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3040" windowHeight="9420" tabRatio="657"/>
  </bookViews>
  <sheets>
    <sheet name="P000" sheetId="1" r:id="rId1"/>
    <sheet name="物品" sheetId="2" r:id="rId2"/>
    <sheet name="合成公式" sheetId="3" r:id="rId3"/>
    <sheet name="UI数据注册" sheetId="4" r:id="rId4"/>
    <sheet name="属性注册" sheetId="5" state="hidden" r:id="rId5"/>
    <sheet name="导出用" sheetId="6" r:id="rId6"/>
    <sheet name="计算" sheetId="7" r:id="rId7"/>
    <sheet name="Sheet1" sheetId="8" r:id="rId8"/>
  </sheets>
  <functionGroups/>
  <definedNames>
    <definedName name="_xlnm._FilterDatabase" localSheetId="0" hidden="1">P000!$A$1:$AP$769</definedName>
  </definedNames>
  <calcPr calcId="125725"/>
</workbook>
</file>

<file path=xl/calcChain.xml><?xml version="1.0" encoding="utf-8"?>
<calcChain xmlns="http://schemas.openxmlformats.org/spreadsheetml/2006/main">
  <c r="L216" i="4"/>
  <c r="K216"/>
  <c r="J216"/>
  <c r="I216"/>
  <c r="H216"/>
  <c r="G216"/>
  <c r="F216"/>
  <c r="E216"/>
  <c r="D216"/>
  <c r="C216"/>
  <c r="B216"/>
  <c r="A216"/>
  <c r="M216" s="1"/>
  <c r="N215"/>
  <c r="L215"/>
  <c r="K215"/>
  <c r="J215"/>
  <c r="I215"/>
  <c r="H215"/>
  <c r="G215"/>
  <c r="F215"/>
  <c r="E215"/>
  <c r="D215"/>
  <c r="C215"/>
  <c r="B215"/>
  <c r="A215"/>
  <c r="M215" s="1"/>
  <c r="L214"/>
  <c r="K214"/>
  <c r="J214"/>
  <c r="I214"/>
  <c r="H214"/>
  <c r="G214"/>
  <c r="F214"/>
  <c r="E214"/>
  <c r="D214"/>
  <c r="C214"/>
  <c r="B214"/>
  <c r="A214"/>
  <c r="M214" s="1"/>
  <c r="L213"/>
  <c r="K213"/>
  <c r="J213"/>
  <c r="I213"/>
  <c r="H213"/>
  <c r="G213"/>
  <c r="F213"/>
  <c r="E213"/>
  <c r="D213"/>
  <c r="C213"/>
  <c r="B213"/>
  <c r="A213"/>
  <c r="M213" s="1"/>
  <c r="L212"/>
  <c r="K212"/>
  <c r="J212"/>
  <c r="I212"/>
  <c r="H212"/>
  <c r="G212"/>
  <c r="F212"/>
  <c r="E212"/>
  <c r="D212"/>
  <c r="C212"/>
  <c r="B212"/>
  <c r="A212"/>
  <c r="M212" s="1"/>
  <c r="L211"/>
  <c r="K211"/>
  <c r="J211"/>
  <c r="N211" s="1"/>
  <c r="I211"/>
  <c r="H211"/>
  <c r="G211"/>
  <c r="F211"/>
  <c r="E211"/>
  <c r="D211"/>
  <c r="C211"/>
  <c r="B211"/>
  <c r="A211"/>
  <c r="M211" s="1"/>
  <c r="L210"/>
  <c r="K210"/>
  <c r="J210"/>
  <c r="I210"/>
  <c r="H210"/>
  <c r="G210"/>
  <c r="F210"/>
  <c r="E210"/>
  <c r="D210"/>
  <c r="C210"/>
  <c r="B210"/>
  <c r="A210"/>
  <c r="M210" s="1"/>
  <c r="N209"/>
  <c r="L209"/>
  <c r="K209"/>
  <c r="J209"/>
  <c r="I209"/>
  <c r="H209"/>
  <c r="G209"/>
  <c r="F209"/>
  <c r="E209"/>
  <c r="D209"/>
  <c r="C209"/>
  <c r="B209"/>
  <c r="A209"/>
  <c r="M209" s="1"/>
  <c r="L208"/>
  <c r="K208"/>
  <c r="J208"/>
  <c r="I208"/>
  <c r="H208"/>
  <c r="G208"/>
  <c r="F208"/>
  <c r="E208"/>
  <c r="D208"/>
  <c r="C208"/>
  <c r="B208"/>
  <c r="A208"/>
  <c r="M208" s="1"/>
  <c r="L207"/>
  <c r="K207"/>
  <c r="J207"/>
  <c r="I207"/>
  <c r="H207"/>
  <c r="G207"/>
  <c r="F207"/>
  <c r="E207"/>
  <c r="D207"/>
  <c r="C207"/>
  <c r="B207"/>
  <c r="A207"/>
  <c r="M207" s="1"/>
  <c r="L206"/>
  <c r="K206"/>
  <c r="N206" s="1"/>
  <c r="J206"/>
  <c r="I206"/>
  <c r="H206"/>
  <c r="G206"/>
  <c r="F206"/>
  <c r="E206"/>
  <c r="D206"/>
  <c r="C206"/>
  <c r="B206"/>
  <c r="A206"/>
  <c r="M206" s="1"/>
  <c r="L205"/>
  <c r="K205"/>
  <c r="J205"/>
  <c r="N205" s="1"/>
  <c r="I205"/>
  <c r="H205"/>
  <c r="G205"/>
  <c r="F205"/>
  <c r="E205"/>
  <c r="D205"/>
  <c r="C205"/>
  <c r="B205"/>
  <c r="A205"/>
  <c r="M205" s="1"/>
  <c r="L204"/>
  <c r="K204"/>
  <c r="J204"/>
  <c r="I204"/>
  <c r="H204"/>
  <c r="G204"/>
  <c r="F204"/>
  <c r="E204"/>
  <c r="D204"/>
  <c r="C204"/>
  <c r="B204"/>
  <c r="A204"/>
  <c r="M204" s="1"/>
  <c r="N203"/>
  <c r="L203"/>
  <c r="K203"/>
  <c r="J203"/>
  <c r="I203"/>
  <c r="H203"/>
  <c r="G203"/>
  <c r="F203"/>
  <c r="E203"/>
  <c r="D203"/>
  <c r="C203"/>
  <c r="B203"/>
  <c r="A203"/>
  <c r="M203" s="1"/>
  <c r="L202"/>
  <c r="K202"/>
  <c r="J202"/>
  <c r="I202"/>
  <c r="H202"/>
  <c r="G202"/>
  <c r="F202"/>
  <c r="E202"/>
  <c r="D202"/>
  <c r="C202"/>
  <c r="B202"/>
  <c r="A202"/>
  <c r="M202" s="1"/>
  <c r="L201"/>
  <c r="K201"/>
  <c r="J201"/>
  <c r="I201"/>
  <c r="H201"/>
  <c r="G201"/>
  <c r="F201"/>
  <c r="E201"/>
  <c r="D201"/>
  <c r="C201"/>
  <c r="B201"/>
  <c r="A201"/>
  <c r="M201" s="1"/>
  <c r="L200"/>
  <c r="K200"/>
  <c r="N200" s="1"/>
  <c r="J200"/>
  <c r="I200"/>
  <c r="H200"/>
  <c r="G200"/>
  <c r="F200"/>
  <c r="E200"/>
  <c r="D200"/>
  <c r="C200"/>
  <c r="B200"/>
  <c r="A200"/>
  <c r="M200" s="1"/>
  <c r="L199"/>
  <c r="K199"/>
  <c r="J199"/>
  <c r="N199" s="1"/>
  <c r="I199"/>
  <c r="H199"/>
  <c r="G199"/>
  <c r="F199"/>
  <c r="E199"/>
  <c r="D199"/>
  <c r="C199"/>
  <c r="B199"/>
  <c r="A199"/>
  <c r="M199" s="1"/>
  <c r="L198"/>
  <c r="K198"/>
  <c r="J198"/>
  <c r="I198"/>
  <c r="H198"/>
  <c r="G198"/>
  <c r="F198"/>
  <c r="E198"/>
  <c r="D198"/>
  <c r="C198"/>
  <c r="B198"/>
  <c r="A198"/>
  <c r="M198" s="1"/>
  <c r="N197"/>
  <c r="L197"/>
  <c r="K197"/>
  <c r="J197"/>
  <c r="I197"/>
  <c r="H197"/>
  <c r="G197"/>
  <c r="F197"/>
  <c r="E197"/>
  <c r="D197"/>
  <c r="C197"/>
  <c r="B197"/>
  <c r="A197"/>
  <c r="M197" s="1"/>
  <c r="L196"/>
  <c r="K196"/>
  <c r="J196"/>
  <c r="I196"/>
  <c r="H196"/>
  <c r="G196"/>
  <c r="F196"/>
  <c r="E196"/>
  <c r="D196"/>
  <c r="C196"/>
  <c r="B196"/>
  <c r="A196"/>
  <c r="M196" s="1"/>
  <c r="L195"/>
  <c r="K195"/>
  <c r="J195"/>
  <c r="I195"/>
  <c r="H195"/>
  <c r="G195"/>
  <c r="F195"/>
  <c r="E195"/>
  <c r="D195"/>
  <c r="C195"/>
  <c r="B195"/>
  <c r="A195"/>
  <c r="M195" s="1"/>
  <c r="L194"/>
  <c r="K194"/>
  <c r="N194" s="1"/>
  <c r="J194"/>
  <c r="I194"/>
  <c r="H194"/>
  <c r="G194"/>
  <c r="F194"/>
  <c r="E194"/>
  <c r="D194"/>
  <c r="C194"/>
  <c r="B194"/>
  <c r="A194"/>
  <c r="M194" s="1"/>
  <c r="L193"/>
  <c r="K193"/>
  <c r="J193"/>
  <c r="N193" s="1"/>
  <c r="I193"/>
  <c r="H193"/>
  <c r="G193"/>
  <c r="F193"/>
  <c r="E193"/>
  <c r="D193"/>
  <c r="C193"/>
  <c r="B193"/>
  <c r="A193"/>
  <c r="M193" s="1"/>
  <c r="L192"/>
  <c r="K192"/>
  <c r="J192"/>
  <c r="I192"/>
  <c r="H192"/>
  <c r="G192"/>
  <c r="F192"/>
  <c r="E192"/>
  <c r="D192"/>
  <c r="C192"/>
  <c r="B192"/>
  <c r="A192"/>
  <c r="M192" s="1"/>
  <c r="N191"/>
  <c r="L191"/>
  <c r="K191"/>
  <c r="J191"/>
  <c r="I191"/>
  <c r="H191"/>
  <c r="G191"/>
  <c r="F191"/>
  <c r="E191"/>
  <c r="D191"/>
  <c r="C191"/>
  <c r="B191"/>
  <c r="A191"/>
  <c r="M191" s="1"/>
  <c r="L190"/>
  <c r="K190"/>
  <c r="J190"/>
  <c r="I190"/>
  <c r="H190"/>
  <c r="G190"/>
  <c r="F190"/>
  <c r="E190"/>
  <c r="D190"/>
  <c r="C190"/>
  <c r="B190"/>
  <c r="A190"/>
  <c r="M190" s="1"/>
  <c r="L189"/>
  <c r="K189"/>
  <c r="J189"/>
  <c r="I189"/>
  <c r="H189"/>
  <c r="G189"/>
  <c r="F189"/>
  <c r="E189"/>
  <c r="D189"/>
  <c r="C189"/>
  <c r="B189"/>
  <c r="A189"/>
  <c r="M189" s="1"/>
  <c r="L188"/>
  <c r="K188"/>
  <c r="N188" s="1"/>
  <c r="J188"/>
  <c r="I188"/>
  <c r="H188"/>
  <c r="G188"/>
  <c r="F188"/>
  <c r="E188"/>
  <c r="D188"/>
  <c r="C188"/>
  <c r="B188"/>
  <c r="A188"/>
  <c r="M188" s="1"/>
  <c r="L187"/>
  <c r="K187"/>
  <c r="J187"/>
  <c r="N187" s="1"/>
  <c r="I187"/>
  <c r="H187"/>
  <c r="G187"/>
  <c r="F187"/>
  <c r="E187"/>
  <c r="D187"/>
  <c r="C187"/>
  <c r="B187"/>
  <c r="A187"/>
  <c r="M187" s="1"/>
  <c r="L186"/>
  <c r="K186"/>
  <c r="J186"/>
  <c r="I186"/>
  <c r="H186"/>
  <c r="G186"/>
  <c r="F186"/>
  <c r="E186"/>
  <c r="D186"/>
  <c r="C186"/>
  <c r="B186"/>
  <c r="A186"/>
  <c r="M186" s="1"/>
  <c r="N185"/>
  <c r="L185"/>
  <c r="K185"/>
  <c r="J185"/>
  <c r="I185"/>
  <c r="H185"/>
  <c r="G185"/>
  <c r="F185"/>
  <c r="E185"/>
  <c r="D185"/>
  <c r="C185"/>
  <c r="B185"/>
  <c r="A185"/>
  <c r="M185" s="1"/>
  <c r="L184"/>
  <c r="K184"/>
  <c r="J184"/>
  <c r="I184"/>
  <c r="H184"/>
  <c r="G184"/>
  <c r="F184"/>
  <c r="E184"/>
  <c r="D184"/>
  <c r="C184"/>
  <c r="B184"/>
  <c r="A184"/>
  <c r="M184" s="1"/>
  <c r="L183"/>
  <c r="K183"/>
  <c r="J183"/>
  <c r="I183"/>
  <c r="H183"/>
  <c r="G183"/>
  <c r="F183"/>
  <c r="E183"/>
  <c r="D183"/>
  <c r="C183"/>
  <c r="B183"/>
  <c r="A183"/>
  <c r="M183" s="1"/>
  <c r="L182"/>
  <c r="K182"/>
  <c r="N182" s="1"/>
  <c r="J182"/>
  <c r="I182"/>
  <c r="H182"/>
  <c r="G182"/>
  <c r="F182"/>
  <c r="E182"/>
  <c r="D182"/>
  <c r="C182"/>
  <c r="B182"/>
  <c r="A182"/>
  <c r="M182" s="1"/>
  <c r="L181"/>
  <c r="K181"/>
  <c r="J181"/>
  <c r="N181" s="1"/>
  <c r="I181"/>
  <c r="H181"/>
  <c r="G181"/>
  <c r="F181"/>
  <c r="E181"/>
  <c r="D181"/>
  <c r="C181"/>
  <c r="B181"/>
  <c r="A181"/>
  <c r="M181" s="1"/>
  <c r="L180"/>
  <c r="K180"/>
  <c r="J180"/>
  <c r="I180"/>
  <c r="H180"/>
  <c r="G180"/>
  <c r="F180"/>
  <c r="E180"/>
  <c r="D180"/>
  <c r="C180"/>
  <c r="B180"/>
  <c r="A180"/>
  <c r="M180" s="1"/>
  <c r="N179"/>
  <c r="L179"/>
  <c r="K179"/>
  <c r="J179"/>
  <c r="I179"/>
  <c r="H179"/>
  <c r="G179"/>
  <c r="F179"/>
  <c r="E179"/>
  <c r="D179"/>
  <c r="C179"/>
  <c r="B179"/>
  <c r="A179"/>
  <c r="M179" s="1"/>
  <c r="L178"/>
  <c r="K178"/>
  <c r="J178"/>
  <c r="I178"/>
  <c r="H178"/>
  <c r="G178"/>
  <c r="F178"/>
  <c r="E178"/>
  <c r="D178"/>
  <c r="C178"/>
  <c r="B178"/>
  <c r="A178"/>
  <c r="M178" s="1"/>
  <c r="L177"/>
  <c r="K177"/>
  <c r="J177"/>
  <c r="I177"/>
  <c r="H177"/>
  <c r="G177"/>
  <c r="F177"/>
  <c r="E177"/>
  <c r="D177"/>
  <c r="C177"/>
  <c r="B177"/>
  <c r="A177"/>
  <c r="M177" s="1"/>
  <c r="L176"/>
  <c r="K176"/>
  <c r="N176" s="1"/>
  <c r="J176"/>
  <c r="I176"/>
  <c r="H176"/>
  <c r="G176"/>
  <c r="F176"/>
  <c r="E176"/>
  <c r="D176"/>
  <c r="C176"/>
  <c r="B176"/>
  <c r="A176"/>
  <c r="M176" s="1"/>
  <c r="L175"/>
  <c r="K175"/>
  <c r="J175"/>
  <c r="N175" s="1"/>
  <c r="I175"/>
  <c r="H175"/>
  <c r="G175"/>
  <c r="F175"/>
  <c r="E175"/>
  <c r="D175"/>
  <c r="C175"/>
  <c r="B175"/>
  <c r="A175"/>
  <c r="M175" s="1"/>
  <c r="L174"/>
  <c r="K174"/>
  <c r="J174"/>
  <c r="I174"/>
  <c r="H174"/>
  <c r="G174"/>
  <c r="F174"/>
  <c r="E174"/>
  <c r="D174"/>
  <c r="C174"/>
  <c r="B174"/>
  <c r="A174"/>
  <c r="M174" s="1"/>
  <c r="N173"/>
  <c r="L173"/>
  <c r="K173"/>
  <c r="J173"/>
  <c r="I173"/>
  <c r="H173"/>
  <c r="G173"/>
  <c r="F173"/>
  <c r="E173"/>
  <c r="D173"/>
  <c r="C173"/>
  <c r="B173"/>
  <c r="A173"/>
  <c r="M173" s="1"/>
  <c r="L172"/>
  <c r="K172"/>
  <c r="J172"/>
  <c r="I172"/>
  <c r="H172"/>
  <c r="G172"/>
  <c r="F172"/>
  <c r="E172"/>
  <c r="D172"/>
  <c r="C172"/>
  <c r="B172"/>
  <c r="A172"/>
  <c r="M172" s="1"/>
  <c r="L171"/>
  <c r="K171"/>
  <c r="J171"/>
  <c r="I171"/>
  <c r="H171"/>
  <c r="G171"/>
  <c r="F171"/>
  <c r="E171"/>
  <c r="D171"/>
  <c r="C171"/>
  <c r="B171"/>
  <c r="A171"/>
  <c r="M171" s="1"/>
  <c r="L170"/>
  <c r="K170"/>
  <c r="N170" s="1"/>
  <c r="J170"/>
  <c r="I170"/>
  <c r="H170"/>
  <c r="G170"/>
  <c r="F170"/>
  <c r="E170"/>
  <c r="D170"/>
  <c r="C170"/>
  <c r="B170"/>
  <c r="A170"/>
  <c r="M170" s="1"/>
  <c r="L169"/>
  <c r="K169"/>
  <c r="J169"/>
  <c r="N169" s="1"/>
  <c r="I169"/>
  <c r="H169"/>
  <c r="G169"/>
  <c r="F169"/>
  <c r="E169"/>
  <c r="D169"/>
  <c r="C169"/>
  <c r="B169"/>
  <c r="A169"/>
  <c r="M169" s="1"/>
  <c r="L168"/>
  <c r="K168"/>
  <c r="J168"/>
  <c r="I168"/>
  <c r="H168"/>
  <c r="G168"/>
  <c r="F168"/>
  <c r="E168"/>
  <c r="D168"/>
  <c r="C168"/>
  <c r="B168"/>
  <c r="A168"/>
  <c r="M168" s="1"/>
  <c r="N167"/>
  <c r="L167"/>
  <c r="K167"/>
  <c r="J167"/>
  <c r="I167"/>
  <c r="H167"/>
  <c r="G167"/>
  <c r="F167"/>
  <c r="E167"/>
  <c r="D167"/>
  <c r="C167"/>
  <c r="B167"/>
  <c r="A167"/>
  <c r="M167" s="1"/>
  <c r="L166"/>
  <c r="K166"/>
  <c r="J166"/>
  <c r="I166"/>
  <c r="H166"/>
  <c r="G166"/>
  <c r="F166"/>
  <c r="E166"/>
  <c r="D166"/>
  <c r="C166"/>
  <c r="B166"/>
  <c r="A166"/>
  <c r="M166" s="1"/>
  <c r="L165"/>
  <c r="K165"/>
  <c r="J165"/>
  <c r="I165"/>
  <c r="H165"/>
  <c r="G165"/>
  <c r="F165"/>
  <c r="E165"/>
  <c r="D165"/>
  <c r="C165"/>
  <c r="B165"/>
  <c r="A165"/>
  <c r="M165" s="1"/>
  <c r="L164"/>
  <c r="K164"/>
  <c r="J164"/>
  <c r="I164"/>
  <c r="H164"/>
  <c r="G164"/>
  <c r="F164"/>
  <c r="E164"/>
  <c r="D164"/>
  <c r="C164"/>
  <c r="B164"/>
  <c r="A164"/>
  <c r="M164" s="1"/>
  <c r="L163"/>
  <c r="K163"/>
  <c r="J163"/>
  <c r="N163" s="1"/>
  <c r="I163"/>
  <c r="H163"/>
  <c r="G163"/>
  <c r="F163"/>
  <c r="E163"/>
  <c r="D163"/>
  <c r="C163"/>
  <c r="B163"/>
  <c r="A163"/>
  <c r="M163" s="1"/>
  <c r="L162"/>
  <c r="K162"/>
  <c r="J162"/>
  <c r="I162"/>
  <c r="H162"/>
  <c r="G162"/>
  <c r="F162"/>
  <c r="E162"/>
  <c r="D162"/>
  <c r="C162"/>
  <c r="B162"/>
  <c r="A162"/>
  <c r="M162" s="1"/>
  <c r="N161"/>
  <c r="L161"/>
  <c r="K161"/>
  <c r="J161"/>
  <c r="I161"/>
  <c r="H161"/>
  <c r="G161"/>
  <c r="F161"/>
  <c r="E161"/>
  <c r="D161"/>
  <c r="C161"/>
  <c r="B161"/>
  <c r="A161"/>
  <c r="M161" s="1"/>
  <c r="L160"/>
  <c r="K160"/>
  <c r="J160"/>
  <c r="I160"/>
  <c r="H160"/>
  <c r="G160"/>
  <c r="F160"/>
  <c r="E160"/>
  <c r="D160"/>
  <c r="C160"/>
  <c r="B160"/>
  <c r="A160"/>
  <c r="M160" s="1"/>
  <c r="L159"/>
  <c r="K159"/>
  <c r="J159"/>
  <c r="I159"/>
  <c r="H159"/>
  <c r="G159"/>
  <c r="F159"/>
  <c r="E159"/>
  <c r="D159"/>
  <c r="C159"/>
  <c r="B159"/>
  <c r="A159"/>
  <c r="M159" s="1"/>
  <c r="L158"/>
  <c r="K158"/>
  <c r="J158"/>
  <c r="I158"/>
  <c r="H158"/>
  <c r="G158"/>
  <c r="F158"/>
  <c r="E158"/>
  <c r="D158"/>
  <c r="C158"/>
  <c r="B158"/>
  <c r="A158"/>
  <c r="M158" s="1"/>
  <c r="L157"/>
  <c r="K157"/>
  <c r="J157"/>
  <c r="N157" s="1"/>
  <c r="I157"/>
  <c r="H157"/>
  <c r="G157"/>
  <c r="F157"/>
  <c r="E157"/>
  <c r="D157"/>
  <c r="C157"/>
  <c r="B157"/>
  <c r="A157"/>
  <c r="M157" s="1"/>
  <c r="L156"/>
  <c r="K156"/>
  <c r="J156"/>
  <c r="I156"/>
  <c r="H156"/>
  <c r="G156"/>
  <c r="F156"/>
  <c r="E156"/>
  <c r="D156"/>
  <c r="C156"/>
  <c r="B156"/>
  <c r="A156"/>
  <c r="M156" s="1"/>
  <c r="N155"/>
  <c r="L155"/>
  <c r="K155"/>
  <c r="J155"/>
  <c r="I155"/>
  <c r="H155"/>
  <c r="G155"/>
  <c r="F155"/>
  <c r="E155"/>
  <c r="D155"/>
  <c r="C155"/>
  <c r="B155"/>
  <c r="A155"/>
  <c r="M155" s="1"/>
  <c r="L154"/>
  <c r="K154"/>
  <c r="J154"/>
  <c r="I154"/>
  <c r="H154"/>
  <c r="G154"/>
  <c r="F154"/>
  <c r="E154"/>
  <c r="D154"/>
  <c r="C154"/>
  <c r="B154"/>
  <c r="A154"/>
  <c r="M154" s="1"/>
  <c r="L153"/>
  <c r="K153"/>
  <c r="J153"/>
  <c r="I153"/>
  <c r="H153"/>
  <c r="G153"/>
  <c r="F153"/>
  <c r="E153"/>
  <c r="D153"/>
  <c r="C153"/>
  <c r="B153"/>
  <c r="A153"/>
  <c r="M153" s="1"/>
  <c r="L152"/>
  <c r="K152"/>
  <c r="J152"/>
  <c r="I152"/>
  <c r="H152"/>
  <c r="G152"/>
  <c r="F152"/>
  <c r="E152"/>
  <c r="D152"/>
  <c r="C152"/>
  <c r="B152"/>
  <c r="A152"/>
  <c r="M152" s="1"/>
  <c r="L151"/>
  <c r="K151"/>
  <c r="J151"/>
  <c r="N151" s="1"/>
  <c r="I151"/>
  <c r="H151"/>
  <c r="G151"/>
  <c r="F151"/>
  <c r="E151"/>
  <c r="D151"/>
  <c r="C151"/>
  <c r="B151"/>
  <c r="A151"/>
  <c r="M151" s="1"/>
  <c r="L150"/>
  <c r="K150"/>
  <c r="J150"/>
  <c r="I150"/>
  <c r="H150"/>
  <c r="G150"/>
  <c r="F150"/>
  <c r="E150"/>
  <c r="D150"/>
  <c r="C150"/>
  <c r="B150"/>
  <c r="A150"/>
  <c r="M150" s="1"/>
  <c r="N149"/>
  <c r="L149"/>
  <c r="K149"/>
  <c r="J149"/>
  <c r="I149"/>
  <c r="H149"/>
  <c r="G149"/>
  <c r="F149"/>
  <c r="E149"/>
  <c r="D149"/>
  <c r="C149"/>
  <c r="B149"/>
  <c r="A149"/>
  <c r="M149" s="1"/>
  <c r="L148"/>
  <c r="K148"/>
  <c r="J148"/>
  <c r="I148"/>
  <c r="H148"/>
  <c r="G148"/>
  <c r="F148"/>
  <c r="E148"/>
  <c r="D148"/>
  <c r="C148"/>
  <c r="B148"/>
  <c r="A148"/>
  <c r="M148" s="1"/>
  <c r="L147"/>
  <c r="K147"/>
  <c r="J147"/>
  <c r="I147"/>
  <c r="H147"/>
  <c r="G147"/>
  <c r="F147"/>
  <c r="E147"/>
  <c r="D147"/>
  <c r="C147"/>
  <c r="B147"/>
  <c r="A147"/>
  <c r="M147" s="1"/>
  <c r="L146"/>
  <c r="K146"/>
  <c r="J146"/>
  <c r="I146"/>
  <c r="H146"/>
  <c r="G146"/>
  <c r="F146"/>
  <c r="E146"/>
  <c r="D146"/>
  <c r="C146"/>
  <c r="B146"/>
  <c r="A146"/>
  <c r="M146" s="1"/>
  <c r="L145"/>
  <c r="K145"/>
  <c r="J145"/>
  <c r="N145" s="1"/>
  <c r="I145"/>
  <c r="H145"/>
  <c r="G145"/>
  <c r="F145"/>
  <c r="E145"/>
  <c r="D145"/>
  <c r="C145"/>
  <c r="B145"/>
  <c r="A145"/>
  <c r="M145" s="1"/>
  <c r="L144"/>
  <c r="K144"/>
  <c r="J144"/>
  <c r="I144"/>
  <c r="H144"/>
  <c r="G144"/>
  <c r="F144"/>
  <c r="E144"/>
  <c r="D144"/>
  <c r="C144"/>
  <c r="B144"/>
  <c r="A144"/>
  <c r="M144" s="1"/>
  <c r="N143"/>
  <c r="L143"/>
  <c r="K143"/>
  <c r="J143"/>
  <c r="I143"/>
  <c r="H143"/>
  <c r="G143"/>
  <c r="F143"/>
  <c r="E143"/>
  <c r="D143"/>
  <c r="C143"/>
  <c r="B143"/>
  <c r="A143"/>
  <c r="M143" s="1"/>
  <c r="L142"/>
  <c r="K142"/>
  <c r="J142"/>
  <c r="I142"/>
  <c r="H142"/>
  <c r="G142"/>
  <c r="F142"/>
  <c r="E142"/>
  <c r="D142"/>
  <c r="C142"/>
  <c r="B142"/>
  <c r="A142"/>
  <c r="M142" s="1"/>
  <c r="L141"/>
  <c r="K141"/>
  <c r="J141"/>
  <c r="I141"/>
  <c r="H141"/>
  <c r="G141"/>
  <c r="F141"/>
  <c r="E141"/>
  <c r="D141"/>
  <c r="C141"/>
  <c r="B141"/>
  <c r="A141"/>
  <c r="M141" s="1"/>
  <c r="L140"/>
  <c r="K140"/>
  <c r="J140"/>
  <c r="I140"/>
  <c r="H140"/>
  <c r="G140"/>
  <c r="F140"/>
  <c r="E140"/>
  <c r="D140"/>
  <c r="C140"/>
  <c r="B140"/>
  <c r="A140"/>
  <c r="M140" s="1"/>
  <c r="L139"/>
  <c r="K139"/>
  <c r="J139"/>
  <c r="N139" s="1"/>
  <c r="I139"/>
  <c r="H139"/>
  <c r="G139"/>
  <c r="F139"/>
  <c r="E139"/>
  <c r="D139"/>
  <c r="C139"/>
  <c r="B139"/>
  <c r="A139"/>
  <c r="M139" s="1"/>
  <c r="L138"/>
  <c r="K138"/>
  <c r="J138"/>
  <c r="I138"/>
  <c r="H138"/>
  <c r="G138"/>
  <c r="F138"/>
  <c r="E138"/>
  <c r="D138"/>
  <c r="C138"/>
  <c r="B138"/>
  <c r="A138"/>
  <c r="M138" s="1"/>
  <c r="N137"/>
  <c r="L137"/>
  <c r="K137"/>
  <c r="J137"/>
  <c r="I137"/>
  <c r="H137"/>
  <c r="G137"/>
  <c r="F137"/>
  <c r="E137"/>
  <c r="D137"/>
  <c r="C137"/>
  <c r="B137"/>
  <c r="A137"/>
  <c r="M137" s="1"/>
  <c r="L136"/>
  <c r="K136"/>
  <c r="J136"/>
  <c r="I136"/>
  <c r="H136"/>
  <c r="G136"/>
  <c r="F136"/>
  <c r="E136"/>
  <c r="D136"/>
  <c r="C136"/>
  <c r="B136"/>
  <c r="A136"/>
  <c r="M136" s="1"/>
  <c r="L135"/>
  <c r="K135"/>
  <c r="J135"/>
  <c r="I135"/>
  <c r="H135"/>
  <c r="G135"/>
  <c r="F135"/>
  <c r="E135"/>
  <c r="D135"/>
  <c r="C135"/>
  <c r="B135"/>
  <c r="A135"/>
  <c r="M135" s="1"/>
  <c r="L134"/>
  <c r="K134"/>
  <c r="J134"/>
  <c r="I134"/>
  <c r="H134"/>
  <c r="G134"/>
  <c r="F134"/>
  <c r="E134"/>
  <c r="D134"/>
  <c r="C134"/>
  <c r="B134"/>
  <c r="A134"/>
  <c r="M134" s="1"/>
  <c r="L133"/>
  <c r="K133"/>
  <c r="J133"/>
  <c r="N133" s="1"/>
  <c r="I133"/>
  <c r="H133"/>
  <c r="G133"/>
  <c r="F133"/>
  <c r="E133"/>
  <c r="D133"/>
  <c r="C133"/>
  <c r="B133"/>
  <c r="A133"/>
  <c r="M133" s="1"/>
  <c r="L132"/>
  <c r="K132"/>
  <c r="J132"/>
  <c r="I132"/>
  <c r="H132"/>
  <c r="G132"/>
  <c r="F132"/>
  <c r="E132"/>
  <c r="D132"/>
  <c r="C132"/>
  <c r="B132"/>
  <c r="A132"/>
  <c r="M132" s="1"/>
  <c r="N131"/>
  <c r="L131"/>
  <c r="K131"/>
  <c r="J131"/>
  <c r="I131"/>
  <c r="H131"/>
  <c r="G131"/>
  <c r="F131"/>
  <c r="E131"/>
  <c r="D131"/>
  <c r="C131"/>
  <c r="B131"/>
  <c r="A131"/>
  <c r="M131" s="1"/>
  <c r="L130"/>
  <c r="K130"/>
  <c r="J130"/>
  <c r="I130"/>
  <c r="H130"/>
  <c r="G130"/>
  <c r="F130"/>
  <c r="E130"/>
  <c r="D130"/>
  <c r="C130"/>
  <c r="B130"/>
  <c r="A130"/>
  <c r="M130" s="1"/>
  <c r="L129"/>
  <c r="K129"/>
  <c r="J129"/>
  <c r="I129"/>
  <c r="H129"/>
  <c r="G129"/>
  <c r="F129"/>
  <c r="E129"/>
  <c r="D129"/>
  <c r="C129"/>
  <c r="B129"/>
  <c r="A129"/>
  <c r="M129" s="1"/>
  <c r="L128"/>
  <c r="K128"/>
  <c r="N128" s="1"/>
  <c r="J128"/>
  <c r="I128"/>
  <c r="H128"/>
  <c r="G128"/>
  <c r="F128"/>
  <c r="E128"/>
  <c r="D128"/>
  <c r="C128"/>
  <c r="B128"/>
  <c r="A128"/>
  <c r="M128" s="1"/>
  <c r="L127"/>
  <c r="K127"/>
  <c r="J127"/>
  <c r="N127" s="1"/>
  <c r="I127"/>
  <c r="H127"/>
  <c r="G127"/>
  <c r="F127"/>
  <c r="E127"/>
  <c r="D127"/>
  <c r="C127"/>
  <c r="B127"/>
  <c r="A127"/>
  <c r="M127" s="1"/>
  <c r="L126"/>
  <c r="K126"/>
  <c r="J126"/>
  <c r="I126"/>
  <c r="H126"/>
  <c r="G126"/>
  <c r="F126"/>
  <c r="E126"/>
  <c r="D126"/>
  <c r="C126"/>
  <c r="B126"/>
  <c r="A126"/>
  <c r="M126" s="1"/>
  <c r="N125"/>
  <c r="L125"/>
  <c r="K125"/>
  <c r="J125"/>
  <c r="I125"/>
  <c r="H125"/>
  <c r="G125"/>
  <c r="F125"/>
  <c r="E125"/>
  <c r="D125"/>
  <c r="C125"/>
  <c r="B125"/>
  <c r="A125"/>
  <c r="M125" s="1"/>
  <c r="L124"/>
  <c r="K124"/>
  <c r="J124"/>
  <c r="I124"/>
  <c r="H124"/>
  <c r="G124"/>
  <c r="F124"/>
  <c r="E124"/>
  <c r="D124"/>
  <c r="C124"/>
  <c r="B124"/>
  <c r="A124"/>
  <c r="M124" s="1"/>
  <c r="L123"/>
  <c r="K123"/>
  <c r="J123"/>
  <c r="I123"/>
  <c r="H123"/>
  <c r="G123"/>
  <c r="F123"/>
  <c r="E123"/>
  <c r="D123"/>
  <c r="C123"/>
  <c r="B123"/>
  <c r="A123"/>
  <c r="M123" s="1"/>
  <c r="L122"/>
  <c r="K122"/>
  <c r="N122" s="1"/>
  <c r="J122"/>
  <c r="I122"/>
  <c r="H122"/>
  <c r="G122"/>
  <c r="F122"/>
  <c r="E122"/>
  <c r="D122"/>
  <c r="C122"/>
  <c r="B122"/>
  <c r="A122"/>
  <c r="M122" s="1"/>
  <c r="L121"/>
  <c r="K121"/>
  <c r="J121"/>
  <c r="I121"/>
  <c r="H121"/>
  <c r="G121"/>
  <c r="F121"/>
  <c r="E121"/>
  <c r="D121"/>
  <c r="C121"/>
  <c r="B121"/>
  <c r="A121"/>
  <c r="M121" s="1"/>
  <c r="L120"/>
  <c r="K120"/>
  <c r="J120"/>
  <c r="I120"/>
  <c r="H120"/>
  <c r="G120"/>
  <c r="F120"/>
  <c r="E120"/>
  <c r="D120"/>
  <c r="C120"/>
  <c r="B120"/>
  <c r="A120"/>
  <c r="M120" s="1"/>
  <c r="N119"/>
  <c r="L119"/>
  <c r="K119"/>
  <c r="J119"/>
  <c r="I119"/>
  <c r="H119"/>
  <c r="G119"/>
  <c r="F119"/>
  <c r="E119"/>
  <c r="D119"/>
  <c r="C119"/>
  <c r="B119"/>
  <c r="A119"/>
  <c r="M119" s="1"/>
  <c r="L118"/>
  <c r="K118"/>
  <c r="J118"/>
  <c r="I118"/>
  <c r="H118"/>
  <c r="G118"/>
  <c r="F118"/>
  <c r="E118"/>
  <c r="D118"/>
  <c r="C118"/>
  <c r="B118"/>
  <c r="A118"/>
  <c r="M118" s="1"/>
  <c r="L117"/>
  <c r="K117"/>
  <c r="J117"/>
  <c r="I117"/>
  <c r="H117"/>
  <c r="G117"/>
  <c r="F117"/>
  <c r="E117"/>
  <c r="D117"/>
  <c r="C117"/>
  <c r="B117"/>
  <c r="A117"/>
  <c r="M117" s="1"/>
  <c r="L116"/>
  <c r="K116"/>
  <c r="J116"/>
  <c r="I116"/>
  <c r="H116"/>
  <c r="G116"/>
  <c r="F116"/>
  <c r="E116"/>
  <c r="D116"/>
  <c r="C116"/>
  <c r="B116"/>
  <c r="A116"/>
  <c r="M116" s="1"/>
  <c r="L115"/>
  <c r="K115"/>
  <c r="J115"/>
  <c r="I115"/>
  <c r="H115"/>
  <c r="G115"/>
  <c r="F115"/>
  <c r="E115"/>
  <c r="D115"/>
  <c r="C115"/>
  <c r="B115"/>
  <c r="A115"/>
  <c r="M115" s="1"/>
  <c r="L114"/>
  <c r="K114"/>
  <c r="J114"/>
  <c r="I114"/>
  <c r="H114"/>
  <c r="G114"/>
  <c r="F114"/>
  <c r="E114"/>
  <c r="D114"/>
  <c r="C114"/>
  <c r="B114"/>
  <c r="A114"/>
  <c r="M114" s="1"/>
  <c r="N113"/>
  <c r="L113"/>
  <c r="K113"/>
  <c r="J113"/>
  <c r="I113"/>
  <c r="H113"/>
  <c r="G113"/>
  <c r="F113"/>
  <c r="E113"/>
  <c r="D113"/>
  <c r="C113"/>
  <c r="B113"/>
  <c r="A113"/>
  <c r="M113" s="1"/>
  <c r="L112"/>
  <c r="K112"/>
  <c r="J112"/>
  <c r="I112"/>
  <c r="H112"/>
  <c r="G112"/>
  <c r="F112"/>
  <c r="E112"/>
  <c r="D112"/>
  <c r="C112"/>
  <c r="B112"/>
  <c r="A112"/>
  <c r="M112" s="1"/>
  <c r="L111"/>
  <c r="K111"/>
  <c r="J111"/>
  <c r="I111"/>
  <c r="H111"/>
  <c r="G111"/>
  <c r="F111"/>
  <c r="E111"/>
  <c r="D111"/>
  <c r="C111"/>
  <c r="B111"/>
  <c r="A111"/>
  <c r="M111" s="1"/>
  <c r="L110"/>
  <c r="K110"/>
  <c r="J110"/>
  <c r="I110"/>
  <c r="H110"/>
  <c r="G110"/>
  <c r="F110"/>
  <c r="E110"/>
  <c r="D110"/>
  <c r="C110"/>
  <c r="B110"/>
  <c r="A110"/>
  <c r="M110" s="1"/>
  <c r="L109"/>
  <c r="K109"/>
  <c r="J109"/>
  <c r="N109" s="1"/>
  <c r="I109"/>
  <c r="H109"/>
  <c r="G109"/>
  <c r="F109"/>
  <c r="E109"/>
  <c r="D109"/>
  <c r="C109"/>
  <c r="B109"/>
  <c r="A109"/>
  <c r="M109" s="1"/>
  <c r="L108"/>
  <c r="K108"/>
  <c r="J108"/>
  <c r="I108"/>
  <c r="H108"/>
  <c r="G108"/>
  <c r="F108"/>
  <c r="E108"/>
  <c r="D108"/>
  <c r="C108"/>
  <c r="B108"/>
  <c r="A108"/>
  <c r="M108" s="1"/>
  <c r="L107"/>
  <c r="K107"/>
  <c r="J107"/>
  <c r="N107" s="1"/>
  <c r="I107"/>
  <c r="H107"/>
  <c r="G107"/>
  <c r="F107"/>
  <c r="E107"/>
  <c r="D107"/>
  <c r="C107"/>
  <c r="B107"/>
  <c r="A107"/>
  <c r="M107" s="1"/>
  <c r="L106"/>
  <c r="K106"/>
  <c r="J106"/>
  <c r="I106"/>
  <c r="H106"/>
  <c r="G106"/>
  <c r="F106"/>
  <c r="E106"/>
  <c r="D106"/>
  <c r="C106"/>
  <c r="B106"/>
  <c r="A106"/>
  <c r="M106" s="1"/>
  <c r="L105"/>
  <c r="K105"/>
  <c r="J105"/>
  <c r="I105"/>
  <c r="H105"/>
  <c r="G105"/>
  <c r="F105"/>
  <c r="E105"/>
  <c r="D105"/>
  <c r="C105"/>
  <c r="B105"/>
  <c r="A105"/>
  <c r="M105" s="1"/>
  <c r="L104"/>
  <c r="K104"/>
  <c r="J104"/>
  <c r="I104"/>
  <c r="H104"/>
  <c r="G104"/>
  <c r="F104"/>
  <c r="E104"/>
  <c r="D104"/>
  <c r="C104"/>
  <c r="B104"/>
  <c r="A104"/>
  <c r="M104" s="1"/>
  <c r="L103"/>
  <c r="K103"/>
  <c r="J103"/>
  <c r="I103"/>
  <c r="H103"/>
  <c r="G103"/>
  <c r="F103"/>
  <c r="E103"/>
  <c r="D103"/>
  <c r="C103"/>
  <c r="B103"/>
  <c r="A103"/>
  <c r="M103" s="1"/>
  <c r="L102"/>
  <c r="K102"/>
  <c r="J102"/>
  <c r="I102"/>
  <c r="H102"/>
  <c r="G102"/>
  <c r="F102"/>
  <c r="E102"/>
  <c r="D102"/>
  <c r="C102"/>
  <c r="B102"/>
  <c r="A102"/>
  <c r="M102" s="1"/>
  <c r="N101"/>
  <c r="L101"/>
  <c r="K101"/>
  <c r="J101"/>
  <c r="I101"/>
  <c r="H101"/>
  <c r="G101"/>
  <c r="F101"/>
  <c r="E101"/>
  <c r="D101"/>
  <c r="C101"/>
  <c r="B101"/>
  <c r="A101"/>
  <c r="M101" s="1"/>
  <c r="L100"/>
  <c r="K100"/>
  <c r="J100"/>
  <c r="I100"/>
  <c r="H100"/>
  <c r="G100"/>
  <c r="F100"/>
  <c r="E100"/>
  <c r="D100"/>
  <c r="C100"/>
  <c r="B100"/>
  <c r="A100"/>
  <c r="M100" s="1"/>
  <c r="L99"/>
  <c r="K99"/>
  <c r="J99"/>
  <c r="I99"/>
  <c r="H99"/>
  <c r="G99"/>
  <c r="F99"/>
  <c r="E99"/>
  <c r="D99"/>
  <c r="C99"/>
  <c r="B99"/>
  <c r="A99"/>
  <c r="M99" s="1"/>
  <c r="L98"/>
  <c r="K98"/>
  <c r="J98"/>
  <c r="I98"/>
  <c r="H98"/>
  <c r="G98"/>
  <c r="F98"/>
  <c r="E98"/>
  <c r="D98"/>
  <c r="C98"/>
  <c r="B98"/>
  <c r="A98"/>
  <c r="M98" s="1"/>
  <c r="L97"/>
  <c r="K97"/>
  <c r="J97"/>
  <c r="I97"/>
  <c r="H97"/>
  <c r="G97"/>
  <c r="F97"/>
  <c r="E97"/>
  <c r="D97"/>
  <c r="C97"/>
  <c r="B97"/>
  <c r="A97"/>
  <c r="M97" s="1"/>
  <c r="L96"/>
  <c r="K96"/>
  <c r="J96"/>
  <c r="I96"/>
  <c r="H96"/>
  <c r="G96"/>
  <c r="F96"/>
  <c r="E96"/>
  <c r="D96"/>
  <c r="C96"/>
  <c r="B96"/>
  <c r="A96"/>
  <c r="M96" s="1"/>
  <c r="N95"/>
  <c r="L95"/>
  <c r="K95"/>
  <c r="J95"/>
  <c r="I95"/>
  <c r="H95"/>
  <c r="G95"/>
  <c r="F95"/>
  <c r="E95"/>
  <c r="D95"/>
  <c r="C95"/>
  <c r="B95"/>
  <c r="A95"/>
  <c r="M95" s="1"/>
  <c r="L94"/>
  <c r="K94"/>
  <c r="J94"/>
  <c r="I94"/>
  <c r="H94"/>
  <c r="G94"/>
  <c r="F94"/>
  <c r="E94"/>
  <c r="D94"/>
  <c r="C94"/>
  <c r="B94"/>
  <c r="A94"/>
  <c r="M94" s="1"/>
  <c r="L93"/>
  <c r="K93"/>
  <c r="J93"/>
  <c r="I93"/>
  <c r="H93"/>
  <c r="G93"/>
  <c r="F93"/>
  <c r="E93"/>
  <c r="D93"/>
  <c r="C93"/>
  <c r="B93"/>
  <c r="A93"/>
  <c r="M93" s="1"/>
  <c r="L92"/>
  <c r="K92"/>
  <c r="J92"/>
  <c r="I92"/>
  <c r="H92"/>
  <c r="G92"/>
  <c r="F92"/>
  <c r="E92"/>
  <c r="D92"/>
  <c r="C92"/>
  <c r="B92"/>
  <c r="A92"/>
  <c r="M92" s="1"/>
  <c r="L91"/>
  <c r="K91"/>
  <c r="J91"/>
  <c r="I91"/>
  <c r="H91"/>
  <c r="G91"/>
  <c r="F91"/>
  <c r="E91"/>
  <c r="D91"/>
  <c r="C91"/>
  <c r="B91"/>
  <c r="A91"/>
  <c r="M91" s="1"/>
  <c r="L90"/>
  <c r="K90"/>
  <c r="J90"/>
  <c r="I90"/>
  <c r="H90"/>
  <c r="G90"/>
  <c r="F90"/>
  <c r="E90"/>
  <c r="D90"/>
  <c r="C90"/>
  <c r="B90"/>
  <c r="A90"/>
  <c r="M90" s="1"/>
  <c r="N89"/>
  <c r="L89"/>
  <c r="K89"/>
  <c r="J89"/>
  <c r="I89"/>
  <c r="H89"/>
  <c r="G89"/>
  <c r="F89"/>
  <c r="E89"/>
  <c r="D89"/>
  <c r="C89"/>
  <c r="B89"/>
  <c r="A89"/>
  <c r="M89" s="1"/>
  <c r="L88"/>
  <c r="K88"/>
  <c r="J88"/>
  <c r="I88"/>
  <c r="H88"/>
  <c r="G88"/>
  <c r="F88"/>
  <c r="E88"/>
  <c r="D88"/>
  <c r="C88"/>
  <c r="B88"/>
  <c r="A88"/>
  <c r="M88" s="1"/>
  <c r="L87"/>
  <c r="K87"/>
  <c r="J87"/>
  <c r="I87"/>
  <c r="H87"/>
  <c r="G87"/>
  <c r="F87"/>
  <c r="E87"/>
  <c r="D87"/>
  <c r="C87"/>
  <c r="B87"/>
  <c r="A87"/>
  <c r="M87" s="1"/>
  <c r="L86"/>
  <c r="K86"/>
  <c r="J86"/>
  <c r="I86"/>
  <c r="H86"/>
  <c r="G86"/>
  <c r="F86"/>
  <c r="E86"/>
  <c r="D86"/>
  <c r="C86"/>
  <c r="B86"/>
  <c r="A86"/>
  <c r="M86" s="1"/>
  <c r="L85"/>
  <c r="K85"/>
  <c r="J85"/>
  <c r="I85"/>
  <c r="H85"/>
  <c r="G85"/>
  <c r="F85"/>
  <c r="E85"/>
  <c r="D85"/>
  <c r="C85"/>
  <c r="B85"/>
  <c r="A85"/>
  <c r="M85" s="1"/>
  <c r="L84"/>
  <c r="K84"/>
  <c r="J84"/>
  <c r="I84"/>
  <c r="H84"/>
  <c r="G84"/>
  <c r="F84"/>
  <c r="E84"/>
  <c r="D84"/>
  <c r="C84"/>
  <c r="B84"/>
  <c r="A84"/>
  <c r="M84" s="1"/>
  <c r="N83"/>
  <c r="L83"/>
  <c r="K83"/>
  <c r="J83"/>
  <c r="I83"/>
  <c r="H83"/>
  <c r="G83"/>
  <c r="F83"/>
  <c r="E83"/>
  <c r="D83"/>
  <c r="C83"/>
  <c r="B83"/>
  <c r="A83"/>
  <c r="M83" s="1"/>
  <c r="L82"/>
  <c r="K82"/>
  <c r="J82"/>
  <c r="I82"/>
  <c r="H82"/>
  <c r="G82"/>
  <c r="F82"/>
  <c r="E82"/>
  <c r="D82"/>
  <c r="C82"/>
  <c r="B82"/>
  <c r="A82"/>
  <c r="M82" s="1"/>
  <c r="L81"/>
  <c r="K81"/>
  <c r="J81"/>
  <c r="I81"/>
  <c r="H81"/>
  <c r="G81"/>
  <c r="F81"/>
  <c r="E81"/>
  <c r="D81"/>
  <c r="C81"/>
  <c r="B81"/>
  <c r="A81"/>
  <c r="M81" s="1"/>
  <c r="L80"/>
  <c r="K80"/>
  <c r="J80"/>
  <c r="I80"/>
  <c r="H80"/>
  <c r="G80"/>
  <c r="F80"/>
  <c r="E80"/>
  <c r="D80"/>
  <c r="C80"/>
  <c r="B80"/>
  <c r="A80"/>
  <c r="M80" s="1"/>
  <c r="L79"/>
  <c r="K79"/>
  <c r="J79"/>
  <c r="I79"/>
  <c r="H79"/>
  <c r="G79"/>
  <c r="F79"/>
  <c r="E79"/>
  <c r="D79"/>
  <c r="C79"/>
  <c r="B79"/>
  <c r="A79"/>
  <c r="M79" s="1"/>
  <c r="L78"/>
  <c r="K78"/>
  <c r="J78"/>
  <c r="I78"/>
  <c r="H78"/>
  <c r="G78"/>
  <c r="F78"/>
  <c r="E78"/>
  <c r="D78"/>
  <c r="C78"/>
  <c r="B78"/>
  <c r="A78"/>
  <c r="M78" s="1"/>
  <c r="N77"/>
  <c r="L77"/>
  <c r="K77"/>
  <c r="J77"/>
  <c r="I77"/>
  <c r="H77"/>
  <c r="G77"/>
  <c r="F77"/>
  <c r="E77"/>
  <c r="D77"/>
  <c r="C77"/>
  <c r="B77"/>
  <c r="A77"/>
  <c r="M77" s="1"/>
  <c r="L76"/>
  <c r="K76"/>
  <c r="J76"/>
  <c r="I76"/>
  <c r="H76"/>
  <c r="G76"/>
  <c r="F76"/>
  <c r="E76"/>
  <c r="D76"/>
  <c r="C76"/>
  <c r="B76"/>
  <c r="A76"/>
  <c r="M76" s="1"/>
  <c r="L75"/>
  <c r="K75"/>
  <c r="J75"/>
  <c r="I75"/>
  <c r="H75"/>
  <c r="G75"/>
  <c r="F75"/>
  <c r="E75"/>
  <c r="D75"/>
  <c r="C75"/>
  <c r="B75"/>
  <c r="A75"/>
  <c r="M75" s="1"/>
  <c r="L74"/>
  <c r="K74"/>
  <c r="J74"/>
  <c r="I74"/>
  <c r="H74"/>
  <c r="G74"/>
  <c r="F74"/>
  <c r="E74"/>
  <c r="D74"/>
  <c r="C74"/>
  <c r="B74"/>
  <c r="A74"/>
  <c r="M74" s="1"/>
  <c r="L73"/>
  <c r="K73"/>
  <c r="J73"/>
  <c r="I73"/>
  <c r="H73"/>
  <c r="G73"/>
  <c r="F73"/>
  <c r="E73"/>
  <c r="D73"/>
  <c r="C73"/>
  <c r="B73"/>
  <c r="A73"/>
  <c r="M73" s="1"/>
  <c r="L72"/>
  <c r="K72"/>
  <c r="J72"/>
  <c r="I72"/>
  <c r="H72"/>
  <c r="G72"/>
  <c r="F72"/>
  <c r="E72"/>
  <c r="D72"/>
  <c r="C72"/>
  <c r="B72"/>
  <c r="A72"/>
  <c r="M72" s="1"/>
  <c r="L71"/>
  <c r="K71"/>
  <c r="J71"/>
  <c r="N71" s="1"/>
  <c r="I71"/>
  <c r="H71"/>
  <c r="G71"/>
  <c r="F71"/>
  <c r="E71"/>
  <c r="D71"/>
  <c r="C71"/>
  <c r="B71"/>
  <c r="A71"/>
  <c r="M71" s="1"/>
  <c r="L70"/>
  <c r="K70"/>
  <c r="J70"/>
  <c r="I70"/>
  <c r="H70"/>
  <c r="G70"/>
  <c r="F70"/>
  <c r="E70"/>
  <c r="D70"/>
  <c r="C70"/>
  <c r="B70"/>
  <c r="A70"/>
  <c r="M70" s="1"/>
  <c r="L69"/>
  <c r="K69"/>
  <c r="J69"/>
  <c r="I69"/>
  <c r="H69"/>
  <c r="G69"/>
  <c r="F69"/>
  <c r="E69"/>
  <c r="D69"/>
  <c r="C69"/>
  <c r="B69"/>
  <c r="A69"/>
  <c r="M69" s="1"/>
  <c r="L68"/>
  <c r="K68"/>
  <c r="J68"/>
  <c r="I68"/>
  <c r="H68"/>
  <c r="G68"/>
  <c r="F68"/>
  <c r="E68"/>
  <c r="D68"/>
  <c r="C68"/>
  <c r="B68"/>
  <c r="A68"/>
  <c r="M68" s="1"/>
  <c r="L67"/>
  <c r="K67"/>
  <c r="J67"/>
  <c r="I67"/>
  <c r="H67"/>
  <c r="G67"/>
  <c r="F67"/>
  <c r="E67"/>
  <c r="D67"/>
  <c r="C67"/>
  <c r="B67"/>
  <c r="A67"/>
  <c r="M67" s="1"/>
  <c r="L66"/>
  <c r="K66"/>
  <c r="J66"/>
  <c r="I66"/>
  <c r="H66"/>
  <c r="G66"/>
  <c r="F66"/>
  <c r="E66"/>
  <c r="D66"/>
  <c r="C66"/>
  <c r="B66"/>
  <c r="A66"/>
  <c r="M66" s="1"/>
  <c r="N65"/>
  <c r="L65"/>
  <c r="K65"/>
  <c r="J65"/>
  <c r="I65"/>
  <c r="H65"/>
  <c r="G65"/>
  <c r="F65"/>
  <c r="E65"/>
  <c r="D65"/>
  <c r="C65"/>
  <c r="B65"/>
  <c r="A65"/>
  <c r="M65" s="1"/>
  <c r="L64"/>
  <c r="K64"/>
  <c r="J64"/>
  <c r="I64"/>
  <c r="H64"/>
  <c r="G64"/>
  <c r="F64"/>
  <c r="E64"/>
  <c r="D64"/>
  <c r="C64"/>
  <c r="B64"/>
  <c r="A64"/>
  <c r="M64" s="1"/>
  <c r="L63"/>
  <c r="K63"/>
  <c r="J63"/>
  <c r="I63"/>
  <c r="H63"/>
  <c r="G63"/>
  <c r="F63"/>
  <c r="E63"/>
  <c r="D63"/>
  <c r="C63"/>
  <c r="B63"/>
  <c r="A63"/>
  <c r="M63" s="1"/>
  <c r="L62"/>
  <c r="K62"/>
  <c r="J62"/>
  <c r="I62"/>
  <c r="H62"/>
  <c r="G62"/>
  <c r="F62"/>
  <c r="E62"/>
  <c r="D62"/>
  <c r="C62"/>
  <c r="B62"/>
  <c r="A62"/>
  <c r="M62" s="1"/>
  <c r="L61"/>
  <c r="K61"/>
  <c r="J61"/>
  <c r="I61"/>
  <c r="H61"/>
  <c r="G61"/>
  <c r="F61"/>
  <c r="E61"/>
  <c r="D61"/>
  <c r="C61"/>
  <c r="B61"/>
  <c r="A61"/>
  <c r="M61" s="1"/>
  <c r="L60"/>
  <c r="K60"/>
  <c r="J60"/>
  <c r="I60"/>
  <c r="H60"/>
  <c r="G60"/>
  <c r="F60"/>
  <c r="E60"/>
  <c r="D60"/>
  <c r="C60"/>
  <c r="B60"/>
  <c r="A60"/>
  <c r="M60" s="1"/>
  <c r="N59"/>
  <c r="L59"/>
  <c r="K59"/>
  <c r="J59"/>
  <c r="I59"/>
  <c r="H59"/>
  <c r="G59"/>
  <c r="F59"/>
  <c r="E59"/>
  <c r="D59"/>
  <c r="C59"/>
  <c r="B59"/>
  <c r="A59"/>
  <c r="M59" s="1"/>
  <c r="L58"/>
  <c r="K58"/>
  <c r="J58"/>
  <c r="I58"/>
  <c r="H58"/>
  <c r="G58"/>
  <c r="F58"/>
  <c r="E58"/>
  <c r="D58"/>
  <c r="C58"/>
  <c r="B58"/>
  <c r="A58"/>
  <c r="M58" s="1"/>
  <c r="L57"/>
  <c r="K57"/>
  <c r="J57"/>
  <c r="I57"/>
  <c r="H57"/>
  <c r="G57"/>
  <c r="F57"/>
  <c r="E57"/>
  <c r="D57"/>
  <c r="C57"/>
  <c r="B57"/>
  <c r="A57"/>
  <c r="M57" s="1"/>
  <c r="L56"/>
  <c r="K56"/>
  <c r="J56"/>
  <c r="I56"/>
  <c r="H56"/>
  <c r="G56"/>
  <c r="F56"/>
  <c r="E56"/>
  <c r="D56"/>
  <c r="C56"/>
  <c r="B56"/>
  <c r="A56"/>
  <c r="M56" s="1"/>
  <c r="L55"/>
  <c r="K55"/>
  <c r="J55"/>
  <c r="I55"/>
  <c r="H55"/>
  <c r="G55"/>
  <c r="F55"/>
  <c r="E55"/>
  <c r="D55"/>
  <c r="C55"/>
  <c r="B55"/>
  <c r="A55"/>
  <c r="M55" s="1"/>
  <c r="L54"/>
  <c r="K54"/>
  <c r="J54"/>
  <c r="I54"/>
  <c r="H54"/>
  <c r="G54"/>
  <c r="F54"/>
  <c r="E54"/>
  <c r="D54"/>
  <c r="C54"/>
  <c r="B54"/>
  <c r="A54"/>
  <c r="M54" s="1"/>
  <c r="N53"/>
  <c r="L53"/>
  <c r="K53"/>
  <c r="J53"/>
  <c r="I53"/>
  <c r="H53"/>
  <c r="G53"/>
  <c r="F53"/>
  <c r="E53"/>
  <c r="D53"/>
  <c r="C53"/>
  <c r="B53"/>
  <c r="A53"/>
  <c r="M53" s="1"/>
  <c r="L52"/>
  <c r="K52"/>
  <c r="J52"/>
  <c r="I52"/>
  <c r="H52"/>
  <c r="G52"/>
  <c r="F52"/>
  <c r="E52"/>
  <c r="D52"/>
  <c r="C52"/>
  <c r="B52"/>
  <c r="A52"/>
  <c r="M52" s="1"/>
  <c r="L51"/>
  <c r="K51"/>
  <c r="J51"/>
  <c r="I51"/>
  <c r="H51"/>
  <c r="G51"/>
  <c r="F51"/>
  <c r="E51"/>
  <c r="D51"/>
  <c r="C51"/>
  <c r="B51"/>
  <c r="A51"/>
  <c r="M51" s="1"/>
  <c r="L50"/>
  <c r="K50"/>
  <c r="J50"/>
  <c r="I50"/>
  <c r="H50"/>
  <c r="G50"/>
  <c r="F50"/>
  <c r="E50"/>
  <c r="D50"/>
  <c r="C50"/>
  <c r="B50"/>
  <c r="A50"/>
  <c r="M50" s="1"/>
  <c r="L49"/>
  <c r="K49"/>
  <c r="J49"/>
  <c r="I49"/>
  <c r="H49"/>
  <c r="G49"/>
  <c r="F49"/>
  <c r="E49"/>
  <c r="D49"/>
  <c r="C49"/>
  <c r="B49"/>
  <c r="A49"/>
  <c r="M49" s="1"/>
  <c r="L48"/>
  <c r="K48"/>
  <c r="J48"/>
  <c r="I48"/>
  <c r="H48"/>
  <c r="G48"/>
  <c r="F48"/>
  <c r="E48"/>
  <c r="D48"/>
  <c r="C48"/>
  <c r="B48"/>
  <c r="A48"/>
  <c r="M48" s="1"/>
  <c r="N47"/>
  <c r="L47"/>
  <c r="K47"/>
  <c r="J47"/>
  <c r="I47"/>
  <c r="H47"/>
  <c r="G47"/>
  <c r="F47"/>
  <c r="E47"/>
  <c r="D47"/>
  <c r="C47"/>
  <c r="B47"/>
  <c r="A47"/>
  <c r="M47" s="1"/>
  <c r="L46"/>
  <c r="K46"/>
  <c r="J46"/>
  <c r="I46"/>
  <c r="H46"/>
  <c r="G46"/>
  <c r="F46"/>
  <c r="E46"/>
  <c r="D46"/>
  <c r="C46"/>
  <c r="B46"/>
  <c r="A46"/>
  <c r="M46" s="1"/>
  <c r="L45"/>
  <c r="K45"/>
  <c r="J45"/>
  <c r="I45"/>
  <c r="H45"/>
  <c r="G45"/>
  <c r="F45"/>
  <c r="E45"/>
  <c r="D45"/>
  <c r="C45"/>
  <c r="B45"/>
  <c r="A45"/>
  <c r="M45" s="1"/>
  <c r="L44"/>
  <c r="K44"/>
  <c r="J44"/>
  <c r="I44"/>
  <c r="H44"/>
  <c r="G44"/>
  <c r="F44"/>
  <c r="E44"/>
  <c r="D44"/>
  <c r="C44"/>
  <c r="B44"/>
  <c r="A44"/>
  <c r="M44" s="1"/>
  <c r="L43"/>
  <c r="K43"/>
  <c r="J43"/>
  <c r="I43"/>
  <c r="H43"/>
  <c r="G43"/>
  <c r="F43"/>
  <c r="E43"/>
  <c r="D43"/>
  <c r="C43"/>
  <c r="B43"/>
  <c r="A43"/>
  <c r="M43" s="1"/>
  <c r="L42"/>
  <c r="K42"/>
  <c r="J42"/>
  <c r="I42"/>
  <c r="H42"/>
  <c r="G42"/>
  <c r="F42"/>
  <c r="E42"/>
  <c r="D42"/>
  <c r="C42"/>
  <c r="B42"/>
  <c r="A42"/>
  <c r="M42" s="1"/>
  <c r="N41"/>
  <c r="L41"/>
  <c r="K41"/>
  <c r="J41"/>
  <c r="I41"/>
  <c r="H41"/>
  <c r="G41"/>
  <c r="F41"/>
  <c r="E41"/>
  <c r="D41"/>
  <c r="C41"/>
  <c r="B41"/>
  <c r="A41"/>
  <c r="M41" s="1"/>
  <c r="L40"/>
  <c r="K40"/>
  <c r="J40"/>
  <c r="I40"/>
  <c r="H40"/>
  <c r="G40"/>
  <c r="F40"/>
  <c r="E40"/>
  <c r="D40"/>
  <c r="C40"/>
  <c r="B40"/>
  <c r="A40"/>
  <c r="M40" s="1"/>
  <c r="L39"/>
  <c r="K39"/>
  <c r="J39"/>
  <c r="I39"/>
  <c r="H39"/>
  <c r="G39"/>
  <c r="F39"/>
  <c r="E39"/>
  <c r="D39"/>
  <c r="C39"/>
  <c r="B39"/>
  <c r="A39"/>
  <c r="M39" s="1"/>
  <c r="L38"/>
  <c r="K38"/>
  <c r="J38"/>
  <c r="I38"/>
  <c r="H38"/>
  <c r="G38"/>
  <c r="F38"/>
  <c r="E38"/>
  <c r="D38"/>
  <c r="C38"/>
  <c r="B38"/>
  <c r="A38"/>
  <c r="M38" s="1"/>
  <c r="L37"/>
  <c r="K37"/>
  <c r="J37"/>
  <c r="I37"/>
  <c r="H37"/>
  <c r="G37"/>
  <c r="F37"/>
  <c r="E37"/>
  <c r="D37"/>
  <c r="C37"/>
  <c r="B37"/>
  <c r="A37"/>
  <c r="M37" s="1"/>
  <c r="L36"/>
  <c r="K36"/>
  <c r="J36"/>
  <c r="I36"/>
  <c r="H36"/>
  <c r="G36"/>
  <c r="F36"/>
  <c r="E36"/>
  <c r="D36"/>
  <c r="C36"/>
  <c r="B36"/>
  <c r="A36"/>
  <c r="M36" s="1"/>
  <c r="L35"/>
  <c r="K35"/>
  <c r="J35"/>
  <c r="N35" s="1"/>
  <c r="I35"/>
  <c r="H35"/>
  <c r="G35"/>
  <c r="F35"/>
  <c r="E35"/>
  <c r="D35"/>
  <c r="C35"/>
  <c r="B35"/>
  <c r="A35"/>
  <c r="M35" s="1"/>
  <c r="L34"/>
  <c r="K34"/>
  <c r="J34"/>
  <c r="I34"/>
  <c r="H34"/>
  <c r="G34"/>
  <c r="F34"/>
  <c r="E34"/>
  <c r="D34"/>
  <c r="C34"/>
  <c r="B34"/>
  <c r="A34"/>
  <c r="M34" s="1"/>
  <c r="L33"/>
  <c r="K33"/>
  <c r="J33"/>
  <c r="I33"/>
  <c r="H33"/>
  <c r="G33"/>
  <c r="F33"/>
  <c r="E33"/>
  <c r="D33"/>
  <c r="C33"/>
  <c r="B33"/>
  <c r="A33"/>
  <c r="M33" s="1"/>
  <c r="L32"/>
  <c r="K32"/>
  <c r="J32"/>
  <c r="I32"/>
  <c r="H32"/>
  <c r="G32"/>
  <c r="F32"/>
  <c r="E32"/>
  <c r="D32"/>
  <c r="C32"/>
  <c r="B32"/>
  <c r="A32"/>
  <c r="M32" s="1"/>
  <c r="L31"/>
  <c r="K31"/>
  <c r="J31"/>
  <c r="I31"/>
  <c r="H31"/>
  <c r="G31"/>
  <c r="F31"/>
  <c r="E31"/>
  <c r="D31"/>
  <c r="C31"/>
  <c r="B31"/>
  <c r="A31"/>
  <c r="M31" s="1"/>
  <c r="L30"/>
  <c r="K30"/>
  <c r="J30"/>
  <c r="I30"/>
  <c r="H30"/>
  <c r="G30"/>
  <c r="F30"/>
  <c r="E30"/>
  <c r="D30"/>
  <c r="C30"/>
  <c r="B30"/>
  <c r="A30"/>
  <c r="M30" s="1"/>
  <c r="N29"/>
  <c r="L29"/>
  <c r="K29"/>
  <c r="J29"/>
  <c r="I29"/>
  <c r="H29"/>
  <c r="G29"/>
  <c r="F29"/>
  <c r="E29"/>
  <c r="D29"/>
  <c r="C29"/>
  <c r="B29"/>
  <c r="A29"/>
  <c r="M29" s="1"/>
  <c r="L28"/>
  <c r="K28"/>
  <c r="J28"/>
  <c r="I28"/>
  <c r="H28"/>
  <c r="G28"/>
  <c r="F28"/>
  <c r="E28"/>
  <c r="D28"/>
  <c r="C28"/>
  <c r="B28"/>
  <c r="A28"/>
  <c r="M28" s="1"/>
  <c r="L27"/>
  <c r="K27"/>
  <c r="J27"/>
  <c r="I27"/>
  <c r="H27"/>
  <c r="G27"/>
  <c r="F27"/>
  <c r="E27"/>
  <c r="D27"/>
  <c r="C27"/>
  <c r="B27"/>
  <c r="A27"/>
  <c r="M27" s="1"/>
  <c r="L26"/>
  <c r="K26"/>
  <c r="J26"/>
  <c r="I26"/>
  <c r="H26"/>
  <c r="G26"/>
  <c r="F26"/>
  <c r="E26"/>
  <c r="D26"/>
  <c r="C26"/>
  <c r="B26"/>
  <c r="A26"/>
  <c r="M26" s="1"/>
  <c r="L25"/>
  <c r="K25"/>
  <c r="J25"/>
  <c r="I25"/>
  <c r="H25"/>
  <c r="G25"/>
  <c r="F25"/>
  <c r="E25"/>
  <c r="D25"/>
  <c r="C25"/>
  <c r="B25"/>
  <c r="A25"/>
  <c r="M25" s="1"/>
  <c r="L24"/>
  <c r="K24"/>
  <c r="J24"/>
  <c r="I24"/>
  <c r="H24"/>
  <c r="G24"/>
  <c r="F24"/>
  <c r="E24"/>
  <c r="D24"/>
  <c r="C24"/>
  <c r="B24"/>
  <c r="A24"/>
  <c r="M24" s="1"/>
  <c r="N23"/>
  <c r="L23"/>
  <c r="K23"/>
  <c r="J23"/>
  <c r="I23"/>
  <c r="H23"/>
  <c r="G23"/>
  <c r="F23"/>
  <c r="E23"/>
  <c r="D23"/>
  <c r="C23"/>
  <c r="B23"/>
  <c r="A23"/>
  <c r="M23" s="1"/>
  <c r="L22"/>
  <c r="K22"/>
  <c r="J22"/>
  <c r="I22"/>
  <c r="H22"/>
  <c r="G22"/>
  <c r="F22"/>
  <c r="E22"/>
  <c r="D22"/>
  <c r="C22"/>
  <c r="B22"/>
  <c r="A22"/>
  <c r="M22" s="1"/>
  <c r="L21"/>
  <c r="K21"/>
  <c r="J21"/>
  <c r="I21"/>
  <c r="H21"/>
  <c r="G21"/>
  <c r="F21"/>
  <c r="E21"/>
  <c r="D21"/>
  <c r="C21"/>
  <c r="B21"/>
  <c r="A21"/>
  <c r="M21" s="1"/>
  <c r="L20"/>
  <c r="K20"/>
  <c r="J20"/>
  <c r="I20"/>
  <c r="H20"/>
  <c r="G20"/>
  <c r="F20"/>
  <c r="E20"/>
  <c r="D20"/>
  <c r="C20"/>
  <c r="B20"/>
  <c r="A20"/>
  <c r="M20" s="1"/>
  <c r="L19"/>
  <c r="K19"/>
  <c r="J19"/>
  <c r="I19"/>
  <c r="H19"/>
  <c r="G19"/>
  <c r="F19"/>
  <c r="E19"/>
  <c r="D19"/>
  <c r="C19"/>
  <c r="B19"/>
  <c r="A19"/>
  <c r="M19" s="1"/>
  <c r="L18"/>
  <c r="K18"/>
  <c r="J18"/>
  <c r="I18"/>
  <c r="H18"/>
  <c r="G18"/>
  <c r="F18"/>
  <c r="E18"/>
  <c r="D18"/>
  <c r="C18"/>
  <c r="B18"/>
  <c r="A18"/>
  <c r="M18" s="1"/>
  <c r="N17"/>
  <c r="L17"/>
  <c r="K17"/>
  <c r="J17"/>
  <c r="I17"/>
  <c r="H17"/>
  <c r="G17"/>
  <c r="F17"/>
  <c r="E17"/>
  <c r="D17"/>
  <c r="C17"/>
  <c r="B17"/>
  <c r="A17"/>
  <c r="M17" s="1"/>
  <c r="L16"/>
  <c r="K16"/>
  <c r="J16"/>
  <c r="I16"/>
  <c r="H16"/>
  <c r="G16"/>
  <c r="F16"/>
  <c r="E16"/>
  <c r="D16"/>
  <c r="C16"/>
  <c r="B16"/>
  <c r="A16"/>
  <c r="M16" s="1"/>
  <c r="L15"/>
  <c r="K15"/>
  <c r="J15"/>
  <c r="I15"/>
  <c r="H15"/>
  <c r="G15"/>
  <c r="F15"/>
  <c r="E15"/>
  <c r="D15"/>
  <c r="C15"/>
  <c r="B15"/>
  <c r="A15"/>
  <c r="M15" s="1"/>
  <c r="L14"/>
  <c r="K14"/>
  <c r="J14"/>
  <c r="I14"/>
  <c r="H14"/>
  <c r="G14"/>
  <c r="F14"/>
  <c r="E14"/>
  <c r="D14"/>
  <c r="C14"/>
  <c r="B14"/>
  <c r="A14"/>
  <c r="M14" s="1"/>
  <c r="L13"/>
  <c r="K13"/>
  <c r="J13"/>
  <c r="I13"/>
  <c r="H13"/>
  <c r="G13"/>
  <c r="F13"/>
  <c r="E13"/>
  <c r="D13"/>
  <c r="C13"/>
  <c r="B13"/>
  <c r="A13"/>
  <c r="M13" s="1"/>
  <c r="L12"/>
  <c r="K12"/>
  <c r="J12"/>
  <c r="I12"/>
  <c r="H12"/>
  <c r="G12"/>
  <c r="F12"/>
  <c r="E12"/>
  <c r="D12"/>
  <c r="C12"/>
  <c r="B12"/>
  <c r="A12"/>
  <c r="M12" s="1"/>
  <c r="N11"/>
  <c r="L11"/>
  <c r="K11"/>
  <c r="J11"/>
  <c r="I11"/>
  <c r="H11"/>
  <c r="G11"/>
  <c r="F11"/>
  <c r="E11"/>
  <c r="D11"/>
  <c r="C11"/>
  <c r="B11"/>
  <c r="A11"/>
  <c r="M11" s="1"/>
  <c r="L10"/>
  <c r="K10"/>
  <c r="J10"/>
  <c r="I10"/>
  <c r="H10"/>
  <c r="G10"/>
  <c r="F10"/>
  <c r="E10"/>
  <c r="D10"/>
  <c r="C10"/>
  <c r="B10"/>
  <c r="A10"/>
  <c r="M10" s="1"/>
  <c r="L9"/>
  <c r="K9"/>
  <c r="J9"/>
  <c r="I9"/>
  <c r="H9"/>
  <c r="G9"/>
  <c r="F9"/>
  <c r="E9"/>
  <c r="D9"/>
  <c r="C9"/>
  <c r="B9"/>
  <c r="A9"/>
  <c r="M9" s="1"/>
  <c r="I106" i="2"/>
  <c r="I105"/>
  <c r="I104"/>
  <c r="I103"/>
  <c r="I102"/>
  <c r="I101"/>
  <c r="I100"/>
  <c r="I71"/>
  <c r="I70"/>
  <c r="I69"/>
  <c r="I68"/>
  <c r="I67"/>
  <c r="I66"/>
  <c r="I65"/>
  <c r="I31"/>
  <c r="I32"/>
  <c r="I33"/>
  <c r="I34"/>
  <c r="I35"/>
  <c r="I36"/>
  <c r="B107" i="1"/>
  <c r="H107" s="1"/>
  <c r="J107" s="1"/>
  <c r="M106"/>
  <c r="H106"/>
  <c r="J106" s="1"/>
  <c r="B106"/>
  <c r="B105"/>
  <c r="H105" s="1"/>
  <c r="J105" s="1"/>
  <c r="M104"/>
  <c r="H104"/>
  <c r="J104" s="1"/>
  <c r="B104"/>
  <c r="B103"/>
  <c r="H103" s="1"/>
  <c r="J103" s="1"/>
  <c r="B72"/>
  <c r="H72" s="1"/>
  <c r="J72" s="1"/>
  <c r="B71"/>
  <c r="H71" s="1"/>
  <c r="J71" s="1"/>
  <c r="B70"/>
  <c r="H70" s="1"/>
  <c r="J70" s="1"/>
  <c r="B69"/>
  <c r="H69" s="1"/>
  <c r="J69" s="1"/>
  <c r="B68"/>
  <c r="H68" s="1"/>
  <c r="J68" s="1"/>
  <c r="B33"/>
  <c r="H33" s="1"/>
  <c r="J33" s="1"/>
  <c r="B34"/>
  <c r="H34" s="1"/>
  <c r="J34" s="1"/>
  <c r="B35"/>
  <c r="H35" s="1"/>
  <c r="J35" s="1"/>
  <c r="B36"/>
  <c r="H36" s="1"/>
  <c r="J36" s="1"/>
  <c r="B32"/>
  <c r="FS107" i="2"/>
  <c r="FR107"/>
  <c r="FQ107"/>
  <c r="FP107"/>
  <c r="FO107"/>
  <c r="FN107"/>
  <c r="FM107"/>
  <c r="FL107"/>
  <c r="FK107"/>
  <c r="FJ107"/>
  <c r="FI107"/>
  <c r="FH107"/>
  <c r="FG107"/>
  <c r="FF107"/>
  <c r="FE107"/>
  <c r="FD107"/>
  <c r="FC107"/>
  <c r="FB107"/>
  <c r="FA107"/>
  <c r="EZ107"/>
  <c r="EY107"/>
  <c r="EX107"/>
  <c r="EW107"/>
  <c r="EV107"/>
  <c r="EU107"/>
  <c r="ET107"/>
  <c r="ES107"/>
  <c r="ER107"/>
  <c r="EQ107"/>
  <c r="EP107"/>
  <c r="EO107"/>
  <c r="EN107"/>
  <c r="EM107"/>
  <c r="EL107"/>
  <c r="EK107"/>
  <c r="EJ107"/>
  <c r="EI107"/>
  <c r="EH107"/>
  <c r="EG107"/>
  <c r="EF107"/>
  <c r="EE107"/>
  <c r="ED107"/>
  <c r="EC107"/>
  <c r="EB107"/>
  <c r="EA107"/>
  <c r="DZ107"/>
  <c r="DY107"/>
  <c r="DX107"/>
  <c r="DW107"/>
  <c r="DV107"/>
  <c r="DU107"/>
  <c r="DT107"/>
  <c r="DS107"/>
  <c r="DR107"/>
  <c r="DQ107"/>
  <c r="DP107"/>
  <c r="DO107"/>
  <c r="DN107"/>
  <c r="DM107"/>
  <c r="DL107"/>
  <c r="DK107"/>
  <c r="DJ107"/>
  <c r="DI107"/>
  <c r="DH107"/>
  <c r="DG107"/>
  <c r="DF107"/>
  <c r="DE107"/>
  <c r="DD107"/>
  <c r="DC107"/>
  <c r="DB107"/>
  <c r="CR107"/>
  <c r="CQ107"/>
  <c r="CP107"/>
  <c r="CO107"/>
  <c r="CN107"/>
  <c r="FS106"/>
  <c r="FR106"/>
  <c r="FQ106"/>
  <c r="FP106"/>
  <c r="FO106"/>
  <c r="FN106"/>
  <c r="FM106"/>
  <c r="FL106"/>
  <c r="FK106"/>
  <c r="FJ106"/>
  <c r="FI106"/>
  <c r="FH106"/>
  <c r="FG106"/>
  <c r="FF106"/>
  <c r="FE106"/>
  <c r="FD106"/>
  <c r="FC106"/>
  <c r="FB106"/>
  <c r="FA106"/>
  <c r="EZ106"/>
  <c r="EY106"/>
  <c r="EX106"/>
  <c r="EW106"/>
  <c r="EV106"/>
  <c r="EU106"/>
  <c r="ET106"/>
  <c r="ES106"/>
  <c r="ER106"/>
  <c r="EQ106"/>
  <c r="EP106"/>
  <c r="EO106"/>
  <c r="EN106"/>
  <c r="EM106"/>
  <c r="EL106"/>
  <c r="EK106"/>
  <c r="EJ106"/>
  <c r="EI106"/>
  <c r="EH106"/>
  <c r="EG106"/>
  <c r="EF106"/>
  <c r="EE106"/>
  <c r="ED106"/>
  <c r="EC106"/>
  <c r="EB106"/>
  <c r="EA106"/>
  <c r="DZ106"/>
  <c r="DY106"/>
  <c r="DX106"/>
  <c r="DW106"/>
  <c r="DV106"/>
  <c r="DU106"/>
  <c r="DT106"/>
  <c r="DS106"/>
  <c r="DR106"/>
  <c r="DQ106"/>
  <c r="DP106"/>
  <c r="DO106"/>
  <c r="DN106"/>
  <c r="DM106"/>
  <c r="DL106"/>
  <c r="DK106"/>
  <c r="DJ106"/>
  <c r="DI106"/>
  <c r="DH106"/>
  <c r="DG106"/>
  <c r="DF106"/>
  <c r="DE106"/>
  <c r="DD106"/>
  <c r="DC106"/>
  <c r="DB106"/>
  <c r="CR106"/>
  <c r="CQ106"/>
  <c r="CP106"/>
  <c r="CO106"/>
  <c r="CN106"/>
  <c r="FS105"/>
  <c r="FR105"/>
  <c r="FQ105"/>
  <c r="FP105"/>
  <c r="FO105"/>
  <c r="FN105"/>
  <c r="FM105"/>
  <c r="FL105"/>
  <c r="FK105"/>
  <c r="FJ105"/>
  <c r="FI105"/>
  <c r="FH105"/>
  <c r="FG105"/>
  <c r="FF105"/>
  <c r="FE105"/>
  <c r="FD105"/>
  <c r="FC105"/>
  <c r="FB105"/>
  <c r="FA105"/>
  <c r="EZ105"/>
  <c r="EY105"/>
  <c r="EX105"/>
  <c r="EW105"/>
  <c r="EV105"/>
  <c r="EU105"/>
  <c r="ET105"/>
  <c r="ES105"/>
  <c r="ER105"/>
  <c r="EQ105"/>
  <c r="EP105"/>
  <c r="EO105"/>
  <c r="EN105"/>
  <c r="EM105"/>
  <c r="EL105"/>
  <c r="EK105"/>
  <c r="EJ105"/>
  <c r="EI105"/>
  <c r="EH105"/>
  <c r="EG105"/>
  <c r="EF105"/>
  <c r="EE105"/>
  <c r="ED105"/>
  <c r="EC105"/>
  <c r="EB105"/>
  <c r="EA105"/>
  <c r="DZ105"/>
  <c r="DY105"/>
  <c r="DX105"/>
  <c r="DW105"/>
  <c r="DV105"/>
  <c r="DU105"/>
  <c r="DT105"/>
  <c r="DS105"/>
  <c r="DR105"/>
  <c r="DQ105"/>
  <c r="DP105"/>
  <c r="DO105"/>
  <c r="DN105"/>
  <c r="DM105"/>
  <c r="DL105"/>
  <c r="DK105"/>
  <c r="DJ105"/>
  <c r="DI105"/>
  <c r="DH105"/>
  <c r="DG105"/>
  <c r="DF105"/>
  <c r="DE105"/>
  <c r="DD105"/>
  <c r="DC105"/>
  <c r="DB105"/>
  <c r="CR105"/>
  <c r="CQ105"/>
  <c r="CP105"/>
  <c r="CO105"/>
  <c r="CN105"/>
  <c r="FS104"/>
  <c r="FR104"/>
  <c r="FQ104"/>
  <c r="FP104"/>
  <c r="FO104"/>
  <c r="FN104"/>
  <c r="FM104"/>
  <c r="FL104"/>
  <c r="FK104"/>
  <c r="FJ104"/>
  <c r="FI104"/>
  <c r="FH104"/>
  <c r="FG104"/>
  <c r="FF104"/>
  <c r="FE104"/>
  <c r="FD104"/>
  <c r="FC104"/>
  <c r="FB104"/>
  <c r="FA104"/>
  <c r="EZ104"/>
  <c r="EY104"/>
  <c r="EX104"/>
  <c r="EW104"/>
  <c r="EV104"/>
  <c r="EU104"/>
  <c r="ET104"/>
  <c r="ES104"/>
  <c r="ER104"/>
  <c r="EQ104"/>
  <c r="EP104"/>
  <c r="EO104"/>
  <c r="EN104"/>
  <c r="EM104"/>
  <c r="EL104"/>
  <c r="EK104"/>
  <c r="EJ104"/>
  <c r="EI104"/>
  <c r="EH104"/>
  <c r="EG104"/>
  <c r="EF104"/>
  <c r="EE104"/>
  <c r="ED104"/>
  <c r="EC104"/>
  <c r="EB104"/>
  <c r="EA104"/>
  <c r="DZ104"/>
  <c r="DY104"/>
  <c r="DX104"/>
  <c r="DW104"/>
  <c r="DV104"/>
  <c r="DU104"/>
  <c r="DT104"/>
  <c r="DS104"/>
  <c r="DR104"/>
  <c r="DQ104"/>
  <c r="DP104"/>
  <c r="DO104"/>
  <c r="DN104"/>
  <c r="DM104"/>
  <c r="DL104"/>
  <c r="DK104"/>
  <c r="DJ104"/>
  <c r="DI104"/>
  <c r="DH104"/>
  <c r="DG104"/>
  <c r="DF104"/>
  <c r="DE104"/>
  <c r="DD104"/>
  <c r="DC104"/>
  <c r="DB104"/>
  <c r="CR104"/>
  <c r="CQ104"/>
  <c r="CP104"/>
  <c r="CO104"/>
  <c r="CN104"/>
  <c r="FS103"/>
  <c r="FR103"/>
  <c r="FQ103"/>
  <c r="FP103"/>
  <c r="FO103"/>
  <c r="FN103"/>
  <c r="FM103"/>
  <c r="FL103"/>
  <c r="FK103"/>
  <c r="FJ103"/>
  <c r="FI103"/>
  <c r="FH103"/>
  <c r="FG103"/>
  <c r="FF103"/>
  <c r="FE103"/>
  <c r="FD103"/>
  <c r="FC103"/>
  <c r="FB103"/>
  <c r="FA103"/>
  <c r="EZ103"/>
  <c r="EY103"/>
  <c r="EX103"/>
  <c r="EW103"/>
  <c r="EV103"/>
  <c r="EU103"/>
  <c r="ET103"/>
  <c r="ES103"/>
  <c r="ER103"/>
  <c r="EQ103"/>
  <c r="EP103"/>
  <c r="EO103"/>
  <c r="EN103"/>
  <c r="EM103"/>
  <c r="EL103"/>
  <c r="EK103"/>
  <c r="EJ103"/>
  <c r="EI103"/>
  <c r="EH103"/>
  <c r="EG103"/>
  <c r="EF103"/>
  <c r="EE103"/>
  <c r="ED103"/>
  <c r="EC103"/>
  <c r="EB103"/>
  <c r="EA103"/>
  <c r="DZ103"/>
  <c r="DY103"/>
  <c r="DX103"/>
  <c r="DW103"/>
  <c r="DV103"/>
  <c r="DU103"/>
  <c r="DT103"/>
  <c r="DS103"/>
  <c r="DR103"/>
  <c r="DQ103"/>
  <c r="DP103"/>
  <c r="DO103"/>
  <c r="DN103"/>
  <c r="DM103"/>
  <c r="DL103"/>
  <c r="DK103"/>
  <c r="DJ103"/>
  <c r="DI103"/>
  <c r="DH103"/>
  <c r="DG103"/>
  <c r="DF103"/>
  <c r="DE103"/>
  <c r="DD103"/>
  <c r="DC103"/>
  <c r="DB103"/>
  <c r="CR103"/>
  <c r="CQ103"/>
  <c r="CP103"/>
  <c r="CO103"/>
  <c r="CN103"/>
  <c r="FS72"/>
  <c r="FR72"/>
  <c r="FQ72"/>
  <c r="FP72"/>
  <c r="FO72"/>
  <c r="FN72"/>
  <c r="FM72"/>
  <c r="FL72"/>
  <c r="FK72"/>
  <c r="FJ72"/>
  <c r="FI72"/>
  <c r="FH72"/>
  <c r="FG72"/>
  <c r="FF72"/>
  <c r="FE72"/>
  <c r="FD72"/>
  <c r="FC72"/>
  <c r="FB72"/>
  <c r="FA72"/>
  <c r="EZ72"/>
  <c r="EY72"/>
  <c r="EX72"/>
  <c r="EW72"/>
  <c r="EV72"/>
  <c r="EU72"/>
  <c r="ET72"/>
  <c r="ES72"/>
  <c r="ER72"/>
  <c r="EQ72"/>
  <c r="EP72"/>
  <c r="EO72"/>
  <c r="EN72"/>
  <c r="EM72"/>
  <c r="EL72"/>
  <c r="EK72"/>
  <c r="EJ72"/>
  <c r="EI72"/>
  <c r="EH72"/>
  <c r="EG72"/>
  <c r="EF72"/>
  <c r="EE72"/>
  <c r="ED72"/>
  <c r="EC72"/>
  <c r="EB72"/>
  <c r="EA72"/>
  <c r="DZ72"/>
  <c r="DY72"/>
  <c r="DX72"/>
  <c r="DW72"/>
  <c r="DV72"/>
  <c r="DU72"/>
  <c r="DT72"/>
  <c r="DS72"/>
  <c r="DR72"/>
  <c r="DQ72"/>
  <c r="DP72"/>
  <c r="DO72"/>
  <c r="DN72"/>
  <c r="DM72"/>
  <c r="DL72"/>
  <c r="DK72"/>
  <c r="DJ72"/>
  <c r="DI72"/>
  <c r="DH72"/>
  <c r="DG72"/>
  <c r="DF72"/>
  <c r="DE72"/>
  <c r="DD72"/>
  <c r="DC72"/>
  <c r="DB72"/>
  <c r="CR72"/>
  <c r="CQ72"/>
  <c r="CP72"/>
  <c r="CO72"/>
  <c r="CN72"/>
  <c r="FS71"/>
  <c r="FR71"/>
  <c r="FQ71"/>
  <c r="FP71"/>
  <c r="FO71"/>
  <c r="FN71"/>
  <c r="FM71"/>
  <c r="FL71"/>
  <c r="FK71"/>
  <c r="FJ71"/>
  <c r="FI71"/>
  <c r="FH71"/>
  <c r="FG71"/>
  <c r="FF71"/>
  <c r="FE71"/>
  <c r="FD71"/>
  <c r="FC71"/>
  <c r="FB71"/>
  <c r="FA71"/>
  <c r="EZ71"/>
  <c r="EY71"/>
  <c r="EX71"/>
  <c r="EW71"/>
  <c r="EV71"/>
  <c r="EU71"/>
  <c r="ET71"/>
  <c r="ES71"/>
  <c r="ER71"/>
  <c r="EQ71"/>
  <c r="EP71"/>
  <c r="EO71"/>
  <c r="EN71"/>
  <c r="EM71"/>
  <c r="EL71"/>
  <c r="EK71"/>
  <c r="EJ71"/>
  <c r="EI71"/>
  <c r="EH71"/>
  <c r="EG71"/>
  <c r="EF71"/>
  <c r="EE71"/>
  <c r="ED71"/>
  <c r="EC71"/>
  <c r="EB71"/>
  <c r="EA71"/>
  <c r="DZ71"/>
  <c r="DY71"/>
  <c r="DX71"/>
  <c r="DW71"/>
  <c r="DV71"/>
  <c r="DU71"/>
  <c r="DT71"/>
  <c r="DS71"/>
  <c r="DR71"/>
  <c r="DQ71"/>
  <c r="DP71"/>
  <c r="DO71"/>
  <c r="DN71"/>
  <c r="DM71"/>
  <c r="DL71"/>
  <c r="DK71"/>
  <c r="DJ71"/>
  <c r="DI71"/>
  <c r="DH71"/>
  <c r="DG71"/>
  <c r="DF71"/>
  <c r="DE71"/>
  <c r="DD71"/>
  <c r="DC71"/>
  <c r="DB71"/>
  <c r="CR71"/>
  <c r="CQ71"/>
  <c r="CP71"/>
  <c r="CO71"/>
  <c r="CN71"/>
  <c r="FS70"/>
  <c r="FR70"/>
  <c r="FQ70"/>
  <c r="FP70"/>
  <c r="FO70"/>
  <c r="FN70"/>
  <c r="FM70"/>
  <c r="FL70"/>
  <c r="FK70"/>
  <c r="FJ70"/>
  <c r="FI70"/>
  <c r="FH70"/>
  <c r="FG70"/>
  <c r="FF70"/>
  <c r="FE70"/>
  <c r="FD70"/>
  <c r="FC70"/>
  <c r="FB70"/>
  <c r="FA70"/>
  <c r="EZ70"/>
  <c r="EY70"/>
  <c r="EX70"/>
  <c r="EW70"/>
  <c r="EV70"/>
  <c r="EU70"/>
  <c r="ET70"/>
  <c r="ES70"/>
  <c r="ER70"/>
  <c r="EQ70"/>
  <c r="EP70"/>
  <c r="EO70"/>
  <c r="EN70"/>
  <c r="EM70"/>
  <c r="EL70"/>
  <c r="EK70"/>
  <c r="EJ70"/>
  <c r="EI70"/>
  <c r="EH70"/>
  <c r="EG70"/>
  <c r="EF70"/>
  <c r="EE70"/>
  <c r="ED70"/>
  <c r="EC70"/>
  <c r="EB70"/>
  <c r="EA70"/>
  <c r="DZ70"/>
  <c r="DY70"/>
  <c r="DX70"/>
  <c r="DW70"/>
  <c r="DV70"/>
  <c r="DU70"/>
  <c r="DT70"/>
  <c r="DS70"/>
  <c r="DR70"/>
  <c r="DQ70"/>
  <c r="DP70"/>
  <c r="DO70"/>
  <c r="DN70"/>
  <c r="DM70"/>
  <c r="DL70"/>
  <c r="DK70"/>
  <c r="DJ70"/>
  <c r="DI70"/>
  <c r="DH70"/>
  <c r="DG70"/>
  <c r="DF70"/>
  <c r="DE70"/>
  <c r="DD70"/>
  <c r="DC70"/>
  <c r="DB70"/>
  <c r="CR70"/>
  <c r="CQ70"/>
  <c r="CP70"/>
  <c r="CO70"/>
  <c r="CN70"/>
  <c r="FS69"/>
  <c r="FR69"/>
  <c r="FQ69"/>
  <c r="FP69"/>
  <c r="FO69"/>
  <c r="FN69"/>
  <c r="FM69"/>
  <c r="FL69"/>
  <c r="FK69"/>
  <c r="FJ69"/>
  <c r="FI69"/>
  <c r="FH69"/>
  <c r="FG69"/>
  <c r="FF69"/>
  <c r="FE69"/>
  <c r="FD69"/>
  <c r="FC69"/>
  <c r="FB69"/>
  <c r="FA69"/>
  <c r="EZ69"/>
  <c r="EY69"/>
  <c r="EX69"/>
  <c r="EW69"/>
  <c r="EV69"/>
  <c r="EU69"/>
  <c r="ET69"/>
  <c r="ES69"/>
  <c r="ER69"/>
  <c r="EQ69"/>
  <c r="EP69"/>
  <c r="EO69"/>
  <c r="EN69"/>
  <c r="EM69"/>
  <c r="EL69"/>
  <c r="EK69"/>
  <c r="EJ69"/>
  <c r="EI69"/>
  <c r="EH69"/>
  <c r="EG69"/>
  <c r="EF69"/>
  <c r="EE69"/>
  <c r="ED69"/>
  <c r="EC69"/>
  <c r="EB69"/>
  <c r="EA69"/>
  <c r="DZ69"/>
  <c r="DY69"/>
  <c r="DX69"/>
  <c r="DW69"/>
  <c r="DV69"/>
  <c r="DU69"/>
  <c r="DT69"/>
  <c r="DS69"/>
  <c r="DR69"/>
  <c r="DQ69"/>
  <c r="DP69"/>
  <c r="DO69"/>
  <c r="DN69"/>
  <c r="DM69"/>
  <c r="DL69"/>
  <c r="DK69"/>
  <c r="DJ69"/>
  <c r="DI69"/>
  <c r="DH69"/>
  <c r="DG69"/>
  <c r="DF69"/>
  <c r="DE69"/>
  <c r="DD69"/>
  <c r="DC69"/>
  <c r="DB69"/>
  <c r="CR69"/>
  <c r="CQ69"/>
  <c r="CP69"/>
  <c r="CO69"/>
  <c r="CN69"/>
  <c r="FS68"/>
  <c r="FR68"/>
  <c r="FQ68"/>
  <c r="FP68"/>
  <c r="FO68"/>
  <c r="FN68"/>
  <c r="FM68"/>
  <c r="FL68"/>
  <c r="FK68"/>
  <c r="FJ68"/>
  <c r="FI68"/>
  <c r="FH68"/>
  <c r="FG68"/>
  <c r="FF68"/>
  <c r="FE68"/>
  <c r="FD68"/>
  <c r="FC68"/>
  <c r="FB68"/>
  <c r="FA68"/>
  <c r="EZ68"/>
  <c r="EY68"/>
  <c r="EX68"/>
  <c r="EW68"/>
  <c r="EV68"/>
  <c r="EU68"/>
  <c r="ET68"/>
  <c r="ES68"/>
  <c r="ER68"/>
  <c r="EQ68"/>
  <c r="EP68"/>
  <c r="EO68"/>
  <c r="EN68"/>
  <c r="EM68"/>
  <c r="EL68"/>
  <c r="EK68"/>
  <c r="EJ68"/>
  <c r="EI68"/>
  <c r="EH68"/>
  <c r="EG68"/>
  <c r="EF68"/>
  <c r="EE68"/>
  <c r="ED68"/>
  <c r="EC68"/>
  <c r="EB68"/>
  <c r="EA68"/>
  <c r="DZ68"/>
  <c r="DY68"/>
  <c r="DX68"/>
  <c r="DW68"/>
  <c r="DV68"/>
  <c r="DU68"/>
  <c r="DT68"/>
  <c r="DS68"/>
  <c r="DR68"/>
  <c r="DQ68"/>
  <c r="DP68"/>
  <c r="DO68"/>
  <c r="DN68"/>
  <c r="DM68"/>
  <c r="DL68"/>
  <c r="DK68"/>
  <c r="DJ68"/>
  <c r="DI68"/>
  <c r="DH68"/>
  <c r="DG68"/>
  <c r="DF68"/>
  <c r="DE68"/>
  <c r="DD68"/>
  <c r="DC68"/>
  <c r="DB68"/>
  <c r="CR68"/>
  <c r="CQ68"/>
  <c r="CP68"/>
  <c r="CO68"/>
  <c r="CN68"/>
  <c r="FS33"/>
  <c r="FR33"/>
  <c r="FQ33"/>
  <c r="FP33"/>
  <c r="FO33"/>
  <c r="FN33"/>
  <c r="FM33"/>
  <c r="FL33"/>
  <c r="FK33"/>
  <c r="FJ33"/>
  <c r="FI33"/>
  <c r="FH33"/>
  <c r="FG33"/>
  <c r="FF33"/>
  <c r="FE33"/>
  <c r="FD33"/>
  <c r="FC33"/>
  <c r="FB33"/>
  <c r="FA33"/>
  <c r="EZ33"/>
  <c r="EY33"/>
  <c r="EX33"/>
  <c r="EW33"/>
  <c r="EV33"/>
  <c r="EU33"/>
  <c r="ET33"/>
  <c r="ES33"/>
  <c r="ER33"/>
  <c r="EQ33"/>
  <c r="EP33"/>
  <c r="EO33"/>
  <c r="EN33"/>
  <c r="EM33"/>
  <c r="EL33"/>
  <c r="EK33"/>
  <c r="EJ33"/>
  <c r="EI33"/>
  <c r="EH33"/>
  <c r="EG33"/>
  <c r="EF33"/>
  <c r="EE33"/>
  <c r="ED33"/>
  <c r="EC33"/>
  <c r="EB33"/>
  <c r="EA33"/>
  <c r="DZ33"/>
  <c r="DY33"/>
  <c r="DX33"/>
  <c r="DW33"/>
  <c r="DV33"/>
  <c r="DU33"/>
  <c r="DT33"/>
  <c r="DS33"/>
  <c r="DR33"/>
  <c r="DQ33"/>
  <c r="DP33"/>
  <c r="DO33"/>
  <c r="DN33"/>
  <c r="DM33"/>
  <c r="DL33"/>
  <c r="DK33"/>
  <c r="DJ33"/>
  <c r="DI33"/>
  <c r="DH33"/>
  <c r="DG33"/>
  <c r="DF33"/>
  <c r="DE33"/>
  <c r="DD33"/>
  <c r="DC33"/>
  <c r="DB33"/>
  <c r="CR33"/>
  <c r="CQ33"/>
  <c r="CP33"/>
  <c r="CO33"/>
  <c r="CN33"/>
  <c r="FS32"/>
  <c r="FR32"/>
  <c r="FQ32"/>
  <c r="FP32"/>
  <c r="FO32"/>
  <c r="FN32"/>
  <c r="FM32"/>
  <c r="FL32"/>
  <c r="FK32"/>
  <c r="FJ32"/>
  <c r="FI32"/>
  <c r="FH32"/>
  <c r="FG32"/>
  <c r="FF32"/>
  <c r="FE32"/>
  <c r="FD32"/>
  <c r="FC32"/>
  <c r="FB32"/>
  <c r="FA32"/>
  <c r="EZ32"/>
  <c r="EY32"/>
  <c r="EX32"/>
  <c r="EW32"/>
  <c r="EV32"/>
  <c r="EU32"/>
  <c r="ET32"/>
  <c r="ES32"/>
  <c r="ER32"/>
  <c r="EQ32"/>
  <c r="EP32"/>
  <c r="EO32"/>
  <c r="EN32"/>
  <c r="EM32"/>
  <c r="EL32"/>
  <c r="EK32"/>
  <c r="EJ32"/>
  <c r="EI32"/>
  <c r="EH32"/>
  <c r="EG32"/>
  <c r="EF32"/>
  <c r="EE32"/>
  <c r="ED32"/>
  <c r="EC32"/>
  <c r="EB32"/>
  <c r="EA32"/>
  <c r="DZ32"/>
  <c r="DY32"/>
  <c r="DX32"/>
  <c r="DW32"/>
  <c r="DV32"/>
  <c r="DU32"/>
  <c r="DT32"/>
  <c r="DS32"/>
  <c r="DR32"/>
  <c r="DQ32"/>
  <c r="DP32"/>
  <c r="DO32"/>
  <c r="DN32"/>
  <c r="DM32"/>
  <c r="DL32"/>
  <c r="DK32"/>
  <c r="DJ32"/>
  <c r="DI32"/>
  <c r="DH32"/>
  <c r="DG32"/>
  <c r="DF32"/>
  <c r="DE32"/>
  <c r="DD32"/>
  <c r="DC32"/>
  <c r="DB32"/>
  <c r="CR32"/>
  <c r="CQ32"/>
  <c r="CP32"/>
  <c r="CO32"/>
  <c r="CN32"/>
  <c r="FS35"/>
  <c r="FR35"/>
  <c r="FQ35"/>
  <c r="FP35"/>
  <c r="FO35"/>
  <c r="FN35"/>
  <c r="FM35"/>
  <c r="FL35"/>
  <c r="FK35"/>
  <c r="FJ35"/>
  <c r="FI35"/>
  <c r="FH35"/>
  <c r="FG35"/>
  <c r="FF35"/>
  <c r="FE35"/>
  <c r="FD35"/>
  <c r="FC35"/>
  <c r="FB35"/>
  <c r="FA35"/>
  <c r="EZ35"/>
  <c r="EY35"/>
  <c r="EX35"/>
  <c r="EW35"/>
  <c r="EV35"/>
  <c r="EU35"/>
  <c r="ET35"/>
  <c r="ES35"/>
  <c r="ER35"/>
  <c r="EQ35"/>
  <c r="EP35"/>
  <c r="EO35"/>
  <c r="EN35"/>
  <c r="EM35"/>
  <c r="EL35"/>
  <c r="EK35"/>
  <c r="EJ35"/>
  <c r="EI35"/>
  <c r="EH35"/>
  <c r="EG35"/>
  <c r="EF35"/>
  <c r="EE35"/>
  <c r="ED35"/>
  <c r="EC35"/>
  <c r="EB35"/>
  <c r="EA35"/>
  <c r="DZ35"/>
  <c r="DY35"/>
  <c r="DX35"/>
  <c r="DW35"/>
  <c r="DV35"/>
  <c r="DU35"/>
  <c r="DT35"/>
  <c r="DS35"/>
  <c r="DR35"/>
  <c r="DQ35"/>
  <c r="DP35"/>
  <c r="DO35"/>
  <c r="DN35"/>
  <c r="DM35"/>
  <c r="DL35"/>
  <c r="DK35"/>
  <c r="DJ35"/>
  <c r="DI35"/>
  <c r="DH35"/>
  <c r="DG35"/>
  <c r="DF35"/>
  <c r="DE35"/>
  <c r="DD35"/>
  <c r="DC35"/>
  <c r="DB35"/>
  <c r="CR35"/>
  <c r="CQ35"/>
  <c r="CP35"/>
  <c r="CO35"/>
  <c r="CN35"/>
  <c r="FS34"/>
  <c r="FR34"/>
  <c r="FQ34"/>
  <c r="FP34"/>
  <c r="FO34"/>
  <c r="FN34"/>
  <c r="FM34"/>
  <c r="FL34"/>
  <c r="FK34"/>
  <c r="FJ34"/>
  <c r="FI34"/>
  <c r="FH34"/>
  <c r="FG34"/>
  <c r="FF34"/>
  <c r="FE34"/>
  <c r="FD34"/>
  <c r="FC34"/>
  <c r="FB34"/>
  <c r="FA34"/>
  <c r="EZ34"/>
  <c r="EY34"/>
  <c r="EX34"/>
  <c r="EW34"/>
  <c r="EV34"/>
  <c r="EU34"/>
  <c r="ET34"/>
  <c r="ES34"/>
  <c r="ER34"/>
  <c r="EQ34"/>
  <c r="EP34"/>
  <c r="EO34"/>
  <c r="EN34"/>
  <c r="EM34"/>
  <c r="EL34"/>
  <c r="EK34"/>
  <c r="EJ34"/>
  <c r="EI34"/>
  <c r="EH34"/>
  <c r="EG34"/>
  <c r="EF34"/>
  <c r="EE34"/>
  <c r="ED34"/>
  <c r="EC34"/>
  <c r="EB34"/>
  <c r="EA34"/>
  <c r="DZ34"/>
  <c r="DY34"/>
  <c r="DX34"/>
  <c r="DW34"/>
  <c r="DV34"/>
  <c r="DU34"/>
  <c r="DT34"/>
  <c r="DS34"/>
  <c r="DR34"/>
  <c r="DQ34"/>
  <c r="DP34"/>
  <c r="DO34"/>
  <c r="DN34"/>
  <c r="DM34"/>
  <c r="DL34"/>
  <c r="DK34"/>
  <c r="DJ34"/>
  <c r="DI34"/>
  <c r="DH34"/>
  <c r="DG34"/>
  <c r="DF34"/>
  <c r="DE34"/>
  <c r="DD34"/>
  <c r="DC34"/>
  <c r="DB34"/>
  <c r="CR34"/>
  <c r="CQ34"/>
  <c r="CP34"/>
  <c r="CO34"/>
  <c r="CN34"/>
  <c r="FS36"/>
  <c r="FR36"/>
  <c r="FQ36"/>
  <c r="FP36"/>
  <c r="FO36"/>
  <c r="FN36"/>
  <c r="FM36"/>
  <c r="FL36"/>
  <c r="FK36"/>
  <c r="FJ36"/>
  <c r="FI36"/>
  <c r="FH36"/>
  <c r="FG36"/>
  <c r="FF36"/>
  <c r="FE36"/>
  <c r="FD36"/>
  <c r="FC36"/>
  <c r="FB36"/>
  <c r="FA36"/>
  <c r="EZ36"/>
  <c r="EY36"/>
  <c r="EX36"/>
  <c r="EW36"/>
  <c r="EV36"/>
  <c r="EU36"/>
  <c r="ET36"/>
  <c r="ES36"/>
  <c r="ER36"/>
  <c r="EQ36"/>
  <c r="EP36"/>
  <c r="EO36"/>
  <c r="EN36"/>
  <c r="EM36"/>
  <c r="EL36"/>
  <c r="EK36"/>
  <c r="EJ36"/>
  <c r="EI36"/>
  <c r="EH36"/>
  <c r="EG36"/>
  <c r="EF36"/>
  <c r="EE36"/>
  <c r="ED36"/>
  <c r="EC36"/>
  <c r="EB36"/>
  <c r="EA36"/>
  <c r="DZ36"/>
  <c r="DY36"/>
  <c r="DX36"/>
  <c r="DW36"/>
  <c r="DV36"/>
  <c r="DU36"/>
  <c r="DT36"/>
  <c r="DS36"/>
  <c r="DR36"/>
  <c r="DQ36"/>
  <c r="DP36"/>
  <c r="DO36"/>
  <c r="DN36"/>
  <c r="DM36"/>
  <c r="DL36"/>
  <c r="DK36"/>
  <c r="DJ36"/>
  <c r="DI36"/>
  <c r="DH36"/>
  <c r="DG36"/>
  <c r="DF36"/>
  <c r="DE36"/>
  <c r="DD36"/>
  <c r="DC36"/>
  <c r="DB36"/>
  <c r="CR36"/>
  <c r="CQ36"/>
  <c r="CP36"/>
  <c r="CO36"/>
  <c r="CN36"/>
  <c r="B153" i="1"/>
  <c r="I153" s="1"/>
  <c r="K153" s="1"/>
  <c r="B152"/>
  <c r="H152" s="1"/>
  <c r="J152" s="1"/>
  <c r="FS152" i="2"/>
  <c r="FR152"/>
  <c r="FQ152"/>
  <c r="FP152"/>
  <c r="FO152"/>
  <c r="FN152"/>
  <c r="FM152"/>
  <c r="FL152"/>
  <c r="FK152"/>
  <c r="FJ152"/>
  <c r="FI152"/>
  <c r="FH152"/>
  <c r="FG152"/>
  <c r="FF152"/>
  <c r="FE152"/>
  <c r="FD152"/>
  <c r="FC152"/>
  <c r="FB152"/>
  <c r="FA152"/>
  <c r="EZ152"/>
  <c r="EY152"/>
  <c r="EX152"/>
  <c r="EW152"/>
  <c r="EV152"/>
  <c r="EU152"/>
  <c r="ET152"/>
  <c r="ES152"/>
  <c r="ER152"/>
  <c r="EQ152"/>
  <c r="EP152"/>
  <c r="EO152"/>
  <c r="EN152"/>
  <c r="EM152"/>
  <c r="EL152"/>
  <c r="EK152"/>
  <c r="EJ152"/>
  <c r="EI152"/>
  <c r="EH152"/>
  <c r="EG152"/>
  <c r="EF152"/>
  <c r="EE152"/>
  <c r="ED152"/>
  <c r="EC152"/>
  <c r="EB152"/>
  <c r="EA152"/>
  <c r="DZ152"/>
  <c r="DY152"/>
  <c r="DX152"/>
  <c r="DW152"/>
  <c r="DV152"/>
  <c r="DU152"/>
  <c r="DT152"/>
  <c r="DS152"/>
  <c r="DR152"/>
  <c r="DQ152"/>
  <c r="DP152"/>
  <c r="DO152"/>
  <c r="DN152"/>
  <c r="DM152"/>
  <c r="DL152"/>
  <c r="DK152"/>
  <c r="DJ152"/>
  <c r="DI152"/>
  <c r="DH152"/>
  <c r="DG152"/>
  <c r="DF152"/>
  <c r="DE152"/>
  <c r="DD152"/>
  <c r="DC152"/>
  <c r="DB152"/>
  <c r="CU152" s="1"/>
  <c r="CV152"/>
  <c r="CR152"/>
  <c r="CQ152"/>
  <c r="CP152"/>
  <c r="CO152"/>
  <c r="CN152"/>
  <c r="FS153"/>
  <c r="FR153"/>
  <c r="FQ153"/>
  <c r="FP153"/>
  <c r="FO153"/>
  <c r="FN153"/>
  <c r="FM153"/>
  <c r="FL153"/>
  <c r="FK153"/>
  <c r="FJ153"/>
  <c r="FI153"/>
  <c r="FH153"/>
  <c r="FG153"/>
  <c r="FF153"/>
  <c r="FE153"/>
  <c r="FD153"/>
  <c r="FC153"/>
  <c r="FB153"/>
  <c r="FA153"/>
  <c r="EZ153"/>
  <c r="EY153"/>
  <c r="EX153"/>
  <c r="EW153"/>
  <c r="EV153"/>
  <c r="EU153"/>
  <c r="ET153"/>
  <c r="ES153"/>
  <c r="ER153"/>
  <c r="EQ153"/>
  <c r="EP153"/>
  <c r="EO153"/>
  <c r="EN153"/>
  <c r="EM153"/>
  <c r="EL153"/>
  <c r="EK153"/>
  <c r="EJ153"/>
  <c r="EI153"/>
  <c r="EH153"/>
  <c r="EG153"/>
  <c r="EF153"/>
  <c r="EE153"/>
  <c r="ED153"/>
  <c r="EC153"/>
  <c r="EB153"/>
  <c r="EA153"/>
  <c r="DZ153"/>
  <c r="DY153"/>
  <c r="DX153"/>
  <c r="DW153"/>
  <c r="DV153"/>
  <c r="DU153"/>
  <c r="DT153"/>
  <c r="DS153"/>
  <c r="DR153"/>
  <c r="DQ153"/>
  <c r="DP153"/>
  <c r="DO153"/>
  <c r="DN153"/>
  <c r="DM153"/>
  <c r="DL153"/>
  <c r="DK153"/>
  <c r="DJ153"/>
  <c r="DI153"/>
  <c r="DH153"/>
  <c r="DG153"/>
  <c r="DF153"/>
  <c r="DE153"/>
  <c r="DD153"/>
  <c r="DC153"/>
  <c r="DB153"/>
  <c r="CU153" s="1"/>
  <c r="CV153"/>
  <c r="CR153"/>
  <c r="CQ153"/>
  <c r="CP153"/>
  <c r="CO153"/>
  <c r="CN153"/>
  <c r="AB129" i="1"/>
  <c r="AB130" s="1"/>
  <c r="AB131" s="1"/>
  <c r="AB132" s="1"/>
  <c r="AB133" s="1"/>
  <c r="AB134" s="1"/>
  <c r="AB135" s="1"/>
  <c r="AB136" s="1"/>
  <c r="AB137" s="1"/>
  <c r="B205" i="8"/>
  <c r="B204"/>
  <c r="B203"/>
  <c r="B202"/>
  <c r="B201"/>
  <c r="B200"/>
  <c r="B199"/>
  <c r="B198"/>
  <c r="B197"/>
  <c r="H174"/>
  <c r="H173"/>
  <c r="H172"/>
  <c r="H171"/>
  <c r="H170"/>
  <c r="H169"/>
  <c r="H168"/>
  <c r="H167"/>
  <c r="H166"/>
  <c r="H165"/>
  <c r="H164"/>
  <c r="H163"/>
  <c r="H162"/>
  <c r="H161"/>
  <c r="H160"/>
  <c r="H159"/>
  <c r="H158"/>
  <c r="H157"/>
  <c r="H156"/>
  <c r="H155"/>
  <c r="H154"/>
  <c r="H153"/>
  <c r="H152"/>
  <c r="H151"/>
  <c r="H150"/>
  <c r="H149"/>
  <c r="H148"/>
  <c r="H147"/>
  <c r="H146"/>
  <c r="H145"/>
  <c r="H144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H46"/>
  <c r="H45"/>
  <c r="H44"/>
  <c r="H43"/>
  <c r="H42"/>
  <c r="H41"/>
  <c r="H40"/>
  <c r="H39"/>
  <c r="H38"/>
  <c r="H37"/>
  <c r="H36"/>
  <c r="H35"/>
  <c r="H34"/>
  <c r="H33"/>
  <c r="H32"/>
  <c r="H31"/>
  <c r="H30"/>
  <c r="H29"/>
  <c r="H28"/>
  <c r="H27"/>
  <c r="H26"/>
  <c r="H25"/>
  <c r="H24"/>
  <c r="H23"/>
  <c r="H22"/>
  <c r="H21"/>
  <c r="H20"/>
  <c r="H19"/>
  <c r="H18"/>
  <c r="H17"/>
  <c r="H16"/>
  <c r="H15"/>
  <c r="H14"/>
  <c r="H13"/>
  <c r="H12"/>
  <c r="H11"/>
  <c r="H10"/>
  <c r="H9"/>
  <c r="H8"/>
  <c r="H7"/>
  <c r="H6"/>
  <c r="H5"/>
  <c r="H4"/>
  <c r="H3"/>
  <c r="H2"/>
  <c r="H1"/>
  <c r="B75" i="7"/>
  <c r="B74"/>
  <c r="B73"/>
  <c r="B72"/>
  <c r="B71"/>
  <c r="B70"/>
  <c r="B69"/>
  <c r="B68"/>
  <c r="B67"/>
  <c r="B66"/>
  <c r="B65"/>
  <c r="B64"/>
  <c r="B63"/>
  <c r="B62"/>
  <c r="B61"/>
  <c r="B60"/>
  <c r="B59"/>
  <c r="B58"/>
  <c r="G57"/>
  <c r="B57"/>
  <c r="I56"/>
  <c r="H56"/>
  <c r="B56"/>
  <c r="I55"/>
  <c r="H55"/>
  <c r="G55"/>
  <c r="B55"/>
  <c r="I54"/>
  <c r="H54"/>
  <c r="G54"/>
  <c r="B54"/>
  <c r="I53"/>
  <c r="H53"/>
  <c r="G53"/>
  <c r="B53"/>
  <c r="I52"/>
  <c r="H52"/>
  <c r="G52"/>
  <c r="B52"/>
  <c r="I51"/>
  <c r="H51"/>
  <c r="G51"/>
  <c r="B51"/>
  <c r="I50"/>
  <c r="H50"/>
  <c r="G50"/>
  <c r="C50"/>
  <c r="B50"/>
  <c r="I49"/>
  <c r="H49"/>
  <c r="G49"/>
  <c r="B49"/>
  <c r="I48"/>
  <c r="H48"/>
  <c r="G48"/>
  <c r="C48"/>
  <c r="B48"/>
  <c r="I47"/>
  <c r="H47"/>
  <c r="G47"/>
  <c r="B47"/>
  <c r="C46"/>
  <c r="B46"/>
  <c r="H42"/>
  <c r="G42"/>
  <c r="B42"/>
  <c r="O41"/>
  <c r="N41"/>
  <c r="H41"/>
  <c r="G41"/>
  <c r="O40"/>
  <c r="N40"/>
  <c r="M40"/>
  <c r="H40"/>
  <c r="G40"/>
  <c r="O39"/>
  <c r="N39"/>
  <c r="M39"/>
  <c r="H39"/>
  <c r="G39"/>
  <c r="O38"/>
  <c r="N38"/>
  <c r="M38"/>
  <c r="H38"/>
  <c r="G38"/>
  <c r="O37"/>
  <c r="N37"/>
  <c r="M37"/>
  <c r="H37"/>
  <c r="G37"/>
  <c r="O36"/>
  <c r="N36"/>
  <c r="M36"/>
  <c r="H36"/>
  <c r="G36"/>
  <c r="O35"/>
  <c r="N35"/>
  <c r="M35"/>
  <c r="H35"/>
  <c r="G35"/>
  <c r="O34"/>
  <c r="N34"/>
  <c r="M34"/>
  <c r="H34"/>
  <c r="G34"/>
  <c r="O33"/>
  <c r="N33"/>
  <c r="M33"/>
  <c r="H33"/>
  <c r="G33"/>
  <c r="F27"/>
  <c r="G26"/>
  <c r="F26"/>
  <c r="P25"/>
  <c r="F25"/>
  <c r="P24"/>
  <c r="F24"/>
  <c r="P23"/>
  <c r="F23"/>
  <c r="P22"/>
  <c r="F22"/>
  <c r="P21"/>
  <c r="G21"/>
  <c r="F21"/>
  <c r="P20"/>
  <c r="F20"/>
  <c r="P19"/>
  <c r="F19"/>
  <c r="P18"/>
  <c r="F18"/>
  <c r="P17"/>
  <c r="F17"/>
  <c r="P16"/>
  <c r="G16"/>
  <c r="F16"/>
  <c r="P15"/>
  <c r="F15"/>
  <c r="P14"/>
  <c r="F14"/>
  <c r="P13"/>
  <c r="N13"/>
  <c r="F13"/>
  <c r="P12"/>
  <c r="N12"/>
  <c r="M12"/>
  <c r="L12"/>
  <c r="K12"/>
  <c r="J12"/>
  <c r="F12"/>
  <c r="P11"/>
  <c r="N11"/>
  <c r="M11"/>
  <c r="L11"/>
  <c r="K11"/>
  <c r="J11"/>
  <c r="G11"/>
  <c r="F11"/>
  <c r="P10"/>
  <c r="N10"/>
  <c r="M10"/>
  <c r="L10"/>
  <c r="K10"/>
  <c r="J10"/>
  <c r="F10"/>
  <c r="P9"/>
  <c r="N9"/>
  <c r="M9"/>
  <c r="L9"/>
  <c r="K9"/>
  <c r="J9"/>
  <c r="F9"/>
  <c r="P8"/>
  <c r="N8"/>
  <c r="M8"/>
  <c r="L8"/>
  <c r="K8"/>
  <c r="J8"/>
  <c r="F8"/>
  <c r="P7"/>
  <c r="F7"/>
  <c r="Y6"/>
  <c r="X6"/>
  <c r="P6"/>
  <c r="G6"/>
  <c r="F6"/>
  <c r="Y5"/>
  <c r="X5"/>
  <c r="P5"/>
  <c r="F5"/>
  <c r="Y4"/>
  <c r="X4"/>
  <c r="P4"/>
  <c r="J4"/>
  <c r="F4"/>
  <c r="Y3"/>
  <c r="X3"/>
  <c r="P3"/>
  <c r="F3"/>
  <c r="Y2"/>
  <c r="P2"/>
  <c r="F2"/>
  <c r="E47" i="6"/>
  <c r="D47"/>
  <c r="E46"/>
  <c r="D46"/>
  <c r="E45"/>
  <c r="D45"/>
  <c r="E44"/>
  <c r="D44"/>
  <c r="E43"/>
  <c r="D43"/>
  <c r="E42"/>
  <c r="D42"/>
  <c r="E41"/>
  <c r="D41"/>
  <c r="E40"/>
  <c r="D40"/>
  <c r="E39"/>
  <c r="D39"/>
  <c r="E38"/>
  <c r="D38"/>
  <c r="E37"/>
  <c r="D37"/>
  <c r="E36"/>
  <c r="D36"/>
  <c r="E35"/>
  <c r="D35"/>
  <c r="E34"/>
  <c r="D34"/>
  <c r="E33"/>
  <c r="D33"/>
  <c r="E32"/>
  <c r="D32"/>
  <c r="E31"/>
  <c r="D31"/>
  <c r="E30"/>
  <c r="D30"/>
  <c r="E29"/>
  <c r="D29"/>
  <c r="E28"/>
  <c r="D28"/>
  <c r="E27"/>
  <c r="D27"/>
  <c r="E26"/>
  <c r="D26"/>
  <c r="E25"/>
  <c r="D25"/>
  <c r="E24"/>
  <c r="D24"/>
  <c r="E23"/>
  <c r="D23"/>
  <c r="E22"/>
  <c r="D22"/>
  <c r="E21"/>
  <c r="D21"/>
  <c r="E19"/>
  <c r="D19"/>
  <c r="E18"/>
  <c r="D18"/>
  <c r="E17"/>
  <c r="D17"/>
  <c r="E16"/>
  <c r="D16"/>
  <c r="E15"/>
  <c r="D15"/>
  <c r="E14"/>
  <c r="D14"/>
  <c r="E13"/>
  <c r="D13"/>
  <c r="E12"/>
  <c r="D12"/>
  <c r="E11"/>
  <c r="D11"/>
  <c r="E10"/>
  <c r="D10"/>
  <c r="E9"/>
  <c r="D9"/>
  <c r="E8"/>
  <c r="D8"/>
  <c r="E7"/>
  <c r="D7"/>
  <c r="E6"/>
  <c r="D6"/>
  <c r="E5"/>
  <c r="D5"/>
  <c r="E4"/>
  <c r="D4"/>
  <c r="E3"/>
  <c r="D3"/>
  <c r="E2"/>
  <c r="D2"/>
  <c r="BZ313" i="5"/>
  <c r="BY313"/>
  <c r="BX313"/>
  <c r="BW313"/>
  <c r="BV313"/>
  <c r="BU313"/>
  <c r="BT313"/>
  <c r="BS313"/>
  <c r="BR313"/>
  <c r="BQ313"/>
  <c r="BO313"/>
  <c r="BN313"/>
  <c r="BM313"/>
  <c r="BL313"/>
  <c r="BK313"/>
  <c r="BJ313"/>
  <c r="BI313"/>
  <c r="BH313"/>
  <c r="BG313"/>
  <c r="BF313"/>
  <c r="BD313"/>
  <c r="BC313"/>
  <c r="BB313"/>
  <c r="BA313"/>
  <c r="AZ313"/>
  <c r="AY313"/>
  <c r="AX313"/>
  <c r="AW313"/>
  <c r="AV313"/>
  <c r="AU313"/>
  <c r="AS313"/>
  <c r="AR313"/>
  <c r="AQ313"/>
  <c r="AP313"/>
  <c r="AO313"/>
  <c r="AN313"/>
  <c r="AM313"/>
  <c r="AL313"/>
  <c r="AK313"/>
  <c r="AJ313"/>
  <c r="AH313"/>
  <c r="AG313"/>
  <c r="AF313"/>
  <c r="AE313"/>
  <c r="AD313"/>
  <c r="AC313"/>
  <c r="AB313"/>
  <c r="AA313"/>
  <c r="Z313"/>
  <c r="Y313"/>
  <c r="W313"/>
  <c r="V313"/>
  <c r="U313"/>
  <c r="T313"/>
  <c r="S313"/>
  <c r="R313"/>
  <c r="Q313"/>
  <c r="P313"/>
  <c r="O313"/>
  <c r="N313"/>
  <c r="L313"/>
  <c r="K313"/>
  <c r="J313"/>
  <c r="I313"/>
  <c r="H313"/>
  <c r="G313"/>
  <c r="F313"/>
  <c r="E313"/>
  <c r="D313"/>
  <c r="C313"/>
  <c r="B313"/>
  <c r="A313"/>
  <c r="BZ312"/>
  <c r="BY312"/>
  <c r="BX312"/>
  <c r="BW312"/>
  <c r="BV312"/>
  <c r="BU312"/>
  <c r="BT312"/>
  <c r="BS312"/>
  <c r="BR312"/>
  <c r="BQ312"/>
  <c r="BO312"/>
  <c r="BN312"/>
  <c r="BM312"/>
  <c r="BL312"/>
  <c r="BK312"/>
  <c r="BJ312"/>
  <c r="BI312"/>
  <c r="BH312"/>
  <c r="BG312"/>
  <c r="BF312"/>
  <c r="BD312"/>
  <c r="BC312"/>
  <c r="BB312"/>
  <c r="BA312"/>
  <c r="AZ312"/>
  <c r="AY312"/>
  <c r="AX312"/>
  <c r="AW312"/>
  <c r="AV312"/>
  <c r="AU312"/>
  <c r="AS312"/>
  <c r="AR312"/>
  <c r="AQ312"/>
  <c r="AP312"/>
  <c r="AO312"/>
  <c r="AN312"/>
  <c r="AM312"/>
  <c r="AL312"/>
  <c r="AK312"/>
  <c r="AJ312"/>
  <c r="AH312"/>
  <c r="AG312"/>
  <c r="AF312"/>
  <c r="AE312"/>
  <c r="AD312"/>
  <c r="AC312"/>
  <c r="AB312"/>
  <c r="AA312"/>
  <c r="Z312"/>
  <c r="Y312"/>
  <c r="W312"/>
  <c r="V312"/>
  <c r="U312"/>
  <c r="T312"/>
  <c r="S312"/>
  <c r="R312"/>
  <c r="Q312"/>
  <c r="P312"/>
  <c r="O312"/>
  <c r="N312"/>
  <c r="L312"/>
  <c r="K312"/>
  <c r="J312"/>
  <c r="I312"/>
  <c r="H312"/>
  <c r="G312"/>
  <c r="F312"/>
  <c r="E312"/>
  <c r="D312"/>
  <c r="C312"/>
  <c r="B312"/>
  <c r="A312"/>
  <c r="BZ311"/>
  <c r="BY311"/>
  <c r="BX311"/>
  <c r="BW311"/>
  <c r="BV311"/>
  <c r="BU311"/>
  <c r="BT311"/>
  <c r="BS311"/>
  <c r="BR311"/>
  <c r="BQ311"/>
  <c r="BO311"/>
  <c r="BN311"/>
  <c r="BM311"/>
  <c r="BL311"/>
  <c r="BK311"/>
  <c r="BJ311"/>
  <c r="BI311"/>
  <c r="BH311"/>
  <c r="BG311"/>
  <c r="BF311"/>
  <c r="BD311"/>
  <c r="BC311"/>
  <c r="BB311"/>
  <c r="BA311"/>
  <c r="AZ311"/>
  <c r="AY311"/>
  <c r="AX311"/>
  <c r="AW311"/>
  <c r="AV311"/>
  <c r="AU311"/>
  <c r="AS311"/>
  <c r="AR311"/>
  <c r="AQ311"/>
  <c r="AP311"/>
  <c r="AO311"/>
  <c r="AN311"/>
  <c r="AM311"/>
  <c r="AL311"/>
  <c r="AK311"/>
  <c r="AJ311"/>
  <c r="AH311"/>
  <c r="AG311"/>
  <c r="AF311"/>
  <c r="AE311"/>
  <c r="AD311"/>
  <c r="AC311"/>
  <c r="AB311"/>
  <c r="AA311"/>
  <c r="Z311"/>
  <c r="Y311"/>
  <c r="W311"/>
  <c r="V311"/>
  <c r="U311"/>
  <c r="T311"/>
  <c r="S311"/>
  <c r="R311"/>
  <c r="Q311"/>
  <c r="P311"/>
  <c r="O311"/>
  <c r="N311"/>
  <c r="L311"/>
  <c r="K311"/>
  <c r="J311"/>
  <c r="I311"/>
  <c r="H311"/>
  <c r="G311"/>
  <c r="F311"/>
  <c r="E311"/>
  <c r="D311"/>
  <c r="C311"/>
  <c r="B311"/>
  <c r="A311"/>
  <c r="BZ310"/>
  <c r="BY310"/>
  <c r="BX310"/>
  <c r="BW310"/>
  <c r="BV310"/>
  <c r="BU310"/>
  <c r="BT310"/>
  <c r="BS310"/>
  <c r="BR310"/>
  <c r="BQ310"/>
  <c r="BO310"/>
  <c r="BN310"/>
  <c r="BM310"/>
  <c r="BL310"/>
  <c r="BK310"/>
  <c r="BJ310"/>
  <c r="BI310"/>
  <c r="BH310"/>
  <c r="BG310"/>
  <c r="BF310"/>
  <c r="BD310"/>
  <c r="BC310"/>
  <c r="BB310"/>
  <c r="BA310"/>
  <c r="AZ310"/>
  <c r="AY310"/>
  <c r="AX310"/>
  <c r="AW310"/>
  <c r="AV310"/>
  <c r="AU310"/>
  <c r="AS310"/>
  <c r="AR310"/>
  <c r="AQ310"/>
  <c r="AP310"/>
  <c r="AO310"/>
  <c r="AN310"/>
  <c r="AM310"/>
  <c r="AL310"/>
  <c r="AK310"/>
  <c r="AJ310"/>
  <c r="AH310"/>
  <c r="AG310"/>
  <c r="AF310"/>
  <c r="AE310"/>
  <c r="AD310"/>
  <c r="AC310"/>
  <c r="AB310"/>
  <c r="AA310"/>
  <c r="Z310"/>
  <c r="Y310"/>
  <c r="W310"/>
  <c r="V310"/>
  <c r="U310"/>
  <c r="T310"/>
  <c r="S310"/>
  <c r="R310"/>
  <c r="Q310"/>
  <c r="P310"/>
  <c r="O310"/>
  <c r="N310"/>
  <c r="L310"/>
  <c r="K310"/>
  <c r="J310"/>
  <c r="I310"/>
  <c r="H310"/>
  <c r="G310"/>
  <c r="F310"/>
  <c r="E310"/>
  <c r="D310"/>
  <c r="C310"/>
  <c r="B310"/>
  <c r="A310"/>
  <c r="BZ309"/>
  <c r="BY309"/>
  <c r="BX309"/>
  <c r="BW309"/>
  <c r="BV309"/>
  <c r="BU309"/>
  <c r="BT309"/>
  <c r="BS309"/>
  <c r="BR309"/>
  <c r="BQ309"/>
  <c r="BO309"/>
  <c r="BN309"/>
  <c r="BM309"/>
  <c r="BL309"/>
  <c r="BK309"/>
  <c r="BJ309"/>
  <c r="BI309"/>
  <c r="BH309"/>
  <c r="BG309"/>
  <c r="BF309"/>
  <c r="BD309"/>
  <c r="BC309"/>
  <c r="BB309"/>
  <c r="BA309"/>
  <c r="AZ309"/>
  <c r="AY309"/>
  <c r="AX309"/>
  <c r="AW309"/>
  <c r="AV309"/>
  <c r="AU309"/>
  <c r="AS309"/>
  <c r="AR309"/>
  <c r="AQ309"/>
  <c r="AP309"/>
  <c r="AO309"/>
  <c r="AN309"/>
  <c r="AM309"/>
  <c r="AL309"/>
  <c r="AK309"/>
  <c r="AJ309"/>
  <c r="AH309"/>
  <c r="AG309"/>
  <c r="AF309"/>
  <c r="AE309"/>
  <c r="AD309"/>
  <c r="AC309"/>
  <c r="AB309"/>
  <c r="AA309"/>
  <c r="Z309"/>
  <c r="Y309"/>
  <c r="W309"/>
  <c r="V309"/>
  <c r="U309"/>
  <c r="T309"/>
  <c r="S309"/>
  <c r="R309"/>
  <c r="Q309"/>
  <c r="P309"/>
  <c r="O309"/>
  <c r="N309"/>
  <c r="L309"/>
  <c r="K309"/>
  <c r="J309"/>
  <c r="I309"/>
  <c r="H309"/>
  <c r="G309"/>
  <c r="F309"/>
  <c r="E309"/>
  <c r="D309"/>
  <c r="C309"/>
  <c r="B309"/>
  <c r="A309"/>
  <c r="BZ308"/>
  <c r="BY308"/>
  <c r="BX308"/>
  <c r="BW308"/>
  <c r="BV308"/>
  <c r="BU308"/>
  <c r="BT308"/>
  <c r="BS308"/>
  <c r="BR308"/>
  <c r="BQ308"/>
  <c r="BO308"/>
  <c r="BN308"/>
  <c r="BM308"/>
  <c r="BL308"/>
  <c r="BK308"/>
  <c r="BJ308"/>
  <c r="BI308"/>
  <c r="BH308"/>
  <c r="BG308"/>
  <c r="BF308"/>
  <c r="BD308"/>
  <c r="BC308"/>
  <c r="BB308"/>
  <c r="BA308"/>
  <c r="AZ308"/>
  <c r="AY308"/>
  <c r="AX308"/>
  <c r="AW308"/>
  <c r="AV308"/>
  <c r="AU308"/>
  <c r="AS308"/>
  <c r="AR308"/>
  <c r="AQ308"/>
  <c r="AP308"/>
  <c r="AO308"/>
  <c r="AN308"/>
  <c r="AM308"/>
  <c r="AL308"/>
  <c r="AK308"/>
  <c r="AJ308"/>
  <c r="AH308"/>
  <c r="AG308"/>
  <c r="AF308"/>
  <c r="AE308"/>
  <c r="AD308"/>
  <c r="AC308"/>
  <c r="AB308"/>
  <c r="AA308"/>
  <c r="Z308"/>
  <c r="Y308"/>
  <c r="W308"/>
  <c r="V308"/>
  <c r="U308"/>
  <c r="T308"/>
  <c r="S308"/>
  <c r="R308"/>
  <c r="Q308"/>
  <c r="P308"/>
  <c r="O308"/>
  <c r="N308"/>
  <c r="L308"/>
  <c r="K308"/>
  <c r="J308"/>
  <c r="I308"/>
  <c r="H308"/>
  <c r="G308"/>
  <c r="F308"/>
  <c r="E308"/>
  <c r="D308"/>
  <c r="C308"/>
  <c r="B308"/>
  <c r="A308"/>
  <c r="BZ307"/>
  <c r="BY307"/>
  <c r="BX307"/>
  <c r="BW307"/>
  <c r="BV307"/>
  <c r="BU307"/>
  <c r="BT307"/>
  <c r="BS307"/>
  <c r="BR307"/>
  <c r="BQ307"/>
  <c r="BO307"/>
  <c r="BN307"/>
  <c r="BM307"/>
  <c r="BL307"/>
  <c r="BK307"/>
  <c r="BJ307"/>
  <c r="BI307"/>
  <c r="BH307"/>
  <c r="BG307"/>
  <c r="BF307"/>
  <c r="BD307"/>
  <c r="BC307"/>
  <c r="BB307"/>
  <c r="BA307"/>
  <c r="AZ307"/>
  <c r="AY307"/>
  <c r="AX307"/>
  <c r="AW307"/>
  <c r="AV307"/>
  <c r="AU307"/>
  <c r="AS307"/>
  <c r="AR307"/>
  <c r="AQ307"/>
  <c r="AP307"/>
  <c r="AO307"/>
  <c r="AN307"/>
  <c r="AM307"/>
  <c r="AL307"/>
  <c r="AK307"/>
  <c r="AJ307"/>
  <c r="AH307"/>
  <c r="AG307"/>
  <c r="AF307"/>
  <c r="AE307"/>
  <c r="AD307"/>
  <c r="AC307"/>
  <c r="AB307"/>
  <c r="AA307"/>
  <c r="Z307"/>
  <c r="Y307"/>
  <c r="W307"/>
  <c r="V307"/>
  <c r="U307"/>
  <c r="T307"/>
  <c r="S307"/>
  <c r="R307"/>
  <c r="Q307"/>
  <c r="P307"/>
  <c r="O307"/>
  <c r="N307"/>
  <c r="L307"/>
  <c r="K307"/>
  <c r="J307"/>
  <c r="I307"/>
  <c r="H307"/>
  <c r="G307"/>
  <c r="F307"/>
  <c r="E307"/>
  <c r="D307"/>
  <c r="C307"/>
  <c r="B307"/>
  <c r="A307"/>
  <c r="BZ306"/>
  <c r="BY306"/>
  <c r="BX306"/>
  <c r="BW306"/>
  <c r="BV306"/>
  <c r="BU306"/>
  <c r="BT306"/>
  <c r="BS306"/>
  <c r="BR306"/>
  <c r="BQ306"/>
  <c r="BO306"/>
  <c r="BN306"/>
  <c r="BM306"/>
  <c r="BL306"/>
  <c r="BK306"/>
  <c r="BJ306"/>
  <c r="BI306"/>
  <c r="BH306"/>
  <c r="BG306"/>
  <c r="BF306"/>
  <c r="BD306"/>
  <c r="BC306"/>
  <c r="BB306"/>
  <c r="BA306"/>
  <c r="AZ306"/>
  <c r="AY306"/>
  <c r="AX306"/>
  <c r="AW306"/>
  <c r="AV306"/>
  <c r="AU306"/>
  <c r="AS306"/>
  <c r="AR306"/>
  <c r="AQ306"/>
  <c r="AP306"/>
  <c r="AO306"/>
  <c r="AN306"/>
  <c r="AM306"/>
  <c r="AL306"/>
  <c r="AK306"/>
  <c r="AJ306"/>
  <c r="AH306"/>
  <c r="AG306"/>
  <c r="AF306"/>
  <c r="AE306"/>
  <c r="AD306"/>
  <c r="AC306"/>
  <c r="AB306"/>
  <c r="AA306"/>
  <c r="Z306"/>
  <c r="Y306"/>
  <c r="W306"/>
  <c r="V306"/>
  <c r="U306"/>
  <c r="T306"/>
  <c r="S306"/>
  <c r="R306"/>
  <c r="Q306"/>
  <c r="P306"/>
  <c r="O306"/>
  <c r="N306"/>
  <c r="L306"/>
  <c r="K306"/>
  <c r="J306"/>
  <c r="I306"/>
  <c r="H306"/>
  <c r="G306"/>
  <c r="F306"/>
  <c r="E306"/>
  <c r="D306"/>
  <c r="C306"/>
  <c r="B306"/>
  <c r="A306"/>
  <c r="BZ305"/>
  <c r="BY305"/>
  <c r="BX305"/>
  <c r="BW305"/>
  <c r="BV305"/>
  <c r="BU305"/>
  <c r="BT305"/>
  <c r="BS305"/>
  <c r="BR305"/>
  <c r="BQ305"/>
  <c r="BO305"/>
  <c r="BN305"/>
  <c r="BM305"/>
  <c r="BL305"/>
  <c r="BK305"/>
  <c r="BJ305"/>
  <c r="BI305"/>
  <c r="BH305"/>
  <c r="BG305"/>
  <c r="BF305"/>
  <c r="BD305"/>
  <c r="BC305"/>
  <c r="BB305"/>
  <c r="BA305"/>
  <c r="AZ305"/>
  <c r="AY305"/>
  <c r="AX305"/>
  <c r="AW305"/>
  <c r="AV305"/>
  <c r="AU305"/>
  <c r="AS305"/>
  <c r="AR305"/>
  <c r="AQ305"/>
  <c r="AP305"/>
  <c r="AO305"/>
  <c r="AN305"/>
  <c r="AM305"/>
  <c r="AL305"/>
  <c r="AK305"/>
  <c r="AJ305"/>
  <c r="AH305"/>
  <c r="AG305"/>
  <c r="AF305"/>
  <c r="AE305"/>
  <c r="AD305"/>
  <c r="AC305"/>
  <c r="AB305"/>
  <c r="AA305"/>
  <c r="Z305"/>
  <c r="Y305"/>
  <c r="W305"/>
  <c r="V305"/>
  <c r="U305"/>
  <c r="T305"/>
  <c r="S305"/>
  <c r="R305"/>
  <c r="Q305"/>
  <c r="P305"/>
  <c r="O305"/>
  <c r="N305"/>
  <c r="L305"/>
  <c r="K305"/>
  <c r="J305"/>
  <c r="I305"/>
  <c r="H305"/>
  <c r="G305"/>
  <c r="F305"/>
  <c r="E305"/>
  <c r="D305"/>
  <c r="C305"/>
  <c r="B305"/>
  <c r="A305"/>
  <c r="BZ304"/>
  <c r="BY304"/>
  <c r="BX304"/>
  <c r="BW304"/>
  <c r="BV304"/>
  <c r="BU304"/>
  <c r="BT304"/>
  <c r="BS304"/>
  <c r="BR304"/>
  <c r="BQ304"/>
  <c r="BO304"/>
  <c r="BN304"/>
  <c r="BM304"/>
  <c r="BL304"/>
  <c r="BK304"/>
  <c r="BJ304"/>
  <c r="BI304"/>
  <c r="BH304"/>
  <c r="BG304"/>
  <c r="BF304"/>
  <c r="BD304"/>
  <c r="BC304"/>
  <c r="BB304"/>
  <c r="BA304"/>
  <c r="AZ304"/>
  <c r="AY304"/>
  <c r="AX304"/>
  <c r="AW304"/>
  <c r="AV304"/>
  <c r="AU304"/>
  <c r="AS304"/>
  <c r="AR304"/>
  <c r="AQ304"/>
  <c r="AP304"/>
  <c r="AO304"/>
  <c r="AN304"/>
  <c r="AM304"/>
  <c r="AL304"/>
  <c r="AK304"/>
  <c r="AJ304"/>
  <c r="AH304"/>
  <c r="AG304"/>
  <c r="AF304"/>
  <c r="AE304"/>
  <c r="AD304"/>
  <c r="AC304"/>
  <c r="AB304"/>
  <c r="AA304"/>
  <c r="Z304"/>
  <c r="Y304"/>
  <c r="W304"/>
  <c r="V304"/>
  <c r="U304"/>
  <c r="T304"/>
  <c r="S304"/>
  <c r="R304"/>
  <c r="Q304"/>
  <c r="P304"/>
  <c r="O304"/>
  <c r="N304"/>
  <c r="L304"/>
  <c r="K304"/>
  <c r="J304"/>
  <c r="I304"/>
  <c r="H304"/>
  <c r="G304"/>
  <c r="F304"/>
  <c r="E304"/>
  <c r="D304"/>
  <c r="C304"/>
  <c r="B304"/>
  <c r="A304"/>
  <c r="BZ303"/>
  <c r="BY303"/>
  <c r="BX303"/>
  <c r="BW303"/>
  <c r="BV303"/>
  <c r="BU303"/>
  <c r="BT303"/>
  <c r="BS303"/>
  <c r="BR303"/>
  <c r="BQ303"/>
  <c r="BO303"/>
  <c r="BN303"/>
  <c r="BM303"/>
  <c r="BL303"/>
  <c r="BK303"/>
  <c r="BJ303"/>
  <c r="BI303"/>
  <c r="BH303"/>
  <c r="BG303"/>
  <c r="BF303"/>
  <c r="BD303"/>
  <c r="BC303"/>
  <c r="BB303"/>
  <c r="BA303"/>
  <c r="AZ303"/>
  <c r="AY303"/>
  <c r="AX303"/>
  <c r="AW303"/>
  <c r="AV303"/>
  <c r="AU303"/>
  <c r="AS303"/>
  <c r="AR303"/>
  <c r="AQ303"/>
  <c r="AP303"/>
  <c r="AO303"/>
  <c r="AN303"/>
  <c r="AM303"/>
  <c r="AL303"/>
  <c r="AK303"/>
  <c r="AJ303"/>
  <c r="AH303"/>
  <c r="AG303"/>
  <c r="AF303"/>
  <c r="AE303"/>
  <c r="AD303"/>
  <c r="AC303"/>
  <c r="AB303"/>
  <c r="AA303"/>
  <c r="Z303"/>
  <c r="Y303"/>
  <c r="W303"/>
  <c r="V303"/>
  <c r="U303"/>
  <c r="T303"/>
  <c r="S303"/>
  <c r="R303"/>
  <c r="Q303"/>
  <c r="P303"/>
  <c r="O303"/>
  <c r="N303"/>
  <c r="L303"/>
  <c r="K303"/>
  <c r="J303"/>
  <c r="I303"/>
  <c r="H303"/>
  <c r="G303"/>
  <c r="F303"/>
  <c r="E303"/>
  <c r="D303"/>
  <c r="C303"/>
  <c r="B303"/>
  <c r="A303"/>
  <c r="BZ302"/>
  <c r="BY302"/>
  <c r="BX302"/>
  <c r="BW302"/>
  <c r="BV302"/>
  <c r="BU302"/>
  <c r="BT302"/>
  <c r="BS302"/>
  <c r="BR302"/>
  <c r="BQ302"/>
  <c r="BO302"/>
  <c r="BN302"/>
  <c r="BM302"/>
  <c r="BL302"/>
  <c r="BK302"/>
  <c r="BJ302"/>
  <c r="BI302"/>
  <c r="BH302"/>
  <c r="BG302"/>
  <c r="BF302"/>
  <c r="BD302"/>
  <c r="BC302"/>
  <c r="BB302"/>
  <c r="BA302"/>
  <c r="AZ302"/>
  <c r="AY302"/>
  <c r="AX302"/>
  <c r="AW302"/>
  <c r="AV302"/>
  <c r="AU302"/>
  <c r="AS302"/>
  <c r="AR302"/>
  <c r="AQ302"/>
  <c r="AP302"/>
  <c r="AO302"/>
  <c r="AN302"/>
  <c r="AM302"/>
  <c r="AL302"/>
  <c r="AK302"/>
  <c r="AJ302"/>
  <c r="AH302"/>
  <c r="AG302"/>
  <c r="AF302"/>
  <c r="AE302"/>
  <c r="AD302"/>
  <c r="AC302"/>
  <c r="AB302"/>
  <c r="AA302"/>
  <c r="Z302"/>
  <c r="Y302"/>
  <c r="W302"/>
  <c r="V302"/>
  <c r="U302"/>
  <c r="T302"/>
  <c r="S302"/>
  <c r="R302"/>
  <c r="Q302"/>
  <c r="P302"/>
  <c r="O302"/>
  <c r="N302"/>
  <c r="L302"/>
  <c r="K302"/>
  <c r="J302"/>
  <c r="I302"/>
  <c r="H302"/>
  <c r="G302"/>
  <c r="F302"/>
  <c r="E302"/>
  <c r="D302"/>
  <c r="C302"/>
  <c r="B302"/>
  <c r="A302"/>
  <c r="BZ301"/>
  <c r="BY301"/>
  <c r="BX301"/>
  <c r="BW301"/>
  <c r="BV301"/>
  <c r="BU301"/>
  <c r="BT301"/>
  <c r="BS301"/>
  <c r="BR301"/>
  <c r="BQ301"/>
  <c r="BO301"/>
  <c r="BN301"/>
  <c r="BM301"/>
  <c r="BL301"/>
  <c r="BK301"/>
  <c r="BJ301"/>
  <c r="BI301"/>
  <c r="BH301"/>
  <c r="BG301"/>
  <c r="BF301"/>
  <c r="BD301"/>
  <c r="BC301"/>
  <c r="BB301"/>
  <c r="BA301"/>
  <c r="AZ301"/>
  <c r="AY301"/>
  <c r="AX301"/>
  <c r="AW301"/>
  <c r="AV301"/>
  <c r="AU301"/>
  <c r="AS301"/>
  <c r="AR301"/>
  <c r="AQ301"/>
  <c r="AP301"/>
  <c r="AO301"/>
  <c r="AN301"/>
  <c r="AM301"/>
  <c r="AL301"/>
  <c r="AK301"/>
  <c r="AJ301"/>
  <c r="AH301"/>
  <c r="AG301"/>
  <c r="AF301"/>
  <c r="AE301"/>
  <c r="AD301"/>
  <c r="AC301"/>
  <c r="AB301"/>
  <c r="AA301"/>
  <c r="Z301"/>
  <c r="Y301"/>
  <c r="W301"/>
  <c r="V301"/>
  <c r="U301"/>
  <c r="T301"/>
  <c r="S301"/>
  <c r="R301"/>
  <c r="Q301"/>
  <c r="P301"/>
  <c r="O301"/>
  <c r="N301"/>
  <c r="L301"/>
  <c r="K301"/>
  <c r="J301"/>
  <c r="I301"/>
  <c r="H301"/>
  <c r="G301"/>
  <c r="F301"/>
  <c r="E301"/>
  <c r="D301"/>
  <c r="C301"/>
  <c r="B301"/>
  <c r="A301"/>
  <c r="BZ300"/>
  <c r="BY300"/>
  <c r="BX300"/>
  <c r="BW300"/>
  <c r="BV300"/>
  <c r="BU300"/>
  <c r="BT300"/>
  <c r="BS300"/>
  <c r="BR300"/>
  <c r="BQ300"/>
  <c r="BO300"/>
  <c r="BN300"/>
  <c r="BM300"/>
  <c r="BL300"/>
  <c r="BK300"/>
  <c r="BJ300"/>
  <c r="BI300"/>
  <c r="BH300"/>
  <c r="BG300"/>
  <c r="BF300"/>
  <c r="BD300"/>
  <c r="BC300"/>
  <c r="BB300"/>
  <c r="BA300"/>
  <c r="AZ300"/>
  <c r="AY300"/>
  <c r="AX300"/>
  <c r="AW300"/>
  <c r="AV300"/>
  <c r="AU300"/>
  <c r="AS300"/>
  <c r="AR300"/>
  <c r="AQ300"/>
  <c r="AP300"/>
  <c r="AO300"/>
  <c r="AN300"/>
  <c r="AM300"/>
  <c r="AL300"/>
  <c r="AK300"/>
  <c r="AJ300"/>
  <c r="AH300"/>
  <c r="AG300"/>
  <c r="AF300"/>
  <c r="AE300"/>
  <c r="AD300"/>
  <c r="AC300"/>
  <c r="AB300"/>
  <c r="AA300"/>
  <c r="Z300"/>
  <c r="Y300"/>
  <c r="W300"/>
  <c r="V300"/>
  <c r="U300"/>
  <c r="T300"/>
  <c r="S300"/>
  <c r="R300"/>
  <c r="Q300"/>
  <c r="P300"/>
  <c r="O300"/>
  <c r="N300"/>
  <c r="L300"/>
  <c r="K300"/>
  <c r="J300"/>
  <c r="I300"/>
  <c r="H300"/>
  <c r="G300"/>
  <c r="F300"/>
  <c r="E300"/>
  <c r="D300"/>
  <c r="C300"/>
  <c r="B300"/>
  <c r="A300"/>
  <c r="BZ299"/>
  <c r="BY299"/>
  <c r="BX299"/>
  <c r="BW299"/>
  <c r="BV299"/>
  <c r="BU299"/>
  <c r="BT299"/>
  <c r="BS299"/>
  <c r="BR299"/>
  <c r="BQ299"/>
  <c r="BO299"/>
  <c r="BN299"/>
  <c r="BM299"/>
  <c r="BL299"/>
  <c r="BK299"/>
  <c r="BJ299"/>
  <c r="BI299"/>
  <c r="BH299"/>
  <c r="BG299"/>
  <c r="BF299"/>
  <c r="BD299"/>
  <c r="BC299"/>
  <c r="BB299"/>
  <c r="BA299"/>
  <c r="AZ299"/>
  <c r="AY299"/>
  <c r="AX299"/>
  <c r="AW299"/>
  <c r="AV299"/>
  <c r="AU299"/>
  <c r="AS299"/>
  <c r="AR299"/>
  <c r="AQ299"/>
  <c r="AP299"/>
  <c r="AO299"/>
  <c r="AN299"/>
  <c r="AM299"/>
  <c r="AL299"/>
  <c r="AK299"/>
  <c r="AJ299"/>
  <c r="AH299"/>
  <c r="AG299"/>
  <c r="AF299"/>
  <c r="AE299"/>
  <c r="AD299"/>
  <c r="AC299"/>
  <c r="AB299"/>
  <c r="AA299"/>
  <c r="Z299"/>
  <c r="Y299"/>
  <c r="W299"/>
  <c r="V299"/>
  <c r="U299"/>
  <c r="T299"/>
  <c r="S299"/>
  <c r="R299"/>
  <c r="Q299"/>
  <c r="P299"/>
  <c r="O299"/>
  <c r="N299"/>
  <c r="L299"/>
  <c r="K299"/>
  <c r="J299"/>
  <c r="I299"/>
  <c r="H299"/>
  <c r="G299"/>
  <c r="F299"/>
  <c r="E299"/>
  <c r="D299"/>
  <c r="C299"/>
  <c r="B299"/>
  <c r="A299"/>
  <c r="BZ298"/>
  <c r="BY298"/>
  <c r="BX298"/>
  <c r="BW298"/>
  <c r="BV298"/>
  <c r="BU298"/>
  <c r="BT298"/>
  <c r="BS298"/>
  <c r="BR298"/>
  <c r="BQ298"/>
  <c r="BO298"/>
  <c r="BN298"/>
  <c r="BM298"/>
  <c r="BL298"/>
  <c r="BK298"/>
  <c r="BJ298"/>
  <c r="BI298"/>
  <c r="BH298"/>
  <c r="BG298"/>
  <c r="BF298"/>
  <c r="BD298"/>
  <c r="BC298"/>
  <c r="BB298"/>
  <c r="BA298"/>
  <c r="AZ298"/>
  <c r="AY298"/>
  <c r="AX298"/>
  <c r="AW298"/>
  <c r="AV298"/>
  <c r="AU298"/>
  <c r="AS298"/>
  <c r="AR298"/>
  <c r="AQ298"/>
  <c r="AP298"/>
  <c r="AO298"/>
  <c r="AN298"/>
  <c r="AM298"/>
  <c r="AL298"/>
  <c r="AK298"/>
  <c r="AJ298"/>
  <c r="AH298"/>
  <c r="AG298"/>
  <c r="AF298"/>
  <c r="AE298"/>
  <c r="AD298"/>
  <c r="AC298"/>
  <c r="AB298"/>
  <c r="AA298"/>
  <c r="Z298"/>
  <c r="Y298"/>
  <c r="W298"/>
  <c r="V298"/>
  <c r="U298"/>
  <c r="T298"/>
  <c r="S298"/>
  <c r="R298"/>
  <c r="Q298"/>
  <c r="P298"/>
  <c r="O298"/>
  <c r="N298"/>
  <c r="L298"/>
  <c r="K298"/>
  <c r="J298"/>
  <c r="I298"/>
  <c r="H298"/>
  <c r="G298"/>
  <c r="F298"/>
  <c r="E298"/>
  <c r="D298"/>
  <c r="C298"/>
  <c r="B298"/>
  <c r="A298"/>
  <c r="BZ297"/>
  <c r="BY297"/>
  <c r="BX297"/>
  <c r="BW297"/>
  <c r="BV297"/>
  <c r="BU297"/>
  <c r="BT297"/>
  <c r="BS297"/>
  <c r="BR297"/>
  <c r="BQ297"/>
  <c r="BO297"/>
  <c r="BN297"/>
  <c r="BM297"/>
  <c r="BL297"/>
  <c r="BK297"/>
  <c r="BJ297"/>
  <c r="BI297"/>
  <c r="BH297"/>
  <c r="BG297"/>
  <c r="BF297"/>
  <c r="BD297"/>
  <c r="BC297"/>
  <c r="BB297"/>
  <c r="BA297"/>
  <c r="AZ297"/>
  <c r="AY297"/>
  <c r="AX297"/>
  <c r="AW297"/>
  <c r="AV297"/>
  <c r="AU297"/>
  <c r="AS297"/>
  <c r="AR297"/>
  <c r="AQ297"/>
  <c r="AP297"/>
  <c r="AO297"/>
  <c r="AN297"/>
  <c r="AM297"/>
  <c r="AL297"/>
  <c r="AK297"/>
  <c r="AJ297"/>
  <c r="AH297"/>
  <c r="AG297"/>
  <c r="AF297"/>
  <c r="AE297"/>
  <c r="AD297"/>
  <c r="AC297"/>
  <c r="AB297"/>
  <c r="AA297"/>
  <c r="Z297"/>
  <c r="Y297"/>
  <c r="W297"/>
  <c r="V297"/>
  <c r="U297"/>
  <c r="T297"/>
  <c r="S297"/>
  <c r="R297"/>
  <c r="Q297"/>
  <c r="P297"/>
  <c r="O297"/>
  <c r="N297"/>
  <c r="L297"/>
  <c r="K297"/>
  <c r="J297"/>
  <c r="I297"/>
  <c r="H297"/>
  <c r="G297"/>
  <c r="F297"/>
  <c r="E297"/>
  <c r="D297"/>
  <c r="C297"/>
  <c r="B297"/>
  <c r="A297"/>
  <c r="BZ296"/>
  <c r="BY296"/>
  <c r="BX296"/>
  <c r="BW296"/>
  <c r="BV296"/>
  <c r="BU296"/>
  <c r="BT296"/>
  <c r="BS296"/>
  <c r="BR296"/>
  <c r="BQ296"/>
  <c r="BO296"/>
  <c r="BN296"/>
  <c r="BM296"/>
  <c r="BL296"/>
  <c r="BK296"/>
  <c r="BJ296"/>
  <c r="BI296"/>
  <c r="BH296"/>
  <c r="BG296"/>
  <c r="BF296"/>
  <c r="BD296"/>
  <c r="BC296"/>
  <c r="BB296"/>
  <c r="BA296"/>
  <c r="AZ296"/>
  <c r="AY296"/>
  <c r="AX296"/>
  <c r="AW296"/>
  <c r="AV296"/>
  <c r="AU296"/>
  <c r="AS296"/>
  <c r="AR296"/>
  <c r="AQ296"/>
  <c r="AP296"/>
  <c r="AO296"/>
  <c r="AN296"/>
  <c r="AM296"/>
  <c r="AL296"/>
  <c r="AK296"/>
  <c r="AJ296"/>
  <c r="AH296"/>
  <c r="AG296"/>
  <c r="AF296"/>
  <c r="AE296"/>
  <c r="AD296"/>
  <c r="AC296"/>
  <c r="AB296"/>
  <c r="AA296"/>
  <c r="Z296"/>
  <c r="Y296"/>
  <c r="W296"/>
  <c r="V296"/>
  <c r="U296"/>
  <c r="T296"/>
  <c r="S296"/>
  <c r="R296"/>
  <c r="Q296"/>
  <c r="P296"/>
  <c r="O296"/>
  <c r="N296"/>
  <c r="L296"/>
  <c r="K296"/>
  <c r="J296"/>
  <c r="I296"/>
  <c r="H296"/>
  <c r="G296"/>
  <c r="F296"/>
  <c r="E296"/>
  <c r="D296"/>
  <c r="C296"/>
  <c r="B296"/>
  <c r="A296"/>
  <c r="BZ295"/>
  <c r="BY295"/>
  <c r="BX295"/>
  <c r="BW295"/>
  <c r="BV295"/>
  <c r="BU295"/>
  <c r="BT295"/>
  <c r="BS295"/>
  <c r="BR295"/>
  <c r="BQ295"/>
  <c r="BO295"/>
  <c r="BN295"/>
  <c r="BM295"/>
  <c r="BL295"/>
  <c r="BK295"/>
  <c r="BJ295"/>
  <c r="BI295"/>
  <c r="BH295"/>
  <c r="BG295"/>
  <c r="BF295"/>
  <c r="BD295"/>
  <c r="BC295"/>
  <c r="BB295"/>
  <c r="BA295"/>
  <c r="AZ295"/>
  <c r="AY295"/>
  <c r="AX295"/>
  <c r="AW295"/>
  <c r="AV295"/>
  <c r="AU295"/>
  <c r="AS295"/>
  <c r="AR295"/>
  <c r="AQ295"/>
  <c r="AP295"/>
  <c r="AO295"/>
  <c r="AN295"/>
  <c r="AM295"/>
  <c r="AL295"/>
  <c r="AK295"/>
  <c r="AJ295"/>
  <c r="AH295"/>
  <c r="AG295"/>
  <c r="AF295"/>
  <c r="AE295"/>
  <c r="AD295"/>
  <c r="AC295"/>
  <c r="AB295"/>
  <c r="AA295"/>
  <c r="Z295"/>
  <c r="Y295"/>
  <c r="W295"/>
  <c r="V295"/>
  <c r="U295"/>
  <c r="T295"/>
  <c r="S295"/>
  <c r="R295"/>
  <c r="Q295"/>
  <c r="P295"/>
  <c r="O295"/>
  <c r="N295"/>
  <c r="L295"/>
  <c r="K295"/>
  <c r="J295"/>
  <c r="I295"/>
  <c r="H295"/>
  <c r="G295"/>
  <c r="F295"/>
  <c r="E295"/>
  <c r="D295"/>
  <c r="C295"/>
  <c r="B295"/>
  <c r="A295"/>
  <c r="BZ294"/>
  <c r="BY294"/>
  <c r="BX294"/>
  <c r="BW294"/>
  <c r="BV294"/>
  <c r="BU294"/>
  <c r="BT294"/>
  <c r="BS294"/>
  <c r="BR294"/>
  <c r="BQ294"/>
  <c r="BO294"/>
  <c r="BN294"/>
  <c r="BM294"/>
  <c r="BL294"/>
  <c r="BK294"/>
  <c r="BJ294"/>
  <c r="BI294"/>
  <c r="BH294"/>
  <c r="BG294"/>
  <c r="BF294"/>
  <c r="BD294"/>
  <c r="BC294"/>
  <c r="BB294"/>
  <c r="BA294"/>
  <c r="AZ294"/>
  <c r="AY294"/>
  <c r="AX294"/>
  <c r="AW294"/>
  <c r="AV294"/>
  <c r="AU294"/>
  <c r="AS294"/>
  <c r="AR294"/>
  <c r="AQ294"/>
  <c r="AP294"/>
  <c r="AO294"/>
  <c r="AN294"/>
  <c r="AM294"/>
  <c r="AL294"/>
  <c r="AK294"/>
  <c r="AJ294"/>
  <c r="AH294"/>
  <c r="AG294"/>
  <c r="AF294"/>
  <c r="AE294"/>
  <c r="AD294"/>
  <c r="AC294"/>
  <c r="AB294"/>
  <c r="AA294"/>
  <c r="Z294"/>
  <c r="Y294"/>
  <c r="W294"/>
  <c r="V294"/>
  <c r="U294"/>
  <c r="T294"/>
  <c r="S294"/>
  <c r="R294"/>
  <c r="Q294"/>
  <c r="P294"/>
  <c r="O294"/>
  <c r="N294"/>
  <c r="L294"/>
  <c r="K294"/>
  <c r="J294"/>
  <c r="I294"/>
  <c r="H294"/>
  <c r="G294"/>
  <c r="F294"/>
  <c r="E294"/>
  <c r="D294"/>
  <c r="C294"/>
  <c r="B294"/>
  <c r="A294"/>
  <c r="BZ293"/>
  <c r="BY293"/>
  <c r="BX293"/>
  <c r="BW293"/>
  <c r="BV293"/>
  <c r="BU293"/>
  <c r="BT293"/>
  <c r="BS293"/>
  <c r="BR293"/>
  <c r="BQ293"/>
  <c r="BO293"/>
  <c r="BN293"/>
  <c r="BM293"/>
  <c r="BL293"/>
  <c r="BK293"/>
  <c r="BJ293"/>
  <c r="BI293"/>
  <c r="BH293"/>
  <c r="BG293"/>
  <c r="BF293"/>
  <c r="BD293"/>
  <c r="BC293"/>
  <c r="BB293"/>
  <c r="BA293"/>
  <c r="AZ293"/>
  <c r="AY293"/>
  <c r="AX293"/>
  <c r="AW293"/>
  <c r="AV293"/>
  <c r="AU293"/>
  <c r="AS293"/>
  <c r="AR293"/>
  <c r="AQ293"/>
  <c r="AP293"/>
  <c r="AO293"/>
  <c r="AN293"/>
  <c r="AM293"/>
  <c r="AL293"/>
  <c r="AK293"/>
  <c r="AJ293"/>
  <c r="AH293"/>
  <c r="AG293"/>
  <c r="AF293"/>
  <c r="AE293"/>
  <c r="AD293"/>
  <c r="AC293"/>
  <c r="AB293"/>
  <c r="AA293"/>
  <c r="Z293"/>
  <c r="Y293"/>
  <c r="W293"/>
  <c r="V293"/>
  <c r="U293"/>
  <c r="T293"/>
  <c r="S293"/>
  <c r="R293"/>
  <c r="Q293"/>
  <c r="P293"/>
  <c r="O293"/>
  <c r="N293"/>
  <c r="L293"/>
  <c r="K293"/>
  <c r="J293"/>
  <c r="I293"/>
  <c r="H293"/>
  <c r="G293"/>
  <c r="F293"/>
  <c r="E293"/>
  <c r="D293"/>
  <c r="C293"/>
  <c r="B293"/>
  <c r="A293"/>
  <c r="BZ292"/>
  <c r="BY292"/>
  <c r="BX292"/>
  <c r="BW292"/>
  <c r="BV292"/>
  <c r="BU292"/>
  <c r="BT292"/>
  <c r="BS292"/>
  <c r="BR292"/>
  <c r="BQ292"/>
  <c r="BO292"/>
  <c r="BN292"/>
  <c r="BM292"/>
  <c r="BL292"/>
  <c r="BK292"/>
  <c r="BJ292"/>
  <c r="BI292"/>
  <c r="BH292"/>
  <c r="BG292"/>
  <c r="BF292"/>
  <c r="BD292"/>
  <c r="BC292"/>
  <c r="BB292"/>
  <c r="BA292"/>
  <c r="AZ292"/>
  <c r="AY292"/>
  <c r="AX292"/>
  <c r="AW292"/>
  <c r="AV292"/>
  <c r="AU292"/>
  <c r="AS292"/>
  <c r="AR292"/>
  <c r="AQ292"/>
  <c r="AP292"/>
  <c r="AO292"/>
  <c r="AN292"/>
  <c r="AM292"/>
  <c r="AL292"/>
  <c r="AK292"/>
  <c r="AJ292"/>
  <c r="AH292"/>
  <c r="AG292"/>
  <c r="AF292"/>
  <c r="AE292"/>
  <c r="AD292"/>
  <c r="AC292"/>
  <c r="AB292"/>
  <c r="AA292"/>
  <c r="Z292"/>
  <c r="Y292"/>
  <c r="W292"/>
  <c r="V292"/>
  <c r="U292"/>
  <c r="T292"/>
  <c r="S292"/>
  <c r="R292"/>
  <c r="Q292"/>
  <c r="P292"/>
  <c r="O292"/>
  <c r="N292"/>
  <c r="L292"/>
  <c r="K292"/>
  <c r="J292"/>
  <c r="I292"/>
  <c r="H292"/>
  <c r="G292"/>
  <c r="F292"/>
  <c r="E292"/>
  <c r="D292"/>
  <c r="C292"/>
  <c r="B292"/>
  <c r="A292"/>
  <c r="BZ291"/>
  <c r="BY291"/>
  <c r="BX291"/>
  <c r="BW291"/>
  <c r="BV291"/>
  <c r="BU291"/>
  <c r="BT291"/>
  <c r="BS291"/>
  <c r="BR291"/>
  <c r="BQ291"/>
  <c r="BO291"/>
  <c r="BN291"/>
  <c r="BM291"/>
  <c r="BL291"/>
  <c r="BK291"/>
  <c r="BJ291"/>
  <c r="BI291"/>
  <c r="BH291"/>
  <c r="BG291"/>
  <c r="BF291"/>
  <c r="BD291"/>
  <c r="BC291"/>
  <c r="BB291"/>
  <c r="BA291"/>
  <c r="AZ291"/>
  <c r="AY291"/>
  <c r="AX291"/>
  <c r="AW291"/>
  <c r="AV291"/>
  <c r="AU291"/>
  <c r="AS291"/>
  <c r="AR291"/>
  <c r="AQ291"/>
  <c r="AP291"/>
  <c r="AO291"/>
  <c r="AN291"/>
  <c r="AM291"/>
  <c r="AL291"/>
  <c r="AK291"/>
  <c r="AJ291"/>
  <c r="AH291"/>
  <c r="AG291"/>
  <c r="AF291"/>
  <c r="AE291"/>
  <c r="AD291"/>
  <c r="AC291"/>
  <c r="AB291"/>
  <c r="AA291"/>
  <c r="Z291"/>
  <c r="Y291"/>
  <c r="W291"/>
  <c r="V291"/>
  <c r="U291"/>
  <c r="T291"/>
  <c r="S291"/>
  <c r="R291"/>
  <c r="Q291"/>
  <c r="P291"/>
  <c r="O291"/>
  <c r="N291"/>
  <c r="L291"/>
  <c r="K291"/>
  <c r="J291"/>
  <c r="I291"/>
  <c r="H291"/>
  <c r="G291"/>
  <c r="F291"/>
  <c r="E291"/>
  <c r="D291"/>
  <c r="C291"/>
  <c r="B291"/>
  <c r="A291"/>
  <c r="BZ290"/>
  <c r="BY290"/>
  <c r="BX290"/>
  <c r="BW290"/>
  <c r="BV290"/>
  <c r="BU290"/>
  <c r="BT290"/>
  <c r="BS290"/>
  <c r="BR290"/>
  <c r="BQ290"/>
  <c r="BO290"/>
  <c r="BN290"/>
  <c r="BM290"/>
  <c r="BL290"/>
  <c r="BK290"/>
  <c r="BJ290"/>
  <c r="BI290"/>
  <c r="BH290"/>
  <c r="BG290"/>
  <c r="BF290"/>
  <c r="BD290"/>
  <c r="BC290"/>
  <c r="BB290"/>
  <c r="BA290"/>
  <c r="AZ290"/>
  <c r="AY290"/>
  <c r="AX290"/>
  <c r="AW290"/>
  <c r="AV290"/>
  <c r="AU290"/>
  <c r="AS290"/>
  <c r="AR290"/>
  <c r="AQ290"/>
  <c r="AP290"/>
  <c r="AO290"/>
  <c r="AN290"/>
  <c r="AM290"/>
  <c r="AL290"/>
  <c r="AK290"/>
  <c r="AJ290"/>
  <c r="AH290"/>
  <c r="AG290"/>
  <c r="AF290"/>
  <c r="AE290"/>
  <c r="AD290"/>
  <c r="AC290"/>
  <c r="AB290"/>
  <c r="AA290"/>
  <c r="Z290"/>
  <c r="Y290"/>
  <c r="W290"/>
  <c r="V290"/>
  <c r="U290"/>
  <c r="T290"/>
  <c r="S290"/>
  <c r="R290"/>
  <c r="Q290"/>
  <c r="P290"/>
  <c r="O290"/>
  <c r="N290"/>
  <c r="L290"/>
  <c r="K290"/>
  <c r="J290"/>
  <c r="I290"/>
  <c r="H290"/>
  <c r="G290"/>
  <c r="F290"/>
  <c r="E290"/>
  <c r="D290"/>
  <c r="C290"/>
  <c r="B290"/>
  <c r="A290"/>
  <c r="BZ289"/>
  <c r="BY289"/>
  <c r="BX289"/>
  <c r="BW289"/>
  <c r="BV289"/>
  <c r="BU289"/>
  <c r="BT289"/>
  <c r="BS289"/>
  <c r="BR289"/>
  <c r="BQ289"/>
  <c r="BO289"/>
  <c r="BN289"/>
  <c r="BM289"/>
  <c r="BL289"/>
  <c r="BK289"/>
  <c r="BJ289"/>
  <c r="BI289"/>
  <c r="BH289"/>
  <c r="BG289"/>
  <c r="BF289"/>
  <c r="BD289"/>
  <c r="BC289"/>
  <c r="BB289"/>
  <c r="BA289"/>
  <c r="AZ289"/>
  <c r="AY289"/>
  <c r="AX289"/>
  <c r="AW289"/>
  <c r="AV289"/>
  <c r="AU289"/>
  <c r="AS289"/>
  <c r="AR289"/>
  <c r="AQ289"/>
  <c r="AP289"/>
  <c r="AO289"/>
  <c r="AN289"/>
  <c r="AM289"/>
  <c r="AL289"/>
  <c r="AK289"/>
  <c r="AJ289"/>
  <c r="AH289"/>
  <c r="AG289"/>
  <c r="AF289"/>
  <c r="AE289"/>
  <c r="AD289"/>
  <c r="AC289"/>
  <c r="AB289"/>
  <c r="AA289"/>
  <c r="Z289"/>
  <c r="Y289"/>
  <c r="W289"/>
  <c r="V289"/>
  <c r="U289"/>
  <c r="T289"/>
  <c r="S289"/>
  <c r="R289"/>
  <c r="Q289"/>
  <c r="P289"/>
  <c r="O289"/>
  <c r="N289"/>
  <c r="L289"/>
  <c r="K289"/>
  <c r="J289"/>
  <c r="I289"/>
  <c r="H289"/>
  <c r="G289"/>
  <c r="F289"/>
  <c r="E289"/>
  <c r="D289"/>
  <c r="C289"/>
  <c r="B289"/>
  <c r="A289"/>
  <c r="BZ288"/>
  <c r="BY288"/>
  <c r="BX288"/>
  <c r="BW288"/>
  <c r="BV288"/>
  <c r="BU288"/>
  <c r="BT288"/>
  <c r="BS288"/>
  <c r="BR288"/>
  <c r="BQ288"/>
  <c r="BO288"/>
  <c r="BN288"/>
  <c r="BM288"/>
  <c r="BL288"/>
  <c r="BK288"/>
  <c r="BJ288"/>
  <c r="BI288"/>
  <c r="BH288"/>
  <c r="BG288"/>
  <c r="BF288"/>
  <c r="BD288"/>
  <c r="BC288"/>
  <c r="BB288"/>
  <c r="BA288"/>
  <c r="AZ288"/>
  <c r="AY288"/>
  <c r="AX288"/>
  <c r="AW288"/>
  <c r="AV288"/>
  <c r="AU288"/>
  <c r="AS288"/>
  <c r="AR288"/>
  <c r="AQ288"/>
  <c r="AP288"/>
  <c r="AO288"/>
  <c r="AN288"/>
  <c r="AM288"/>
  <c r="AL288"/>
  <c r="AK288"/>
  <c r="AJ288"/>
  <c r="AH288"/>
  <c r="AG288"/>
  <c r="AF288"/>
  <c r="AE288"/>
  <c r="AD288"/>
  <c r="AC288"/>
  <c r="AB288"/>
  <c r="AA288"/>
  <c r="Z288"/>
  <c r="Y288"/>
  <c r="W288"/>
  <c r="V288"/>
  <c r="U288"/>
  <c r="T288"/>
  <c r="S288"/>
  <c r="R288"/>
  <c r="Q288"/>
  <c r="P288"/>
  <c r="O288"/>
  <c r="N288"/>
  <c r="L288"/>
  <c r="K288"/>
  <c r="J288"/>
  <c r="I288"/>
  <c r="H288"/>
  <c r="G288"/>
  <c r="F288"/>
  <c r="E288"/>
  <c r="D288"/>
  <c r="C288"/>
  <c r="B288"/>
  <c r="A288"/>
  <c r="BZ287"/>
  <c r="BY287"/>
  <c r="BX287"/>
  <c r="BW287"/>
  <c r="BV287"/>
  <c r="BU287"/>
  <c r="BT287"/>
  <c r="BS287"/>
  <c r="BR287"/>
  <c r="BQ287"/>
  <c r="BO287"/>
  <c r="BN287"/>
  <c r="BM287"/>
  <c r="BL287"/>
  <c r="BK287"/>
  <c r="BJ287"/>
  <c r="BI287"/>
  <c r="BH287"/>
  <c r="BG287"/>
  <c r="BF287"/>
  <c r="BD287"/>
  <c r="BC287"/>
  <c r="BB287"/>
  <c r="BA287"/>
  <c r="AZ287"/>
  <c r="AY287"/>
  <c r="AX287"/>
  <c r="AW287"/>
  <c r="AV287"/>
  <c r="AU287"/>
  <c r="AS287"/>
  <c r="AR287"/>
  <c r="AQ287"/>
  <c r="AP287"/>
  <c r="AO287"/>
  <c r="AN287"/>
  <c r="AM287"/>
  <c r="AL287"/>
  <c r="AK287"/>
  <c r="AJ287"/>
  <c r="AH287"/>
  <c r="AG287"/>
  <c r="AF287"/>
  <c r="AE287"/>
  <c r="AD287"/>
  <c r="AC287"/>
  <c r="AB287"/>
  <c r="AA287"/>
  <c r="Z287"/>
  <c r="Y287"/>
  <c r="W287"/>
  <c r="V287"/>
  <c r="U287"/>
  <c r="T287"/>
  <c r="S287"/>
  <c r="R287"/>
  <c r="Q287"/>
  <c r="P287"/>
  <c r="O287"/>
  <c r="N287"/>
  <c r="L287"/>
  <c r="K287"/>
  <c r="J287"/>
  <c r="I287"/>
  <c r="H287"/>
  <c r="G287"/>
  <c r="F287"/>
  <c r="E287"/>
  <c r="D287"/>
  <c r="C287"/>
  <c r="B287"/>
  <c r="A287"/>
  <c r="BZ286"/>
  <c r="BY286"/>
  <c r="BX286"/>
  <c r="BW286"/>
  <c r="BV286"/>
  <c r="BU286"/>
  <c r="BT286"/>
  <c r="BS286"/>
  <c r="BR286"/>
  <c r="BQ286"/>
  <c r="BO286"/>
  <c r="BN286"/>
  <c r="BM286"/>
  <c r="BL286"/>
  <c r="BK286"/>
  <c r="BJ286"/>
  <c r="BI286"/>
  <c r="BH286"/>
  <c r="BG286"/>
  <c r="BF286"/>
  <c r="BD286"/>
  <c r="BC286"/>
  <c r="BB286"/>
  <c r="BA286"/>
  <c r="AZ286"/>
  <c r="AY286"/>
  <c r="AX286"/>
  <c r="AW286"/>
  <c r="AV286"/>
  <c r="AU286"/>
  <c r="AS286"/>
  <c r="AR286"/>
  <c r="AQ286"/>
  <c r="AP286"/>
  <c r="AO286"/>
  <c r="AN286"/>
  <c r="AM286"/>
  <c r="AL286"/>
  <c r="AK286"/>
  <c r="AJ286"/>
  <c r="AH286"/>
  <c r="AG286"/>
  <c r="AF286"/>
  <c r="AE286"/>
  <c r="AD286"/>
  <c r="AC286"/>
  <c r="AB286"/>
  <c r="AA286"/>
  <c r="Z286"/>
  <c r="Y286"/>
  <c r="W286"/>
  <c r="V286"/>
  <c r="U286"/>
  <c r="T286"/>
  <c r="S286"/>
  <c r="R286"/>
  <c r="Q286"/>
  <c r="P286"/>
  <c r="O286"/>
  <c r="N286"/>
  <c r="L286"/>
  <c r="K286"/>
  <c r="J286"/>
  <c r="I286"/>
  <c r="H286"/>
  <c r="G286"/>
  <c r="F286"/>
  <c r="E286"/>
  <c r="D286"/>
  <c r="C286"/>
  <c r="B286"/>
  <c r="A286"/>
  <c r="BZ285"/>
  <c r="BY285"/>
  <c r="BX285"/>
  <c r="BW285"/>
  <c r="BV285"/>
  <c r="BU285"/>
  <c r="BT285"/>
  <c r="BS285"/>
  <c r="BR285"/>
  <c r="BQ285"/>
  <c r="BO285"/>
  <c r="BN285"/>
  <c r="BM285"/>
  <c r="BL285"/>
  <c r="BK285"/>
  <c r="BJ285"/>
  <c r="BI285"/>
  <c r="BH285"/>
  <c r="BG285"/>
  <c r="BF285"/>
  <c r="BD285"/>
  <c r="BC285"/>
  <c r="BB285"/>
  <c r="BA285"/>
  <c r="AZ285"/>
  <c r="AY285"/>
  <c r="AX285"/>
  <c r="AW285"/>
  <c r="AV285"/>
  <c r="AU285"/>
  <c r="AS285"/>
  <c r="AR285"/>
  <c r="AQ285"/>
  <c r="AP285"/>
  <c r="AO285"/>
  <c r="AN285"/>
  <c r="AM285"/>
  <c r="AL285"/>
  <c r="AK285"/>
  <c r="AJ285"/>
  <c r="AH285"/>
  <c r="AG285"/>
  <c r="AF285"/>
  <c r="AE285"/>
  <c r="AD285"/>
  <c r="AC285"/>
  <c r="AB285"/>
  <c r="AA285"/>
  <c r="Z285"/>
  <c r="Y285"/>
  <c r="W285"/>
  <c r="V285"/>
  <c r="U285"/>
  <c r="T285"/>
  <c r="S285"/>
  <c r="R285"/>
  <c r="Q285"/>
  <c r="P285"/>
  <c r="O285"/>
  <c r="N285"/>
  <c r="L285"/>
  <c r="K285"/>
  <c r="J285"/>
  <c r="I285"/>
  <c r="H285"/>
  <c r="G285"/>
  <c r="F285"/>
  <c r="E285"/>
  <c r="D285"/>
  <c r="C285"/>
  <c r="B285"/>
  <c r="A285"/>
  <c r="BZ284"/>
  <c r="BY284"/>
  <c r="BX284"/>
  <c r="BW284"/>
  <c r="BV284"/>
  <c r="BU284"/>
  <c r="BT284"/>
  <c r="BS284"/>
  <c r="BR284"/>
  <c r="BQ284"/>
  <c r="BO284"/>
  <c r="BN284"/>
  <c r="BM284"/>
  <c r="BL284"/>
  <c r="BK284"/>
  <c r="BJ284"/>
  <c r="BI284"/>
  <c r="BH284"/>
  <c r="BG284"/>
  <c r="BF284"/>
  <c r="BD284"/>
  <c r="BC284"/>
  <c r="BB284"/>
  <c r="BA284"/>
  <c r="AZ284"/>
  <c r="AY284"/>
  <c r="AX284"/>
  <c r="AW284"/>
  <c r="AV284"/>
  <c r="AU284"/>
  <c r="AS284"/>
  <c r="AR284"/>
  <c r="AQ284"/>
  <c r="AP284"/>
  <c r="AO284"/>
  <c r="AN284"/>
  <c r="AM284"/>
  <c r="AL284"/>
  <c r="AK284"/>
  <c r="AJ284"/>
  <c r="AH284"/>
  <c r="AG284"/>
  <c r="AF284"/>
  <c r="AE284"/>
  <c r="AD284"/>
  <c r="AC284"/>
  <c r="AB284"/>
  <c r="AA284"/>
  <c r="Z284"/>
  <c r="Y284"/>
  <c r="W284"/>
  <c r="V284"/>
  <c r="U284"/>
  <c r="T284"/>
  <c r="S284"/>
  <c r="R284"/>
  <c r="Q284"/>
  <c r="P284"/>
  <c r="O284"/>
  <c r="N284"/>
  <c r="L284"/>
  <c r="K284"/>
  <c r="J284"/>
  <c r="I284"/>
  <c r="H284"/>
  <c r="G284"/>
  <c r="F284"/>
  <c r="E284"/>
  <c r="D284"/>
  <c r="C284"/>
  <c r="B284"/>
  <c r="A284"/>
  <c r="BZ283"/>
  <c r="BY283"/>
  <c r="BX283"/>
  <c r="BW283"/>
  <c r="BV283"/>
  <c r="BU283"/>
  <c r="BT283"/>
  <c r="BS283"/>
  <c r="BR283"/>
  <c r="BQ283"/>
  <c r="BO283"/>
  <c r="BN283"/>
  <c r="BM283"/>
  <c r="BL283"/>
  <c r="BK283"/>
  <c r="BJ283"/>
  <c r="BI283"/>
  <c r="BH283"/>
  <c r="BG283"/>
  <c r="BF283"/>
  <c r="BD283"/>
  <c r="BC283"/>
  <c r="BB283"/>
  <c r="BA283"/>
  <c r="AZ283"/>
  <c r="AY283"/>
  <c r="AX283"/>
  <c r="AW283"/>
  <c r="AV283"/>
  <c r="AU283"/>
  <c r="AS283"/>
  <c r="AR283"/>
  <c r="AQ283"/>
  <c r="AP283"/>
  <c r="AO283"/>
  <c r="AN283"/>
  <c r="AM283"/>
  <c r="AL283"/>
  <c r="AK283"/>
  <c r="AJ283"/>
  <c r="AH283"/>
  <c r="AG283"/>
  <c r="AF283"/>
  <c r="AE283"/>
  <c r="AD283"/>
  <c r="AC283"/>
  <c r="AB283"/>
  <c r="AA283"/>
  <c r="Z283"/>
  <c r="Y283"/>
  <c r="W283"/>
  <c r="V283"/>
  <c r="U283"/>
  <c r="T283"/>
  <c r="S283"/>
  <c r="R283"/>
  <c r="Q283"/>
  <c r="P283"/>
  <c r="O283"/>
  <c r="N283"/>
  <c r="L283"/>
  <c r="K283"/>
  <c r="J283"/>
  <c r="I283"/>
  <c r="H283"/>
  <c r="G283"/>
  <c r="F283"/>
  <c r="E283"/>
  <c r="D283"/>
  <c r="C283"/>
  <c r="B283"/>
  <c r="A283"/>
  <c r="BZ282"/>
  <c r="BY282"/>
  <c r="BX282"/>
  <c r="BW282"/>
  <c r="BV282"/>
  <c r="BU282"/>
  <c r="BT282"/>
  <c r="BS282"/>
  <c r="BR282"/>
  <c r="BQ282"/>
  <c r="BO282"/>
  <c r="BN282"/>
  <c r="BM282"/>
  <c r="BL282"/>
  <c r="BK282"/>
  <c r="BJ282"/>
  <c r="BI282"/>
  <c r="BH282"/>
  <c r="BG282"/>
  <c r="BF282"/>
  <c r="BD282"/>
  <c r="BC282"/>
  <c r="BB282"/>
  <c r="BA282"/>
  <c r="AZ282"/>
  <c r="AY282"/>
  <c r="AX282"/>
  <c r="AW282"/>
  <c r="AV282"/>
  <c r="AU282"/>
  <c r="AS282"/>
  <c r="AR282"/>
  <c r="AQ282"/>
  <c r="AP282"/>
  <c r="AO282"/>
  <c r="AN282"/>
  <c r="AM282"/>
  <c r="AL282"/>
  <c r="AK282"/>
  <c r="AJ282"/>
  <c r="AH282"/>
  <c r="AG282"/>
  <c r="AF282"/>
  <c r="AE282"/>
  <c r="AD282"/>
  <c r="AC282"/>
  <c r="AB282"/>
  <c r="AA282"/>
  <c r="Z282"/>
  <c r="Y282"/>
  <c r="W282"/>
  <c r="V282"/>
  <c r="U282"/>
  <c r="T282"/>
  <c r="S282"/>
  <c r="R282"/>
  <c r="Q282"/>
  <c r="P282"/>
  <c r="O282"/>
  <c r="N282"/>
  <c r="L282"/>
  <c r="K282"/>
  <c r="J282"/>
  <c r="I282"/>
  <c r="H282"/>
  <c r="G282"/>
  <c r="F282"/>
  <c r="E282"/>
  <c r="D282"/>
  <c r="C282"/>
  <c r="B282"/>
  <c r="A282"/>
  <c r="BZ281"/>
  <c r="BY281"/>
  <c r="BX281"/>
  <c r="BW281"/>
  <c r="BV281"/>
  <c r="BU281"/>
  <c r="BT281"/>
  <c r="BS281"/>
  <c r="BR281"/>
  <c r="BQ281"/>
  <c r="BO281"/>
  <c r="BN281"/>
  <c r="BM281"/>
  <c r="BL281"/>
  <c r="BK281"/>
  <c r="BJ281"/>
  <c r="BI281"/>
  <c r="BH281"/>
  <c r="BG281"/>
  <c r="BF281"/>
  <c r="BD281"/>
  <c r="BC281"/>
  <c r="BB281"/>
  <c r="BA281"/>
  <c r="AZ281"/>
  <c r="AY281"/>
  <c r="AX281"/>
  <c r="AW281"/>
  <c r="AV281"/>
  <c r="AU281"/>
  <c r="AS281"/>
  <c r="AR281"/>
  <c r="AQ281"/>
  <c r="AP281"/>
  <c r="AO281"/>
  <c r="AN281"/>
  <c r="AM281"/>
  <c r="AL281"/>
  <c r="AK281"/>
  <c r="AJ281"/>
  <c r="AH281"/>
  <c r="AG281"/>
  <c r="AF281"/>
  <c r="AE281"/>
  <c r="AD281"/>
  <c r="AC281"/>
  <c r="AB281"/>
  <c r="AA281"/>
  <c r="Z281"/>
  <c r="Y281"/>
  <c r="W281"/>
  <c r="V281"/>
  <c r="U281"/>
  <c r="T281"/>
  <c r="S281"/>
  <c r="R281"/>
  <c r="Q281"/>
  <c r="P281"/>
  <c r="O281"/>
  <c r="N281"/>
  <c r="L281"/>
  <c r="K281"/>
  <c r="J281"/>
  <c r="I281"/>
  <c r="H281"/>
  <c r="G281"/>
  <c r="F281"/>
  <c r="E281"/>
  <c r="D281"/>
  <c r="C281"/>
  <c r="B281"/>
  <c r="A281"/>
  <c r="BZ280"/>
  <c r="BY280"/>
  <c r="BX280"/>
  <c r="BW280"/>
  <c r="BV280"/>
  <c r="BU280"/>
  <c r="BT280"/>
  <c r="BS280"/>
  <c r="BR280"/>
  <c r="BQ280"/>
  <c r="BO280"/>
  <c r="BN280"/>
  <c r="BM280"/>
  <c r="BL280"/>
  <c r="BK280"/>
  <c r="BJ280"/>
  <c r="BI280"/>
  <c r="BH280"/>
  <c r="BG280"/>
  <c r="BF280"/>
  <c r="BD280"/>
  <c r="BC280"/>
  <c r="BB280"/>
  <c r="BA280"/>
  <c r="AZ280"/>
  <c r="AY280"/>
  <c r="AX280"/>
  <c r="AW280"/>
  <c r="AV280"/>
  <c r="AU280"/>
  <c r="AS280"/>
  <c r="AR280"/>
  <c r="AQ280"/>
  <c r="AP280"/>
  <c r="AO280"/>
  <c r="AN280"/>
  <c r="AM280"/>
  <c r="AL280"/>
  <c r="AK280"/>
  <c r="AJ280"/>
  <c r="AH280"/>
  <c r="AG280"/>
  <c r="AF280"/>
  <c r="AE280"/>
  <c r="AD280"/>
  <c r="AC280"/>
  <c r="AB280"/>
  <c r="AA280"/>
  <c r="Z280"/>
  <c r="Y280"/>
  <c r="W280"/>
  <c r="V280"/>
  <c r="U280"/>
  <c r="T280"/>
  <c r="S280"/>
  <c r="R280"/>
  <c r="Q280"/>
  <c r="P280"/>
  <c r="O280"/>
  <c r="N280"/>
  <c r="L280"/>
  <c r="K280"/>
  <c r="J280"/>
  <c r="I280"/>
  <c r="H280"/>
  <c r="G280"/>
  <c r="F280"/>
  <c r="E280"/>
  <c r="D280"/>
  <c r="C280"/>
  <c r="B280"/>
  <c r="A280"/>
  <c r="BZ279"/>
  <c r="BY279"/>
  <c r="BX279"/>
  <c r="BW279"/>
  <c r="BV279"/>
  <c r="BU279"/>
  <c r="BT279"/>
  <c r="BS279"/>
  <c r="BR279"/>
  <c r="BQ279"/>
  <c r="BO279"/>
  <c r="BN279"/>
  <c r="BM279"/>
  <c r="BL279"/>
  <c r="BK279"/>
  <c r="BJ279"/>
  <c r="BI279"/>
  <c r="BH279"/>
  <c r="BG279"/>
  <c r="BF279"/>
  <c r="BD279"/>
  <c r="BC279"/>
  <c r="BB279"/>
  <c r="BA279"/>
  <c r="AZ279"/>
  <c r="AY279"/>
  <c r="AX279"/>
  <c r="AW279"/>
  <c r="AV279"/>
  <c r="AU279"/>
  <c r="AS279"/>
  <c r="AR279"/>
  <c r="AQ279"/>
  <c r="AP279"/>
  <c r="AO279"/>
  <c r="AN279"/>
  <c r="AM279"/>
  <c r="AL279"/>
  <c r="AK279"/>
  <c r="AJ279"/>
  <c r="AH279"/>
  <c r="AG279"/>
  <c r="AF279"/>
  <c r="AE279"/>
  <c r="AD279"/>
  <c r="AC279"/>
  <c r="AB279"/>
  <c r="AA279"/>
  <c r="Z279"/>
  <c r="Y279"/>
  <c r="W279"/>
  <c r="V279"/>
  <c r="U279"/>
  <c r="T279"/>
  <c r="S279"/>
  <c r="R279"/>
  <c r="Q279"/>
  <c r="P279"/>
  <c r="O279"/>
  <c r="N279"/>
  <c r="L279"/>
  <c r="K279"/>
  <c r="J279"/>
  <c r="I279"/>
  <c r="H279"/>
  <c r="G279"/>
  <c r="F279"/>
  <c r="E279"/>
  <c r="D279"/>
  <c r="C279"/>
  <c r="B279"/>
  <c r="A279"/>
  <c r="BZ278"/>
  <c r="BY278"/>
  <c r="BX278"/>
  <c r="BW278"/>
  <c r="BV278"/>
  <c r="BU278"/>
  <c r="BT278"/>
  <c r="BS278"/>
  <c r="BR278"/>
  <c r="BQ278"/>
  <c r="BO278"/>
  <c r="BN278"/>
  <c r="BM278"/>
  <c r="BL278"/>
  <c r="BK278"/>
  <c r="BJ278"/>
  <c r="BI278"/>
  <c r="BH278"/>
  <c r="BG278"/>
  <c r="BF278"/>
  <c r="BD278"/>
  <c r="BC278"/>
  <c r="BB278"/>
  <c r="BA278"/>
  <c r="AZ278"/>
  <c r="AY278"/>
  <c r="AX278"/>
  <c r="AW278"/>
  <c r="AV278"/>
  <c r="AU278"/>
  <c r="AS278"/>
  <c r="AR278"/>
  <c r="AQ278"/>
  <c r="AP278"/>
  <c r="AO278"/>
  <c r="AN278"/>
  <c r="AM278"/>
  <c r="AL278"/>
  <c r="AK278"/>
  <c r="AJ278"/>
  <c r="AH278"/>
  <c r="AG278"/>
  <c r="AF278"/>
  <c r="AE278"/>
  <c r="AD278"/>
  <c r="AC278"/>
  <c r="AB278"/>
  <c r="AA278"/>
  <c r="Z278"/>
  <c r="Y278"/>
  <c r="W278"/>
  <c r="V278"/>
  <c r="U278"/>
  <c r="T278"/>
  <c r="S278"/>
  <c r="R278"/>
  <c r="Q278"/>
  <c r="P278"/>
  <c r="O278"/>
  <c r="N278"/>
  <c r="L278"/>
  <c r="K278"/>
  <c r="J278"/>
  <c r="I278"/>
  <c r="H278"/>
  <c r="G278"/>
  <c r="F278"/>
  <c r="E278"/>
  <c r="D278"/>
  <c r="C278"/>
  <c r="B278"/>
  <c r="A278"/>
  <c r="BZ277"/>
  <c r="BY277"/>
  <c r="BX277"/>
  <c r="BW277"/>
  <c r="BV277"/>
  <c r="BU277"/>
  <c r="BT277"/>
  <c r="BS277"/>
  <c r="BR277"/>
  <c r="BQ277"/>
  <c r="BO277"/>
  <c r="BN277"/>
  <c r="BM277"/>
  <c r="BL277"/>
  <c r="BK277"/>
  <c r="BJ277"/>
  <c r="BI277"/>
  <c r="BH277"/>
  <c r="BG277"/>
  <c r="BF277"/>
  <c r="BD277"/>
  <c r="BC277"/>
  <c r="BB277"/>
  <c r="BA277"/>
  <c r="AZ277"/>
  <c r="AY277"/>
  <c r="AX277"/>
  <c r="AW277"/>
  <c r="AV277"/>
  <c r="AU277"/>
  <c r="AS277"/>
  <c r="AR277"/>
  <c r="AQ277"/>
  <c r="AP277"/>
  <c r="AO277"/>
  <c r="AN277"/>
  <c r="AM277"/>
  <c r="AL277"/>
  <c r="AK277"/>
  <c r="AJ277"/>
  <c r="AH277"/>
  <c r="AG277"/>
  <c r="AF277"/>
  <c r="AE277"/>
  <c r="AD277"/>
  <c r="AC277"/>
  <c r="AB277"/>
  <c r="AA277"/>
  <c r="Z277"/>
  <c r="Y277"/>
  <c r="W277"/>
  <c r="V277"/>
  <c r="U277"/>
  <c r="T277"/>
  <c r="S277"/>
  <c r="R277"/>
  <c r="Q277"/>
  <c r="P277"/>
  <c r="O277"/>
  <c r="N277"/>
  <c r="L277"/>
  <c r="K277"/>
  <c r="J277"/>
  <c r="I277"/>
  <c r="H277"/>
  <c r="G277"/>
  <c r="F277"/>
  <c r="E277"/>
  <c r="D277"/>
  <c r="C277"/>
  <c r="B277"/>
  <c r="A277"/>
  <c r="BZ276"/>
  <c r="BY276"/>
  <c r="BX276"/>
  <c r="BW276"/>
  <c r="BV276"/>
  <c r="BU276"/>
  <c r="BT276"/>
  <c r="BS276"/>
  <c r="BR276"/>
  <c r="BQ276"/>
  <c r="BO276"/>
  <c r="BN276"/>
  <c r="BM276"/>
  <c r="BL276"/>
  <c r="BK276"/>
  <c r="BJ276"/>
  <c r="BI276"/>
  <c r="BH276"/>
  <c r="BG276"/>
  <c r="BF276"/>
  <c r="BD276"/>
  <c r="BC276"/>
  <c r="BB276"/>
  <c r="BA276"/>
  <c r="AZ276"/>
  <c r="AY276"/>
  <c r="AX276"/>
  <c r="AW276"/>
  <c r="AV276"/>
  <c r="AU276"/>
  <c r="AS276"/>
  <c r="AR276"/>
  <c r="AQ276"/>
  <c r="AP276"/>
  <c r="AO276"/>
  <c r="AN276"/>
  <c r="AM276"/>
  <c r="AL276"/>
  <c r="AK276"/>
  <c r="AJ276"/>
  <c r="AH276"/>
  <c r="AG276"/>
  <c r="AF276"/>
  <c r="AE276"/>
  <c r="AD276"/>
  <c r="AC276"/>
  <c r="AB276"/>
  <c r="AA276"/>
  <c r="Z276"/>
  <c r="Y276"/>
  <c r="W276"/>
  <c r="V276"/>
  <c r="U276"/>
  <c r="T276"/>
  <c r="S276"/>
  <c r="R276"/>
  <c r="Q276"/>
  <c r="P276"/>
  <c r="O276"/>
  <c r="N276"/>
  <c r="L276"/>
  <c r="K276"/>
  <c r="J276"/>
  <c r="I276"/>
  <c r="H276"/>
  <c r="G276"/>
  <c r="F276"/>
  <c r="E276"/>
  <c r="D276"/>
  <c r="C276"/>
  <c r="B276"/>
  <c r="A276"/>
  <c r="BZ275"/>
  <c r="BY275"/>
  <c r="BX275"/>
  <c r="BW275"/>
  <c r="BV275"/>
  <c r="BU275"/>
  <c r="BT275"/>
  <c r="BS275"/>
  <c r="BR275"/>
  <c r="BQ275"/>
  <c r="BO275"/>
  <c r="BN275"/>
  <c r="BM275"/>
  <c r="BL275"/>
  <c r="BK275"/>
  <c r="BJ275"/>
  <c r="BI275"/>
  <c r="BH275"/>
  <c r="BG275"/>
  <c r="BF275"/>
  <c r="BD275"/>
  <c r="BC275"/>
  <c r="BB275"/>
  <c r="BA275"/>
  <c r="AZ275"/>
  <c r="AY275"/>
  <c r="AX275"/>
  <c r="AW275"/>
  <c r="AV275"/>
  <c r="AU275"/>
  <c r="AS275"/>
  <c r="AR275"/>
  <c r="AQ275"/>
  <c r="AP275"/>
  <c r="AO275"/>
  <c r="AN275"/>
  <c r="AM275"/>
  <c r="AL275"/>
  <c r="AK275"/>
  <c r="AJ275"/>
  <c r="AH275"/>
  <c r="AG275"/>
  <c r="AF275"/>
  <c r="AE275"/>
  <c r="AD275"/>
  <c r="AC275"/>
  <c r="AB275"/>
  <c r="AA275"/>
  <c r="Z275"/>
  <c r="Y275"/>
  <c r="W275"/>
  <c r="V275"/>
  <c r="U275"/>
  <c r="T275"/>
  <c r="S275"/>
  <c r="R275"/>
  <c r="Q275"/>
  <c r="P275"/>
  <c r="O275"/>
  <c r="N275"/>
  <c r="L275"/>
  <c r="K275"/>
  <c r="J275"/>
  <c r="I275"/>
  <c r="H275"/>
  <c r="G275"/>
  <c r="F275"/>
  <c r="E275"/>
  <c r="D275"/>
  <c r="C275"/>
  <c r="B275"/>
  <c r="A275"/>
  <c r="BZ274"/>
  <c r="BY274"/>
  <c r="BX274"/>
  <c r="BW274"/>
  <c r="BV274"/>
  <c r="BU274"/>
  <c r="BT274"/>
  <c r="BS274"/>
  <c r="BR274"/>
  <c r="BQ274"/>
  <c r="BO274"/>
  <c r="BN274"/>
  <c r="BM274"/>
  <c r="BL274"/>
  <c r="BK274"/>
  <c r="BJ274"/>
  <c r="BI274"/>
  <c r="BH274"/>
  <c r="BG274"/>
  <c r="BF274"/>
  <c r="BD274"/>
  <c r="BC274"/>
  <c r="BB274"/>
  <c r="BA274"/>
  <c r="AZ274"/>
  <c r="AY274"/>
  <c r="AX274"/>
  <c r="AW274"/>
  <c r="AV274"/>
  <c r="AU274"/>
  <c r="AS274"/>
  <c r="AR274"/>
  <c r="AQ274"/>
  <c r="AP274"/>
  <c r="AO274"/>
  <c r="AN274"/>
  <c r="AM274"/>
  <c r="AL274"/>
  <c r="AK274"/>
  <c r="AJ274"/>
  <c r="AH274"/>
  <c r="AG274"/>
  <c r="AF274"/>
  <c r="AE274"/>
  <c r="AD274"/>
  <c r="AC274"/>
  <c r="AB274"/>
  <c r="AA274"/>
  <c r="Z274"/>
  <c r="Y274"/>
  <c r="W274"/>
  <c r="V274"/>
  <c r="U274"/>
  <c r="T274"/>
  <c r="S274"/>
  <c r="R274"/>
  <c r="Q274"/>
  <c r="P274"/>
  <c r="O274"/>
  <c r="N274"/>
  <c r="L274"/>
  <c r="K274"/>
  <c r="J274"/>
  <c r="I274"/>
  <c r="H274"/>
  <c r="G274"/>
  <c r="F274"/>
  <c r="E274"/>
  <c r="D274"/>
  <c r="C274"/>
  <c r="B274"/>
  <c r="A274"/>
  <c r="BZ273"/>
  <c r="BY273"/>
  <c r="BX273"/>
  <c r="BW273"/>
  <c r="BV273"/>
  <c r="BU273"/>
  <c r="BT273"/>
  <c r="BS273"/>
  <c r="BR273"/>
  <c r="BQ273"/>
  <c r="BO273"/>
  <c r="BN273"/>
  <c r="BM273"/>
  <c r="BL273"/>
  <c r="BK273"/>
  <c r="BJ273"/>
  <c r="BI273"/>
  <c r="BH273"/>
  <c r="BG273"/>
  <c r="BF273"/>
  <c r="BD273"/>
  <c r="BC273"/>
  <c r="BB273"/>
  <c r="BA273"/>
  <c r="AZ273"/>
  <c r="AY273"/>
  <c r="AX273"/>
  <c r="AW273"/>
  <c r="AV273"/>
  <c r="AU273"/>
  <c r="AS273"/>
  <c r="AR273"/>
  <c r="AQ273"/>
  <c r="AP273"/>
  <c r="AO273"/>
  <c r="AN273"/>
  <c r="AM273"/>
  <c r="AL273"/>
  <c r="AK273"/>
  <c r="AJ273"/>
  <c r="AH273"/>
  <c r="AG273"/>
  <c r="AF273"/>
  <c r="AE273"/>
  <c r="AD273"/>
  <c r="AC273"/>
  <c r="AB273"/>
  <c r="AA273"/>
  <c r="Z273"/>
  <c r="Y273"/>
  <c r="W273"/>
  <c r="V273"/>
  <c r="U273"/>
  <c r="T273"/>
  <c r="S273"/>
  <c r="R273"/>
  <c r="Q273"/>
  <c r="P273"/>
  <c r="O273"/>
  <c r="N273"/>
  <c r="L273"/>
  <c r="K273"/>
  <c r="J273"/>
  <c r="I273"/>
  <c r="H273"/>
  <c r="G273"/>
  <c r="F273"/>
  <c r="E273"/>
  <c r="D273"/>
  <c r="C273"/>
  <c r="B273"/>
  <c r="A273"/>
  <c r="BZ272"/>
  <c r="BY272"/>
  <c r="BX272"/>
  <c r="BW272"/>
  <c r="BV272"/>
  <c r="BU272"/>
  <c r="BT272"/>
  <c r="BS272"/>
  <c r="BR272"/>
  <c r="BQ272"/>
  <c r="BO272"/>
  <c r="BN272"/>
  <c r="BM272"/>
  <c r="BL272"/>
  <c r="BK272"/>
  <c r="BJ272"/>
  <c r="BI272"/>
  <c r="BH272"/>
  <c r="BG272"/>
  <c r="BF272"/>
  <c r="BD272"/>
  <c r="BC272"/>
  <c r="BB272"/>
  <c r="BA272"/>
  <c r="AZ272"/>
  <c r="AY272"/>
  <c r="AX272"/>
  <c r="AW272"/>
  <c r="AV272"/>
  <c r="AU272"/>
  <c r="AS272"/>
  <c r="AR272"/>
  <c r="AQ272"/>
  <c r="AP272"/>
  <c r="AO272"/>
  <c r="AN272"/>
  <c r="AM272"/>
  <c r="AL272"/>
  <c r="AK272"/>
  <c r="AJ272"/>
  <c r="AH272"/>
  <c r="AG272"/>
  <c r="AF272"/>
  <c r="AE272"/>
  <c r="AD272"/>
  <c r="AC272"/>
  <c r="AB272"/>
  <c r="AA272"/>
  <c r="Z272"/>
  <c r="Y272"/>
  <c r="W272"/>
  <c r="V272"/>
  <c r="U272"/>
  <c r="T272"/>
  <c r="S272"/>
  <c r="R272"/>
  <c r="Q272"/>
  <c r="P272"/>
  <c r="O272"/>
  <c r="N272"/>
  <c r="L272"/>
  <c r="K272"/>
  <c r="J272"/>
  <c r="I272"/>
  <c r="H272"/>
  <c r="G272"/>
  <c r="F272"/>
  <c r="E272"/>
  <c r="D272"/>
  <c r="C272"/>
  <c r="B272"/>
  <c r="A272"/>
  <c r="BZ271"/>
  <c r="BY271"/>
  <c r="BX271"/>
  <c r="BW271"/>
  <c r="BV271"/>
  <c r="BU271"/>
  <c r="BT271"/>
  <c r="BS271"/>
  <c r="BR271"/>
  <c r="BQ271"/>
  <c r="BO271"/>
  <c r="BN271"/>
  <c r="BM271"/>
  <c r="BL271"/>
  <c r="BK271"/>
  <c r="BJ271"/>
  <c r="BI271"/>
  <c r="BH271"/>
  <c r="BG271"/>
  <c r="BF271"/>
  <c r="BD271"/>
  <c r="BC271"/>
  <c r="BB271"/>
  <c r="BA271"/>
  <c r="AZ271"/>
  <c r="AY271"/>
  <c r="AX271"/>
  <c r="AW271"/>
  <c r="AV271"/>
  <c r="AU271"/>
  <c r="AS271"/>
  <c r="AR271"/>
  <c r="AQ271"/>
  <c r="AP271"/>
  <c r="AO271"/>
  <c r="AN271"/>
  <c r="AM271"/>
  <c r="AL271"/>
  <c r="AK271"/>
  <c r="AJ271"/>
  <c r="AH271"/>
  <c r="AG271"/>
  <c r="AF271"/>
  <c r="AE271"/>
  <c r="AD271"/>
  <c r="AC271"/>
  <c r="AB271"/>
  <c r="AA271"/>
  <c r="Z271"/>
  <c r="Y271"/>
  <c r="W271"/>
  <c r="V271"/>
  <c r="U271"/>
  <c r="T271"/>
  <c r="S271"/>
  <c r="R271"/>
  <c r="Q271"/>
  <c r="P271"/>
  <c r="O271"/>
  <c r="N271"/>
  <c r="L271"/>
  <c r="K271"/>
  <c r="J271"/>
  <c r="I271"/>
  <c r="H271"/>
  <c r="G271"/>
  <c r="F271"/>
  <c r="E271"/>
  <c r="D271"/>
  <c r="C271"/>
  <c r="B271"/>
  <c r="A271"/>
  <c r="BZ270"/>
  <c r="BY270"/>
  <c r="BX270"/>
  <c r="BW270"/>
  <c r="BV270"/>
  <c r="BU270"/>
  <c r="BT270"/>
  <c r="BS270"/>
  <c r="BR270"/>
  <c r="BQ270"/>
  <c r="BO270"/>
  <c r="BN270"/>
  <c r="BM270"/>
  <c r="BL270"/>
  <c r="BK270"/>
  <c r="BJ270"/>
  <c r="BI270"/>
  <c r="BH270"/>
  <c r="BG270"/>
  <c r="BF270"/>
  <c r="BD270"/>
  <c r="BC270"/>
  <c r="BB270"/>
  <c r="BA270"/>
  <c r="AZ270"/>
  <c r="AY270"/>
  <c r="AX270"/>
  <c r="AW270"/>
  <c r="AV270"/>
  <c r="AU270"/>
  <c r="AS270"/>
  <c r="AR270"/>
  <c r="AQ270"/>
  <c r="AP270"/>
  <c r="AO270"/>
  <c r="AN270"/>
  <c r="AM270"/>
  <c r="AL270"/>
  <c r="AK270"/>
  <c r="AJ270"/>
  <c r="AH270"/>
  <c r="AG270"/>
  <c r="AF270"/>
  <c r="AE270"/>
  <c r="AD270"/>
  <c r="AC270"/>
  <c r="AB270"/>
  <c r="AA270"/>
  <c r="Z270"/>
  <c r="Y270"/>
  <c r="W270"/>
  <c r="V270"/>
  <c r="U270"/>
  <c r="T270"/>
  <c r="S270"/>
  <c r="R270"/>
  <c r="Q270"/>
  <c r="P270"/>
  <c r="O270"/>
  <c r="N270"/>
  <c r="L270"/>
  <c r="K270"/>
  <c r="J270"/>
  <c r="I270"/>
  <c r="H270"/>
  <c r="G270"/>
  <c r="F270"/>
  <c r="E270"/>
  <c r="D270"/>
  <c r="C270"/>
  <c r="B270"/>
  <c r="A270"/>
  <c r="BZ269"/>
  <c r="BY269"/>
  <c r="BX269"/>
  <c r="BW269"/>
  <c r="BV269"/>
  <c r="BU269"/>
  <c r="BT269"/>
  <c r="BS269"/>
  <c r="BR269"/>
  <c r="BQ269"/>
  <c r="BO269"/>
  <c r="BN269"/>
  <c r="BM269"/>
  <c r="BL269"/>
  <c r="BK269"/>
  <c r="BJ269"/>
  <c r="BI269"/>
  <c r="BH269"/>
  <c r="BG269"/>
  <c r="BF269"/>
  <c r="BD269"/>
  <c r="BC269"/>
  <c r="BB269"/>
  <c r="BA269"/>
  <c r="AZ269"/>
  <c r="AY269"/>
  <c r="AX269"/>
  <c r="AW269"/>
  <c r="AV269"/>
  <c r="AU269"/>
  <c r="AS269"/>
  <c r="AR269"/>
  <c r="AQ269"/>
  <c r="AP269"/>
  <c r="AO269"/>
  <c r="AN269"/>
  <c r="AM269"/>
  <c r="AL269"/>
  <c r="AK269"/>
  <c r="AJ269"/>
  <c r="AH269"/>
  <c r="AG269"/>
  <c r="AF269"/>
  <c r="AE269"/>
  <c r="AD269"/>
  <c r="AC269"/>
  <c r="AB269"/>
  <c r="AA269"/>
  <c r="Z269"/>
  <c r="Y269"/>
  <c r="W269"/>
  <c r="V269"/>
  <c r="U269"/>
  <c r="T269"/>
  <c r="S269"/>
  <c r="R269"/>
  <c r="Q269"/>
  <c r="P269"/>
  <c r="O269"/>
  <c r="N269"/>
  <c r="L269"/>
  <c r="K269"/>
  <c r="J269"/>
  <c r="I269"/>
  <c r="H269"/>
  <c r="G269"/>
  <c r="F269"/>
  <c r="E269"/>
  <c r="D269"/>
  <c r="C269"/>
  <c r="B269"/>
  <c r="A269"/>
  <c r="BZ268"/>
  <c r="BY268"/>
  <c r="BX268"/>
  <c r="BW268"/>
  <c r="BV268"/>
  <c r="BU268"/>
  <c r="BT268"/>
  <c r="BS268"/>
  <c r="BR268"/>
  <c r="BQ268"/>
  <c r="BO268"/>
  <c r="BN268"/>
  <c r="BM268"/>
  <c r="BL268"/>
  <c r="BK268"/>
  <c r="BJ268"/>
  <c r="BI268"/>
  <c r="BH268"/>
  <c r="BG268"/>
  <c r="BF268"/>
  <c r="BD268"/>
  <c r="BC268"/>
  <c r="BB268"/>
  <c r="BA268"/>
  <c r="AZ268"/>
  <c r="AY268"/>
  <c r="AX268"/>
  <c r="AW268"/>
  <c r="AV268"/>
  <c r="AU268"/>
  <c r="AS268"/>
  <c r="AR268"/>
  <c r="AQ268"/>
  <c r="AP268"/>
  <c r="AO268"/>
  <c r="AN268"/>
  <c r="AM268"/>
  <c r="AL268"/>
  <c r="AK268"/>
  <c r="AJ268"/>
  <c r="AH268"/>
  <c r="AG268"/>
  <c r="AF268"/>
  <c r="AE268"/>
  <c r="AD268"/>
  <c r="AC268"/>
  <c r="AB268"/>
  <c r="AA268"/>
  <c r="Z268"/>
  <c r="Y268"/>
  <c r="W268"/>
  <c r="V268"/>
  <c r="U268"/>
  <c r="T268"/>
  <c r="S268"/>
  <c r="R268"/>
  <c r="Q268"/>
  <c r="P268"/>
  <c r="O268"/>
  <c r="N268"/>
  <c r="L268"/>
  <c r="K268"/>
  <c r="J268"/>
  <c r="I268"/>
  <c r="H268"/>
  <c r="G268"/>
  <c r="F268"/>
  <c r="E268"/>
  <c r="D268"/>
  <c r="C268"/>
  <c r="B268"/>
  <c r="A268"/>
  <c r="BZ267"/>
  <c r="BY267"/>
  <c r="BX267"/>
  <c r="BW267"/>
  <c r="BV267"/>
  <c r="BU267"/>
  <c r="BT267"/>
  <c r="BS267"/>
  <c r="BR267"/>
  <c r="BQ267"/>
  <c r="BO267"/>
  <c r="BN267"/>
  <c r="BM267"/>
  <c r="BL267"/>
  <c r="BK267"/>
  <c r="BJ267"/>
  <c r="BI267"/>
  <c r="BH267"/>
  <c r="BG267"/>
  <c r="BF267"/>
  <c r="BD267"/>
  <c r="BC267"/>
  <c r="BB267"/>
  <c r="BA267"/>
  <c r="AZ267"/>
  <c r="AY267"/>
  <c r="AX267"/>
  <c r="AW267"/>
  <c r="AV267"/>
  <c r="AU267"/>
  <c r="AS267"/>
  <c r="AR267"/>
  <c r="AQ267"/>
  <c r="AP267"/>
  <c r="AO267"/>
  <c r="AN267"/>
  <c r="AM267"/>
  <c r="AL267"/>
  <c r="AK267"/>
  <c r="AJ267"/>
  <c r="AH267"/>
  <c r="AG267"/>
  <c r="AF267"/>
  <c r="AE267"/>
  <c r="AD267"/>
  <c r="AC267"/>
  <c r="AB267"/>
  <c r="AA267"/>
  <c r="Z267"/>
  <c r="Y267"/>
  <c r="W267"/>
  <c r="V267"/>
  <c r="U267"/>
  <c r="T267"/>
  <c r="S267"/>
  <c r="R267"/>
  <c r="Q267"/>
  <c r="P267"/>
  <c r="O267"/>
  <c r="N267"/>
  <c r="L267"/>
  <c r="K267"/>
  <c r="J267"/>
  <c r="I267"/>
  <c r="H267"/>
  <c r="G267"/>
  <c r="F267"/>
  <c r="E267"/>
  <c r="D267"/>
  <c r="C267"/>
  <c r="B267"/>
  <c r="A267"/>
  <c r="BZ266"/>
  <c r="BY266"/>
  <c r="BX266"/>
  <c r="BW266"/>
  <c r="BV266"/>
  <c r="BU266"/>
  <c r="BT266"/>
  <c r="BS266"/>
  <c r="BR266"/>
  <c r="BQ266"/>
  <c r="BO266"/>
  <c r="BN266"/>
  <c r="BM266"/>
  <c r="BL266"/>
  <c r="BK266"/>
  <c r="BJ266"/>
  <c r="BI266"/>
  <c r="BH266"/>
  <c r="BG266"/>
  <c r="BF266"/>
  <c r="BD266"/>
  <c r="BC266"/>
  <c r="BB266"/>
  <c r="BA266"/>
  <c r="AZ266"/>
  <c r="AY266"/>
  <c r="AX266"/>
  <c r="AW266"/>
  <c r="AV266"/>
  <c r="AU266"/>
  <c r="AS266"/>
  <c r="AR266"/>
  <c r="AQ266"/>
  <c r="AP266"/>
  <c r="AO266"/>
  <c r="AN266"/>
  <c r="AM266"/>
  <c r="AL266"/>
  <c r="AK266"/>
  <c r="AJ266"/>
  <c r="AH266"/>
  <c r="AG266"/>
  <c r="AF266"/>
  <c r="AE266"/>
  <c r="AD266"/>
  <c r="AC266"/>
  <c r="AB266"/>
  <c r="AA266"/>
  <c r="Z266"/>
  <c r="Y266"/>
  <c r="W266"/>
  <c r="V266"/>
  <c r="U266"/>
  <c r="T266"/>
  <c r="S266"/>
  <c r="R266"/>
  <c r="Q266"/>
  <c r="P266"/>
  <c r="O266"/>
  <c r="N266"/>
  <c r="L266"/>
  <c r="K266"/>
  <c r="J266"/>
  <c r="I266"/>
  <c r="H266"/>
  <c r="G266"/>
  <c r="F266"/>
  <c r="E266"/>
  <c r="D266"/>
  <c r="C266"/>
  <c r="B266"/>
  <c r="A266"/>
  <c r="BZ265"/>
  <c r="BY265"/>
  <c r="BX265"/>
  <c r="BW265"/>
  <c r="BV265"/>
  <c r="BU265"/>
  <c r="BT265"/>
  <c r="BS265"/>
  <c r="BR265"/>
  <c r="BQ265"/>
  <c r="BO265"/>
  <c r="BN265"/>
  <c r="BM265"/>
  <c r="BL265"/>
  <c r="BK265"/>
  <c r="BJ265"/>
  <c r="BI265"/>
  <c r="BH265"/>
  <c r="BG265"/>
  <c r="BF265"/>
  <c r="BD265"/>
  <c r="BC265"/>
  <c r="BB265"/>
  <c r="BA265"/>
  <c r="AZ265"/>
  <c r="AY265"/>
  <c r="AX265"/>
  <c r="AW265"/>
  <c r="AV265"/>
  <c r="AU265"/>
  <c r="AS265"/>
  <c r="AR265"/>
  <c r="AQ265"/>
  <c r="AP265"/>
  <c r="AO265"/>
  <c r="AN265"/>
  <c r="AM265"/>
  <c r="AL265"/>
  <c r="AK265"/>
  <c r="AJ265"/>
  <c r="AH265"/>
  <c r="AG265"/>
  <c r="AF265"/>
  <c r="AE265"/>
  <c r="AD265"/>
  <c r="AC265"/>
  <c r="AB265"/>
  <c r="AA265"/>
  <c r="Z265"/>
  <c r="Y265"/>
  <c r="W265"/>
  <c r="V265"/>
  <c r="U265"/>
  <c r="T265"/>
  <c r="S265"/>
  <c r="R265"/>
  <c r="Q265"/>
  <c r="P265"/>
  <c r="O265"/>
  <c r="N265"/>
  <c r="L265"/>
  <c r="K265"/>
  <c r="J265"/>
  <c r="I265"/>
  <c r="H265"/>
  <c r="G265"/>
  <c r="F265"/>
  <c r="E265"/>
  <c r="D265"/>
  <c r="C265"/>
  <c r="B265"/>
  <c r="A265"/>
  <c r="BZ264"/>
  <c r="BY264"/>
  <c r="BX264"/>
  <c r="BW264"/>
  <c r="BV264"/>
  <c r="BU264"/>
  <c r="BT264"/>
  <c r="BS264"/>
  <c r="BR264"/>
  <c r="BQ264"/>
  <c r="BO264"/>
  <c r="BN264"/>
  <c r="BM264"/>
  <c r="BL264"/>
  <c r="BK264"/>
  <c r="BJ264"/>
  <c r="BI264"/>
  <c r="BH264"/>
  <c r="BG264"/>
  <c r="BF264"/>
  <c r="BD264"/>
  <c r="BC264"/>
  <c r="BB264"/>
  <c r="BA264"/>
  <c r="AZ264"/>
  <c r="AY264"/>
  <c r="AX264"/>
  <c r="AW264"/>
  <c r="AV264"/>
  <c r="AU264"/>
  <c r="AS264"/>
  <c r="AR264"/>
  <c r="AQ264"/>
  <c r="AP264"/>
  <c r="AO264"/>
  <c r="AN264"/>
  <c r="AM264"/>
  <c r="AL264"/>
  <c r="AK264"/>
  <c r="AJ264"/>
  <c r="AH264"/>
  <c r="AG264"/>
  <c r="AF264"/>
  <c r="AE264"/>
  <c r="AD264"/>
  <c r="AC264"/>
  <c r="AB264"/>
  <c r="AA264"/>
  <c r="Z264"/>
  <c r="Y264"/>
  <c r="W264"/>
  <c r="V264"/>
  <c r="U264"/>
  <c r="T264"/>
  <c r="S264"/>
  <c r="R264"/>
  <c r="Q264"/>
  <c r="P264"/>
  <c r="O264"/>
  <c r="N264"/>
  <c r="L264"/>
  <c r="K264"/>
  <c r="J264"/>
  <c r="I264"/>
  <c r="H264"/>
  <c r="G264"/>
  <c r="F264"/>
  <c r="E264"/>
  <c r="D264"/>
  <c r="C264"/>
  <c r="B264"/>
  <c r="A264"/>
  <c r="BZ263"/>
  <c r="BY263"/>
  <c r="BX263"/>
  <c r="BW263"/>
  <c r="BV263"/>
  <c r="BU263"/>
  <c r="BT263"/>
  <c r="BS263"/>
  <c r="BR263"/>
  <c r="BQ263"/>
  <c r="BO263"/>
  <c r="BN263"/>
  <c r="BM263"/>
  <c r="BL263"/>
  <c r="BK263"/>
  <c r="BJ263"/>
  <c r="BI263"/>
  <c r="BH263"/>
  <c r="BG263"/>
  <c r="BF263"/>
  <c r="BD263"/>
  <c r="BC263"/>
  <c r="BB263"/>
  <c r="BA263"/>
  <c r="AZ263"/>
  <c r="AY263"/>
  <c r="AX263"/>
  <c r="AW263"/>
  <c r="AV263"/>
  <c r="AU263"/>
  <c r="AS263"/>
  <c r="AR263"/>
  <c r="AQ263"/>
  <c r="AP263"/>
  <c r="AO263"/>
  <c r="AN263"/>
  <c r="AM263"/>
  <c r="AL263"/>
  <c r="AK263"/>
  <c r="AJ263"/>
  <c r="AH263"/>
  <c r="AG263"/>
  <c r="AF263"/>
  <c r="AE263"/>
  <c r="AD263"/>
  <c r="AC263"/>
  <c r="AB263"/>
  <c r="AA263"/>
  <c r="Z263"/>
  <c r="Y263"/>
  <c r="W263"/>
  <c r="V263"/>
  <c r="U263"/>
  <c r="T263"/>
  <c r="S263"/>
  <c r="R263"/>
  <c r="Q263"/>
  <c r="P263"/>
  <c r="O263"/>
  <c r="N263"/>
  <c r="L263"/>
  <c r="K263"/>
  <c r="J263"/>
  <c r="I263"/>
  <c r="H263"/>
  <c r="G263"/>
  <c r="F263"/>
  <c r="E263"/>
  <c r="D263"/>
  <c r="C263"/>
  <c r="B263"/>
  <c r="A263"/>
  <c r="BZ262"/>
  <c r="BY262"/>
  <c r="BX262"/>
  <c r="BW262"/>
  <c r="BV262"/>
  <c r="BU262"/>
  <c r="BT262"/>
  <c r="BS262"/>
  <c r="BR262"/>
  <c r="BQ262"/>
  <c r="BO262"/>
  <c r="BN262"/>
  <c r="BM262"/>
  <c r="BL262"/>
  <c r="BK262"/>
  <c r="BJ262"/>
  <c r="BI262"/>
  <c r="BH262"/>
  <c r="BG262"/>
  <c r="BF262"/>
  <c r="BD262"/>
  <c r="BC262"/>
  <c r="BB262"/>
  <c r="BA262"/>
  <c r="AZ262"/>
  <c r="AY262"/>
  <c r="AX262"/>
  <c r="AW262"/>
  <c r="AV262"/>
  <c r="AU262"/>
  <c r="AS262"/>
  <c r="AR262"/>
  <c r="AQ262"/>
  <c r="AP262"/>
  <c r="AO262"/>
  <c r="AN262"/>
  <c r="AM262"/>
  <c r="AL262"/>
  <c r="AK262"/>
  <c r="AJ262"/>
  <c r="AH262"/>
  <c r="AG262"/>
  <c r="AF262"/>
  <c r="AE262"/>
  <c r="AD262"/>
  <c r="AC262"/>
  <c r="AB262"/>
  <c r="AA262"/>
  <c r="Z262"/>
  <c r="Y262"/>
  <c r="W262"/>
  <c r="V262"/>
  <c r="U262"/>
  <c r="T262"/>
  <c r="S262"/>
  <c r="R262"/>
  <c r="Q262"/>
  <c r="P262"/>
  <c r="O262"/>
  <c r="N262"/>
  <c r="L262"/>
  <c r="K262"/>
  <c r="J262"/>
  <c r="I262"/>
  <c r="H262"/>
  <c r="G262"/>
  <c r="F262"/>
  <c r="E262"/>
  <c r="D262"/>
  <c r="C262"/>
  <c r="B262"/>
  <c r="A262"/>
  <c r="BZ261"/>
  <c r="BY261"/>
  <c r="BX261"/>
  <c r="BW261"/>
  <c r="BV261"/>
  <c r="BU261"/>
  <c r="BT261"/>
  <c r="BS261"/>
  <c r="BR261"/>
  <c r="BQ261"/>
  <c r="BO261"/>
  <c r="BN261"/>
  <c r="BM261"/>
  <c r="BL261"/>
  <c r="BK261"/>
  <c r="BJ261"/>
  <c r="BI261"/>
  <c r="BH261"/>
  <c r="BG261"/>
  <c r="BF261"/>
  <c r="BD261"/>
  <c r="BC261"/>
  <c r="BB261"/>
  <c r="BA261"/>
  <c r="AZ261"/>
  <c r="AY261"/>
  <c r="AX261"/>
  <c r="AW261"/>
  <c r="AV261"/>
  <c r="AU261"/>
  <c r="AS261"/>
  <c r="AR261"/>
  <c r="AQ261"/>
  <c r="AP261"/>
  <c r="AO261"/>
  <c r="AN261"/>
  <c r="AM261"/>
  <c r="AL261"/>
  <c r="AK261"/>
  <c r="AJ261"/>
  <c r="AH261"/>
  <c r="AG261"/>
  <c r="AF261"/>
  <c r="AE261"/>
  <c r="AD261"/>
  <c r="AC261"/>
  <c r="AB261"/>
  <c r="AA261"/>
  <c r="Z261"/>
  <c r="Y261"/>
  <c r="W261"/>
  <c r="V261"/>
  <c r="U261"/>
  <c r="T261"/>
  <c r="S261"/>
  <c r="R261"/>
  <c r="Q261"/>
  <c r="P261"/>
  <c r="O261"/>
  <c r="N261"/>
  <c r="L261"/>
  <c r="K261"/>
  <c r="J261"/>
  <c r="I261"/>
  <c r="H261"/>
  <c r="G261"/>
  <c r="F261"/>
  <c r="E261"/>
  <c r="D261"/>
  <c r="C261"/>
  <c r="B261"/>
  <c r="A261"/>
  <c r="BZ260"/>
  <c r="BY260"/>
  <c r="BX260"/>
  <c r="BW260"/>
  <c r="BV260"/>
  <c r="BU260"/>
  <c r="BT260"/>
  <c r="BS260"/>
  <c r="BR260"/>
  <c r="BQ260"/>
  <c r="BO260"/>
  <c r="BN260"/>
  <c r="BM260"/>
  <c r="BL260"/>
  <c r="BK260"/>
  <c r="BJ260"/>
  <c r="BI260"/>
  <c r="BH260"/>
  <c r="BG260"/>
  <c r="BF260"/>
  <c r="BD260"/>
  <c r="BC260"/>
  <c r="BB260"/>
  <c r="BA260"/>
  <c r="AZ260"/>
  <c r="AY260"/>
  <c r="AX260"/>
  <c r="AW260"/>
  <c r="AV260"/>
  <c r="AU260"/>
  <c r="AS260"/>
  <c r="AR260"/>
  <c r="AQ260"/>
  <c r="AP260"/>
  <c r="AO260"/>
  <c r="AN260"/>
  <c r="AM260"/>
  <c r="AL260"/>
  <c r="AK260"/>
  <c r="AJ260"/>
  <c r="AH260"/>
  <c r="AG260"/>
  <c r="AF260"/>
  <c r="AE260"/>
  <c r="AD260"/>
  <c r="AC260"/>
  <c r="AB260"/>
  <c r="AA260"/>
  <c r="Z260"/>
  <c r="Y260"/>
  <c r="W260"/>
  <c r="V260"/>
  <c r="U260"/>
  <c r="T260"/>
  <c r="S260"/>
  <c r="R260"/>
  <c r="Q260"/>
  <c r="P260"/>
  <c r="O260"/>
  <c r="N260"/>
  <c r="L260"/>
  <c r="K260"/>
  <c r="J260"/>
  <c r="I260"/>
  <c r="H260"/>
  <c r="G260"/>
  <c r="F260"/>
  <c r="E260"/>
  <c r="D260"/>
  <c r="C260"/>
  <c r="B260"/>
  <c r="A260"/>
  <c r="BZ259"/>
  <c r="BY259"/>
  <c r="BX259"/>
  <c r="BW259"/>
  <c r="BV259"/>
  <c r="BU259"/>
  <c r="BT259"/>
  <c r="BS259"/>
  <c r="BR259"/>
  <c r="BQ259"/>
  <c r="BO259"/>
  <c r="BN259"/>
  <c r="BM259"/>
  <c r="BL259"/>
  <c r="BK259"/>
  <c r="BJ259"/>
  <c r="BI259"/>
  <c r="BH259"/>
  <c r="BG259"/>
  <c r="BF259"/>
  <c r="BD259"/>
  <c r="BC259"/>
  <c r="BB259"/>
  <c r="BA259"/>
  <c r="AZ259"/>
  <c r="AY259"/>
  <c r="AX259"/>
  <c r="AW259"/>
  <c r="AV259"/>
  <c r="AU259"/>
  <c r="AS259"/>
  <c r="AR259"/>
  <c r="AQ259"/>
  <c r="AP259"/>
  <c r="AO259"/>
  <c r="AN259"/>
  <c r="AM259"/>
  <c r="AL259"/>
  <c r="AK259"/>
  <c r="AJ259"/>
  <c r="AH259"/>
  <c r="AG259"/>
  <c r="AF259"/>
  <c r="AE259"/>
  <c r="AD259"/>
  <c r="AC259"/>
  <c r="AB259"/>
  <c r="AA259"/>
  <c r="Z259"/>
  <c r="Y259"/>
  <c r="W259"/>
  <c r="V259"/>
  <c r="U259"/>
  <c r="T259"/>
  <c r="S259"/>
  <c r="R259"/>
  <c r="Q259"/>
  <c r="P259"/>
  <c r="O259"/>
  <c r="N259"/>
  <c r="L259"/>
  <c r="K259"/>
  <c r="J259"/>
  <c r="I259"/>
  <c r="H259"/>
  <c r="G259"/>
  <c r="F259"/>
  <c r="E259"/>
  <c r="D259"/>
  <c r="C259"/>
  <c r="B259"/>
  <c r="A259"/>
  <c r="BZ258"/>
  <c r="BY258"/>
  <c r="BX258"/>
  <c r="BW258"/>
  <c r="BV258"/>
  <c r="BU258"/>
  <c r="BT258"/>
  <c r="BS258"/>
  <c r="BR258"/>
  <c r="BQ258"/>
  <c r="BO258"/>
  <c r="BN258"/>
  <c r="BM258"/>
  <c r="BL258"/>
  <c r="BK258"/>
  <c r="BJ258"/>
  <c r="BI258"/>
  <c r="BH258"/>
  <c r="BG258"/>
  <c r="BF258"/>
  <c r="BD258"/>
  <c r="BC258"/>
  <c r="BB258"/>
  <c r="BA258"/>
  <c r="AZ258"/>
  <c r="AY258"/>
  <c r="AX258"/>
  <c r="AW258"/>
  <c r="AV258"/>
  <c r="AU258"/>
  <c r="AS258"/>
  <c r="AR258"/>
  <c r="AQ258"/>
  <c r="AP258"/>
  <c r="AO258"/>
  <c r="AN258"/>
  <c r="AM258"/>
  <c r="AL258"/>
  <c r="AK258"/>
  <c r="AJ258"/>
  <c r="AH258"/>
  <c r="AG258"/>
  <c r="AF258"/>
  <c r="AE258"/>
  <c r="AD258"/>
  <c r="AC258"/>
  <c r="AB258"/>
  <c r="AA258"/>
  <c r="Z258"/>
  <c r="Y258"/>
  <c r="W258"/>
  <c r="V258"/>
  <c r="U258"/>
  <c r="T258"/>
  <c r="S258"/>
  <c r="R258"/>
  <c r="Q258"/>
  <c r="P258"/>
  <c r="O258"/>
  <c r="N258"/>
  <c r="L258"/>
  <c r="K258"/>
  <c r="J258"/>
  <c r="I258"/>
  <c r="H258"/>
  <c r="G258"/>
  <c r="F258"/>
  <c r="E258"/>
  <c r="D258"/>
  <c r="C258"/>
  <c r="B258"/>
  <c r="A258"/>
  <c r="BZ257"/>
  <c r="BY257"/>
  <c r="BX257"/>
  <c r="BW257"/>
  <c r="BV257"/>
  <c r="BU257"/>
  <c r="BT257"/>
  <c r="BS257"/>
  <c r="BR257"/>
  <c r="BQ257"/>
  <c r="BO257"/>
  <c r="BN257"/>
  <c r="BM257"/>
  <c r="BL257"/>
  <c r="BK257"/>
  <c r="BJ257"/>
  <c r="BI257"/>
  <c r="BH257"/>
  <c r="BG257"/>
  <c r="BF257"/>
  <c r="BD257"/>
  <c r="BC257"/>
  <c r="BB257"/>
  <c r="BA257"/>
  <c r="AZ257"/>
  <c r="AY257"/>
  <c r="AX257"/>
  <c r="AW257"/>
  <c r="AV257"/>
  <c r="AU257"/>
  <c r="AS257"/>
  <c r="AR257"/>
  <c r="AQ257"/>
  <c r="AP257"/>
  <c r="AO257"/>
  <c r="AN257"/>
  <c r="AM257"/>
  <c r="AL257"/>
  <c r="AK257"/>
  <c r="AJ257"/>
  <c r="AH257"/>
  <c r="AG257"/>
  <c r="AF257"/>
  <c r="AE257"/>
  <c r="AD257"/>
  <c r="AC257"/>
  <c r="AB257"/>
  <c r="AA257"/>
  <c r="Z257"/>
  <c r="Y257"/>
  <c r="W257"/>
  <c r="V257"/>
  <c r="U257"/>
  <c r="T257"/>
  <c r="S257"/>
  <c r="R257"/>
  <c r="Q257"/>
  <c r="P257"/>
  <c r="O257"/>
  <c r="N257"/>
  <c r="L257"/>
  <c r="K257"/>
  <c r="J257"/>
  <c r="I257"/>
  <c r="H257"/>
  <c r="G257"/>
  <c r="F257"/>
  <c r="E257"/>
  <c r="D257"/>
  <c r="C257"/>
  <c r="B257"/>
  <c r="A257"/>
  <c r="BZ256"/>
  <c r="BY256"/>
  <c r="BX256"/>
  <c r="BW256"/>
  <c r="BV256"/>
  <c r="BU256"/>
  <c r="BT256"/>
  <c r="BS256"/>
  <c r="BR256"/>
  <c r="BQ256"/>
  <c r="BO256"/>
  <c r="BN256"/>
  <c r="BM256"/>
  <c r="BL256"/>
  <c r="BK256"/>
  <c r="BJ256"/>
  <c r="BI256"/>
  <c r="BH256"/>
  <c r="BG256"/>
  <c r="BF256"/>
  <c r="BD256"/>
  <c r="BC256"/>
  <c r="BB256"/>
  <c r="BA256"/>
  <c r="AZ256"/>
  <c r="AY256"/>
  <c r="AX256"/>
  <c r="AW256"/>
  <c r="AV256"/>
  <c r="AU256"/>
  <c r="AS256"/>
  <c r="AR256"/>
  <c r="AQ256"/>
  <c r="AP256"/>
  <c r="AO256"/>
  <c r="AN256"/>
  <c r="AM256"/>
  <c r="AL256"/>
  <c r="AK256"/>
  <c r="AJ256"/>
  <c r="AH256"/>
  <c r="AG256"/>
  <c r="AF256"/>
  <c r="AE256"/>
  <c r="AD256"/>
  <c r="AC256"/>
  <c r="AB256"/>
  <c r="AA256"/>
  <c r="Z256"/>
  <c r="Y256"/>
  <c r="W256"/>
  <c r="V256"/>
  <c r="U256"/>
  <c r="T256"/>
  <c r="S256"/>
  <c r="R256"/>
  <c r="Q256"/>
  <c r="P256"/>
  <c r="O256"/>
  <c r="N256"/>
  <c r="L256"/>
  <c r="K256"/>
  <c r="J256"/>
  <c r="I256"/>
  <c r="H256"/>
  <c r="G256"/>
  <c r="F256"/>
  <c r="E256"/>
  <c r="D256"/>
  <c r="C256"/>
  <c r="B256"/>
  <c r="A256"/>
  <c r="BZ255"/>
  <c r="BY255"/>
  <c r="BX255"/>
  <c r="BW255"/>
  <c r="BV255"/>
  <c r="BU255"/>
  <c r="BT255"/>
  <c r="BS255"/>
  <c r="BR255"/>
  <c r="BQ255"/>
  <c r="BO255"/>
  <c r="BN255"/>
  <c r="BM255"/>
  <c r="BL255"/>
  <c r="BK255"/>
  <c r="BJ255"/>
  <c r="BI255"/>
  <c r="BH255"/>
  <c r="BG255"/>
  <c r="BF255"/>
  <c r="BD255"/>
  <c r="BC255"/>
  <c r="BB255"/>
  <c r="BA255"/>
  <c r="AZ255"/>
  <c r="AY255"/>
  <c r="AX255"/>
  <c r="AW255"/>
  <c r="AV255"/>
  <c r="AU255"/>
  <c r="AS255"/>
  <c r="AR255"/>
  <c r="AQ255"/>
  <c r="AP255"/>
  <c r="AO255"/>
  <c r="AN255"/>
  <c r="AM255"/>
  <c r="AL255"/>
  <c r="AK255"/>
  <c r="AJ255"/>
  <c r="AH255"/>
  <c r="AG255"/>
  <c r="AF255"/>
  <c r="AE255"/>
  <c r="AD255"/>
  <c r="AC255"/>
  <c r="AB255"/>
  <c r="AA255"/>
  <c r="Z255"/>
  <c r="Y255"/>
  <c r="W255"/>
  <c r="V255"/>
  <c r="U255"/>
  <c r="T255"/>
  <c r="S255"/>
  <c r="R255"/>
  <c r="Q255"/>
  <c r="P255"/>
  <c r="O255"/>
  <c r="N255"/>
  <c r="L255"/>
  <c r="K255"/>
  <c r="J255"/>
  <c r="I255"/>
  <c r="H255"/>
  <c r="G255"/>
  <c r="F255"/>
  <c r="E255"/>
  <c r="D255"/>
  <c r="C255"/>
  <c r="B255"/>
  <c r="A255"/>
  <c r="BZ254"/>
  <c r="BY254"/>
  <c r="BX254"/>
  <c r="BW254"/>
  <c r="BV254"/>
  <c r="BU254"/>
  <c r="BT254"/>
  <c r="BS254"/>
  <c r="BR254"/>
  <c r="BQ254"/>
  <c r="BO254"/>
  <c r="BN254"/>
  <c r="BM254"/>
  <c r="BL254"/>
  <c r="BK254"/>
  <c r="BJ254"/>
  <c r="BI254"/>
  <c r="BH254"/>
  <c r="BG254"/>
  <c r="BF254"/>
  <c r="BD254"/>
  <c r="BC254"/>
  <c r="BB254"/>
  <c r="BA254"/>
  <c r="AZ254"/>
  <c r="AY254"/>
  <c r="AX254"/>
  <c r="AW254"/>
  <c r="AV254"/>
  <c r="AU254"/>
  <c r="AS254"/>
  <c r="AR254"/>
  <c r="AQ254"/>
  <c r="AP254"/>
  <c r="AO254"/>
  <c r="AN254"/>
  <c r="AM254"/>
  <c r="AL254"/>
  <c r="AK254"/>
  <c r="AJ254"/>
  <c r="AH254"/>
  <c r="AG254"/>
  <c r="AF254"/>
  <c r="AE254"/>
  <c r="AD254"/>
  <c r="AC254"/>
  <c r="AB254"/>
  <c r="AA254"/>
  <c r="Z254"/>
  <c r="Y254"/>
  <c r="W254"/>
  <c r="V254"/>
  <c r="U254"/>
  <c r="T254"/>
  <c r="S254"/>
  <c r="R254"/>
  <c r="Q254"/>
  <c r="P254"/>
  <c r="O254"/>
  <c r="N254"/>
  <c r="L254"/>
  <c r="K254"/>
  <c r="J254"/>
  <c r="I254"/>
  <c r="H254"/>
  <c r="G254"/>
  <c r="F254"/>
  <c r="E254"/>
  <c r="D254"/>
  <c r="C254"/>
  <c r="B254"/>
  <c r="A254"/>
  <c r="BZ253"/>
  <c r="BY253"/>
  <c r="BX253"/>
  <c r="BW253"/>
  <c r="BV253"/>
  <c r="BU253"/>
  <c r="BT253"/>
  <c r="BS253"/>
  <c r="BR253"/>
  <c r="BQ253"/>
  <c r="BO253"/>
  <c r="BN253"/>
  <c r="BM253"/>
  <c r="BL253"/>
  <c r="BK253"/>
  <c r="BJ253"/>
  <c r="BI253"/>
  <c r="BH253"/>
  <c r="BG253"/>
  <c r="BF253"/>
  <c r="BD253"/>
  <c r="BC253"/>
  <c r="BB253"/>
  <c r="BA253"/>
  <c r="AZ253"/>
  <c r="AY253"/>
  <c r="AX253"/>
  <c r="AW253"/>
  <c r="AV253"/>
  <c r="AU253"/>
  <c r="AS253"/>
  <c r="AR253"/>
  <c r="AQ253"/>
  <c r="AP253"/>
  <c r="AO253"/>
  <c r="AN253"/>
  <c r="AM253"/>
  <c r="AL253"/>
  <c r="AK253"/>
  <c r="AJ253"/>
  <c r="AH253"/>
  <c r="AG253"/>
  <c r="AF253"/>
  <c r="AE253"/>
  <c r="AD253"/>
  <c r="AC253"/>
  <c r="AB253"/>
  <c r="AA253"/>
  <c r="Z253"/>
  <c r="Y253"/>
  <c r="W253"/>
  <c r="V253"/>
  <c r="U253"/>
  <c r="T253"/>
  <c r="S253"/>
  <c r="R253"/>
  <c r="Q253"/>
  <c r="P253"/>
  <c r="O253"/>
  <c r="N253"/>
  <c r="L253"/>
  <c r="K253"/>
  <c r="J253"/>
  <c r="I253"/>
  <c r="H253"/>
  <c r="G253"/>
  <c r="F253"/>
  <c r="E253"/>
  <c r="D253"/>
  <c r="C253"/>
  <c r="B253"/>
  <c r="A253"/>
  <c r="BZ252"/>
  <c r="BY252"/>
  <c r="BX252"/>
  <c r="BW252"/>
  <c r="BV252"/>
  <c r="BU252"/>
  <c r="BT252"/>
  <c r="BS252"/>
  <c r="BR252"/>
  <c r="BQ252"/>
  <c r="BO252"/>
  <c r="BN252"/>
  <c r="BM252"/>
  <c r="BL252"/>
  <c r="BK252"/>
  <c r="BJ252"/>
  <c r="BI252"/>
  <c r="BH252"/>
  <c r="BG252"/>
  <c r="BF252"/>
  <c r="BD252"/>
  <c r="BC252"/>
  <c r="BB252"/>
  <c r="BA252"/>
  <c r="AZ252"/>
  <c r="AY252"/>
  <c r="AX252"/>
  <c r="AW252"/>
  <c r="AV252"/>
  <c r="AU252"/>
  <c r="AS252"/>
  <c r="AR252"/>
  <c r="AQ252"/>
  <c r="AP252"/>
  <c r="AO252"/>
  <c r="AN252"/>
  <c r="AM252"/>
  <c r="AL252"/>
  <c r="AK252"/>
  <c r="AJ252"/>
  <c r="AH252"/>
  <c r="AG252"/>
  <c r="AF252"/>
  <c r="AE252"/>
  <c r="AD252"/>
  <c r="AC252"/>
  <c r="AB252"/>
  <c r="AA252"/>
  <c r="Z252"/>
  <c r="Y252"/>
  <c r="W252"/>
  <c r="V252"/>
  <c r="U252"/>
  <c r="T252"/>
  <c r="S252"/>
  <c r="R252"/>
  <c r="Q252"/>
  <c r="P252"/>
  <c r="O252"/>
  <c r="N252"/>
  <c r="L252"/>
  <c r="K252"/>
  <c r="J252"/>
  <c r="I252"/>
  <c r="H252"/>
  <c r="G252"/>
  <c r="F252"/>
  <c r="E252"/>
  <c r="D252"/>
  <c r="C252"/>
  <c r="B252"/>
  <c r="A252"/>
  <c r="BZ251"/>
  <c r="BY251"/>
  <c r="BX251"/>
  <c r="BW251"/>
  <c r="BV251"/>
  <c r="BU251"/>
  <c r="BT251"/>
  <c r="BS251"/>
  <c r="BR251"/>
  <c r="BQ251"/>
  <c r="BO251"/>
  <c r="BN251"/>
  <c r="BM251"/>
  <c r="BL251"/>
  <c r="BK251"/>
  <c r="BJ251"/>
  <c r="BI251"/>
  <c r="BH251"/>
  <c r="BG251"/>
  <c r="BF251"/>
  <c r="BD251"/>
  <c r="BC251"/>
  <c r="BB251"/>
  <c r="BA251"/>
  <c r="AZ251"/>
  <c r="AY251"/>
  <c r="AX251"/>
  <c r="AW251"/>
  <c r="AV251"/>
  <c r="AU251"/>
  <c r="AS251"/>
  <c r="AR251"/>
  <c r="AQ251"/>
  <c r="AP251"/>
  <c r="AO251"/>
  <c r="AN251"/>
  <c r="AM251"/>
  <c r="AL251"/>
  <c r="AK251"/>
  <c r="AJ251"/>
  <c r="AH251"/>
  <c r="AG251"/>
  <c r="AF251"/>
  <c r="AE251"/>
  <c r="AD251"/>
  <c r="AC251"/>
  <c r="AB251"/>
  <c r="AA251"/>
  <c r="Z251"/>
  <c r="Y251"/>
  <c r="W251"/>
  <c r="V251"/>
  <c r="U251"/>
  <c r="T251"/>
  <c r="S251"/>
  <c r="R251"/>
  <c r="Q251"/>
  <c r="P251"/>
  <c r="O251"/>
  <c r="N251"/>
  <c r="L251"/>
  <c r="K251"/>
  <c r="J251"/>
  <c r="I251"/>
  <c r="H251"/>
  <c r="G251"/>
  <c r="F251"/>
  <c r="E251"/>
  <c r="D251"/>
  <c r="C251"/>
  <c r="B251"/>
  <c r="A251"/>
  <c r="BZ250"/>
  <c r="BY250"/>
  <c r="BX250"/>
  <c r="BW250"/>
  <c r="BV250"/>
  <c r="BU250"/>
  <c r="BT250"/>
  <c r="BS250"/>
  <c r="BR250"/>
  <c r="BQ250"/>
  <c r="BO250"/>
  <c r="BN250"/>
  <c r="BM250"/>
  <c r="BL250"/>
  <c r="BK250"/>
  <c r="BJ250"/>
  <c r="BI250"/>
  <c r="BH250"/>
  <c r="BG250"/>
  <c r="BF250"/>
  <c r="BD250"/>
  <c r="BC250"/>
  <c r="BB250"/>
  <c r="BA250"/>
  <c r="AZ250"/>
  <c r="AY250"/>
  <c r="AX250"/>
  <c r="AW250"/>
  <c r="AV250"/>
  <c r="AU250"/>
  <c r="AS250"/>
  <c r="AR250"/>
  <c r="AQ250"/>
  <c r="AP250"/>
  <c r="AO250"/>
  <c r="AN250"/>
  <c r="AM250"/>
  <c r="AL250"/>
  <c r="AK250"/>
  <c r="AJ250"/>
  <c r="AH250"/>
  <c r="AG250"/>
  <c r="AF250"/>
  <c r="AE250"/>
  <c r="AD250"/>
  <c r="AC250"/>
  <c r="AB250"/>
  <c r="AA250"/>
  <c r="Z250"/>
  <c r="Y250"/>
  <c r="W250"/>
  <c r="V250"/>
  <c r="U250"/>
  <c r="T250"/>
  <c r="S250"/>
  <c r="R250"/>
  <c r="Q250"/>
  <c r="P250"/>
  <c r="O250"/>
  <c r="N250"/>
  <c r="L250"/>
  <c r="K250"/>
  <c r="J250"/>
  <c r="I250"/>
  <c r="H250"/>
  <c r="G250"/>
  <c r="F250"/>
  <c r="E250"/>
  <c r="D250"/>
  <c r="C250"/>
  <c r="B250"/>
  <c r="A250"/>
  <c r="BZ249"/>
  <c r="BY249"/>
  <c r="BX249"/>
  <c r="BW249"/>
  <c r="BV249"/>
  <c r="BU249"/>
  <c r="BT249"/>
  <c r="BS249"/>
  <c r="BR249"/>
  <c r="BQ249"/>
  <c r="BO249"/>
  <c r="BN249"/>
  <c r="BM249"/>
  <c r="BL249"/>
  <c r="BK249"/>
  <c r="BJ249"/>
  <c r="BI249"/>
  <c r="BH249"/>
  <c r="BG249"/>
  <c r="BF249"/>
  <c r="BD249"/>
  <c r="BC249"/>
  <c r="BB249"/>
  <c r="BA249"/>
  <c r="AZ249"/>
  <c r="AY249"/>
  <c r="AX249"/>
  <c r="AW249"/>
  <c r="AV249"/>
  <c r="AU249"/>
  <c r="AS249"/>
  <c r="AR249"/>
  <c r="AQ249"/>
  <c r="AP249"/>
  <c r="AO249"/>
  <c r="AN249"/>
  <c r="AM249"/>
  <c r="AL249"/>
  <c r="AK249"/>
  <c r="AJ249"/>
  <c r="AH249"/>
  <c r="AG249"/>
  <c r="AF249"/>
  <c r="AE249"/>
  <c r="AD249"/>
  <c r="AC249"/>
  <c r="AB249"/>
  <c r="AA249"/>
  <c r="Z249"/>
  <c r="Y249"/>
  <c r="W249"/>
  <c r="V249"/>
  <c r="U249"/>
  <c r="T249"/>
  <c r="S249"/>
  <c r="R249"/>
  <c r="Q249"/>
  <c r="P249"/>
  <c r="O249"/>
  <c r="N249"/>
  <c r="L249"/>
  <c r="K249"/>
  <c r="J249"/>
  <c r="I249"/>
  <c r="H249"/>
  <c r="G249"/>
  <c r="F249"/>
  <c r="E249"/>
  <c r="D249"/>
  <c r="C249"/>
  <c r="B249"/>
  <c r="A249"/>
  <c r="BZ248"/>
  <c r="BY248"/>
  <c r="BX248"/>
  <c r="BW248"/>
  <c r="BV248"/>
  <c r="BU248"/>
  <c r="BT248"/>
  <c r="BS248"/>
  <c r="BR248"/>
  <c r="BQ248"/>
  <c r="BO248"/>
  <c r="BN248"/>
  <c r="BM248"/>
  <c r="BL248"/>
  <c r="BK248"/>
  <c r="BJ248"/>
  <c r="BI248"/>
  <c r="BH248"/>
  <c r="BG248"/>
  <c r="BF248"/>
  <c r="BD248"/>
  <c r="BC248"/>
  <c r="BB248"/>
  <c r="BA248"/>
  <c r="AZ248"/>
  <c r="AY248"/>
  <c r="AX248"/>
  <c r="AW248"/>
  <c r="AV248"/>
  <c r="AU248"/>
  <c r="AS248"/>
  <c r="AR248"/>
  <c r="AQ248"/>
  <c r="AP248"/>
  <c r="AO248"/>
  <c r="AN248"/>
  <c r="AM248"/>
  <c r="AL248"/>
  <c r="AK248"/>
  <c r="AJ248"/>
  <c r="AH248"/>
  <c r="AG248"/>
  <c r="AF248"/>
  <c r="AE248"/>
  <c r="AD248"/>
  <c r="AC248"/>
  <c r="AB248"/>
  <c r="AA248"/>
  <c r="Z248"/>
  <c r="Y248"/>
  <c r="W248"/>
  <c r="V248"/>
  <c r="U248"/>
  <c r="T248"/>
  <c r="S248"/>
  <c r="R248"/>
  <c r="Q248"/>
  <c r="P248"/>
  <c r="O248"/>
  <c r="N248"/>
  <c r="L248"/>
  <c r="K248"/>
  <c r="J248"/>
  <c r="I248"/>
  <c r="H248"/>
  <c r="G248"/>
  <c r="F248"/>
  <c r="E248"/>
  <c r="D248"/>
  <c r="C248"/>
  <c r="B248"/>
  <c r="A248"/>
  <c r="BZ247"/>
  <c r="BY247"/>
  <c r="BX247"/>
  <c r="BW247"/>
  <c r="BV247"/>
  <c r="BU247"/>
  <c r="BT247"/>
  <c r="BS247"/>
  <c r="BR247"/>
  <c r="BQ247"/>
  <c r="BO247"/>
  <c r="BN247"/>
  <c r="BM247"/>
  <c r="BL247"/>
  <c r="BK247"/>
  <c r="BJ247"/>
  <c r="BI247"/>
  <c r="BH247"/>
  <c r="BG247"/>
  <c r="BF247"/>
  <c r="BD247"/>
  <c r="BC247"/>
  <c r="BB247"/>
  <c r="BA247"/>
  <c r="AZ247"/>
  <c r="AY247"/>
  <c r="AX247"/>
  <c r="AW247"/>
  <c r="AV247"/>
  <c r="AU247"/>
  <c r="AS247"/>
  <c r="AR247"/>
  <c r="AQ247"/>
  <c r="AP247"/>
  <c r="AO247"/>
  <c r="AN247"/>
  <c r="AM247"/>
  <c r="AL247"/>
  <c r="AK247"/>
  <c r="AJ247"/>
  <c r="AH247"/>
  <c r="AG247"/>
  <c r="AF247"/>
  <c r="AE247"/>
  <c r="AD247"/>
  <c r="AC247"/>
  <c r="AB247"/>
  <c r="AA247"/>
  <c r="Z247"/>
  <c r="Y247"/>
  <c r="W247"/>
  <c r="V247"/>
  <c r="U247"/>
  <c r="T247"/>
  <c r="S247"/>
  <c r="R247"/>
  <c r="Q247"/>
  <c r="P247"/>
  <c r="O247"/>
  <c r="N247"/>
  <c r="L247"/>
  <c r="K247"/>
  <c r="J247"/>
  <c r="I247"/>
  <c r="H247"/>
  <c r="G247"/>
  <c r="F247"/>
  <c r="E247"/>
  <c r="D247"/>
  <c r="C247"/>
  <c r="B247"/>
  <c r="A247"/>
  <c r="BZ246"/>
  <c r="BY246"/>
  <c r="BX246"/>
  <c r="BW246"/>
  <c r="BV246"/>
  <c r="BU246"/>
  <c r="BT246"/>
  <c r="BS246"/>
  <c r="BR246"/>
  <c r="BQ246"/>
  <c r="BO246"/>
  <c r="BN246"/>
  <c r="BM246"/>
  <c r="BL246"/>
  <c r="BK246"/>
  <c r="BJ246"/>
  <c r="BI246"/>
  <c r="BH246"/>
  <c r="BG246"/>
  <c r="BF246"/>
  <c r="BD246"/>
  <c r="BC246"/>
  <c r="BB246"/>
  <c r="BA246"/>
  <c r="AZ246"/>
  <c r="AY246"/>
  <c r="AX246"/>
  <c r="AW246"/>
  <c r="AV246"/>
  <c r="AU246"/>
  <c r="AS246"/>
  <c r="AR246"/>
  <c r="AQ246"/>
  <c r="AP246"/>
  <c r="AO246"/>
  <c r="AN246"/>
  <c r="AM246"/>
  <c r="AL246"/>
  <c r="AK246"/>
  <c r="AJ246"/>
  <c r="AH246"/>
  <c r="AG246"/>
  <c r="AF246"/>
  <c r="AE246"/>
  <c r="AD246"/>
  <c r="AC246"/>
  <c r="AB246"/>
  <c r="AA246"/>
  <c r="Z246"/>
  <c r="Y246"/>
  <c r="W246"/>
  <c r="V246"/>
  <c r="U246"/>
  <c r="T246"/>
  <c r="S246"/>
  <c r="R246"/>
  <c r="Q246"/>
  <c r="P246"/>
  <c r="O246"/>
  <c r="N246"/>
  <c r="L246"/>
  <c r="K246"/>
  <c r="J246"/>
  <c r="I246"/>
  <c r="H246"/>
  <c r="G246"/>
  <c r="F246"/>
  <c r="E246"/>
  <c r="D246"/>
  <c r="C246"/>
  <c r="B246"/>
  <c r="A246"/>
  <c r="BZ245"/>
  <c r="BY245"/>
  <c r="BX245"/>
  <c r="BW245"/>
  <c r="BV245"/>
  <c r="BU245"/>
  <c r="BT245"/>
  <c r="BS245"/>
  <c r="BR245"/>
  <c r="BQ245"/>
  <c r="BO245"/>
  <c r="BN245"/>
  <c r="BM245"/>
  <c r="BL245"/>
  <c r="BK245"/>
  <c r="BJ245"/>
  <c r="BI245"/>
  <c r="BH245"/>
  <c r="BG245"/>
  <c r="BF245"/>
  <c r="BD245"/>
  <c r="BC245"/>
  <c r="BB245"/>
  <c r="BA245"/>
  <c r="AZ245"/>
  <c r="AY245"/>
  <c r="AX245"/>
  <c r="AW245"/>
  <c r="AV245"/>
  <c r="AU245"/>
  <c r="AS245"/>
  <c r="AR245"/>
  <c r="AQ245"/>
  <c r="AP245"/>
  <c r="AO245"/>
  <c r="AN245"/>
  <c r="AM245"/>
  <c r="AL245"/>
  <c r="AK245"/>
  <c r="AJ245"/>
  <c r="AH245"/>
  <c r="AG245"/>
  <c r="AF245"/>
  <c r="AE245"/>
  <c r="AD245"/>
  <c r="AC245"/>
  <c r="AB245"/>
  <c r="AA245"/>
  <c r="Z245"/>
  <c r="Y245"/>
  <c r="W245"/>
  <c r="V245"/>
  <c r="U245"/>
  <c r="T245"/>
  <c r="S245"/>
  <c r="R245"/>
  <c r="Q245"/>
  <c r="P245"/>
  <c r="O245"/>
  <c r="N245"/>
  <c r="L245"/>
  <c r="K245"/>
  <c r="J245"/>
  <c r="I245"/>
  <c r="H245"/>
  <c r="G245"/>
  <c r="F245"/>
  <c r="E245"/>
  <c r="D245"/>
  <c r="C245"/>
  <c r="B245"/>
  <c r="A245"/>
  <c r="BZ244"/>
  <c r="BY244"/>
  <c r="BX244"/>
  <c r="BW244"/>
  <c r="BV244"/>
  <c r="BU244"/>
  <c r="BT244"/>
  <c r="BS244"/>
  <c r="BR244"/>
  <c r="BQ244"/>
  <c r="BO244"/>
  <c r="BN244"/>
  <c r="BM244"/>
  <c r="BL244"/>
  <c r="BK244"/>
  <c r="BJ244"/>
  <c r="BI244"/>
  <c r="BH244"/>
  <c r="BG244"/>
  <c r="BF244"/>
  <c r="BD244"/>
  <c r="BC244"/>
  <c r="BB244"/>
  <c r="BA244"/>
  <c r="AZ244"/>
  <c r="AY244"/>
  <c r="AX244"/>
  <c r="AW244"/>
  <c r="AV244"/>
  <c r="AU244"/>
  <c r="AS244"/>
  <c r="AR244"/>
  <c r="AQ244"/>
  <c r="AP244"/>
  <c r="AO244"/>
  <c r="AN244"/>
  <c r="AM244"/>
  <c r="AL244"/>
  <c r="AK244"/>
  <c r="AJ244"/>
  <c r="AH244"/>
  <c r="AG244"/>
  <c r="AF244"/>
  <c r="AE244"/>
  <c r="AD244"/>
  <c r="AC244"/>
  <c r="AB244"/>
  <c r="AA244"/>
  <c r="Z244"/>
  <c r="Y244"/>
  <c r="W244"/>
  <c r="V244"/>
  <c r="U244"/>
  <c r="T244"/>
  <c r="S244"/>
  <c r="R244"/>
  <c r="Q244"/>
  <c r="P244"/>
  <c r="O244"/>
  <c r="N244"/>
  <c r="L244"/>
  <c r="K244"/>
  <c r="J244"/>
  <c r="I244"/>
  <c r="H244"/>
  <c r="G244"/>
  <c r="F244"/>
  <c r="E244"/>
  <c r="D244"/>
  <c r="C244"/>
  <c r="B244"/>
  <c r="A244"/>
  <c r="BZ243"/>
  <c r="BY243"/>
  <c r="BX243"/>
  <c r="BW243"/>
  <c r="BV243"/>
  <c r="BU243"/>
  <c r="BT243"/>
  <c r="BS243"/>
  <c r="BR243"/>
  <c r="BQ243"/>
  <c r="BO243"/>
  <c r="BN243"/>
  <c r="BM243"/>
  <c r="BL243"/>
  <c r="BK243"/>
  <c r="BJ243"/>
  <c r="BI243"/>
  <c r="BH243"/>
  <c r="BG243"/>
  <c r="BF243"/>
  <c r="BD243"/>
  <c r="BC243"/>
  <c r="BB243"/>
  <c r="BA243"/>
  <c r="AZ243"/>
  <c r="AY243"/>
  <c r="AX243"/>
  <c r="AW243"/>
  <c r="AV243"/>
  <c r="AU243"/>
  <c r="AS243"/>
  <c r="AR243"/>
  <c r="AQ243"/>
  <c r="AP243"/>
  <c r="AO243"/>
  <c r="AN243"/>
  <c r="AM243"/>
  <c r="AL243"/>
  <c r="AK243"/>
  <c r="AJ243"/>
  <c r="AH243"/>
  <c r="AG243"/>
  <c r="AF243"/>
  <c r="AE243"/>
  <c r="AD243"/>
  <c r="AC243"/>
  <c r="AB243"/>
  <c r="AA243"/>
  <c r="Z243"/>
  <c r="Y243"/>
  <c r="W243"/>
  <c r="V243"/>
  <c r="U243"/>
  <c r="T243"/>
  <c r="S243"/>
  <c r="R243"/>
  <c r="Q243"/>
  <c r="P243"/>
  <c r="O243"/>
  <c r="N243"/>
  <c r="L243"/>
  <c r="K243"/>
  <c r="J243"/>
  <c r="I243"/>
  <c r="H243"/>
  <c r="G243"/>
  <c r="F243"/>
  <c r="E243"/>
  <c r="D243"/>
  <c r="C243"/>
  <c r="B243"/>
  <c r="A243"/>
  <c r="BZ242"/>
  <c r="BY242"/>
  <c r="BX242"/>
  <c r="BW242"/>
  <c r="BV242"/>
  <c r="BU242"/>
  <c r="BT242"/>
  <c r="BS242"/>
  <c r="BR242"/>
  <c r="BQ242"/>
  <c r="BO242"/>
  <c r="BN242"/>
  <c r="BM242"/>
  <c r="BL242"/>
  <c r="BK242"/>
  <c r="BJ242"/>
  <c r="BI242"/>
  <c r="BH242"/>
  <c r="BG242"/>
  <c r="BF242"/>
  <c r="BD242"/>
  <c r="BC242"/>
  <c r="BB242"/>
  <c r="BA242"/>
  <c r="AZ242"/>
  <c r="AY242"/>
  <c r="AX242"/>
  <c r="AW242"/>
  <c r="AV242"/>
  <c r="AU242"/>
  <c r="AS242"/>
  <c r="AR242"/>
  <c r="AQ242"/>
  <c r="AP242"/>
  <c r="AO242"/>
  <c r="AN242"/>
  <c r="AM242"/>
  <c r="AL242"/>
  <c r="AK242"/>
  <c r="AJ242"/>
  <c r="AH242"/>
  <c r="AG242"/>
  <c r="AF242"/>
  <c r="AE242"/>
  <c r="AD242"/>
  <c r="AC242"/>
  <c r="AB242"/>
  <c r="AA242"/>
  <c r="Z242"/>
  <c r="Y242"/>
  <c r="W242"/>
  <c r="V242"/>
  <c r="U242"/>
  <c r="T242"/>
  <c r="S242"/>
  <c r="R242"/>
  <c r="Q242"/>
  <c r="P242"/>
  <c r="O242"/>
  <c r="N242"/>
  <c r="L242"/>
  <c r="K242"/>
  <c r="J242"/>
  <c r="I242"/>
  <c r="H242"/>
  <c r="G242"/>
  <c r="F242"/>
  <c r="E242"/>
  <c r="D242"/>
  <c r="C242"/>
  <c r="B242"/>
  <c r="A242"/>
  <c r="BZ241"/>
  <c r="BY241"/>
  <c r="BX241"/>
  <c r="BW241"/>
  <c r="BV241"/>
  <c r="BU241"/>
  <c r="BT241"/>
  <c r="BS241"/>
  <c r="BR241"/>
  <c r="BQ241"/>
  <c r="BO241"/>
  <c r="BN241"/>
  <c r="BM241"/>
  <c r="BL241"/>
  <c r="BK241"/>
  <c r="BJ241"/>
  <c r="BI241"/>
  <c r="BH241"/>
  <c r="BG241"/>
  <c r="BF241"/>
  <c r="BD241"/>
  <c r="BC241"/>
  <c r="BB241"/>
  <c r="BA241"/>
  <c r="AZ241"/>
  <c r="AY241"/>
  <c r="AX241"/>
  <c r="AW241"/>
  <c r="AV241"/>
  <c r="AU241"/>
  <c r="AS241"/>
  <c r="AR241"/>
  <c r="AQ241"/>
  <c r="AP241"/>
  <c r="AO241"/>
  <c r="AN241"/>
  <c r="AM241"/>
  <c r="AL241"/>
  <c r="AK241"/>
  <c r="AJ241"/>
  <c r="AH241"/>
  <c r="AG241"/>
  <c r="AF241"/>
  <c r="AE241"/>
  <c r="AD241"/>
  <c r="AC241"/>
  <c r="AB241"/>
  <c r="AA241"/>
  <c r="Z241"/>
  <c r="Y241"/>
  <c r="W241"/>
  <c r="V241"/>
  <c r="U241"/>
  <c r="T241"/>
  <c r="S241"/>
  <c r="R241"/>
  <c r="Q241"/>
  <c r="P241"/>
  <c r="O241"/>
  <c r="N241"/>
  <c r="L241"/>
  <c r="K241"/>
  <c r="J241"/>
  <c r="I241"/>
  <c r="H241"/>
  <c r="G241"/>
  <c r="F241"/>
  <c r="E241"/>
  <c r="D241"/>
  <c r="C241"/>
  <c r="B241"/>
  <c r="A241"/>
  <c r="BZ240"/>
  <c r="BY240"/>
  <c r="BX240"/>
  <c r="BW240"/>
  <c r="BV240"/>
  <c r="BU240"/>
  <c r="BT240"/>
  <c r="BS240"/>
  <c r="BR240"/>
  <c r="BQ240"/>
  <c r="BO240"/>
  <c r="BN240"/>
  <c r="BM240"/>
  <c r="BL240"/>
  <c r="BK240"/>
  <c r="BJ240"/>
  <c r="BI240"/>
  <c r="BH240"/>
  <c r="BG240"/>
  <c r="BF240"/>
  <c r="BD240"/>
  <c r="BC240"/>
  <c r="BB240"/>
  <c r="BA240"/>
  <c r="AZ240"/>
  <c r="AY240"/>
  <c r="AX240"/>
  <c r="AW240"/>
  <c r="AV240"/>
  <c r="AU240"/>
  <c r="AS240"/>
  <c r="AR240"/>
  <c r="AQ240"/>
  <c r="AP240"/>
  <c r="AO240"/>
  <c r="AN240"/>
  <c r="AM240"/>
  <c r="AL240"/>
  <c r="AK240"/>
  <c r="AJ240"/>
  <c r="AH240"/>
  <c r="AG240"/>
  <c r="AF240"/>
  <c r="AE240"/>
  <c r="AD240"/>
  <c r="AC240"/>
  <c r="AB240"/>
  <c r="AA240"/>
  <c r="Z240"/>
  <c r="Y240"/>
  <c r="W240"/>
  <c r="V240"/>
  <c r="U240"/>
  <c r="T240"/>
  <c r="S240"/>
  <c r="R240"/>
  <c r="Q240"/>
  <c r="P240"/>
  <c r="O240"/>
  <c r="N240"/>
  <c r="L240"/>
  <c r="K240"/>
  <c r="J240"/>
  <c r="I240"/>
  <c r="H240"/>
  <c r="G240"/>
  <c r="F240"/>
  <c r="E240"/>
  <c r="D240"/>
  <c r="C240"/>
  <c r="B240"/>
  <c r="A240"/>
  <c r="BZ239"/>
  <c r="BY239"/>
  <c r="BX239"/>
  <c r="BW239"/>
  <c r="BV239"/>
  <c r="BU239"/>
  <c r="BT239"/>
  <c r="BS239"/>
  <c r="BR239"/>
  <c r="BQ239"/>
  <c r="BO239"/>
  <c r="BN239"/>
  <c r="BM239"/>
  <c r="BL239"/>
  <c r="BK239"/>
  <c r="BJ239"/>
  <c r="BI239"/>
  <c r="BH239"/>
  <c r="BG239"/>
  <c r="BF239"/>
  <c r="BD239"/>
  <c r="BC239"/>
  <c r="BB239"/>
  <c r="BA239"/>
  <c r="AZ239"/>
  <c r="AY239"/>
  <c r="AX239"/>
  <c r="AW239"/>
  <c r="AV239"/>
  <c r="AU239"/>
  <c r="AS239"/>
  <c r="AR239"/>
  <c r="AQ239"/>
  <c r="AP239"/>
  <c r="AO239"/>
  <c r="AN239"/>
  <c r="AM239"/>
  <c r="AL239"/>
  <c r="AK239"/>
  <c r="AJ239"/>
  <c r="AH239"/>
  <c r="AG239"/>
  <c r="AF239"/>
  <c r="AE239"/>
  <c r="AD239"/>
  <c r="AC239"/>
  <c r="AB239"/>
  <c r="AA239"/>
  <c r="Z239"/>
  <c r="Y239"/>
  <c r="W239"/>
  <c r="V239"/>
  <c r="U239"/>
  <c r="T239"/>
  <c r="S239"/>
  <c r="R239"/>
  <c r="Q239"/>
  <c r="P239"/>
  <c r="O239"/>
  <c r="N239"/>
  <c r="L239"/>
  <c r="K239"/>
  <c r="J239"/>
  <c r="I239"/>
  <c r="H239"/>
  <c r="G239"/>
  <c r="F239"/>
  <c r="E239"/>
  <c r="D239"/>
  <c r="C239"/>
  <c r="B239"/>
  <c r="A239"/>
  <c r="BZ238"/>
  <c r="BY238"/>
  <c r="BX238"/>
  <c r="BW238"/>
  <c r="BV238"/>
  <c r="BU238"/>
  <c r="BT238"/>
  <c r="BS238"/>
  <c r="BR238"/>
  <c r="BQ238"/>
  <c r="BO238"/>
  <c r="BN238"/>
  <c r="BM238"/>
  <c r="BL238"/>
  <c r="BK238"/>
  <c r="BJ238"/>
  <c r="BI238"/>
  <c r="BH238"/>
  <c r="BG238"/>
  <c r="BF238"/>
  <c r="BD238"/>
  <c r="BC238"/>
  <c r="BB238"/>
  <c r="BA238"/>
  <c r="AZ238"/>
  <c r="AY238"/>
  <c r="AX238"/>
  <c r="AW238"/>
  <c r="AV238"/>
  <c r="AU238"/>
  <c r="AS238"/>
  <c r="AR238"/>
  <c r="AQ238"/>
  <c r="AP238"/>
  <c r="AO238"/>
  <c r="AN238"/>
  <c r="AM238"/>
  <c r="AL238"/>
  <c r="AK238"/>
  <c r="AJ238"/>
  <c r="AH238"/>
  <c r="AG238"/>
  <c r="AF238"/>
  <c r="AE238"/>
  <c r="AD238"/>
  <c r="AC238"/>
  <c r="AB238"/>
  <c r="AA238"/>
  <c r="Z238"/>
  <c r="Y238"/>
  <c r="W238"/>
  <c r="V238"/>
  <c r="U238"/>
  <c r="T238"/>
  <c r="S238"/>
  <c r="R238"/>
  <c r="Q238"/>
  <c r="P238"/>
  <c r="O238"/>
  <c r="N238"/>
  <c r="L238"/>
  <c r="K238"/>
  <c r="J238"/>
  <c r="I238"/>
  <c r="H238"/>
  <c r="G238"/>
  <c r="F238"/>
  <c r="E238"/>
  <c r="D238"/>
  <c r="C238"/>
  <c r="B238"/>
  <c r="A238"/>
  <c r="BZ237"/>
  <c r="BY237"/>
  <c r="BX237"/>
  <c r="BW237"/>
  <c r="BV237"/>
  <c r="BU237"/>
  <c r="BT237"/>
  <c r="BS237"/>
  <c r="BR237"/>
  <c r="BQ237"/>
  <c r="BO237"/>
  <c r="BN237"/>
  <c r="BM237"/>
  <c r="BL237"/>
  <c r="BK237"/>
  <c r="BJ237"/>
  <c r="BI237"/>
  <c r="BH237"/>
  <c r="BG237"/>
  <c r="BF237"/>
  <c r="BD237"/>
  <c r="BC237"/>
  <c r="BB237"/>
  <c r="BA237"/>
  <c r="AZ237"/>
  <c r="AY237"/>
  <c r="AX237"/>
  <c r="AW237"/>
  <c r="AV237"/>
  <c r="AU237"/>
  <c r="AS237"/>
  <c r="AR237"/>
  <c r="AQ237"/>
  <c r="AP237"/>
  <c r="AO237"/>
  <c r="AN237"/>
  <c r="AM237"/>
  <c r="AL237"/>
  <c r="AK237"/>
  <c r="AJ237"/>
  <c r="AH237"/>
  <c r="AG237"/>
  <c r="AF237"/>
  <c r="AE237"/>
  <c r="AD237"/>
  <c r="AC237"/>
  <c r="AB237"/>
  <c r="AA237"/>
  <c r="Z237"/>
  <c r="Y237"/>
  <c r="W237"/>
  <c r="V237"/>
  <c r="U237"/>
  <c r="T237"/>
  <c r="S237"/>
  <c r="R237"/>
  <c r="Q237"/>
  <c r="P237"/>
  <c r="O237"/>
  <c r="N237"/>
  <c r="L237"/>
  <c r="K237"/>
  <c r="J237"/>
  <c r="I237"/>
  <c r="H237"/>
  <c r="G237"/>
  <c r="F237"/>
  <c r="E237"/>
  <c r="D237"/>
  <c r="C237"/>
  <c r="B237"/>
  <c r="A237"/>
  <c r="BZ236"/>
  <c r="BY236"/>
  <c r="BX236"/>
  <c r="BW236"/>
  <c r="BV236"/>
  <c r="BU236"/>
  <c r="BT236"/>
  <c r="BS236"/>
  <c r="BR236"/>
  <c r="BQ236"/>
  <c r="BO236"/>
  <c r="BN236"/>
  <c r="BM236"/>
  <c r="BL236"/>
  <c r="BK236"/>
  <c r="BJ236"/>
  <c r="BI236"/>
  <c r="BH236"/>
  <c r="BG236"/>
  <c r="BF236"/>
  <c r="BD236"/>
  <c r="BC236"/>
  <c r="BB236"/>
  <c r="BA236"/>
  <c r="AZ236"/>
  <c r="AY236"/>
  <c r="AX236"/>
  <c r="AW236"/>
  <c r="AV236"/>
  <c r="AU236"/>
  <c r="AS236"/>
  <c r="AR236"/>
  <c r="AQ236"/>
  <c r="AP236"/>
  <c r="AO236"/>
  <c r="AN236"/>
  <c r="AM236"/>
  <c r="AL236"/>
  <c r="AK236"/>
  <c r="AJ236"/>
  <c r="AH236"/>
  <c r="AG236"/>
  <c r="AF236"/>
  <c r="AE236"/>
  <c r="AD236"/>
  <c r="AC236"/>
  <c r="AB236"/>
  <c r="AA236"/>
  <c r="Z236"/>
  <c r="Y236"/>
  <c r="W236"/>
  <c r="V236"/>
  <c r="U236"/>
  <c r="T236"/>
  <c r="S236"/>
  <c r="R236"/>
  <c r="Q236"/>
  <c r="P236"/>
  <c r="O236"/>
  <c r="N236"/>
  <c r="L236"/>
  <c r="K236"/>
  <c r="J236"/>
  <c r="I236"/>
  <c r="H236"/>
  <c r="G236"/>
  <c r="F236"/>
  <c r="E236"/>
  <c r="D236"/>
  <c r="C236"/>
  <c r="B236"/>
  <c r="A236"/>
  <c r="BZ235"/>
  <c r="BY235"/>
  <c r="BX235"/>
  <c r="BW235"/>
  <c r="BV235"/>
  <c r="BU235"/>
  <c r="BT235"/>
  <c r="BS235"/>
  <c r="BR235"/>
  <c r="BQ235"/>
  <c r="BO235"/>
  <c r="BN235"/>
  <c r="BM235"/>
  <c r="BL235"/>
  <c r="BK235"/>
  <c r="BJ235"/>
  <c r="BI235"/>
  <c r="BH235"/>
  <c r="BG235"/>
  <c r="BF235"/>
  <c r="BD235"/>
  <c r="BC235"/>
  <c r="BB235"/>
  <c r="BA235"/>
  <c r="AZ235"/>
  <c r="AY235"/>
  <c r="AX235"/>
  <c r="AW235"/>
  <c r="AV235"/>
  <c r="AU235"/>
  <c r="AS235"/>
  <c r="AR235"/>
  <c r="AQ235"/>
  <c r="AP235"/>
  <c r="AO235"/>
  <c r="AN235"/>
  <c r="AM235"/>
  <c r="AL235"/>
  <c r="AK235"/>
  <c r="AJ235"/>
  <c r="AH235"/>
  <c r="AG235"/>
  <c r="AF235"/>
  <c r="AE235"/>
  <c r="AD235"/>
  <c r="AC235"/>
  <c r="AB235"/>
  <c r="AA235"/>
  <c r="Z235"/>
  <c r="Y235"/>
  <c r="W235"/>
  <c r="V235"/>
  <c r="U235"/>
  <c r="T235"/>
  <c r="S235"/>
  <c r="R235"/>
  <c r="Q235"/>
  <c r="P235"/>
  <c r="O235"/>
  <c r="N235"/>
  <c r="L235"/>
  <c r="K235"/>
  <c r="J235"/>
  <c r="I235"/>
  <c r="H235"/>
  <c r="G235"/>
  <c r="F235"/>
  <c r="E235"/>
  <c r="D235"/>
  <c r="C235"/>
  <c r="B235"/>
  <c r="A235"/>
  <c r="BZ234"/>
  <c r="BY234"/>
  <c r="BX234"/>
  <c r="BW234"/>
  <c r="BV234"/>
  <c r="BU234"/>
  <c r="BT234"/>
  <c r="BS234"/>
  <c r="BR234"/>
  <c r="BQ234"/>
  <c r="BO234"/>
  <c r="BN234"/>
  <c r="BM234"/>
  <c r="BL234"/>
  <c r="BK234"/>
  <c r="BJ234"/>
  <c r="BI234"/>
  <c r="BH234"/>
  <c r="BG234"/>
  <c r="BF234"/>
  <c r="BD234"/>
  <c r="BC234"/>
  <c r="BB234"/>
  <c r="BA234"/>
  <c r="AZ234"/>
  <c r="AY234"/>
  <c r="AX234"/>
  <c r="AW234"/>
  <c r="AV234"/>
  <c r="AU234"/>
  <c r="AS234"/>
  <c r="AR234"/>
  <c r="AQ234"/>
  <c r="AP234"/>
  <c r="AO234"/>
  <c r="AN234"/>
  <c r="AM234"/>
  <c r="AL234"/>
  <c r="AK234"/>
  <c r="AJ234"/>
  <c r="AH234"/>
  <c r="AG234"/>
  <c r="AF234"/>
  <c r="AE234"/>
  <c r="AD234"/>
  <c r="AC234"/>
  <c r="AB234"/>
  <c r="AA234"/>
  <c r="Z234"/>
  <c r="Y234"/>
  <c r="W234"/>
  <c r="V234"/>
  <c r="U234"/>
  <c r="T234"/>
  <c r="S234"/>
  <c r="R234"/>
  <c r="Q234"/>
  <c r="P234"/>
  <c r="O234"/>
  <c r="N234"/>
  <c r="L234"/>
  <c r="K234"/>
  <c r="J234"/>
  <c r="I234"/>
  <c r="H234"/>
  <c r="G234"/>
  <c r="F234"/>
  <c r="E234"/>
  <c r="D234"/>
  <c r="C234"/>
  <c r="B234"/>
  <c r="A234"/>
  <c r="BZ233"/>
  <c r="BY233"/>
  <c r="BX233"/>
  <c r="BW233"/>
  <c r="BV233"/>
  <c r="BU233"/>
  <c r="BT233"/>
  <c r="BS233"/>
  <c r="BR233"/>
  <c r="BQ233"/>
  <c r="BO233"/>
  <c r="BN233"/>
  <c r="BM233"/>
  <c r="BL233"/>
  <c r="BK233"/>
  <c r="BJ233"/>
  <c r="BI233"/>
  <c r="BH233"/>
  <c r="BG233"/>
  <c r="BF233"/>
  <c r="BD233"/>
  <c r="BC233"/>
  <c r="BB233"/>
  <c r="BA233"/>
  <c r="AZ233"/>
  <c r="AY233"/>
  <c r="AX233"/>
  <c r="AW233"/>
  <c r="AV233"/>
  <c r="AU233"/>
  <c r="AS233"/>
  <c r="AR233"/>
  <c r="AQ233"/>
  <c r="AP233"/>
  <c r="AO233"/>
  <c r="AN233"/>
  <c r="AM233"/>
  <c r="AL233"/>
  <c r="AK233"/>
  <c r="AJ233"/>
  <c r="AH233"/>
  <c r="AG233"/>
  <c r="AF233"/>
  <c r="AE233"/>
  <c r="AD233"/>
  <c r="AC233"/>
  <c r="AB233"/>
  <c r="AA233"/>
  <c r="Z233"/>
  <c r="Y233"/>
  <c r="W233"/>
  <c r="V233"/>
  <c r="U233"/>
  <c r="T233"/>
  <c r="S233"/>
  <c r="R233"/>
  <c r="Q233"/>
  <c r="P233"/>
  <c r="O233"/>
  <c r="N233"/>
  <c r="L233"/>
  <c r="K233"/>
  <c r="J233"/>
  <c r="I233"/>
  <c r="H233"/>
  <c r="G233"/>
  <c r="F233"/>
  <c r="E233"/>
  <c r="D233"/>
  <c r="C233"/>
  <c r="B233"/>
  <c r="A233"/>
  <c r="BZ232"/>
  <c r="BY232"/>
  <c r="BX232"/>
  <c r="BW232"/>
  <c r="BV232"/>
  <c r="BU232"/>
  <c r="BT232"/>
  <c r="BS232"/>
  <c r="BR232"/>
  <c r="BQ232"/>
  <c r="BO232"/>
  <c r="BN232"/>
  <c r="BM232"/>
  <c r="BL232"/>
  <c r="BK232"/>
  <c r="BJ232"/>
  <c r="BI232"/>
  <c r="BH232"/>
  <c r="BG232"/>
  <c r="BF232"/>
  <c r="BD232"/>
  <c r="BC232"/>
  <c r="BB232"/>
  <c r="BA232"/>
  <c r="AZ232"/>
  <c r="AY232"/>
  <c r="AX232"/>
  <c r="AW232"/>
  <c r="AV232"/>
  <c r="AU232"/>
  <c r="AS232"/>
  <c r="AR232"/>
  <c r="AQ232"/>
  <c r="AP232"/>
  <c r="AO232"/>
  <c r="AN232"/>
  <c r="AM232"/>
  <c r="AL232"/>
  <c r="AK232"/>
  <c r="AJ232"/>
  <c r="AH232"/>
  <c r="AG232"/>
  <c r="AF232"/>
  <c r="AE232"/>
  <c r="AD232"/>
  <c r="AC232"/>
  <c r="AB232"/>
  <c r="AA232"/>
  <c r="Z232"/>
  <c r="Y232"/>
  <c r="W232"/>
  <c r="V232"/>
  <c r="U232"/>
  <c r="T232"/>
  <c r="S232"/>
  <c r="R232"/>
  <c r="Q232"/>
  <c r="P232"/>
  <c r="O232"/>
  <c r="N232"/>
  <c r="L232"/>
  <c r="K232"/>
  <c r="J232"/>
  <c r="I232"/>
  <c r="H232"/>
  <c r="G232"/>
  <c r="F232"/>
  <c r="E232"/>
  <c r="D232"/>
  <c r="C232"/>
  <c r="B232"/>
  <c r="A232"/>
  <c r="BZ231"/>
  <c r="BY231"/>
  <c r="BX231"/>
  <c r="BW231"/>
  <c r="BV231"/>
  <c r="BU231"/>
  <c r="BT231"/>
  <c r="BS231"/>
  <c r="BR231"/>
  <c r="BQ231"/>
  <c r="BO231"/>
  <c r="BN231"/>
  <c r="BM231"/>
  <c r="BL231"/>
  <c r="BK231"/>
  <c r="BJ231"/>
  <c r="BI231"/>
  <c r="BH231"/>
  <c r="BG231"/>
  <c r="BF231"/>
  <c r="BD231"/>
  <c r="BC231"/>
  <c r="BB231"/>
  <c r="BA231"/>
  <c r="AZ231"/>
  <c r="AY231"/>
  <c r="AX231"/>
  <c r="AW231"/>
  <c r="AV231"/>
  <c r="AU231"/>
  <c r="AS231"/>
  <c r="AR231"/>
  <c r="AQ231"/>
  <c r="AP231"/>
  <c r="AO231"/>
  <c r="AN231"/>
  <c r="AM231"/>
  <c r="AL231"/>
  <c r="AK231"/>
  <c r="AJ231"/>
  <c r="AH231"/>
  <c r="AG231"/>
  <c r="AF231"/>
  <c r="AE231"/>
  <c r="AD231"/>
  <c r="AC231"/>
  <c r="AB231"/>
  <c r="AA231"/>
  <c r="Z231"/>
  <c r="Y231"/>
  <c r="W231"/>
  <c r="V231"/>
  <c r="U231"/>
  <c r="T231"/>
  <c r="S231"/>
  <c r="R231"/>
  <c r="Q231"/>
  <c r="P231"/>
  <c r="O231"/>
  <c r="N231"/>
  <c r="L231"/>
  <c r="K231"/>
  <c r="J231"/>
  <c r="I231"/>
  <c r="H231"/>
  <c r="G231"/>
  <c r="F231"/>
  <c r="E231"/>
  <c r="D231"/>
  <c r="C231"/>
  <c r="B231"/>
  <c r="A231"/>
  <c r="BZ230"/>
  <c r="BY230"/>
  <c r="BX230"/>
  <c r="BW230"/>
  <c r="BV230"/>
  <c r="BU230"/>
  <c r="BT230"/>
  <c r="BS230"/>
  <c r="BR230"/>
  <c r="BQ230"/>
  <c r="BO230"/>
  <c r="BN230"/>
  <c r="BM230"/>
  <c r="BL230"/>
  <c r="BK230"/>
  <c r="BJ230"/>
  <c r="BI230"/>
  <c r="BH230"/>
  <c r="BG230"/>
  <c r="BF230"/>
  <c r="BD230"/>
  <c r="BC230"/>
  <c r="BB230"/>
  <c r="BA230"/>
  <c r="AZ230"/>
  <c r="AY230"/>
  <c r="AX230"/>
  <c r="AW230"/>
  <c r="AV230"/>
  <c r="AU230"/>
  <c r="AS230"/>
  <c r="AR230"/>
  <c r="AQ230"/>
  <c r="AP230"/>
  <c r="AO230"/>
  <c r="AN230"/>
  <c r="AM230"/>
  <c r="AL230"/>
  <c r="AK230"/>
  <c r="AJ230"/>
  <c r="AH230"/>
  <c r="AG230"/>
  <c r="AF230"/>
  <c r="AE230"/>
  <c r="AD230"/>
  <c r="AC230"/>
  <c r="AB230"/>
  <c r="AA230"/>
  <c r="Z230"/>
  <c r="Y230"/>
  <c r="W230"/>
  <c r="V230"/>
  <c r="U230"/>
  <c r="T230"/>
  <c r="S230"/>
  <c r="R230"/>
  <c r="Q230"/>
  <c r="P230"/>
  <c r="O230"/>
  <c r="N230"/>
  <c r="L230"/>
  <c r="K230"/>
  <c r="J230"/>
  <c r="I230"/>
  <c r="H230"/>
  <c r="G230"/>
  <c r="F230"/>
  <c r="E230"/>
  <c r="D230"/>
  <c r="C230"/>
  <c r="B230"/>
  <c r="A230"/>
  <c r="BZ229"/>
  <c r="BY229"/>
  <c r="BX229"/>
  <c r="BW229"/>
  <c r="BV229"/>
  <c r="BU229"/>
  <c r="BT229"/>
  <c r="BS229"/>
  <c r="BR229"/>
  <c r="BQ229"/>
  <c r="BO229"/>
  <c r="BN229"/>
  <c r="BM229"/>
  <c r="BL229"/>
  <c r="BK229"/>
  <c r="BJ229"/>
  <c r="BI229"/>
  <c r="BH229"/>
  <c r="BG229"/>
  <c r="BF229"/>
  <c r="BD229"/>
  <c r="BC229"/>
  <c r="BB229"/>
  <c r="BA229"/>
  <c r="AZ229"/>
  <c r="AY229"/>
  <c r="AX229"/>
  <c r="AW229"/>
  <c r="AV229"/>
  <c r="AU229"/>
  <c r="AS229"/>
  <c r="AR229"/>
  <c r="AQ229"/>
  <c r="AP229"/>
  <c r="AO229"/>
  <c r="AN229"/>
  <c r="AM229"/>
  <c r="AL229"/>
  <c r="AK229"/>
  <c r="AJ229"/>
  <c r="AH229"/>
  <c r="AG229"/>
  <c r="AF229"/>
  <c r="AE229"/>
  <c r="AD229"/>
  <c r="AC229"/>
  <c r="AB229"/>
  <c r="AA229"/>
  <c r="Z229"/>
  <c r="Y229"/>
  <c r="W229"/>
  <c r="V229"/>
  <c r="U229"/>
  <c r="T229"/>
  <c r="S229"/>
  <c r="R229"/>
  <c r="Q229"/>
  <c r="P229"/>
  <c r="O229"/>
  <c r="N229"/>
  <c r="L229"/>
  <c r="K229"/>
  <c r="J229"/>
  <c r="I229"/>
  <c r="H229"/>
  <c r="G229"/>
  <c r="F229"/>
  <c r="E229"/>
  <c r="D229"/>
  <c r="C229"/>
  <c r="B229"/>
  <c r="A229"/>
  <c r="BZ228"/>
  <c r="BY228"/>
  <c r="BX228"/>
  <c r="BW228"/>
  <c r="BV228"/>
  <c r="BU228"/>
  <c r="BT228"/>
  <c r="BS228"/>
  <c r="BR228"/>
  <c r="BQ228"/>
  <c r="BO228"/>
  <c r="BN228"/>
  <c r="BM228"/>
  <c r="BL228"/>
  <c r="BK228"/>
  <c r="BJ228"/>
  <c r="BI228"/>
  <c r="BH228"/>
  <c r="BG228"/>
  <c r="BF228"/>
  <c r="BD228"/>
  <c r="BC228"/>
  <c r="BB228"/>
  <c r="BA228"/>
  <c r="AZ228"/>
  <c r="AY228"/>
  <c r="AX228"/>
  <c r="AW228"/>
  <c r="AV228"/>
  <c r="AU228"/>
  <c r="AS228"/>
  <c r="AR228"/>
  <c r="AQ228"/>
  <c r="AP228"/>
  <c r="AO228"/>
  <c r="AN228"/>
  <c r="AM228"/>
  <c r="AL228"/>
  <c r="AK228"/>
  <c r="AJ228"/>
  <c r="AH228"/>
  <c r="AG228"/>
  <c r="AF228"/>
  <c r="AE228"/>
  <c r="AD228"/>
  <c r="AC228"/>
  <c r="AB228"/>
  <c r="AA228"/>
  <c r="Z228"/>
  <c r="Y228"/>
  <c r="W228"/>
  <c r="V228"/>
  <c r="U228"/>
  <c r="T228"/>
  <c r="S228"/>
  <c r="R228"/>
  <c r="Q228"/>
  <c r="P228"/>
  <c r="O228"/>
  <c r="N228"/>
  <c r="L228"/>
  <c r="K228"/>
  <c r="J228"/>
  <c r="I228"/>
  <c r="H228"/>
  <c r="G228"/>
  <c r="F228"/>
  <c r="E228"/>
  <c r="D228"/>
  <c r="C228"/>
  <c r="B228"/>
  <c r="A228"/>
  <c r="BZ227"/>
  <c r="BY227"/>
  <c r="BX227"/>
  <c r="BW227"/>
  <c r="BV227"/>
  <c r="BU227"/>
  <c r="BT227"/>
  <c r="BS227"/>
  <c r="BR227"/>
  <c r="BQ227"/>
  <c r="BO227"/>
  <c r="BN227"/>
  <c r="BM227"/>
  <c r="BL227"/>
  <c r="BK227"/>
  <c r="BJ227"/>
  <c r="BI227"/>
  <c r="BH227"/>
  <c r="BG227"/>
  <c r="BF227"/>
  <c r="BD227"/>
  <c r="BC227"/>
  <c r="BB227"/>
  <c r="BA227"/>
  <c r="AZ227"/>
  <c r="AY227"/>
  <c r="AX227"/>
  <c r="AW227"/>
  <c r="AV227"/>
  <c r="AU227"/>
  <c r="AS227"/>
  <c r="AR227"/>
  <c r="AQ227"/>
  <c r="AP227"/>
  <c r="AO227"/>
  <c r="AN227"/>
  <c r="AM227"/>
  <c r="AL227"/>
  <c r="AK227"/>
  <c r="AJ227"/>
  <c r="AH227"/>
  <c r="AG227"/>
  <c r="AF227"/>
  <c r="AE227"/>
  <c r="AD227"/>
  <c r="AC227"/>
  <c r="AB227"/>
  <c r="AA227"/>
  <c r="Z227"/>
  <c r="Y227"/>
  <c r="W227"/>
  <c r="V227"/>
  <c r="U227"/>
  <c r="T227"/>
  <c r="S227"/>
  <c r="R227"/>
  <c r="Q227"/>
  <c r="P227"/>
  <c r="O227"/>
  <c r="N227"/>
  <c r="L227"/>
  <c r="K227"/>
  <c r="J227"/>
  <c r="I227"/>
  <c r="H227"/>
  <c r="G227"/>
  <c r="F227"/>
  <c r="E227"/>
  <c r="D227"/>
  <c r="C227"/>
  <c r="B227"/>
  <c r="A227"/>
  <c r="BZ226"/>
  <c r="BY226"/>
  <c r="BX226"/>
  <c r="BW226"/>
  <c r="BV226"/>
  <c r="BU226"/>
  <c r="BT226"/>
  <c r="BS226"/>
  <c r="BR226"/>
  <c r="BQ226"/>
  <c r="BO226"/>
  <c r="BN226"/>
  <c r="BM226"/>
  <c r="BL226"/>
  <c r="BK226"/>
  <c r="BJ226"/>
  <c r="BI226"/>
  <c r="BH226"/>
  <c r="BG226"/>
  <c r="BF226"/>
  <c r="BD226"/>
  <c r="BC226"/>
  <c r="BB226"/>
  <c r="BA226"/>
  <c r="AZ226"/>
  <c r="AY226"/>
  <c r="AX226"/>
  <c r="AW226"/>
  <c r="AV226"/>
  <c r="AU226"/>
  <c r="AS226"/>
  <c r="AR226"/>
  <c r="AQ226"/>
  <c r="AP226"/>
  <c r="AO226"/>
  <c r="AN226"/>
  <c r="AM226"/>
  <c r="AL226"/>
  <c r="AK226"/>
  <c r="AJ226"/>
  <c r="AH226"/>
  <c r="AG226"/>
  <c r="AF226"/>
  <c r="AE226"/>
  <c r="AD226"/>
  <c r="AC226"/>
  <c r="AB226"/>
  <c r="AA226"/>
  <c r="Z226"/>
  <c r="Y226"/>
  <c r="W226"/>
  <c r="V226"/>
  <c r="U226"/>
  <c r="T226"/>
  <c r="S226"/>
  <c r="R226"/>
  <c r="Q226"/>
  <c r="P226"/>
  <c r="O226"/>
  <c r="N226"/>
  <c r="L226"/>
  <c r="K226"/>
  <c r="J226"/>
  <c r="I226"/>
  <c r="H226"/>
  <c r="G226"/>
  <c r="F226"/>
  <c r="E226"/>
  <c r="D226"/>
  <c r="C226"/>
  <c r="B226"/>
  <c r="A226"/>
  <c r="BZ225"/>
  <c r="BY225"/>
  <c r="BX225"/>
  <c r="BW225"/>
  <c r="BV225"/>
  <c r="BU225"/>
  <c r="BT225"/>
  <c r="BS225"/>
  <c r="BR225"/>
  <c r="BQ225"/>
  <c r="BO225"/>
  <c r="BN225"/>
  <c r="BM225"/>
  <c r="BL225"/>
  <c r="BK225"/>
  <c r="BJ225"/>
  <c r="BI225"/>
  <c r="BH225"/>
  <c r="BG225"/>
  <c r="BF225"/>
  <c r="BD225"/>
  <c r="BC225"/>
  <c r="BB225"/>
  <c r="BA225"/>
  <c r="AZ225"/>
  <c r="AY225"/>
  <c r="AX225"/>
  <c r="AW225"/>
  <c r="AV225"/>
  <c r="AU225"/>
  <c r="AS225"/>
  <c r="AR225"/>
  <c r="AQ225"/>
  <c r="AP225"/>
  <c r="AO225"/>
  <c r="AN225"/>
  <c r="AM225"/>
  <c r="AL225"/>
  <c r="AK225"/>
  <c r="AJ225"/>
  <c r="AH225"/>
  <c r="AG225"/>
  <c r="AF225"/>
  <c r="AE225"/>
  <c r="AD225"/>
  <c r="AC225"/>
  <c r="AB225"/>
  <c r="AA225"/>
  <c r="Z225"/>
  <c r="Y225"/>
  <c r="W225"/>
  <c r="V225"/>
  <c r="U225"/>
  <c r="T225"/>
  <c r="S225"/>
  <c r="R225"/>
  <c r="Q225"/>
  <c r="P225"/>
  <c r="O225"/>
  <c r="N225"/>
  <c r="L225"/>
  <c r="K225"/>
  <c r="J225"/>
  <c r="I225"/>
  <c r="H225"/>
  <c r="G225"/>
  <c r="F225"/>
  <c r="E225"/>
  <c r="D225"/>
  <c r="C225"/>
  <c r="B225"/>
  <c r="A225"/>
  <c r="BZ224"/>
  <c r="BY224"/>
  <c r="BX224"/>
  <c r="BW224"/>
  <c r="BV224"/>
  <c r="BU224"/>
  <c r="BT224"/>
  <c r="BS224"/>
  <c r="BR224"/>
  <c r="BQ224"/>
  <c r="BO224"/>
  <c r="BN224"/>
  <c r="BM224"/>
  <c r="BL224"/>
  <c r="BK224"/>
  <c r="BJ224"/>
  <c r="BI224"/>
  <c r="BH224"/>
  <c r="BG224"/>
  <c r="BF224"/>
  <c r="BD224"/>
  <c r="BC224"/>
  <c r="BB224"/>
  <c r="BA224"/>
  <c r="AZ224"/>
  <c r="AY224"/>
  <c r="AX224"/>
  <c r="AW224"/>
  <c r="AV224"/>
  <c r="AU224"/>
  <c r="AS224"/>
  <c r="AR224"/>
  <c r="AQ224"/>
  <c r="AP224"/>
  <c r="AO224"/>
  <c r="AN224"/>
  <c r="AM224"/>
  <c r="AL224"/>
  <c r="AK224"/>
  <c r="AJ224"/>
  <c r="AH224"/>
  <c r="AG224"/>
  <c r="AF224"/>
  <c r="AE224"/>
  <c r="AD224"/>
  <c r="AC224"/>
  <c r="AB224"/>
  <c r="AA224"/>
  <c r="Z224"/>
  <c r="Y224"/>
  <c r="W224"/>
  <c r="V224"/>
  <c r="U224"/>
  <c r="T224"/>
  <c r="S224"/>
  <c r="R224"/>
  <c r="Q224"/>
  <c r="P224"/>
  <c r="O224"/>
  <c r="N224"/>
  <c r="L224"/>
  <c r="K224"/>
  <c r="J224"/>
  <c r="I224"/>
  <c r="H224"/>
  <c r="G224"/>
  <c r="F224"/>
  <c r="E224"/>
  <c r="D224"/>
  <c r="C224"/>
  <c r="B224"/>
  <c r="A224"/>
  <c r="BZ223"/>
  <c r="BY223"/>
  <c r="BX223"/>
  <c r="BW223"/>
  <c r="BV223"/>
  <c r="BU223"/>
  <c r="BT223"/>
  <c r="BS223"/>
  <c r="BR223"/>
  <c r="BQ223"/>
  <c r="BO223"/>
  <c r="BN223"/>
  <c r="BM223"/>
  <c r="BL223"/>
  <c r="BK223"/>
  <c r="BJ223"/>
  <c r="BI223"/>
  <c r="BH223"/>
  <c r="BG223"/>
  <c r="BF223"/>
  <c r="BD223"/>
  <c r="BC223"/>
  <c r="BB223"/>
  <c r="BA223"/>
  <c r="AZ223"/>
  <c r="AY223"/>
  <c r="AX223"/>
  <c r="AW223"/>
  <c r="AV223"/>
  <c r="AU223"/>
  <c r="AS223"/>
  <c r="AR223"/>
  <c r="AQ223"/>
  <c r="AP223"/>
  <c r="AO223"/>
  <c r="AN223"/>
  <c r="AM223"/>
  <c r="AL223"/>
  <c r="AK223"/>
  <c r="AJ223"/>
  <c r="AH223"/>
  <c r="AG223"/>
  <c r="AF223"/>
  <c r="AE223"/>
  <c r="AD223"/>
  <c r="AC223"/>
  <c r="AB223"/>
  <c r="AA223"/>
  <c r="Z223"/>
  <c r="Y223"/>
  <c r="W223"/>
  <c r="V223"/>
  <c r="U223"/>
  <c r="T223"/>
  <c r="S223"/>
  <c r="R223"/>
  <c r="Q223"/>
  <c r="P223"/>
  <c r="O223"/>
  <c r="N223"/>
  <c r="L223"/>
  <c r="K223"/>
  <c r="J223"/>
  <c r="I223"/>
  <c r="H223"/>
  <c r="G223"/>
  <c r="F223"/>
  <c r="E223"/>
  <c r="D223"/>
  <c r="C223"/>
  <c r="B223"/>
  <c r="A223"/>
  <c r="BZ222"/>
  <c r="BY222"/>
  <c r="BX222"/>
  <c r="BW222"/>
  <c r="BV222"/>
  <c r="BU222"/>
  <c r="BT222"/>
  <c r="BS222"/>
  <c r="BR222"/>
  <c r="BQ222"/>
  <c r="BO222"/>
  <c r="BN222"/>
  <c r="BM222"/>
  <c r="BL222"/>
  <c r="BK222"/>
  <c r="BJ222"/>
  <c r="BI222"/>
  <c r="BH222"/>
  <c r="BG222"/>
  <c r="BF222"/>
  <c r="BD222"/>
  <c r="BC222"/>
  <c r="BB222"/>
  <c r="BA222"/>
  <c r="AZ222"/>
  <c r="AY222"/>
  <c r="AX222"/>
  <c r="AW222"/>
  <c r="AV222"/>
  <c r="AU222"/>
  <c r="AS222"/>
  <c r="AR222"/>
  <c r="AQ222"/>
  <c r="AP222"/>
  <c r="AO222"/>
  <c r="AN222"/>
  <c r="AM222"/>
  <c r="AL222"/>
  <c r="AK222"/>
  <c r="AJ222"/>
  <c r="AH222"/>
  <c r="AG222"/>
  <c r="AF222"/>
  <c r="AE222"/>
  <c r="AD222"/>
  <c r="AC222"/>
  <c r="AB222"/>
  <c r="AA222"/>
  <c r="Z222"/>
  <c r="Y222"/>
  <c r="W222"/>
  <c r="V222"/>
  <c r="U222"/>
  <c r="T222"/>
  <c r="S222"/>
  <c r="R222"/>
  <c r="Q222"/>
  <c r="P222"/>
  <c r="O222"/>
  <c r="N222"/>
  <c r="L222"/>
  <c r="K222"/>
  <c r="J222"/>
  <c r="I222"/>
  <c r="H222"/>
  <c r="G222"/>
  <c r="F222"/>
  <c r="E222"/>
  <c r="D222"/>
  <c r="C222"/>
  <c r="B222"/>
  <c r="A222"/>
  <c r="BZ221"/>
  <c r="BY221"/>
  <c r="BX221"/>
  <c r="BW221"/>
  <c r="BV221"/>
  <c r="BU221"/>
  <c r="BT221"/>
  <c r="BS221"/>
  <c r="BR221"/>
  <c r="BQ221"/>
  <c r="BO221"/>
  <c r="BN221"/>
  <c r="BM221"/>
  <c r="BL221"/>
  <c r="BK221"/>
  <c r="BJ221"/>
  <c r="BI221"/>
  <c r="BH221"/>
  <c r="BG221"/>
  <c r="BF221"/>
  <c r="BD221"/>
  <c r="BC221"/>
  <c r="BB221"/>
  <c r="BA221"/>
  <c r="AZ221"/>
  <c r="AY221"/>
  <c r="AX221"/>
  <c r="AW221"/>
  <c r="AV221"/>
  <c r="AU221"/>
  <c r="AS221"/>
  <c r="AR221"/>
  <c r="AQ221"/>
  <c r="AP221"/>
  <c r="AO221"/>
  <c r="AN221"/>
  <c r="AM221"/>
  <c r="AL221"/>
  <c r="AK221"/>
  <c r="AJ221"/>
  <c r="AH221"/>
  <c r="AG221"/>
  <c r="AF221"/>
  <c r="AE221"/>
  <c r="AD221"/>
  <c r="AC221"/>
  <c r="AB221"/>
  <c r="AA221"/>
  <c r="Z221"/>
  <c r="Y221"/>
  <c r="W221"/>
  <c r="V221"/>
  <c r="U221"/>
  <c r="T221"/>
  <c r="S221"/>
  <c r="R221"/>
  <c r="Q221"/>
  <c r="P221"/>
  <c r="O221"/>
  <c r="N221"/>
  <c r="L221"/>
  <c r="K221"/>
  <c r="J221"/>
  <c r="I221"/>
  <c r="H221"/>
  <c r="G221"/>
  <c r="F221"/>
  <c r="E221"/>
  <c r="D221"/>
  <c r="C221"/>
  <c r="B221"/>
  <c r="A221"/>
  <c r="BZ220"/>
  <c r="BY220"/>
  <c r="BX220"/>
  <c r="BW220"/>
  <c r="BV220"/>
  <c r="BU220"/>
  <c r="BT220"/>
  <c r="BS220"/>
  <c r="BR220"/>
  <c r="BQ220"/>
  <c r="BO220"/>
  <c r="BN220"/>
  <c r="BM220"/>
  <c r="BL220"/>
  <c r="BK220"/>
  <c r="BJ220"/>
  <c r="BI220"/>
  <c r="BH220"/>
  <c r="BG220"/>
  <c r="BF220"/>
  <c r="BD220"/>
  <c r="BC220"/>
  <c r="BB220"/>
  <c r="BA220"/>
  <c r="AZ220"/>
  <c r="AY220"/>
  <c r="AX220"/>
  <c r="AW220"/>
  <c r="AV220"/>
  <c r="AU220"/>
  <c r="AS220"/>
  <c r="AR220"/>
  <c r="AQ220"/>
  <c r="AP220"/>
  <c r="AO220"/>
  <c r="AN220"/>
  <c r="AM220"/>
  <c r="AL220"/>
  <c r="AK220"/>
  <c r="AJ220"/>
  <c r="AH220"/>
  <c r="AG220"/>
  <c r="AF220"/>
  <c r="AE220"/>
  <c r="AD220"/>
  <c r="AC220"/>
  <c r="AB220"/>
  <c r="AA220"/>
  <c r="Z220"/>
  <c r="Y220"/>
  <c r="W220"/>
  <c r="V220"/>
  <c r="U220"/>
  <c r="T220"/>
  <c r="S220"/>
  <c r="R220"/>
  <c r="Q220"/>
  <c r="P220"/>
  <c r="O220"/>
  <c r="N220"/>
  <c r="L220"/>
  <c r="K220"/>
  <c r="J220"/>
  <c r="I220"/>
  <c r="H220"/>
  <c r="G220"/>
  <c r="F220"/>
  <c r="E220"/>
  <c r="D220"/>
  <c r="C220"/>
  <c r="B220"/>
  <c r="A220"/>
  <c r="BZ219"/>
  <c r="BY219"/>
  <c r="BX219"/>
  <c r="BW219"/>
  <c r="BV219"/>
  <c r="BU219"/>
  <c r="BT219"/>
  <c r="BS219"/>
  <c r="BR219"/>
  <c r="BQ219"/>
  <c r="BO219"/>
  <c r="BN219"/>
  <c r="BM219"/>
  <c r="BL219"/>
  <c r="BK219"/>
  <c r="BJ219"/>
  <c r="BI219"/>
  <c r="BH219"/>
  <c r="BG219"/>
  <c r="BF219"/>
  <c r="BD219"/>
  <c r="BC219"/>
  <c r="BB219"/>
  <c r="BA219"/>
  <c r="AZ219"/>
  <c r="AY219"/>
  <c r="AX219"/>
  <c r="AW219"/>
  <c r="AV219"/>
  <c r="AU219"/>
  <c r="AS219"/>
  <c r="AR219"/>
  <c r="AQ219"/>
  <c r="AP219"/>
  <c r="AO219"/>
  <c r="AN219"/>
  <c r="AM219"/>
  <c r="AL219"/>
  <c r="AK219"/>
  <c r="AJ219"/>
  <c r="AH219"/>
  <c r="AG219"/>
  <c r="AF219"/>
  <c r="AE219"/>
  <c r="AD219"/>
  <c r="AC219"/>
  <c r="AB219"/>
  <c r="AA219"/>
  <c r="Z219"/>
  <c r="Y219"/>
  <c r="W219"/>
  <c r="V219"/>
  <c r="U219"/>
  <c r="T219"/>
  <c r="S219"/>
  <c r="R219"/>
  <c r="Q219"/>
  <c r="P219"/>
  <c r="O219"/>
  <c r="N219"/>
  <c r="L219"/>
  <c r="K219"/>
  <c r="J219"/>
  <c r="I219"/>
  <c r="H219"/>
  <c r="G219"/>
  <c r="F219"/>
  <c r="E219"/>
  <c r="D219"/>
  <c r="C219"/>
  <c r="B219"/>
  <c r="A219"/>
  <c r="BZ218"/>
  <c r="BY218"/>
  <c r="BX218"/>
  <c r="BW218"/>
  <c r="BV218"/>
  <c r="BU218"/>
  <c r="BT218"/>
  <c r="BS218"/>
  <c r="BR218"/>
  <c r="BQ218"/>
  <c r="BO218"/>
  <c r="BN218"/>
  <c r="BM218"/>
  <c r="BL218"/>
  <c r="BK218"/>
  <c r="BJ218"/>
  <c r="BI218"/>
  <c r="BH218"/>
  <c r="BG218"/>
  <c r="BF218"/>
  <c r="BD218"/>
  <c r="BC218"/>
  <c r="BB218"/>
  <c r="BA218"/>
  <c r="AZ218"/>
  <c r="AY218"/>
  <c r="AX218"/>
  <c r="AW218"/>
  <c r="AV218"/>
  <c r="AU218"/>
  <c r="AS218"/>
  <c r="AR218"/>
  <c r="AQ218"/>
  <c r="AP218"/>
  <c r="AO218"/>
  <c r="AN218"/>
  <c r="AM218"/>
  <c r="AL218"/>
  <c r="AK218"/>
  <c r="AJ218"/>
  <c r="AH218"/>
  <c r="AG218"/>
  <c r="AF218"/>
  <c r="AE218"/>
  <c r="AD218"/>
  <c r="AC218"/>
  <c r="AB218"/>
  <c r="AA218"/>
  <c r="Z218"/>
  <c r="Y218"/>
  <c r="W218"/>
  <c r="V218"/>
  <c r="U218"/>
  <c r="T218"/>
  <c r="S218"/>
  <c r="R218"/>
  <c r="Q218"/>
  <c r="P218"/>
  <c r="O218"/>
  <c r="N218"/>
  <c r="L218"/>
  <c r="K218"/>
  <c r="J218"/>
  <c r="I218"/>
  <c r="H218"/>
  <c r="G218"/>
  <c r="F218"/>
  <c r="E218"/>
  <c r="D218"/>
  <c r="C218"/>
  <c r="B218"/>
  <c r="A218"/>
  <c r="BZ217"/>
  <c r="BY217"/>
  <c r="BX217"/>
  <c r="BW217"/>
  <c r="BV217"/>
  <c r="BU217"/>
  <c r="BT217"/>
  <c r="BS217"/>
  <c r="BR217"/>
  <c r="BQ217"/>
  <c r="BO217"/>
  <c r="BN217"/>
  <c r="BM217"/>
  <c r="BL217"/>
  <c r="BK217"/>
  <c r="BJ217"/>
  <c r="BI217"/>
  <c r="BH217"/>
  <c r="BG217"/>
  <c r="BF217"/>
  <c r="BD217"/>
  <c r="BC217"/>
  <c r="BB217"/>
  <c r="BA217"/>
  <c r="AZ217"/>
  <c r="AY217"/>
  <c r="AX217"/>
  <c r="AW217"/>
  <c r="AV217"/>
  <c r="AU217"/>
  <c r="AS217"/>
  <c r="AR217"/>
  <c r="AQ217"/>
  <c r="AP217"/>
  <c r="AO217"/>
  <c r="AN217"/>
  <c r="AM217"/>
  <c r="AL217"/>
  <c r="AK217"/>
  <c r="AJ217"/>
  <c r="AH217"/>
  <c r="AG217"/>
  <c r="AF217"/>
  <c r="AE217"/>
  <c r="AD217"/>
  <c r="AC217"/>
  <c r="AB217"/>
  <c r="AA217"/>
  <c r="Z217"/>
  <c r="Y217"/>
  <c r="W217"/>
  <c r="V217"/>
  <c r="U217"/>
  <c r="T217"/>
  <c r="S217"/>
  <c r="R217"/>
  <c r="Q217"/>
  <c r="P217"/>
  <c r="O217"/>
  <c r="N217"/>
  <c r="L217"/>
  <c r="K217"/>
  <c r="J217"/>
  <c r="I217"/>
  <c r="H217"/>
  <c r="G217"/>
  <c r="F217"/>
  <c r="E217"/>
  <c r="D217"/>
  <c r="C217"/>
  <c r="B217"/>
  <c r="A217"/>
  <c r="BZ216"/>
  <c r="BY216"/>
  <c r="BX216"/>
  <c r="BW216"/>
  <c r="BV216"/>
  <c r="BU216"/>
  <c r="BT216"/>
  <c r="BS216"/>
  <c r="BR216"/>
  <c r="BQ216"/>
  <c r="BO216"/>
  <c r="BN216"/>
  <c r="BM216"/>
  <c r="BL216"/>
  <c r="BK216"/>
  <c r="BJ216"/>
  <c r="BI216"/>
  <c r="BH216"/>
  <c r="BG216"/>
  <c r="BF216"/>
  <c r="BD216"/>
  <c r="BC216"/>
  <c r="BB216"/>
  <c r="BA216"/>
  <c r="AZ216"/>
  <c r="AY216"/>
  <c r="AX216"/>
  <c r="AW216"/>
  <c r="AV216"/>
  <c r="AU216"/>
  <c r="AS216"/>
  <c r="AR216"/>
  <c r="AQ216"/>
  <c r="AP216"/>
  <c r="AO216"/>
  <c r="AN216"/>
  <c r="AM216"/>
  <c r="AL216"/>
  <c r="AK216"/>
  <c r="AJ216"/>
  <c r="AH216"/>
  <c r="AG216"/>
  <c r="AF216"/>
  <c r="AE216"/>
  <c r="AD216"/>
  <c r="AC216"/>
  <c r="AB216"/>
  <c r="AA216"/>
  <c r="Z216"/>
  <c r="Y216"/>
  <c r="W216"/>
  <c r="V216"/>
  <c r="U216"/>
  <c r="T216"/>
  <c r="S216"/>
  <c r="R216"/>
  <c r="Q216"/>
  <c r="P216"/>
  <c r="O216"/>
  <c r="N216"/>
  <c r="L216"/>
  <c r="K216"/>
  <c r="J216"/>
  <c r="I216"/>
  <c r="H216"/>
  <c r="G216"/>
  <c r="F216"/>
  <c r="E216"/>
  <c r="D216"/>
  <c r="C216"/>
  <c r="B216"/>
  <c r="A216"/>
  <c r="BZ215"/>
  <c r="BY215"/>
  <c r="BX215"/>
  <c r="BW215"/>
  <c r="BV215"/>
  <c r="BU215"/>
  <c r="BT215"/>
  <c r="BS215"/>
  <c r="BR215"/>
  <c r="BQ215"/>
  <c r="BO215"/>
  <c r="BN215"/>
  <c r="BM215"/>
  <c r="BL215"/>
  <c r="BK215"/>
  <c r="BJ215"/>
  <c r="BI215"/>
  <c r="BH215"/>
  <c r="BG215"/>
  <c r="BF215"/>
  <c r="BD215"/>
  <c r="BC215"/>
  <c r="BB215"/>
  <c r="BA215"/>
  <c r="AZ215"/>
  <c r="AY215"/>
  <c r="AX215"/>
  <c r="AW215"/>
  <c r="AV215"/>
  <c r="AU215"/>
  <c r="AS215"/>
  <c r="AR215"/>
  <c r="AQ215"/>
  <c r="AP215"/>
  <c r="AO215"/>
  <c r="AN215"/>
  <c r="AM215"/>
  <c r="AL215"/>
  <c r="AK215"/>
  <c r="AJ215"/>
  <c r="AH215"/>
  <c r="AG215"/>
  <c r="AF215"/>
  <c r="AE215"/>
  <c r="AD215"/>
  <c r="AC215"/>
  <c r="AB215"/>
  <c r="AA215"/>
  <c r="Z215"/>
  <c r="Y215"/>
  <c r="W215"/>
  <c r="V215"/>
  <c r="U215"/>
  <c r="T215"/>
  <c r="S215"/>
  <c r="R215"/>
  <c r="Q215"/>
  <c r="P215"/>
  <c r="O215"/>
  <c r="N215"/>
  <c r="L215"/>
  <c r="K215"/>
  <c r="J215"/>
  <c r="I215"/>
  <c r="H215"/>
  <c r="G215"/>
  <c r="F215"/>
  <c r="E215"/>
  <c r="D215"/>
  <c r="C215"/>
  <c r="B215"/>
  <c r="A215"/>
  <c r="BZ214"/>
  <c r="BY214"/>
  <c r="BX214"/>
  <c r="BW214"/>
  <c r="BV214"/>
  <c r="BU214"/>
  <c r="BT214"/>
  <c r="BS214"/>
  <c r="BR214"/>
  <c r="BQ214"/>
  <c r="BO214"/>
  <c r="BN214"/>
  <c r="BM214"/>
  <c r="BL214"/>
  <c r="BK214"/>
  <c r="BJ214"/>
  <c r="BI214"/>
  <c r="BH214"/>
  <c r="BG214"/>
  <c r="BF214"/>
  <c r="BD214"/>
  <c r="BC214"/>
  <c r="BB214"/>
  <c r="BA214"/>
  <c r="AZ214"/>
  <c r="AY214"/>
  <c r="AX214"/>
  <c r="AW214"/>
  <c r="AV214"/>
  <c r="AU214"/>
  <c r="AS214"/>
  <c r="AR214"/>
  <c r="AQ214"/>
  <c r="AP214"/>
  <c r="AO214"/>
  <c r="AN214"/>
  <c r="AM214"/>
  <c r="AL214"/>
  <c r="AK214"/>
  <c r="AJ214"/>
  <c r="AH214"/>
  <c r="AG214"/>
  <c r="AF214"/>
  <c r="AE214"/>
  <c r="AD214"/>
  <c r="AC214"/>
  <c r="AB214"/>
  <c r="AA214"/>
  <c r="Z214"/>
  <c r="Y214"/>
  <c r="W214"/>
  <c r="V214"/>
  <c r="U214"/>
  <c r="T214"/>
  <c r="S214"/>
  <c r="R214"/>
  <c r="Q214"/>
  <c r="P214"/>
  <c r="O214"/>
  <c r="N214"/>
  <c r="L214"/>
  <c r="K214"/>
  <c r="J214"/>
  <c r="I214"/>
  <c r="H214"/>
  <c r="G214"/>
  <c r="F214"/>
  <c r="E214"/>
  <c r="D214"/>
  <c r="C214"/>
  <c r="B214"/>
  <c r="A214"/>
  <c r="BZ213"/>
  <c r="BY213"/>
  <c r="BX213"/>
  <c r="BW213"/>
  <c r="BV213"/>
  <c r="BU213"/>
  <c r="BT213"/>
  <c r="BS213"/>
  <c r="BR213"/>
  <c r="BQ213"/>
  <c r="BO213"/>
  <c r="BN213"/>
  <c r="BM213"/>
  <c r="BL213"/>
  <c r="BK213"/>
  <c r="BJ213"/>
  <c r="BI213"/>
  <c r="BH213"/>
  <c r="BG213"/>
  <c r="BF213"/>
  <c r="BD213"/>
  <c r="BC213"/>
  <c r="BB213"/>
  <c r="BA213"/>
  <c r="AZ213"/>
  <c r="AY213"/>
  <c r="AX213"/>
  <c r="AW213"/>
  <c r="AV213"/>
  <c r="AU213"/>
  <c r="AS213"/>
  <c r="AR213"/>
  <c r="AQ213"/>
  <c r="AP213"/>
  <c r="AO213"/>
  <c r="AN213"/>
  <c r="AM213"/>
  <c r="AL213"/>
  <c r="AK213"/>
  <c r="AJ213"/>
  <c r="AH213"/>
  <c r="AG213"/>
  <c r="AF213"/>
  <c r="AE213"/>
  <c r="AD213"/>
  <c r="AC213"/>
  <c r="AB213"/>
  <c r="AA213"/>
  <c r="Z213"/>
  <c r="Y213"/>
  <c r="W213"/>
  <c r="V213"/>
  <c r="U213"/>
  <c r="T213"/>
  <c r="S213"/>
  <c r="R213"/>
  <c r="Q213"/>
  <c r="P213"/>
  <c r="O213"/>
  <c r="N213"/>
  <c r="L213"/>
  <c r="K213"/>
  <c r="J213"/>
  <c r="I213"/>
  <c r="H213"/>
  <c r="G213"/>
  <c r="F213"/>
  <c r="E213"/>
  <c r="D213"/>
  <c r="C213"/>
  <c r="B213"/>
  <c r="A213"/>
  <c r="BZ212"/>
  <c r="BY212"/>
  <c r="BX212"/>
  <c r="BW212"/>
  <c r="BV212"/>
  <c r="BU212"/>
  <c r="BT212"/>
  <c r="BS212"/>
  <c r="BR212"/>
  <c r="BQ212"/>
  <c r="BO212"/>
  <c r="BN212"/>
  <c r="BM212"/>
  <c r="BL212"/>
  <c r="BK212"/>
  <c r="BJ212"/>
  <c r="BI212"/>
  <c r="BH212"/>
  <c r="BG212"/>
  <c r="BF212"/>
  <c r="BD212"/>
  <c r="BC212"/>
  <c r="BB212"/>
  <c r="BA212"/>
  <c r="AZ212"/>
  <c r="AY212"/>
  <c r="AX212"/>
  <c r="AW212"/>
  <c r="AV212"/>
  <c r="AU212"/>
  <c r="AS212"/>
  <c r="AR212"/>
  <c r="AQ212"/>
  <c r="AP212"/>
  <c r="AO212"/>
  <c r="AN212"/>
  <c r="AM212"/>
  <c r="AL212"/>
  <c r="AK212"/>
  <c r="AJ212"/>
  <c r="AH212"/>
  <c r="AG212"/>
  <c r="AF212"/>
  <c r="AE212"/>
  <c r="AD212"/>
  <c r="AC212"/>
  <c r="AB212"/>
  <c r="AA212"/>
  <c r="Z212"/>
  <c r="Y212"/>
  <c r="W212"/>
  <c r="V212"/>
  <c r="U212"/>
  <c r="T212"/>
  <c r="S212"/>
  <c r="R212"/>
  <c r="Q212"/>
  <c r="P212"/>
  <c r="O212"/>
  <c r="N212"/>
  <c r="L212"/>
  <c r="K212"/>
  <c r="J212"/>
  <c r="I212"/>
  <c r="H212"/>
  <c r="G212"/>
  <c r="F212"/>
  <c r="E212"/>
  <c r="D212"/>
  <c r="C212"/>
  <c r="B212"/>
  <c r="A212"/>
  <c r="BZ211"/>
  <c r="BY211"/>
  <c r="BX211"/>
  <c r="BW211"/>
  <c r="BV211"/>
  <c r="BU211"/>
  <c r="BT211"/>
  <c r="BS211"/>
  <c r="BR211"/>
  <c r="BQ211"/>
  <c r="BO211"/>
  <c r="BN211"/>
  <c r="BM211"/>
  <c r="BL211"/>
  <c r="BK211"/>
  <c r="BJ211"/>
  <c r="BI211"/>
  <c r="BH211"/>
  <c r="BG211"/>
  <c r="BF211"/>
  <c r="BD211"/>
  <c r="BC211"/>
  <c r="BB211"/>
  <c r="BA211"/>
  <c r="AZ211"/>
  <c r="AY211"/>
  <c r="AX211"/>
  <c r="AW211"/>
  <c r="AV211"/>
  <c r="AU211"/>
  <c r="AS211"/>
  <c r="AR211"/>
  <c r="AQ211"/>
  <c r="AP211"/>
  <c r="AO211"/>
  <c r="AN211"/>
  <c r="AM211"/>
  <c r="AL211"/>
  <c r="AK211"/>
  <c r="AJ211"/>
  <c r="AH211"/>
  <c r="AG211"/>
  <c r="AF211"/>
  <c r="AE211"/>
  <c r="AD211"/>
  <c r="AC211"/>
  <c r="AB211"/>
  <c r="AA211"/>
  <c r="Z211"/>
  <c r="Y211"/>
  <c r="W211"/>
  <c r="V211"/>
  <c r="U211"/>
  <c r="T211"/>
  <c r="S211"/>
  <c r="R211"/>
  <c r="Q211"/>
  <c r="P211"/>
  <c r="O211"/>
  <c r="N211"/>
  <c r="L211"/>
  <c r="K211"/>
  <c r="J211"/>
  <c r="I211"/>
  <c r="H211"/>
  <c r="G211"/>
  <c r="F211"/>
  <c r="E211"/>
  <c r="D211"/>
  <c r="C211"/>
  <c r="B211"/>
  <c r="A211"/>
  <c r="BZ210"/>
  <c r="BY210"/>
  <c r="BX210"/>
  <c r="BW210"/>
  <c r="BV210"/>
  <c r="BU210"/>
  <c r="BT210"/>
  <c r="BS210"/>
  <c r="BR210"/>
  <c r="BQ210"/>
  <c r="BO210"/>
  <c r="BN210"/>
  <c r="BM210"/>
  <c r="BL210"/>
  <c r="BK210"/>
  <c r="BJ210"/>
  <c r="BI210"/>
  <c r="BH210"/>
  <c r="BG210"/>
  <c r="BF210"/>
  <c r="BD210"/>
  <c r="BC210"/>
  <c r="BB210"/>
  <c r="BA210"/>
  <c r="AZ210"/>
  <c r="AY210"/>
  <c r="AX210"/>
  <c r="AW210"/>
  <c r="AV210"/>
  <c r="AU210"/>
  <c r="AS210"/>
  <c r="AR210"/>
  <c r="AQ210"/>
  <c r="AP210"/>
  <c r="AO210"/>
  <c r="AN210"/>
  <c r="AM210"/>
  <c r="AL210"/>
  <c r="AK210"/>
  <c r="AJ210"/>
  <c r="AH210"/>
  <c r="AG210"/>
  <c r="AF210"/>
  <c r="AE210"/>
  <c r="AD210"/>
  <c r="AC210"/>
  <c r="AB210"/>
  <c r="AA210"/>
  <c r="Z210"/>
  <c r="Y210"/>
  <c r="W210"/>
  <c r="V210"/>
  <c r="U210"/>
  <c r="T210"/>
  <c r="S210"/>
  <c r="R210"/>
  <c r="Q210"/>
  <c r="P210"/>
  <c r="O210"/>
  <c r="N210"/>
  <c r="L210"/>
  <c r="K210"/>
  <c r="J210"/>
  <c r="I210"/>
  <c r="H210"/>
  <c r="G210"/>
  <c r="F210"/>
  <c r="E210"/>
  <c r="D210"/>
  <c r="C210"/>
  <c r="B210"/>
  <c r="A210"/>
  <c r="BZ209"/>
  <c r="BY209"/>
  <c r="BX209"/>
  <c r="BW209"/>
  <c r="BV209"/>
  <c r="BU209"/>
  <c r="BT209"/>
  <c r="BS209"/>
  <c r="BR209"/>
  <c r="BQ209"/>
  <c r="BO209"/>
  <c r="BN209"/>
  <c r="BM209"/>
  <c r="BL209"/>
  <c r="BK209"/>
  <c r="BJ209"/>
  <c r="BI209"/>
  <c r="BH209"/>
  <c r="BG209"/>
  <c r="BF209"/>
  <c r="BD209"/>
  <c r="BC209"/>
  <c r="BB209"/>
  <c r="BA209"/>
  <c r="AZ209"/>
  <c r="AY209"/>
  <c r="AX209"/>
  <c r="AW209"/>
  <c r="AV209"/>
  <c r="AU209"/>
  <c r="AS209"/>
  <c r="AR209"/>
  <c r="AQ209"/>
  <c r="AP209"/>
  <c r="AO209"/>
  <c r="AN209"/>
  <c r="AM209"/>
  <c r="AL209"/>
  <c r="AK209"/>
  <c r="AJ209"/>
  <c r="AH209"/>
  <c r="AG209"/>
  <c r="AF209"/>
  <c r="AE209"/>
  <c r="AD209"/>
  <c r="AC209"/>
  <c r="AB209"/>
  <c r="AA209"/>
  <c r="Z209"/>
  <c r="Y209"/>
  <c r="W209"/>
  <c r="V209"/>
  <c r="U209"/>
  <c r="T209"/>
  <c r="S209"/>
  <c r="R209"/>
  <c r="Q209"/>
  <c r="P209"/>
  <c r="O209"/>
  <c r="N209"/>
  <c r="L209"/>
  <c r="K209"/>
  <c r="J209"/>
  <c r="I209"/>
  <c r="H209"/>
  <c r="G209"/>
  <c r="F209"/>
  <c r="E209"/>
  <c r="D209"/>
  <c r="C209"/>
  <c r="B209"/>
  <c r="A209"/>
  <c r="BZ208"/>
  <c r="BY208"/>
  <c r="BX208"/>
  <c r="BW208"/>
  <c r="BV208"/>
  <c r="BU208"/>
  <c r="BT208"/>
  <c r="BS208"/>
  <c r="BR208"/>
  <c r="BQ208"/>
  <c r="BO208"/>
  <c r="BN208"/>
  <c r="BM208"/>
  <c r="BL208"/>
  <c r="BK208"/>
  <c r="BJ208"/>
  <c r="BI208"/>
  <c r="BH208"/>
  <c r="BG208"/>
  <c r="BF208"/>
  <c r="BD208"/>
  <c r="BC208"/>
  <c r="BB208"/>
  <c r="BA208"/>
  <c r="AZ208"/>
  <c r="AY208"/>
  <c r="AX208"/>
  <c r="AW208"/>
  <c r="AV208"/>
  <c r="AU208"/>
  <c r="AS208"/>
  <c r="AR208"/>
  <c r="AQ208"/>
  <c r="AP208"/>
  <c r="AO208"/>
  <c r="AN208"/>
  <c r="AM208"/>
  <c r="AL208"/>
  <c r="AK208"/>
  <c r="AJ208"/>
  <c r="AH208"/>
  <c r="AG208"/>
  <c r="AF208"/>
  <c r="AE208"/>
  <c r="AD208"/>
  <c r="AC208"/>
  <c r="AB208"/>
  <c r="AA208"/>
  <c r="Z208"/>
  <c r="Y208"/>
  <c r="W208"/>
  <c r="V208"/>
  <c r="U208"/>
  <c r="T208"/>
  <c r="S208"/>
  <c r="R208"/>
  <c r="Q208"/>
  <c r="P208"/>
  <c r="O208"/>
  <c r="N208"/>
  <c r="L208"/>
  <c r="K208"/>
  <c r="J208"/>
  <c r="I208"/>
  <c r="H208"/>
  <c r="G208"/>
  <c r="F208"/>
  <c r="E208"/>
  <c r="D208"/>
  <c r="C208"/>
  <c r="B208"/>
  <c r="A208"/>
  <c r="BZ207"/>
  <c r="BY207"/>
  <c r="BX207"/>
  <c r="BW207"/>
  <c r="BV207"/>
  <c r="BU207"/>
  <c r="BT207"/>
  <c r="BS207"/>
  <c r="BR207"/>
  <c r="BQ207"/>
  <c r="BO207"/>
  <c r="BN207"/>
  <c r="BM207"/>
  <c r="BL207"/>
  <c r="BK207"/>
  <c r="BJ207"/>
  <c r="BI207"/>
  <c r="BH207"/>
  <c r="BG207"/>
  <c r="BF207"/>
  <c r="BD207"/>
  <c r="BC207"/>
  <c r="BB207"/>
  <c r="BA207"/>
  <c r="AZ207"/>
  <c r="AY207"/>
  <c r="AX207"/>
  <c r="AW207"/>
  <c r="AV207"/>
  <c r="AU207"/>
  <c r="AS207"/>
  <c r="AR207"/>
  <c r="AQ207"/>
  <c r="AP207"/>
  <c r="AO207"/>
  <c r="AN207"/>
  <c r="AM207"/>
  <c r="AL207"/>
  <c r="AK207"/>
  <c r="AJ207"/>
  <c r="AH207"/>
  <c r="AG207"/>
  <c r="AF207"/>
  <c r="AE207"/>
  <c r="AD207"/>
  <c r="AC207"/>
  <c r="AB207"/>
  <c r="AA207"/>
  <c r="Z207"/>
  <c r="Y207"/>
  <c r="W207"/>
  <c r="V207"/>
  <c r="U207"/>
  <c r="T207"/>
  <c r="S207"/>
  <c r="R207"/>
  <c r="Q207"/>
  <c r="P207"/>
  <c r="O207"/>
  <c r="N207"/>
  <c r="L207"/>
  <c r="K207"/>
  <c r="J207"/>
  <c r="I207"/>
  <c r="H207"/>
  <c r="G207"/>
  <c r="F207"/>
  <c r="E207"/>
  <c r="D207"/>
  <c r="C207"/>
  <c r="B207"/>
  <c r="A207"/>
  <c r="BZ206"/>
  <c r="BY206"/>
  <c r="BX206"/>
  <c r="BW206"/>
  <c r="BV206"/>
  <c r="BU206"/>
  <c r="BT206"/>
  <c r="BS206"/>
  <c r="BR206"/>
  <c r="BQ206"/>
  <c r="BO206"/>
  <c r="BN206"/>
  <c r="BM206"/>
  <c r="BL206"/>
  <c r="BK206"/>
  <c r="BJ206"/>
  <c r="BI206"/>
  <c r="BH206"/>
  <c r="BG206"/>
  <c r="BF206"/>
  <c r="BD206"/>
  <c r="BC206"/>
  <c r="BB206"/>
  <c r="BA206"/>
  <c r="AZ206"/>
  <c r="AY206"/>
  <c r="AX206"/>
  <c r="AW206"/>
  <c r="AV206"/>
  <c r="AU206"/>
  <c r="AS206"/>
  <c r="AR206"/>
  <c r="AQ206"/>
  <c r="AP206"/>
  <c r="AO206"/>
  <c r="AN206"/>
  <c r="AM206"/>
  <c r="AL206"/>
  <c r="AK206"/>
  <c r="AJ206"/>
  <c r="AH206"/>
  <c r="AG206"/>
  <c r="AF206"/>
  <c r="AE206"/>
  <c r="AD206"/>
  <c r="AC206"/>
  <c r="AB206"/>
  <c r="AA206"/>
  <c r="Z206"/>
  <c r="Y206"/>
  <c r="W206"/>
  <c r="V206"/>
  <c r="U206"/>
  <c r="T206"/>
  <c r="S206"/>
  <c r="R206"/>
  <c r="Q206"/>
  <c r="P206"/>
  <c r="O206"/>
  <c r="N206"/>
  <c r="L206"/>
  <c r="K206"/>
  <c r="J206"/>
  <c r="I206"/>
  <c r="H206"/>
  <c r="G206"/>
  <c r="F206"/>
  <c r="E206"/>
  <c r="D206"/>
  <c r="C206"/>
  <c r="B206"/>
  <c r="A206"/>
  <c r="BZ205"/>
  <c r="BY205"/>
  <c r="BX205"/>
  <c r="BW205"/>
  <c r="BV205"/>
  <c r="BU205"/>
  <c r="BT205"/>
  <c r="BS205"/>
  <c r="BR205"/>
  <c r="BQ205"/>
  <c r="BO205"/>
  <c r="BN205"/>
  <c r="BM205"/>
  <c r="BL205"/>
  <c r="BK205"/>
  <c r="BJ205"/>
  <c r="BI205"/>
  <c r="BH205"/>
  <c r="BG205"/>
  <c r="BF205"/>
  <c r="BD205"/>
  <c r="BC205"/>
  <c r="BB205"/>
  <c r="BA205"/>
  <c r="AZ205"/>
  <c r="AY205"/>
  <c r="AX205"/>
  <c r="AW205"/>
  <c r="AV205"/>
  <c r="AU205"/>
  <c r="AS205"/>
  <c r="AR205"/>
  <c r="AQ205"/>
  <c r="AP205"/>
  <c r="AO205"/>
  <c r="AN205"/>
  <c r="AM205"/>
  <c r="AL205"/>
  <c r="AK205"/>
  <c r="AJ205"/>
  <c r="AH205"/>
  <c r="AG205"/>
  <c r="AF205"/>
  <c r="AE205"/>
  <c r="AD205"/>
  <c r="AC205"/>
  <c r="AB205"/>
  <c r="AA205"/>
  <c r="Z205"/>
  <c r="Y205"/>
  <c r="W205"/>
  <c r="V205"/>
  <c r="U205"/>
  <c r="T205"/>
  <c r="S205"/>
  <c r="R205"/>
  <c r="Q205"/>
  <c r="P205"/>
  <c r="O205"/>
  <c r="N205"/>
  <c r="L205"/>
  <c r="K205"/>
  <c r="J205"/>
  <c r="I205"/>
  <c r="H205"/>
  <c r="G205"/>
  <c r="F205"/>
  <c r="E205"/>
  <c r="D205"/>
  <c r="C205"/>
  <c r="B205"/>
  <c r="A205"/>
  <c r="BZ204"/>
  <c r="BY204"/>
  <c r="BX204"/>
  <c r="BW204"/>
  <c r="BV204"/>
  <c r="BU204"/>
  <c r="BT204"/>
  <c r="BS204"/>
  <c r="BR204"/>
  <c r="BQ204"/>
  <c r="BO204"/>
  <c r="BN204"/>
  <c r="BM204"/>
  <c r="BL204"/>
  <c r="BK204"/>
  <c r="BJ204"/>
  <c r="BI204"/>
  <c r="BH204"/>
  <c r="BG204"/>
  <c r="BF204"/>
  <c r="BD204"/>
  <c r="BC204"/>
  <c r="BB204"/>
  <c r="BA204"/>
  <c r="AZ204"/>
  <c r="AY204"/>
  <c r="AX204"/>
  <c r="AW204"/>
  <c r="AV204"/>
  <c r="AU204"/>
  <c r="AS204"/>
  <c r="AR204"/>
  <c r="AQ204"/>
  <c r="AP204"/>
  <c r="AO204"/>
  <c r="AN204"/>
  <c r="AM204"/>
  <c r="AL204"/>
  <c r="AK204"/>
  <c r="AJ204"/>
  <c r="AH204"/>
  <c r="AG204"/>
  <c r="AF204"/>
  <c r="AE204"/>
  <c r="AD204"/>
  <c r="AC204"/>
  <c r="AB204"/>
  <c r="AA204"/>
  <c r="Z204"/>
  <c r="Y204"/>
  <c r="W204"/>
  <c r="V204"/>
  <c r="U204"/>
  <c r="T204"/>
  <c r="S204"/>
  <c r="R204"/>
  <c r="Q204"/>
  <c r="P204"/>
  <c r="O204"/>
  <c r="N204"/>
  <c r="L204"/>
  <c r="K204"/>
  <c r="J204"/>
  <c r="I204"/>
  <c r="H204"/>
  <c r="G204"/>
  <c r="F204"/>
  <c r="E204"/>
  <c r="D204"/>
  <c r="C204"/>
  <c r="B204"/>
  <c r="A204"/>
  <c r="BZ203"/>
  <c r="BY203"/>
  <c r="BX203"/>
  <c r="BW203"/>
  <c r="BV203"/>
  <c r="BU203"/>
  <c r="BT203"/>
  <c r="BS203"/>
  <c r="BR203"/>
  <c r="BQ203"/>
  <c r="BO203"/>
  <c r="BN203"/>
  <c r="BM203"/>
  <c r="BL203"/>
  <c r="BK203"/>
  <c r="BJ203"/>
  <c r="BI203"/>
  <c r="BH203"/>
  <c r="BG203"/>
  <c r="BF203"/>
  <c r="BD203"/>
  <c r="BC203"/>
  <c r="BB203"/>
  <c r="BA203"/>
  <c r="AZ203"/>
  <c r="AY203"/>
  <c r="AX203"/>
  <c r="AW203"/>
  <c r="AV203"/>
  <c r="AU203"/>
  <c r="AS203"/>
  <c r="AR203"/>
  <c r="AQ203"/>
  <c r="AP203"/>
  <c r="AO203"/>
  <c r="AN203"/>
  <c r="AM203"/>
  <c r="AL203"/>
  <c r="AK203"/>
  <c r="AJ203"/>
  <c r="AH203"/>
  <c r="AG203"/>
  <c r="AF203"/>
  <c r="AE203"/>
  <c r="AD203"/>
  <c r="AC203"/>
  <c r="AB203"/>
  <c r="AA203"/>
  <c r="Z203"/>
  <c r="Y203"/>
  <c r="W203"/>
  <c r="V203"/>
  <c r="U203"/>
  <c r="T203"/>
  <c r="S203"/>
  <c r="R203"/>
  <c r="Q203"/>
  <c r="P203"/>
  <c r="O203"/>
  <c r="N203"/>
  <c r="L203"/>
  <c r="K203"/>
  <c r="J203"/>
  <c r="I203"/>
  <c r="H203"/>
  <c r="G203"/>
  <c r="F203"/>
  <c r="E203"/>
  <c r="D203"/>
  <c r="C203"/>
  <c r="B203"/>
  <c r="A203"/>
  <c r="BZ202"/>
  <c r="BY202"/>
  <c r="BX202"/>
  <c r="BW202"/>
  <c r="BV202"/>
  <c r="BU202"/>
  <c r="BT202"/>
  <c r="BS202"/>
  <c r="BR202"/>
  <c r="BQ202"/>
  <c r="BO202"/>
  <c r="BN202"/>
  <c r="BM202"/>
  <c r="BL202"/>
  <c r="BK202"/>
  <c r="BJ202"/>
  <c r="BI202"/>
  <c r="BH202"/>
  <c r="BG202"/>
  <c r="BF202"/>
  <c r="BD202"/>
  <c r="BC202"/>
  <c r="BB202"/>
  <c r="BA202"/>
  <c r="AZ202"/>
  <c r="AY202"/>
  <c r="AX202"/>
  <c r="AW202"/>
  <c r="AV202"/>
  <c r="AU202"/>
  <c r="AS202"/>
  <c r="AR202"/>
  <c r="AQ202"/>
  <c r="AP202"/>
  <c r="AO202"/>
  <c r="AN202"/>
  <c r="AM202"/>
  <c r="AL202"/>
  <c r="AK202"/>
  <c r="AJ202"/>
  <c r="AH202"/>
  <c r="AG202"/>
  <c r="AF202"/>
  <c r="AE202"/>
  <c r="AD202"/>
  <c r="AC202"/>
  <c r="AB202"/>
  <c r="AA202"/>
  <c r="Z202"/>
  <c r="Y202"/>
  <c r="W202"/>
  <c r="V202"/>
  <c r="U202"/>
  <c r="T202"/>
  <c r="S202"/>
  <c r="R202"/>
  <c r="Q202"/>
  <c r="P202"/>
  <c r="O202"/>
  <c r="N202"/>
  <c r="L202"/>
  <c r="K202"/>
  <c r="J202"/>
  <c r="I202"/>
  <c r="H202"/>
  <c r="G202"/>
  <c r="F202"/>
  <c r="E202"/>
  <c r="D202"/>
  <c r="C202"/>
  <c r="B202"/>
  <c r="A202"/>
  <c r="BZ201"/>
  <c r="BY201"/>
  <c r="BX201"/>
  <c r="BW201"/>
  <c r="BV201"/>
  <c r="BU201"/>
  <c r="BT201"/>
  <c r="BS201"/>
  <c r="BR201"/>
  <c r="BQ201"/>
  <c r="BO201"/>
  <c r="BN201"/>
  <c r="BM201"/>
  <c r="BL201"/>
  <c r="BK201"/>
  <c r="BJ201"/>
  <c r="BI201"/>
  <c r="BH201"/>
  <c r="BG201"/>
  <c r="BF201"/>
  <c r="BD201"/>
  <c r="BC201"/>
  <c r="BB201"/>
  <c r="BA201"/>
  <c r="AZ201"/>
  <c r="AY201"/>
  <c r="AX201"/>
  <c r="AW201"/>
  <c r="AV201"/>
  <c r="AU201"/>
  <c r="AS201"/>
  <c r="AR201"/>
  <c r="AQ201"/>
  <c r="AP201"/>
  <c r="AO201"/>
  <c r="AN201"/>
  <c r="AM201"/>
  <c r="AL201"/>
  <c r="AK201"/>
  <c r="AJ201"/>
  <c r="AH201"/>
  <c r="AG201"/>
  <c r="AF201"/>
  <c r="AE201"/>
  <c r="AD201"/>
  <c r="AC201"/>
  <c r="AB201"/>
  <c r="AA201"/>
  <c r="Z201"/>
  <c r="Y201"/>
  <c r="W201"/>
  <c r="V201"/>
  <c r="U201"/>
  <c r="T201"/>
  <c r="S201"/>
  <c r="R201"/>
  <c r="Q201"/>
  <c r="P201"/>
  <c r="O201"/>
  <c r="N201"/>
  <c r="L201"/>
  <c r="K201"/>
  <c r="J201"/>
  <c r="I201"/>
  <c r="H201"/>
  <c r="G201"/>
  <c r="F201"/>
  <c r="E201"/>
  <c r="D201"/>
  <c r="C201"/>
  <c r="B201"/>
  <c r="A201"/>
  <c r="BZ200"/>
  <c r="BY200"/>
  <c r="BX200"/>
  <c r="BW200"/>
  <c r="BV200"/>
  <c r="BU200"/>
  <c r="BT200"/>
  <c r="BS200"/>
  <c r="BR200"/>
  <c r="BQ200"/>
  <c r="BO200"/>
  <c r="BN200"/>
  <c r="BM200"/>
  <c r="BL200"/>
  <c r="BK200"/>
  <c r="BJ200"/>
  <c r="BI200"/>
  <c r="BH200"/>
  <c r="BG200"/>
  <c r="BF200"/>
  <c r="BD200"/>
  <c r="BC200"/>
  <c r="BB200"/>
  <c r="BA200"/>
  <c r="AZ200"/>
  <c r="AY200"/>
  <c r="AX200"/>
  <c r="AW200"/>
  <c r="AV200"/>
  <c r="AU200"/>
  <c r="AS200"/>
  <c r="AR200"/>
  <c r="AQ200"/>
  <c r="AP200"/>
  <c r="AO200"/>
  <c r="AN200"/>
  <c r="AM200"/>
  <c r="AL200"/>
  <c r="AK200"/>
  <c r="AJ200"/>
  <c r="AH200"/>
  <c r="AG200"/>
  <c r="AF200"/>
  <c r="AE200"/>
  <c r="AD200"/>
  <c r="AC200"/>
  <c r="AB200"/>
  <c r="AA200"/>
  <c r="Z200"/>
  <c r="Y200"/>
  <c r="W200"/>
  <c r="V200"/>
  <c r="U200"/>
  <c r="T200"/>
  <c r="S200"/>
  <c r="R200"/>
  <c r="Q200"/>
  <c r="P200"/>
  <c r="O200"/>
  <c r="N200"/>
  <c r="L200"/>
  <c r="K200"/>
  <c r="J200"/>
  <c r="I200"/>
  <c r="H200"/>
  <c r="G200"/>
  <c r="F200"/>
  <c r="E200"/>
  <c r="D200"/>
  <c r="C200"/>
  <c r="B200"/>
  <c r="A200"/>
  <c r="BZ199"/>
  <c r="BY199"/>
  <c r="BX199"/>
  <c r="BW199"/>
  <c r="BV199"/>
  <c r="BU199"/>
  <c r="BT199"/>
  <c r="BS199"/>
  <c r="BR199"/>
  <c r="BQ199"/>
  <c r="BO199"/>
  <c r="BN199"/>
  <c r="BM199"/>
  <c r="BL199"/>
  <c r="BK199"/>
  <c r="BJ199"/>
  <c r="BI199"/>
  <c r="BH199"/>
  <c r="BG199"/>
  <c r="BF199"/>
  <c r="BD199"/>
  <c r="BC199"/>
  <c r="BB199"/>
  <c r="BA199"/>
  <c r="AZ199"/>
  <c r="AY199"/>
  <c r="AX199"/>
  <c r="AW199"/>
  <c r="AV199"/>
  <c r="AU199"/>
  <c r="AS199"/>
  <c r="AR199"/>
  <c r="AQ199"/>
  <c r="AP199"/>
  <c r="AO199"/>
  <c r="AN199"/>
  <c r="AM199"/>
  <c r="AL199"/>
  <c r="AK199"/>
  <c r="AJ199"/>
  <c r="AH199"/>
  <c r="AG199"/>
  <c r="AF199"/>
  <c r="AE199"/>
  <c r="AD199"/>
  <c r="AC199"/>
  <c r="AB199"/>
  <c r="AA199"/>
  <c r="Z199"/>
  <c r="Y199"/>
  <c r="W199"/>
  <c r="V199"/>
  <c r="U199"/>
  <c r="T199"/>
  <c r="S199"/>
  <c r="R199"/>
  <c r="Q199"/>
  <c r="P199"/>
  <c r="O199"/>
  <c r="N199"/>
  <c r="L199"/>
  <c r="K199"/>
  <c r="J199"/>
  <c r="I199"/>
  <c r="H199"/>
  <c r="G199"/>
  <c r="F199"/>
  <c r="E199"/>
  <c r="D199"/>
  <c r="C199"/>
  <c r="B199"/>
  <c r="A199"/>
  <c r="BZ198"/>
  <c r="BY198"/>
  <c r="BX198"/>
  <c r="BW198"/>
  <c r="BV198"/>
  <c r="BU198"/>
  <c r="BT198"/>
  <c r="BS198"/>
  <c r="BR198"/>
  <c r="BQ198"/>
  <c r="BO198"/>
  <c r="BN198"/>
  <c r="BM198"/>
  <c r="BL198"/>
  <c r="BK198"/>
  <c r="BJ198"/>
  <c r="BI198"/>
  <c r="BH198"/>
  <c r="BG198"/>
  <c r="BF198"/>
  <c r="BD198"/>
  <c r="BC198"/>
  <c r="BB198"/>
  <c r="BA198"/>
  <c r="AZ198"/>
  <c r="AY198"/>
  <c r="AX198"/>
  <c r="AW198"/>
  <c r="AV198"/>
  <c r="AU198"/>
  <c r="AS198"/>
  <c r="AR198"/>
  <c r="AQ198"/>
  <c r="AP198"/>
  <c r="AO198"/>
  <c r="AN198"/>
  <c r="AM198"/>
  <c r="AL198"/>
  <c r="AK198"/>
  <c r="AJ198"/>
  <c r="AH198"/>
  <c r="AG198"/>
  <c r="AF198"/>
  <c r="AE198"/>
  <c r="AD198"/>
  <c r="AC198"/>
  <c r="AB198"/>
  <c r="AA198"/>
  <c r="Z198"/>
  <c r="Y198"/>
  <c r="W198"/>
  <c r="V198"/>
  <c r="U198"/>
  <c r="T198"/>
  <c r="S198"/>
  <c r="R198"/>
  <c r="Q198"/>
  <c r="P198"/>
  <c r="O198"/>
  <c r="N198"/>
  <c r="L198"/>
  <c r="K198"/>
  <c r="J198"/>
  <c r="I198"/>
  <c r="H198"/>
  <c r="G198"/>
  <c r="F198"/>
  <c r="E198"/>
  <c r="D198"/>
  <c r="C198"/>
  <c r="B198"/>
  <c r="A198"/>
  <c r="BZ197"/>
  <c r="BY197"/>
  <c r="BX197"/>
  <c r="BW197"/>
  <c r="BV197"/>
  <c r="BU197"/>
  <c r="BT197"/>
  <c r="BS197"/>
  <c r="BR197"/>
  <c r="BQ197"/>
  <c r="BO197"/>
  <c r="BN197"/>
  <c r="BM197"/>
  <c r="BL197"/>
  <c r="BK197"/>
  <c r="BJ197"/>
  <c r="BI197"/>
  <c r="BH197"/>
  <c r="BG197"/>
  <c r="BF197"/>
  <c r="BD197"/>
  <c r="BC197"/>
  <c r="BB197"/>
  <c r="BA197"/>
  <c r="AZ197"/>
  <c r="AY197"/>
  <c r="AX197"/>
  <c r="AW197"/>
  <c r="AV197"/>
  <c r="AU197"/>
  <c r="AS197"/>
  <c r="AR197"/>
  <c r="AQ197"/>
  <c r="AP197"/>
  <c r="AO197"/>
  <c r="AN197"/>
  <c r="AM197"/>
  <c r="AL197"/>
  <c r="AK197"/>
  <c r="AJ197"/>
  <c r="AH197"/>
  <c r="AG197"/>
  <c r="AF197"/>
  <c r="AE197"/>
  <c r="AD197"/>
  <c r="AC197"/>
  <c r="AB197"/>
  <c r="AA197"/>
  <c r="Z197"/>
  <c r="Y197"/>
  <c r="W197"/>
  <c r="V197"/>
  <c r="U197"/>
  <c r="T197"/>
  <c r="S197"/>
  <c r="R197"/>
  <c r="Q197"/>
  <c r="P197"/>
  <c r="O197"/>
  <c r="N197"/>
  <c r="L197"/>
  <c r="K197"/>
  <c r="J197"/>
  <c r="I197"/>
  <c r="H197"/>
  <c r="G197"/>
  <c r="F197"/>
  <c r="E197"/>
  <c r="D197"/>
  <c r="C197"/>
  <c r="B197"/>
  <c r="A197"/>
  <c r="BZ196"/>
  <c r="BY196"/>
  <c r="BX196"/>
  <c r="BW196"/>
  <c r="BV196"/>
  <c r="BU196"/>
  <c r="BT196"/>
  <c r="BS196"/>
  <c r="BR196"/>
  <c r="BQ196"/>
  <c r="BO196"/>
  <c r="BN196"/>
  <c r="BM196"/>
  <c r="BL196"/>
  <c r="BK196"/>
  <c r="BJ196"/>
  <c r="BI196"/>
  <c r="BH196"/>
  <c r="BG196"/>
  <c r="BF196"/>
  <c r="BD196"/>
  <c r="BC196"/>
  <c r="BB196"/>
  <c r="BA196"/>
  <c r="AZ196"/>
  <c r="AY196"/>
  <c r="AX196"/>
  <c r="AW196"/>
  <c r="AV196"/>
  <c r="AU196"/>
  <c r="AS196"/>
  <c r="AR196"/>
  <c r="AQ196"/>
  <c r="AP196"/>
  <c r="AO196"/>
  <c r="AN196"/>
  <c r="AM196"/>
  <c r="AL196"/>
  <c r="AK196"/>
  <c r="AJ196"/>
  <c r="AH196"/>
  <c r="AG196"/>
  <c r="AF196"/>
  <c r="AE196"/>
  <c r="AD196"/>
  <c r="AC196"/>
  <c r="AB196"/>
  <c r="AA196"/>
  <c r="Z196"/>
  <c r="Y196"/>
  <c r="W196"/>
  <c r="V196"/>
  <c r="U196"/>
  <c r="T196"/>
  <c r="S196"/>
  <c r="R196"/>
  <c r="Q196"/>
  <c r="P196"/>
  <c r="O196"/>
  <c r="N196"/>
  <c r="L196"/>
  <c r="K196"/>
  <c r="J196"/>
  <c r="I196"/>
  <c r="H196"/>
  <c r="G196"/>
  <c r="F196"/>
  <c r="E196"/>
  <c r="D196"/>
  <c r="C196"/>
  <c r="B196"/>
  <c r="A196"/>
  <c r="BZ195"/>
  <c r="BY195"/>
  <c r="BX195"/>
  <c r="BW195"/>
  <c r="BV195"/>
  <c r="BU195"/>
  <c r="BT195"/>
  <c r="BS195"/>
  <c r="BR195"/>
  <c r="BQ195"/>
  <c r="BO195"/>
  <c r="BN195"/>
  <c r="BM195"/>
  <c r="BL195"/>
  <c r="BK195"/>
  <c r="BJ195"/>
  <c r="BI195"/>
  <c r="BH195"/>
  <c r="BG195"/>
  <c r="BF195"/>
  <c r="BD195"/>
  <c r="BC195"/>
  <c r="BB195"/>
  <c r="BA195"/>
  <c r="AZ195"/>
  <c r="AY195"/>
  <c r="AX195"/>
  <c r="AW195"/>
  <c r="AV195"/>
  <c r="AU195"/>
  <c r="AS195"/>
  <c r="AR195"/>
  <c r="AQ195"/>
  <c r="AP195"/>
  <c r="AO195"/>
  <c r="AN195"/>
  <c r="AM195"/>
  <c r="AL195"/>
  <c r="AK195"/>
  <c r="AJ195"/>
  <c r="AH195"/>
  <c r="AG195"/>
  <c r="AF195"/>
  <c r="AE195"/>
  <c r="AD195"/>
  <c r="AC195"/>
  <c r="AB195"/>
  <c r="AA195"/>
  <c r="Z195"/>
  <c r="Y195"/>
  <c r="W195"/>
  <c r="V195"/>
  <c r="U195"/>
  <c r="T195"/>
  <c r="S195"/>
  <c r="R195"/>
  <c r="Q195"/>
  <c r="P195"/>
  <c r="O195"/>
  <c r="N195"/>
  <c r="L195"/>
  <c r="K195"/>
  <c r="J195"/>
  <c r="I195"/>
  <c r="H195"/>
  <c r="G195"/>
  <c r="F195"/>
  <c r="E195"/>
  <c r="D195"/>
  <c r="C195"/>
  <c r="B195"/>
  <c r="A195"/>
  <c r="BZ194"/>
  <c r="BY194"/>
  <c r="BX194"/>
  <c r="BW194"/>
  <c r="BV194"/>
  <c r="BU194"/>
  <c r="BT194"/>
  <c r="BS194"/>
  <c r="BR194"/>
  <c r="BQ194"/>
  <c r="BO194"/>
  <c r="BN194"/>
  <c r="BM194"/>
  <c r="BL194"/>
  <c r="BK194"/>
  <c r="BJ194"/>
  <c r="BI194"/>
  <c r="BH194"/>
  <c r="BG194"/>
  <c r="BF194"/>
  <c r="BD194"/>
  <c r="BC194"/>
  <c r="BB194"/>
  <c r="BA194"/>
  <c r="AZ194"/>
  <c r="AY194"/>
  <c r="AX194"/>
  <c r="AW194"/>
  <c r="AV194"/>
  <c r="AU194"/>
  <c r="AS194"/>
  <c r="AR194"/>
  <c r="AQ194"/>
  <c r="AP194"/>
  <c r="AO194"/>
  <c r="AN194"/>
  <c r="AM194"/>
  <c r="AL194"/>
  <c r="AK194"/>
  <c r="AJ194"/>
  <c r="AH194"/>
  <c r="AG194"/>
  <c r="AF194"/>
  <c r="AE194"/>
  <c r="AD194"/>
  <c r="AC194"/>
  <c r="AB194"/>
  <c r="AA194"/>
  <c r="Z194"/>
  <c r="Y194"/>
  <c r="W194"/>
  <c r="V194"/>
  <c r="U194"/>
  <c r="T194"/>
  <c r="S194"/>
  <c r="R194"/>
  <c r="Q194"/>
  <c r="P194"/>
  <c r="O194"/>
  <c r="N194"/>
  <c r="L194"/>
  <c r="K194"/>
  <c r="J194"/>
  <c r="I194"/>
  <c r="H194"/>
  <c r="G194"/>
  <c r="F194"/>
  <c r="E194"/>
  <c r="D194"/>
  <c r="C194"/>
  <c r="B194"/>
  <c r="A194"/>
  <c r="BZ193"/>
  <c r="BY193"/>
  <c r="BX193"/>
  <c r="BW193"/>
  <c r="BV193"/>
  <c r="BU193"/>
  <c r="BT193"/>
  <c r="BS193"/>
  <c r="BR193"/>
  <c r="BQ193"/>
  <c r="BO193"/>
  <c r="BN193"/>
  <c r="BM193"/>
  <c r="BL193"/>
  <c r="BK193"/>
  <c r="BJ193"/>
  <c r="BI193"/>
  <c r="BH193"/>
  <c r="BG193"/>
  <c r="BF193"/>
  <c r="BD193"/>
  <c r="BC193"/>
  <c r="BB193"/>
  <c r="BA193"/>
  <c r="AZ193"/>
  <c r="AY193"/>
  <c r="AX193"/>
  <c r="AW193"/>
  <c r="AV193"/>
  <c r="AU193"/>
  <c r="AS193"/>
  <c r="AR193"/>
  <c r="AQ193"/>
  <c r="AP193"/>
  <c r="AO193"/>
  <c r="AN193"/>
  <c r="AM193"/>
  <c r="AL193"/>
  <c r="AK193"/>
  <c r="AJ193"/>
  <c r="AH193"/>
  <c r="AG193"/>
  <c r="AF193"/>
  <c r="AE193"/>
  <c r="AD193"/>
  <c r="AC193"/>
  <c r="AB193"/>
  <c r="AA193"/>
  <c r="Z193"/>
  <c r="Y193"/>
  <c r="W193"/>
  <c r="V193"/>
  <c r="U193"/>
  <c r="T193"/>
  <c r="S193"/>
  <c r="R193"/>
  <c r="Q193"/>
  <c r="P193"/>
  <c r="O193"/>
  <c r="N193"/>
  <c r="L193"/>
  <c r="K193"/>
  <c r="J193"/>
  <c r="I193"/>
  <c r="H193"/>
  <c r="G193"/>
  <c r="F193"/>
  <c r="E193"/>
  <c r="D193"/>
  <c r="C193"/>
  <c r="B193"/>
  <c r="A193"/>
  <c r="BZ192"/>
  <c r="BY192"/>
  <c r="BX192"/>
  <c r="BW192"/>
  <c r="BV192"/>
  <c r="BU192"/>
  <c r="BT192"/>
  <c r="BS192"/>
  <c r="BR192"/>
  <c r="BQ192"/>
  <c r="BO192"/>
  <c r="BN192"/>
  <c r="BM192"/>
  <c r="BL192"/>
  <c r="BK192"/>
  <c r="BJ192"/>
  <c r="BI192"/>
  <c r="BH192"/>
  <c r="BG192"/>
  <c r="BF192"/>
  <c r="BD192"/>
  <c r="BC192"/>
  <c r="BB192"/>
  <c r="BA192"/>
  <c r="AZ192"/>
  <c r="AY192"/>
  <c r="AX192"/>
  <c r="AW192"/>
  <c r="AV192"/>
  <c r="AU192"/>
  <c r="AS192"/>
  <c r="AR192"/>
  <c r="AQ192"/>
  <c r="AP192"/>
  <c r="AO192"/>
  <c r="AN192"/>
  <c r="AM192"/>
  <c r="AL192"/>
  <c r="AK192"/>
  <c r="AJ192"/>
  <c r="AH192"/>
  <c r="AG192"/>
  <c r="AF192"/>
  <c r="AE192"/>
  <c r="AD192"/>
  <c r="AC192"/>
  <c r="AB192"/>
  <c r="AA192"/>
  <c r="Z192"/>
  <c r="Y192"/>
  <c r="W192"/>
  <c r="V192"/>
  <c r="U192"/>
  <c r="T192"/>
  <c r="S192"/>
  <c r="R192"/>
  <c r="Q192"/>
  <c r="P192"/>
  <c r="O192"/>
  <c r="N192"/>
  <c r="L192"/>
  <c r="K192"/>
  <c r="J192"/>
  <c r="I192"/>
  <c r="H192"/>
  <c r="G192"/>
  <c r="F192"/>
  <c r="E192"/>
  <c r="D192"/>
  <c r="C192"/>
  <c r="B192"/>
  <c r="A192"/>
  <c r="BZ191"/>
  <c r="BY191"/>
  <c r="BX191"/>
  <c r="BW191"/>
  <c r="BV191"/>
  <c r="BU191"/>
  <c r="BT191"/>
  <c r="BS191"/>
  <c r="BR191"/>
  <c r="BQ191"/>
  <c r="BO191"/>
  <c r="BN191"/>
  <c r="BM191"/>
  <c r="BL191"/>
  <c r="BK191"/>
  <c r="BJ191"/>
  <c r="BI191"/>
  <c r="BH191"/>
  <c r="BG191"/>
  <c r="BF191"/>
  <c r="BD191"/>
  <c r="BC191"/>
  <c r="BB191"/>
  <c r="BA191"/>
  <c r="AZ191"/>
  <c r="AY191"/>
  <c r="AX191"/>
  <c r="AW191"/>
  <c r="AV191"/>
  <c r="AU191"/>
  <c r="AS191"/>
  <c r="AR191"/>
  <c r="AQ191"/>
  <c r="AP191"/>
  <c r="AO191"/>
  <c r="AN191"/>
  <c r="AM191"/>
  <c r="AL191"/>
  <c r="AK191"/>
  <c r="AJ191"/>
  <c r="AH191"/>
  <c r="AG191"/>
  <c r="AF191"/>
  <c r="AE191"/>
  <c r="AD191"/>
  <c r="AC191"/>
  <c r="AB191"/>
  <c r="AA191"/>
  <c r="Z191"/>
  <c r="Y191"/>
  <c r="W191"/>
  <c r="V191"/>
  <c r="U191"/>
  <c r="T191"/>
  <c r="S191"/>
  <c r="R191"/>
  <c r="Q191"/>
  <c r="P191"/>
  <c r="O191"/>
  <c r="N191"/>
  <c r="L191"/>
  <c r="K191"/>
  <c r="J191"/>
  <c r="I191"/>
  <c r="H191"/>
  <c r="G191"/>
  <c r="F191"/>
  <c r="E191"/>
  <c r="D191"/>
  <c r="C191"/>
  <c r="B191"/>
  <c r="A191"/>
  <c r="BZ190"/>
  <c r="BY190"/>
  <c r="BX190"/>
  <c r="BW190"/>
  <c r="BV190"/>
  <c r="BU190"/>
  <c r="BT190"/>
  <c r="BS190"/>
  <c r="BR190"/>
  <c r="BQ190"/>
  <c r="BO190"/>
  <c r="BN190"/>
  <c r="BM190"/>
  <c r="BL190"/>
  <c r="BK190"/>
  <c r="BJ190"/>
  <c r="BI190"/>
  <c r="BH190"/>
  <c r="BG190"/>
  <c r="BF190"/>
  <c r="BD190"/>
  <c r="BC190"/>
  <c r="BB190"/>
  <c r="BA190"/>
  <c r="AZ190"/>
  <c r="AY190"/>
  <c r="AX190"/>
  <c r="AW190"/>
  <c r="AV190"/>
  <c r="AU190"/>
  <c r="AS190"/>
  <c r="AR190"/>
  <c r="AQ190"/>
  <c r="AP190"/>
  <c r="AO190"/>
  <c r="AN190"/>
  <c r="AM190"/>
  <c r="AL190"/>
  <c r="AK190"/>
  <c r="AJ190"/>
  <c r="AH190"/>
  <c r="AG190"/>
  <c r="AF190"/>
  <c r="AE190"/>
  <c r="AD190"/>
  <c r="AC190"/>
  <c r="AB190"/>
  <c r="AA190"/>
  <c r="Z190"/>
  <c r="Y190"/>
  <c r="W190"/>
  <c r="V190"/>
  <c r="U190"/>
  <c r="T190"/>
  <c r="S190"/>
  <c r="R190"/>
  <c r="Q190"/>
  <c r="P190"/>
  <c r="O190"/>
  <c r="N190"/>
  <c r="L190"/>
  <c r="K190"/>
  <c r="J190"/>
  <c r="I190"/>
  <c r="H190"/>
  <c r="G190"/>
  <c r="F190"/>
  <c r="E190"/>
  <c r="D190"/>
  <c r="C190"/>
  <c r="B190"/>
  <c r="A190"/>
  <c r="BZ189"/>
  <c r="BY189"/>
  <c r="BX189"/>
  <c r="BW189"/>
  <c r="BV189"/>
  <c r="BU189"/>
  <c r="BT189"/>
  <c r="BS189"/>
  <c r="BR189"/>
  <c r="BQ189"/>
  <c r="BO189"/>
  <c r="BN189"/>
  <c r="BM189"/>
  <c r="BL189"/>
  <c r="BK189"/>
  <c r="BJ189"/>
  <c r="BI189"/>
  <c r="BH189"/>
  <c r="BG189"/>
  <c r="BF189"/>
  <c r="BD189"/>
  <c r="BC189"/>
  <c r="BB189"/>
  <c r="BA189"/>
  <c r="AZ189"/>
  <c r="AY189"/>
  <c r="AX189"/>
  <c r="AW189"/>
  <c r="AV189"/>
  <c r="AU189"/>
  <c r="AS189"/>
  <c r="AR189"/>
  <c r="AQ189"/>
  <c r="AP189"/>
  <c r="AO189"/>
  <c r="AN189"/>
  <c r="AM189"/>
  <c r="AL189"/>
  <c r="AK189"/>
  <c r="AJ189"/>
  <c r="AH189"/>
  <c r="AG189"/>
  <c r="AF189"/>
  <c r="AE189"/>
  <c r="AD189"/>
  <c r="AC189"/>
  <c r="AB189"/>
  <c r="AA189"/>
  <c r="Z189"/>
  <c r="Y189"/>
  <c r="W189"/>
  <c r="V189"/>
  <c r="U189"/>
  <c r="T189"/>
  <c r="S189"/>
  <c r="R189"/>
  <c r="Q189"/>
  <c r="P189"/>
  <c r="O189"/>
  <c r="N189"/>
  <c r="L189"/>
  <c r="K189"/>
  <c r="J189"/>
  <c r="I189"/>
  <c r="H189"/>
  <c r="G189"/>
  <c r="F189"/>
  <c r="E189"/>
  <c r="D189"/>
  <c r="C189"/>
  <c r="B189"/>
  <c r="A189"/>
  <c r="BZ188"/>
  <c r="BY188"/>
  <c r="BX188"/>
  <c r="BW188"/>
  <c r="BV188"/>
  <c r="BU188"/>
  <c r="BT188"/>
  <c r="BS188"/>
  <c r="BR188"/>
  <c r="BQ188"/>
  <c r="BO188"/>
  <c r="BN188"/>
  <c r="BM188"/>
  <c r="BL188"/>
  <c r="BK188"/>
  <c r="BJ188"/>
  <c r="BI188"/>
  <c r="BH188"/>
  <c r="BG188"/>
  <c r="BF188"/>
  <c r="BD188"/>
  <c r="BC188"/>
  <c r="BB188"/>
  <c r="BA188"/>
  <c r="AZ188"/>
  <c r="AY188"/>
  <c r="AX188"/>
  <c r="AW188"/>
  <c r="AV188"/>
  <c r="AU188"/>
  <c r="AS188"/>
  <c r="AR188"/>
  <c r="AQ188"/>
  <c r="AP188"/>
  <c r="AO188"/>
  <c r="AN188"/>
  <c r="AM188"/>
  <c r="AL188"/>
  <c r="AK188"/>
  <c r="AJ188"/>
  <c r="AH188"/>
  <c r="AG188"/>
  <c r="AF188"/>
  <c r="AE188"/>
  <c r="AD188"/>
  <c r="AC188"/>
  <c r="AB188"/>
  <c r="AA188"/>
  <c r="Z188"/>
  <c r="Y188"/>
  <c r="W188"/>
  <c r="V188"/>
  <c r="U188"/>
  <c r="T188"/>
  <c r="S188"/>
  <c r="R188"/>
  <c r="Q188"/>
  <c r="P188"/>
  <c r="O188"/>
  <c r="N188"/>
  <c r="L188"/>
  <c r="K188"/>
  <c r="J188"/>
  <c r="I188"/>
  <c r="H188"/>
  <c r="G188"/>
  <c r="F188"/>
  <c r="E188"/>
  <c r="D188"/>
  <c r="C188"/>
  <c r="B188"/>
  <c r="A188"/>
  <c r="BZ187"/>
  <c r="BY187"/>
  <c r="BX187"/>
  <c r="BW187"/>
  <c r="BV187"/>
  <c r="BU187"/>
  <c r="BT187"/>
  <c r="BS187"/>
  <c r="BR187"/>
  <c r="BQ187"/>
  <c r="BO187"/>
  <c r="BN187"/>
  <c r="BM187"/>
  <c r="BL187"/>
  <c r="BK187"/>
  <c r="BJ187"/>
  <c r="BI187"/>
  <c r="BH187"/>
  <c r="BG187"/>
  <c r="BF187"/>
  <c r="BD187"/>
  <c r="BC187"/>
  <c r="BB187"/>
  <c r="BA187"/>
  <c r="AZ187"/>
  <c r="AY187"/>
  <c r="AX187"/>
  <c r="AW187"/>
  <c r="AV187"/>
  <c r="AU187"/>
  <c r="AS187"/>
  <c r="AR187"/>
  <c r="AQ187"/>
  <c r="AP187"/>
  <c r="AO187"/>
  <c r="AN187"/>
  <c r="AM187"/>
  <c r="AL187"/>
  <c r="AK187"/>
  <c r="AJ187"/>
  <c r="AH187"/>
  <c r="AG187"/>
  <c r="AF187"/>
  <c r="AE187"/>
  <c r="AD187"/>
  <c r="AC187"/>
  <c r="AB187"/>
  <c r="AA187"/>
  <c r="Z187"/>
  <c r="Y187"/>
  <c r="W187"/>
  <c r="V187"/>
  <c r="U187"/>
  <c r="T187"/>
  <c r="S187"/>
  <c r="R187"/>
  <c r="Q187"/>
  <c r="P187"/>
  <c r="O187"/>
  <c r="N187"/>
  <c r="L187"/>
  <c r="K187"/>
  <c r="J187"/>
  <c r="I187"/>
  <c r="H187"/>
  <c r="G187"/>
  <c r="F187"/>
  <c r="E187"/>
  <c r="D187"/>
  <c r="C187"/>
  <c r="B187"/>
  <c r="A187"/>
  <c r="BZ186"/>
  <c r="BY186"/>
  <c r="BX186"/>
  <c r="BW186"/>
  <c r="BV186"/>
  <c r="BU186"/>
  <c r="BT186"/>
  <c r="BS186"/>
  <c r="BR186"/>
  <c r="BQ186"/>
  <c r="BO186"/>
  <c r="BN186"/>
  <c r="BM186"/>
  <c r="BL186"/>
  <c r="BK186"/>
  <c r="BJ186"/>
  <c r="BI186"/>
  <c r="BH186"/>
  <c r="BG186"/>
  <c r="BF186"/>
  <c r="BD186"/>
  <c r="BC186"/>
  <c r="BB186"/>
  <c r="BA186"/>
  <c r="AZ186"/>
  <c r="AY186"/>
  <c r="AX186"/>
  <c r="AW186"/>
  <c r="AV186"/>
  <c r="AU186"/>
  <c r="AS186"/>
  <c r="AR186"/>
  <c r="AQ186"/>
  <c r="AP186"/>
  <c r="AO186"/>
  <c r="AN186"/>
  <c r="AM186"/>
  <c r="AL186"/>
  <c r="AK186"/>
  <c r="AJ186"/>
  <c r="AH186"/>
  <c r="AG186"/>
  <c r="AF186"/>
  <c r="AE186"/>
  <c r="AD186"/>
  <c r="AC186"/>
  <c r="AB186"/>
  <c r="AA186"/>
  <c r="Z186"/>
  <c r="Y186"/>
  <c r="W186"/>
  <c r="V186"/>
  <c r="U186"/>
  <c r="T186"/>
  <c r="S186"/>
  <c r="R186"/>
  <c r="Q186"/>
  <c r="P186"/>
  <c r="O186"/>
  <c r="N186"/>
  <c r="L186"/>
  <c r="K186"/>
  <c r="J186"/>
  <c r="I186"/>
  <c r="H186"/>
  <c r="G186"/>
  <c r="F186"/>
  <c r="E186"/>
  <c r="D186"/>
  <c r="C186"/>
  <c r="B186"/>
  <c r="A186"/>
  <c r="BZ185"/>
  <c r="BY185"/>
  <c r="BX185"/>
  <c r="BW185"/>
  <c r="BV185"/>
  <c r="BU185"/>
  <c r="BT185"/>
  <c r="BS185"/>
  <c r="BR185"/>
  <c r="BQ185"/>
  <c r="BO185"/>
  <c r="BN185"/>
  <c r="BM185"/>
  <c r="BL185"/>
  <c r="BK185"/>
  <c r="BJ185"/>
  <c r="BI185"/>
  <c r="BH185"/>
  <c r="BG185"/>
  <c r="BF185"/>
  <c r="BD185"/>
  <c r="BC185"/>
  <c r="BB185"/>
  <c r="BA185"/>
  <c r="AZ185"/>
  <c r="AY185"/>
  <c r="AX185"/>
  <c r="AW185"/>
  <c r="AV185"/>
  <c r="AU185"/>
  <c r="AS185"/>
  <c r="AR185"/>
  <c r="AQ185"/>
  <c r="AP185"/>
  <c r="AO185"/>
  <c r="AN185"/>
  <c r="AM185"/>
  <c r="AL185"/>
  <c r="AK185"/>
  <c r="AJ185"/>
  <c r="AH185"/>
  <c r="AG185"/>
  <c r="AF185"/>
  <c r="AE185"/>
  <c r="AD185"/>
  <c r="AC185"/>
  <c r="AB185"/>
  <c r="AA185"/>
  <c r="Z185"/>
  <c r="Y185"/>
  <c r="W185"/>
  <c r="V185"/>
  <c r="U185"/>
  <c r="T185"/>
  <c r="S185"/>
  <c r="R185"/>
  <c r="Q185"/>
  <c r="P185"/>
  <c r="O185"/>
  <c r="N185"/>
  <c r="L185"/>
  <c r="K185"/>
  <c r="J185"/>
  <c r="I185"/>
  <c r="H185"/>
  <c r="G185"/>
  <c r="F185"/>
  <c r="E185"/>
  <c r="D185"/>
  <c r="C185"/>
  <c r="B185"/>
  <c r="A185"/>
  <c r="BZ184"/>
  <c r="BY184"/>
  <c r="BX184"/>
  <c r="BW184"/>
  <c r="BV184"/>
  <c r="BU184"/>
  <c r="BT184"/>
  <c r="BS184"/>
  <c r="BR184"/>
  <c r="BQ184"/>
  <c r="BO184"/>
  <c r="BN184"/>
  <c r="BM184"/>
  <c r="BL184"/>
  <c r="BK184"/>
  <c r="BJ184"/>
  <c r="BI184"/>
  <c r="BH184"/>
  <c r="BG184"/>
  <c r="BF184"/>
  <c r="BD184"/>
  <c r="BC184"/>
  <c r="BB184"/>
  <c r="BA184"/>
  <c r="AZ184"/>
  <c r="AY184"/>
  <c r="AX184"/>
  <c r="AW184"/>
  <c r="AV184"/>
  <c r="AU184"/>
  <c r="AS184"/>
  <c r="AR184"/>
  <c r="AQ184"/>
  <c r="AP184"/>
  <c r="AO184"/>
  <c r="AN184"/>
  <c r="AM184"/>
  <c r="AL184"/>
  <c r="AK184"/>
  <c r="AJ184"/>
  <c r="AH184"/>
  <c r="AG184"/>
  <c r="AF184"/>
  <c r="AE184"/>
  <c r="AD184"/>
  <c r="AC184"/>
  <c r="AB184"/>
  <c r="AA184"/>
  <c r="Z184"/>
  <c r="Y184"/>
  <c r="W184"/>
  <c r="V184"/>
  <c r="U184"/>
  <c r="T184"/>
  <c r="S184"/>
  <c r="R184"/>
  <c r="Q184"/>
  <c r="P184"/>
  <c r="O184"/>
  <c r="N184"/>
  <c r="L184"/>
  <c r="K184"/>
  <c r="J184"/>
  <c r="I184"/>
  <c r="H184"/>
  <c r="G184"/>
  <c r="F184"/>
  <c r="E184"/>
  <c r="D184"/>
  <c r="C184"/>
  <c r="B184"/>
  <c r="A184"/>
  <c r="BZ183"/>
  <c r="BY183"/>
  <c r="BX183"/>
  <c r="BW183"/>
  <c r="BV183"/>
  <c r="BU183"/>
  <c r="BT183"/>
  <c r="BS183"/>
  <c r="BR183"/>
  <c r="BQ183"/>
  <c r="BO183"/>
  <c r="BN183"/>
  <c r="BM183"/>
  <c r="BL183"/>
  <c r="BK183"/>
  <c r="BJ183"/>
  <c r="BI183"/>
  <c r="BH183"/>
  <c r="BG183"/>
  <c r="BF183"/>
  <c r="BD183"/>
  <c r="BC183"/>
  <c r="BB183"/>
  <c r="BA183"/>
  <c r="AZ183"/>
  <c r="AY183"/>
  <c r="AX183"/>
  <c r="AW183"/>
  <c r="AV183"/>
  <c r="AU183"/>
  <c r="AS183"/>
  <c r="AR183"/>
  <c r="AQ183"/>
  <c r="AP183"/>
  <c r="AO183"/>
  <c r="AN183"/>
  <c r="AM183"/>
  <c r="AL183"/>
  <c r="AK183"/>
  <c r="AJ183"/>
  <c r="AH183"/>
  <c r="AG183"/>
  <c r="AF183"/>
  <c r="AE183"/>
  <c r="AD183"/>
  <c r="AC183"/>
  <c r="AB183"/>
  <c r="AA183"/>
  <c r="Z183"/>
  <c r="Y183"/>
  <c r="W183"/>
  <c r="V183"/>
  <c r="U183"/>
  <c r="T183"/>
  <c r="S183"/>
  <c r="R183"/>
  <c r="Q183"/>
  <c r="P183"/>
  <c r="O183"/>
  <c r="N183"/>
  <c r="L183"/>
  <c r="K183"/>
  <c r="J183"/>
  <c r="I183"/>
  <c r="H183"/>
  <c r="G183"/>
  <c r="F183"/>
  <c r="E183"/>
  <c r="D183"/>
  <c r="C183"/>
  <c r="B183"/>
  <c r="A183"/>
  <c r="BZ182"/>
  <c r="BY182"/>
  <c r="BX182"/>
  <c r="BW182"/>
  <c r="BV182"/>
  <c r="BU182"/>
  <c r="BT182"/>
  <c r="BS182"/>
  <c r="BR182"/>
  <c r="BQ182"/>
  <c r="BO182"/>
  <c r="BN182"/>
  <c r="BM182"/>
  <c r="BL182"/>
  <c r="BK182"/>
  <c r="BJ182"/>
  <c r="BI182"/>
  <c r="BH182"/>
  <c r="BG182"/>
  <c r="BF182"/>
  <c r="BD182"/>
  <c r="BC182"/>
  <c r="BB182"/>
  <c r="BA182"/>
  <c r="AZ182"/>
  <c r="AY182"/>
  <c r="AX182"/>
  <c r="AW182"/>
  <c r="AV182"/>
  <c r="AU182"/>
  <c r="AS182"/>
  <c r="AR182"/>
  <c r="AQ182"/>
  <c r="AP182"/>
  <c r="AO182"/>
  <c r="AN182"/>
  <c r="AM182"/>
  <c r="AL182"/>
  <c r="AK182"/>
  <c r="AJ182"/>
  <c r="AH182"/>
  <c r="AG182"/>
  <c r="AF182"/>
  <c r="AE182"/>
  <c r="AD182"/>
  <c r="AC182"/>
  <c r="AB182"/>
  <c r="AA182"/>
  <c r="Z182"/>
  <c r="Y182"/>
  <c r="W182"/>
  <c r="V182"/>
  <c r="U182"/>
  <c r="T182"/>
  <c r="S182"/>
  <c r="R182"/>
  <c r="Q182"/>
  <c r="P182"/>
  <c r="O182"/>
  <c r="N182"/>
  <c r="L182"/>
  <c r="K182"/>
  <c r="J182"/>
  <c r="I182"/>
  <c r="H182"/>
  <c r="G182"/>
  <c r="F182"/>
  <c r="E182"/>
  <c r="D182"/>
  <c r="C182"/>
  <c r="B182"/>
  <c r="A182"/>
  <c r="BZ181"/>
  <c r="BY181"/>
  <c r="BX181"/>
  <c r="BW181"/>
  <c r="BV181"/>
  <c r="BU181"/>
  <c r="BT181"/>
  <c r="BS181"/>
  <c r="BR181"/>
  <c r="BQ181"/>
  <c r="BO181"/>
  <c r="BN181"/>
  <c r="BM181"/>
  <c r="BL181"/>
  <c r="BK181"/>
  <c r="BJ181"/>
  <c r="BI181"/>
  <c r="BH181"/>
  <c r="BG181"/>
  <c r="BF181"/>
  <c r="BD181"/>
  <c r="BC181"/>
  <c r="BB181"/>
  <c r="BA181"/>
  <c r="AZ181"/>
  <c r="AY181"/>
  <c r="AX181"/>
  <c r="AW181"/>
  <c r="AV181"/>
  <c r="AU181"/>
  <c r="AS181"/>
  <c r="AR181"/>
  <c r="AQ181"/>
  <c r="AP181"/>
  <c r="AO181"/>
  <c r="AN181"/>
  <c r="AM181"/>
  <c r="AL181"/>
  <c r="AK181"/>
  <c r="AJ181"/>
  <c r="AH181"/>
  <c r="AG181"/>
  <c r="AF181"/>
  <c r="AE181"/>
  <c r="AD181"/>
  <c r="AC181"/>
  <c r="AB181"/>
  <c r="AA181"/>
  <c r="Z181"/>
  <c r="Y181"/>
  <c r="W181"/>
  <c r="V181"/>
  <c r="U181"/>
  <c r="T181"/>
  <c r="S181"/>
  <c r="R181"/>
  <c r="Q181"/>
  <c r="P181"/>
  <c r="O181"/>
  <c r="N181"/>
  <c r="L181"/>
  <c r="K181"/>
  <c r="J181"/>
  <c r="I181"/>
  <c r="H181"/>
  <c r="G181"/>
  <c r="F181"/>
  <c r="E181"/>
  <c r="D181"/>
  <c r="C181"/>
  <c r="B181"/>
  <c r="A181"/>
  <c r="BZ180"/>
  <c r="BY180"/>
  <c r="BX180"/>
  <c r="BW180"/>
  <c r="BV180"/>
  <c r="BU180"/>
  <c r="BT180"/>
  <c r="BS180"/>
  <c r="BR180"/>
  <c r="BQ180"/>
  <c r="BO180"/>
  <c r="BN180"/>
  <c r="BM180"/>
  <c r="BL180"/>
  <c r="BK180"/>
  <c r="BJ180"/>
  <c r="BI180"/>
  <c r="BH180"/>
  <c r="BG180"/>
  <c r="BF180"/>
  <c r="BD180"/>
  <c r="BC180"/>
  <c r="BB180"/>
  <c r="BA180"/>
  <c r="AZ180"/>
  <c r="AY180"/>
  <c r="AX180"/>
  <c r="AW180"/>
  <c r="AV180"/>
  <c r="AU180"/>
  <c r="AS180"/>
  <c r="AR180"/>
  <c r="AQ180"/>
  <c r="AP180"/>
  <c r="AO180"/>
  <c r="AN180"/>
  <c r="AM180"/>
  <c r="AL180"/>
  <c r="AK180"/>
  <c r="AJ180"/>
  <c r="AH180"/>
  <c r="AG180"/>
  <c r="AF180"/>
  <c r="AE180"/>
  <c r="AD180"/>
  <c r="AC180"/>
  <c r="AB180"/>
  <c r="AA180"/>
  <c r="Z180"/>
  <c r="Y180"/>
  <c r="W180"/>
  <c r="V180"/>
  <c r="U180"/>
  <c r="T180"/>
  <c r="S180"/>
  <c r="R180"/>
  <c r="Q180"/>
  <c r="P180"/>
  <c r="O180"/>
  <c r="N180"/>
  <c r="L180"/>
  <c r="K180"/>
  <c r="J180"/>
  <c r="I180"/>
  <c r="H180"/>
  <c r="G180"/>
  <c r="F180"/>
  <c r="E180"/>
  <c r="D180"/>
  <c r="C180"/>
  <c r="B180"/>
  <c r="A180"/>
  <c r="BZ179"/>
  <c r="BY179"/>
  <c r="BX179"/>
  <c r="BW179"/>
  <c r="BV179"/>
  <c r="BU179"/>
  <c r="BT179"/>
  <c r="BS179"/>
  <c r="BR179"/>
  <c r="BQ179"/>
  <c r="BO179"/>
  <c r="BN179"/>
  <c r="BM179"/>
  <c r="BL179"/>
  <c r="BK179"/>
  <c r="BJ179"/>
  <c r="BI179"/>
  <c r="BH179"/>
  <c r="BG179"/>
  <c r="BF179"/>
  <c r="BD179"/>
  <c r="BC179"/>
  <c r="BB179"/>
  <c r="BA179"/>
  <c r="AZ179"/>
  <c r="AY179"/>
  <c r="AX179"/>
  <c r="AW179"/>
  <c r="AV179"/>
  <c r="AU179"/>
  <c r="AS179"/>
  <c r="AR179"/>
  <c r="AQ179"/>
  <c r="AP179"/>
  <c r="AO179"/>
  <c r="AN179"/>
  <c r="AM179"/>
  <c r="AL179"/>
  <c r="AK179"/>
  <c r="AJ179"/>
  <c r="AH179"/>
  <c r="AG179"/>
  <c r="AF179"/>
  <c r="AE179"/>
  <c r="AD179"/>
  <c r="AC179"/>
  <c r="AB179"/>
  <c r="AA179"/>
  <c r="Z179"/>
  <c r="Y179"/>
  <c r="W179"/>
  <c r="V179"/>
  <c r="U179"/>
  <c r="T179"/>
  <c r="S179"/>
  <c r="R179"/>
  <c r="Q179"/>
  <c r="P179"/>
  <c r="O179"/>
  <c r="N179"/>
  <c r="L179"/>
  <c r="K179"/>
  <c r="J179"/>
  <c r="I179"/>
  <c r="H179"/>
  <c r="G179"/>
  <c r="F179"/>
  <c r="E179"/>
  <c r="D179"/>
  <c r="C179"/>
  <c r="B179"/>
  <c r="A179"/>
  <c r="BZ178"/>
  <c r="BY178"/>
  <c r="BX178"/>
  <c r="BW178"/>
  <c r="BV178"/>
  <c r="BU178"/>
  <c r="BT178"/>
  <c r="BS178"/>
  <c r="BR178"/>
  <c r="BQ178"/>
  <c r="BO178"/>
  <c r="BN178"/>
  <c r="BM178"/>
  <c r="BL178"/>
  <c r="BK178"/>
  <c r="BJ178"/>
  <c r="BI178"/>
  <c r="BH178"/>
  <c r="BG178"/>
  <c r="BF178"/>
  <c r="BD178"/>
  <c r="BC178"/>
  <c r="BB178"/>
  <c r="BA178"/>
  <c r="AZ178"/>
  <c r="AY178"/>
  <c r="AX178"/>
  <c r="AW178"/>
  <c r="AV178"/>
  <c r="AU178"/>
  <c r="AS178"/>
  <c r="AR178"/>
  <c r="AQ178"/>
  <c r="AP178"/>
  <c r="AO178"/>
  <c r="AN178"/>
  <c r="AM178"/>
  <c r="AL178"/>
  <c r="AK178"/>
  <c r="AJ178"/>
  <c r="AH178"/>
  <c r="AG178"/>
  <c r="AF178"/>
  <c r="AE178"/>
  <c r="AD178"/>
  <c r="AC178"/>
  <c r="AB178"/>
  <c r="AA178"/>
  <c r="Z178"/>
  <c r="Y178"/>
  <c r="W178"/>
  <c r="V178"/>
  <c r="U178"/>
  <c r="T178"/>
  <c r="S178"/>
  <c r="R178"/>
  <c r="Q178"/>
  <c r="P178"/>
  <c r="O178"/>
  <c r="N178"/>
  <c r="L178"/>
  <c r="K178"/>
  <c r="J178"/>
  <c r="I178"/>
  <c r="H178"/>
  <c r="G178"/>
  <c r="F178"/>
  <c r="E178"/>
  <c r="D178"/>
  <c r="C178"/>
  <c r="B178"/>
  <c r="A178"/>
  <c r="BZ177"/>
  <c r="BY177"/>
  <c r="BX177"/>
  <c r="BW177"/>
  <c r="BV177"/>
  <c r="BU177"/>
  <c r="BT177"/>
  <c r="BS177"/>
  <c r="BR177"/>
  <c r="BQ177"/>
  <c r="BO177"/>
  <c r="BN177"/>
  <c r="BM177"/>
  <c r="BL177"/>
  <c r="BK177"/>
  <c r="BJ177"/>
  <c r="BI177"/>
  <c r="BH177"/>
  <c r="BG177"/>
  <c r="BF177"/>
  <c r="BD177"/>
  <c r="BC177"/>
  <c r="BB177"/>
  <c r="BA177"/>
  <c r="AZ177"/>
  <c r="AY177"/>
  <c r="AX177"/>
  <c r="AW177"/>
  <c r="AV177"/>
  <c r="AU177"/>
  <c r="AS177"/>
  <c r="AR177"/>
  <c r="AQ177"/>
  <c r="AP177"/>
  <c r="AO177"/>
  <c r="AN177"/>
  <c r="AM177"/>
  <c r="AL177"/>
  <c r="AK177"/>
  <c r="AJ177"/>
  <c r="AH177"/>
  <c r="AG177"/>
  <c r="AF177"/>
  <c r="AE177"/>
  <c r="AD177"/>
  <c r="AC177"/>
  <c r="AB177"/>
  <c r="AA177"/>
  <c r="Z177"/>
  <c r="Y177"/>
  <c r="W177"/>
  <c r="V177"/>
  <c r="U177"/>
  <c r="T177"/>
  <c r="S177"/>
  <c r="R177"/>
  <c r="Q177"/>
  <c r="P177"/>
  <c r="O177"/>
  <c r="N177"/>
  <c r="L177"/>
  <c r="K177"/>
  <c r="J177"/>
  <c r="I177"/>
  <c r="H177"/>
  <c r="G177"/>
  <c r="F177"/>
  <c r="E177"/>
  <c r="D177"/>
  <c r="C177"/>
  <c r="B177"/>
  <c r="A177"/>
  <c r="BZ176"/>
  <c r="BY176"/>
  <c r="BX176"/>
  <c r="BW176"/>
  <c r="BV176"/>
  <c r="BU176"/>
  <c r="BT176"/>
  <c r="BS176"/>
  <c r="BR176"/>
  <c r="BQ176"/>
  <c r="BO176"/>
  <c r="BN176"/>
  <c r="BM176"/>
  <c r="BL176"/>
  <c r="BK176"/>
  <c r="BJ176"/>
  <c r="BI176"/>
  <c r="BH176"/>
  <c r="BG176"/>
  <c r="BF176"/>
  <c r="BD176"/>
  <c r="BC176"/>
  <c r="BB176"/>
  <c r="BA176"/>
  <c r="AZ176"/>
  <c r="AY176"/>
  <c r="AX176"/>
  <c r="AW176"/>
  <c r="AV176"/>
  <c r="AU176"/>
  <c r="AS176"/>
  <c r="AR176"/>
  <c r="AQ176"/>
  <c r="AP176"/>
  <c r="AO176"/>
  <c r="AN176"/>
  <c r="AM176"/>
  <c r="AL176"/>
  <c r="AK176"/>
  <c r="AJ176"/>
  <c r="AH176"/>
  <c r="AG176"/>
  <c r="AF176"/>
  <c r="AE176"/>
  <c r="AD176"/>
  <c r="AC176"/>
  <c r="AB176"/>
  <c r="AA176"/>
  <c r="Z176"/>
  <c r="Y176"/>
  <c r="W176"/>
  <c r="V176"/>
  <c r="U176"/>
  <c r="T176"/>
  <c r="S176"/>
  <c r="R176"/>
  <c r="Q176"/>
  <c r="P176"/>
  <c r="O176"/>
  <c r="N176"/>
  <c r="L176"/>
  <c r="K176"/>
  <c r="J176"/>
  <c r="I176"/>
  <c r="H176"/>
  <c r="G176"/>
  <c r="F176"/>
  <c r="E176"/>
  <c r="D176"/>
  <c r="C176"/>
  <c r="B176"/>
  <c r="A176"/>
  <c r="BZ175"/>
  <c r="BY175"/>
  <c r="BX175"/>
  <c r="BW175"/>
  <c r="BV175"/>
  <c r="BU175"/>
  <c r="BT175"/>
  <c r="BS175"/>
  <c r="BR175"/>
  <c r="BQ175"/>
  <c r="BO175"/>
  <c r="BN175"/>
  <c r="BM175"/>
  <c r="BL175"/>
  <c r="BK175"/>
  <c r="BJ175"/>
  <c r="BI175"/>
  <c r="BH175"/>
  <c r="BG175"/>
  <c r="BF175"/>
  <c r="BD175"/>
  <c r="BC175"/>
  <c r="BB175"/>
  <c r="BA175"/>
  <c r="AZ175"/>
  <c r="AY175"/>
  <c r="AX175"/>
  <c r="AW175"/>
  <c r="AV175"/>
  <c r="AU175"/>
  <c r="AS175"/>
  <c r="AR175"/>
  <c r="AQ175"/>
  <c r="AP175"/>
  <c r="AO175"/>
  <c r="AN175"/>
  <c r="AM175"/>
  <c r="AL175"/>
  <c r="AK175"/>
  <c r="AJ175"/>
  <c r="AH175"/>
  <c r="AG175"/>
  <c r="AF175"/>
  <c r="AE175"/>
  <c r="AD175"/>
  <c r="AC175"/>
  <c r="AB175"/>
  <c r="AA175"/>
  <c r="Z175"/>
  <c r="Y175"/>
  <c r="W175"/>
  <c r="V175"/>
  <c r="U175"/>
  <c r="T175"/>
  <c r="S175"/>
  <c r="R175"/>
  <c r="Q175"/>
  <c r="P175"/>
  <c r="O175"/>
  <c r="N175"/>
  <c r="L175"/>
  <c r="K175"/>
  <c r="J175"/>
  <c r="I175"/>
  <c r="H175"/>
  <c r="G175"/>
  <c r="F175"/>
  <c r="E175"/>
  <c r="D175"/>
  <c r="C175"/>
  <c r="B175"/>
  <c r="A175"/>
  <c r="BZ174"/>
  <c r="BY174"/>
  <c r="BX174"/>
  <c r="BW174"/>
  <c r="BV174"/>
  <c r="BU174"/>
  <c r="BT174"/>
  <c r="BS174"/>
  <c r="BR174"/>
  <c r="BQ174"/>
  <c r="BO174"/>
  <c r="BN174"/>
  <c r="BM174"/>
  <c r="BL174"/>
  <c r="BK174"/>
  <c r="BJ174"/>
  <c r="BI174"/>
  <c r="BH174"/>
  <c r="BG174"/>
  <c r="BF174"/>
  <c r="BD174"/>
  <c r="BC174"/>
  <c r="BB174"/>
  <c r="BA174"/>
  <c r="AZ174"/>
  <c r="AY174"/>
  <c r="AX174"/>
  <c r="AW174"/>
  <c r="AV174"/>
  <c r="AU174"/>
  <c r="AS174"/>
  <c r="AR174"/>
  <c r="AQ174"/>
  <c r="AP174"/>
  <c r="AO174"/>
  <c r="AN174"/>
  <c r="AM174"/>
  <c r="AL174"/>
  <c r="AK174"/>
  <c r="AJ174"/>
  <c r="AH174"/>
  <c r="AG174"/>
  <c r="AF174"/>
  <c r="AE174"/>
  <c r="AD174"/>
  <c r="AC174"/>
  <c r="AB174"/>
  <c r="AA174"/>
  <c r="Z174"/>
  <c r="Y174"/>
  <c r="W174"/>
  <c r="V174"/>
  <c r="U174"/>
  <c r="T174"/>
  <c r="S174"/>
  <c r="R174"/>
  <c r="Q174"/>
  <c r="P174"/>
  <c r="O174"/>
  <c r="N174"/>
  <c r="L174"/>
  <c r="K174"/>
  <c r="J174"/>
  <c r="I174"/>
  <c r="H174"/>
  <c r="G174"/>
  <c r="F174"/>
  <c r="E174"/>
  <c r="D174"/>
  <c r="C174"/>
  <c r="B174"/>
  <c r="A174"/>
  <c r="BZ173"/>
  <c r="BY173"/>
  <c r="BX173"/>
  <c r="BW173"/>
  <c r="BV173"/>
  <c r="BU173"/>
  <c r="BT173"/>
  <c r="BS173"/>
  <c r="BR173"/>
  <c r="BQ173"/>
  <c r="BO173"/>
  <c r="BN173"/>
  <c r="BM173"/>
  <c r="BL173"/>
  <c r="BK173"/>
  <c r="BJ173"/>
  <c r="BI173"/>
  <c r="BH173"/>
  <c r="BG173"/>
  <c r="BF173"/>
  <c r="BD173"/>
  <c r="BC173"/>
  <c r="BB173"/>
  <c r="BA173"/>
  <c r="AZ173"/>
  <c r="AY173"/>
  <c r="AX173"/>
  <c r="AW173"/>
  <c r="AV173"/>
  <c r="AU173"/>
  <c r="AS173"/>
  <c r="AR173"/>
  <c r="AQ173"/>
  <c r="AP173"/>
  <c r="AO173"/>
  <c r="AN173"/>
  <c r="AM173"/>
  <c r="AL173"/>
  <c r="AK173"/>
  <c r="AJ173"/>
  <c r="AH173"/>
  <c r="AG173"/>
  <c r="AF173"/>
  <c r="AE173"/>
  <c r="AD173"/>
  <c r="AC173"/>
  <c r="AB173"/>
  <c r="AA173"/>
  <c r="Z173"/>
  <c r="Y173"/>
  <c r="W173"/>
  <c r="V173"/>
  <c r="U173"/>
  <c r="T173"/>
  <c r="S173"/>
  <c r="R173"/>
  <c r="Q173"/>
  <c r="P173"/>
  <c r="O173"/>
  <c r="N173"/>
  <c r="L173"/>
  <c r="K173"/>
  <c r="J173"/>
  <c r="I173"/>
  <c r="H173"/>
  <c r="G173"/>
  <c r="F173"/>
  <c r="E173"/>
  <c r="D173"/>
  <c r="C173"/>
  <c r="B173"/>
  <c r="A173"/>
  <c r="BZ172"/>
  <c r="BY172"/>
  <c r="BX172"/>
  <c r="BW172"/>
  <c r="BV172"/>
  <c r="BU172"/>
  <c r="BT172"/>
  <c r="BS172"/>
  <c r="BR172"/>
  <c r="BQ172"/>
  <c r="BO172"/>
  <c r="BN172"/>
  <c r="BM172"/>
  <c r="BL172"/>
  <c r="BK172"/>
  <c r="BJ172"/>
  <c r="BI172"/>
  <c r="BH172"/>
  <c r="BG172"/>
  <c r="BF172"/>
  <c r="BD172"/>
  <c r="BC172"/>
  <c r="BB172"/>
  <c r="BA172"/>
  <c r="AZ172"/>
  <c r="AY172"/>
  <c r="AX172"/>
  <c r="AW172"/>
  <c r="AV172"/>
  <c r="AU172"/>
  <c r="AS172"/>
  <c r="AR172"/>
  <c r="AQ172"/>
  <c r="AP172"/>
  <c r="AO172"/>
  <c r="AN172"/>
  <c r="AM172"/>
  <c r="AL172"/>
  <c r="AK172"/>
  <c r="AJ172"/>
  <c r="AH172"/>
  <c r="AG172"/>
  <c r="AF172"/>
  <c r="AE172"/>
  <c r="AD172"/>
  <c r="AC172"/>
  <c r="AB172"/>
  <c r="AA172"/>
  <c r="Z172"/>
  <c r="Y172"/>
  <c r="W172"/>
  <c r="V172"/>
  <c r="U172"/>
  <c r="T172"/>
  <c r="S172"/>
  <c r="R172"/>
  <c r="Q172"/>
  <c r="P172"/>
  <c r="O172"/>
  <c r="N172"/>
  <c r="L172"/>
  <c r="K172"/>
  <c r="J172"/>
  <c r="I172"/>
  <c r="H172"/>
  <c r="G172"/>
  <c r="F172"/>
  <c r="E172"/>
  <c r="D172"/>
  <c r="C172"/>
  <c r="B172"/>
  <c r="A172"/>
  <c r="BZ171"/>
  <c r="BY171"/>
  <c r="BX171"/>
  <c r="BW171"/>
  <c r="BV171"/>
  <c r="BU171"/>
  <c r="BT171"/>
  <c r="BS171"/>
  <c r="BR171"/>
  <c r="BQ171"/>
  <c r="BO171"/>
  <c r="BN171"/>
  <c r="BM171"/>
  <c r="BL171"/>
  <c r="BK171"/>
  <c r="BJ171"/>
  <c r="BI171"/>
  <c r="BH171"/>
  <c r="BG171"/>
  <c r="BF171"/>
  <c r="BD171"/>
  <c r="BC171"/>
  <c r="BB171"/>
  <c r="BA171"/>
  <c r="AZ171"/>
  <c r="AY171"/>
  <c r="AX171"/>
  <c r="AW171"/>
  <c r="AV171"/>
  <c r="AU171"/>
  <c r="AS171"/>
  <c r="AR171"/>
  <c r="AQ171"/>
  <c r="AP171"/>
  <c r="AO171"/>
  <c r="AN171"/>
  <c r="AM171"/>
  <c r="AL171"/>
  <c r="AK171"/>
  <c r="AJ171"/>
  <c r="AH171"/>
  <c r="AG171"/>
  <c r="AF171"/>
  <c r="AE171"/>
  <c r="AD171"/>
  <c r="AC171"/>
  <c r="AB171"/>
  <c r="AA171"/>
  <c r="Z171"/>
  <c r="Y171"/>
  <c r="W171"/>
  <c r="V171"/>
  <c r="U171"/>
  <c r="T171"/>
  <c r="S171"/>
  <c r="R171"/>
  <c r="Q171"/>
  <c r="P171"/>
  <c r="O171"/>
  <c r="N171"/>
  <c r="L171"/>
  <c r="K171"/>
  <c r="J171"/>
  <c r="I171"/>
  <c r="H171"/>
  <c r="G171"/>
  <c r="F171"/>
  <c r="E171"/>
  <c r="D171"/>
  <c r="C171"/>
  <c r="B171"/>
  <c r="A171"/>
  <c r="BZ170"/>
  <c r="BY170"/>
  <c r="BX170"/>
  <c r="BW170"/>
  <c r="BV170"/>
  <c r="BU170"/>
  <c r="BT170"/>
  <c r="BS170"/>
  <c r="BR170"/>
  <c r="BQ170"/>
  <c r="BO170"/>
  <c r="BN170"/>
  <c r="BM170"/>
  <c r="BL170"/>
  <c r="BK170"/>
  <c r="BJ170"/>
  <c r="BI170"/>
  <c r="BH170"/>
  <c r="BG170"/>
  <c r="BF170"/>
  <c r="BD170"/>
  <c r="BC170"/>
  <c r="BB170"/>
  <c r="BA170"/>
  <c r="AZ170"/>
  <c r="AY170"/>
  <c r="AX170"/>
  <c r="AW170"/>
  <c r="AV170"/>
  <c r="AU170"/>
  <c r="AS170"/>
  <c r="AR170"/>
  <c r="AQ170"/>
  <c r="AP170"/>
  <c r="AO170"/>
  <c r="AN170"/>
  <c r="AM170"/>
  <c r="AL170"/>
  <c r="AK170"/>
  <c r="AJ170"/>
  <c r="AH170"/>
  <c r="AG170"/>
  <c r="AF170"/>
  <c r="AE170"/>
  <c r="AD170"/>
  <c r="AC170"/>
  <c r="AB170"/>
  <c r="AA170"/>
  <c r="Z170"/>
  <c r="Y170"/>
  <c r="W170"/>
  <c r="V170"/>
  <c r="U170"/>
  <c r="T170"/>
  <c r="S170"/>
  <c r="R170"/>
  <c r="Q170"/>
  <c r="P170"/>
  <c r="O170"/>
  <c r="N170"/>
  <c r="L170"/>
  <c r="K170"/>
  <c r="J170"/>
  <c r="I170"/>
  <c r="H170"/>
  <c r="G170"/>
  <c r="F170"/>
  <c r="E170"/>
  <c r="D170"/>
  <c r="C170"/>
  <c r="B170"/>
  <c r="A170"/>
  <c r="BZ169"/>
  <c r="BY169"/>
  <c r="BX169"/>
  <c r="BW169"/>
  <c r="BV169"/>
  <c r="BU169"/>
  <c r="BT169"/>
  <c r="BS169"/>
  <c r="BR169"/>
  <c r="BQ169"/>
  <c r="BO169"/>
  <c r="BN169"/>
  <c r="BM169"/>
  <c r="BL169"/>
  <c r="BK169"/>
  <c r="BJ169"/>
  <c r="BI169"/>
  <c r="BH169"/>
  <c r="BG169"/>
  <c r="BF169"/>
  <c r="BD169"/>
  <c r="BC169"/>
  <c r="BB169"/>
  <c r="BA169"/>
  <c r="AZ169"/>
  <c r="AY169"/>
  <c r="AX169"/>
  <c r="AW169"/>
  <c r="AV169"/>
  <c r="AU169"/>
  <c r="AS169"/>
  <c r="AR169"/>
  <c r="AQ169"/>
  <c r="AP169"/>
  <c r="AO169"/>
  <c r="AN169"/>
  <c r="AM169"/>
  <c r="AL169"/>
  <c r="AK169"/>
  <c r="AJ169"/>
  <c r="AH169"/>
  <c r="AG169"/>
  <c r="AF169"/>
  <c r="AE169"/>
  <c r="AD169"/>
  <c r="AC169"/>
  <c r="AB169"/>
  <c r="AA169"/>
  <c r="Z169"/>
  <c r="Y169"/>
  <c r="W169"/>
  <c r="V169"/>
  <c r="U169"/>
  <c r="T169"/>
  <c r="S169"/>
  <c r="R169"/>
  <c r="Q169"/>
  <c r="P169"/>
  <c r="O169"/>
  <c r="N169"/>
  <c r="L169"/>
  <c r="K169"/>
  <c r="J169"/>
  <c r="I169"/>
  <c r="H169"/>
  <c r="G169"/>
  <c r="F169"/>
  <c r="E169"/>
  <c r="D169"/>
  <c r="C169"/>
  <c r="B169"/>
  <c r="A169"/>
  <c r="BZ168"/>
  <c r="BY168"/>
  <c r="BX168"/>
  <c r="BW168"/>
  <c r="BV168"/>
  <c r="BU168"/>
  <c r="BT168"/>
  <c r="BS168"/>
  <c r="BR168"/>
  <c r="BQ168"/>
  <c r="BO168"/>
  <c r="BN168"/>
  <c r="BM168"/>
  <c r="BL168"/>
  <c r="BK168"/>
  <c r="BJ168"/>
  <c r="BI168"/>
  <c r="BH168"/>
  <c r="BG168"/>
  <c r="BF168"/>
  <c r="BD168"/>
  <c r="BC168"/>
  <c r="BB168"/>
  <c r="BA168"/>
  <c r="AZ168"/>
  <c r="AY168"/>
  <c r="AX168"/>
  <c r="AW168"/>
  <c r="AV168"/>
  <c r="AU168"/>
  <c r="AS168"/>
  <c r="AR168"/>
  <c r="AQ168"/>
  <c r="AP168"/>
  <c r="AO168"/>
  <c r="AN168"/>
  <c r="AM168"/>
  <c r="AL168"/>
  <c r="AK168"/>
  <c r="AJ168"/>
  <c r="AH168"/>
  <c r="AG168"/>
  <c r="AF168"/>
  <c r="AE168"/>
  <c r="AD168"/>
  <c r="AC168"/>
  <c r="AB168"/>
  <c r="AA168"/>
  <c r="Z168"/>
  <c r="Y168"/>
  <c r="W168"/>
  <c r="V168"/>
  <c r="U168"/>
  <c r="T168"/>
  <c r="S168"/>
  <c r="R168"/>
  <c r="Q168"/>
  <c r="P168"/>
  <c r="O168"/>
  <c r="N168"/>
  <c r="L168"/>
  <c r="K168"/>
  <c r="J168"/>
  <c r="I168"/>
  <c r="H168"/>
  <c r="G168"/>
  <c r="F168"/>
  <c r="E168"/>
  <c r="D168"/>
  <c r="C168"/>
  <c r="B168"/>
  <c r="A168"/>
  <c r="BZ167"/>
  <c r="BY167"/>
  <c r="BX167"/>
  <c r="BW167"/>
  <c r="BV167"/>
  <c r="BU167"/>
  <c r="BT167"/>
  <c r="BS167"/>
  <c r="BR167"/>
  <c r="BQ167"/>
  <c r="BO167"/>
  <c r="BN167"/>
  <c r="BM167"/>
  <c r="BL167"/>
  <c r="BK167"/>
  <c r="BJ167"/>
  <c r="BI167"/>
  <c r="BH167"/>
  <c r="BG167"/>
  <c r="BF167"/>
  <c r="BD167"/>
  <c r="BC167"/>
  <c r="BB167"/>
  <c r="BA167"/>
  <c r="AZ167"/>
  <c r="AY167"/>
  <c r="AX167"/>
  <c r="AW167"/>
  <c r="AV167"/>
  <c r="AU167"/>
  <c r="AS167"/>
  <c r="AR167"/>
  <c r="AQ167"/>
  <c r="AP167"/>
  <c r="AO167"/>
  <c r="AN167"/>
  <c r="AM167"/>
  <c r="AL167"/>
  <c r="AK167"/>
  <c r="AJ167"/>
  <c r="AH167"/>
  <c r="AG167"/>
  <c r="AF167"/>
  <c r="AE167"/>
  <c r="AD167"/>
  <c r="AC167"/>
  <c r="AB167"/>
  <c r="AA167"/>
  <c r="Z167"/>
  <c r="Y167"/>
  <c r="W167"/>
  <c r="V167"/>
  <c r="U167"/>
  <c r="T167"/>
  <c r="S167"/>
  <c r="R167"/>
  <c r="Q167"/>
  <c r="P167"/>
  <c r="O167"/>
  <c r="N167"/>
  <c r="L167"/>
  <c r="K167"/>
  <c r="J167"/>
  <c r="I167"/>
  <c r="H167"/>
  <c r="G167"/>
  <c r="F167"/>
  <c r="E167"/>
  <c r="D167"/>
  <c r="C167"/>
  <c r="B167"/>
  <c r="A167"/>
  <c r="BZ166"/>
  <c r="BY166"/>
  <c r="BX166"/>
  <c r="BW166"/>
  <c r="BV166"/>
  <c r="BU166"/>
  <c r="BT166"/>
  <c r="BS166"/>
  <c r="BR166"/>
  <c r="BQ166"/>
  <c r="BO166"/>
  <c r="BN166"/>
  <c r="BM166"/>
  <c r="BL166"/>
  <c r="BK166"/>
  <c r="BJ166"/>
  <c r="BI166"/>
  <c r="BH166"/>
  <c r="BG166"/>
  <c r="BF166"/>
  <c r="BD166"/>
  <c r="BC166"/>
  <c r="BB166"/>
  <c r="BA166"/>
  <c r="AZ166"/>
  <c r="AY166"/>
  <c r="AX166"/>
  <c r="AW166"/>
  <c r="AV166"/>
  <c r="AU166"/>
  <c r="AS166"/>
  <c r="AR166"/>
  <c r="AQ166"/>
  <c r="AP166"/>
  <c r="AO166"/>
  <c r="AN166"/>
  <c r="AM166"/>
  <c r="AL166"/>
  <c r="AK166"/>
  <c r="AJ166"/>
  <c r="AH166"/>
  <c r="AG166"/>
  <c r="AF166"/>
  <c r="AE166"/>
  <c r="AD166"/>
  <c r="AC166"/>
  <c r="AB166"/>
  <c r="AA166"/>
  <c r="Z166"/>
  <c r="Y166"/>
  <c r="W166"/>
  <c r="V166"/>
  <c r="U166"/>
  <c r="T166"/>
  <c r="S166"/>
  <c r="R166"/>
  <c r="Q166"/>
  <c r="P166"/>
  <c r="O166"/>
  <c r="N166"/>
  <c r="L166"/>
  <c r="K166"/>
  <c r="J166"/>
  <c r="I166"/>
  <c r="H166"/>
  <c r="G166"/>
  <c r="F166"/>
  <c r="E166"/>
  <c r="D166"/>
  <c r="C166"/>
  <c r="B166"/>
  <c r="A166"/>
  <c r="BZ165"/>
  <c r="BY165"/>
  <c r="BX165"/>
  <c r="BW165"/>
  <c r="BV165"/>
  <c r="BU165"/>
  <c r="BT165"/>
  <c r="BS165"/>
  <c r="BR165"/>
  <c r="BQ165"/>
  <c r="BO165"/>
  <c r="BN165"/>
  <c r="BM165"/>
  <c r="BL165"/>
  <c r="BK165"/>
  <c r="BJ165"/>
  <c r="BI165"/>
  <c r="BH165"/>
  <c r="BG165"/>
  <c r="BF165"/>
  <c r="BD165"/>
  <c r="BC165"/>
  <c r="BB165"/>
  <c r="BA165"/>
  <c r="AZ165"/>
  <c r="AY165"/>
  <c r="AX165"/>
  <c r="AW165"/>
  <c r="AV165"/>
  <c r="AU165"/>
  <c r="AS165"/>
  <c r="AR165"/>
  <c r="AQ165"/>
  <c r="AP165"/>
  <c r="AO165"/>
  <c r="AN165"/>
  <c r="AM165"/>
  <c r="AL165"/>
  <c r="AK165"/>
  <c r="AJ165"/>
  <c r="AH165"/>
  <c r="AG165"/>
  <c r="AF165"/>
  <c r="AE165"/>
  <c r="AD165"/>
  <c r="AC165"/>
  <c r="AB165"/>
  <c r="AA165"/>
  <c r="Z165"/>
  <c r="Y165"/>
  <c r="W165"/>
  <c r="V165"/>
  <c r="U165"/>
  <c r="T165"/>
  <c r="S165"/>
  <c r="R165"/>
  <c r="Q165"/>
  <c r="P165"/>
  <c r="O165"/>
  <c r="N165"/>
  <c r="L165"/>
  <c r="K165"/>
  <c r="J165"/>
  <c r="I165"/>
  <c r="H165"/>
  <c r="G165"/>
  <c r="F165"/>
  <c r="E165"/>
  <c r="D165"/>
  <c r="C165"/>
  <c r="B165"/>
  <c r="A165"/>
  <c r="BZ164"/>
  <c r="BY164"/>
  <c r="BX164"/>
  <c r="BW164"/>
  <c r="BV164"/>
  <c r="BU164"/>
  <c r="BT164"/>
  <c r="BS164"/>
  <c r="BR164"/>
  <c r="BQ164"/>
  <c r="BO164"/>
  <c r="BN164"/>
  <c r="BM164"/>
  <c r="BL164"/>
  <c r="BK164"/>
  <c r="BJ164"/>
  <c r="BI164"/>
  <c r="BH164"/>
  <c r="BG164"/>
  <c r="BF164"/>
  <c r="BD164"/>
  <c r="BC164"/>
  <c r="BB164"/>
  <c r="BA164"/>
  <c r="AZ164"/>
  <c r="AY164"/>
  <c r="AX164"/>
  <c r="AW164"/>
  <c r="AV164"/>
  <c r="AU164"/>
  <c r="AS164"/>
  <c r="AR164"/>
  <c r="AQ164"/>
  <c r="AP164"/>
  <c r="AO164"/>
  <c r="AN164"/>
  <c r="AM164"/>
  <c r="AL164"/>
  <c r="AK164"/>
  <c r="AJ164"/>
  <c r="AH164"/>
  <c r="AG164"/>
  <c r="AF164"/>
  <c r="AE164"/>
  <c r="AD164"/>
  <c r="AC164"/>
  <c r="AB164"/>
  <c r="AA164"/>
  <c r="Z164"/>
  <c r="Y164"/>
  <c r="W164"/>
  <c r="V164"/>
  <c r="U164"/>
  <c r="T164"/>
  <c r="S164"/>
  <c r="R164"/>
  <c r="Q164"/>
  <c r="P164"/>
  <c r="O164"/>
  <c r="N164"/>
  <c r="L164"/>
  <c r="K164"/>
  <c r="J164"/>
  <c r="I164"/>
  <c r="H164"/>
  <c r="G164"/>
  <c r="F164"/>
  <c r="E164"/>
  <c r="D164"/>
  <c r="C164"/>
  <c r="B164"/>
  <c r="A164"/>
  <c r="BZ163"/>
  <c r="BY163"/>
  <c r="BX163"/>
  <c r="BW163"/>
  <c r="BV163"/>
  <c r="BU163"/>
  <c r="BT163"/>
  <c r="BS163"/>
  <c r="BR163"/>
  <c r="BQ163"/>
  <c r="BO163"/>
  <c r="BN163"/>
  <c r="BM163"/>
  <c r="BL163"/>
  <c r="BK163"/>
  <c r="BJ163"/>
  <c r="BI163"/>
  <c r="BH163"/>
  <c r="BG163"/>
  <c r="BF163"/>
  <c r="BD163"/>
  <c r="BC163"/>
  <c r="BB163"/>
  <c r="BA163"/>
  <c r="AZ163"/>
  <c r="AY163"/>
  <c r="AX163"/>
  <c r="AW163"/>
  <c r="AV163"/>
  <c r="AU163"/>
  <c r="AS163"/>
  <c r="AR163"/>
  <c r="AQ163"/>
  <c r="AP163"/>
  <c r="AO163"/>
  <c r="AN163"/>
  <c r="AM163"/>
  <c r="AL163"/>
  <c r="AK163"/>
  <c r="AJ163"/>
  <c r="AH163"/>
  <c r="AG163"/>
  <c r="AF163"/>
  <c r="AE163"/>
  <c r="AD163"/>
  <c r="AC163"/>
  <c r="AB163"/>
  <c r="AA163"/>
  <c r="Z163"/>
  <c r="Y163"/>
  <c r="W163"/>
  <c r="V163"/>
  <c r="U163"/>
  <c r="T163"/>
  <c r="S163"/>
  <c r="R163"/>
  <c r="Q163"/>
  <c r="P163"/>
  <c r="O163"/>
  <c r="N163"/>
  <c r="L163"/>
  <c r="K163"/>
  <c r="J163"/>
  <c r="I163"/>
  <c r="H163"/>
  <c r="G163"/>
  <c r="F163"/>
  <c r="E163"/>
  <c r="D163"/>
  <c r="C163"/>
  <c r="B163"/>
  <c r="A163"/>
  <c r="BZ162"/>
  <c r="BY162"/>
  <c r="BX162"/>
  <c r="BW162"/>
  <c r="BV162"/>
  <c r="BU162"/>
  <c r="BT162"/>
  <c r="BS162"/>
  <c r="BR162"/>
  <c r="BQ162"/>
  <c r="BO162"/>
  <c r="BN162"/>
  <c r="BM162"/>
  <c r="BL162"/>
  <c r="BK162"/>
  <c r="BJ162"/>
  <c r="BI162"/>
  <c r="BH162"/>
  <c r="BG162"/>
  <c r="BF162"/>
  <c r="BD162"/>
  <c r="BC162"/>
  <c r="BB162"/>
  <c r="BA162"/>
  <c r="AZ162"/>
  <c r="AY162"/>
  <c r="AX162"/>
  <c r="AW162"/>
  <c r="AV162"/>
  <c r="AU162"/>
  <c r="AS162"/>
  <c r="AR162"/>
  <c r="AQ162"/>
  <c r="AP162"/>
  <c r="AO162"/>
  <c r="AN162"/>
  <c r="AM162"/>
  <c r="AL162"/>
  <c r="AK162"/>
  <c r="AJ162"/>
  <c r="AH162"/>
  <c r="AG162"/>
  <c r="AF162"/>
  <c r="AE162"/>
  <c r="AD162"/>
  <c r="AC162"/>
  <c r="AB162"/>
  <c r="AA162"/>
  <c r="Z162"/>
  <c r="Y162"/>
  <c r="W162"/>
  <c r="V162"/>
  <c r="U162"/>
  <c r="T162"/>
  <c r="S162"/>
  <c r="R162"/>
  <c r="Q162"/>
  <c r="P162"/>
  <c r="O162"/>
  <c r="N162"/>
  <c r="L162"/>
  <c r="K162"/>
  <c r="J162"/>
  <c r="I162"/>
  <c r="H162"/>
  <c r="G162"/>
  <c r="F162"/>
  <c r="E162"/>
  <c r="D162"/>
  <c r="C162"/>
  <c r="B162"/>
  <c r="A162"/>
  <c r="BZ161"/>
  <c r="BY161"/>
  <c r="BX161"/>
  <c r="BW161"/>
  <c r="BV161"/>
  <c r="BU161"/>
  <c r="BT161"/>
  <c r="BS161"/>
  <c r="BR161"/>
  <c r="BQ161"/>
  <c r="BO161"/>
  <c r="BN161"/>
  <c r="BM161"/>
  <c r="BL161"/>
  <c r="BK161"/>
  <c r="BJ161"/>
  <c r="BI161"/>
  <c r="BH161"/>
  <c r="BG161"/>
  <c r="BF161"/>
  <c r="BD161"/>
  <c r="BC161"/>
  <c r="BB161"/>
  <c r="BA161"/>
  <c r="AZ161"/>
  <c r="AY161"/>
  <c r="AX161"/>
  <c r="AW161"/>
  <c r="AV161"/>
  <c r="AU161"/>
  <c r="AS161"/>
  <c r="AR161"/>
  <c r="AQ161"/>
  <c r="AP161"/>
  <c r="AO161"/>
  <c r="AN161"/>
  <c r="AM161"/>
  <c r="AL161"/>
  <c r="AK161"/>
  <c r="AJ161"/>
  <c r="AH161"/>
  <c r="AG161"/>
  <c r="AF161"/>
  <c r="AE161"/>
  <c r="AD161"/>
  <c r="AC161"/>
  <c r="AB161"/>
  <c r="AA161"/>
  <c r="Z161"/>
  <c r="Y161"/>
  <c r="W161"/>
  <c r="V161"/>
  <c r="U161"/>
  <c r="T161"/>
  <c r="S161"/>
  <c r="R161"/>
  <c r="Q161"/>
  <c r="P161"/>
  <c r="O161"/>
  <c r="N161"/>
  <c r="L161"/>
  <c r="K161"/>
  <c r="J161"/>
  <c r="I161"/>
  <c r="H161"/>
  <c r="G161"/>
  <c r="F161"/>
  <c r="E161"/>
  <c r="D161"/>
  <c r="C161"/>
  <c r="B161"/>
  <c r="A161"/>
  <c r="BZ160"/>
  <c r="BY160"/>
  <c r="BX160"/>
  <c r="BW160"/>
  <c r="BV160"/>
  <c r="BU160"/>
  <c r="BT160"/>
  <c r="BS160"/>
  <c r="BR160"/>
  <c r="BQ160"/>
  <c r="BO160"/>
  <c r="BN160"/>
  <c r="BM160"/>
  <c r="BL160"/>
  <c r="BK160"/>
  <c r="BJ160"/>
  <c r="BI160"/>
  <c r="BH160"/>
  <c r="BG160"/>
  <c r="BF160"/>
  <c r="BD160"/>
  <c r="BC160"/>
  <c r="BB160"/>
  <c r="BA160"/>
  <c r="AZ160"/>
  <c r="AY160"/>
  <c r="AX160"/>
  <c r="AW160"/>
  <c r="AV160"/>
  <c r="AU160"/>
  <c r="AS160"/>
  <c r="AR160"/>
  <c r="AQ160"/>
  <c r="AP160"/>
  <c r="AO160"/>
  <c r="AN160"/>
  <c r="AM160"/>
  <c r="AL160"/>
  <c r="AK160"/>
  <c r="AJ160"/>
  <c r="AH160"/>
  <c r="AG160"/>
  <c r="AF160"/>
  <c r="AE160"/>
  <c r="AD160"/>
  <c r="AC160"/>
  <c r="AB160"/>
  <c r="AA160"/>
  <c r="Z160"/>
  <c r="Y160"/>
  <c r="W160"/>
  <c r="V160"/>
  <c r="U160"/>
  <c r="T160"/>
  <c r="S160"/>
  <c r="R160"/>
  <c r="Q160"/>
  <c r="P160"/>
  <c r="O160"/>
  <c r="N160"/>
  <c r="L160"/>
  <c r="K160"/>
  <c r="J160"/>
  <c r="I160"/>
  <c r="H160"/>
  <c r="G160"/>
  <c r="F160"/>
  <c r="E160"/>
  <c r="D160"/>
  <c r="C160"/>
  <c r="B160"/>
  <c r="A160"/>
  <c r="BZ159"/>
  <c r="BY159"/>
  <c r="BX159"/>
  <c r="BW159"/>
  <c r="BV159"/>
  <c r="BU159"/>
  <c r="BT159"/>
  <c r="BS159"/>
  <c r="BR159"/>
  <c r="BQ159"/>
  <c r="BO159"/>
  <c r="BN159"/>
  <c r="BM159"/>
  <c r="BL159"/>
  <c r="BK159"/>
  <c r="BJ159"/>
  <c r="BI159"/>
  <c r="BH159"/>
  <c r="BG159"/>
  <c r="BF159"/>
  <c r="BD159"/>
  <c r="BC159"/>
  <c r="BB159"/>
  <c r="BA159"/>
  <c r="AZ159"/>
  <c r="AY159"/>
  <c r="AX159"/>
  <c r="AW159"/>
  <c r="AV159"/>
  <c r="AU159"/>
  <c r="AS159"/>
  <c r="AR159"/>
  <c r="AQ159"/>
  <c r="AP159"/>
  <c r="AO159"/>
  <c r="AN159"/>
  <c r="AM159"/>
  <c r="AL159"/>
  <c r="AK159"/>
  <c r="AJ159"/>
  <c r="AH159"/>
  <c r="AG159"/>
  <c r="AF159"/>
  <c r="AE159"/>
  <c r="AD159"/>
  <c r="AC159"/>
  <c r="AB159"/>
  <c r="AA159"/>
  <c r="Z159"/>
  <c r="Y159"/>
  <c r="W159"/>
  <c r="V159"/>
  <c r="U159"/>
  <c r="T159"/>
  <c r="S159"/>
  <c r="R159"/>
  <c r="Q159"/>
  <c r="P159"/>
  <c r="O159"/>
  <c r="N159"/>
  <c r="L159"/>
  <c r="K159"/>
  <c r="J159"/>
  <c r="I159"/>
  <c r="H159"/>
  <c r="G159"/>
  <c r="F159"/>
  <c r="E159"/>
  <c r="D159"/>
  <c r="C159"/>
  <c r="B159"/>
  <c r="A159"/>
  <c r="BZ158"/>
  <c r="BY158"/>
  <c r="BX158"/>
  <c r="BW158"/>
  <c r="BV158"/>
  <c r="BU158"/>
  <c r="BT158"/>
  <c r="BS158"/>
  <c r="BR158"/>
  <c r="BQ158"/>
  <c r="BO158"/>
  <c r="BN158"/>
  <c r="BM158"/>
  <c r="BL158"/>
  <c r="BK158"/>
  <c r="BJ158"/>
  <c r="BI158"/>
  <c r="BH158"/>
  <c r="BG158"/>
  <c r="BF158"/>
  <c r="BD158"/>
  <c r="BC158"/>
  <c r="BB158"/>
  <c r="BA158"/>
  <c r="AZ158"/>
  <c r="AY158"/>
  <c r="AX158"/>
  <c r="AW158"/>
  <c r="AV158"/>
  <c r="AU158"/>
  <c r="AS158"/>
  <c r="AR158"/>
  <c r="AQ158"/>
  <c r="AP158"/>
  <c r="AO158"/>
  <c r="AN158"/>
  <c r="AM158"/>
  <c r="AL158"/>
  <c r="AK158"/>
  <c r="AJ158"/>
  <c r="AH158"/>
  <c r="AG158"/>
  <c r="AF158"/>
  <c r="AE158"/>
  <c r="AD158"/>
  <c r="AC158"/>
  <c r="AB158"/>
  <c r="AA158"/>
  <c r="Z158"/>
  <c r="Y158"/>
  <c r="W158"/>
  <c r="V158"/>
  <c r="U158"/>
  <c r="T158"/>
  <c r="S158"/>
  <c r="R158"/>
  <c r="Q158"/>
  <c r="P158"/>
  <c r="O158"/>
  <c r="N158"/>
  <c r="L158"/>
  <c r="K158"/>
  <c r="J158"/>
  <c r="I158"/>
  <c r="H158"/>
  <c r="G158"/>
  <c r="F158"/>
  <c r="E158"/>
  <c r="D158"/>
  <c r="C158"/>
  <c r="B158"/>
  <c r="A158"/>
  <c r="BZ157"/>
  <c r="BY157"/>
  <c r="BX157"/>
  <c r="BW157"/>
  <c r="BV157"/>
  <c r="BU157"/>
  <c r="BT157"/>
  <c r="BS157"/>
  <c r="BR157"/>
  <c r="BQ157"/>
  <c r="BO157"/>
  <c r="BN157"/>
  <c r="BM157"/>
  <c r="BL157"/>
  <c r="BK157"/>
  <c r="BJ157"/>
  <c r="BI157"/>
  <c r="BH157"/>
  <c r="BG157"/>
  <c r="BF157"/>
  <c r="BD157"/>
  <c r="BC157"/>
  <c r="BB157"/>
  <c r="BA157"/>
  <c r="AZ157"/>
  <c r="AY157"/>
  <c r="AX157"/>
  <c r="AW157"/>
  <c r="AV157"/>
  <c r="AU157"/>
  <c r="AS157"/>
  <c r="AR157"/>
  <c r="AQ157"/>
  <c r="AP157"/>
  <c r="AO157"/>
  <c r="AN157"/>
  <c r="AM157"/>
  <c r="AL157"/>
  <c r="AK157"/>
  <c r="AJ157"/>
  <c r="AH157"/>
  <c r="AG157"/>
  <c r="AF157"/>
  <c r="AE157"/>
  <c r="AD157"/>
  <c r="AC157"/>
  <c r="AB157"/>
  <c r="AA157"/>
  <c r="Z157"/>
  <c r="Y157"/>
  <c r="W157"/>
  <c r="V157"/>
  <c r="U157"/>
  <c r="T157"/>
  <c r="S157"/>
  <c r="R157"/>
  <c r="Q157"/>
  <c r="P157"/>
  <c r="O157"/>
  <c r="N157"/>
  <c r="L157"/>
  <c r="K157"/>
  <c r="J157"/>
  <c r="I157"/>
  <c r="H157"/>
  <c r="G157"/>
  <c r="F157"/>
  <c r="E157"/>
  <c r="D157"/>
  <c r="C157"/>
  <c r="B157"/>
  <c r="A157"/>
  <c r="BZ156"/>
  <c r="BY156"/>
  <c r="BX156"/>
  <c r="BW156"/>
  <c r="BV156"/>
  <c r="BU156"/>
  <c r="BT156"/>
  <c r="BS156"/>
  <c r="BR156"/>
  <c r="BQ156"/>
  <c r="BO156"/>
  <c r="BN156"/>
  <c r="BM156"/>
  <c r="BL156"/>
  <c r="BK156"/>
  <c r="BJ156"/>
  <c r="BI156"/>
  <c r="BH156"/>
  <c r="BG156"/>
  <c r="BF156"/>
  <c r="BD156"/>
  <c r="BC156"/>
  <c r="BB156"/>
  <c r="BA156"/>
  <c r="AZ156"/>
  <c r="AY156"/>
  <c r="AX156"/>
  <c r="AW156"/>
  <c r="AV156"/>
  <c r="AU156"/>
  <c r="AS156"/>
  <c r="AR156"/>
  <c r="AQ156"/>
  <c r="AP156"/>
  <c r="AO156"/>
  <c r="AN156"/>
  <c r="AM156"/>
  <c r="AL156"/>
  <c r="AK156"/>
  <c r="AJ156"/>
  <c r="AH156"/>
  <c r="AG156"/>
  <c r="AF156"/>
  <c r="AE156"/>
  <c r="AD156"/>
  <c r="AC156"/>
  <c r="AB156"/>
  <c r="AA156"/>
  <c r="Z156"/>
  <c r="Y156"/>
  <c r="W156"/>
  <c r="V156"/>
  <c r="U156"/>
  <c r="T156"/>
  <c r="S156"/>
  <c r="R156"/>
  <c r="Q156"/>
  <c r="P156"/>
  <c r="O156"/>
  <c r="N156"/>
  <c r="L156"/>
  <c r="K156"/>
  <c r="J156"/>
  <c r="I156"/>
  <c r="H156"/>
  <c r="G156"/>
  <c r="F156"/>
  <c r="E156"/>
  <c r="D156"/>
  <c r="C156"/>
  <c r="B156"/>
  <c r="A156"/>
  <c r="BZ155"/>
  <c r="BY155"/>
  <c r="BX155"/>
  <c r="BW155"/>
  <c r="BV155"/>
  <c r="BU155"/>
  <c r="BT155"/>
  <c r="BS155"/>
  <c r="BR155"/>
  <c r="BQ155"/>
  <c r="BO155"/>
  <c r="BN155"/>
  <c r="BM155"/>
  <c r="BL155"/>
  <c r="BK155"/>
  <c r="BJ155"/>
  <c r="BI155"/>
  <c r="BH155"/>
  <c r="BG155"/>
  <c r="BF155"/>
  <c r="BD155"/>
  <c r="BC155"/>
  <c r="BB155"/>
  <c r="BA155"/>
  <c r="AZ155"/>
  <c r="AY155"/>
  <c r="AX155"/>
  <c r="AW155"/>
  <c r="AV155"/>
  <c r="AU155"/>
  <c r="AS155"/>
  <c r="AR155"/>
  <c r="AQ155"/>
  <c r="AP155"/>
  <c r="AO155"/>
  <c r="AN155"/>
  <c r="AM155"/>
  <c r="AL155"/>
  <c r="AK155"/>
  <c r="AJ155"/>
  <c r="AH155"/>
  <c r="AG155"/>
  <c r="AF155"/>
  <c r="AE155"/>
  <c r="AD155"/>
  <c r="AC155"/>
  <c r="AB155"/>
  <c r="AA155"/>
  <c r="Z155"/>
  <c r="Y155"/>
  <c r="W155"/>
  <c r="V155"/>
  <c r="U155"/>
  <c r="T155"/>
  <c r="S155"/>
  <c r="R155"/>
  <c r="Q155"/>
  <c r="P155"/>
  <c r="O155"/>
  <c r="N155"/>
  <c r="L155"/>
  <c r="K155"/>
  <c r="J155"/>
  <c r="I155"/>
  <c r="H155"/>
  <c r="G155"/>
  <c r="F155"/>
  <c r="E155"/>
  <c r="D155"/>
  <c r="C155"/>
  <c r="B155"/>
  <c r="A155"/>
  <c r="BZ154"/>
  <c r="BY154"/>
  <c r="BX154"/>
  <c r="BW154"/>
  <c r="BV154"/>
  <c r="BU154"/>
  <c r="BT154"/>
  <c r="BS154"/>
  <c r="BR154"/>
  <c r="BQ154"/>
  <c r="BO154"/>
  <c r="BN154"/>
  <c r="BM154"/>
  <c r="BL154"/>
  <c r="BK154"/>
  <c r="BJ154"/>
  <c r="BI154"/>
  <c r="BH154"/>
  <c r="BG154"/>
  <c r="BF154"/>
  <c r="BD154"/>
  <c r="BC154"/>
  <c r="BB154"/>
  <c r="BA154"/>
  <c r="AZ154"/>
  <c r="AY154"/>
  <c r="AX154"/>
  <c r="AW154"/>
  <c r="AV154"/>
  <c r="AU154"/>
  <c r="AS154"/>
  <c r="AR154"/>
  <c r="AQ154"/>
  <c r="AP154"/>
  <c r="AO154"/>
  <c r="AN154"/>
  <c r="AM154"/>
  <c r="AL154"/>
  <c r="AK154"/>
  <c r="AJ154"/>
  <c r="AH154"/>
  <c r="AG154"/>
  <c r="AF154"/>
  <c r="AE154"/>
  <c r="AD154"/>
  <c r="AC154"/>
  <c r="AB154"/>
  <c r="AA154"/>
  <c r="Z154"/>
  <c r="Y154"/>
  <c r="W154"/>
  <c r="V154"/>
  <c r="U154"/>
  <c r="T154"/>
  <c r="S154"/>
  <c r="R154"/>
  <c r="Q154"/>
  <c r="P154"/>
  <c r="O154"/>
  <c r="N154"/>
  <c r="L154"/>
  <c r="K154"/>
  <c r="J154"/>
  <c r="I154"/>
  <c r="H154"/>
  <c r="G154"/>
  <c r="F154"/>
  <c r="E154"/>
  <c r="D154"/>
  <c r="C154"/>
  <c r="B154"/>
  <c r="A154"/>
  <c r="BZ153"/>
  <c r="BY153"/>
  <c r="BX153"/>
  <c r="BW153"/>
  <c r="BV153"/>
  <c r="BU153"/>
  <c r="BT153"/>
  <c r="BS153"/>
  <c r="BR153"/>
  <c r="BQ153"/>
  <c r="BO153"/>
  <c r="BN153"/>
  <c r="BM153"/>
  <c r="BL153"/>
  <c r="BK153"/>
  <c r="BJ153"/>
  <c r="BI153"/>
  <c r="BH153"/>
  <c r="BG153"/>
  <c r="BF153"/>
  <c r="BD153"/>
  <c r="BC153"/>
  <c r="BB153"/>
  <c r="BA153"/>
  <c r="AZ153"/>
  <c r="AY153"/>
  <c r="AX153"/>
  <c r="AW153"/>
  <c r="AV153"/>
  <c r="AU153"/>
  <c r="AS153"/>
  <c r="AR153"/>
  <c r="AQ153"/>
  <c r="AP153"/>
  <c r="AO153"/>
  <c r="AN153"/>
  <c r="AM153"/>
  <c r="AL153"/>
  <c r="AK153"/>
  <c r="AJ153"/>
  <c r="AH153"/>
  <c r="AG153"/>
  <c r="AF153"/>
  <c r="AE153"/>
  <c r="AD153"/>
  <c r="AC153"/>
  <c r="AB153"/>
  <c r="AA153"/>
  <c r="Z153"/>
  <c r="Y153"/>
  <c r="W153"/>
  <c r="V153"/>
  <c r="U153"/>
  <c r="T153"/>
  <c r="S153"/>
  <c r="R153"/>
  <c r="Q153"/>
  <c r="P153"/>
  <c r="O153"/>
  <c r="N153"/>
  <c r="L153"/>
  <c r="K153"/>
  <c r="J153"/>
  <c r="I153"/>
  <c r="H153"/>
  <c r="G153"/>
  <c r="F153"/>
  <c r="E153"/>
  <c r="D153"/>
  <c r="C153"/>
  <c r="B153"/>
  <c r="A153"/>
  <c r="BZ152"/>
  <c r="BY152"/>
  <c r="BX152"/>
  <c r="BW152"/>
  <c r="BV152"/>
  <c r="BU152"/>
  <c r="BT152"/>
  <c r="BS152"/>
  <c r="BR152"/>
  <c r="BQ152"/>
  <c r="BO152"/>
  <c r="BN152"/>
  <c r="BM152"/>
  <c r="BL152"/>
  <c r="BK152"/>
  <c r="BJ152"/>
  <c r="BI152"/>
  <c r="BH152"/>
  <c r="BG152"/>
  <c r="BF152"/>
  <c r="BD152"/>
  <c r="BC152"/>
  <c r="BB152"/>
  <c r="BA152"/>
  <c r="AZ152"/>
  <c r="AY152"/>
  <c r="AX152"/>
  <c r="AW152"/>
  <c r="AV152"/>
  <c r="AU152"/>
  <c r="AS152"/>
  <c r="AR152"/>
  <c r="AQ152"/>
  <c r="AP152"/>
  <c r="AO152"/>
  <c r="AN152"/>
  <c r="AM152"/>
  <c r="AL152"/>
  <c r="AK152"/>
  <c r="AJ152"/>
  <c r="AH152"/>
  <c r="AG152"/>
  <c r="AF152"/>
  <c r="AE152"/>
  <c r="AD152"/>
  <c r="AC152"/>
  <c r="AB152"/>
  <c r="AA152"/>
  <c r="Z152"/>
  <c r="Y152"/>
  <c r="W152"/>
  <c r="V152"/>
  <c r="U152"/>
  <c r="T152"/>
  <c r="S152"/>
  <c r="R152"/>
  <c r="Q152"/>
  <c r="P152"/>
  <c r="O152"/>
  <c r="N152"/>
  <c r="L152"/>
  <c r="K152"/>
  <c r="J152"/>
  <c r="I152"/>
  <c r="H152"/>
  <c r="G152"/>
  <c r="F152"/>
  <c r="E152"/>
  <c r="D152"/>
  <c r="C152"/>
  <c r="B152"/>
  <c r="A152"/>
  <c r="BZ151"/>
  <c r="BY151"/>
  <c r="BX151"/>
  <c r="BW151"/>
  <c r="BV151"/>
  <c r="BU151"/>
  <c r="BT151"/>
  <c r="BS151"/>
  <c r="BR151"/>
  <c r="BQ151"/>
  <c r="BO151"/>
  <c r="BN151"/>
  <c r="BM151"/>
  <c r="BL151"/>
  <c r="BK151"/>
  <c r="BJ151"/>
  <c r="BI151"/>
  <c r="BH151"/>
  <c r="BG151"/>
  <c r="BF151"/>
  <c r="BD151"/>
  <c r="BC151"/>
  <c r="BB151"/>
  <c r="BA151"/>
  <c r="AZ151"/>
  <c r="AY151"/>
  <c r="AX151"/>
  <c r="AW151"/>
  <c r="AV151"/>
  <c r="AU151"/>
  <c r="AS151"/>
  <c r="AR151"/>
  <c r="AQ151"/>
  <c r="AP151"/>
  <c r="AO151"/>
  <c r="AN151"/>
  <c r="AM151"/>
  <c r="AL151"/>
  <c r="AK151"/>
  <c r="AJ151"/>
  <c r="AH151"/>
  <c r="AG151"/>
  <c r="AF151"/>
  <c r="AE151"/>
  <c r="AD151"/>
  <c r="AC151"/>
  <c r="AB151"/>
  <c r="AA151"/>
  <c r="Z151"/>
  <c r="Y151"/>
  <c r="W151"/>
  <c r="V151"/>
  <c r="U151"/>
  <c r="T151"/>
  <c r="S151"/>
  <c r="R151"/>
  <c r="Q151"/>
  <c r="P151"/>
  <c r="O151"/>
  <c r="N151"/>
  <c r="L151"/>
  <c r="K151"/>
  <c r="J151"/>
  <c r="I151"/>
  <c r="H151"/>
  <c r="G151"/>
  <c r="F151"/>
  <c r="E151"/>
  <c r="D151"/>
  <c r="C151"/>
  <c r="B151"/>
  <c r="A151"/>
  <c r="BZ150"/>
  <c r="BY150"/>
  <c r="BX150"/>
  <c r="BW150"/>
  <c r="BV150"/>
  <c r="BU150"/>
  <c r="BT150"/>
  <c r="BS150"/>
  <c r="BR150"/>
  <c r="BQ150"/>
  <c r="BO150"/>
  <c r="BN150"/>
  <c r="BM150"/>
  <c r="BL150"/>
  <c r="BK150"/>
  <c r="BJ150"/>
  <c r="BI150"/>
  <c r="BH150"/>
  <c r="BG150"/>
  <c r="BF150"/>
  <c r="BD150"/>
  <c r="BC150"/>
  <c r="BB150"/>
  <c r="BA150"/>
  <c r="AZ150"/>
  <c r="AY150"/>
  <c r="AX150"/>
  <c r="AW150"/>
  <c r="AV150"/>
  <c r="AU150"/>
  <c r="AS150"/>
  <c r="AR150"/>
  <c r="AQ150"/>
  <c r="AP150"/>
  <c r="AO150"/>
  <c r="AN150"/>
  <c r="AM150"/>
  <c r="AL150"/>
  <c r="AK150"/>
  <c r="AJ150"/>
  <c r="AH150"/>
  <c r="AG150"/>
  <c r="AF150"/>
  <c r="AE150"/>
  <c r="AD150"/>
  <c r="AC150"/>
  <c r="AB150"/>
  <c r="AA150"/>
  <c r="Z150"/>
  <c r="Y150"/>
  <c r="W150"/>
  <c r="V150"/>
  <c r="U150"/>
  <c r="T150"/>
  <c r="S150"/>
  <c r="R150"/>
  <c r="Q150"/>
  <c r="P150"/>
  <c r="O150"/>
  <c r="N150"/>
  <c r="L150"/>
  <c r="K150"/>
  <c r="J150"/>
  <c r="I150"/>
  <c r="H150"/>
  <c r="G150"/>
  <c r="F150"/>
  <c r="E150"/>
  <c r="D150"/>
  <c r="C150"/>
  <c r="B150"/>
  <c r="A150"/>
  <c r="BZ149"/>
  <c r="BY149"/>
  <c r="BX149"/>
  <c r="BW149"/>
  <c r="BV149"/>
  <c r="BU149"/>
  <c r="BT149"/>
  <c r="BS149"/>
  <c r="BR149"/>
  <c r="BQ149"/>
  <c r="BO149"/>
  <c r="BN149"/>
  <c r="BM149"/>
  <c r="BL149"/>
  <c r="BK149"/>
  <c r="BJ149"/>
  <c r="BI149"/>
  <c r="BH149"/>
  <c r="BG149"/>
  <c r="BF149"/>
  <c r="BD149"/>
  <c r="BC149"/>
  <c r="BB149"/>
  <c r="BA149"/>
  <c r="AZ149"/>
  <c r="AY149"/>
  <c r="AX149"/>
  <c r="AW149"/>
  <c r="AV149"/>
  <c r="AU149"/>
  <c r="AS149"/>
  <c r="AR149"/>
  <c r="AQ149"/>
  <c r="AP149"/>
  <c r="AO149"/>
  <c r="AN149"/>
  <c r="AM149"/>
  <c r="AL149"/>
  <c r="AK149"/>
  <c r="AJ149"/>
  <c r="AH149"/>
  <c r="AG149"/>
  <c r="AF149"/>
  <c r="AE149"/>
  <c r="AD149"/>
  <c r="AC149"/>
  <c r="AB149"/>
  <c r="AA149"/>
  <c r="Z149"/>
  <c r="Y149"/>
  <c r="W149"/>
  <c r="V149"/>
  <c r="U149"/>
  <c r="T149"/>
  <c r="S149"/>
  <c r="R149"/>
  <c r="Q149"/>
  <c r="P149"/>
  <c r="O149"/>
  <c r="N149"/>
  <c r="L149"/>
  <c r="K149"/>
  <c r="J149"/>
  <c r="I149"/>
  <c r="H149"/>
  <c r="G149"/>
  <c r="F149"/>
  <c r="E149"/>
  <c r="D149"/>
  <c r="C149"/>
  <c r="B149"/>
  <c r="A149"/>
  <c r="BZ148"/>
  <c r="BY148"/>
  <c r="BX148"/>
  <c r="BW148"/>
  <c r="BV148"/>
  <c r="BU148"/>
  <c r="BT148"/>
  <c r="BS148"/>
  <c r="BR148"/>
  <c r="BQ148"/>
  <c r="BO148"/>
  <c r="BN148"/>
  <c r="BM148"/>
  <c r="BL148"/>
  <c r="BK148"/>
  <c r="BJ148"/>
  <c r="BI148"/>
  <c r="BH148"/>
  <c r="BG148"/>
  <c r="BF148"/>
  <c r="BD148"/>
  <c r="BC148"/>
  <c r="BB148"/>
  <c r="BA148"/>
  <c r="AZ148"/>
  <c r="AY148"/>
  <c r="AX148"/>
  <c r="AW148"/>
  <c r="AV148"/>
  <c r="AU148"/>
  <c r="AS148"/>
  <c r="AR148"/>
  <c r="AQ148"/>
  <c r="AP148"/>
  <c r="AO148"/>
  <c r="AN148"/>
  <c r="AM148"/>
  <c r="AL148"/>
  <c r="AK148"/>
  <c r="AJ148"/>
  <c r="AH148"/>
  <c r="AG148"/>
  <c r="AF148"/>
  <c r="AE148"/>
  <c r="AD148"/>
  <c r="AC148"/>
  <c r="AB148"/>
  <c r="AA148"/>
  <c r="Z148"/>
  <c r="Y148"/>
  <c r="W148"/>
  <c r="V148"/>
  <c r="U148"/>
  <c r="T148"/>
  <c r="S148"/>
  <c r="R148"/>
  <c r="Q148"/>
  <c r="P148"/>
  <c r="O148"/>
  <c r="N148"/>
  <c r="L148"/>
  <c r="K148"/>
  <c r="J148"/>
  <c r="I148"/>
  <c r="H148"/>
  <c r="G148"/>
  <c r="F148"/>
  <c r="E148"/>
  <c r="D148"/>
  <c r="C148"/>
  <c r="B148"/>
  <c r="A148"/>
  <c r="BZ147"/>
  <c r="BY147"/>
  <c r="BX147"/>
  <c r="BW147"/>
  <c r="BV147"/>
  <c r="BU147"/>
  <c r="BT147"/>
  <c r="BS147"/>
  <c r="BR147"/>
  <c r="BQ147"/>
  <c r="BO147"/>
  <c r="BN147"/>
  <c r="BM147"/>
  <c r="BL147"/>
  <c r="BK147"/>
  <c r="BJ147"/>
  <c r="BI147"/>
  <c r="BH147"/>
  <c r="BG147"/>
  <c r="BF147"/>
  <c r="BD147"/>
  <c r="BC147"/>
  <c r="BB147"/>
  <c r="BA147"/>
  <c r="AZ147"/>
  <c r="AY147"/>
  <c r="AX147"/>
  <c r="AW147"/>
  <c r="AV147"/>
  <c r="AU147"/>
  <c r="AS147"/>
  <c r="AR147"/>
  <c r="AQ147"/>
  <c r="AP147"/>
  <c r="AO147"/>
  <c r="AN147"/>
  <c r="AM147"/>
  <c r="AL147"/>
  <c r="AK147"/>
  <c r="AJ147"/>
  <c r="AH147"/>
  <c r="AG147"/>
  <c r="AF147"/>
  <c r="AE147"/>
  <c r="AD147"/>
  <c r="AC147"/>
  <c r="AB147"/>
  <c r="AA147"/>
  <c r="Z147"/>
  <c r="Y147"/>
  <c r="W147"/>
  <c r="V147"/>
  <c r="U147"/>
  <c r="T147"/>
  <c r="S147"/>
  <c r="R147"/>
  <c r="Q147"/>
  <c r="P147"/>
  <c r="O147"/>
  <c r="N147"/>
  <c r="L147"/>
  <c r="K147"/>
  <c r="J147"/>
  <c r="I147"/>
  <c r="H147"/>
  <c r="G147"/>
  <c r="F147"/>
  <c r="E147"/>
  <c r="D147"/>
  <c r="C147"/>
  <c r="B147"/>
  <c r="A147"/>
  <c r="BZ146"/>
  <c r="BY146"/>
  <c r="BX146"/>
  <c r="BW146"/>
  <c r="BV146"/>
  <c r="BU146"/>
  <c r="BT146"/>
  <c r="BS146"/>
  <c r="BR146"/>
  <c r="BQ146"/>
  <c r="BO146"/>
  <c r="BN146"/>
  <c r="BM146"/>
  <c r="BL146"/>
  <c r="BK146"/>
  <c r="BJ146"/>
  <c r="BI146"/>
  <c r="BH146"/>
  <c r="BG146"/>
  <c r="BF146"/>
  <c r="BD146"/>
  <c r="BC146"/>
  <c r="BB146"/>
  <c r="BA146"/>
  <c r="AZ146"/>
  <c r="AY146"/>
  <c r="AX146"/>
  <c r="AW146"/>
  <c r="AV146"/>
  <c r="AU146"/>
  <c r="AS146"/>
  <c r="AR146"/>
  <c r="AQ146"/>
  <c r="AP146"/>
  <c r="AO146"/>
  <c r="AN146"/>
  <c r="AM146"/>
  <c r="AL146"/>
  <c r="AK146"/>
  <c r="AJ146"/>
  <c r="AH146"/>
  <c r="AG146"/>
  <c r="AF146"/>
  <c r="AE146"/>
  <c r="AD146"/>
  <c r="AC146"/>
  <c r="AB146"/>
  <c r="AA146"/>
  <c r="Z146"/>
  <c r="Y146"/>
  <c r="W146"/>
  <c r="V146"/>
  <c r="U146"/>
  <c r="T146"/>
  <c r="S146"/>
  <c r="R146"/>
  <c r="Q146"/>
  <c r="P146"/>
  <c r="O146"/>
  <c r="N146"/>
  <c r="L146"/>
  <c r="K146"/>
  <c r="J146"/>
  <c r="I146"/>
  <c r="H146"/>
  <c r="G146"/>
  <c r="F146"/>
  <c r="E146"/>
  <c r="D146"/>
  <c r="C146"/>
  <c r="B146"/>
  <c r="A146"/>
  <c r="BZ145"/>
  <c r="BY145"/>
  <c r="BX145"/>
  <c r="BW145"/>
  <c r="BV145"/>
  <c r="BU145"/>
  <c r="BT145"/>
  <c r="BS145"/>
  <c r="BR145"/>
  <c r="BQ145"/>
  <c r="BO145"/>
  <c r="BN145"/>
  <c r="BM145"/>
  <c r="BL145"/>
  <c r="BK145"/>
  <c r="BJ145"/>
  <c r="BI145"/>
  <c r="BH145"/>
  <c r="BG145"/>
  <c r="BF145"/>
  <c r="BD145"/>
  <c r="BC145"/>
  <c r="BB145"/>
  <c r="BA145"/>
  <c r="AZ145"/>
  <c r="AY145"/>
  <c r="AX145"/>
  <c r="AW145"/>
  <c r="AV145"/>
  <c r="AU145"/>
  <c r="AS145"/>
  <c r="AR145"/>
  <c r="AQ145"/>
  <c r="AP145"/>
  <c r="AO145"/>
  <c r="AN145"/>
  <c r="AM145"/>
  <c r="AL145"/>
  <c r="AK145"/>
  <c r="AJ145"/>
  <c r="AH145"/>
  <c r="AG145"/>
  <c r="AF145"/>
  <c r="AE145"/>
  <c r="AD145"/>
  <c r="AC145"/>
  <c r="AB145"/>
  <c r="AA145"/>
  <c r="Z145"/>
  <c r="Y145"/>
  <c r="W145"/>
  <c r="V145"/>
  <c r="U145"/>
  <c r="T145"/>
  <c r="S145"/>
  <c r="R145"/>
  <c r="Q145"/>
  <c r="P145"/>
  <c r="O145"/>
  <c r="N145"/>
  <c r="L145"/>
  <c r="K145"/>
  <c r="J145"/>
  <c r="I145"/>
  <c r="H145"/>
  <c r="G145"/>
  <c r="F145"/>
  <c r="E145"/>
  <c r="D145"/>
  <c r="C145"/>
  <c r="B145"/>
  <c r="A145"/>
  <c r="BZ144"/>
  <c r="BY144"/>
  <c r="BX144"/>
  <c r="BW144"/>
  <c r="BV144"/>
  <c r="BU144"/>
  <c r="BT144"/>
  <c r="BS144"/>
  <c r="BR144"/>
  <c r="BQ144"/>
  <c r="BO144"/>
  <c r="BN144"/>
  <c r="BM144"/>
  <c r="BL144"/>
  <c r="BK144"/>
  <c r="BJ144"/>
  <c r="BI144"/>
  <c r="BH144"/>
  <c r="BG144"/>
  <c r="BF144"/>
  <c r="BD144"/>
  <c r="BC144"/>
  <c r="BB144"/>
  <c r="BA144"/>
  <c r="AZ144"/>
  <c r="AY144"/>
  <c r="AX144"/>
  <c r="AW144"/>
  <c r="AV144"/>
  <c r="AU144"/>
  <c r="AS144"/>
  <c r="AR144"/>
  <c r="AQ144"/>
  <c r="AP144"/>
  <c r="AO144"/>
  <c r="AN144"/>
  <c r="AM144"/>
  <c r="AL144"/>
  <c r="AK144"/>
  <c r="AJ144"/>
  <c r="AH144"/>
  <c r="AG144"/>
  <c r="AF144"/>
  <c r="AE144"/>
  <c r="AD144"/>
  <c r="AC144"/>
  <c r="AB144"/>
  <c r="AA144"/>
  <c r="Z144"/>
  <c r="Y144"/>
  <c r="W144"/>
  <c r="V144"/>
  <c r="U144"/>
  <c r="T144"/>
  <c r="S144"/>
  <c r="R144"/>
  <c r="Q144"/>
  <c r="P144"/>
  <c r="O144"/>
  <c r="N144"/>
  <c r="L144"/>
  <c r="K144"/>
  <c r="J144"/>
  <c r="I144"/>
  <c r="H144"/>
  <c r="G144"/>
  <c r="F144"/>
  <c r="E144"/>
  <c r="D144"/>
  <c r="C144"/>
  <c r="B144"/>
  <c r="A144"/>
  <c r="BZ143"/>
  <c r="BY143"/>
  <c r="BX143"/>
  <c r="BW143"/>
  <c r="BV143"/>
  <c r="BU143"/>
  <c r="BT143"/>
  <c r="BS143"/>
  <c r="BR143"/>
  <c r="BQ143"/>
  <c r="BO143"/>
  <c r="BN143"/>
  <c r="BM143"/>
  <c r="BL143"/>
  <c r="BK143"/>
  <c r="BJ143"/>
  <c r="BI143"/>
  <c r="BH143"/>
  <c r="BG143"/>
  <c r="BF143"/>
  <c r="BD143"/>
  <c r="BC143"/>
  <c r="BB143"/>
  <c r="BA143"/>
  <c r="AZ143"/>
  <c r="AY143"/>
  <c r="AX143"/>
  <c r="AW143"/>
  <c r="AV143"/>
  <c r="AU143"/>
  <c r="AS143"/>
  <c r="AR143"/>
  <c r="AQ143"/>
  <c r="AP143"/>
  <c r="AO143"/>
  <c r="AN143"/>
  <c r="AM143"/>
  <c r="AL143"/>
  <c r="AK143"/>
  <c r="AJ143"/>
  <c r="AH143"/>
  <c r="AG143"/>
  <c r="AF143"/>
  <c r="AE143"/>
  <c r="AD143"/>
  <c r="AC143"/>
  <c r="AB143"/>
  <c r="AA143"/>
  <c r="Z143"/>
  <c r="Y143"/>
  <c r="W143"/>
  <c r="V143"/>
  <c r="U143"/>
  <c r="T143"/>
  <c r="S143"/>
  <c r="R143"/>
  <c r="Q143"/>
  <c r="P143"/>
  <c r="O143"/>
  <c r="N143"/>
  <c r="L143"/>
  <c r="K143"/>
  <c r="J143"/>
  <c r="I143"/>
  <c r="H143"/>
  <c r="G143"/>
  <c r="F143"/>
  <c r="E143"/>
  <c r="D143"/>
  <c r="C143"/>
  <c r="B143"/>
  <c r="A143"/>
  <c r="BZ142"/>
  <c r="BY142"/>
  <c r="BX142"/>
  <c r="BW142"/>
  <c r="BV142"/>
  <c r="BU142"/>
  <c r="BT142"/>
  <c r="BS142"/>
  <c r="BR142"/>
  <c r="BQ142"/>
  <c r="BO142"/>
  <c r="BN142"/>
  <c r="BM142"/>
  <c r="BL142"/>
  <c r="BK142"/>
  <c r="BJ142"/>
  <c r="BI142"/>
  <c r="BH142"/>
  <c r="BG142"/>
  <c r="BF142"/>
  <c r="BD142"/>
  <c r="BC142"/>
  <c r="BB142"/>
  <c r="BA142"/>
  <c r="AZ142"/>
  <c r="AY142"/>
  <c r="AX142"/>
  <c r="AW142"/>
  <c r="AV142"/>
  <c r="AU142"/>
  <c r="AS142"/>
  <c r="AR142"/>
  <c r="AQ142"/>
  <c r="AP142"/>
  <c r="AO142"/>
  <c r="AN142"/>
  <c r="AM142"/>
  <c r="AL142"/>
  <c r="AK142"/>
  <c r="AJ142"/>
  <c r="AH142"/>
  <c r="AG142"/>
  <c r="AF142"/>
  <c r="AE142"/>
  <c r="AD142"/>
  <c r="AC142"/>
  <c r="AB142"/>
  <c r="AA142"/>
  <c r="Z142"/>
  <c r="Y142"/>
  <c r="W142"/>
  <c r="V142"/>
  <c r="U142"/>
  <c r="T142"/>
  <c r="S142"/>
  <c r="R142"/>
  <c r="Q142"/>
  <c r="P142"/>
  <c r="O142"/>
  <c r="N142"/>
  <c r="L142"/>
  <c r="K142"/>
  <c r="J142"/>
  <c r="I142"/>
  <c r="H142"/>
  <c r="G142"/>
  <c r="F142"/>
  <c r="E142"/>
  <c r="D142"/>
  <c r="C142"/>
  <c r="B142"/>
  <c r="A142"/>
  <c r="BZ141"/>
  <c r="BY141"/>
  <c r="BX141"/>
  <c r="BW141"/>
  <c r="BV141"/>
  <c r="BU141"/>
  <c r="BT141"/>
  <c r="BS141"/>
  <c r="BR141"/>
  <c r="BQ141"/>
  <c r="BO141"/>
  <c r="BN141"/>
  <c r="BM141"/>
  <c r="BL141"/>
  <c r="BK141"/>
  <c r="BJ141"/>
  <c r="BI141"/>
  <c r="BH141"/>
  <c r="BG141"/>
  <c r="BF141"/>
  <c r="BD141"/>
  <c r="BC141"/>
  <c r="BB141"/>
  <c r="BA141"/>
  <c r="AZ141"/>
  <c r="AY141"/>
  <c r="AX141"/>
  <c r="AW141"/>
  <c r="AV141"/>
  <c r="AU141"/>
  <c r="AS141"/>
  <c r="AR141"/>
  <c r="AQ141"/>
  <c r="AP141"/>
  <c r="AO141"/>
  <c r="AN141"/>
  <c r="AM141"/>
  <c r="AL141"/>
  <c r="AK141"/>
  <c r="AJ141"/>
  <c r="AH141"/>
  <c r="AG141"/>
  <c r="AF141"/>
  <c r="AE141"/>
  <c r="AD141"/>
  <c r="AC141"/>
  <c r="AB141"/>
  <c r="AA141"/>
  <c r="Z141"/>
  <c r="Y141"/>
  <c r="W141"/>
  <c r="V141"/>
  <c r="U141"/>
  <c r="T141"/>
  <c r="S141"/>
  <c r="R141"/>
  <c r="Q141"/>
  <c r="P141"/>
  <c r="O141"/>
  <c r="N141"/>
  <c r="L141"/>
  <c r="K141"/>
  <c r="J141"/>
  <c r="I141"/>
  <c r="H141"/>
  <c r="G141"/>
  <c r="F141"/>
  <c r="E141"/>
  <c r="D141"/>
  <c r="C141"/>
  <c r="B141"/>
  <c r="A141"/>
  <c r="BZ140"/>
  <c r="BY140"/>
  <c r="BX140"/>
  <c r="BW140"/>
  <c r="BV140"/>
  <c r="BU140"/>
  <c r="BT140"/>
  <c r="BS140"/>
  <c r="BR140"/>
  <c r="BQ140"/>
  <c r="BO140"/>
  <c r="BN140"/>
  <c r="BM140"/>
  <c r="BL140"/>
  <c r="BK140"/>
  <c r="BJ140"/>
  <c r="BI140"/>
  <c r="BH140"/>
  <c r="BG140"/>
  <c r="BF140"/>
  <c r="BD140"/>
  <c r="BC140"/>
  <c r="BB140"/>
  <c r="BA140"/>
  <c r="AZ140"/>
  <c r="AY140"/>
  <c r="AX140"/>
  <c r="AW140"/>
  <c r="AV140"/>
  <c r="AU140"/>
  <c r="AS140"/>
  <c r="AR140"/>
  <c r="AQ140"/>
  <c r="AP140"/>
  <c r="AO140"/>
  <c r="AN140"/>
  <c r="AM140"/>
  <c r="AL140"/>
  <c r="AK140"/>
  <c r="AJ140"/>
  <c r="AH140"/>
  <c r="AG140"/>
  <c r="AF140"/>
  <c r="AE140"/>
  <c r="AD140"/>
  <c r="AC140"/>
  <c r="AB140"/>
  <c r="AA140"/>
  <c r="Z140"/>
  <c r="Y140"/>
  <c r="W140"/>
  <c r="V140"/>
  <c r="U140"/>
  <c r="T140"/>
  <c r="S140"/>
  <c r="R140"/>
  <c r="Q140"/>
  <c r="P140"/>
  <c r="O140"/>
  <c r="N140"/>
  <c r="L140"/>
  <c r="K140"/>
  <c r="J140"/>
  <c r="I140"/>
  <c r="H140"/>
  <c r="G140"/>
  <c r="F140"/>
  <c r="E140"/>
  <c r="D140"/>
  <c r="C140"/>
  <c r="B140"/>
  <c r="A140"/>
  <c r="BZ139"/>
  <c r="BY139"/>
  <c r="BX139"/>
  <c r="BW139"/>
  <c r="BV139"/>
  <c r="BU139"/>
  <c r="BT139"/>
  <c r="BS139"/>
  <c r="BR139"/>
  <c r="BQ139"/>
  <c r="BO139"/>
  <c r="BN139"/>
  <c r="BM139"/>
  <c r="BL139"/>
  <c r="BK139"/>
  <c r="BJ139"/>
  <c r="BI139"/>
  <c r="BH139"/>
  <c r="BG139"/>
  <c r="BF139"/>
  <c r="BD139"/>
  <c r="BC139"/>
  <c r="BB139"/>
  <c r="BA139"/>
  <c r="AZ139"/>
  <c r="AY139"/>
  <c r="AX139"/>
  <c r="AW139"/>
  <c r="AV139"/>
  <c r="AU139"/>
  <c r="AS139"/>
  <c r="AR139"/>
  <c r="AQ139"/>
  <c r="AP139"/>
  <c r="AO139"/>
  <c r="AN139"/>
  <c r="AM139"/>
  <c r="AL139"/>
  <c r="AK139"/>
  <c r="AJ139"/>
  <c r="AH139"/>
  <c r="AG139"/>
  <c r="AF139"/>
  <c r="AE139"/>
  <c r="AD139"/>
  <c r="AC139"/>
  <c r="AB139"/>
  <c r="AA139"/>
  <c r="Z139"/>
  <c r="Y139"/>
  <c r="W139"/>
  <c r="V139"/>
  <c r="U139"/>
  <c r="T139"/>
  <c r="S139"/>
  <c r="R139"/>
  <c r="Q139"/>
  <c r="P139"/>
  <c r="O139"/>
  <c r="N139"/>
  <c r="L139"/>
  <c r="K139"/>
  <c r="J139"/>
  <c r="I139"/>
  <c r="H139"/>
  <c r="G139"/>
  <c r="F139"/>
  <c r="E139"/>
  <c r="D139"/>
  <c r="C139"/>
  <c r="B139"/>
  <c r="A139"/>
  <c r="BZ138"/>
  <c r="BY138"/>
  <c r="BX138"/>
  <c r="BW138"/>
  <c r="BV138"/>
  <c r="BU138"/>
  <c r="BT138"/>
  <c r="BS138"/>
  <c r="BR138"/>
  <c r="BQ138"/>
  <c r="BO138"/>
  <c r="BN138"/>
  <c r="BM138"/>
  <c r="BL138"/>
  <c r="BK138"/>
  <c r="BJ138"/>
  <c r="BI138"/>
  <c r="BH138"/>
  <c r="BG138"/>
  <c r="BF138"/>
  <c r="BD138"/>
  <c r="BC138"/>
  <c r="BB138"/>
  <c r="BA138"/>
  <c r="AZ138"/>
  <c r="AY138"/>
  <c r="AX138"/>
  <c r="AW138"/>
  <c r="AV138"/>
  <c r="AU138"/>
  <c r="AS138"/>
  <c r="AR138"/>
  <c r="AQ138"/>
  <c r="AP138"/>
  <c r="AO138"/>
  <c r="AN138"/>
  <c r="AM138"/>
  <c r="AL138"/>
  <c r="AK138"/>
  <c r="AJ138"/>
  <c r="AH138"/>
  <c r="AG138"/>
  <c r="AF138"/>
  <c r="AE138"/>
  <c r="AD138"/>
  <c r="AC138"/>
  <c r="AB138"/>
  <c r="AA138"/>
  <c r="Z138"/>
  <c r="Y138"/>
  <c r="W138"/>
  <c r="V138"/>
  <c r="U138"/>
  <c r="T138"/>
  <c r="S138"/>
  <c r="R138"/>
  <c r="Q138"/>
  <c r="P138"/>
  <c r="O138"/>
  <c r="N138"/>
  <c r="L138"/>
  <c r="K138"/>
  <c r="J138"/>
  <c r="I138"/>
  <c r="H138"/>
  <c r="G138"/>
  <c r="F138"/>
  <c r="E138"/>
  <c r="D138"/>
  <c r="C138"/>
  <c r="B138"/>
  <c r="A138"/>
  <c r="BZ137"/>
  <c r="BY137"/>
  <c r="BX137"/>
  <c r="BW137"/>
  <c r="BV137"/>
  <c r="BU137"/>
  <c r="BT137"/>
  <c r="BS137"/>
  <c r="BR137"/>
  <c r="BQ137"/>
  <c r="BO137"/>
  <c r="BN137"/>
  <c r="BM137"/>
  <c r="BL137"/>
  <c r="BK137"/>
  <c r="BJ137"/>
  <c r="BI137"/>
  <c r="BH137"/>
  <c r="BG137"/>
  <c r="BF137"/>
  <c r="BD137"/>
  <c r="BC137"/>
  <c r="BB137"/>
  <c r="BA137"/>
  <c r="AZ137"/>
  <c r="AY137"/>
  <c r="AX137"/>
  <c r="AW137"/>
  <c r="AV137"/>
  <c r="AU137"/>
  <c r="AS137"/>
  <c r="AR137"/>
  <c r="AQ137"/>
  <c r="AP137"/>
  <c r="AO137"/>
  <c r="AN137"/>
  <c r="AM137"/>
  <c r="AL137"/>
  <c r="AK137"/>
  <c r="AJ137"/>
  <c r="AH137"/>
  <c r="AG137"/>
  <c r="AF137"/>
  <c r="AE137"/>
  <c r="AD137"/>
  <c r="AC137"/>
  <c r="AB137"/>
  <c r="AA137"/>
  <c r="Z137"/>
  <c r="Y137"/>
  <c r="W137"/>
  <c r="V137"/>
  <c r="U137"/>
  <c r="T137"/>
  <c r="S137"/>
  <c r="R137"/>
  <c r="Q137"/>
  <c r="P137"/>
  <c r="O137"/>
  <c r="N137"/>
  <c r="L137"/>
  <c r="K137"/>
  <c r="J137"/>
  <c r="I137"/>
  <c r="H137"/>
  <c r="G137"/>
  <c r="F137"/>
  <c r="E137"/>
  <c r="D137"/>
  <c r="C137"/>
  <c r="B137"/>
  <c r="A137"/>
  <c r="BZ136"/>
  <c r="BY136"/>
  <c r="BX136"/>
  <c r="BW136"/>
  <c r="BV136"/>
  <c r="BU136"/>
  <c r="BT136"/>
  <c r="BS136"/>
  <c r="BR136"/>
  <c r="BQ136"/>
  <c r="BO136"/>
  <c r="BN136"/>
  <c r="BM136"/>
  <c r="BL136"/>
  <c r="BK136"/>
  <c r="BJ136"/>
  <c r="BI136"/>
  <c r="BH136"/>
  <c r="BG136"/>
  <c r="BF136"/>
  <c r="BD136"/>
  <c r="BC136"/>
  <c r="BB136"/>
  <c r="BA136"/>
  <c r="AZ136"/>
  <c r="AY136"/>
  <c r="AX136"/>
  <c r="AW136"/>
  <c r="AV136"/>
  <c r="AU136"/>
  <c r="AS136"/>
  <c r="AR136"/>
  <c r="AQ136"/>
  <c r="AP136"/>
  <c r="AO136"/>
  <c r="AN136"/>
  <c r="AM136"/>
  <c r="AL136"/>
  <c r="AK136"/>
  <c r="AJ136"/>
  <c r="AH136"/>
  <c r="AG136"/>
  <c r="AF136"/>
  <c r="AE136"/>
  <c r="AD136"/>
  <c r="AC136"/>
  <c r="AB136"/>
  <c r="AA136"/>
  <c r="Z136"/>
  <c r="Y136"/>
  <c r="W136"/>
  <c r="V136"/>
  <c r="U136"/>
  <c r="T136"/>
  <c r="S136"/>
  <c r="R136"/>
  <c r="Q136"/>
  <c r="P136"/>
  <c r="O136"/>
  <c r="N136"/>
  <c r="L136"/>
  <c r="K136"/>
  <c r="J136"/>
  <c r="I136"/>
  <c r="H136"/>
  <c r="G136"/>
  <c r="F136"/>
  <c r="E136"/>
  <c r="D136"/>
  <c r="C136"/>
  <c r="B136"/>
  <c r="A136"/>
  <c r="BZ135"/>
  <c r="BY135"/>
  <c r="BX135"/>
  <c r="BW135"/>
  <c r="BV135"/>
  <c r="BU135"/>
  <c r="BT135"/>
  <c r="BS135"/>
  <c r="BR135"/>
  <c r="BQ135"/>
  <c r="BO135"/>
  <c r="BN135"/>
  <c r="BM135"/>
  <c r="BL135"/>
  <c r="BK135"/>
  <c r="BJ135"/>
  <c r="BI135"/>
  <c r="BH135"/>
  <c r="BG135"/>
  <c r="BF135"/>
  <c r="BD135"/>
  <c r="BC135"/>
  <c r="BB135"/>
  <c r="BA135"/>
  <c r="AZ135"/>
  <c r="AY135"/>
  <c r="AX135"/>
  <c r="AW135"/>
  <c r="AV135"/>
  <c r="AU135"/>
  <c r="AS135"/>
  <c r="AR135"/>
  <c r="AQ135"/>
  <c r="AP135"/>
  <c r="AO135"/>
  <c r="AN135"/>
  <c r="AM135"/>
  <c r="AL135"/>
  <c r="AK135"/>
  <c r="AJ135"/>
  <c r="AH135"/>
  <c r="AG135"/>
  <c r="AF135"/>
  <c r="AE135"/>
  <c r="AD135"/>
  <c r="AC135"/>
  <c r="AB135"/>
  <c r="AA135"/>
  <c r="Z135"/>
  <c r="Y135"/>
  <c r="W135"/>
  <c r="V135"/>
  <c r="U135"/>
  <c r="T135"/>
  <c r="S135"/>
  <c r="R135"/>
  <c r="Q135"/>
  <c r="P135"/>
  <c r="O135"/>
  <c r="N135"/>
  <c r="L135"/>
  <c r="K135"/>
  <c r="J135"/>
  <c r="I135"/>
  <c r="H135"/>
  <c r="G135"/>
  <c r="F135"/>
  <c r="E135"/>
  <c r="D135"/>
  <c r="C135"/>
  <c r="B135"/>
  <c r="A135"/>
  <c r="BZ134"/>
  <c r="BY134"/>
  <c r="BX134"/>
  <c r="BW134"/>
  <c r="BV134"/>
  <c r="BU134"/>
  <c r="BT134"/>
  <c r="BS134"/>
  <c r="BR134"/>
  <c r="BQ134"/>
  <c r="BO134"/>
  <c r="BN134"/>
  <c r="BM134"/>
  <c r="BL134"/>
  <c r="BK134"/>
  <c r="BJ134"/>
  <c r="BI134"/>
  <c r="BH134"/>
  <c r="BG134"/>
  <c r="BF134"/>
  <c r="BD134"/>
  <c r="BC134"/>
  <c r="BB134"/>
  <c r="BA134"/>
  <c r="AZ134"/>
  <c r="AY134"/>
  <c r="AX134"/>
  <c r="AW134"/>
  <c r="AV134"/>
  <c r="AU134"/>
  <c r="AS134"/>
  <c r="AR134"/>
  <c r="AQ134"/>
  <c r="AP134"/>
  <c r="AO134"/>
  <c r="AN134"/>
  <c r="AM134"/>
  <c r="AL134"/>
  <c r="AK134"/>
  <c r="AJ134"/>
  <c r="AH134"/>
  <c r="AG134"/>
  <c r="AF134"/>
  <c r="AE134"/>
  <c r="AD134"/>
  <c r="AC134"/>
  <c r="AB134"/>
  <c r="AA134"/>
  <c r="Z134"/>
  <c r="Y134"/>
  <c r="W134"/>
  <c r="V134"/>
  <c r="U134"/>
  <c r="T134"/>
  <c r="S134"/>
  <c r="R134"/>
  <c r="Q134"/>
  <c r="P134"/>
  <c r="O134"/>
  <c r="N134"/>
  <c r="L134"/>
  <c r="K134"/>
  <c r="J134"/>
  <c r="I134"/>
  <c r="H134"/>
  <c r="G134"/>
  <c r="F134"/>
  <c r="E134"/>
  <c r="D134"/>
  <c r="C134"/>
  <c r="B134"/>
  <c r="A134"/>
  <c r="BZ133"/>
  <c r="BY133"/>
  <c r="BX133"/>
  <c r="BW133"/>
  <c r="BV133"/>
  <c r="BU133"/>
  <c r="BT133"/>
  <c r="BS133"/>
  <c r="BR133"/>
  <c r="BQ133"/>
  <c r="BO133"/>
  <c r="BN133"/>
  <c r="BM133"/>
  <c r="BL133"/>
  <c r="BK133"/>
  <c r="BJ133"/>
  <c r="BI133"/>
  <c r="BH133"/>
  <c r="BG133"/>
  <c r="BF133"/>
  <c r="BD133"/>
  <c r="BC133"/>
  <c r="BB133"/>
  <c r="BA133"/>
  <c r="AZ133"/>
  <c r="AY133"/>
  <c r="AX133"/>
  <c r="AW133"/>
  <c r="AV133"/>
  <c r="AU133"/>
  <c r="AS133"/>
  <c r="AR133"/>
  <c r="AQ133"/>
  <c r="AP133"/>
  <c r="AO133"/>
  <c r="AN133"/>
  <c r="AM133"/>
  <c r="AL133"/>
  <c r="AK133"/>
  <c r="AJ133"/>
  <c r="AH133"/>
  <c r="AG133"/>
  <c r="AF133"/>
  <c r="AE133"/>
  <c r="AD133"/>
  <c r="AC133"/>
  <c r="AB133"/>
  <c r="AA133"/>
  <c r="Z133"/>
  <c r="Y133"/>
  <c r="W133"/>
  <c r="V133"/>
  <c r="U133"/>
  <c r="T133"/>
  <c r="S133"/>
  <c r="R133"/>
  <c r="Q133"/>
  <c r="P133"/>
  <c r="O133"/>
  <c r="N133"/>
  <c r="L133"/>
  <c r="K133"/>
  <c r="J133"/>
  <c r="I133"/>
  <c r="H133"/>
  <c r="G133"/>
  <c r="F133"/>
  <c r="E133"/>
  <c r="D133"/>
  <c r="C133"/>
  <c r="B133"/>
  <c r="A133"/>
  <c r="BZ132"/>
  <c r="BY132"/>
  <c r="BX132"/>
  <c r="BW132"/>
  <c r="BV132"/>
  <c r="BU132"/>
  <c r="BT132"/>
  <c r="BS132"/>
  <c r="BR132"/>
  <c r="BQ132"/>
  <c r="BO132"/>
  <c r="BN132"/>
  <c r="BM132"/>
  <c r="BL132"/>
  <c r="BK132"/>
  <c r="BJ132"/>
  <c r="BI132"/>
  <c r="BH132"/>
  <c r="BG132"/>
  <c r="BF132"/>
  <c r="BD132"/>
  <c r="BC132"/>
  <c r="BB132"/>
  <c r="BA132"/>
  <c r="AZ132"/>
  <c r="AY132"/>
  <c r="AX132"/>
  <c r="AW132"/>
  <c r="AV132"/>
  <c r="AU132"/>
  <c r="AS132"/>
  <c r="AR132"/>
  <c r="AQ132"/>
  <c r="AP132"/>
  <c r="AO132"/>
  <c r="AN132"/>
  <c r="AM132"/>
  <c r="AL132"/>
  <c r="AK132"/>
  <c r="AJ132"/>
  <c r="AH132"/>
  <c r="AG132"/>
  <c r="AF132"/>
  <c r="AE132"/>
  <c r="AD132"/>
  <c r="AC132"/>
  <c r="AB132"/>
  <c r="AA132"/>
  <c r="Z132"/>
  <c r="Y132"/>
  <c r="W132"/>
  <c r="V132"/>
  <c r="U132"/>
  <c r="T132"/>
  <c r="S132"/>
  <c r="R132"/>
  <c r="Q132"/>
  <c r="P132"/>
  <c r="O132"/>
  <c r="N132"/>
  <c r="L132"/>
  <c r="K132"/>
  <c r="J132"/>
  <c r="I132"/>
  <c r="H132"/>
  <c r="G132"/>
  <c r="F132"/>
  <c r="E132"/>
  <c r="D132"/>
  <c r="C132"/>
  <c r="B132"/>
  <c r="A132"/>
  <c r="BZ131"/>
  <c r="BY131"/>
  <c r="BX131"/>
  <c r="BW131"/>
  <c r="BV131"/>
  <c r="BU131"/>
  <c r="BT131"/>
  <c r="BS131"/>
  <c r="BR131"/>
  <c r="BQ131"/>
  <c r="BO131"/>
  <c r="BN131"/>
  <c r="BM131"/>
  <c r="BL131"/>
  <c r="BK131"/>
  <c r="BJ131"/>
  <c r="BI131"/>
  <c r="BH131"/>
  <c r="BG131"/>
  <c r="BF131"/>
  <c r="BD131"/>
  <c r="BC131"/>
  <c r="BB131"/>
  <c r="BA131"/>
  <c r="AZ131"/>
  <c r="AY131"/>
  <c r="AX131"/>
  <c r="AW131"/>
  <c r="AV131"/>
  <c r="AU131"/>
  <c r="AS131"/>
  <c r="AR131"/>
  <c r="AQ131"/>
  <c r="AP131"/>
  <c r="AO131"/>
  <c r="AN131"/>
  <c r="AM131"/>
  <c r="AL131"/>
  <c r="AK131"/>
  <c r="AJ131"/>
  <c r="AH131"/>
  <c r="AG131"/>
  <c r="AF131"/>
  <c r="AE131"/>
  <c r="AD131"/>
  <c r="AC131"/>
  <c r="AB131"/>
  <c r="AA131"/>
  <c r="Z131"/>
  <c r="Y131"/>
  <c r="W131"/>
  <c r="V131"/>
  <c r="U131"/>
  <c r="T131"/>
  <c r="S131"/>
  <c r="R131"/>
  <c r="Q131"/>
  <c r="P131"/>
  <c r="O131"/>
  <c r="N131"/>
  <c r="L131"/>
  <c r="K131"/>
  <c r="J131"/>
  <c r="I131"/>
  <c r="H131"/>
  <c r="G131"/>
  <c r="F131"/>
  <c r="E131"/>
  <c r="D131"/>
  <c r="C131"/>
  <c r="B131"/>
  <c r="A131"/>
  <c r="BZ130"/>
  <c r="BY130"/>
  <c r="BX130"/>
  <c r="BW130"/>
  <c r="BV130"/>
  <c r="BU130"/>
  <c r="BT130"/>
  <c r="BS130"/>
  <c r="BR130"/>
  <c r="BQ130"/>
  <c r="BO130"/>
  <c r="BN130"/>
  <c r="BM130"/>
  <c r="BL130"/>
  <c r="BK130"/>
  <c r="BJ130"/>
  <c r="BI130"/>
  <c r="BH130"/>
  <c r="BG130"/>
  <c r="BF130"/>
  <c r="BD130"/>
  <c r="BC130"/>
  <c r="BB130"/>
  <c r="BA130"/>
  <c r="AZ130"/>
  <c r="AY130"/>
  <c r="AX130"/>
  <c r="AW130"/>
  <c r="AV130"/>
  <c r="AU130"/>
  <c r="AS130"/>
  <c r="AR130"/>
  <c r="AQ130"/>
  <c r="AP130"/>
  <c r="AO130"/>
  <c r="AN130"/>
  <c r="AM130"/>
  <c r="AL130"/>
  <c r="AK130"/>
  <c r="AJ130"/>
  <c r="AH130"/>
  <c r="AG130"/>
  <c r="AF130"/>
  <c r="AE130"/>
  <c r="AD130"/>
  <c r="AC130"/>
  <c r="AB130"/>
  <c r="AA130"/>
  <c r="Z130"/>
  <c r="Y130"/>
  <c r="W130"/>
  <c r="V130"/>
  <c r="U130"/>
  <c r="T130"/>
  <c r="S130"/>
  <c r="R130"/>
  <c r="Q130"/>
  <c r="P130"/>
  <c r="O130"/>
  <c r="N130"/>
  <c r="L130"/>
  <c r="K130"/>
  <c r="J130"/>
  <c r="I130"/>
  <c r="H130"/>
  <c r="G130"/>
  <c r="F130"/>
  <c r="E130"/>
  <c r="D130"/>
  <c r="C130"/>
  <c r="B130"/>
  <c r="A130"/>
  <c r="BZ129"/>
  <c r="BY129"/>
  <c r="BX129"/>
  <c r="BW129"/>
  <c r="BV129"/>
  <c r="BU129"/>
  <c r="BT129"/>
  <c r="BS129"/>
  <c r="BR129"/>
  <c r="BQ129"/>
  <c r="BO129"/>
  <c r="BN129"/>
  <c r="BM129"/>
  <c r="BL129"/>
  <c r="BK129"/>
  <c r="BJ129"/>
  <c r="BI129"/>
  <c r="BH129"/>
  <c r="BG129"/>
  <c r="BF129"/>
  <c r="BD129"/>
  <c r="BC129"/>
  <c r="BB129"/>
  <c r="BA129"/>
  <c r="AZ129"/>
  <c r="AY129"/>
  <c r="AX129"/>
  <c r="AW129"/>
  <c r="AV129"/>
  <c r="AU129"/>
  <c r="AS129"/>
  <c r="AR129"/>
  <c r="AQ129"/>
  <c r="AP129"/>
  <c r="AO129"/>
  <c r="AN129"/>
  <c r="AM129"/>
  <c r="AL129"/>
  <c r="AK129"/>
  <c r="AJ129"/>
  <c r="AH129"/>
  <c r="AG129"/>
  <c r="AF129"/>
  <c r="AE129"/>
  <c r="AD129"/>
  <c r="AC129"/>
  <c r="AB129"/>
  <c r="AA129"/>
  <c r="Z129"/>
  <c r="Y129"/>
  <c r="W129"/>
  <c r="V129"/>
  <c r="U129"/>
  <c r="T129"/>
  <c r="S129"/>
  <c r="R129"/>
  <c r="Q129"/>
  <c r="P129"/>
  <c r="O129"/>
  <c r="N129"/>
  <c r="L129"/>
  <c r="K129"/>
  <c r="J129"/>
  <c r="I129"/>
  <c r="H129"/>
  <c r="G129"/>
  <c r="F129"/>
  <c r="E129"/>
  <c r="D129"/>
  <c r="C129"/>
  <c r="B129"/>
  <c r="A129"/>
  <c r="BZ128"/>
  <c r="BY128"/>
  <c r="BX128"/>
  <c r="BW128"/>
  <c r="BV128"/>
  <c r="BU128"/>
  <c r="BT128"/>
  <c r="BS128"/>
  <c r="BR128"/>
  <c r="BQ128"/>
  <c r="BO128"/>
  <c r="BN128"/>
  <c r="BM128"/>
  <c r="BL128"/>
  <c r="BK128"/>
  <c r="BJ128"/>
  <c r="BI128"/>
  <c r="BH128"/>
  <c r="BG128"/>
  <c r="BF128"/>
  <c r="BD128"/>
  <c r="BC128"/>
  <c r="BB128"/>
  <c r="BA128"/>
  <c r="AZ128"/>
  <c r="AY128"/>
  <c r="AX128"/>
  <c r="AW128"/>
  <c r="AV128"/>
  <c r="AU128"/>
  <c r="AS128"/>
  <c r="AR128"/>
  <c r="AQ128"/>
  <c r="AP128"/>
  <c r="AO128"/>
  <c r="AN128"/>
  <c r="AM128"/>
  <c r="AL128"/>
  <c r="AK128"/>
  <c r="AJ128"/>
  <c r="AH128"/>
  <c r="AG128"/>
  <c r="AF128"/>
  <c r="AE128"/>
  <c r="AD128"/>
  <c r="AC128"/>
  <c r="AB128"/>
  <c r="AA128"/>
  <c r="Z128"/>
  <c r="Y128"/>
  <c r="W128"/>
  <c r="V128"/>
  <c r="U128"/>
  <c r="T128"/>
  <c r="S128"/>
  <c r="R128"/>
  <c r="Q128"/>
  <c r="P128"/>
  <c r="O128"/>
  <c r="N128"/>
  <c r="L128"/>
  <c r="K128"/>
  <c r="J128"/>
  <c r="I128"/>
  <c r="H128"/>
  <c r="G128"/>
  <c r="F128"/>
  <c r="E128"/>
  <c r="D128"/>
  <c r="C128"/>
  <c r="B128"/>
  <c r="A128"/>
  <c r="BZ127"/>
  <c r="BY127"/>
  <c r="BX127"/>
  <c r="BW127"/>
  <c r="BV127"/>
  <c r="BU127"/>
  <c r="BT127"/>
  <c r="BS127"/>
  <c r="BR127"/>
  <c r="BQ127"/>
  <c r="BO127"/>
  <c r="BN127"/>
  <c r="BM127"/>
  <c r="BL127"/>
  <c r="BK127"/>
  <c r="BJ127"/>
  <c r="BI127"/>
  <c r="BH127"/>
  <c r="BG127"/>
  <c r="BF127"/>
  <c r="BD127"/>
  <c r="BC127"/>
  <c r="BB127"/>
  <c r="BA127"/>
  <c r="AZ127"/>
  <c r="AY127"/>
  <c r="AX127"/>
  <c r="AW127"/>
  <c r="AV127"/>
  <c r="AU127"/>
  <c r="AS127"/>
  <c r="AR127"/>
  <c r="AQ127"/>
  <c r="AP127"/>
  <c r="AO127"/>
  <c r="AN127"/>
  <c r="AM127"/>
  <c r="AL127"/>
  <c r="AK127"/>
  <c r="AJ127"/>
  <c r="AH127"/>
  <c r="AG127"/>
  <c r="AF127"/>
  <c r="AE127"/>
  <c r="AD127"/>
  <c r="AC127"/>
  <c r="AB127"/>
  <c r="AA127"/>
  <c r="Z127"/>
  <c r="Y127"/>
  <c r="W127"/>
  <c r="V127"/>
  <c r="U127"/>
  <c r="T127"/>
  <c r="S127"/>
  <c r="R127"/>
  <c r="Q127"/>
  <c r="P127"/>
  <c r="O127"/>
  <c r="N127"/>
  <c r="L127"/>
  <c r="K127"/>
  <c r="J127"/>
  <c r="I127"/>
  <c r="H127"/>
  <c r="G127"/>
  <c r="F127"/>
  <c r="E127"/>
  <c r="D127"/>
  <c r="C127"/>
  <c r="B127"/>
  <c r="A127"/>
  <c r="BZ126"/>
  <c r="BY126"/>
  <c r="BX126"/>
  <c r="BW126"/>
  <c r="BV126"/>
  <c r="BU126"/>
  <c r="BT126"/>
  <c r="BS126"/>
  <c r="BR126"/>
  <c r="BQ126"/>
  <c r="BO126"/>
  <c r="BN126"/>
  <c r="BM126"/>
  <c r="BL126"/>
  <c r="BK126"/>
  <c r="BJ126"/>
  <c r="BI126"/>
  <c r="BH126"/>
  <c r="BG126"/>
  <c r="BF126"/>
  <c r="BD126"/>
  <c r="BC126"/>
  <c r="BB126"/>
  <c r="BA126"/>
  <c r="AZ126"/>
  <c r="AY126"/>
  <c r="AX126"/>
  <c r="AW126"/>
  <c r="AV126"/>
  <c r="AU126"/>
  <c r="AS126"/>
  <c r="AR126"/>
  <c r="AQ126"/>
  <c r="AP126"/>
  <c r="AO126"/>
  <c r="AN126"/>
  <c r="AM126"/>
  <c r="AL126"/>
  <c r="AK126"/>
  <c r="AJ126"/>
  <c r="AH126"/>
  <c r="AG126"/>
  <c r="AF126"/>
  <c r="AE126"/>
  <c r="AD126"/>
  <c r="AC126"/>
  <c r="AB126"/>
  <c r="AA126"/>
  <c r="Z126"/>
  <c r="Y126"/>
  <c r="W126"/>
  <c r="V126"/>
  <c r="U126"/>
  <c r="T126"/>
  <c r="S126"/>
  <c r="R126"/>
  <c r="Q126"/>
  <c r="P126"/>
  <c r="O126"/>
  <c r="N126"/>
  <c r="L126"/>
  <c r="K126"/>
  <c r="J126"/>
  <c r="I126"/>
  <c r="H126"/>
  <c r="G126"/>
  <c r="F126"/>
  <c r="E126"/>
  <c r="D126"/>
  <c r="C126"/>
  <c r="B126"/>
  <c r="A126"/>
  <c r="BZ125"/>
  <c r="BY125"/>
  <c r="BX125"/>
  <c r="BW125"/>
  <c r="BV125"/>
  <c r="BU125"/>
  <c r="BT125"/>
  <c r="BS125"/>
  <c r="BR125"/>
  <c r="BQ125"/>
  <c r="BO125"/>
  <c r="BN125"/>
  <c r="BM125"/>
  <c r="BL125"/>
  <c r="BK125"/>
  <c r="BJ125"/>
  <c r="BI125"/>
  <c r="BH125"/>
  <c r="BG125"/>
  <c r="BF125"/>
  <c r="BD125"/>
  <c r="BC125"/>
  <c r="BB125"/>
  <c r="BA125"/>
  <c r="AZ125"/>
  <c r="AY125"/>
  <c r="AX125"/>
  <c r="AW125"/>
  <c r="AV125"/>
  <c r="AU125"/>
  <c r="AS125"/>
  <c r="AR125"/>
  <c r="AQ125"/>
  <c r="AP125"/>
  <c r="AO125"/>
  <c r="AN125"/>
  <c r="AM125"/>
  <c r="AL125"/>
  <c r="AK125"/>
  <c r="AJ125"/>
  <c r="AH125"/>
  <c r="AG125"/>
  <c r="AF125"/>
  <c r="AE125"/>
  <c r="AD125"/>
  <c r="AC125"/>
  <c r="AB125"/>
  <c r="AA125"/>
  <c r="Z125"/>
  <c r="Y125"/>
  <c r="W125"/>
  <c r="V125"/>
  <c r="U125"/>
  <c r="T125"/>
  <c r="S125"/>
  <c r="R125"/>
  <c r="Q125"/>
  <c r="P125"/>
  <c r="O125"/>
  <c r="N125"/>
  <c r="L125"/>
  <c r="K125"/>
  <c r="J125"/>
  <c r="I125"/>
  <c r="H125"/>
  <c r="G125"/>
  <c r="F125"/>
  <c r="E125"/>
  <c r="D125"/>
  <c r="C125"/>
  <c r="B125"/>
  <c r="A125"/>
  <c r="BZ124"/>
  <c r="BY124"/>
  <c r="BX124"/>
  <c r="BW124"/>
  <c r="BV124"/>
  <c r="BU124"/>
  <c r="BT124"/>
  <c r="BS124"/>
  <c r="BR124"/>
  <c r="BQ124"/>
  <c r="BO124"/>
  <c r="BN124"/>
  <c r="BM124"/>
  <c r="BL124"/>
  <c r="BK124"/>
  <c r="BJ124"/>
  <c r="BI124"/>
  <c r="BH124"/>
  <c r="BG124"/>
  <c r="BF124"/>
  <c r="BD124"/>
  <c r="BC124"/>
  <c r="BB124"/>
  <c r="BA124"/>
  <c r="AZ124"/>
  <c r="AY124"/>
  <c r="AX124"/>
  <c r="AW124"/>
  <c r="AV124"/>
  <c r="AU124"/>
  <c r="AS124"/>
  <c r="AR124"/>
  <c r="AQ124"/>
  <c r="AP124"/>
  <c r="AO124"/>
  <c r="AN124"/>
  <c r="AM124"/>
  <c r="AL124"/>
  <c r="AK124"/>
  <c r="AJ124"/>
  <c r="AH124"/>
  <c r="AG124"/>
  <c r="AF124"/>
  <c r="AE124"/>
  <c r="AD124"/>
  <c r="AC124"/>
  <c r="AB124"/>
  <c r="AA124"/>
  <c r="Z124"/>
  <c r="Y124"/>
  <c r="W124"/>
  <c r="V124"/>
  <c r="U124"/>
  <c r="T124"/>
  <c r="S124"/>
  <c r="R124"/>
  <c r="Q124"/>
  <c r="P124"/>
  <c r="O124"/>
  <c r="N124"/>
  <c r="L124"/>
  <c r="K124"/>
  <c r="J124"/>
  <c r="I124"/>
  <c r="H124"/>
  <c r="G124"/>
  <c r="F124"/>
  <c r="E124"/>
  <c r="D124"/>
  <c r="C124"/>
  <c r="B124"/>
  <c r="A124"/>
  <c r="BZ123"/>
  <c r="BY123"/>
  <c r="BX123"/>
  <c r="BW123"/>
  <c r="BV123"/>
  <c r="BU123"/>
  <c r="BT123"/>
  <c r="BS123"/>
  <c r="BR123"/>
  <c r="BQ123"/>
  <c r="BO123"/>
  <c r="BN123"/>
  <c r="BM123"/>
  <c r="BL123"/>
  <c r="BK123"/>
  <c r="BJ123"/>
  <c r="BI123"/>
  <c r="BH123"/>
  <c r="BG123"/>
  <c r="BF123"/>
  <c r="BD123"/>
  <c r="BC123"/>
  <c r="BB123"/>
  <c r="BA123"/>
  <c r="AZ123"/>
  <c r="AY123"/>
  <c r="AX123"/>
  <c r="AW123"/>
  <c r="AV123"/>
  <c r="AU123"/>
  <c r="AS123"/>
  <c r="AR123"/>
  <c r="AQ123"/>
  <c r="AP123"/>
  <c r="AO123"/>
  <c r="AN123"/>
  <c r="AM123"/>
  <c r="AL123"/>
  <c r="AK123"/>
  <c r="AJ123"/>
  <c r="AH123"/>
  <c r="AG123"/>
  <c r="AF123"/>
  <c r="AE123"/>
  <c r="AD123"/>
  <c r="AC123"/>
  <c r="AB123"/>
  <c r="AA123"/>
  <c r="Z123"/>
  <c r="Y123"/>
  <c r="W123"/>
  <c r="V123"/>
  <c r="U123"/>
  <c r="T123"/>
  <c r="S123"/>
  <c r="R123"/>
  <c r="Q123"/>
  <c r="P123"/>
  <c r="O123"/>
  <c r="N123"/>
  <c r="L123"/>
  <c r="K123"/>
  <c r="J123"/>
  <c r="I123"/>
  <c r="H123"/>
  <c r="G123"/>
  <c r="F123"/>
  <c r="E123"/>
  <c r="D123"/>
  <c r="C123"/>
  <c r="B123"/>
  <c r="A123"/>
  <c r="BZ122"/>
  <c r="BY122"/>
  <c r="BX122"/>
  <c r="BW122"/>
  <c r="BV122"/>
  <c r="BU122"/>
  <c r="BT122"/>
  <c r="BS122"/>
  <c r="BR122"/>
  <c r="BQ122"/>
  <c r="BO122"/>
  <c r="BN122"/>
  <c r="BM122"/>
  <c r="BL122"/>
  <c r="BK122"/>
  <c r="BJ122"/>
  <c r="BI122"/>
  <c r="BH122"/>
  <c r="BG122"/>
  <c r="BF122"/>
  <c r="BD122"/>
  <c r="BC122"/>
  <c r="BB122"/>
  <c r="BA122"/>
  <c r="AZ122"/>
  <c r="AY122"/>
  <c r="AX122"/>
  <c r="AW122"/>
  <c r="AV122"/>
  <c r="AU122"/>
  <c r="AS122"/>
  <c r="AR122"/>
  <c r="AQ122"/>
  <c r="AP122"/>
  <c r="AO122"/>
  <c r="AN122"/>
  <c r="AM122"/>
  <c r="AL122"/>
  <c r="AK122"/>
  <c r="AJ122"/>
  <c r="AH122"/>
  <c r="AG122"/>
  <c r="AF122"/>
  <c r="AE122"/>
  <c r="AD122"/>
  <c r="AC122"/>
  <c r="AB122"/>
  <c r="AA122"/>
  <c r="Z122"/>
  <c r="Y122"/>
  <c r="W122"/>
  <c r="V122"/>
  <c r="U122"/>
  <c r="T122"/>
  <c r="S122"/>
  <c r="R122"/>
  <c r="Q122"/>
  <c r="P122"/>
  <c r="O122"/>
  <c r="N122"/>
  <c r="L122"/>
  <c r="K122"/>
  <c r="J122"/>
  <c r="I122"/>
  <c r="H122"/>
  <c r="G122"/>
  <c r="F122"/>
  <c r="E122"/>
  <c r="D122"/>
  <c r="C122"/>
  <c r="B122"/>
  <c r="A122"/>
  <c r="BZ121"/>
  <c r="BY121"/>
  <c r="BX121"/>
  <c r="BW121"/>
  <c r="BV121"/>
  <c r="BU121"/>
  <c r="BT121"/>
  <c r="BS121"/>
  <c r="BR121"/>
  <c r="BQ121"/>
  <c r="BO121"/>
  <c r="BN121"/>
  <c r="BM121"/>
  <c r="BL121"/>
  <c r="BK121"/>
  <c r="BJ121"/>
  <c r="BI121"/>
  <c r="BH121"/>
  <c r="BG121"/>
  <c r="BF121"/>
  <c r="BD121"/>
  <c r="BC121"/>
  <c r="BB121"/>
  <c r="BA121"/>
  <c r="AZ121"/>
  <c r="AY121"/>
  <c r="AX121"/>
  <c r="AW121"/>
  <c r="AV121"/>
  <c r="AU121"/>
  <c r="AS121"/>
  <c r="AR121"/>
  <c r="AQ121"/>
  <c r="AP121"/>
  <c r="AO121"/>
  <c r="AN121"/>
  <c r="AM121"/>
  <c r="AL121"/>
  <c r="AK121"/>
  <c r="AJ121"/>
  <c r="AH121"/>
  <c r="AG121"/>
  <c r="AF121"/>
  <c r="AE121"/>
  <c r="AD121"/>
  <c r="AC121"/>
  <c r="AB121"/>
  <c r="AA121"/>
  <c r="Z121"/>
  <c r="Y121"/>
  <c r="W121"/>
  <c r="V121"/>
  <c r="U121"/>
  <c r="T121"/>
  <c r="S121"/>
  <c r="R121"/>
  <c r="Q121"/>
  <c r="P121"/>
  <c r="O121"/>
  <c r="N121"/>
  <c r="L121"/>
  <c r="K121"/>
  <c r="J121"/>
  <c r="I121"/>
  <c r="H121"/>
  <c r="G121"/>
  <c r="F121"/>
  <c r="E121"/>
  <c r="D121"/>
  <c r="C121"/>
  <c r="B121"/>
  <c r="A121"/>
  <c r="BZ120"/>
  <c r="BY120"/>
  <c r="BX120"/>
  <c r="BW120"/>
  <c r="BV120"/>
  <c r="BU120"/>
  <c r="BT120"/>
  <c r="BS120"/>
  <c r="BR120"/>
  <c r="BQ120"/>
  <c r="BO120"/>
  <c r="BN120"/>
  <c r="BM120"/>
  <c r="BL120"/>
  <c r="BK120"/>
  <c r="BJ120"/>
  <c r="BI120"/>
  <c r="BH120"/>
  <c r="BG120"/>
  <c r="BF120"/>
  <c r="BD120"/>
  <c r="BC120"/>
  <c r="BB120"/>
  <c r="BA120"/>
  <c r="AZ120"/>
  <c r="AY120"/>
  <c r="AX120"/>
  <c r="AW120"/>
  <c r="AV120"/>
  <c r="AU120"/>
  <c r="AS120"/>
  <c r="AR120"/>
  <c r="AQ120"/>
  <c r="AP120"/>
  <c r="AO120"/>
  <c r="AN120"/>
  <c r="AM120"/>
  <c r="AL120"/>
  <c r="AK120"/>
  <c r="AJ120"/>
  <c r="AH120"/>
  <c r="AG120"/>
  <c r="AF120"/>
  <c r="AE120"/>
  <c r="AD120"/>
  <c r="AC120"/>
  <c r="AB120"/>
  <c r="AA120"/>
  <c r="Z120"/>
  <c r="Y120"/>
  <c r="W120"/>
  <c r="V120"/>
  <c r="U120"/>
  <c r="T120"/>
  <c r="S120"/>
  <c r="R120"/>
  <c r="Q120"/>
  <c r="P120"/>
  <c r="O120"/>
  <c r="N120"/>
  <c r="L120"/>
  <c r="K120"/>
  <c r="J120"/>
  <c r="I120"/>
  <c r="H120"/>
  <c r="G120"/>
  <c r="F120"/>
  <c r="E120"/>
  <c r="D120"/>
  <c r="C120"/>
  <c r="B120"/>
  <c r="A120"/>
  <c r="BZ119"/>
  <c r="BY119"/>
  <c r="BX119"/>
  <c r="BW119"/>
  <c r="BV119"/>
  <c r="BU119"/>
  <c r="BT119"/>
  <c r="BS119"/>
  <c r="BR119"/>
  <c r="BQ119"/>
  <c r="BO119"/>
  <c r="BN119"/>
  <c r="BM119"/>
  <c r="BL119"/>
  <c r="BK119"/>
  <c r="BJ119"/>
  <c r="BI119"/>
  <c r="BH119"/>
  <c r="BG119"/>
  <c r="BF119"/>
  <c r="BD119"/>
  <c r="BC119"/>
  <c r="BB119"/>
  <c r="BA119"/>
  <c r="AZ119"/>
  <c r="AY119"/>
  <c r="AX119"/>
  <c r="AW119"/>
  <c r="AV119"/>
  <c r="AU119"/>
  <c r="AS119"/>
  <c r="AR119"/>
  <c r="AQ119"/>
  <c r="AP119"/>
  <c r="AO119"/>
  <c r="AN119"/>
  <c r="AM119"/>
  <c r="AL119"/>
  <c r="AK119"/>
  <c r="AJ119"/>
  <c r="AH119"/>
  <c r="AG119"/>
  <c r="AF119"/>
  <c r="AE119"/>
  <c r="AD119"/>
  <c r="AC119"/>
  <c r="AB119"/>
  <c r="AA119"/>
  <c r="Z119"/>
  <c r="Y119"/>
  <c r="W119"/>
  <c r="V119"/>
  <c r="U119"/>
  <c r="T119"/>
  <c r="S119"/>
  <c r="R119"/>
  <c r="Q119"/>
  <c r="P119"/>
  <c r="O119"/>
  <c r="N119"/>
  <c r="L119"/>
  <c r="K119"/>
  <c r="J119"/>
  <c r="I119"/>
  <c r="H119"/>
  <c r="G119"/>
  <c r="F119"/>
  <c r="E119"/>
  <c r="D119"/>
  <c r="C119"/>
  <c r="B119"/>
  <c r="A119"/>
  <c r="BZ118"/>
  <c r="BY118"/>
  <c r="BX118"/>
  <c r="BW118"/>
  <c r="BV118"/>
  <c r="BU118"/>
  <c r="BT118"/>
  <c r="BS118"/>
  <c r="BR118"/>
  <c r="BQ118"/>
  <c r="BO118"/>
  <c r="BN118"/>
  <c r="BM118"/>
  <c r="BL118"/>
  <c r="BK118"/>
  <c r="BJ118"/>
  <c r="BI118"/>
  <c r="BH118"/>
  <c r="BG118"/>
  <c r="BF118"/>
  <c r="BD118"/>
  <c r="BC118"/>
  <c r="BB118"/>
  <c r="BA118"/>
  <c r="AZ118"/>
  <c r="AY118"/>
  <c r="AX118"/>
  <c r="AW118"/>
  <c r="AV118"/>
  <c r="AU118"/>
  <c r="AS118"/>
  <c r="AR118"/>
  <c r="AQ118"/>
  <c r="AP118"/>
  <c r="AO118"/>
  <c r="AN118"/>
  <c r="AM118"/>
  <c r="AL118"/>
  <c r="AK118"/>
  <c r="AJ118"/>
  <c r="AH118"/>
  <c r="AG118"/>
  <c r="AF118"/>
  <c r="AE118"/>
  <c r="AD118"/>
  <c r="AC118"/>
  <c r="AB118"/>
  <c r="AA118"/>
  <c r="Z118"/>
  <c r="Y118"/>
  <c r="W118"/>
  <c r="V118"/>
  <c r="U118"/>
  <c r="T118"/>
  <c r="S118"/>
  <c r="R118"/>
  <c r="Q118"/>
  <c r="P118"/>
  <c r="O118"/>
  <c r="N118"/>
  <c r="L118"/>
  <c r="K118"/>
  <c r="J118"/>
  <c r="I118"/>
  <c r="H118"/>
  <c r="G118"/>
  <c r="F118"/>
  <c r="E118"/>
  <c r="D118"/>
  <c r="C118"/>
  <c r="B118"/>
  <c r="A118"/>
  <c r="BZ117"/>
  <c r="BY117"/>
  <c r="BX117"/>
  <c r="BW117"/>
  <c r="BV117"/>
  <c r="BU117"/>
  <c r="BT117"/>
  <c r="BS117"/>
  <c r="BR117"/>
  <c r="BQ117"/>
  <c r="BO117"/>
  <c r="BN117"/>
  <c r="BM117"/>
  <c r="BL117"/>
  <c r="BK117"/>
  <c r="BJ117"/>
  <c r="BI117"/>
  <c r="BH117"/>
  <c r="BG117"/>
  <c r="BF117"/>
  <c r="BD117"/>
  <c r="BC117"/>
  <c r="BB117"/>
  <c r="BA117"/>
  <c r="AZ117"/>
  <c r="AY117"/>
  <c r="AX117"/>
  <c r="AW117"/>
  <c r="AV117"/>
  <c r="AU117"/>
  <c r="AS117"/>
  <c r="AR117"/>
  <c r="AQ117"/>
  <c r="AP117"/>
  <c r="AO117"/>
  <c r="AN117"/>
  <c r="AM117"/>
  <c r="AL117"/>
  <c r="AK117"/>
  <c r="AJ117"/>
  <c r="AH117"/>
  <c r="AG117"/>
  <c r="AF117"/>
  <c r="AE117"/>
  <c r="AD117"/>
  <c r="AC117"/>
  <c r="AB117"/>
  <c r="AA117"/>
  <c r="Z117"/>
  <c r="Y117"/>
  <c r="W117"/>
  <c r="V117"/>
  <c r="U117"/>
  <c r="T117"/>
  <c r="S117"/>
  <c r="R117"/>
  <c r="Q117"/>
  <c r="P117"/>
  <c r="O117"/>
  <c r="N117"/>
  <c r="L117"/>
  <c r="K117"/>
  <c r="J117"/>
  <c r="I117"/>
  <c r="H117"/>
  <c r="G117"/>
  <c r="F117"/>
  <c r="E117"/>
  <c r="D117"/>
  <c r="C117"/>
  <c r="B117"/>
  <c r="A117"/>
  <c r="BZ116"/>
  <c r="BY116"/>
  <c r="BX116"/>
  <c r="BW116"/>
  <c r="BV116"/>
  <c r="BU116"/>
  <c r="BT116"/>
  <c r="BS116"/>
  <c r="BR116"/>
  <c r="BQ116"/>
  <c r="BO116"/>
  <c r="BN116"/>
  <c r="BM116"/>
  <c r="BL116"/>
  <c r="BK116"/>
  <c r="BJ116"/>
  <c r="BI116"/>
  <c r="BH116"/>
  <c r="BG116"/>
  <c r="BF116"/>
  <c r="BD116"/>
  <c r="BC116"/>
  <c r="BB116"/>
  <c r="BA116"/>
  <c r="AZ116"/>
  <c r="AY116"/>
  <c r="AX116"/>
  <c r="AW116"/>
  <c r="AV116"/>
  <c r="AU116"/>
  <c r="AS116"/>
  <c r="AR116"/>
  <c r="AQ116"/>
  <c r="AP116"/>
  <c r="AO116"/>
  <c r="AN116"/>
  <c r="AM116"/>
  <c r="AL116"/>
  <c r="AK116"/>
  <c r="AJ116"/>
  <c r="AH116"/>
  <c r="AG116"/>
  <c r="AF116"/>
  <c r="AE116"/>
  <c r="AD116"/>
  <c r="AC116"/>
  <c r="AB116"/>
  <c r="AA116"/>
  <c r="Z116"/>
  <c r="Y116"/>
  <c r="W116"/>
  <c r="V116"/>
  <c r="U116"/>
  <c r="T116"/>
  <c r="S116"/>
  <c r="R116"/>
  <c r="Q116"/>
  <c r="P116"/>
  <c r="O116"/>
  <c r="N116"/>
  <c r="L116"/>
  <c r="K116"/>
  <c r="J116"/>
  <c r="I116"/>
  <c r="H116"/>
  <c r="G116"/>
  <c r="F116"/>
  <c r="E116"/>
  <c r="D116"/>
  <c r="C116"/>
  <c r="B116"/>
  <c r="A116"/>
  <c r="BZ115"/>
  <c r="BY115"/>
  <c r="BX115"/>
  <c r="BW115"/>
  <c r="BV115"/>
  <c r="BU115"/>
  <c r="BT115"/>
  <c r="BS115"/>
  <c r="BR115"/>
  <c r="BQ115"/>
  <c r="BO115"/>
  <c r="BN115"/>
  <c r="BM115"/>
  <c r="BL115"/>
  <c r="BK115"/>
  <c r="BJ115"/>
  <c r="BI115"/>
  <c r="BH115"/>
  <c r="BG115"/>
  <c r="BF115"/>
  <c r="BD115"/>
  <c r="BC115"/>
  <c r="BB115"/>
  <c r="BA115"/>
  <c r="AZ115"/>
  <c r="AY115"/>
  <c r="AX115"/>
  <c r="AW115"/>
  <c r="AV115"/>
  <c r="AU115"/>
  <c r="AS115"/>
  <c r="AR115"/>
  <c r="AQ115"/>
  <c r="AP115"/>
  <c r="AO115"/>
  <c r="AN115"/>
  <c r="AM115"/>
  <c r="AL115"/>
  <c r="AK115"/>
  <c r="AJ115"/>
  <c r="AH115"/>
  <c r="AG115"/>
  <c r="AF115"/>
  <c r="AE115"/>
  <c r="AD115"/>
  <c r="AC115"/>
  <c r="AB115"/>
  <c r="AA115"/>
  <c r="Z115"/>
  <c r="Y115"/>
  <c r="W115"/>
  <c r="V115"/>
  <c r="U115"/>
  <c r="T115"/>
  <c r="S115"/>
  <c r="R115"/>
  <c r="Q115"/>
  <c r="P115"/>
  <c r="O115"/>
  <c r="N115"/>
  <c r="L115"/>
  <c r="K115"/>
  <c r="J115"/>
  <c r="I115"/>
  <c r="H115"/>
  <c r="G115"/>
  <c r="F115"/>
  <c r="E115"/>
  <c r="D115"/>
  <c r="C115"/>
  <c r="B115"/>
  <c r="A115"/>
  <c r="BZ114"/>
  <c r="BY114"/>
  <c r="BX114"/>
  <c r="BW114"/>
  <c r="BV114"/>
  <c r="BU114"/>
  <c r="BT114"/>
  <c r="BS114"/>
  <c r="BR114"/>
  <c r="BQ114"/>
  <c r="BO114"/>
  <c r="BN114"/>
  <c r="BM114"/>
  <c r="BL114"/>
  <c r="BK114"/>
  <c r="BJ114"/>
  <c r="BI114"/>
  <c r="BH114"/>
  <c r="BG114"/>
  <c r="BF114"/>
  <c r="BD114"/>
  <c r="BC114"/>
  <c r="BB114"/>
  <c r="BA114"/>
  <c r="AZ114"/>
  <c r="AY114"/>
  <c r="AX114"/>
  <c r="AW114"/>
  <c r="AV114"/>
  <c r="AU114"/>
  <c r="AS114"/>
  <c r="AR114"/>
  <c r="AQ114"/>
  <c r="AP114"/>
  <c r="AO114"/>
  <c r="AN114"/>
  <c r="AM114"/>
  <c r="AL114"/>
  <c r="AK114"/>
  <c r="AJ114"/>
  <c r="AH114"/>
  <c r="AG114"/>
  <c r="AF114"/>
  <c r="AE114"/>
  <c r="AD114"/>
  <c r="AC114"/>
  <c r="AB114"/>
  <c r="AA114"/>
  <c r="Z114"/>
  <c r="Y114"/>
  <c r="W114"/>
  <c r="V114"/>
  <c r="U114"/>
  <c r="T114"/>
  <c r="S114"/>
  <c r="R114"/>
  <c r="Q114"/>
  <c r="P114"/>
  <c r="O114"/>
  <c r="N114"/>
  <c r="L114"/>
  <c r="K114"/>
  <c r="J114"/>
  <c r="I114"/>
  <c r="H114"/>
  <c r="G114"/>
  <c r="F114"/>
  <c r="E114"/>
  <c r="D114"/>
  <c r="C114"/>
  <c r="B114"/>
  <c r="A114"/>
  <c r="BZ113"/>
  <c r="BY113"/>
  <c r="BX113"/>
  <c r="BW113"/>
  <c r="BV113"/>
  <c r="BU113"/>
  <c r="BT113"/>
  <c r="BS113"/>
  <c r="BR113"/>
  <c r="BQ113"/>
  <c r="BO113"/>
  <c r="BN113"/>
  <c r="BM113"/>
  <c r="BL113"/>
  <c r="BK113"/>
  <c r="BJ113"/>
  <c r="BI113"/>
  <c r="BH113"/>
  <c r="BG113"/>
  <c r="BF113"/>
  <c r="BD113"/>
  <c r="BC113"/>
  <c r="BB113"/>
  <c r="BA113"/>
  <c r="AZ113"/>
  <c r="AY113"/>
  <c r="AX113"/>
  <c r="AW113"/>
  <c r="AV113"/>
  <c r="AU113"/>
  <c r="AS113"/>
  <c r="AR113"/>
  <c r="AQ113"/>
  <c r="AP113"/>
  <c r="AO113"/>
  <c r="AN113"/>
  <c r="AM113"/>
  <c r="AL113"/>
  <c r="AK113"/>
  <c r="AJ113"/>
  <c r="AH113"/>
  <c r="AG113"/>
  <c r="AF113"/>
  <c r="AE113"/>
  <c r="AD113"/>
  <c r="AC113"/>
  <c r="AB113"/>
  <c r="AA113"/>
  <c r="Z113"/>
  <c r="Y113"/>
  <c r="W113"/>
  <c r="V113"/>
  <c r="U113"/>
  <c r="T113"/>
  <c r="S113"/>
  <c r="R113"/>
  <c r="Q113"/>
  <c r="P113"/>
  <c r="O113"/>
  <c r="N113"/>
  <c r="L113"/>
  <c r="K113"/>
  <c r="J113"/>
  <c r="I113"/>
  <c r="H113"/>
  <c r="G113"/>
  <c r="F113"/>
  <c r="E113"/>
  <c r="D113"/>
  <c r="C113"/>
  <c r="B113"/>
  <c r="A113"/>
  <c r="BZ112"/>
  <c r="BY112"/>
  <c r="BX112"/>
  <c r="BW112"/>
  <c r="BV112"/>
  <c r="BU112"/>
  <c r="BT112"/>
  <c r="BS112"/>
  <c r="BR112"/>
  <c r="BQ112"/>
  <c r="BO112"/>
  <c r="BN112"/>
  <c r="BM112"/>
  <c r="BL112"/>
  <c r="BK112"/>
  <c r="BJ112"/>
  <c r="BI112"/>
  <c r="BH112"/>
  <c r="BG112"/>
  <c r="BF112"/>
  <c r="BD112"/>
  <c r="BC112"/>
  <c r="BB112"/>
  <c r="BA112"/>
  <c r="AZ112"/>
  <c r="AY112"/>
  <c r="AX112"/>
  <c r="AW112"/>
  <c r="AV112"/>
  <c r="AU112"/>
  <c r="AS112"/>
  <c r="AR112"/>
  <c r="AQ112"/>
  <c r="AP112"/>
  <c r="AO112"/>
  <c r="AN112"/>
  <c r="AM112"/>
  <c r="AL112"/>
  <c r="AK112"/>
  <c r="AJ112"/>
  <c r="AH112"/>
  <c r="AG112"/>
  <c r="AF112"/>
  <c r="AE112"/>
  <c r="AD112"/>
  <c r="AC112"/>
  <c r="AB112"/>
  <c r="AA112"/>
  <c r="Z112"/>
  <c r="Y112"/>
  <c r="W112"/>
  <c r="V112"/>
  <c r="U112"/>
  <c r="T112"/>
  <c r="S112"/>
  <c r="R112"/>
  <c r="Q112"/>
  <c r="P112"/>
  <c r="O112"/>
  <c r="N112"/>
  <c r="L112"/>
  <c r="K112"/>
  <c r="J112"/>
  <c r="I112"/>
  <c r="H112"/>
  <c r="G112"/>
  <c r="F112"/>
  <c r="E112"/>
  <c r="D112"/>
  <c r="C112"/>
  <c r="B112"/>
  <c r="A112"/>
  <c r="BZ111"/>
  <c r="BY111"/>
  <c r="BX111"/>
  <c r="BW111"/>
  <c r="BV111"/>
  <c r="BU111"/>
  <c r="BT111"/>
  <c r="BS111"/>
  <c r="BR111"/>
  <c r="BQ111"/>
  <c r="BO111"/>
  <c r="BN111"/>
  <c r="BM111"/>
  <c r="BL111"/>
  <c r="BK111"/>
  <c r="BJ111"/>
  <c r="BI111"/>
  <c r="BH111"/>
  <c r="BG111"/>
  <c r="BF111"/>
  <c r="BD111"/>
  <c r="BC111"/>
  <c r="BB111"/>
  <c r="BA111"/>
  <c r="AZ111"/>
  <c r="AY111"/>
  <c r="AX111"/>
  <c r="AW111"/>
  <c r="AV111"/>
  <c r="AU111"/>
  <c r="AS111"/>
  <c r="AR111"/>
  <c r="AQ111"/>
  <c r="AP111"/>
  <c r="AO111"/>
  <c r="AN111"/>
  <c r="AM111"/>
  <c r="AL111"/>
  <c r="AK111"/>
  <c r="AJ111"/>
  <c r="AH111"/>
  <c r="AG111"/>
  <c r="AF111"/>
  <c r="AE111"/>
  <c r="AD111"/>
  <c r="AC111"/>
  <c r="AB111"/>
  <c r="AA111"/>
  <c r="Z111"/>
  <c r="Y111"/>
  <c r="W111"/>
  <c r="V111"/>
  <c r="U111"/>
  <c r="T111"/>
  <c r="S111"/>
  <c r="R111"/>
  <c r="Q111"/>
  <c r="P111"/>
  <c r="O111"/>
  <c r="N111"/>
  <c r="L111"/>
  <c r="K111"/>
  <c r="J111"/>
  <c r="I111"/>
  <c r="H111"/>
  <c r="G111"/>
  <c r="F111"/>
  <c r="E111"/>
  <c r="D111"/>
  <c r="C111"/>
  <c r="B111"/>
  <c r="A111"/>
  <c r="BZ110"/>
  <c r="BY110"/>
  <c r="BX110"/>
  <c r="BW110"/>
  <c r="BV110"/>
  <c r="BU110"/>
  <c r="BT110"/>
  <c r="BS110"/>
  <c r="BR110"/>
  <c r="BQ110"/>
  <c r="BO110"/>
  <c r="BN110"/>
  <c r="BM110"/>
  <c r="BL110"/>
  <c r="BK110"/>
  <c r="BJ110"/>
  <c r="BI110"/>
  <c r="BH110"/>
  <c r="BG110"/>
  <c r="BF110"/>
  <c r="BD110"/>
  <c r="BC110"/>
  <c r="BB110"/>
  <c r="BA110"/>
  <c r="AZ110"/>
  <c r="AY110"/>
  <c r="AX110"/>
  <c r="AW110"/>
  <c r="AV110"/>
  <c r="AU110"/>
  <c r="AS110"/>
  <c r="AR110"/>
  <c r="AQ110"/>
  <c r="AP110"/>
  <c r="AO110"/>
  <c r="AN110"/>
  <c r="AM110"/>
  <c r="AL110"/>
  <c r="AK110"/>
  <c r="AJ110"/>
  <c r="AH110"/>
  <c r="AG110"/>
  <c r="AF110"/>
  <c r="AE110"/>
  <c r="AD110"/>
  <c r="AC110"/>
  <c r="AB110"/>
  <c r="AA110"/>
  <c r="Z110"/>
  <c r="Y110"/>
  <c r="W110"/>
  <c r="V110"/>
  <c r="U110"/>
  <c r="T110"/>
  <c r="S110"/>
  <c r="R110"/>
  <c r="Q110"/>
  <c r="P110"/>
  <c r="O110"/>
  <c r="N110"/>
  <c r="L110"/>
  <c r="K110"/>
  <c r="J110"/>
  <c r="I110"/>
  <c r="H110"/>
  <c r="G110"/>
  <c r="F110"/>
  <c r="E110"/>
  <c r="D110"/>
  <c r="C110"/>
  <c r="B110"/>
  <c r="A110"/>
  <c r="BZ109"/>
  <c r="BY109"/>
  <c r="BX109"/>
  <c r="BW109"/>
  <c r="BV109"/>
  <c r="BU109"/>
  <c r="BT109"/>
  <c r="BS109"/>
  <c r="BR109"/>
  <c r="BQ109"/>
  <c r="BO109"/>
  <c r="BN109"/>
  <c r="BM109"/>
  <c r="BL109"/>
  <c r="BK109"/>
  <c r="BJ109"/>
  <c r="BI109"/>
  <c r="BH109"/>
  <c r="BG109"/>
  <c r="BF109"/>
  <c r="BD109"/>
  <c r="BC109"/>
  <c r="BB109"/>
  <c r="BA109"/>
  <c r="AZ109"/>
  <c r="AY109"/>
  <c r="AX109"/>
  <c r="AW109"/>
  <c r="AV109"/>
  <c r="AU109"/>
  <c r="AS109"/>
  <c r="AR109"/>
  <c r="AQ109"/>
  <c r="AP109"/>
  <c r="AO109"/>
  <c r="AN109"/>
  <c r="AM109"/>
  <c r="AL109"/>
  <c r="AK109"/>
  <c r="AJ109"/>
  <c r="AH109"/>
  <c r="AG109"/>
  <c r="AF109"/>
  <c r="AE109"/>
  <c r="AD109"/>
  <c r="AC109"/>
  <c r="AB109"/>
  <c r="AA109"/>
  <c r="Z109"/>
  <c r="Y109"/>
  <c r="W109"/>
  <c r="V109"/>
  <c r="U109"/>
  <c r="T109"/>
  <c r="S109"/>
  <c r="R109"/>
  <c r="Q109"/>
  <c r="P109"/>
  <c r="O109"/>
  <c r="N109"/>
  <c r="L109"/>
  <c r="K109"/>
  <c r="J109"/>
  <c r="I109"/>
  <c r="H109"/>
  <c r="G109"/>
  <c r="F109"/>
  <c r="E109"/>
  <c r="D109"/>
  <c r="C109"/>
  <c r="B109"/>
  <c r="A109"/>
  <c r="BZ108"/>
  <c r="BY108"/>
  <c r="BX108"/>
  <c r="BW108"/>
  <c r="BV108"/>
  <c r="BU108"/>
  <c r="BT108"/>
  <c r="BS108"/>
  <c r="BR108"/>
  <c r="BQ108"/>
  <c r="BO108"/>
  <c r="BN108"/>
  <c r="BM108"/>
  <c r="BL108"/>
  <c r="BK108"/>
  <c r="BJ108"/>
  <c r="BI108"/>
  <c r="BH108"/>
  <c r="BG108"/>
  <c r="BF108"/>
  <c r="BD108"/>
  <c r="BC108"/>
  <c r="BB108"/>
  <c r="BA108"/>
  <c r="AZ108"/>
  <c r="AY108"/>
  <c r="AX108"/>
  <c r="AW108"/>
  <c r="AV108"/>
  <c r="AU108"/>
  <c r="AS108"/>
  <c r="AR108"/>
  <c r="AQ108"/>
  <c r="AP108"/>
  <c r="AO108"/>
  <c r="AN108"/>
  <c r="AM108"/>
  <c r="AL108"/>
  <c r="AK108"/>
  <c r="AJ108"/>
  <c r="AH108"/>
  <c r="AG108"/>
  <c r="AF108"/>
  <c r="AE108"/>
  <c r="AD108"/>
  <c r="AC108"/>
  <c r="AB108"/>
  <c r="AA108"/>
  <c r="Z108"/>
  <c r="Y108"/>
  <c r="W108"/>
  <c r="V108"/>
  <c r="U108"/>
  <c r="T108"/>
  <c r="S108"/>
  <c r="R108"/>
  <c r="Q108"/>
  <c r="P108"/>
  <c r="O108"/>
  <c r="N108"/>
  <c r="L108"/>
  <c r="K108"/>
  <c r="J108"/>
  <c r="I108"/>
  <c r="H108"/>
  <c r="G108"/>
  <c r="F108"/>
  <c r="E108"/>
  <c r="D108"/>
  <c r="C108"/>
  <c r="B108"/>
  <c r="A108"/>
  <c r="BZ107"/>
  <c r="BY107"/>
  <c r="BX107"/>
  <c r="BW107"/>
  <c r="BV107"/>
  <c r="BU107"/>
  <c r="BT107"/>
  <c r="BS107"/>
  <c r="BR107"/>
  <c r="BQ107"/>
  <c r="BO107"/>
  <c r="BN107"/>
  <c r="BM107"/>
  <c r="BL107"/>
  <c r="BK107"/>
  <c r="BJ107"/>
  <c r="BI107"/>
  <c r="BH107"/>
  <c r="BG107"/>
  <c r="BF107"/>
  <c r="BD107"/>
  <c r="BC107"/>
  <c r="BB107"/>
  <c r="BA107"/>
  <c r="AZ107"/>
  <c r="AY107"/>
  <c r="AX107"/>
  <c r="AW107"/>
  <c r="AV107"/>
  <c r="AU107"/>
  <c r="AS107"/>
  <c r="AR107"/>
  <c r="AQ107"/>
  <c r="AP107"/>
  <c r="AO107"/>
  <c r="AN107"/>
  <c r="AM107"/>
  <c r="AL107"/>
  <c r="AK107"/>
  <c r="AJ107"/>
  <c r="AH107"/>
  <c r="AG107"/>
  <c r="AF107"/>
  <c r="AE107"/>
  <c r="AD107"/>
  <c r="AC107"/>
  <c r="AB107"/>
  <c r="AA107"/>
  <c r="Z107"/>
  <c r="Y107"/>
  <c r="W107"/>
  <c r="V107"/>
  <c r="U107"/>
  <c r="T107"/>
  <c r="S107"/>
  <c r="R107"/>
  <c r="Q107"/>
  <c r="P107"/>
  <c r="O107"/>
  <c r="N107"/>
  <c r="L107"/>
  <c r="K107"/>
  <c r="J107"/>
  <c r="I107"/>
  <c r="H107"/>
  <c r="G107"/>
  <c r="F107"/>
  <c r="E107"/>
  <c r="D107"/>
  <c r="C107"/>
  <c r="B107"/>
  <c r="A107"/>
  <c r="BZ106"/>
  <c r="BY106"/>
  <c r="BX106"/>
  <c r="BW106"/>
  <c r="BV106"/>
  <c r="BU106"/>
  <c r="BT106"/>
  <c r="BS106"/>
  <c r="BR106"/>
  <c r="BQ106"/>
  <c r="BO106"/>
  <c r="BN106"/>
  <c r="BM106"/>
  <c r="BL106"/>
  <c r="BK106"/>
  <c r="BJ106"/>
  <c r="BI106"/>
  <c r="BH106"/>
  <c r="BG106"/>
  <c r="BF106"/>
  <c r="BD106"/>
  <c r="BC106"/>
  <c r="BB106"/>
  <c r="BA106"/>
  <c r="AZ106"/>
  <c r="AY106"/>
  <c r="AX106"/>
  <c r="AW106"/>
  <c r="AV106"/>
  <c r="AU106"/>
  <c r="AS106"/>
  <c r="AR106"/>
  <c r="AQ106"/>
  <c r="AP106"/>
  <c r="AO106"/>
  <c r="AN106"/>
  <c r="AM106"/>
  <c r="AL106"/>
  <c r="AK106"/>
  <c r="AJ106"/>
  <c r="AH106"/>
  <c r="AG106"/>
  <c r="AF106"/>
  <c r="AE106"/>
  <c r="AD106"/>
  <c r="AC106"/>
  <c r="AB106"/>
  <c r="AA106"/>
  <c r="Z106"/>
  <c r="Y106"/>
  <c r="W106"/>
  <c r="V106"/>
  <c r="U106"/>
  <c r="T106"/>
  <c r="S106"/>
  <c r="R106"/>
  <c r="Q106"/>
  <c r="P106"/>
  <c r="O106"/>
  <c r="N106"/>
  <c r="L106"/>
  <c r="K106"/>
  <c r="J106"/>
  <c r="I106"/>
  <c r="H106"/>
  <c r="G106"/>
  <c r="F106"/>
  <c r="E106"/>
  <c r="D106"/>
  <c r="C106"/>
  <c r="B106"/>
  <c r="A106"/>
  <c r="BZ105"/>
  <c r="BY105"/>
  <c r="BX105"/>
  <c r="BW105"/>
  <c r="BV105"/>
  <c r="BU105"/>
  <c r="BT105"/>
  <c r="BS105"/>
  <c r="BR105"/>
  <c r="BQ105"/>
  <c r="BO105"/>
  <c r="BN105"/>
  <c r="BM105"/>
  <c r="BL105"/>
  <c r="BK105"/>
  <c r="BJ105"/>
  <c r="BI105"/>
  <c r="BH105"/>
  <c r="BG105"/>
  <c r="BF105"/>
  <c r="BD105"/>
  <c r="BC105"/>
  <c r="BB105"/>
  <c r="BA105"/>
  <c r="AZ105"/>
  <c r="AY105"/>
  <c r="AX105"/>
  <c r="AW105"/>
  <c r="AV105"/>
  <c r="AU105"/>
  <c r="AS105"/>
  <c r="AR105"/>
  <c r="AQ105"/>
  <c r="AP105"/>
  <c r="AO105"/>
  <c r="AN105"/>
  <c r="AM105"/>
  <c r="AL105"/>
  <c r="AK105"/>
  <c r="AJ105"/>
  <c r="AH105"/>
  <c r="AG105"/>
  <c r="AF105"/>
  <c r="AE105"/>
  <c r="AD105"/>
  <c r="AC105"/>
  <c r="AB105"/>
  <c r="AA105"/>
  <c r="Z105"/>
  <c r="Y105"/>
  <c r="W105"/>
  <c r="V105"/>
  <c r="U105"/>
  <c r="T105"/>
  <c r="S105"/>
  <c r="R105"/>
  <c r="Q105"/>
  <c r="P105"/>
  <c r="O105"/>
  <c r="N105"/>
  <c r="L105"/>
  <c r="K105"/>
  <c r="J105"/>
  <c r="I105"/>
  <c r="H105"/>
  <c r="G105"/>
  <c r="F105"/>
  <c r="E105"/>
  <c r="D105"/>
  <c r="C105"/>
  <c r="B105"/>
  <c r="A105"/>
  <c r="BZ104"/>
  <c r="BY104"/>
  <c r="BX104"/>
  <c r="BW104"/>
  <c r="BV104"/>
  <c r="BU104"/>
  <c r="BT104"/>
  <c r="BS104"/>
  <c r="BR104"/>
  <c r="BQ104"/>
  <c r="BO104"/>
  <c r="BN104"/>
  <c r="BM104"/>
  <c r="BL104"/>
  <c r="BK104"/>
  <c r="BJ104"/>
  <c r="BI104"/>
  <c r="BH104"/>
  <c r="BG104"/>
  <c r="BF104"/>
  <c r="BD104"/>
  <c r="BC104"/>
  <c r="BB104"/>
  <c r="BA104"/>
  <c r="AZ104"/>
  <c r="AY104"/>
  <c r="AX104"/>
  <c r="AW104"/>
  <c r="AV104"/>
  <c r="AU104"/>
  <c r="AS104"/>
  <c r="AR104"/>
  <c r="AQ104"/>
  <c r="AP104"/>
  <c r="AO104"/>
  <c r="AN104"/>
  <c r="AM104"/>
  <c r="AL104"/>
  <c r="AK104"/>
  <c r="AJ104"/>
  <c r="AH104"/>
  <c r="AG104"/>
  <c r="AF104"/>
  <c r="AE104"/>
  <c r="AD104"/>
  <c r="AC104"/>
  <c r="AB104"/>
  <c r="AA104"/>
  <c r="Z104"/>
  <c r="Y104"/>
  <c r="W104"/>
  <c r="V104"/>
  <c r="U104"/>
  <c r="T104"/>
  <c r="S104"/>
  <c r="R104"/>
  <c r="Q104"/>
  <c r="P104"/>
  <c r="O104"/>
  <c r="N104"/>
  <c r="L104"/>
  <c r="K104"/>
  <c r="J104"/>
  <c r="I104"/>
  <c r="H104"/>
  <c r="G104"/>
  <c r="F104"/>
  <c r="E104"/>
  <c r="D104"/>
  <c r="C104"/>
  <c r="B104"/>
  <c r="A104"/>
  <c r="BZ103"/>
  <c r="BY103"/>
  <c r="BX103"/>
  <c r="BW103"/>
  <c r="BV103"/>
  <c r="BU103"/>
  <c r="BT103"/>
  <c r="BS103"/>
  <c r="BR103"/>
  <c r="BQ103"/>
  <c r="BO103"/>
  <c r="BN103"/>
  <c r="BM103"/>
  <c r="BL103"/>
  <c r="BK103"/>
  <c r="BJ103"/>
  <c r="BI103"/>
  <c r="BH103"/>
  <c r="BG103"/>
  <c r="BF103"/>
  <c r="BD103"/>
  <c r="BC103"/>
  <c r="BB103"/>
  <c r="BA103"/>
  <c r="AZ103"/>
  <c r="AY103"/>
  <c r="AX103"/>
  <c r="AW103"/>
  <c r="AV103"/>
  <c r="AU103"/>
  <c r="AS103"/>
  <c r="AR103"/>
  <c r="AQ103"/>
  <c r="AP103"/>
  <c r="AO103"/>
  <c r="AN103"/>
  <c r="AM103"/>
  <c r="AL103"/>
  <c r="AK103"/>
  <c r="AJ103"/>
  <c r="AH103"/>
  <c r="AG103"/>
  <c r="AF103"/>
  <c r="AE103"/>
  <c r="AD103"/>
  <c r="AC103"/>
  <c r="AB103"/>
  <c r="AA103"/>
  <c r="Z103"/>
  <c r="Y103"/>
  <c r="W103"/>
  <c r="V103"/>
  <c r="U103"/>
  <c r="T103"/>
  <c r="S103"/>
  <c r="R103"/>
  <c r="Q103"/>
  <c r="P103"/>
  <c r="O103"/>
  <c r="N103"/>
  <c r="L103"/>
  <c r="K103"/>
  <c r="J103"/>
  <c r="I103"/>
  <c r="H103"/>
  <c r="G103"/>
  <c r="F103"/>
  <c r="E103"/>
  <c r="D103"/>
  <c r="C103"/>
  <c r="B103"/>
  <c r="A103"/>
  <c r="BZ102"/>
  <c r="BY102"/>
  <c r="BX102"/>
  <c r="BW102"/>
  <c r="BV102"/>
  <c r="BU102"/>
  <c r="BT102"/>
  <c r="BS102"/>
  <c r="BR102"/>
  <c r="BQ102"/>
  <c r="BO102"/>
  <c r="BN102"/>
  <c r="BM102"/>
  <c r="BL102"/>
  <c r="BK102"/>
  <c r="BJ102"/>
  <c r="BI102"/>
  <c r="BH102"/>
  <c r="BG102"/>
  <c r="BF102"/>
  <c r="BD102"/>
  <c r="BC102"/>
  <c r="BB102"/>
  <c r="BA102"/>
  <c r="AZ102"/>
  <c r="AY102"/>
  <c r="AX102"/>
  <c r="AW102"/>
  <c r="AV102"/>
  <c r="AU102"/>
  <c r="AS102"/>
  <c r="AR102"/>
  <c r="AQ102"/>
  <c r="AP102"/>
  <c r="AO102"/>
  <c r="AN102"/>
  <c r="AM102"/>
  <c r="AL102"/>
  <c r="AK102"/>
  <c r="AJ102"/>
  <c r="AH102"/>
  <c r="AG102"/>
  <c r="AF102"/>
  <c r="AE102"/>
  <c r="AD102"/>
  <c r="AC102"/>
  <c r="AB102"/>
  <c r="AA102"/>
  <c r="Z102"/>
  <c r="Y102"/>
  <c r="W102"/>
  <c r="V102"/>
  <c r="U102"/>
  <c r="T102"/>
  <c r="S102"/>
  <c r="R102"/>
  <c r="Q102"/>
  <c r="P102"/>
  <c r="O102"/>
  <c r="N102"/>
  <c r="L102"/>
  <c r="K102"/>
  <c r="J102"/>
  <c r="I102"/>
  <c r="H102"/>
  <c r="G102"/>
  <c r="F102"/>
  <c r="E102"/>
  <c r="D102"/>
  <c r="C102"/>
  <c r="B102"/>
  <c r="A102"/>
  <c r="BZ101"/>
  <c r="BY101"/>
  <c r="BX101"/>
  <c r="BW101"/>
  <c r="BV101"/>
  <c r="BU101"/>
  <c r="BT101"/>
  <c r="BS101"/>
  <c r="BR101"/>
  <c r="BQ101"/>
  <c r="BO101"/>
  <c r="BN101"/>
  <c r="BM101"/>
  <c r="BL101"/>
  <c r="BK101"/>
  <c r="BJ101"/>
  <c r="BI101"/>
  <c r="BH101"/>
  <c r="BG101"/>
  <c r="BF101"/>
  <c r="BD101"/>
  <c r="BC101"/>
  <c r="BB101"/>
  <c r="BA101"/>
  <c r="AZ101"/>
  <c r="AY101"/>
  <c r="AX101"/>
  <c r="AW101"/>
  <c r="AV101"/>
  <c r="AU101"/>
  <c r="AS101"/>
  <c r="AR101"/>
  <c r="AQ101"/>
  <c r="AP101"/>
  <c r="AO101"/>
  <c r="AN101"/>
  <c r="AM101"/>
  <c r="AL101"/>
  <c r="AK101"/>
  <c r="AJ101"/>
  <c r="AH101"/>
  <c r="AG101"/>
  <c r="AF101"/>
  <c r="AE101"/>
  <c r="AD101"/>
  <c r="AC101"/>
  <c r="AB101"/>
  <c r="AA101"/>
  <c r="Z101"/>
  <c r="Y101"/>
  <c r="W101"/>
  <c r="V101"/>
  <c r="U101"/>
  <c r="T101"/>
  <c r="S101"/>
  <c r="R101"/>
  <c r="Q101"/>
  <c r="P101"/>
  <c r="O101"/>
  <c r="N101"/>
  <c r="L101"/>
  <c r="K101"/>
  <c r="J101"/>
  <c r="I101"/>
  <c r="H101"/>
  <c r="G101"/>
  <c r="F101"/>
  <c r="E101"/>
  <c r="D101"/>
  <c r="C101"/>
  <c r="B101"/>
  <c r="A101"/>
  <c r="BZ100"/>
  <c r="BY100"/>
  <c r="BX100"/>
  <c r="BW100"/>
  <c r="BV100"/>
  <c r="BU100"/>
  <c r="BT100"/>
  <c r="BS100"/>
  <c r="BR100"/>
  <c r="BQ100"/>
  <c r="BO100"/>
  <c r="BN100"/>
  <c r="BM100"/>
  <c r="BL100"/>
  <c r="BK100"/>
  <c r="BJ100"/>
  <c r="BI100"/>
  <c r="BH100"/>
  <c r="BG100"/>
  <c r="BF100"/>
  <c r="BD100"/>
  <c r="BC100"/>
  <c r="BB100"/>
  <c r="BA100"/>
  <c r="AZ100"/>
  <c r="AY100"/>
  <c r="AX100"/>
  <c r="AW100"/>
  <c r="AV100"/>
  <c r="AU100"/>
  <c r="AS100"/>
  <c r="AR100"/>
  <c r="AQ100"/>
  <c r="AP100"/>
  <c r="AO100"/>
  <c r="AN100"/>
  <c r="AM100"/>
  <c r="AL100"/>
  <c r="AK100"/>
  <c r="AJ100"/>
  <c r="AH100"/>
  <c r="AG100"/>
  <c r="AF100"/>
  <c r="AE100"/>
  <c r="AD100"/>
  <c r="AC100"/>
  <c r="AB100"/>
  <c r="AA100"/>
  <c r="Z100"/>
  <c r="Y100"/>
  <c r="W100"/>
  <c r="V100"/>
  <c r="U100"/>
  <c r="T100"/>
  <c r="S100"/>
  <c r="R100"/>
  <c r="Q100"/>
  <c r="P100"/>
  <c r="O100"/>
  <c r="N100"/>
  <c r="L100"/>
  <c r="K100"/>
  <c r="J100"/>
  <c r="I100"/>
  <c r="H100"/>
  <c r="G100"/>
  <c r="F100"/>
  <c r="E100"/>
  <c r="D100"/>
  <c r="C100"/>
  <c r="B100"/>
  <c r="A100"/>
  <c r="BZ99"/>
  <c r="BY99"/>
  <c r="BX99"/>
  <c r="BW99"/>
  <c r="BV99"/>
  <c r="BU99"/>
  <c r="BT99"/>
  <c r="BS99"/>
  <c r="BR99"/>
  <c r="BQ99"/>
  <c r="BO99"/>
  <c r="BN99"/>
  <c r="BM99"/>
  <c r="BL99"/>
  <c r="BK99"/>
  <c r="BJ99"/>
  <c r="BI99"/>
  <c r="BH99"/>
  <c r="BG99"/>
  <c r="BF99"/>
  <c r="BD99"/>
  <c r="BC99"/>
  <c r="BB99"/>
  <c r="BA99"/>
  <c r="AZ99"/>
  <c r="AY99"/>
  <c r="AX99"/>
  <c r="AW99"/>
  <c r="AV99"/>
  <c r="AU99"/>
  <c r="AS99"/>
  <c r="AR99"/>
  <c r="AQ99"/>
  <c r="AP99"/>
  <c r="AO99"/>
  <c r="AN99"/>
  <c r="AM99"/>
  <c r="AL99"/>
  <c r="AK99"/>
  <c r="AJ99"/>
  <c r="AH99"/>
  <c r="AG99"/>
  <c r="AF99"/>
  <c r="AE99"/>
  <c r="AD99"/>
  <c r="AC99"/>
  <c r="AB99"/>
  <c r="AA99"/>
  <c r="Z99"/>
  <c r="Y99"/>
  <c r="W99"/>
  <c r="V99"/>
  <c r="U99"/>
  <c r="T99"/>
  <c r="S99"/>
  <c r="R99"/>
  <c r="Q99"/>
  <c r="P99"/>
  <c r="O99"/>
  <c r="N99"/>
  <c r="L99"/>
  <c r="K99"/>
  <c r="J99"/>
  <c r="I99"/>
  <c r="H99"/>
  <c r="G99"/>
  <c r="F99"/>
  <c r="E99"/>
  <c r="D99"/>
  <c r="C99"/>
  <c r="B99"/>
  <c r="A99"/>
  <c r="BZ98"/>
  <c r="BY98"/>
  <c r="BX98"/>
  <c r="BW98"/>
  <c r="BV98"/>
  <c r="BU98"/>
  <c r="BT98"/>
  <c r="BS98"/>
  <c r="BR98"/>
  <c r="BQ98"/>
  <c r="BO98"/>
  <c r="BN98"/>
  <c r="BM98"/>
  <c r="BL98"/>
  <c r="BK98"/>
  <c r="BJ98"/>
  <c r="BI98"/>
  <c r="BH98"/>
  <c r="BG98"/>
  <c r="BF98"/>
  <c r="BD98"/>
  <c r="BC98"/>
  <c r="BB98"/>
  <c r="BA98"/>
  <c r="AZ98"/>
  <c r="AY98"/>
  <c r="AX98"/>
  <c r="AW98"/>
  <c r="AV98"/>
  <c r="AU98"/>
  <c r="AS98"/>
  <c r="AR98"/>
  <c r="AQ98"/>
  <c r="AP98"/>
  <c r="AO98"/>
  <c r="AN98"/>
  <c r="AM98"/>
  <c r="AL98"/>
  <c r="AK98"/>
  <c r="AJ98"/>
  <c r="AH98"/>
  <c r="AG98"/>
  <c r="AF98"/>
  <c r="AE98"/>
  <c r="AD98"/>
  <c r="AC98"/>
  <c r="AB98"/>
  <c r="AA98"/>
  <c r="Z98"/>
  <c r="Y98"/>
  <c r="W98"/>
  <c r="V98"/>
  <c r="U98"/>
  <c r="T98"/>
  <c r="S98"/>
  <c r="R98"/>
  <c r="Q98"/>
  <c r="P98"/>
  <c r="O98"/>
  <c r="N98"/>
  <c r="L98"/>
  <c r="K98"/>
  <c r="J98"/>
  <c r="I98"/>
  <c r="H98"/>
  <c r="G98"/>
  <c r="F98"/>
  <c r="E98"/>
  <c r="D98"/>
  <c r="C98"/>
  <c r="B98"/>
  <c r="A98"/>
  <c r="BZ97"/>
  <c r="BY97"/>
  <c r="BX97"/>
  <c r="BW97"/>
  <c r="BV97"/>
  <c r="BU97"/>
  <c r="BT97"/>
  <c r="BS97"/>
  <c r="BR97"/>
  <c r="BQ97"/>
  <c r="BO97"/>
  <c r="BN97"/>
  <c r="BM97"/>
  <c r="BL97"/>
  <c r="BK97"/>
  <c r="BJ97"/>
  <c r="BI97"/>
  <c r="BH97"/>
  <c r="BG97"/>
  <c r="BF97"/>
  <c r="BD97"/>
  <c r="BC97"/>
  <c r="BB97"/>
  <c r="BA97"/>
  <c r="AZ97"/>
  <c r="AY97"/>
  <c r="AX97"/>
  <c r="AW97"/>
  <c r="AV97"/>
  <c r="AU97"/>
  <c r="AS97"/>
  <c r="AR97"/>
  <c r="AQ97"/>
  <c r="AP97"/>
  <c r="AO97"/>
  <c r="AN97"/>
  <c r="AM97"/>
  <c r="AL97"/>
  <c r="AK97"/>
  <c r="AJ97"/>
  <c r="AH97"/>
  <c r="AG97"/>
  <c r="AF97"/>
  <c r="AE97"/>
  <c r="AD97"/>
  <c r="AC97"/>
  <c r="AB97"/>
  <c r="AA97"/>
  <c r="Z97"/>
  <c r="Y97"/>
  <c r="W97"/>
  <c r="V97"/>
  <c r="U97"/>
  <c r="T97"/>
  <c r="S97"/>
  <c r="R97"/>
  <c r="Q97"/>
  <c r="P97"/>
  <c r="O97"/>
  <c r="N97"/>
  <c r="L97"/>
  <c r="K97"/>
  <c r="J97"/>
  <c r="I97"/>
  <c r="H97"/>
  <c r="G97"/>
  <c r="F97"/>
  <c r="E97"/>
  <c r="D97"/>
  <c r="C97"/>
  <c r="B97"/>
  <c r="A97"/>
  <c r="BZ96"/>
  <c r="BY96"/>
  <c r="BX96"/>
  <c r="BW96"/>
  <c r="BV96"/>
  <c r="BU96"/>
  <c r="BT96"/>
  <c r="BS96"/>
  <c r="BR96"/>
  <c r="BQ96"/>
  <c r="BO96"/>
  <c r="BN96"/>
  <c r="BM96"/>
  <c r="BL96"/>
  <c r="BK96"/>
  <c r="BJ96"/>
  <c r="BI96"/>
  <c r="BH96"/>
  <c r="BG96"/>
  <c r="BF96"/>
  <c r="BD96"/>
  <c r="BC96"/>
  <c r="BB96"/>
  <c r="BA96"/>
  <c r="AZ96"/>
  <c r="AY96"/>
  <c r="AX96"/>
  <c r="AW96"/>
  <c r="AV96"/>
  <c r="AU96"/>
  <c r="AS96"/>
  <c r="AR96"/>
  <c r="AQ96"/>
  <c r="AP96"/>
  <c r="AO96"/>
  <c r="AN96"/>
  <c r="AM96"/>
  <c r="AL96"/>
  <c r="AK96"/>
  <c r="AJ96"/>
  <c r="AH96"/>
  <c r="AG96"/>
  <c r="AF96"/>
  <c r="AE96"/>
  <c r="AD96"/>
  <c r="AC96"/>
  <c r="AB96"/>
  <c r="AA96"/>
  <c r="Z96"/>
  <c r="Y96"/>
  <c r="W96"/>
  <c r="V96"/>
  <c r="U96"/>
  <c r="T96"/>
  <c r="S96"/>
  <c r="R96"/>
  <c r="Q96"/>
  <c r="P96"/>
  <c r="O96"/>
  <c r="N96"/>
  <c r="L96"/>
  <c r="K96"/>
  <c r="J96"/>
  <c r="I96"/>
  <c r="H96"/>
  <c r="G96"/>
  <c r="F96"/>
  <c r="E96"/>
  <c r="D96"/>
  <c r="C96"/>
  <c r="B96"/>
  <c r="A96"/>
  <c r="BZ95"/>
  <c r="BY95"/>
  <c r="BX95"/>
  <c r="BW95"/>
  <c r="BV95"/>
  <c r="BU95"/>
  <c r="BT95"/>
  <c r="BS95"/>
  <c r="BR95"/>
  <c r="BQ95"/>
  <c r="BO95"/>
  <c r="BN95"/>
  <c r="BM95"/>
  <c r="BL95"/>
  <c r="BK95"/>
  <c r="BJ95"/>
  <c r="BI95"/>
  <c r="BH95"/>
  <c r="BG95"/>
  <c r="BF95"/>
  <c r="BD95"/>
  <c r="BC95"/>
  <c r="BB95"/>
  <c r="BA95"/>
  <c r="AZ95"/>
  <c r="AY95"/>
  <c r="AX95"/>
  <c r="AW95"/>
  <c r="AV95"/>
  <c r="AU95"/>
  <c r="AS95"/>
  <c r="AR95"/>
  <c r="AQ95"/>
  <c r="AP95"/>
  <c r="AO95"/>
  <c r="AN95"/>
  <c r="AM95"/>
  <c r="AL95"/>
  <c r="AK95"/>
  <c r="AJ95"/>
  <c r="AH95"/>
  <c r="AG95"/>
  <c r="AF95"/>
  <c r="AE95"/>
  <c r="AD95"/>
  <c r="AC95"/>
  <c r="AB95"/>
  <c r="AA95"/>
  <c r="Z95"/>
  <c r="Y95"/>
  <c r="W95"/>
  <c r="V95"/>
  <c r="U95"/>
  <c r="T95"/>
  <c r="S95"/>
  <c r="R95"/>
  <c r="Q95"/>
  <c r="P95"/>
  <c r="O95"/>
  <c r="N95"/>
  <c r="L95"/>
  <c r="K95"/>
  <c r="J95"/>
  <c r="I95"/>
  <c r="H95"/>
  <c r="G95"/>
  <c r="F95"/>
  <c r="E95"/>
  <c r="D95"/>
  <c r="C95"/>
  <c r="B95"/>
  <c r="A95"/>
  <c r="BZ94"/>
  <c r="BY94"/>
  <c r="BX94"/>
  <c r="BW94"/>
  <c r="BV94"/>
  <c r="BU94"/>
  <c r="BT94"/>
  <c r="BS94"/>
  <c r="BR94"/>
  <c r="BQ94"/>
  <c r="BO94"/>
  <c r="BN94"/>
  <c r="BM94"/>
  <c r="BL94"/>
  <c r="BK94"/>
  <c r="BJ94"/>
  <c r="BI94"/>
  <c r="BH94"/>
  <c r="BG94"/>
  <c r="BF94"/>
  <c r="BD94"/>
  <c r="BC94"/>
  <c r="BB94"/>
  <c r="BA94"/>
  <c r="AZ94"/>
  <c r="AY94"/>
  <c r="AX94"/>
  <c r="AW94"/>
  <c r="AV94"/>
  <c r="AU94"/>
  <c r="AS94"/>
  <c r="AR94"/>
  <c r="AQ94"/>
  <c r="AP94"/>
  <c r="AO94"/>
  <c r="AN94"/>
  <c r="AM94"/>
  <c r="AL94"/>
  <c r="AK94"/>
  <c r="AJ94"/>
  <c r="AH94"/>
  <c r="AG94"/>
  <c r="AF94"/>
  <c r="AE94"/>
  <c r="AD94"/>
  <c r="AC94"/>
  <c r="AB94"/>
  <c r="AA94"/>
  <c r="Z94"/>
  <c r="Y94"/>
  <c r="W94"/>
  <c r="V94"/>
  <c r="U94"/>
  <c r="T94"/>
  <c r="S94"/>
  <c r="R94"/>
  <c r="Q94"/>
  <c r="P94"/>
  <c r="O94"/>
  <c r="N94"/>
  <c r="L94"/>
  <c r="K94"/>
  <c r="J94"/>
  <c r="I94"/>
  <c r="H94"/>
  <c r="G94"/>
  <c r="F94"/>
  <c r="E94"/>
  <c r="D94"/>
  <c r="C94"/>
  <c r="B94"/>
  <c r="A94"/>
  <c r="BZ93"/>
  <c r="BY93"/>
  <c r="BX93"/>
  <c r="BW93"/>
  <c r="BV93"/>
  <c r="BU93"/>
  <c r="BT93"/>
  <c r="BS93"/>
  <c r="BR93"/>
  <c r="BQ93"/>
  <c r="BO93"/>
  <c r="BN93"/>
  <c r="BM93"/>
  <c r="BL93"/>
  <c r="BK93"/>
  <c r="BJ93"/>
  <c r="BI93"/>
  <c r="BH93"/>
  <c r="BG93"/>
  <c r="BF93"/>
  <c r="BD93"/>
  <c r="BC93"/>
  <c r="BB93"/>
  <c r="BA93"/>
  <c r="AZ93"/>
  <c r="AY93"/>
  <c r="AX93"/>
  <c r="AW93"/>
  <c r="AV93"/>
  <c r="AU93"/>
  <c r="AS93"/>
  <c r="AR93"/>
  <c r="AQ93"/>
  <c r="AP93"/>
  <c r="AO93"/>
  <c r="AN93"/>
  <c r="AM93"/>
  <c r="AL93"/>
  <c r="AK93"/>
  <c r="AJ93"/>
  <c r="AH93"/>
  <c r="AG93"/>
  <c r="AF93"/>
  <c r="AE93"/>
  <c r="AD93"/>
  <c r="AC93"/>
  <c r="AB93"/>
  <c r="AA93"/>
  <c r="Z93"/>
  <c r="Y93"/>
  <c r="W93"/>
  <c r="V93"/>
  <c r="U93"/>
  <c r="T93"/>
  <c r="S93"/>
  <c r="R93"/>
  <c r="Q93"/>
  <c r="P93"/>
  <c r="O93"/>
  <c r="N93"/>
  <c r="L93"/>
  <c r="K93"/>
  <c r="J93"/>
  <c r="I93"/>
  <c r="H93"/>
  <c r="G93"/>
  <c r="F93"/>
  <c r="E93"/>
  <c r="D93"/>
  <c r="C93"/>
  <c r="B93"/>
  <c r="A93"/>
  <c r="BZ92"/>
  <c r="BY92"/>
  <c r="BX92"/>
  <c r="BW92"/>
  <c r="BV92"/>
  <c r="BU92"/>
  <c r="BT92"/>
  <c r="BS92"/>
  <c r="BR92"/>
  <c r="BQ92"/>
  <c r="BO92"/>
  <c r="BN92"/>
  <c r="BM92"/>
  <c r="BL92"/>
  <c r="BK92"/>
  <c r="BJ92"/>
  <c r="BI92"/>
  <c r="BH92"/>
  <c r="BG92"/>
  <c r="BF92"/>
  <c r="BD92"/>
  <c r="BC92"/>
  <c r="BB92"/>
  <c r="BA92"/>
  <c r="AZ92"/>
  <c r="AY92"/>
  <c r="AX92"/>
  <c r="AW92"/>
  <c r="AV92"/>
  <c r="AU92"/>
  <c r="AS92"/>
  <c r="AR92"/>
  <c r="AQ92"/>
  <c r="AP92"/>
  <c r="AO92"/>
  <c r="AN92"/>
  <c r="AM92"/>
  <c r="AL92"/>
  <c r="AK92"/>
  <c r="AJ92"/>
  <c r="AH92"/>
  <c r="AG92"/>
  <c r="AF92"/>
  <c r="AE92"/>
  <c r="AD92"/>
  <c r="AC92"/>
  <c r="AB92"/>
  <c r="AA92"/>
  <c r="Z92"/>
  <c r="Y92"/>
  <c r="W92"/>
  <c r="V92"/>
  <c r="U92"/>
  <c r="T92"/>
  <c r="S92"/>
  <c r="R92"/>
  <c r="Q92"/>
  <c r="P92"/>
  <c r="O92"/>
  <c r="N92"/>
  <c r="L92"/>
  <c r="K92"/>
  <c r="J92"/>
  <c r="I92"/>
  <c r="H92"/>
  <c r="G92"/>
  <c r="F92"/>
  <c r="E92"/>
  <c r="D92"/>
  <c r="C92"/>
  <c r="B92"/>
  <c r="A92"/>
  <c r="BZ91"/>
  <c r="BY91"/>
  <c r="BX91"/>
  <c r="BW91"/>
  <c r="BV91"/>
  <c r="BU91"/>
  <c r="BT91"/>
  <c r="BS91"/>
  <c r="BR91"/>
  <c r="BQ91"/>
  <c r="BO91"/>
  <c r="BN91"/>
  <c r="BM91"/>
  <c r="BL91"/>
  <c r="BK91"/>
  <c r="BJ91"/>
  <c r="BI91"/>
  <c r="BH91"/>
  <c r="BG91"/>
  <c r="BF91"/>
  <c r="BD91"/>
  <c r="BC91"/>
  <c r="BB91"/>
  <c r="BA91"/>
  <c r="AZ91"/>
  <c r="AY91"/>
  <c r="AX91"/>
  <c r="AW91"/>
  <c r="AV91"/>
  <c r="AU91"/>
  <c r="AS91"/>
  <c r="AR91"/>
  <c r="AQ91"/>
  <c r="AP91"/>
  <c r="AO91"/>
  <c r="AN91"/>
  <c r="AM91"/>
  <c r="AL91"/>
  <c r="AK91"/>
  <c r="AJ91"/>
  <c r="AH91"/>
  <c r="AG91"/>
  <c r="AF91"/>
  <c r="AE91"/>
  <c r="AD91"/>
  <c r="AC91"/>
  <c r="AB91"/>
  <c r="AA91"/>
  <c r="Z91"/>
  <c r="Y91"/>
  <c r="W91"/>
  <c r="V91"/>
  <c r="U91"/>
  <c r="T91"/>
  <c r="S91"/>
  <c r="R91"/>
  <c r="Q91"/>
  <c r="P91"/>
  <c r="O91"/>
  <c r="N91"/>
  <c r="L91"/>
  <c r="K91"/>
  <c r="J91"/>
  <c r="I91"/>
  <c r="H91"/>
  <c r="G91"/>
  <c r="F91"/>
  <c r="E91"/>
  <c r="D91"/>
  <c r="C91"/>
  <c r="B91"/>
  <c r="A91"/>
  <c r="BZ90"/>
  <c r="BY90"/>
  <c r="BX90"/>
  <c r="BW90"/>
  <c r="BV90"/>
  <c r="BU90"/>
  <c r="BT90"/>
  <c r="BS90"/>
  <c r="BR90"/>
  <c r="BQ90"/>
  <c r="BO90"/>
  <c r="BN90"/>
  <c r="BM90"/>
  <c r="BL90"/>
  <c r="BK90"/>
  <c r="BJ90"/>
  <c r="BI90"/>
  <c r="BH90"/>
  <c r="BG90"/>
  <c r="BF90"/>
  <c r="BD90"/>
  <c r="BC90"/>
  <c r="BB90"/>
  <c r="BA90"/>
  <c r="AZ90"/>
  <c r="AY90"/>
  <c r="AX90"/>
  <c r="AW90"/>
  <c r="AV90"/>
  <c r="AU90"/>
  <c r="AS90"/>
  <c r="AR90"/>
  <c r="AQ90"/>
  <c r="AP90"/>
  <c r="AO90"/>
  <c r="AN90"/>
  <c r="AM90"/>
  <c r="AL90"/>
  <c r="AK90"/>
  <c r="AJ90"/>
  <c r="AH90"/>
  <c r="AG90"/>
  <c r="AF90"/>
  <c r="AE90"/>
  <c r="AD90"/>
  <c r="AC90"/>
  <c r="AB90"/>
  <c r="AA90"/>
  <c r="Z90"/>
  <c r="Y90"/>
  <c r="W90"/>
  <c r="V90"/>
  <c r="U90"/>
  <c r="T90"/>
  <c r="S90"/>
  <c r="R90"/>
  <c r="Q90"/>
  <c r="P90"/>
  <c r="O90"/>
  <c r="N90"/>
  <c r="L90"/>
  <c r="K90"/>
  <c r="J90"/>
  <c r="I90"/>
  <c r="H90"/>
  <c r="G90"/>
  <c r="F90"/>
  <c r="E90"/>
  <c r="D90"/>
  <c r="C90"/>
  <c r="B90"/>
  <c r="A90"/>
  <c r="BZ89"/>
  <c r="BY89"/>
  <c r="BX89"/>
  <c r="BW89"/>
  <c r="BV89"/>
  <c r="BU89"/>
  <c r="BT89"/>
  <c r="BS89"/>
  <c r="BR89"/>
  <c r="BQ89"/>
  <c r="BO89"/>
  <c r="BN89"/>
  <c r="BM89"/>
  <c r="BL89"/>
  <c r="BK89"/>
  <c r="BJ89"/>
  <c r="BI89"/>
  <c r="BH89"/>
  <c r="BG89"/>
  <c r="BF89"/>
  <c r="BD89"/>
  <c r="BC89"/>
  <c r="BB89"/>
  <c r="BA89"/>
  <c r="AZ89"/>
  <c r="AY89"/>
  <c r="AX89"/>
  <c r="AW89"/>
  <c r="AV89"/>
  <c r="AU89"/>
  <c r="AS89"/>
  <c r="AR89"/>
  <c r="AQ89"/>
  <c r="AP89"/>
  <c r="AO89"/>
  <c r="AN89"/>
  <c r="AM89"/>
  <c r="AL89"/>
  <c r="AK89"/>
  <c r="AJ89"/>
  <c r="AH89"/>
  <c r="AG89"/>
  <c r="AF89"/>
  <c r="AE89"/>
  <c r="AD89"/>
  <c r="AC89"/>
  <c r="AB89"/>
  <c r="AA89"/>
  <c r="Z89"/>
  <c r="Y89"/>
  <c r="W89"/>
  <c r="V89"/>
  <c r="U89"/>
  <c r="T89"/>
  <c r="S89"/>
  <c r="R89"/>
  <c r="Q89"/>
  <c r="P89"/>
  <c r="O89"/>
  <c r="N89"/>
  <c r="L89"/>
  <c r="K89"/>
  <c r="J89"/>
  <c r="I89"/>
  <c r="H89"/>
  <c r="G89"/>
  <c r="F89"/>
  <c r="E89"/>
  <c r="D89"/>
  <c r="C89"/>
  <c r="B89"/>
  <c r="A89"/>
  <c r="BZ88"/>
  <c r="BY88"/>
  <c r="BX88"/>
  <c r="BW88"/>
  <c r="BV88"/>
  <c r="BU88"/>
  <c r="BT88"/>
  <c r="BS88"/>
  <c r="BR88"/>
  <c r="BQ88"/>
  <c r="BO88"/>
  <c r="BN88"/>
  <c r="BM88"/>
  <c r="BL88"/>
  <c r="BK88"/>
  <c r="BJ88"/>
  <c r="BI88"/>
  <c r="BH88"/>
  <c r="BG88"/>
  <c r="BF88"/>
  <c r="BD88"/>
  <c r="BC88"/>
  <c r="BB88"/>
  <c r="BA88"/>
  <c r="AZ88"/>
  <c r="AY88"/>
  <c r="AX88"/>
  <c r="AW88"/>
  <c r="AV88"/>
  <c r="AU88"/>
  <c r="AS88"/>
  <c r="AR88"/>
  <c r="AQ88"/>
  <c r="AP88"/>
  <c r="AO88"/>
  <c r="AN88"/>
  <c r="AM88"/>
  <c r="AL88"/>
  <c r="AK88"/>
  <c r="AJ88"/>
  <c r="AH88"/>
  <c r="AG88"/>
  <c r="AF88"/>
  <c r="AE88"/>
  <c r="AD88"/>
  <c r="AC88"/>
  <c r="AB88"/>
  <c r="AA88"/>
  <c r="Z88"/>
  <c r="Y88"/>
  <c r="W88"/>
  <c r="V88"/>
  <c r="U88"/>
  <c r="T88"/>
  <c r="S88"/>
  <c r="R88"/>
  <c r="Q88"/>
  <c r="P88"/>
  <c r="O88"/>
  <c r="N88"/>
  <c r="L88"/>
  <c r="K88"/>
  <c r="J88"/>
  <c r="I88"/>
  <c r="H88"/>
  <c r="G88"/>
  <c r="F88"/>
  <c r="E88"/>
  <c r="D88"/>
  <c r="C88"/>
  <c r="B88"/>
  <c r="A88"/>
  <c r="BZ87"/>
  <c r="BY87"/>
  <c r="BX87"/>
  <c r="BW87"/>
  <c r="BV87"/>
  <c r="BU87"/>
  <c r="BT87"/>
  <c r="BS87"/>
  <c r="BR87"/>
  <c r="BQ87"/>
  <c r="BO87"/>
  <c r="BN87"/>
  <c r="BM87"/>
  <c r="BL87"/>
  <c r="BK87"/>
  <c r="BJ87"/>
  <c r="BI87"/>
  <c r="BH87"/>
  <c r="BG87"/>
  <c r="BF87"/>
  <c r="BD87"/>
  <c r="BC87"/>
  <c r="BB87"/>
  <c r="BA87"/>
  <c r="AZ87"/>
  <c r="AY87"/>
  <c r="AX87"/>
  <c r="AW87"/>
  <c r="AV87"/>
  <c r="AU87"/>
  <c r="AS87"/>
  <c r="AR87"/>
  <c r="AQ87"/>
  <c r="AP87"/>
  <c r="AO87"/>
  <c r="AN87"/>
  <c r="AM87"/>
  <c r="AL87"/>
  <c r="AK87"/>
  <c r="AJ87"/>
  <c r="AH87"/>
  <c r="AG87"/>
  <c r="AF87"/>
  <c r="AE87"/>
  <c r="AD87"/>
  <c r="AC87"/>
  <c r="AB87"/>
  <c r="AA87"/>
  <c r="Z87"/>
  <c r="Y87"/>
  <c r="W87"/>
  <c r="V87"/>
  <c r="U87"/>
  <c r="T87"/>
  <c r="S87"/>
  <c r="R87"/>
  <c r="Q87"/>
  <c r="P87"/>
  <c r="O87"/>
  <c r="N87"/>
  <c r="L87"/>
  <c r="K87"/>
  <c r="J87"/>
  <c r="I87"/>
  <c r="H87"/>
  <c r="G87"/>
  <c r="F87"/>
  <c r="E87"/>
  <c r="D87"/>
  <c r="C87"/>
  <c r="B87"/>
  <c r="A87"/>
  <c r="BZ86"/>
  <c r="BY86"/>
  <c r="BX86"/>
  <c r="BW86"/>
  <c r="BV86"/>
  <c r="BU86"/>
  <c r="BT86"/>
  <c r="BS86"/>
  <c r="BR86"/>
  <c r="BQ86"/>
  <c r="BO86"/>
  <c r="BN86"/>
  <c r="BM86"/>
  <c r="BL86"/>
  <c r="BK86"/>
  <c r="BJ86"/>
  <c r="BI86"/>
  <c r="BH86"/>
  <c r="BG86"/>
  <c r="BF86"/>
  <c r="BD86"/>
  <c r="BC86"/>
  <c r="BB86"/>
  <c r="BA86"/>
  <c r="AZ86"/>
  <c r="AY86"/>
  <c r="AX86"/>
  <c r="AW86"/>
  <c r="AV86"/>
  <c r="AU86"/>
  <c r="AS86"/>
  <c r="AR86"/>
  <c r="AQ86"/>
  <c r="AP86"/>
  <c r="AO86"/>
  <c r="AN86"/>
  <c r="AM86"/>
  <c r="AL86"/>
  <c r="AK86"/>
  <c r="AJ86"/>
  <c r="AH86"/>
  <c r="AG86"/>
  <c r="AF86"/>
  <c r="AE86"/>
  <c r="AD86"/>
  <c r="AC86"/>
  <c r="AB86"/>
  <c r="AA86"/>
  <c r="Z86"/>
  <c r="Y86"/>
  <c r="W86"/>
  <c r="V86"/>
  <c r="U86"/>
  <c r="T86"/>
  <c r="S86"/>
  <c r="R86"/>
  <c r="Q86"/>
  <c r="P86"/>
  <c r="O86"/>
  <c r="N86"/>
  <c r="L86"/>
  <c r="K86"/>
  <c r="J86"/>
  <c r="I86"/>
  <c r="H86"/>
  <c r="G86"/>
  <c r="F86"/>
  <c r="E86"/>
  <c r="D86"/>
  <c r="C86"/>
  <c r="B86"/>
  <c r="A86"/>
  <c r="BZ85"/>
  <c r="BY85"/>
  <c r="BX85"/>
  <c r="BW85"/>
  <c r="BV85"/>
  <c r="BU85"/>
  <c r="BT85"/>
  <c r="BS85"/>
  <c r="BR85"/>
  <c r="BQ85"/>
  <c r="BO85"/>
  <c r="BN85"/>
  <c r="BM85"/>
  <c r="BL85"/>
  <c r="BK85"/>
  <c r="BJ85"/>
  <c r="BI85"/>
  <c r="BH85"/>
  <c r="BG85"/>
  <c r="BF85"/>
  <c r="BD85"/>
  <c r="BC85"/>
  <c r="BB85"/>
  <c r="BA85"/>
  <c r="AZ85"/>
  <c r="AY85"/>
  <c r="AX85"/>
  <c r="AW85"/>
  <c r="AV85"/>
  <c r="AU85"/>
  <c r="AS85"/>
  <c r="AR85"/>
  <c r="AQ85"/>
  <c r="AP85"/>
  <c r="AO85"/>
  <c r="AN85"/>
  <c r="AM85"/>
  <c r="AL85"/>
  <c r="AK85"/>
  <c r="AJ85"/>
  <c r="AH85"/>
  <c r="AG85"/>
  <c r="AF85"/>
  <c r="AE85"/>
  <c r="AD85"/>
  <c r="AC85"/>
  <c r="AB85"/>
  <c r="AA85"/>
  <c r="Z85"/>
  <c r="Y85"/>
  <c r="W85"/>
  <c r="V85"/>
  <c r="U85"/>
  <c r="T85"/>
  <c r="S85"/>
  <c r="R85"/>
  <c r="Q85"/>
  <c r="P85"/>
  <c r="O85"/>
  <c r="N85"/>
  <c r="L85"/>
  <c r="K85"/>
  <c r="J85"/>
  <c r="I85"/>
  <c r="H85"/>
  <c r="G85"/>
  <c r="F85"/>
  <c r="E85"/>
  <c r="D85"/>
  <c r="C85"/>
  <c r="B85"/>
  <c r="A85"/>
  <c r="BZ84"/>
  <c r="BY84"/>
  <c r="BX84"/>
  <c r="BW84"/>
  <c r="BV84"/>
  <c r="BU84"/>
  <c r="BT84"/>
  <c r="BS84"/>
  <c r="BR84"/>
  <c r="BQ84"/>
  <c r="BO84"/>
  <c r="BN84"/>
  <c r="BM84"/>
  <c r="BL84"/>
  <c r="BK84"/>
  <c r="BJ84"/>
  <c r="BI84"/>
  <c r="BH84"/>
  <c r="BG84"/>
  <c r="BF84"/>
  <c r="BD84"/>
  <c r="BC84"/>
  <c r="BB84"/>
  <c r="BA84"/>
  <c r="AZ84"/>
  <c r="AY84"/>
  <c r="AX84"/>
  <c r="AW84"/>
  <c r="AV84"/>
  <c r="AU84"/>
  <c r="AS84"/>
  <c r="AR84"/>
  <c r="AQ84"/>
  <c r="AP84"/>
  <c r="AO84"/>
  <c r="AN84"/>
  <c r="AM84"/>
  <c r="AL84"/>
  <c r="AK84"/>
  <c r="AJ84"/>
  <c r="AH84"/>
  <c r="AG84"/>
  <c r="AF84"/>
  <c r="AE84"/>
  <c r="AD84"/>
  <c r="AC84"/>
  <c r="AB84"/>
  <c r="AA84"/>
  <c r="Z84"/>
  <c r="Y84"/>
  <c r="W84"/>
  <c r="V84"/>
  <c r="U84"/>
  <c r="T84"/>
  <c r="S84"/>
  <c r="R84"/>
  <c r="Q84"/>
  <c r="P84"/>
  <c r="O84"/>
  <c r="N84"/>
  <c r="L84"/>
  <c r="K84"/>
  <c r="J84"/>
  <c r="I84"/>
  <c r="H84"/>
  <c r="G84"/>
  <c r="F84"/>
  <c r="E84"/>
  <c r="D84"/>
  <c r="C84"/>
  <c r="B84"/>
  <c r="A84"/>
  <c r="BZ83"/>
  <c r="BY83"/>
  <c r="BX83"/>
  <c r="BW83"/>
  <c r="BV83"/>
  <c r="BU83"/>
  <c r="BT83"/>
  <c r="BS83"/>
  <c r="BR83"/>
  <c r="BQ83"/>
  <c r="BO83"/>
  <c r="BN83"/>
  <c r="BM83"/>
  <c r="BL83"/>
  <c r="BK83"/>
  <c r="BJ83"/>
  <c r="BI83"/>
  <c r="BH83"/>
  <c r="BG83"/>
  <c r="BF83"/>
  <c r="BD83"/>
  <c r="BC83"/>
  <c r="BB83"/>
  <c r="BA83"/>
  <c r="AZ83"/>
  <c r="AY83"/>
  <c r="AX83"/>
  <c r="AW83"/>
  <c r="AV83"/>
  <c r="AU83"/>
  <c r="AS83"/>
  <c r="AR83"/>
  <c r="AQ83"/>
  <c r="AP83"/>
  <c r="AO83"/>
  <c r="AN83"/>
  <c r="AM83"/>
  <c r="AL83"/>
  <c r="AK83"/>
  <c r="AJ83"/>
  <c r="AH83"/>
  <c r="AG83"/>
  <c r="AF83"/>
  <c r="AE83"/>
  <c r="AD83"/>
  <c r="AC83"/>
  <c r="AB83"/>
  <c r="AA83"/>
  <c r="Z83"/>
  <c r="Y83"/>
  <c r="W83"/>
  <c r="V83"/>
  <c r="U83"/>
  <c r="T83"/>
  <c r="S83"/>
  <c r="R83"/>
  <c r="Q83"/>
  <c r="P83"/>
  <c r="O83"/>
  <c r="N83"/>
  <c r="L83"/>
  <c r="K83"/>
  <c r="J83"/>
  <c r="I83"/>
  <c r="H83"/>
  <c r="G83"/>
  <c r="F83"/>
  <c r="E83"/>
  <c r="D83"/>
  <c r="C83"/>
  <c r="B83"/>
  <c r="A83"/>
  <c r="BZ82"/>
  <c r="BY82"/>
  <c r="BX82"/>
  <c r="BW82"/>
  <c r="BV82"/>
  <c r="BU82"/>
  <c r="BT82"/>
  <c r="BS82"/>
  <c r="BR82"/>
  <c r="BQ82"/>
  <c r="BO82"/>
  <c r="BN82"/>
  <c r="BM82"/>
  <c r="BL82"/>
  <c r="BK82"/>
  <c r="BJ82"/>
  <c r="BI82"/>
  <c r="BH82"/>
  <c r="BG82"/>
  <c r="BF82"/>
  <c r="BD82"/>
  <c r="BC82"/>
  <c r="BB82"/>
  <c r="BA82"/>
  <c r="AZ82"/>
  <c r="AY82"/>
  <c r="AX82"/>
  <c r="AW82"/>
  <c r="AV82"/>
  <c r="AU82"/>
  <c r="AS82"/>
  <c r="AR82"/>
  <c r="AQ82"/>
  <c r="AP82"/>
  <c r="AO82"/>
  <c r="AN82"/>
  <c r="AM82"/>
  <c r="AL82"/>
  <c r="AK82"/>
  <c r="AJ82"/>
  <c r="AH82"/>
  <c r="AG82"/>
  <c r="AF82"/>
  <c r="AE82"/>
  <c r="AD82"/>
  <c r="AC82"/>
  <c r="AB82"/>
  <c r="AA82"/>
  <c r="Z82"/>
  <c r="Y82"/>
  <c r="W82"/>
  <c r="V82"/>
  <c r="U82"/>
  <c r="T82"/>
  <c r="S82"/>
  <c r="R82"/>
  <c r="Q82"/>
  <c r="P82"/>
  <c r="O82"/>
  <c r="N82"/>
  <c r="L82"/>
  <c r="K82"/>
  <c r="J82"/>
  <c r="I82"/>
  <c r="H82"/>
  <c r="G82"/>
  <c r="F82"/>
  <c r="E82"/>
  <c r="D82"/>
  <c r="C82"/>
  <c r="B82"/>
  <c r="A82"/>
  <c r="BZ81"/>
  <c r="BY81"/>
  <c r="BX81"/>
  <c r="BW81"/>
  <c r="BV81"/>
  <c r="BU81"/>
  <c r="BT81"/>
  <c r="BS81"/>
  <c r="BR81"/>
  <c r="BQ81"/>
  <c r="BO81"/>
  <c r="BN81"/>
  <c r="BM81"/>
  <c r="BL81"/>
  <c r="BK81"/>
  <c r="BJ81"/>
  <c r="BI81"/>
  <c r="BH81"/>
  <c r="BG81"/>
  <c r="BF81"/>
  <c r="BD81"/>
  <c r="BC81"/>
  <c r="BB81"/>
  <c r="BA81"/>
  <c r="AZ81"/>
  <c r="AY81"/>
  <c r="AX81"/>
  <c r="AW81"/>
  <c r="AV81"/>
  <c r="AU81"/>
  <c r="AS81"/>
  <c r="AR81"/>
  <c r="AQ81"/>
  <c r="AP81"/>
  <c r="AO81"/>
  <c r="AN81"/>
  <c r="AM81"/>
  <c r="AL81"/>
  <c r="AK81"/>
  <c r="AJ81"/>
  <c r="AH81"/>
  <c r="AG81"/>
  <c r="AF81"/>
  <c r="AE81"/>
  <c r="AD81"/>
  <c r="AC81"/>
  <c r="AB81"/>
  <c r="AA81"/>
  <c r="Z81"/>
  <c r="Y81"/>
  <c r="W81"/>
  <c r="V81"/>
  <c r="U81"/>
  <c r="T81"/>
  <c r="S81"/>
  <c r="R81"/>
  <c r="Q81"/>
  <c r="P81"/>
  <c r="O81"/>
  <c r="N81"/>
  <c r="L81"/>
  <c r="K81"/>
  <c r="J81"/>
  <c r="I81"/>
  <c r="H81"/>
  <c r="G81"/>
  <c r="F81"/>
  <c r="E81"/>
  <c r="D81"/>
  <c r="C81"/>
  <c r="B81"/>
  <c r="A81"/>
  <c r="BZ80"/>
  <c r="BY80"/>
  <c r="BX80"/>
  <c r="BW80"/>
  <c r="BV80"/>
  <c r="BU80"/>
  <c r="BT80"/>
  <c r="BS80"/>
  <c r="BR80"/>
  <c r="BQ80"/>
  <c r="BO80"/>
  <c r="BN80"/>
  <c r="BM80"/>
  <c r="BL80"/>
  <c r="BK80"/>
  <c r="BJ80"/>
  <c r="BI80"/>
  <c r="BH80"/>
  <c r="BG80"/>
  <c r="BF80"/>
  <c r="BD80"/>
  <c r="BC80"/>
  <c r="BB80"/>
  <c r="BA80"/>
  <c r="AZ80"/>
  <c r="AY80"/>
  <c r="AX80"/>
  <c r="AW80"/>
  <c r="AV80"/>
  <c r="AU80"/>
  <c r="AS80"/>
  <c r="AR80"/>
  <c r="AQ80"/>
  <c r="AP80"/>
  <c r="AO80"/>
  <c r="AN80"/>
  <c r="AM80"/>
  <c r="AL80"/>
  <c r="AK80"/>
  <c r="AJ80"/>
  <c r="AH80"/>
  <c r="AG80"/>
  <c r="AF80"/>
  <c r="AE80"/>
  <c r="AD80"/>
  <c r="AC80"/>
  <c r="AB80"/>
  <c r="AA80"/>
  <c r="Z80"/>
  <c r="Y80"/>
  <c r="W80"/>
  <c r="V80"/>
  <c r="U80"/>
  <c r="T80"/>
  <c r="S80"/>
  <c r="R80"/>
  <c r="Q80"/>
  <c r="P80"/>
  <c r="O80"/>
  <c r="N80"/>
  <c r="L80"/>
  <c r="K80"/>
  <c r="J80"/>
  <c r="I80"/>
  <c r="H80"/>
  <c r="G80"/>
  <c r="F80"/>
  <c r="E80"/>
  <c r="D80"/>
  <c r="C80"/>
  <c r="B80"/>
  <c r="A80"/>
  <c r="BZ79"/>
  <c r="BY79"/>
  <c r="BX79"/>
  <c r="BW79"/>
  <c r="BV79"/>
  <c r="BU79"/>
  <c r="BT79"/>
  <c r="BS79"/>
  <c r="BR79"/>
  <c r="BQ79"/>
  <c r="BO79"/>
  <c r="BN79"/>
  <c r="BM79"/>
  <c r="BL79"/>
  <c r="BK79"/>
  <c r="BJ79"/>
  <c r="BI79"/>
  <c r="BH79"/>
  <c r="BG79"/>
  <c r="BF79"/>
  <c r="BD79"/>
  <c r="BC79"/>
  <c r="BB79"/>
  <c r="BA79"/>
  <c r="AZ79"/>
  <c r="AY79"/>
  <c r="AX79"/>
  <c r="AW79"/>
  <c r="AV79"/>
  <c r="AU79"/>
  <c r="AS79"/>
  <c r="AR79"/>
  <c r="AQ79"/>
  <c r="AP79"/>
  <c r="AO79"/>
  <c r="AN79"/>
  <c r="AM79"/>
  <c r="AL79"/>
  <c r="AK79"/>
  <c r="AJ79"/>
  <c r="AH79"/>
  <c r="AG79"/>
  <c r="AF79"/>
  <c r="AE79"/>
  <c r="AD79"/>
  <c r="AC79"/>
  <c r="AB79"/>
  <c r="AA79"/>
  <c r="Z79"/>
  <c r="Y79"/>
  <c r="W79"/>
  <c r="V79"/>
  <c r="U79"/>
  <c r="T79"/>
  <c r="S79"/>
  <c r="R79"/>
  <c r="Q79"/>
  <c r="P79"/>
  <c r="O79"/>
  <c r="N79"/>
  <c r="L79"/>
  <c r="K79"/>
  <c r="J79"/>
  <c r="I79"/>
  <c r="H79"/>
  <c r="G79"/>
  <c r="F79"/>
  <c r="E79"/>
  <c r="D79"/>
  <c r="C79"/>
  <c r="B79"/>
  <c r="A79"/>
  <c r="BZ78"/>
  <c r="BY78"/>
  <c r="BX78"/>
  <c r="BW78"/>
  <c r="BV78"/>
  <c r="BU78"/>
  <c r="BT78"/>
  <c r="BS78"/>
  <c r="BR78"/>
  <c r="BQ78"/>
  <c r="BO78"/>
  <c r="BN78"/>
  <c r="BM78"/>
  <c r="BL78"/>
  <c r="BK78"/>
  <c r="BJ78"/>
  <c r="BI78"/>
  <c r="BH78"/>
  <c r="BG78"/>
  <c r="BF78"/>
  <c r="BD78"/>
  <c r="BC78"/>
  <c r="BB78"/>
  <c r="BA78"/>
  <c r="AZ78"/>
  <c r="AY78"/>
  <c r="AX78"/>
  <c r="AW78"/>
  <c r="AV78"/>
  <c r="AU78"/>
  <c r="AS78"/>
  <c r="AR78"/>
  <c r="AQ78"/>
  <c r="AP78"/>
  <c r="AO78"/>
  <c r="AN78"/>
  <c r="AM78"/>
  <c r="AL78"/>
  <c r="AK78"/>
  <c r="AJ78"/>
  <c r="AH78"/>
  <c r="AG78"/>
  <c r="AF78"/>
  <c r="AE78"/>
  <c r="AD78"/>
  <c r="AC78"/>
  <c r="AB78"/>
  <c r="AA78"/>
  <c r="Z78"/>
  <c r="Y78"/>
  <c r="W78"/>
  <c r="V78"/>
  <c r="U78"/>
  <c r="T78"/>
  <c r="S78"/>
  <c r="R78"/>
  <c r="Q78"/>
  <c r="P78"/>
  <c r="O78"/>
  <c r="N78"/>
  <c r="L78"/>
  <c r="K78"/>
  <c r="J78"/>
  <c r="I78"/>
  <c r="H78"/>
  <c r="G78"/>
  <c r="F78"/>
  <c r="E78"/>
  <c r="D78"/>
  <c r="C78"/>
  <c r="B78"/>
  <c r="A78"/>
  <c r="BZ77"/>
  <c r="BY77"/>
  <c r="BX77"/>
  <c r="BW77"/>
  <c r="BV77"/>
  <c r="BU77"/>
  <c r="BT77"/>
  <c r="BS77"/>
  <c r="BR77"/>
  <c r="BQ77"/>
  <c r="BO77"/>
  <c r="BN77"/>
  <c r="BM77"/>
  <c r="BL77"/>
  <c r="BK77"/>
  <c r="BJ77"/>
  <c r="BI77"/>
  <c r="BH77"/>
  <c r="BG77"/>
  <c r="BF77"/>
  <c r="BD77"/>
  <c r="BC77"/>
  <c r="BB77"/>
  <c r="BA77"/>
  <c r="AZ77"/>
  <c r="AY77"/>
  <c r="AX77"/>
  <c r="AW77"/>
  <c r="AV77"/>
  <c r="AU77"/>
  <c r="AS77"/>
  <c r="AR77"/>
  <c r="AQ77"/>
  <c r="AP77"/>
  <c r="AO77"/>
  <c r="AN77"/>
  <c r="AM77"/>
  <c r="AL77"/>
  <c r="AK77"/>
  <c r="AJ77"/>
  <c r="AH77"/>
  <c r="AG77"/>
  <c r="AF77"/>
  <c r="AE77"/>
  <c r="AD77"/>
  <c r="AC77"/>
  <c r="AB77"/>
  <c r="AA77"/>
  <c r="Z77"/>
  <c r="Y77"/>
  <c r="W77"/>
  <c r="V77"/>
  <c r="U77"/>
  <c r="T77"/>
  <c r="S77"/>
  <c r="R77"/>
  <c r="Q77"/>
  <c r="P77"/>
  <c r="O77"/>
  <c r="N77"/>
  <c r="L77"/>
  <c r="K77"/>
  <c r="J77"/>
  <c r="I77"/>
  <c r="H77"/>
  <c r="G77"/>
  <c r="F77"/>
  <c r="E77"/>
  <c r="D77"/>
  <c r="C77"/>
  <c r="B77"/>
  <c r="A77"/>
  <c r="BZ76"/>
  <c r="BY76"/>
  <c r="BX76"/>
  <c r="BW76"/>
  <c r="BV76"/>
  <c r="BU76"/>
  <c r="BT76"/>
  <c r="BS76"/>
  <c r="BR76"/>
  <c r="BQ76"/>
  <c r="BO76"/>
  <c r="BN76"/>
  <c r="BM76"/>
  <c r="BL76"/>
  <c r="BK76"/>
  <c r="BJ76"/>
  <c r="BI76"/>
  <c r="BH76"/>
  <c r="BG76"/>
  <c r="BF76"/>
  <c r="BD76"/>
  <c r="BC76"/>
  <c r="BB76"/>
  <c r="BA76"/>
  <c r="AZ76"/>
  <c r="AY76"/>
  <c r="AX76"/>
  <c r="AW76"/>
  <c r="AV76"/>
  <c r="AU76"/>
  <c r="AS76"/>
  <c r="AR76"/>
  <c r="AQ76"/>
  <c r="AP76"/>
  <c r="AO76"/>
  <c r="AN76"/>
  <c r="AM76"/>
  <c r="AL76"/>
  <c r="AK76"/>
  <c r="AJ76"/>
  <c r="AH76"/>
  <c r="AG76"/>
  <c r="AF76"/>
  <c r="AE76"/>
  <c r="AD76"/>
  <c r="AC76"/>
  <c r="AB76"/>
  <c r="AA76"/>
  <c r="Z76"/>
  <c r="Y76"/>
  <c r="W76"/>
  <c r="V76"/>
  <c r="U76"/>
  <c r="T76"/>
  <c r="S76"/>
  <c r="R76"/>
  <c r="Q76"/>
  <c r="P76"/>
  <c r="O76"/>
  <c r="N76"/>
  <c r="L76"/>
  <c r="K76"/>
  <c r="J76"/>
  <c r="I76"/>
  <c r="H76"/>
  <c r="G76"/>
  <c r="F76"/>
  <c r="E76"/>
  <c r="D76"/>
  <c r="C76"/>
  <c r="B76"/>
  <c r="A76"/>
  <c r="BZ75"/>
  <c r="BY75"/>
  <c r="BX75"/>
  <c r="BW75"/>
  <c r="BV75"/>
  <c r="BU75"/>
  <c r="BT75"/>
  <c r="BS75"/>
  <c r="BR75"/>
  <c r="BQ75"/>
  <c r="BO75"/>
  <c r="BN75"/>
  <c r="BM75"/>
  <c r="BL75"/>
  <c r="BK75"/>
  <c r="BJ75"/>
  <c r="BI75"/>
  <c r="BH75"/>
  <c r="BG75"/>
  <c r="BF75"/>
  <c r="BD75"/>
  <c r="BC75"/>
  <c r="BB75"/>
  <c r="BA75"/>
  <c r="AZ75"/>
  <c r="AY75"/>
  <c r="AX75"/>
  <c r="AW75"/>
  <c r="AV75"/>
  <c r="AU75"/>
  <c r="AS75"/>
  <c r="AR75"/>
  <c r="AQ75"/>
  <c r="AP75"/>
  <c r="AO75"/>
  <c r="AN75"/>
  <c r="AM75"/>
  <c r="AL75"/>
  <c r="AK75"/>
  <c r="AJ75"/>
  <c r="AH75"/>
  <c r="AG75"/>
  <c r="AF75"/>
  <c r="AE75"/>
  <c r="AD75"/>
  <c r="AC75"/>
  <c r="AB75"/>
  <c r="AA75"/>
  <c r="Z75"/>
  <c r="Y75"/>
  <c r="W75"/>
  <c r="V75"/>
  <c r="U75"/>
  <c r="T75"/>
  <c r="S75"/>
  <c r="R75"/>
  <c r="Q75"/>
  <c r="P75"/>
  <c r="O75"/>
  <c r="N75"/>
  <c r="L75"/>
  <c r="K75"/>
  <c r="J75"/>
  <c r="I75"/>
  <c r="H75"/>
  <c r="G75"/>
  <c r="F75"/>
  <c r="E75"/>
  <c r="D75"/>
  <c r="C75"/>
  <c r="B75"/>
  <c r="A75"/>
  <c r="BZ74"/>
  <c r="BY74"/>
  <c r="BX74"/>
  <c r="BW74"/>
  <c r="BV74"/>
  <c r="BU74"/>
  <c r="BT74"/>
  <c r="BS74"/>
  <c r="BR74"/>
  <c r="BQ74"/>
  <c r="BO74"/>
  <c r="BN74"/>
  <c r="BM74"/>
  <c r="BL74"/>
  <c r="BK74"/>
  <c r="BJ74"/>
  <c r="BI74"/>
  <c r="BH74"/>
  <c r="BG74"/>
  <c r="BF74"/>
  <c r="BD74"/>
  <c r="BC74"/>
  <c r="BB74"/>
  <c r="BA74"/>
  <c r="AZ74"/>
  <c r="AY74"/>
  <c r="AX74"/>
  <c r="AW74"/>
  <c r="AV74"/>
  <c r="AU74"/>
  <c r="AS74"/>
  <c r="AR74"/>
  <c r="AQ74"/>
  <c r="AP74"/>
  <c r="AO74"/>
  <c r="AN74"/>
  <c r="AM74"/>
  <c r="AL74"/>
  <c r="AK74"/>
  <c r="AJ74"/>
  <c r="AH74"/>
  <c r="AG74"/>
  <c r="AF74"/>
  <c r="AE74"/>
  <c r="AD74"/>
  <c r="AC74"/>
  <c r="AB74"/>
  <c r="AA74"/>
  <c r="Z74"/>
  <c r="Y74"/>
  <c r="W74"/>
  <c r="V74"/>
  <c r="U74"/>
  <c r="T74"/>
  <c r="S74"/>
  <c r="R74"/>
  <c r="Q74"/>
  <c r="P74"/>
  <c r="O74"/>
  <c r="N74"/>
  <c r="L74"/>
  <c r="K74"/>
  <c r="J74"/>
  <c r="I74"/>
  <c r="H74"/>
  <c r="G74"/>
  <c r="F74"/>
  <c r="E74"/>
  <c r="D74"/>
  <c r="C74"/>
  <c r="B74"/>
  <c r="A74"/>
  <c r="BZ73"/>
  <c r="BY73"/>
  <c r="BX73"/>
  <c r="BW73"/>
  <c r="BV73"/>
  <c r="BU73"/>
  <c r="BT73"/>
  <c r="BS73"/>
  <c r="BR73"/>
  <c r="BQ73"/>
  <c r="BO73"/>
  <c r="BN73"/>
  <c r="BM73"/>
  <c r="BL73"/>
  <c r="BK73"/>
  <c r="BJ73"/>
  <c r="BI73"/>
  <c r="BH73"/>
  <c r="BG73"/>
  <c r="BF73"/>
  <c r="BD73"/>
  <c r="BC73"/>
  <c r="BB73"/>
  <c r="BA73"/>
  <c r="AZ73"/>
  <c r="AY73"/>
  <c r="AX73"/>
  <c r="AW73"/>
  <c r="AV73"/>
  <c r="AU73"/>
  <c r="AS73"/>
  <c r="AR73"/>
  <c r="AQ73"/>
  <c r="AP73"/>
  <c r="AO73"/>
  <c r="AN73"/>
  <c r="AM73"/>
  <c r="AL73"/>
  <c r="AK73"/>
  <c r="AJ73"/>
  <c r="AH73"/>
  <c r="AG73"/>
  <c r="AF73"/>
  <c r="AE73"/>
  <c r="AD73"/>
  <c r="AC73"/>
  <c r="AB73"/>
  <c r="AA73"/>
  <c r="Z73"/>
  <c r="Y73"/>
  <c r="W73"/>
  <c r="V73"/>
  <c r="U73"/>
  <c r="T73"/>
  <c r="S73"/>
  <c r="R73"/>
  <c r="Q73"/>
  <c r="P73"/>
  <c r="O73"/>
  <c r="N73"/>
  <c r="L73"/>
  <c r="K73"/>
  <c r="J73"/>
  <c r="I73"/>
  <c r="H73"/>
  <c r="G73"/>
  <c r="F73"/>
  <c r="E73"/>
  <c r="D73"/>
  <c r="C73"/>
  <c r="B73"/>
  <c r="A73"/>
  <c r="BZ72"/>
  <c r="BY72"/>
  <c r="BX72"/>
  <c r="BW72"/>
  <c r="BV72"/>
  <c r="BU72"/>
  <c r="BT72"/>
  <c r="BS72"/>
  <c r="BR72"/>
  <c r="BQ72"/>
  <c r="BO72"/>
  <c r="BN72"/>
  <c r="BM72"/>
  <c r="BL72"/>
  <c r="BK72"/>
  <c r="BJ72"/>
  <c r="BI72"/>
  <c r="BH72"/>
  <c r="BG72"/>
  <c r="BF72"/>
  <c r="BD72"/>
  <c r="BC72"/>
  <c r="BB72"/>
  <c r="BA72"/>
  <c r="AZ72"/>
  <c r="AY72"/>
  <c r="AX72"/>
  <c r="AW72"/>
  <c r="AV72"/>
  <c r="AU72"/>
  <c r="AS72"/>
  <c r="AR72"/>
  <c r="AQ72"/>
  <c r="AP72"/>
  <c r="AO72"/>
  <c r="AN72"/>
  <c r="AM72"/>
  <c r="AL72"/>
  <c r="AK72"/>
  <c r="AJ72"/>
  <c r="AH72"/>
  <c r="AG72"/>
  <c r="AF72"/>
  <c r="AE72"/>
  <c r="AD72"/>
  <c r="AC72"/>
  <c r="AB72"/>
  <c r="AA72"/>
  <c r="Z72"/>
  <c r="Y72"/>
  <c r="W72"/>
  <c r="V72"/>
  <c r="U72"/>
  <c r="T72"/>
  <c r="S72"/>
  <c r="R72"/>
  <c r="Q72"/>
  <c r="P72"/>
  <c r="O72"/>
  <c r="N72"/>
  <c r="L72"/>
  <c r="K72"/>
  <c r="J72"/>
  <c r="I72"/>
  <c r="H72"/>
  <c r="G72"/>
  <c r="F72"/>
  <c r="E72"/>
  <c r="D72"/>
  <c r="C72"/>
  <c r="B72"/>
  <c r="A72"/>
  <c r="BZ71"/>
  <c r="BY71"/>
  <c r="BX71"/>
  <c r="BW71"/>
  <c r="BV71"/>
  <c r="BU71"/>
  <c r="BT71"/>
  <c r="BS71"/>
  <c r="BR71"/>
  <c r="BQ71"/>
  <c r="BO71"/>
  <c r="BN71"/>
  <c r="BM71"/>
  <c r="BL71"/>
  <c r="BK71"/>
  <c r="BJ71"/>
  <c r="BI71"/>
  <c r="BH71"/>
  <c r="BG71"/>
  <c r="BF71"/>
  <c r="BD71"/>
  <c r="BC71"/>
  <c r="BB71"/>
  <c r="BA71"/>
  <c r="AZ71"/>
  <c r="AY71"/>
  <c r="AX71"/>
  <c r="AW71"/>
  <c r="AV71"/>
  <c r="AU71"/>
  <c r="AS71"/>
  <c r="AR71"/>
  <c r="AQ71"/>
  <c r="AP71"/>
  <c r="AO71"/>
  <c r="AN71"/>
  <c r="AM71"/>
  <c r="AL71"/>
  <c r="AK71"/>
  <c r="AJ71"/>
  <c r="AH71"/>
  <c r="AG71"/>
  <c r="AF71"/>
  <c r="AE71"/>
  <c r="AD71"/>
  <c r="AC71"/>
  <c r="AB71"/>
  <c r="AA71"/>
  <c r="Z71"/>
  <c r="Y71"/>
  <c r="W71"/>
  <c r="V71"/>
  <c r="U71"/>
  <c r="T71"/>
  <c r="S71"/>
  <c r="R71"/>
  <c r="Q71"/>
  <c r="P71"/>
  <c r="O71"/>
  <c r="N71"/>
  <c r="L71"/>
  <c r="K71"/>
  <c r="J71"/>
  <c r="I71"/>
  <c r="H71"/>
  <c r="G71"/>
  <c r="F71"/>
  <c r="E71"/>
  <c r="D71"/>
  <c r="C71"/>
  <c r="B71"/>
  <c r="A71"/>
  <c r="BZ70"/>
  <c r="BY70"/>
  <c r="BX70"/>
  <c r="BW70"/>
  <c r="BV70"/>
  <c r="BU70"/>
  <c r="BT70"/>
  <c r="BS70"/>
  <c r="BR70"/>
  <c r="BQ70"/>
  <c r="BO70"/>
  <c r="BN70"/>
  <c r="BM70"/>
  <c r="BL70"/>
  <c r="BK70"/>
  <c r="BJ70"/>
  <c r="BI70"/>
  <c r="BH70"/>
  <c r="BG70"/>
  <c r="BF70"/>
  <c r="BD70"/>
  <c r="BC70"/>
  <c r="BB70"/>
  <c r="BA70"/>
  <c r="AZ70"/>
  <c r="AY70"/>
  <c r="AX70"/>
  <c r="AW70"/>
  <c r="AV70"/>
  <c r="AU70"/>
  <c r="AS70"/>
  <c r="AR70"/>
  <c r="AQ70"/>
  <c r="AP70"/>
  <c r="AO70"/>
  <c r="AN70"/>
  <c r="AM70"/>
  <c r="AL70"/>
  <c r="AK70"/>
  <c r="AJ70"/>
  <c r="AH70"/>
  <c r="AG70"/>
  <c r="AF70"/>
  <c r="AE70"/>
  <c r="AD70"/>
  <c r="AC70"/>
  <c r="AB70"/>
  <c r="AA70"/>
  <c r="Z70"/>
  <c r="Y70"/>
  <c r="W70"/>
  <c r="V70"/>
  <c r="U70"/>
  <c r="T70"/>
  <c r="S70"/>
  <c r="R70"/>
  <c r="Q70"/>
  <c r="P70"/>
  <c r="O70"/>
  <c r="N70"/>
  <c r="L70"/>
  <c r="K70"/>
  <c r="J70"/>
  <c r="I70"/>
  <c r="H70"/>
  <c r="G70"/>
  <c r="F70"/>
  <c r="E70"/>
  <c r="D70"/>
  <c r="C70"/>
  <c r="B70"/>
  <c r="A70"/>
  <c r="BZ69"/>
  <c r="BY69"/>
  <c r="BX69"/>
  <c r="BW69"/>
  <c r="BV69"/>
  <c r="BU69"/>
  <c r="BT69"/>
  <c r="BS69"/>
  <c r="BR69"/>
  <c r="BQ69"/>
  <c r="BO69"/>
  <c r="BN69"/>
  <c r="BM69"/>
  <c r="BL69"/>
  <c r="BK69"/>
  <c r="BJ69"/>
  <c r="BI69"/>
  <c r="BH69"/>
  <c r="BG69"/>
  <c r="BF69"/>
  <c r="BD69"/>
  <c r="BC69"/>
  <c r="BB69"/>
  <c r="BA69"/>
  <c r="AZ69"/>
  <c r="AY69"/>
  <c r="AX69"/>
  <c r="AW69"/>
  <c r="AV69"/>
  <c r="AU69"/>
  <c r="AS69"/>
  <c r="AR69"/>
  <c r="AQ69"/>
  <c r="AP69"/>
  <c r="AO69"/>
  <c r="AN69"/>
  <c r="AM69"/>
  <c r="AL69"/>
  <c r="AK69"/>
  <c r="AJ69"/>
  <c r="AH69"/>
  <c r="AG69"/>
  <c r="AF69"/>
  <c r="AE69"/>
  <c r="AD69"/>
  <c r="AC69"/>
  <c r="AB69"/>
  <c r="AA69"/>
  <c r="Z69"/>
  <c r="Y69"/>
  <c r="W69"/>
  <c r="V69"/>
  <c r="U69"/>
  <c r="T69"/>
  <c r="S69"/>
  <c r="R69"/>
  <c r="Q69"/>
  <c r="P69"/>
  <c r="O69"/>
  <c r="N69"/>
  <c r="L69"/>
  <c r="K69"/>
  <c r="J69"/>
  <c r="I69"/>
  <c r="H69"/>
  <c r="G69"/>
  <c r="F69"/>
  <c r="E69"/>
  <c r="D69"/>
  <c r="C69"/>
  <c r="B69"/>
  <c r="A69"/>
  <c r="BZ68"/>
  <c r="BY68"/>
  <c r="BX68"/>
  <c r="BW68"/>
  <c r="BV68"/>
  <c r="BU68"/>
  <c r="BT68"/>
  <c r="BS68"/>
  <c r="BR68"/>
  <c r="BQ68"/>
  <c r="BO68"/>
  <c r="BN68"/>
  <c r="BM68"/>
  <c r="BL68"/>
  <c r="BK68"/>
  <c r="BJ68"/>
  <c r="BI68"/>
  <c r="BH68"/>
  <c r="BG68"/>
  <c r="BF68"/>
  <c r="BD68"/>
  <c r="BC68"/>
  <c r="BB68"/>
  <c r="BA68"/>
  <c r="AZ68"/>
  <c r="AY68"/>
  <c r="AX68"/>
  <c r="AW68"/>
  <c r="AV68"/>
  <c r="AU68"/>
  <c r="AS68"/>
  <c r="AR68"/>
  <c r="AQ68"/>
  <c r="AP68"/>
  <c r="AO68"/>
  <c r="AN68"/>
  <c r="AM68"/>
  <c r="AL68"/>
  <c r="AK68"/>
  <c r="AJ68"/>
  <c r="AH68"/>
  <c r="AG68"/>
  <c r="AF68"/>
  <c r="AE68"/>
  <c r="AD68"/>
  <c r="AC68"/>
  <c r="AB68"/>
  <c r="AA68"/>
  <c r="Z68"/>
  <c r="Y68"/>
  <c r="W68"/>
  <c r="V68"/>
  <c r="U68"/>
  <c r="T68"/>
  <c r="S68"/>
  <c r="R68"/>
  <c r="Q68"/>
  <c r="P68"/>
  <c r="O68"/>
  <c r="N68"/>
  <c r="L68"/>
  <c r="K68"/>
  <c r="J68"/>
  <c r="I68"/>
  <c r="H68"/>
  <c r="G68"/>
  <c r="F68"/>
  <c r="E68"/>
  <c r="D68"/>
  <c r="C68"/>
  <c r="B68"/>
  <c r="A68"/>
  <c r="BZ67"/>
  <c r="BY67"/>
  <c r="BX67"/>
  <c r="BW67"/>
  <c r="BV67"/>
  <c r="BU67"/>
  <c r="BT67"/>
  <c r="BS67"/>
  <c r="BR67"/>
  <c r="BQ67"/>
  <c r="BO67"/>
  <c r="BN67"/>
  <c r="BM67"/>
  <c r="BL67"/>
  <c r="BK67"/>
  <c r="BJ67"/>
  <c r="BI67"/>
  <c r="BH67"/>
  <c r="BG67"/>
  <c r="BF67"/>
  <c r="BD67"/>
  <c r="BC67"/>
  <c r="BB67"/>
  <c r="BA67"/>
  <c r="AZ67"/>
  <c r="AY67"/>
  <c r="AX67"/>
  <c r="AW67"/>
  <c r="AV67"/>
  <c r="AU67"/>
  <c r="AS67"/>
  <c r="AR67"/>
  <c r="AQ67"/>
  <c r="AP67"/>
  <c r="AO67"/>
  <c r="AN67"/>
  <c r="AM67"/>
  <c r="AL67"/>
  <c r="AK67"/>
  <c r="AJ67"/>
  <c r="AH67"/>
  <c r="AG67"/>
  <c r="AF67"/>
  <c r="AE67"/>
  <c r="AD67"/>
  <c r="AC67"/>
  <c r="AB67"/>
  <c r="AA67"/>
  <c r="Z67"/>
  <c r="Y67"/>
  <c r="W67"/>
  <c r="V67"/>
  <c r="U67"/>
  <c r="T67"/>
  <c r="S67"/>
  <c r="R67"/>
  <c r="Q67"/>
  <c r="P67"/>
  <c r="O67"/>
  <c r="N67"/>
  <c r="L67"/>
  <c r="K67"/>
  <c r="J67"/>
  <c r="I67"/>
  <c r="H67"/>
  <c r="G67"/>
  <c r="F67"/>
  <c r="E67"/>
  <c r="D67"/>
  <c r="C67"/>
  <c r="B67"/>
  <c r="A67"/>
  <c r="BZ66"/>
  <c r="BY66"/>
  <c r="BX66"/>
  <c r="BW66"/>
  <c r="BV66"/>
  <c r="BU66"/>
  <c r="BT66"/>
  <c r="BS66"/>
  <c r="BR66"/>
  <c r="BQ66"/>
  <c r="BO66"/>
  <c r="BN66"/>
  <c r="BM66"/>
  <c r="BL66"/>
  <c r="BK66"/>
  <c r="BJ66"/>
  <c r="BI66"/>
  <c r="BH66"/>
  <c r="BG66"/>
  <c r="BF66"/>
  <c r="BD66"/>
  <c r="BC66"/>
  <c r="BB66"/>
  <c r="BA66"/>
  <c r="AZ66"/>
  <c r="AY66"/>
  <c r="AX66"/>
  <c r="AW66"/>
  <c r="AV66"/>
  <c r="AU66"/>
  <c r="AS66"/>
  <c r="AR66"/>
  <c r="AQ66"/>
  <c r="AP66"/>
  <c r="AO66"/>
  <c r="AN66"/>
  <c r="AM66"/>
  <c r="AL66"/>
  <c r="AK66"/>
  <c r="AJ66"/>
  <c r="AH66"/>
  <c r="AG66"/>
  <c r="AF66"/>
  <c r="AE66"/>
  <c r="AD66"/>
  <c r="AC66"/>
  <c r="AB66"/>
  <c r="AA66"/>
  <c r="Z66"/>
  <c r="Y66"/>
  <c r="W66"/>
  <c r="V66"/>
  <c r="U66"/>
  <c r="T66"/>
  <c r="S66"/>
  <c r="R66"/>
  <c r="Q66"/>
  <c r="P66"/>
  <c r="O66"/>
  <c r="N66"/>
  <c r="L66"/>
  <c r="K66"/>
  <c r="J66"/>
  <c r="I66"/>
  <c r="H66"/>
  <c r="G66"/>
  <c r="F66"/>
  <c r="E66"/>
  <c r="D66"/>
  <c r="C66"/>
  <c r="B66"/>
  <c r="A66"/>
  <c r="BZ65"/>
  <c r="BY65"/>
  <c r="BX65"/>
  <c r="BW65"/>
  <c r="BV65"/>
  <c r="BU65"/>
  <c r="BT65"/>
  <c r="BS65"/>
  <c r="BR65"/>
  <c r="BQ65"/>
  <c r="BO65"/>
  <c r="BN65"/>
  <c r="BM65"/>
  <c r="BL65"/>
  <c r="BK65"/>
  <c r="BJ65"/>
  <c r="BI65"/>
  <c r="BH65"/>
  <c r="BG65"/>
  <c r="BF65"/>
  <c r="BD65"/>
  <c r="BC65"/>
  <c r="BB65"/>
  <c r="BA65"/>
  <c r="AZ65"/>
  <c r="AY65"/>
  <c r="AX65"/>
  <c r="AW65"/>
  <c r="AV65"/>
  <c r="AU65"/>
  <c r="AS65"/>
  <c r="AR65"/>
  <c r="AQ65"/>
  <c r="AP65"/>
  <c r="AO65"/>
  <c r="AN65"/>
  <c r="AM65"/>
  <c r="AL65"/>
  <c r="AK65"/>
  <c r="AJ65"/>
  <c r="AH65"/>
  <c r="AG65"/>
  <c r="AF65"/>
  <c r="AE65"/>
  <c r="AD65"/>
  <c r="AC65"/>
  <c r="AB65"/>
  <c r="AA65"/>
  <c r="Z65"/>
  <c r="Y65"/>
  <c r="W65"/>
  <c r="V65"/>
  <c r="U65"/>
  <c r="T65"/>
  <c r="S65"/>
  <c r="R65"/>
  <c r="Q65"/>
  <c r="P65"/>
  <c r="O65"/>
  <c r="N65"/>
  <c r="L65"/>
  <c r="K65"/>
  <c r="J65"/>
  <c r="I65"/>
  <c r="H65"/>
  <c r="G65"/>
  <c r="F65"/>
  <c r="E65"/>
  <c r="D65"/>
  <c r="C65"/>
  <c r="B65"/>
  <c r="A65"/>
  <c r="BZ64"/>
  <c r="BY64"/>
  <c r="BX64"/>
  <c r="BW64"/>
  <c r="BV64"/>
  <c r="BU64"/>
  <c r="BT64"/>
  <c r="BS64"/>
  <c r="BR64"/>
  <c r="BQ64"/>
  <c r="BO64"/>
  <c r="BN64"/>
  <c r="BM64"/>
  <c r="BL64"/>
  <c r="BK64"/>
  <c r="BJ64"/>
  <c r="BI64"/>
  <c r="BH64"/>
  <c r="BG64"/>
  <c r="BF64"/>
  <c r="BD64"/>
  <c r="BC64"/>
  <c r="BB64"/>
  <c r="BA64"/>
  <c r="AZ64"/>
  <c r="AY64"/>
  <c r="AX64"/>
  <c r="AW64"/>
  <c r="AV64"/>
  <c r="AU64"/>
  <c r="AS64"/>
  <c r="AR64"/>
  <c r="AQ64"/>
  <c r="AP64"/>
  <c r="AO64"/>
  <c r="AN64"/>
  <c r="AM64"/>
  <c r="AL64"/>
  <c r="AK64"/>
  <c r="AJ64"/>
  <c r="AH64"/>
  <c r="AG64"/>
  <c r="AF64"/>
  <c r="AE64"/>
  <c r="AD64"/>
  <c r="AC64"/>
  <c r="AB64"/>
  <c r="AA64"/>
  <c r="Z64"/>
  <c r="Y64"/>
  <c r="W64"/>
  <c r="V64"/>
  <c r="U64"/>
  <c r="T64"/>
  <c r="S64"/>
  <c r="R64"/>
  <c r="Q64"/>
  <c r="P64"/>
  <c r="O64"/>
  <c r="N64"/>
  <c r="L64"/>
  <c r="K64"/>
  <c r="J64"/>
  <c r="I64"/>
  <c r="H64"/>
  <c r="G64"/>
  <c r="F64"/>
  <c r="E64"/>
  <c r="D64"/>
  <c r="C64"/>
  <c r="B64"/>
  <c r="A64"/>
  <c r="BZ63"/>
  <c r="BY63"/>
  <c r="BX63"/>
  <c r="BW63"/>
  <c r="BV63"/>
  <c r="BU63"/>
  <c r="BT63"/>
  <c r="BS63"/>
  <c r="BR63"/>
  <c r="BQ63"/>
  <c r="BO63"/>
  <c r="BN63"/>
  <c r="BM63"/>
  <c r="BL63"/>
  <c r="BK63"/>
  <c r="BJ63"/>
  <c r="BI63"/>
  <c r="BH63"/>
  <c r="BG63"/>
  <c r="BF63"/>
  <c r="BD63"/>
  <c r="BC63"/>
  <c r="BB63"/>
  <c r="BA63"/>
  <c r="AZ63"/>
  <c r="AY63"/>
  <c r="AX63"/>
  <c r="AW63"/>
  <c r="AV63"/>
  <c r="AU63"/>
  <c r="AS63"/>
  <c r="AR63"/>
  <c r="AQ63"/>
  <c r="AP63"/>
  <c r="AO63"/>
  <c r="AN63"/>
  <c r="AM63"/>
  <c r="AL63"/>
  <c r="AK63"/>
  <c r="AJ63"/>
  <c r="AH63"/>
  <c r="AG63"/>
  <c r="AF63"/>
  <c r="AE63"/>
  <c r="AD63"/>
  <c r="AC63"/>
  <c r="AB63"/>
  <c r="AA63"/>
  <c r="Z63"/>
  <c r="Y63"/>
  <c r="W63"/>
  <c r="V63"/>
  <c r="U63"/>
  <c r="T63"/>
  <c r="S63"/>
  <c r="R63"/>
  <c r="Q63"/>
  <c r="P63"/>
  <c r="O63"/>
  <c r="N63"/>
  <c r="L63"/>
  <c r="K63"/>
  <c r="J63"/>
  <c r="I63"/>
  <c r="H63"/>
  <c r="G63"/>
  <c r="F63"/>
  <c r="E63"/>
  <c r="D63"/>
  <c r="C63"/>
  <c r="B63"/>
  <c r="A63"/>
  <c r="BZ62"/>
  <c r="BY62"/>
  <c r="BX62"/>
  <c r="BW62"/>
  <c r="BV62"/>
  <c r="BU62"/>
  <c r="BT62"/>
  <c r="BS62"/>
  <c r="BR62"/>
  <c r="BQ62"/>
  <c r="BO62"/>
  <c r="BN62"/>
  <c r="BM62"/>
  <c r="BL62"/>
  <c r="BK62"/>
  <c r="BJ62"/>
  <c r="BI62"/>
  <c r="BH62"/>
  <c r="BG62"/>
  <c r="BF62"/>
  <c r="BD62"/>
  <c r="BC62"/>
  <c r="BB62"/>
  <c r="BA62"/>
  <c r="AZ62"/>
  <c r="AY62"/>
  <c r="AX62"/>
  <c r="AW62"/>
  <c r="AV62"/>
  <c r="AU62"/>
  <c r="AS62"/>
  <c r="AR62"/>
  <c r="AQ62"/>
  <c r="AP62"/>
  <c r="AO62"/>
  <c r="AN62"/>
  <c r="AM62"/>
  <c r="AL62"/>
  <c r="AK62"/>
  <c r="AJ62"/>
  <c r="AH62"/>
  <c r="AG62"/>
  <c r="AF62"/>
  <c r="AE62"/>
  <c r="AD62"/>
  <c r="AC62"/>
  <c r="AB62"/>
  <c r="AA62"/>
  <c r="Z62"/>
  <c r="Y62"/>
  <c r="W62"/>
  <c r="V62"/>
  <c r="U62"/>
  <c r="T62"/>
  <c r="S62"/>
  <c r="R62"/>
  <c r="Q62"/>
  <c r="P62"/>
  <c r="O62"/>
  <c r="N62"/>
  <c r="L62"/>
  <c r="K62"/>
  <c r="J62"/>
  <c r="I62"/>
  <c r="H62"/>
  <c r="G62"/>
  <c r="F62"/>
  <c r="E62"/>
  <c r="D62"/>
  <c r="C62"/>
  <c r="B62"/>
  <c r="A62"/>
  <c r="BZ61"/>
  <c r="BY61"/>
  <c r="BX61"/>
  <c r="BW61"/>
  <c r="BV61"/>
  <c r="BU61"/>
  <c r="BT61"/>
  <c r="BS61"/>
  <c r="BR61"/>
  <c r="BQ61"/>
  <c r="BO61"/>
  <c r="BN61"/>
  <c r="BM61"/>
  <c r="BL61"/>
  <c r="BK61"/>
  <c r="BJ61"/>
  <c r="BI61"/>
  <c r="BH61"/>
  <c r="BG61"/>
  <c r="BF61"/>
  <c r="BD61"/>
  <c r="BC61"/>
  <c r="BB61"/>
  <c r="BA61"/>
  <c r="AZ61"/>
  <c r="AY61"/>
  <c r="AX61"/>
  <c r="AW61"/>
  <c r="AV61"/>
  <c r="AU61"/>
  <c r="AS61"/>
  <c r="AR61"/>
  <c r="AQ61"/>
  <c r="AP61"/>
  <c r="AO61"/>
  <c r="AN61"/>
  <c r="AM61"/>
  <c r="AL61"/>
  <c r="AK61"/>
  <c r="AJ61"/>
  <c r="AH61"/>
  <c r="AG61"/>
  <c r="AF61"/>
  <c r="AE61"/>
  <c r="AD61"/>
  <c r="AC61"/>
  <c r="AB61"/>
  <c r="AA61"/>
  <c r="Z61"/>
  <c r="Y61"/>
  <c r="W61"/>
  <c r="V61"/>
  <c r="U61"/>
  <c r="T61"/>
  <c r="S61"/>
  <c r="R61"/>
  <c r="Q61"/>
  <c r="P61"/>
  <c r="O61"/>
  <c r="N61"/>
  <c r="L61"/>
  <c r="K61"/>
  <c r="J61"/>
  <c r="I61"/>
  <c r="H61"/>
  <c r="G61"/>
  <c r="F61"/>
  <c r="E61"/>
  <c r="D61"/>
  <c r="C61"/>
  <c r="B61"/>
  <c r="A61"/>
  <c r="BZ60"/>
  <c r="BY60"/>
  <c r="BX60"/>
  <c r="BW60"/>
  <c r="BV60"/>
  <c r="BU60"/>
  <c r="BT60"/>
  <c r="BS60"/>
  <c r="BR60"/>
  <c r="BQ60"/>
  <c r="BO60"/>
  <c r="BN60"/>
  <c r="BM60"/>
  <c r="BL60"/>
  <c r="BK60"/>
  <c r="BJ60"/>
  <c r="BI60"/>
  <c r="BH60"/>
  <c r="BG60"/>
  <c r="BF60"/>
  <c r="BD60"/>
  <c r="BC60"/>
  <c r="BB60"/>
  <c r="BA60"/>
  <c r="AZ60"/>
  <c r="AY60"/>
  <c r="AX60"/>
  <c r="AW60"/>
  <c r="AV60"/>
  <c r="AU60"/>
  <c r="AS60"/>
  <c r="AR60"/>
  <c r="AQ60"/>
  <c r="AP60"/>
  <c r="AO60"/>
  <c r="AN60"/>
  <c r="AM60"/>
  <c r="AL60"/>
  <c r="AK60"/>
  <c r="AJ60"/>
  <c r="AH60"/>
  <c r="AG60"/>
  <c r="AF60"/>
  <c r="AE60"/>
  <c r="AD60"/>
  <c r="AC60"/>
  <c r="AB60"/>
  <c r="AA60"/>
  <c r="Z60"/>
  <c r="Y60"/>
  <c r="W60"/>
  <c r="V60"/>
  <c r="U60"/>
  <c r="T60"/>
  <c r="S60"/>
  <c r="R60"/>
  <c r="Q60"/>
  <c r="P60"/>
  <c r="O60"/>
  <c r="N60"/>
  <c r="L60"/>
  <c r="K60"/>
  <c r="J60"/>
  <c r="I60"/>
  <c r="H60"/>
  <c r="G60"/>
  <c r="F60"/>
  <c r="E60"/>
  <c r="D60"/>
  <c r="C60"/>
  <c r="B60"/>
  <c r="A60"/>
  <c r="BZ59"/>
  <c r="BY59"/>
  <c r="BX59"/>
  <c r="BW59"/>
  <c r="BV59"/>
  <c r="BU59"/>
  <c r="BT59"/>
  <c r="BS59"/>
  <c r="BR59"/>
  <c r="BQ59"/>
  <c r="BO59"/>
  <c r="BN59"/>
  <c r="BM59"/>
  <c r="BL59"/>
  <c r="BK59"/>
  <c r="BJ59"/>
  <c r="BI59"/>
  <c r="BH59"/>
  <c r="BG59"/>
  <c r="BF59"/>
  <c r="BD59"/>
  <c r="BC59"/>
  <c r="BB59"/>
  <c r="BA59"/>
  <c r="AZ59"/>
  <c r="AY59"/>
  <c r="AX59"/>
  <c r="AW59"/>
  <c r="AV59"/>
  <c r="AU59"/>
  <c r="AS59"/>
  <c r="AR59"/>
  <c r="AQ59"/>
  <c r="AP59"/>
  <c r="AO59"/>
  <c r="AN59"/>
  <c r="AM59"/>
  <c r="AL59"/>
  <c r="AK59"/>
  <c r="AJ59"/>
  <c r="AH59"/>
  <c r="AG59"/>
  <c r="AF59"/>
  <c r="AE59"/>
  <c r="AD59"/>
  <c r="AC59"/>
  <c r="AB59"/>
  <c r="AA59"/>
  <c r="Z59"/>
  <c r="Y59"/>
  <c r="W59"/>
  <c r="V59"/>
  <c r="U59"/>
  <c r="T59"/>
  <c r="S59"/>
  <c r="R59"/>
  <c r="Q59"/>
  <c r="P59"/>
  <c r="O59"/>
  <c r="N59"/>
  <c r="L59"/>
  <c r="K59"/>
  <c r="J59"/>
  <c r="I59"/>
  <c r="H59"/>
  <c r="G59"/>
  <c r="F59"/>
  <c r="E59"/>
  <c r="D59"/>
  <c r="C59"/>
  <c r="B59"/>
  <c r="A59"/>
  <c r="BZ58"/>
  <c r="BY58"/>
  <c r="BX58"/>
  <c r="BW58"/>
  <c r="BV58"/>
  <c r="BU58"/>
  <c r="BT58"/>
  <c r="BS58"/>
  <c r="BR58"/>
  <c r="BQ58"/>
  <c r="BO58"/>
  <c r="BN58"/>
  <c r="BM58"/>
  <c r="BL58"/>
  <c r="BK58"/>
  <c r="BJ58"/>
  <c r="BI58"/>
  <c r="BH58"/>
  <c r="BG58"/>
  <c r="BF58"/>
  <c r="BD58"/>
  <c r="BC58"/>
  <c r="BB58"/>
  <c r="BA58"/>
  <c r="AZ58"/>
  <c r="AY58"/>
  <c r="AX58"/>
  <c r="AW58"/>
  <c r="AV58"/>
  <c r="AU58"/>
  <c r="AS58"/>
  <c r="AR58"/>
  <c r="AQ58"/>
  <c r="AP58"/>
  <c r="AO58"/>
  <c r="AN58"/>
  <c r="AM58"/>
  <c r="AL58"/>
  <c r="AK58"/>
  <c r="AJ58"/>
  <c r="AH58"/>
  <c r="AG58"/>
  <c r="AF58"/>
  <c r="AE58"/>
  <c r="AD58"/>
  <c r="AC58"/>
  <c r="AB58"/>
  <c r="AA58"/>
  <c r="Z58"/>
  <c r="Y58"/>
  <c r="W58"/>
  <c r="V58"/>
  <c r="U58"/>
  <c r="T58"/>
  <c r="S58"/>
  <c r="R58"/>
  <c r="Q58"/>
  <c r="P58"/>
  <c r="O58"/>
  <c r="N58"/>
  <c r="L58"/>
  <c r="K58"/>
  <c r="J58"/>
  <c r="I58"/>
  <c r="H58"/>
  <c r="G58"/>
  <c r="F58"/>
  <c r="E58"/>
  <c r="D58"/>
  <c r="C58"/>
  <c r="B58"/>
  <c r="A58"/>
  <c r="BZ57"/>
  <c r="BY57"/>
  <c r="BX57"/>
  <c r="BW57"/>
  <c r="BV57"/>
  <c r="BU57"/>
  <c r="BT57"/>
  <c r="BS57"/>
  <c r="BR57"/>
  <c r="BQ57"/>
  <c r="BO57"/>
  <c r="BN57"/>
  <c r="BM57"/>
  <c r="BL57"/>
  <c r="BK57"/>
  <c r="BJ57"/>
  <c r="BI57"/>
  <c r="BH57"/>
  <c r="BG57"/>
  <c r="BF57"/>
  <c r="BD57"/>
  <c r="BC57"/>
  <c r="BB57"/>
  <c r="BA57"/>
  <c r="AZ57"/>
  <c r="AY57"/>
  <c r="AX57"/>
  <c r="AW57"/>
  <c r="AV57"/>
  <c r="AU57"/>
  <c r="AS57"/>
  <c r="AR57"/>
  <c r="AQ57"/>
  <c r="AP57"/>
  <c r="AO57"/>
  <c r="AN57"/>
  <c r="AM57"/>
  <c r="AL57"/>
  <c r="AK57"/>
  <c r="AJ57"/>
  <c r="AH57"/>
  <c r="AG57"/>
  <c r="AF57"/>
  <c r="AE57"/>
  <c r="AD57"/>
  <c r="AC57"/>
  <c r="AB57"/>
  <c r="AA57"/>
  <c r="Z57"/>
  <c r="Y57"/>
  <c r="W57"/>
  <c r="V57"/>
  <c r="U57"/>
  <c r="T57"/>
  <c r="S57"/>
  <c r="R57"/>
  <c r="Q57"/>
  <c r="P57"/>
  <c r="O57"/>
  <c r="N57"/>
  <c r="L57"/>
  <c r="K57"/>
  <c r="J57"/>
  <c r="I57"/>
  <c r="H57"/>
  <c r="G57"/>
  <c r="F57"/>
  <c r="E57"/>
  <c r="D57"/>
  <c r="C57"/>
  <c r="B57"/>
  <c r="A57"/>
  <c r="BZ56"/>
  <c r="BY56"/>
  <c r="BX56"/>
  <c r="BW56"/>
  <c r="BV56"/>
  <c r="BU56"/>
  <c r="BT56"/>
  <c r="BS56"/>
  <c r="BR56"/>
  <c r="BQ56"/>
  <c r="BO56"/>
  <c r="BN56"/>
  <c r="BM56"/>
  <c r="BL56"/>
  <c r="BK56"/>
  <c r="BJ56"/>
  <c r="BI56"/>
  <c r="BH56"/>
  <c r="BG56"/>
  <c r="BF56"/>
  <c r="BD56"/>
  <c r="BC56"/>
  <c r="BB56"/>
  <c r="BA56"/>
  <c r="AZ56"/>
  <c r="AY56"/>
  <c r="AX56"/>
  <c r="AW56"/>
  <c r="AV56"/>
  <c r="AU56"/>
  <c r="AS56"/>
  <c r="AR56"/>
  <c r="AQ56"/>
  <c r="AP56"/>
  <c r="AO56"/>
  <c r="AN56"/>
  <c r="AM56"/>
  <c r="AL56"/>
  <c r="AK56"/>
  <c r="AJ56"/>
  <c r="AH56"/>
  <c r="AG56"/>
  <c r="AF56"/>
  <c r="AE56"/>
  <c r="AD56"/>
  <c r="AC56"/>
  <c r="AB56"/>
  <c r="AA56"/>
  <c r="Z56"/>
  <c r="Y56"/>
  <c r="W56"/>
  <c r="V56"/>
  <c r="U56"/>
  <c r="T56"/>
  <c r="S56"/>
  <c r="R56"/>
  <c r="Q56"/>
  <c r="P56"/>
  <c r="O56"/>
  <c r="N56"/>
  <c r="L56"/>
  <c r="K56"/>
  <c r="J56"/>
  <c r="I56"/>
  <c r="H56"/>
  <c r="G56"/>
  <c r="F56"/>
  <c r="E56"/>
  <c r="D56"/>
  <c r="C56"/>
  <c r="B56"/>
  <c r="A56"/>
  <c r="BZ55"/>
  <c r="BY55"/>
  <c r="BX55"/>
  <c r="BW55"/>
  <c r="BV55"/>
  <c r="BU55"/>
  <c r="BT55"/>
  <c r="BS55"/>
  <c r="BR55"/>
  <c r="BQ55"/>
  <c r="BO55"/>
  <c r="BN55"/>
  <c r="BM55"/>
  <c r="BL55"/>
  <c r="BK55"/>
  <c r="BJ55"/>
  <c r="BI55"/>
  <c r="BH55"/>
  <c r="BG55"/>
  <c r="BF55"/>
  <c r="BD55"/>
  <c r="BC55"/>
  <c r="BB55"/>
  <c r="BA55"/>
  <c r="AZ55"/>
  <c r="AY55"/>
  <c r="AX55"/>
  <c r="AW55"/>
  <c r="AV55"/>
  <c r="AU55"/>
  <c r="AS55"/>
  <c r="AR55"/>
  <c r="AQ55"/>
  <c r="AP55"/>
  <c r="AO55"/>
  <c r="AN55"/>
  <c r="AM55"/>
  <c r="AL55"/>
  <c r="AK55"/>
  <c r="AJ55"/>
  <c r="AH55"/>
  <c r="AG55"/>
  <c r="AF55"/>
  <c r="AE55"/>
  <c r="AD55"/>
  <c r="AC55"/>
  <c r="AB55"/>
  <c r="AA55"/>
  <c r="Z55"/>
  <c r="Y55"/>
  <c r="W55"/>
  <c r="V55"/>
  <c r="U55"/>
  <c r="T55"/>
  <c r="S55"/>
  <c r="R55"/>
  <c r="Q55"/>
  <c r="P55"/>
  <c r="O55"/>
  <c r="N55"/>
  <c r="L55"/>
  <c r="K55"/>
  <c r="J55"/>
  <c r="I55"/>
  <c r="H55"/>
  <c r="G55"/>
  <c r="F55"/>
  <c r="E55"/>
  <c r="D55"/>
  <c r="C55"/>
  <c r="B55"/>
  <c r="A55"/>
  <c r="BZ54"/>
  <c r="BY54"/>
  <c r="BX54"/>
  <c r="BW54"/>
  <c r="BV54"/>
  <c r="BU54"/>
  <c r="BT54"/>
  <c r="BS54"/>
  <c r="BR54"/>
  <c r="BQ54"/>
  <c r="BO54"/>
  <c r="BN54"/>
  <c r="BM54"/>
  <c r="BL54"/>
  <c r="BK54"/>
  <c r="BJ54"/>
  <c r="BI54"/>
  <c r="BH54"/>
  <c r="BG54"/>
  <c r="BF54"/>
  <c r="BD54"/>
  <c r="BC54"/>
  <c r="BB54"/>
  <c r="BA54"/>
  <c r="AZ54"/>
  <c r="AY54"/>
  <c r="AX54"/>
  <c r="AW54"/>
  <c r="AV54"/>
  <c r="AU54"/>
  <c r="AS54"/>
  <c r="AR54"/>
  <c r="AQ54"/>
  <c r="AP54"/>
  <c r="AO54"/>
  <c r="AN54"/>
  <c r="AM54"/>
  <c r="AL54"/>
  <c r="AK54"/>
  <c r="AJ54"/>
  <c r="AH54"/>
  <c r="AG54"/>
  <c r="AF54"/>
  <c r="AE54"/>
  <c r="AD54"/>
  <c r="AC54"/>
  <c r="AB54"/>
  <c r="AA54"/>
  <c r="Z54"/>
  <c r="Y54"/>
  <c r="W54"/>
  <c r="V54"/>
  <c r="U54"/>
  <c r="T54"/>
  <c r="S54"/>
  <c r="R54"/>
  <c r="Q54"/>
  <c r="P54"/>
  <c r="O54"/>
  <c r="N54"/>
  <c r="L54"/>
  <c r="K54"/>
  <c r="J54"/>
  <c r="I54"/>
  <c r="H54"/>
  <c r="G54"/>
  <c r="F54"/>
  <c r="E54"/>
  <c r="D54"/>
  <c r="C54"/>
  <c r="B54"/>
  <c r="A54"/>
  <c r="BZ53"/>
  <c r="BY53"/>
  <c r="BX53"/>
  <c r="BW53"/>
  <c r="BV53"/>
  <c r="BU53"/>
  <c r="BT53"/>
  <c r="BS53"/>
  <c r="BR53"/>
  <c r="BQ53"/>
  <c r="BO53"/>
  <c r="BN53"/>
  <c r="BM53"/>
  <c r="BL53"/>
  <c r="BK53"/>
  <c r="BJ53"/>
  <c r="BI53"/>
  <c r="BH53"/>
  <c r="BG53"/>
  <c r="BF53"/>
  <c r="BD53"/>
  <c r="BC53"/>
  <c r="BB53"/>
  <c r="BA53"/>
  <c r="AZ53"/>
  <c r="AY53"/>
  <c r="AX53"/>
  <c r="AW53"/>
  <c r="AV53"/>
  <c r="AU53"/>
  <c r="AS53"/>
  <c r="AR53"/>
  <c r="AQ53"/>
  <c r="AP53"/>
  <c r="AO53"/>
  <c r="AN53"/>
  <c r="AM53"/>
  <c r="AL53"/>
  <c r="AK53"/>
  <c r="AJ53"/>
  <c r="AH53"/>
  <c r="AG53"/>
  <c r="AF53"/>
  <c r="AE53"/>
  <c r="AD53"/>
  <c r="AC53"/>
  <c r="AB53"/>
  <c r="AA53"/>
  <c r="Z53"/>
  <c r="Y53"/>
  <c r="W53"/>
  <c r="V53"/>
  <c r="U53"/>
  <c r="T53"/>
  <c r="S53"/>
  <c r="R53"/>
  <c r="Q53"/>
  <c r="P53"/>
  <c r="O53"/>
  <c r="N53"/>
  <c r="L53"/>
  <c r="K53"/>
  <c r="J53"/>
  <c r="I53"/>
  <c r="H53"/>
  <c r="G53"/>
  <c r="F53"/>
  <c r="E53"/>
  <c r="D53"/>
  <c r="C53"/>
  <c r="B53"/>
  <c r="A53"/>
  <c r="BZ52"/>
  <c r="BY52"/>
  <c r="BX52"/>
  <c r="BW52"/>
  <c r="BV52"/>
  <c r="BU52"/>
  <c r="BT52"/>
  <c r="BS52"/>
  <c r="BR52"/>
  <c r="BQ52"/>
  <c r="BO52"/>
  <c r="BN52"/>
  <c r="BM52"/>
  <c r="BL52"/>
  <c r="BK52"/>
  <c r="BJ52"/>
  <c r="BI52"/>
  <c r="BH52"/>
  <c r="BG52"/>
  <c r="BF52"/>
  <c r="BD52"/>
  <c r="BC52"/>
  <c r="BB52"/>
  <c r="BA52"/>
  <c r="AZ52"/>
  <c r="AY52"/>
  <c r="AX52"/>
  <c r="AW52"/>
  <c r="AV52"/>
  <c r="AU52"/>
  <c r="AS52"/>
  <c r="AR52"/>
  <c r="AQ52"/>
  <c r="AP52"/>
  <c r="AO52"/>
  <c r="AN52"/>
  <c r="AM52"/>
  <c r="AL52"/>
  <c r="AK52"/>
  <c r="AJ52"/>
  <c r="AH52"/>
  <c r="AG52"/>
  <c r="AF52"/>
  <c r="AE52"/>
  <c r="AD52"/>
  <c r="AC52"/>
  <c r="AB52"/>
  <c r="AA52"/>
  <c r="Z52"/>
  <c r="Y52"/>
  <c r="W52"/>
  <c r="V52"/>
  <c r="U52"/>
  <c r="T52"/>
  <c r="S52"/>
  <c r="R52"/>
  <c r="Q52"/>
  <c r="P52"/>
  <c r="O52"/>
  <c r="N52"/>
  <c r="L52"/>
  <c r="K52"/>
  <c r="J52"/>
  <c r="I52"/>
  <c r="H52"/>
  <c r="G52"/>
  <c r="F52"/>
  <c r="E52"/>
  <c r="D52"/>
  <c r="C52"/>
  <c r="B52"/>
  <c r="A52"/>
  <c r="BZ51"/>
  <c r="BY51"/>
  <c r="BX51"/>
  <c r="BW51"/>
  <c r="BV51"/>
  <c r="BU51"/>
  <c r="BT51"/>
  <c r="BS51"/>
  <c r="BR51"/>
  <c r="BQ51"/>
  <c r="BO51"/>
  <c r="BN51"/>
  <c r="BM51"/>
  <c r="BL51"/>
  <c r="BK51"/>
  <c r="BJ51"/>
  <c r="BI51"/>
  <c r="BH51"/>
  <c r="BG51"/>
  <c r="BF51"/>
  <c r="BD51"/>
  <c r="BC51"/>
  <c r="BB51"/>
  <c r="BA51"/>
  <c r="AZ51"/>
  <c r="AY51"/>
  <c r="AX51"/>
  <c r="AW51"/>
  <c r="AV51"/>
  <c r="AU51"/>
  <c r="AS51"/>
  <c r="AR51"/>
  <c r="AQ51"/>
  <c r="AP51"/>
  <c r="AO51"/>
  <c r="AN51"/>
  <c r="AM51"/>
  <c r="AL51"/>
  <c r="AK51"/>
  <c r="AJ51"/>
  <c r="AH51"/>
  <c r="AG51"/>
  <c r="AF51"/>
  <c r="AE51"/>
  <c r="AD51"/>
  <c r="AC51"/>
  <c r="AB51"/>
  <c r="AA51"/>
  <c r="Z51"/>
  <c r="Y51"/>
  <c r="W51"/>
  <c r="V51"/>
  <c r="U51"/>
  <c r="T51"/>
  <c r="S51"/>
  <c r="R51"/>
  <c r="Q51"/>
  <c r="P51"/>
  <c r="O51"/>
  <c r="N51"/>
  <c r="L51"/>
  <c r="K51"/>
  <c r="J51"/>
  <c r="I51"/>
  <c r="H51"/>
  <c r="G51"/>
  <c r="F51"/>
  <c r="E51"/>
  <c r="D51"/>
  <c r="C51"/>
  <c r="B51"/>
  <c r="A51"/>
  <c r="BZ50"/>
  <c r="BY50"/>
  <c r="BX50"/>
  <c r="BW50"/>
  <c r="BV50"/>
  <c r="BU50"/>
  <c r="BT50"/>
  <c r="BS50"/>
  <c r="BR50"/>
  <c r="BQ50"/>
  <c r="BO50"/>
  <c r="BN50"/>
  <c r="BM50"/>
  <c r="BL50"/>
  <c r="BK50"/>
  <c r="BJ50"/>
  <c r="BI50"/>
  <c r="BH50"/>
  <c r="BG50"/>
  <c r="BF50"/>
  <c r="BD50"/>
  <c r="BC50"/>
  <c r="BB50"/>
  <c r="BA50"/>
  <c r="AZ50"/>
  <c r="AY50"/>
  <c r="AX50"/>
  <c r="AW50"/>
  <c r="AV50"/>
  <c r="AU50"/>
  <c r="AS50"/>
  <c r="AR50"/>
  <c r="AQ50"/>
  <c r="AP50"/>
  <c r="AO50"/>
  <c r="AN50"/>
  <c r="AM50"/>
  <c r="AL50"/>
  <c r="AK50"/>
  <c r="AJ50"/>
  <c r="AH50"/>
  <c r="AG50"/>
  <c r="AF50"/>
  <c r="AE50"/>
  <c r="AD50"/>
  <c r="AC50"/>
  <c r="AB50"/>
  <c r="AA50"/>
  <c r="Z50"/>
  <c r="Y50"/>
  <c r="W50"/>
  <c r="V50"/>
  <c r="U50"/>
  <c r="T50"/>
  <c r="S50"/>
  <c r="R50"/>
  <c r="Q50"/>
  <c r="P50"/>
  <c r="O50"/>
  <c r="N50"/>
  <c r="L50"/>
  <c r="K50"/>
  <c r="J50"/>
  <c r="I50"/>
  <c r="H50"/>
  <c r="G50"/>
  <c r="F50"/>
  <c r="E50"/>
  <c r="D50"/>
  <c r="C50"/>
  <c r="B50"/>
  <c r="A50"/>
  <c r="BZ49"/>
  <c r="BY49"/>
  <c r="BX49"/>
  <c r="BW49"/>
  <c r="BV49"/>
  <c r="BU49"/>
  <c r="BT49"/>
  <c r="BS49"/>
  <c r="BR49"/>
  <c r="BQ49"/>
  <c r="BO49"/>
  <c r="BN49"/>
  <c r="BM49"/>
  <c r="BL49"/>
  <c r="BK49"/>
  <c r="BJ49"/>
  <c r="BI49"/>
  <c r="BH49"/>
  <c r="BG49"/>
  <c r="BF49"/>
  <c r="BD49"/>
  <c r="BC49"/>
  <c r="BB49"/>
  <c r="BA49"/>
  <c r="AZ49"/>
  <c r="AY49"/>
  <c r="AX49"/>
  <c r="AW49"/>
  <c r="AV49"/>
  <c r="AU49"/>
  <c r="AS49"/>
  <c r="AR49"/>
  <c r="AQ49"/>
  <c r="AP49"/>
  <c r="AO49"/>
  <c r="AN49"/>
  <c r="AM49"/>
  <c r="AL49"/>
  <c r="AK49"/>
  <c r="AJ49"/>
  <c r="AH49"/>
  <c r="AG49"/>
  <c r="AF49"/>
  <c r="AE49"/>
  <c r="AD49"/>
  <c r="AC49"/>
  <c r="AB49"/>
  <c r="AA49"/>
  <c r="Z49"/>
  <c r="Y49"/>
  <c r="W49"/>
  <c r="V49"/>
  <c r="U49"/>
  <c r="T49"/>
  <c r="S49"/>
  <c r="R49"/>
  <c r="Q49"/>
  <c r="P49"/>
  <c r="O49"/>
  <c r="N49"/>
  <c r="L49"/>
  <c r="K49"/>
  <c r="J49"/>
  <c r="I49"/>
  <c r="H49"/>
  <c r="G49"/>
  <c r="F49"/>
  <c r="E49"/>
  <c r="D49"/>
  <c r="C49"/>
  <c r="B49"/>
  <c r="A49"/>
  <c r="BZ48"/>
  <c r="BY48"/>
  <c r="BX48"/>
  <c r="BW48"/>
  <c r="BV48"/>
  <c r="BU48"/>
  <c r="BT48"/>
  <c r="BS48"/>
  <c r="BR48"/>
  <c r="BQ48"/>
  <c r="BO48"/>
  <c r="BN48"/>
  <c r="BM48"/>
  <c r="BL48"/>
  <c r="BK48"/>
  <c r="BJ48"/>
  <c r="BI48"/>
  <c r="BH48"/>
  <c r="BG48"/>
  <c r="BF48"/>
  <c r="BD48"/>
  <c r="BC48"/>
  <c r="BB48"/>
  <c r="BA48"/>
  <c r="AZ48"/>
  <c r="AY48"/>
  <c r="AX48"/>
  <c r="AW48"/>
  <c r="AV48"/>
  <c r="AU48"/>
  <c r="AS48"/>
  <c r="AR48"/>
  <c r="AQ48"/>
  <c r="AP48"/>
  <c r="AO48"/>
  <c r="AN48"/>
  <c r="AM48"/>
  <c r="AL48"/>
  <c r="AK48"/>
  <c r="AJ48"/>
  <c r="AH48"/>
  <c r="AG48"/>
  <c r="AF48"/>
  <c r="AE48"/>
  <c r="AD48"/>
  <c r="AC48"/>
  <c r="AB48"/>
  <c r="AA48"/>
  <c r="Z48"/>
  <c r="Y48"/>
  <c r="W48"/>
  <c r="V48"/>
  <c r="U48"/>
  <c r="T48"/>
  <c r="S48"/>
  <c r="R48"/>
  <c r="Q48"/>
  <c r="P48"/>
  <c r="O48"/>
  <c r="N48"/>
  <c r="L48"/>
  <c r="K48"/>
  <c r="J48"/>
  <c r="I48"/>
  <c r="H48"/>
  <c r="G48"/>
  <c r="F48"/>
  <c r="E48"/>
  <c r="D48"/>
  <c r="C48"/>
  <c r="B48"/>
  <c r="A48"/>
  <c r="BZ47"/>
  <c r="BY47"/>
  <c r="BX47"/>
  <c r="BW47"/>
  <c r="BV47"/>
  <c r="BU47"/>
  <c r="BT47"/>
  <c r="BS47"/>
  <c r="BR47"/>
  <c r="BQ47"/>
  <c r="BO47"/>
  <c r="BN47"/>
  <c r="BM47"/>
  <c r="BL47"/>
  <c r="BK47"/>
  <c r="BJ47"/>
  <c r="BI47"/>
  <c r="BH47"/>
  <c r="BG47"/>
  <c r="BF47"/>
  <c r="BD47"/>
  <c r="BC47"/>
  <c r="BB47"/>
  <c r="BA47"/>
  <c r="AZ47"/>
  <c r="AY47"/>
  <c r="AX47"/>
  <c r="AW47"/>
  <c r="AV47"/>
  <c r="AU47"/>
  <c r="AS47"/>
  <c r="AR47"/>
  <c r="AQ47"/>
  <c r="AP47"/>
  <c r="AO47"/>
  <c r="AN47"/>
  <c r="AM47"/>
  <c r="AL47"/>
  <c r="AK47"/>
  <c r="AJ47"/>
  <c r="AH47"/>
  <c r="AG47"/>
  <c r="AF47"/>
  <c r="AE47"/>
  <c r="AD47"/>
  <c r="AC47"/>
  <c r="AB47"/>
  <c r="AA47"/>
  <c r="Z47"/>
  <c r="Y47"/>
  <c r="W47"/>
  <c r="V47"/>
  <c r="U47"/>
  <c r="T47"/>
  <c r="S47"/>
  <c r="R47"/>
  <c r="Q47"/>
  <c r="P47"/>
  <c r="O47"/>
  <c r="N47"/>
  <c r="L47"/>
  <c r="K47"/>
  <c r="J47"/>
  <c r="I47"/>
  <c r="H47"/>
  <c r="G47"/>
  <c r="F47"/>
  <c r="E47"/>
  <c r="D47"/>
  <c r="C47"/>
  <c r="B47"/>
  <c r="A47"/>
  <c r="BZ46"/>
  <c r="BY46"/>
  <c r="BX46"/>
  <c r="BW46"/>
  <c r="BV46"/>
  <c r="BU46"/>
  <c r="BT46"/>
  <c r="BS46"/>
  <c r="BR46"/>
  <c r="BQ46"/>
  <c r="BO46"/>
  <c r="BN46"/>
  <c r="BM46"/>
  <c r="BL46"/>
  <c r="BK46"/>
  <c r="BJ46"/>
  <c r="BI46"/>
  <c r="BH46"/>
  <c r="BG46"/>
  <c r="BF46"/>
  <c r="BD46"/>
  <c r="BC46"/>
  <c r="BB46"/>
  <c r="BA46"/>
  <c r="AZ46"/>
  <c r="AY46"/>
  <c r="AX46"/>
  <c r="AW46"/>
  <c r="AV46"/>
  <c r="AU46"/>
  <c r="AS46"/>
  <c r="AR46"/>
  <c r="AQ46"/>
  <c r="AP46"/>
  <c r="AO46"/>
  <c r="AN46"/>
  <c r="AM46"/>
  <c r="AL46"/>
  <c r="AK46"/>
  <c r="AJ46"/>
  <c r="AH46"/>
  <c r="AG46"/>
  <c r="AF46"/>
  <c r="AE46"/>
  <c r="AD46"/>
  <c r="AC46"/>
  <c r="AB46"/>
  <c r="AA46"/>
  <c r="Z46"/>
  <c r="Y46"/>
  <c r="W46"/>
  <c r="V46"/>
  <c r="U46"/>
  <c r="T46"/>
  <c r="S46"/>
  <c r="R46"/>
  <c r="Q46"/>
  <c r="P46"/>
  <c r="O46"/>
  <c r="N46"/>
  <c r="L46"/>
  <c r="K46"/>
  <c r="J46"/>
  <c r="I46"/>
  <c r="H46"/>
  <c r="G46"/>
  <c r="F46"/>
  <c r="E46"/>
  <c r="D46"/>
  <c r="C46"/>
  <c r="B46"/>
  <c r="A46"/>
  <c r="BZ45"/>
  <c r="BY45"/>
  <c r="BX45"/>
  <c r="BW45"/>
  <c r="BV45"/>
  <c r="BU45"/>
  <c r="BT45"/>
  <c r="BS45"/>
  <c r="BR45"/>
  <c r="BQ45"/>
  <c r="BO45"/>
  <c r="BN45"/>
  <c r="BM45"/>
  <c r="BL45"/>
  <c r="BK45"/>
  <c r="BJ45"/>
  <c r="BI45"/>
  <c r="BH45"/>
  <c r="BG45"/>
  <c r="BF45"/>
  <c r="BD45"/>
  <c r="BC45"/>
  <c r="BB45"/>
  <c r="BA45"/>
  <c r="AZ45"/>
  <c r="AY45"/>
  <c r="AX45"/>
  <c r="AW45"/>
  <c r="AV45"/>
  <c r="AU45"/>
  <c r="AS45"/>
  <c r="AR45"/>
  <c r="AQ45"/>
  <c r="AP45"/>
  <c r="AO45"/>
  <c r="AN45"/>
  <c r="AM45"/>
  <c r="AL45"/>
  <c r="AK45"/>
  <c r="AJ45"/>
  <c r="AH45"/>
  <c r="AG45"/>
  <c r="AF45"/>
  <c r="AE45"/>
  <c r="AD45"/>
  <c r="AC45"/>
  <c r="AB45"/>
  <c r="AA45"/>
  <c r="Z45"/>
  <c r="Y45"/>
  <c r="W45"/>
  <c r="V45"/>
  <c r="U45"/>
  <c r="T45"/>
  <c r="S45"/>
  <c r="R45"/>
  <c r="Q45"/>
  <c r="P45"/>
  <c r="O45"/>
  <c r="N45"/>
  <c r="L45"/>
  <c r="K45"/>
  <c r="J45"/>
  <c r="I45"/>
  <c r="H45"/>
  <c r="G45"/>
  <c r="F45"/>
  <c r="E45"/>
  <c r="D45"/>
  <c r="C45"/>
  <c r="B45"/>
  <c r="A45"/>
  <c r="BZ44"/>
  <c r="BY44"/>
  <c r="BX44"/>
  <c r="BW44"/>
  <c r="BV44"/>
  <c r="BU44"/>
  <c r="BT44"/>
  <c r="BS44"/>
  <c r="BR44"/>
  <c r="BQ44"/>
  <c r="BO44"/>
  <c r="BN44"/>
  <c r="BM44"/>
  <c r="BL44"/>
  <c r="BK44"/>
  <c r="BJ44"/>
  <c r="BI44"/>
  <c r="BH44"/>
  <c r="BG44"/>
  <c r="BF44"/>
  <c r="BD44"/>
  <c r="BC44"/>
  <c r="BB44"/>
  <c r="BA44"/>
  <c r="AZ44"/>
  <c r="AY44"/>
  <c r="AX44"/>
  <c r="AW44"/>
  <c r="AV44"/>
  <c r="AU44"/>
  <c r="AS44"/>
  <c r="AR44"/>
  <c r="AQ44"/>
  <c r="AP44"/>
  <c r="AO44"/>
  <c r="AN44"/>
  <c r="AM44"/>
  <c r="AL44"/>
  <c r="AK44"/>
  <c r="AJ44"/>
  <c r="AH44"/>
  <c r="AG44"/>
  <c r="AF44"/>
  <c r="AE44"/>
  <c r="AD44"/>
  <c r="AC44"/>
  <c r="AB44"/>
  <c r="AA44"/>
  <c r="Z44"/>
  <c r="Y44"/>
  <c r="W44"/>
  <c r="V44"/>
  <c r="U44"/>
  <c r="T44"/>
  <c r="S44"/>
  <c r="R44"/>
  <c r="Q44"/>
  <c r="P44"/>
  <c r="O44"/>
  <c r="N44"/>
  <c r="L44"/>
  <c r="K44"/>
  <c r="J44"/>
  <c r="I44"/>
  <c r="H44"/>
  <c r="G44"/>
  <c r="F44"/>
  <c r="E44"/>
  <c r="D44"/>
  <c r="C44"/>
  <c r="B44"/>
  <c r="A44"/>
  <c r="BZ43"/>
  <c r="BY43"/>
  <c r="BX43"/>
  <c r="BW43"/>
  <c r="BV43"/>
  <c r="BU43"/>
  <c r="BT43"/>
  <c r="BS43"/>
  <c r="BR43"/>
  <c r="BQ43"/>
  <c r="BO43"/>
  <c r="BN43"/>
  <c r="BM43"/>
  <c r="BL43"/>
  <c r="BK43"/>
  <c r="BJ43"/>
  <c r="BI43"/>
  <c r="BH43"/>
  <c r="BG43"/>
  <c r="BF43"/>
  <c r="BD43"/>
  <c r="BC43"/>
  <c r="BB43"/>
  <c r="BA43"/>
  <c r="AZ43"/>
  <c r="AY43"/>
  <c r="AX43"/>
  <c r="AW43"/>
  <c r="AV43"/>
  <c r="AU43"/>
  <c r="AS43"/>
  <c r="AR43"/>
  <c r="AQ43"/>
  <c r="AP43"/>
  <c r="AO43"/>
  <c r="AN43"/>
  <c r="AM43"/>
  <c r="AL43"/>
  <c r="AK43"/>
  <c r="AJ43"/>
  <c r="AH43"/>
  <c r="AG43"/>
  <c r="AF43"/>
  <c r="AE43"/>
  <c r="AD43"/>
  <c r="AC43"/>
  <c r="AB43"/>
  <c r="AA43"/>
  <c r="Z43"/>
  <c r="Y43"/>
  <c r="W43"/>
  <c r="V43"/>
  <c r="U43"/>
  <c r="T43"/>
  <c r="S43"/>
  <c r="R43"/>
  <c r="Q43"/>
  <c r="P43"/>
  <c r="O43"/>
  <c r="N43"/>
  <c r="L43"/>
  <c r="K43"/>
  <c r="J43"/>
  <c r="I43"/>
  <c r="H43"/>
  <c r="G43"/>
  <c r="F43"/>
  <c r="E43"/>
  <c r="D43"/>
  <c r="C43"/>
  <c r="B43"/>
  <c r="A43"/>
  <c r="BZ42"/>
  <c r="BY42"/>
  <c r="BX42"/>
  <c r="BW42"/>
  <c r="BV42"/>
  <c r="BU42"/>
  <c r="BT42"/>
  <c r="BS42"/>
  <c r="BR42"/>
  <c r="BQ42"/>
  <c r="BO42"/>
  <c r="BN42"/>
  <c r="BM42"/>
  <c r="BL42"/>
  <c r="BK42"/>
  <c r="BJ42"/>
  <c r="BI42"/>
  <c r="BH42"/>
  <c r="BG42"/>
  <c r="BF42"/>
  <c r="BD42"/>
  <c r="BC42"/>
  <c r="BB42"/>
  <c r="BA42"/>
  <c r="AZ42"/>
  <c r="AY42"/>
  <c r="AX42"/>
  <c r="AW42"/>
  <c r="AV42"/>
  <c r="AU42"/>
  <c r="AS42"/>
  <c r="AR42"/>
  <c r="AQ42"/>
  <c r="AP42"/>
  <c r="AO42"/>
  <c r="AN42"/>
  <c r="AM42"/>
  <c r="AL42"/>
  <c r="AK42"/>
  <c r="AJ42"/>
  <c r="AH42"/>
  <c r="AG42"/>
  <c r="AF42"/>
  <c r="AE42"/>
  <c r="AD42"/>
  <c r="AC42"/>
  <c r="AB42"/>
  <c r="AA42"/>
  <c r="Z42"/>
  <c r="Y42"/>
  <c r="W42"/>
  <c r="V42"/>
  <c r="U42"/>
  <c r="T42"/>
  <c r="S42"/>
  <c r="R42"/>
  <c r="Q42"/>
  <c r="P42"/>
  <c r="O42"/>
  <c r="N42"/>
  <c r="L42"/>
  <c r="K42"/>
  <c r="J42"/>
  <c r="I42"/>
  <c r="H42"/>
  <c r="G42"/>
  <c r="F42"/>
  <c r="E42"/>
  <c r="D42"/>
  <c r="C42"/>
  <c r="B42"/>
  <c r="A42"/>
  <c r="BZ41"/>
  <c r="BY41"/>
  <c r="BX41"/>
  <c r="BW41"/>
  <c r="BV41"/>
  <c r="BU41"/>
  <c r="BT41"/>
  <c r="BS41"/>
  <c r="BR41"/>
  <c r="BQ41"/>
  <c r="BO41"/>
  <c r="BN41"/>
  <c r="BM41"/>
  <c r="BL41"/>
  <c r="BK41"/>
  <c r="BJ41"/>
  <c r="BI41"/>
  <c r="BH41"/>
  <c r="BG41"/>
  <c r="BF41"/>
  <c r="BD41"/>
  <c r="BC41"/>
  <c r="BB41"/>
  <c r="BA41"/>
  <c r="AZ41"/>
  <c r="AY41"/>
  <c r="AX41"/>
  <c r="AW41"/>
  <c r="AV41"/>
  <c r="AU41"/>
  <c r="AS41"/>
  <c r="AR41"/>
  <c r="AQ41"/>
  <c r="AP41"/>
  <c r="AO41"/>
  <c r="AN41"/>
  <c r="AM41"/>
  <c r="AL41"/>
  <c r="AK41"/>
  <c r="AJ41"/>
  <c r="AH41"/>
  <c r="AG41"/>
  <c r="AF41"/>
  <c r="AE41"/>
  <c r="AD41"/>
  <c r="AC41"/>
  <c r="AB41"/>
  <c r="AA41"/>
  <c r="Z41"/>
  <c r="Y41"/>
  <c r="W41"/>
  <c r="V41"/>
  <c r="U41"/>
  <c r="T41"/>
  <c r="S41"/>
  <c r="R41"/>
  <c r="Q41"/>
  <c r="P41"/>
  <c r="O41"/>
  <c r="N41"/>
  <c r="L41"/>
  <c r="K41"/>
  <c r="J41"/>
  <c r="I41"/>
  <c r="H41"/>
  <c r="G41"/>
  <c r="F41"/>
  <c r="E41"/>
  <c r="D41"/>
  <c r="C41"/>
  <c r="B41"/>
  <c r="A41"/>
  <c r="BZ40"/>
  <c r="BY40"/>
  <c r="BX40"/>
  <c r="BW40"/>
  <c r="BV40"/>
  <c r="BU40"/>
  <c r="BT40"/>
  <c r="BS40"/>
  <c r="BR40"/>
  <c r="BQ40"/>
  <c r="BO40"/>
  <c r="BN40"/>
  <c r="BM40"/>
  <c r="BL40"/>
  <c r="BK40"/>
  <c r="BJ40"/>
  <c r="BI40"/>
  <c r="BH40"/>
  <c r="BG40"/>
  <c r="BF40"/>
  <c r="BD40"/>
  <c r="BC40"/>
  <c r="BB40"/>
  <c r="BA40"/>
  <c r="AZ40"/>
  <c r="AY40"/>
  <c r="AX40"/>
  <c r="AW40"/>
  <c r="AV40"/>
  <c r="AU40"/>
  <c r="AS40"/>
  <c r="AR40"/>
  <c r="AQ40"/>
  <c r="AP40"/>
  <c r="AO40"/>
  <c r="AN40"/>
  <c r="AM40"/>
  <c r="AL40"/>
  <c r="AK40"/>
  <c r="AJ40"/>
  <c r="AH40"/>
  <c r="AG40"/>
  <c r="AF40"/>
  <c r="AE40"/>
  <c r="AD40"/>
  <c r="AC40"/>
  <c r="AB40"/>
  <c r="AA40"/>
  <c r="Z40"/>
  <c r="Y40"/>
  <c r="W40"/>
  <c r="V40"/>
  <c r="U40"/>
  <c r="T40"/>
  <c r="S40"/>
  <c r="R40"/>
  <c r="Q40"/>
  <c r="P40"/>
  <c r="O40"/>
  <c r="N40"/>
  <c r="L40"/>
  <c r="K40"/>
  <c r="J40"/>
  <c r="I40"/>
  <c r="H40"/>
  <c r="G40"/>
  <c r="F40"/>
  <c r="E40"/>
  <c r="D40"/>
  <c r="C40"/>
  <c r="B40"/>
  <c r="A40"/>
  <c r="BZ39"/>
  <c r="BY39"/>
  <c r="BX39"/>
  <c r="BW39"/>
  <c r="BV39"/>
  <c r="BU39"/>
  <c r="BT39"/>
  <c r="BS39"/>
  <c r="BR39"/>
  <c r="BQ39"/>
  <c r="BO39"/>
  <c r="BN39"/>
  <c r="BM39"/>
  <c r="BL39"/>
  <c r="BK39"/>
  <c r="BJ39"/>
  <c r="BI39"/>
  <c r="BH39"/>
  <c r="BG39"/>
  <c r="BF39"/>
  <c r="BD39"/>
  <c r="BC39"/>
  <c r="BB39"/>
  <c r="BA39"/>
  <c r="AZ39"/>
  <c r="AY39"/>
  <c r="AX39"/>
  <c r="AW39"/>
  <c r="AV39"/>
  <c r="AU39"/>
  <c r="AS39"/>
  <c r="AR39"/>
  <c r="AQ39"/>
  <c r="AP39"/>
  <c r="AO39"/>
  <c r="AN39"/>
  <c r="AM39"/>
  <c r="AL39"/>
  <c r="AK39"/>
  <c r="AJ39"/>
  <c r="AH39"/>
  <c r="AG39"/>
  <c r="AF39"/>
  <c r="AE39"/>
  <c r="AD39"/>
  <c r="AC39"/>
  <c r="AB39"/>
  <c r="AA39"/>
  <c r="Z39"/>
  <c r="Y39"/>
  <c r="W39"/>
  <c r="V39"/>
  <c r="U39"/>
  <c r="T39"/>
  <c r="S39"/>
  <c r="R39"/>
  <c r="Q39"/>
  <c r="P39"/>
  <c r="O39"/>
  <c r="N39"/>
  <c r="L39"/>
  <c r="K39"/>
  <c r="J39"/>
  <c r="I39"/>
  <c r="H39"/>
  <c r="G39"/>
  <c r="F39"/>
  <c r="E39"/>
  <c r="D39"/>
  <c r="C39"/>
  <c r="B39"/>
  <c r="A39"/>
  <c r="BZ38"/>
  <c r="BY38"/>
  <c r="BX38"/>
  <c r="BW38"/>
  <c r="BV38"/>
  <c r="BU38"/>
  <c r="BT38"/>
  <c r="BS38"/>
  <c r="BR38"/>
  <c r="BQ38"/>
  <c r="BO38"/>
  <c r="BN38"/>
  <c r="BM38"/>
  <c r="BL38"/>
  <c r="BK38"/>
  <c r="BJ38"/>
  <c r="BI38"/>
  <c r="BH38"/>
  <c r="BG38"/>
  <c r="BF38"/>
  <c r="BD38"/>
  <c r="BC38"/>
  <c r="BB38"/>
  <c r="BA38"/>
  <c r="AZ38"/>
  <c r="AY38"/>
  <c r="AX38"/>
  <c r="AW38"/>
  <c r="AV38"/>
  <c r="AU38"/>
  <c r="AS38"/>
  <c r="AR38"/>
  <c r="AQ38"/>
  <c r="AP38"/>
  <c r="AO38"/>
  <c r="AN38"/>
  <c r="AM38"/>
  <c r="AL38"/>
  <c r="AK38"/>
  <c r="AJ38"/>
  <c r="AH38"/>
  <c r="AG38"/>
  <c r="AF38"/>
  <c r="AE38"/>
  <c r="AD38"/>
  <c r="AC38"/>
  <c r="AB38"/>
  <c r="AA38"/>
  <c r="Z38"/>
  <c r="Y38"/>
  <c r="W38"/>
  <c r="V38"/>
  <c r="U38"/>
  <c r="T38"/>
  <c r="S38"/>
  <c r="R38"/>
  <c r="Q38"/>
  <c r="P38"/>
  <c r="O38"/>
  <c r="N38"/>
  <c r="L38"/>
  <c r="K38"/>
  <c r="J38"/>
  <c r="I38"/>
  <c r="H38"/>
  <c r="G38"/>
  <c r="F38"/>
  <c r="E38"/>
  <c r="D38"/>
  <c r="C38"/>
  <c r="B38"/>
  <c r="A38"/>
  <c r="BZ37"/>
  <c r="BY37"/>
  <c r="BX37"/>
  <c r="BW37"/>
  <c r="BV37"/>
  <c r="BU37"/>
  <c r="BT37"/>
  <c r="BS37"/>
  <c r="BR37"/>
  <c r="BQ37"/>
  <c r="BO37"/>
  <c r="BN37"/>
  <c r="BM37"/>
  <c r="BL37"/>
  <c r="BK37"/>
  <c r="BJ37"/>
  <c r="BI37"/>
  <c r="BH37"/>
  <c r="BG37"/>
  <c r="BF37"/>
  <c r="BD37"/>
  <c r="BC37"/>
  <c r="BB37"/>
  <c r="BA37"/>
  <c r="AZ37"/>
  <c r="AY37"/>
  <c r="AX37"/>
  <c r="AW37"/>
  <c r="AV37"/>
  <c r="AU37"/>
  <c r="AS37"/>
  <c r="AR37"/>
  <c r="AQ37"/>
  <c r="AP37"/>
  <c r="AO37"/>
  <c r="AN37"/>
  <c r="AM37"/>
  <c r="AL37"/>
  <c r="AK37"/>
  <c r="AJ37"/>
  <c r="AH37"/>
  <c r="AG37"/>
  <c r="AF37"/>
  <c r="AE37"/>
  <c r="AD37"/>
  <c r="AC37"/>
  <c r="AB37"/>
  <c r="AA37"/>
  <c r="Z37"/>
  <c r="Y37"/>
  <c r="W37"/>
  <c r="V37"/>
  <c r="U37"/>
  <c r="T37"/>
  <c r="S37"/>
  <c r="R37"/>
  <c r="Q37"/>
  <c r="P37"/>
  <c r="O37"/>
  <c r="N37"/>
  <c r="L37"/>
  <c r="K37"/>
  <c r="J37"/>
  <c r="I37"/>
  <c r="H37"/>
  <c r="G37"/>
  <c r="F37"/>
  <c r="E37"/>
  <c r="D37"/>
  <c r="C37"/>
  <c r="B37"/>
  <c r="A37"/>
  <c r="BZ36"/>
  <c r="BY36"/>
  <c r="BX36"/>
  <c r="BW36"/>
  <c r="BV36"/>
  <c r="BU36"/>
  <c r="BT36"/>
  <c r="BS36"/>
  <c r="BR36"/>
  <c r="BQ36"/>
  <c r="BO36"/>
  <c r="BN36"/>
  <c r="BM36"/>
  <c r="BL36"/>
  <c r="BK36"/>
  <c r="BJ36"/>
  <c r="BI36"/>
  <c r="BH36"/>
  <c r="BG36"/>
  <c r="BF36"/>
  <c r="BD36"/>
  <c r="BC36"/>
  <c r="BB36"/>
  <c r="BA36"/>
  <c r="AZ36"/>
  <c r="AY36"/>
  <c r="AX36"/>
  <c r="AW36"/>
  <c r="AV36"/>
  <c r="AU36"/>
  <c r="AS36"/>
  <c r="AR36"/>
  <c r="AQ36"/>
  <c r="AP36"/>
  <c r="AO36"/>
  <c r="AN36"/>
  <c r="AM36"/>
  <c r="AL36"/>
  <c r="AK36"/>
  <c r="AJ36"/>
  <c r="AH36"/>
  <c r="AG36"/>
  <c r="AF36"/>
  <c r="AE36"/>
  <c r="AD36"/>
  <c r="AC36"/>
  <c r="AB36"/>
  <c r="AA36"/>
  <c r="Z36"/>
  <c r="Y36"/>
  <c r="W36"/>
  <c r="V36"/>
  <c r="U36"/>
  <c r="T36"/>
  <c r="S36"/>
  <c r="R36"/>
  <c r="Q36"/>
  <c r="P36"/>
  <c r="O36"/>
  <c r="N36"/>
  <c r="L36"/>
  <c r="K36"/>
  <c r="J36"/>
  <c r="I36"/>
  <c r="H36"/>
  <c r="G36"/>
  <c r="F36"/>
  <c r="E36"/>
  <c r="D36"/>
  <c r="C36"/>
  <c r="B36"/>
  <c r="A36"/>
  <c r="BZ35"/>
  <c r="BY35"/>
  <c r="BX35"/>
  <c r="BW35"/>
  <c r="BV35"/>
  <c r="BU35"/>
  <c r="BT35"/>
  <c r="BS35"/>
  <c r="BR35"/>
  <c r="BQ35"/>
  <c r="BO35"/>
  <c r="BN35"/>
  <c r="BM35"/>
  <c r="BL35"/>
  <c r="BK35"/>
  <c r="BJ35"/>
  <c r="BI35"/>
  <c r="BH35"/>
  <c r="BG35"/>
  <c r="BF35"/>
  <c r="BD35"/>
  <c r="BC35"/>
  <c r="BB35"/>
  <c r="BA35"/>
  <c r="AZ35"/>
  <c r="AY35"/>
  <c r="AX35"/>
  <c r="AW35"/>
  <c r="AV35"/>
  <c r="AU35"/>
  <c r="AS35"/>
  <c r="AR35"/>
  <c r="AQ35"/>
  <c r="AP35"/>
  <c r="AO35"/>
  <c r="AN35"/>
  <c r="AM35"/>
  <c r="AL35"/>
  <c r="AK35"/>
  <c r="AJ35"/>
  <c r="AH35"/>
  <c r="AG35"/>
  <c r="AF35"/>
  <c r="AE35"/>
  <c r="AD35"/>
  <c r="AC35"/>
  <c r="AB35"/>
  <c r="AA35"/>
  <c r="Z35"/>
  <c r="Y35"/>
  <c r="W35"/>
  <c r="V35"/>
  <c r="U35"/>
  <c r="T35"/>
  <c r="S35"/>
  <c r="R35"/>
  <c r="Q35"/>
  <c r="P35"/>
  <c r="O35"/>
  <c r="N35"/>
  <c r="L35"/>
  <c r="K35"/>
  <c r="J35"/>
  <c r="I35"/>
  <c r="H35"/>
  <c r="G35"/>
  <c r="F35"/>
  <c r="E35"/>
  <c r="D35"/>
  <c r="C35"/>
  <c r="B35"/>
  <c r="A35"/>
  <c r="BZ34"/>
  <c r="BY34"/>
  <c r="BX34"/>
  <c r="BW34"/>
  <c r="BV34"/>
  <c r="BU34"/>
  <c r="BT34"/>
  <c r="BS34"/>
  <c r="BR34"/>
  <c r="BQ34"/>
  <c r="BO34"/>
  <c r="BN34"/>
  <c r="BM34"/>
  <c r="BL34"/>
  <c r="BK34"/>
  <c r="BJ34"/>
  <c r="BI34"/>
  <c r="BH34"/>
  <c r="BG34"/>
  <c r="BF34"/>
  <c r="BD34"/>
  <c r="BC34"/>
  <c r="BB34"/>
  <c r="BA34"/>
  <c r="AZ34"/>
  <c r="AY34"/>
  <c r="AX34"/>
  <c r="AW34"/>
  <c r="AV34"/>
  <c r="AU34"/>
  <c r="AS34"/>
  <c r="AR34"/>
  <c r="AQ34"/>
  <c r="AP34"/>
  <c r="AO34"/>
  <c r="AN34"/>
  <c r="AM34"/>
  <c r="AL34"/>
  <c r="AK34"/>
  <c r="AJ34"/>
  <c r="AH34"/>
  <c r="AG34"/>
  <c r="AF34"/>
  <c r="AE34"/>
  <c r="AD34"/>
  <c r="AC34"/>
  <c r="AB34"/>
  <c r="AA34"/>
  <c r="Z34"/>
  <c r="Y34"/>
  <c r="W34"/>
  <c r="V34"/>
  <c r="U34"/>
  <c r="T34"/>
  <c r="S34"/>
  <c r="R34"/>
  <c r="Q34"/>
  <c r="P34"/>
  <c r="O34"/>
  <c r="N34"/>
  <c r="L34"/>
  <c r="K34"/>
  <c r="J34"/>
  <c r="I34"/>
  <c r="H34"/>
  <c r="G34"/>
  <c r="F34"/>
  <c r="E34"/>
  <c r="D34"/>
  <c r="C34"/>
  <c r="B34"/>
  <c r="A34"/>
  <c r="BZ33"/>
  <c r="BY33"/>
  <c r="BX33"/>
  <c r="BW33"/>
  <c r="BV33"/>
  <c r="BU33"/>
  <c r="BT33"/>
  <c r="BS33"/>
  <c r="BR33"/>
  <c r="BQ33"/>
  <c r="BO33"/>
  <c r="BN33"/>
  <c r="BM33"/>
  <c r="BL33"/>
  <c r="BK33"/>
  <c r="BJ33"/>
  <c r="BI33"/>
  <c r="BH33"/>
  <c r="BG33"/>
  <c r="BF33"/>
  <c r="BD33"/>
  <c r="BC33"/>
  <c r="BB33"/>
  <c r="BA33"/>
  <c r="AZ33"/>
  <c r="AY33"/>
  <c r="AX33"/>
  <c r="AW33"/>
  <c r="AV33"/>
  <c r="AU33"/>
  <c r="AS33"/>
  <c r="AR33"/>
  <c r="AQ33"/>
  <c r="AP33"/>
  <c r="AO33"/>
  <c r="AN33"/>
  <c r="AM33"/>
  <c r="AL33"/>
  <c r="AK33"/>
  <c r="AJ33"/>
  <c r="AH33"/>
  <c r="AG33"/>
  <c r="AF33"/>
  <c r="AE33"/>
  <c r="AD33"/>
  <c r="AC33"/>
  <c r="AB33"/>
  <c r="AA33"/>
  <c r="Z33"/>
  <c r="Y33"/>
  <c r="W33"/>
  <c r="V33"/>
  <c r="U33"/>
  <c r="T33"/>
  <c r="S33"/>
  <c r="R33"/>
  <c r="Q33"/>
  <c r="P33"/>
  <c r="O33"/>
  <c r="N33"/>
  <c r="L33"/>
  <c r="K33"/>
  <c r="J33"/>
  <c r="I33"/>
  <c r="H33"/>
  <c r="G33"/>
  <c r="F33"/>
  <c r="E33"/>
  <c r="D33"/>
  <c r="C33"/>
  <c r="B33"/>
  <c r="A33"/>
  <c r="BZ32"/>
  <c r="BY32"/>
  <c r="BX32"/>
  <c r="BW32"/>
  <c r="BV32"/>
  <c r="BU32"/>
  <c r="BT32"/>
  <c r="BS32"/>
  <c r="BR32"/>
  <c r="BQ32"/>
  <c r="BO32"/>
  <c r="BN32"/>
  <c r="BM32"/>
  <c r="BL32"/>
  <c r="BK32"/>
  <c r="BJ32"/>
  <c r="BI32"/>
  <c r="BH32"/>
  <c r="BG32"/>
  <c r="BF32"/>
  <c r="BD32"/>
  <c r="BC32"/>
  <c r="BB32"/>
  <c r="BA32"/>
  <c r="AZ32"/>
  <c r="AY32"/>
  <c r="AX32"/>
  <c r="AW32"/>
  <c r="AV32"/>
  <c r="AU32"/>
  <c r="AS32"/>
  <c r="AR32"/>
  <c r="AQ32"/>
  <c r="AP32"/>
  <c r="AO32"/>
  <c r="AN32"/>
  <c r="AM32"/>
  <c r="AL32"/>
  <c r="AK32"/>
  <c r="AJ32"/>
  <c r="AH32"/>
  <c r="AG32"/>
  <c r="AF32"/>
  <c r="AE32"/>
  <c r="AD32"/>
  <c r="AC32"/>
  <c r="AB32"/>
  <c r="AA32"/>
  <c r="Z32"/>
  <c r="Y32"/>
  <c r="W32"/>
  <c r="V32"/>
  <c r="U32"/>
  <c r="T32"/>
  <c r="S32"/>
  <c r="R32"/>
  <c r="Q32"/>
  <c r="P32"/>
  <c r="O32"/>
  <c r="N32"/>
  <c r="L32"/>
  <c r="K32"/>
  <c r="J32"/>
  <c r="I32"/>
  <c r="H32"/>
  <c r="G32"/>
  <c r="F32"/>
  <c r="E32"/>
  <c r="D32"/>
  <c r="C32"/>
  <c r="B32"/>
  <c r="A32"/>
  <c r="BZ31"/>
  <c r="BY31"/>
  <c r="BX31"/>
  <c r="BW31"/>
  <c r="BV31"/>
  <c r="BU31"/>
  <c r="BT31"/>
  <c r="BS31"/>
  <c r="BR31"/>
  <c r="BQ31"/>
  <c r="BO31"/>
  <c r="BN31"/>
  <c r="BM31"/>
  <c r="BL31"/>
  <c r="BK31"/>
  <c r="BJ31"/>
  <c r="BI31"/>
  <c r="BH31"/>
  <c r="BG31"/>
  <c r="BF31"/>
  <c r="BD31"/>
  <c r="BC31"/>
  <c r="BB31"/>
  <c r="BA31"/>
  <c r="AZ31"/>
  <c r="AY31"/>
  <c r="AX31"/>
  <c r="AW31"/>
  <c r="AV31"/>
  <c r="AU31"/>
  <c r="AS31"/>
  <c r="AR31"/>
  <c r="AQ31"/>
  <c r="AP31"/>
  <c r="AO31"/>
  <c r="AN31"/>
  <c r="AM31"/>
  <c r="AL31"/>
  <c r="AK31"/>
  <c r="AJ31"/>
  <c r="AH31"/>
  <c r="AG31"/>
  <c r="AF31"/>
  <c r="AE31"/>
  <c r="AD31"/>
  <c r="AC31"/>
  <c r="AB31"/>
  <c r="AA31"/>
  <c r="Z31"/>
  <c r="Y31"/>
  <c r="W31"/>
  <c r="V31"/>
  <c r="U31"/>
  <c r="T31"/>
  <c r="S31"/>
  <c r="R31"/>
  <c r="Q31"/>
  <c r="P31"/>
  <c r="O31"/>
  <c r="N31"/>
  <c r="L31"/>
  <c r="K31"/>
  <c r="J31"/>
  <c r="I31"/>
  <c r="H31"/>
  <c r="G31"/>
  <c r="F31"/>
  <c r="E31"/>
  <c r="D31"/>
  <c r="C31"/>
  <c r="B31"/>
  <c r="A31"/>
  <c r="BZ30"/>
  <c r="BY30"/>
  <c r="BX30"/>
  <c r="BW30"/>
  <c r="BV30"/>
  <c r="BU30"/>
  <c r="BT30"/>
  <c r="BS30"/>
  <c r="BR30"/>
  <c r="BQ30"/>
  <c r="BO30"/>
  <c r="BN30"/>
  <c r="BM30"/>
  <c r="BL30"/>
  <c r="BK30"/>
  <c r="BJ30"/>
  <c r="BI30"/>
  <c r="BH30"/>
  <c r="BG30"/>
  <c r="BF30"/>
  <c r="BD30"/>
  <c r="BC30"/>
  <c r="BB30"/>
  <c r="BA30"/>
  <c r="AZ30"/>
  <c r="AY30"/>
  <c r="AX30"/>
  <c r="AW30"/>
  <c r="AV30"/>
  <c r="AU30"/>
  <c r="AS30"/>
  <c r="AR30"/>
  <c r="AQ30"/>
  <c r="AP30"/>
  <c r="AO30"/>
  <c r="AN30"/>
  <c r="AM30"/>
  <c r="AL30"/>
  <c r="AK30"/>
  <c r="AJ30"/>
  <c r="AH30"/>
  <c r="AG30"/>
  <c r="AF30"/>
  <c r="AE30"/>
  <c r="AD30"/>
  <c r="AC30"/>
  <c r="AB30"/>
  <c r="AA30"/>
  <c r="Z30"/>
  <c r="Y30"/>
  <c r="W30"/>
  <c r="V30"/>
  <c r="U30"/>
  <c r="T30"/>
  <c r="S30"/>
  <c r="R30"/>
  <c r="Q30"/>
  <c r="P30"/>
  <c r="O30"/>
  <c r="N30"/>
  <c r="L30"/>
  <c r="K30"/>
  <c r="J30"/>
  <c r="I30"/>
  <c r="H30"/>
  <c r="G30"/>
  <c r="F30"/>
  <c r="E30"/>
  <c r="D30"/>
  <c r="C30"/>
  <c r="B30"/>
  <c r="A30"/>
  <c r="BZ29"/>
  <c r="BY29"/>
  <c r="BX29"/>
  <c r="BW29"/>
  <c r="BV29"/>
  <c r="BU29"/>
  <c r="BT29"/>
  <c r="BS29"/>
  <c r="BR29"/>
  <c r="BQ29"/>
  <c r="BO29"/>
  <c r="BN29"/>
  <c r="BM29"/>
  <c r="BL29"/>
  <c r="BK29"/>
  <c r="BJ29"/>
  <c r="BI29"/>
  <c r="BH29"/>
  <c r="BG29"/>
  <c r="BF29"/>
  <c r="BD29"/>
  <c r="BC29"/>
  <c r="BB29"/>
  <c r="BA29"/>
  <c r="AZ29"/>
  <c r="AY29"/>
  <c r="AX29"/>
  <c r="AW29"/>
  <c r="AV29"/>
  <c r="AU29"/>
  <c r="AS29"/>
  <c r="AR29"/>
  <c r="AQ29"/>
  <c r="AP29"/>
  <c r="AO29"/>
  <c r="AN29"/>
  <c r="AM29"/>
  <c r="AL29"/>
  <c r="AK29"/>
  <c r="AJ29"/>
  <c r="AH29"/>
  <c r="AG29"/>
  <c r="AF29"/>
  <c r="AE29"/>
  <c r="AD29"/>
  <c r="AC29"/>
  <c r="AB29"/>
  <c r="AA29"/>
  <c r="Z29"/>
  <c r="Y29"/>
  <c r="W29"/>
  <c r="V29"/>
  <c r="U29"/>
  <c r="T29"/>
  <c r="S29"/>
  <c r="R29"/>
  <c r="Q29"/>
  <c r="P29"/>
  <c r="O29"/>
  <c r="N29"/>
  <c r="L29"/>
  <c r="K29"/>
  <c r="J29"/>
  <c r="I29"/>
  <c r="H29"/>
  <c r="G29"/>
  <c r="F29"/>
  <c r="E29"/>
  <c r="D29"/>
  <c r="C29"/>
  <c r="B29"/>
  <c r="A29"/>
  <c r="BZ28"/>
  <c r="BY28"/>
  <c r="BX28"/>
  <c r="BW28"/>
  <c r="BV28"/>
  <c r="BU28"/>
  <c r="BT28"/>
  <c r="BS28"/>
  <c r="BR28"/>
  <c r="BQ28"/>
  <c r="BO28"/>
  <c r="BN28"/>
  <c r="BM28"/>
  <c r="BL28"/>
  <c r="BK28"/>
  <c r="BJ28"/>
  <c r="BI28"/>
  <c r="BH28"/>
  <c r="BG28"/>
  <c r="BF28"/>
  <c r="BD28"/>
  <c r="BC28"/>
  <c r="BB28"/>
  <c r="BA28"/>
  <c r="AZ28"/>
  <c r="AY28"/>
  <c r="AX28"/>
  <c r="AW28"/>
  <c r="AV28"/>
  <c r="AU28"/>
  <c r="AS28"/>
  <c r="AR28"/>
  <c r="AQ28"/>
  <c r="AP28"/>
  <c r="AO28"/>
  <c r="AN28"/>
  <c r="AM28"/>
  <c r="AL28"/>
  <c r="AK28"/>
  <c r="AJ28"/>
  <c r="AH28"/>
  <c r="AG28"/>
  <c r="AF28"/>
  <c r="AE28"/>
  <c r="AD28"/>
  <c r="AC28"/>
  <c r="AB28"/>
  <c r="AA28"/>
  <c r="Z28"/>
  <c r="Y28"/>
  <c r="W28"/>
  <c r="V28"/>
  <c r="U28"/>
  <c r="T28"/>
  <c r="S28"/>
  <c r="R28"/>
  <c r="Q28"/>
  <c r="P28"/>
  <c r="O28"/>
  <c r="N28"/>
  <c r="L28"/>
  <c r="K28"/>
  <c r="J28"/>
  <c r="I28"/>
  <c r="H28"/>
  <c r="G28"/>
  <c r="F28"/>
  <c r="E28"/>
  <c r="D28"/>
  <c r="C28"/>
  <c r="B28"/>
  <c r="A28"/>
  <c r="BZ27"/>
  <c r="BY27"/>
  <c r="BX27"/>
  <c r="BW27"/>
  <c r="BV27"/>
  <c r="BU27"/>
  <c r="BT27"/>
  <c r="BS27"/>
  <c r="BR27"/>
  <c r="BQ27"/>
  <c r="BO27"/>
  <c r="BN27"/>
  <c r="BM27"/>
  <c r="BL27"/>
  <c r="BK27"/>
  <c r="BJ27"/>
  <c r="BI27"/>
  <c r="BH27"/>
  <c r="BG27"/>
  <c r="BF27"/>
  <c r="BD27"/>
  <c r="BC27"/>
  <c r="BB27"/>
  <c r="BA27"/>
  <c r="AZ27"/>
  <c r="AY27"/>
  <c r="AX27"/>
  <c r="AW27"/>
  <c r="AV27"/>
  <c r="AU27"/>
  <c r="AS27"/>
  <c r="AR27"/>
  <c r="AQ27"/>
  <c r="AP27"/>
  <c r="AO27"/>
  <c r="AN27"/>
  <c r="AM27"/>
  <c r="AL27"/>
  <c r="AK27"/>
  <c r="AJ27"/>
  <c r="AH27"/>
  <c r="AG27"/>
  <c r="AF27"/>
  <c r="AE27"/>
  <c r="AD27"/>
  <c r="AC27"/>
  <c r="AB27"/>
  <c r="AA27"/>
  <c r="Z27"/>
  <c r="Y27"/>
  <c r="W27"/>
  <c r="V27"/>
  <c r="U27"/>
  <c r="T27"/>
  <c r="S27"/>
  <c r="R27"/>
  <c r="Q27"/>
  <c r="P27"/>
  <c r="O27"/>
  <c r="N27"/>
  <c r="L27"/>
  <c r="K27"/>
  <c r="J27"/>
  <c r="I27"/>
  <c r="H27"/>
  <c r="G27"/>
  <c r="F27"/>
  <c r="E27"/>
  <c r="D27"/>
  <c r="C27"/>
  <c r="B27"/>
  <c r="A27"/>
  <c r="BZ26"/>
  <c r="BY26"/>
  <c r="BX26"/>
  <c r="BW26"/>
  <c r="BV26"/>
  <c r="BU26"/>
  <c r="BT26"/>
  <c r="BS26"/>
  <c r="BR26"/>
  <c r="BQ26"/>
  <c r="BO26"/>
  <c r="BN26"/>
  <c r="BM26"/>
  <c r="BL26"/>
  <c r="BK26"/>
  <c r="BJ26"/>
  <c r="BI26"/>
  <c r="BH26"/>
  <c r="BG26"/>
  <c r="BF26"/>
  <c r="BD26"/>
  <c r="BC26"/>
  <c r="BB26"/>
  <c r="BA26"/>
  <c r="AZ26"/>
  <c r="AY26"/>
  <c r="AX26"/>
  <c r="AW26"/>
  <c r="AV26"/>
  <c r="AU26"/>
  <c r="AS26"/>
  <c r="AR26"/>
  <c r="AQ26"/>
  <c r="AP26"/>
  <c r="AO26"/>
  <c r="AN26"/>
  <c r="AM26"/>
  <c r="AL26"/>
  <c r="AK26"/>
  <c r="AJ26"/>
  <c r="AH26"/>
  <c r="AG26"/>
  <c r="AF26"/>
  <c r="AE26"/>
  <c r="AD26"/>
  <c r="AC26"/>
  <c r="AB26"/>
  <c r="AA26"/>
  <c r="Z26"/>
  <c r="Y26"/>
  <c r="W26"/>
  <c r="V26"/>
  <c r="U26"/>
  <c r="T26"/>
  <c r="S26"/>
  <c r="R26"/>
  <c r="Q26"/>
  <c r="P26"/>
  <c r="O26"/>
  <c r="N26"/>
  <c r="L26"/>
  <c r="K26"/>
  <c r="J26"/>
  <c r="I26"/>
  <c r="H26"/>
  <c r="G26"/>
  <c r="F26"/>
  <c r="E26"/>
  <c r="D26"/>
  <c r="C26"/>
  <c r="B26"/>
  <c r="A26"/>
  <c r="BZ25"/>
  <c r="BY25"/>
  <c r="BX25"/>
  <c r="BW25"/>
  <c r="BV25"/>
  <c r="BU25"/>
  <c r="BT25"/>
  <c r="BS25"/>
  <c r="BR25"/>
  <c r="BQ25"/>
  <c r="BO25"/>
  <c r="BN25"/>
  <c r="BM25"/>
  <c r="BL25"/>
  <c r="BK25"/>
  <c r="BJ25"/>
  <c r="BI25"/>
  <c r="BH25"/>
  <c r="BG25"/>
  <c r="BF25"/>
  <c r="BD25"/>
  <c r="BC25"/>
  <c r="BB25"/>
  <c r="BA25"/>
  <c r="AZ25"/>
  <c r="AY25"/>
  <c r="AX25"/>
  <c r="AW25"/>
  <c r="AV25"/>
  <c r="AU25"/>
  <c r="AS25"/>
  <c r="AR25"/>
  <c r="AQ25"/>
  <c r="AP25"/>
  <c r="AO25"/>
  <c r="AN25"/>
  <c r="AM25"/>
  <c r="AL25"/>
  <c r="AK25"/>
  <c r="AJ25"/>
  <c r="AH25"/>
  <c r="AG25"/>
  <c r="AF25"/>
  <c r="AE25"/>
  <c r="AD25"/>
  <c r="AC25"/>
  <c r="AB25"/>
  <c r="AA25"/>
  <c r="Z25"/>
  <c r="Y25"/>
  <c r="W25"/>
  <c r="V25"/>
  <c r="U25"/>
  <c r="T25"/>
  <c r="S25"/>
  <c r="R25"/>
  <c r="Q25"/>
  <c r="P25"/>
  <c r="O25"/>
  <c r="N25"/>
  <c r="L25"/>
  <c r="K25"/>
  <c r="J25"/>
  <c r="I25"/>
  <c r="H25"/>
  <c r="G25"/>
  <c r="F25"/>
  <c r="E25"/>
  <c r="D25"/>
  <c r="C25"/>
  <c r="B25"/>
  <c r="A25"/>
  <c r="BZ24"/>
  <c r="BY24"/>
  <c r="BX24"/>
  <c r="BW24"/>
  <c r="BV24"/>
  <c r="BU24"/>
  <c r="BT24"/>
  <c r="BS24"/>
  <c r="BR24"/>
  <c r="BQ24"/>
  <c r="BO24"/>
  <c r="BN24"/>
  <c r="BM24"/>
  <c r="BL24"/>
  <c r="BK24"/>
  <c r="BJ24"/>
  <c r="BI24"/>
  <c r="BH24"/>
  <c r="BG24"/>
  <c r="BF24"/>
  <c r="BD24"/>
  <c r="BC24"/>
  <c r="BB24"/>
  <c r="BA24"/>
  <c r="AZ24"/>
  <c r="AY24"/>
  <c r="AX24"/>
  <c r="AW24"/>
  <c r="AV24"/>
  <c r="AU24"/>
  <c r="AS24"/>
  <c r="AR24"/>
  <c r="AQ24"/>
  <c r="AP24"/>
  <c r="AO24"/>
  <c r="AN24"/>
  <c r="AM24"/>
  <c r="AL24"/>
  <c r="AK24"/>
  <c r="AJ24"/>
  <c r="AH24"/>
  <c r="AG24"/>
  <c r="AF24"/>
  <c r="AE24"/>
  <c r="AD24"/>
  <c r="AC24"/>
  <c r="AB24"/>
  <c r="AA24"/>
  <c r="Z24"/>
  <c r="Y24"/>
  <c r="W24"/>
  <c r="V24"/>
  <c r="U24"/>
  <c r="T24"/>
  <c r="S24"/>
  <c r="R24"/>
  <c r="Q24"/>
  <c r="P24"/>
  <c r="O24"/>
  <c r="N24"/>
  <c r="L24"/>
  <c r="K24"/>
  <c r="J24"/>
  <c r="I24"/>
  <c r="H24"/>
  <c r="G24"/>
  <c r="F24"/>
  <c r="E24"/>
  <c r="D24"/>
  <c r="C24"/>
  <c r="B24"/>
  <c r="A24"/>
  <c r="BZ23"/>
  <c r="BY23"/>
  <c r="BX23"/>
  <c r="BW23"/>
  <c r="BV23"/>
  <c r="BU23"/>
  <c r="BT23"/>
  <c r="BS23"/>
  <c r="BR23"/>
  <c r="BQ23"/>
  <c r="BO23"/>
  <c r="BN23"/>
  <c r="BM23"/>
  <c r="BL23"/>
  <c r="BK23"/>
  <c r="BJ23"/>
  <c r="BI23"/>
  <c r="BH23"/>
  <c r="BG23"/>
  <c r="BF23"/>
  <c r="BD23"/>
  <c r="BC23"/>
  <c r="BB23"/>
  <c r="BA23"/>
  <c r="AZ23"/>
  <c r="AY23"/>
  <c r="AX23"/>
  <c r="AW23"/>
  <c r="AV23"/>
  <c r="AU23"/>
  <c r="AS23"/>
  <c r="AR23"/>
  <c r="AQ23"/>
  <c r="AP23"/>
  <c r="AO23"/>
  <c r="AN23"/>
  <c r="AM23"/>
  <c r="AL23"/>
  <c r="AK23"/>
  <c r="AJ23"/>
  <c r="AH23"/>
  <c r="AG23"/>
  <c r="AF23"/>
  <c r="AE23"/>
  <c r="AD23"/>
  <c r="AC23"/>
  <c r="AB23"/>
  <c r="AA23"/>
  <c r="Z23"/>
  <c r="Y23"/>
  <c r="W23"/>
  <c r="V23"/>
  <c r="U23"/>
  <c r="T23"/>
  <c r="S23"/>
  <c r="R23"/>
  <c r="Q23"/>
  <c r="P23"/>
  <c r="O23"/>
  <c r="N23"/>
  <c r="L23"/>
  <c r="K23"/>
  <c r="J23"/>
  <c r="I23"/>
  <c r="H23"/>
  <c r="G23"/>
  <c r="F23"/>
  <c r="E23"/>
  <c r="D23"/>
  <c r="C23"/>
  <c r="B23"/>
  <c r="A23"/>
  <c r="BZ22"/>
  <c r="BY22"/>
  <c r="BX22"/>
  <c r="BW22"/>
  <c r="BV22"/>
  <c r="BU22"/>
  <c r="BT22"/>
  <c r="BS22"/>
  <c r="BR22"/>
  <c r="BQ22"/>
  <c r="BO22"/>
  <c r="BN22"/>
  <c r="BM22"/>
  <c r="BL22"/>
  <c r="BK22"/>
  <c r="BJ22"/>
  <c r="BI22"/>
  <c r="BH22"/>
  <c r="BG22"/>
  <c r="BF22"/>
  <c r="BD22"/>
  <c r="BC22"/>
  <c r="BB22"/>
  <c r="BA22"/>
  <c r="AZ22"/>
  <c r="AY22"/>
  <c r="AX22"/>
  <c r="AW22"/>
  <c r="AV22"/>
  <c r="AU22"/>
  <c r="AS22"/>
  <c r="AR22"/>
  <c r="AQ22"/>
  <c r="AP22"/>
  <c r="AO22"/>
  <c r="AN22"/>
  <c r="AM22"/>
  <c r="AL22"/>
  <c r="AK22"/>
  <c r="AJ22"/>
  <c r="AH22"/>
  <c r="AG22"/>
  <c r="AF22"/>
  <c r="AE22"/>
  <c r="AD22"/>
  <c r="AC22"/>
  <c r="AB22"/>
  <c r="AA22"/>
  <c r="Z22"/>
  <c r="Y22"/>
  <c r="W22"/>
  <c r="V22"/>
  <c r="U22"/>
  <c r="T22"/>
  <c r="S22"/>
  <c r="R22"/>
  <c r="Q22"/>
  <c r="P22"/>
  <c r="O22"/>
  <c r="N22"/>
  <c r="L22"/>
  <c r="K22"/>
  <c r="J22"/>
  <c r="I22"/>
  <c r="H22"/>
  <c r="G22"/>
  <c r="F22"/>
  <c r="E22"/>
  <c r="D22"/>
  <c r="C22"/>
  <c r="B22"/>
  <c r="A22"/>
  <c r="BZ21"/>
  <c r="BY21"/>
  <c r="BX21"/>
  <c r="BW21"/>
  <c r="BV21"/>
  <c r="BU21"/>
  <c r="BT21"/>
  <c r="BS21"/>
  <c r="BR21"/>
  <c r="BQ21"/>
  <c r="BO21"/>
  <c r="BN21"/>
  <c r="BM21"/>
  <c r="BL21"/>
  <c r="BK21"/>
  <c r="BJ21"/>
  <c r="BI21"/>
  <c r="BH21"/>
  <c r="BG21"/>
  <c r="BF21"/>
  <c r="BD21"/>
  <c r="BC21"/>
  <c r="BB21"/>
  <c r="BA21"/>
  <c r="AZ21"/>
  <c r="AY21"/>
  <c r="AX21"/>
  <c r="AW21"/>
  <c r="AV21"/>
  <c r="AU21"/>
  <c r="AS21"/>
  <c r="AR21"/>
  <c r="AQ21"/>
  <c r="AP21"/>
  <c r="AO21"/>
  <c r="AN21"/>
  <c r="AM21"/>
  <c r="AL21"/>
  <c r="AK21"/>
  <c r="AJ21"/>
  <c r="AH21"/>
  <c r="AG21"/>
  <c r="AF21"/>
  <c r="AE21"/>
  <c r="AD21"/>
  <c r="AC21"/>
  <c r="AB21"/>
  <c r="AA21"/>
  <c r="Z21"/>
  <c r="Y21"/>
  <c r="W21"/>
  <c r="V21"/>
  <c r="U21"/>
  <c r="T21"/>
  <c r="S21"/>
  <c r="R21"/>
  <c r="Q21"/>
  <c r="P21"/>
  <c r="O21"/>
  <c r="N21"/>
  <c r="L21"/>
  <c r="K21"/>
  <c r="J21"/>
  <c r="I21"/>
  <c r="H21"/>
  <c r="G21"/>
  <c r="F21"/>
  <c r="E21"/>
  <c r="D21"/>
  <c r="C21"/>
  <c r="B21"/>
  <c r="A21"/>
  <c r="BZ20"/>
  <c r="BY20"/>
  <c r="BX20"/>
  <c r="BW20"/>
  <c r="BV20"/>
  <c r="BU20"/>
  <c r="BT20"/>
  <c r="BS20"/>
  <c r="BR20"/>
  <c r="BQ20"/>
  <c r="BO20"/>
  <c r="BN20"/>
  <c r="BM20"/>
  <c r="BL20"/>
  <c r="BK20"/>
  <c r="BJ20"/>
  <c r="BI20"/>
  <c r="BH20"/>
  <c r="BG20"/>
  <c r="BF20"/>
  <c r="BD20"/>
  <c r="BC20"/>
  <c r="BB20"/>
  <c r="BA20"/>
  <c r="AZ20"/>
  <c r="AY20"/>
  <c r="AX20"/>
  <c r="AW20"/>
  <c r="AV20"/>
  <c r="AU20"/>
  <c r="AS20"/>
  <c r="AR20"/>
  <c r="AQ20"/>
  <c r="AP20"/>
  <c r="AO20"/>
  <c r="AN20"/>
  <c r="AM20"/>
  <c r="AL20"/>
  <c r="AK20"/>
  <c r="AJ20"/>
  <c r="AH20"/>
  <c r="AG20"/>
  <c r="AF20"/>
  <c r="AE20"/>
  <c r="AD20"/>
  <c r="AC20"/>
  <c r="AB20"/>
  <c r="AA20"/>
  <c r="Z20"/>
  <c r="Y20"/>
  <c r="W20"/>
  <c r="V20"/>
  <c r="U20"/>
  <c r="T20"/>
  <c r="S20"/>
  <c r="R20"/>
  <c r="Q20"/>
  <c r="P20"/>
  <c r="O20"/>
  <c r="N20"/>
  <c r="L20"/>
  <c r="K20"/>
  <c r="J20"/>
  <c r="I20"/>
  <c r="H20"/>
  <c r="G20"/>
  <c r="F20"/>
  <c r="E20"/>
  <c r="D20"/>
  <c r="C20"/>
  <c r="B20"/>
  <c r="A20"/>
  <c r="BZ19"/>
  <c r="BY19"/>
  <c r="BX19"/>
  <c r="BW19"/>
  <c r="BV19"/>
  <c r="BU19"/>
  <c r="BT19"/>
  <c r="BS19"/>
  <c r="BR19"/>
  <c r="BQ19"/>
  <c r="BO19"/>
  <c r="BN19"/>
  <c r="BM19"/>
  <c r="BL19"/>
  <c r="BK19"/>
  <c r="BJ19"/>
  <c r="BI19"/>
  <c r="BH19"/>
  <c r="BG19"/>
  <c r="BF19"/>
  <c r="BD19"/>
  <c r="BC19"/>
  <c r="BB19"/>
  <c r="BA19"/>
  <c r="AZ19"/>
  <c r="AY19"/>
  <c r="AX19"/>
  <c r="AW19"/>
  <c r="AV19"/>
  <c r="AU19"/>
  <c r="AS19"/>
  <c r="AR19"/>
  <c r="AQ19"/>
  <c r="AP19"/>
  <c r="AO19"/>
  <c r="AN19"/>
  <c r="AM19"/>
  <c r="AL19"/>
  <c r="AK19"/>
  <c r="AJ19"/>
  <c r="AH19"/>
  <c r="AG19"/>
  <c r="AF19"/>
  <c r="AE19"/>
  <c r="AD19"/>
  <c r="AC19"/>
  <c r="AB19"/>
  <c r="AA19"/>
  <c r="Z19"/>
  <c r="Y19"/>
  <c r="W19"/>
  <c r="V19"/>
  <c r="U19"/>
  <c r="T19"/>
  <c r="S19"/>
  <c r="R19"/>
  <c r="Q19"/>
  <c r="P19"/>
  <c r="O19"/>
  <c r="N19"/>
  <c r="L19"/>
  <c r="K19"/>
  <c r="J19"/>
  <c r="I19"/>
  <c r="H19"/>
  <c r="G19"/>
  <c r="F19"/>
  <c r="E19"/>
  <c r="D19"/>
  <c r="C19"/>
  <c r="B19"/>
  <c r="A19"/>
  <c r="BZ18"/>
  <c r="BY18"/>
  <c r="BX18"/>
  <c r="BW18"/>
  <c r="BV18"/>
  <c r="BU18"/>
  <c r="BT18"/>
  <c r="BS18"/>
  <c r="BR18"/>
  <c r="BQ18"/>
  <c r="BO18"/>
  <c r="BN18"/>
  <c r="BM18"/>
  <c r="BL18"/>
  <c r="BK18"/>
  <c r="BJ18"/>
  <c r="BI18"/>
  <c r="BH18"/>
  <c r="BG18"/>
  <c r="BF18"/>
  <c r="BD18"/>
  <c r="BC18"/>
  <c r="BB18"/>
  <c r="BA18"/>
  <c r="AZ18"/>
  <c r="AY18"/>
  <c r="AX18"/>
  <c r="AW18"/>
  <c r="AV18"/>
  <c r="AU18"/>
  <c r="AS18"/>
  <c r="AR18"/>
  <c r="AQ18"/>
  <c r="AP18"/>
  <c r="AO18"/>
  <c r="AN18"/>
  <c r="AM18"/>
  <c r="AL18"/>
  <c r="AK18"/>
  <c r="AJ18"/>
  <c r="AH18"/>
  <c r="AG18"/>
  <c r="AF18"/>
  <c r="AE18"/>
  <c r="AD18"/>
  <c r="AC18"/>
  <c r="AB18"/>
  <c r="AA18"/>
  <c r="Z18"/>
  <c r="Y18"/>
  <c r="W18"/>
  <c r="V18"/>
  <c r="U18"/>
  <c r="T18"/>
  <c r="S18"/>
  <c r="R18"/>
  <c r="Q18"/>
  <c r="P18"/>
  <c r="O18"/>
  <c r="N18"/>
  <c r="L18"/>
  <c r="K18"/>
  <c r="J18"/>
  <c r="I18"/>
  <c r="H18"/>
  <c r="G18"/>
  <c r="F18"/>
  <c r="E18"/>
  <c r="D18"/>
  <c r="C18"/>
  <c r="B18"/>
  <c r="A18"/>
  <c r="BZ17"/>
  <c r="BY17"/>
  <c r="BX17"/>
  <c r="BW17"/>
  <c r="BV17"/>
  <c r="BU17"/>
  <c r="BT17"/>
  <c r="BS17"/>
  <c r="BR17"/>
  <c r="BQ17"/>
  <c r="BO17"/>
  <c r="BN17"/>
  <c r="BM17"/>
  <c r="BL17"/>
  <c r="BK17"/>
  <c r="BJ17"/>
  <c r="BI17"/>
  <c r="BH17"/>
  <c r="BG17"/>
  <c r="BF17"/>
  <c r="BD17"/>
  <c r="BC17"/>
  <c r="BB17"/>
  <c r="BA17"/>
  <c r="AZ17"/>
  <c r="AY17"/>
  <c r="AX17"/>
  <c r="AW17"/>
  <c r="AV17"/>
  <c r="AU17"/>
  <c r="AS17"/>
  <c r="AR17"/>
  <c r="AQ17"/>
  <c r="AP17"/>
  <c r="AO17"/>
  <c r="AN17"/>
  <c r="AM17"/>
  <c r="AL17"/>
  <c r="AK17"/>
  <c r="AJ17"/>
  <c r="AH17"/>
  <c r="AG17"/>
  <c r="AF17"/>
  <c r="AE17"/>
  <c r="AD17"/>
  <c r="AC17"/>
  <c r="AB17"/>
  <c r="AA17"/>
  <c r="Z17"/>
  <c r="Y17"/>
  <c r="W17"/>
  <c r="V17"/>
  <c r="U17"/>
  <c r="T17"/>
  <c r="S17"/>
  <c r="R17"/>
  <c r="Q17"/>
  <c r="P17"/>
  <c r="O17"/>
  <c r="N17"/>
  <c r="L17"/>
  <c r="K17"/>
  <c r="J17"/>
  <c r="I17"/>
  <c r="H17"/>
  <c r="G17"/>
  <c r="F17"/>
  <c r="E17"/>
  <c r="D17"/>
  <c r="C17"/>
  <c r="B17"/>
  <c r="A17"/>
  <c r="BZ16"/>
  <c r="BY16"/>
  <c r="BX16"/>
  <c r="BW16"/>
  <c r="BV16"/>
  <c r="BU16"/>
  <c r="BT16"/>
  <c r="BS16"/>
  <c r="BR16"/>
  <c r="BQ16"/>
  <c r="BO16"/>
  <c r="BN16"/>
  <c r="BM16"/>
  <c r="BL16"/>
  <c r="BK16"/>
  <c r="BJ16"/>
  <c r="BI16"/>
  <c r="BH16"/>
  <c r="BG16"/>
  <c r="BF16"/>
  <c r="BD16"/>
  <c r="BC16"/>
  <c r="BB16"/>
  <c r="BA16"/>
  <c r="AZ16"/>
  <c r="AY16"/>
  <c r="AX16"/>
  <c r="AW16"/>
  <c r="AV16"/>
  <c r="AU16"/>
  <c r="AS16"/>
  <c r="AR16"/>
  <c r="AQ16"/>
  <c r="AP16"/>
  <c r="AO16"/>
  <c r="AN16"/>
  <c r="AM16"/>
  <c r="AL16"/>
  <c r="AK16"/>
  <c r="AJ16"/>
  <c r="AH16"/>
  <c r="AG16"/>
  <c r="AF16"/>
  <c r="AE16"/>
  <c r="AD16"/>
  <c r="AC16"/>
  <c r="AB16"/>
  <c r="AA16"/>
  <c r="Z16"/>
  <c r="Y16"/>
  <c r="W16"/>
  <c r="V16"/>
  <c r="U16"/>
  <c r="T16"/>
  <c r="S16"/>
  <c r="R16"/>
  <c r="Q16"/>
  <c r="P16"/>
  <c r="O16"/>
  <c r="N16"/>
  <c r="L16"/>
  <c r="K16"/>
  <c r="J16"/>
  <c r="I16"/>
  <c r="H16"/>
  <c r="G16"/>
  <c r="F16"/>
  <c r="E16"/>
  <c r="D16"/>
  <c r="C16"/>
  <c r="B16"/>
  <c r="A16"/>
  <c r="BZ15"/>
  <c r="BY15"/>
  <c r="BX15"/>
  <c r="BW15"/>
  <c r="BV15"/>
  <c r="BU15"/>
  <c r="BT15"/>
  <c r="BS15"/>
  <c r="BR15"/>
  <c r="BQ15"/>
  <c r="BO15"/>
  <c r="BN15"/>
  <c r="BM15"/>
  <c r="BL15"/>
  <c r="BK15"/>
  <c r="BJ15"/>
  <c r="BI15"/>
  <c r="BH15"/>
  <c r="BG15"/>
  <c r="BF15"/>
  <c r="BD15"/>
  <c r="BC15"/>
  <c r="BB15"/>
  <c r="BA15"/>
  <c r="AZ15"/>
  <c r="AY15"/>
  <c r="AX15"/>
  <c r="AW15"/>
  <c r="AV15"/>
  <c r="AU15"/>
  <c r="AS15"/>
  <c r="AR15"/>
  <c r="AQ15"/>
  <c r="AP15"/>
  <c r="AO15"/>
  <c r="AN15"/>
  <c r="AM15"/>
  <c r="AL15"/>
  <c r="AK15"/>
  <c r="AJ15"/>
  <c r="AH15"/>
  <c r="AG15"/>
  <c r="AF15"/>
  <c r="AE15"/>
  <c r="AD15"/>
  <c r="AC15"/>
  <c r="AB15"/>
  <c r="AA15"/>
  <c r="Z15"/>
  <c r="Y15"/>
  <c r="W15"/>
  <c r="V15"/>
  <c r="U15"/>
  <c r="T15"/>
  <c r="S15"/>
  <c r="R15"/>
  <c r="Q15"/>
  <c r="P15"/>
  <c r="O15"/>
  <c r="N15"/>
  <c r="L15"/>
  <c r="K15"/>
  <c r="J15"/>
  <c r="I15"/>
  <c r="H15"/>
  <c r="G15"/>
  <c r="F15"/>
  <c r="E15"/>
  <c r="D15"/>
  <c r="C15"/>
  <c r="B15"/>
  <c r="A15"/>
  <c r="BZ14"/>
  <c r="BY14"/>
  <c r="BX14"/>
  <c r="BW14"/>
  <c r="BV14"/>
  <c r="BU14"/>
  <c r="BT14"/>
  <c r="BS14"/>
  <c r="BR14"/>
  <c r="BQ14"/>
  <c r="BO14"/>
  <c r="BN14"/>
  <c r="BM14"/>
  <c r="BL14"/>
  <c r="BK14"/>
  <c r="BJ14"/>
  <c r="BI14"/>
  <c r="BH14"/>
  <c r="BG14"/>
  <c r="BF14"/>
  <c r="BD14"/>
  <c r="BC14"/>
  <c r="BB14"/>
  <c r="BA14"/>
  <c r="AZ14"/>
  <c r="AY14"/>
  <c r="AX14"/>
  <c r="AW14"/>
  <c r="AV14"/>
  <c r="AU14"/>
  <c r="AS14"/>
  <c r="AR14"/>
  <c r="AQ14"/>
  <c r="AP14"/>
  <c r="AO14"/>
  <c r="AN14"/>
  <c r="AM14"/>
  <c r="AL14"/>
  <c r="AK14"/>
  <c r="AJ14"/>
  <c r="AH14"/>
  <c r="AG14"/>
  <c r="AF14"/>
  <c r="AE14"/>
  <c r="AD14"/>
  <c r="AC14"/>
  <c r="AB14"/>
  <c r="AA14"/>
  <c r="Z14"/>
  <c r="Y14"/>
  <c r="W14"/>
  <c r="V14"/>
  <c r="U14"/>
  <c r="T14"/>
  <c r="S14"/>
  <c r="R14"/>
  <c r="Q14"/>
  <c r="P14"/>
  <c r="O14"/>
  <c r="N14"/>
  <c r="L14"/>
  <c r="K14"/>
  <c r="J14"/>
  <c r="I14"/>
  <c r="H14"/>
  <c r="G14"/>
  <c r="F14"/>
  <c r="E14"/>
  <c r="D14"/>
  <c r="C14"/>
  <c r="B14"/>
  <c r="A14"/>
  <c r="BZ13"/>
  <c r="BY13"/>
  <c r="BX13"/>
  <c r="BW13"/>
  <c r="BV13"/>
  <c r="BU13"/>
  <c r="BT13"/>
  <c r="BS13"/>
  <c r="BR13"/>
  <c r="BQ13"/>
  <c r="BO13"/>
  <c r="BN13"/>
  <c r="BM13"/>
  <c r="BL13"/>
  <c r="BK13"/>
  <c r="BJ13"/>
  <c r="BI13"/>
  <c r="BH13"/>
  <c r="BG13"/>
  <c r="BF13"/>
  <c r="BD13"/>
  <c r="BC13"/>
  <c r="BB13"/>
  <c r="BA13"/>
  <c r="AZ13"/>
  <c r="AY13"/>
  <c r="AX13"/>
  <c r="AW13"/>
  <c r="AV13"/>
  <c r="AU13"/>
  <c r="AS13"/>
  <c r="AR13"/>
  <c r="AQ13"/>
  <c r="AP13"/>
  <c r="AO13"/>
  <c r="AN13"/>
  <c r="AM13"/>
  <c r="AL13"/>
  <c r="AK13"/>
  <c r="AJ13"/>
  <c r="AH13"/>
  <c r="AG13"/>
  <c r="AF13"/>
  <c r="AE13"/>
  <c r="AD13"/>
  <c r="AC13"/>
  <c r="AB13"/>
  <c r="AA13"/>
  <c r="Z13"/>
  <c r="Y13"/>
  <c r="W13"/>
  <c r="V13"/>
  <c r="U13"/>
  <c r="T13"/>
  <c r="S13"/>
  <c r="R13"/>
  <c r="Q13"/>
  <c r="P13"/>
  <c r="O13"/>
  <c r="N13"/>
  <c r="L13"/>
  <c r="K13"/>
  <c r="J13"/>
  <c r="I13"/>
  <c r="H13"/>
  <c r="G13"/>
  <c r="F13"/>
  <c r="E13"/>
  <c r="D13"/>
  <c r="C13"/>
  <c r="B13"/>
  <c r="A13"/>
  <c r="BZ12"/>
  <c r="BY12"/>
  <c r="BX12"/>
  <c r="BW12"/>
  <c r="BV12"/>
  <c r="BU12"/>
  <c r="BT12"/>
  <c r="BS12"/>
  <c r="BR12"/>
  <c r="BQ12"/>
  <c r="BO12"/>
  <c r="BN12"/>
  <c r="BM12"/>
  <c r="BL12"/>
  <c r="BK12"/>
  <c r="BJ12"/>
  <c r="BI12"/>
  <c r="BH12"/>
  <c r="BG12"/>
  <c r="BF12"/>
  <c r="BD12"/>
  <c r="BC12"/>
  <c r="BB12"/>
  <c r="BA12"/>
  <c r="AZ12"/>
  <c r="AY12"/>
  <c r="AX12"/>
  <c r="AW12"/>
  <c r="AV12"/>
  <c r="AU12"/>
  <c r="AS12"/>
  <c r="AR12"/>
  <c r="AQ12"/>
  <c r="AP12"/>
  <c r="AO12"/>
  <c r="AN12"/>
  <c r="AM12"/>
  <c r="AL12"/>
  <c r="AK12"/>
  <c r="AJ12"/>
  <c r="AH12"/>
  <c r="AG12"/>
  <c r="AF12"/>
  <c r="AE12"/>
  <c r="AD12"/>
  <c r="AC12"/>
  <c r="AB12"/>
  <c r="AA12"/>
  <c r="Z12"/>
  <c r="Y12"/>
  <c r="W12"/>
  <c r="V12"/>
  <c r="U12"/>
  <c r="T12"/>
  <c r="S12"/>
  <c r="R12"/>
  <c r="Q12"/>
  <c r="P12"/>
  <c r="O12"/>
  <c r="N12"/>
  <c r="L12"/>
  <c r="K12"/>
  <c r="J12"/>
  <c r="I12"/>
  <c r="H12"/>
  <c r="G12"/>
  <c r="F12"/>
  <c r="E12"/>
  <c r="D12"/>
  <c r="C12"/>
  <c r="B12"/>
  <c r="A12"/>
  <c r="BZ11"/>
  <c r="BY11"/>
  <c r="BX11"/>
  <c r="BW11"/>
  <c r="BV11"/>
  <c r="BU11"/>
  <c r="BT11"/>
  <c r="BS11"/>
  <c r="BR11"/>
  <c r="BQ11"/>
  <c r="BO11"/>
  <c r="BN11"/>
  <c r="BM11"/>
  <c r="BL11"/>
  <c r="BK11"/>
  <c r="BJ11"/>
  <c r="BI11"/>
  <c r="BH11"/>
  <c r="BG11"/>
  <c r="BF11"/>
  <c r="BD11"/>
  <c r="BC11"/>
  <c r="BB11"/>
  <c r="BA11"/>
  <c r="AZ11"/>
  <c r="AY11"/>
  <c r="AX11"/>
  <c r="AW11"/>
  <c r="AV11"/>
  <c r="AU11"/>
  <c r="AS11"/>
  <c r="AR11"/>
  <c r="AQ11"/>
  <c r="AP11"/>
  <c r="AO11"/>
  <c r="AN11"/>
  <c r="AM11"/>
  <c r="AL11"/>
  <c r="AK11"/>
  <c r="AJ11"/>
  <c r="AH11"/>
  <c r="AG11"/>
  <c r="AF11"/>
  <c r="AE11"/>
  <c r="AD11"/>
  <c r="AC11"/>
  <c r="AB11"/>
  <c r="AA11"/>
  <c r="Z11"/>
  <c r="Y11"/>
  <c r="W11"/>
  <c r="V11"/>
  <c r="U11"/>
  <c r="T11"/>
  <c r="S11"/>
  <c r="R11"/>
  <c r="Q11"/>
  <c r="P11"/>
  <c r="O11"/>
  <c r="N11"/>
  <c r="L11"/>
  <c r="K11"/>
  <c r="J11"/>
  <c r="I11"/>
  <c r="H11"/>
  <c r="G11"/>
  <c r="F11"/>
  <c r="E11"/>
  <c r="D11"/>
  <c r="C11"/>
  <c r="B11"/>
  <c r="A11"/>
  <c r="BZ10"/>
  <c r="BY10"/>
  <c r="BX10"/>
  <c r="BW10"/>
  <c r="BV10"/>
  <c r="BU10"/>
  <c r="BT10"/>
  <c r="BS10"/>
  <c r="BR10"/>
  <c r="BQ10"/>
  <c r="BO10"/>
  <c r="BN10"/>
  <c r="BM10"/>
  <c r="BL10"/>
  <c r="BK10"/>
  <c r="BJ10"/>
  <c r="BI10"/>
  <c r="BH10"/>
  <c r="BG10"/>
  <c r="BF10"/>
  <c r="BD10"/>
  <c r="BC10"/>
  <c r="BB10"/>
  <c r="BA10"/>
  <c r="AZ10"/>
  <c r="AY10"/>
  <c r="AX10"/>
  <c r="AW10"/>
  <c r="AV10"/>
  <c r="AU10"/>
  <c r="AS10"/>
  <c r="AR10"/>
  <c r="AQ10"/>
  <c r="AP10"/>
  <c r="AO10"/>
  <c r="AN10"/>
  <c r="AM10"/>
  <c r="AL10"/>
  <c r="AK10"/>
  <c r="AJ10"/>
  <c r="AH10"/>
  <c r="AG10"/>
  <c r="AF10"/>
  <c r="AE10"/>
  <c r="AD10"/>
  <c r="AC10"/>
  <c r="AB10"/>
  <c r="AA10"/>
  <c r="Z10"/>
  <c r="Y10"/>
  <c r="W10"/>
  <c r="V10"/>
  <c r="U10"/>
  <c r="T10"/>
  <c r="S10"/>
  <c r="R10"/>
  <c r="Q10"/>
  <c r="P10"/>
  <c r="O10"/>
  <c r="N10"/>
  <c r="L10"/>
  <c r="K10"/>
  <c r="J10"/>
  <c r="I10"/>
  <c r="H10"/>
  <c r="G10"/>
  <c r="F10"/>
  <c r="E10"/>
  <c r="D10"/>
  <c r="C10"/>
  <c r="B10"/>
  <c r="A10"/>
  <c r="BZ9"/>
  <c r="BY9"/>
  <c r="BX9"/>
  <c r="BW9"/>
  <c r="BV9"/>
  <c r="BU9"/>
  <c r="BT9"/>
  <c r="BS9"/>
  <c r="BR9"/>
  <c r="BQ9"/>
  <c r="BO9"/>
  <c r="BN9"/>
  <c r="BM9"/>
  <c r="BL9"/>
  <c r="BK9"/>
  <c r="BJ9"/>
  <c r="BI9"/>
  <c r="BH9"/>
  <c r="BG9"/>
  <c r="BF9"/>
  <c r="BD9"/>
  <c r="BC9"/>
  <c r="BB9"/>
  <c r="BA9"/>
  <c r="AZ9"/>
  <c r="AY9"/>
  <c r="AX9"/>
  <c r="AW9"/>
  <c r="AV9"/>
  <c r="AU9"/>
  <c r="AS9"/>
  <c r="AR9"/>
  <c r="AQ9"/>
  <c r="AP9"/>
  <c r="AO9"/>
  <c r="AN9"/>
  <c r="AM9"/>
  <c r="AL9"/>
  <c r="AK9"/>
  <c r="AJ9"/>
  <c r="AH9"/>
  <c r="AG9"/>
  <c r="AF9"/>
  <c r="AE9"/>
  <c r="AD9"/>
  <c r="AC9"/>
  <c r="AB9"/>
  <c r="AA9"/>
  <c r="Z9"/>
  <c r="Y9"/>
  <c r="W9"/>
  <c r="V9"/>
  <c r="U9"/>
  <c r="T9"/>
  <c r="S9"/>
  <c r="R9"/>
  <c r="Q9"/>
  <c r="P9"/>
  <c r="O9"/>
  <c r="N9"/>
  <c r="L9"/>
  <c r="K9"/>
  <c r="J9"/>
  <c r="I9"/>
  <c r="H9"/>
  <c r="G9"/>
  <c r="F9"/>
  <c r="E9"/>
  <c r="D9"/>
  <c r="C9"/>
  <c r="B9"/>
  <c r="A9"/>
  <c r="BZ8"/>
  <c r="BY8"/>
  <c r="BX8"/>
  <c r="BW8"/>
  <c r="BV8"/>
  <c r="BU8"/>
  <c r="BT8"/>
  <c r="BS8"/>
  <c r="BR8"/>
  <c r="BQ8"/>
  <c r="BO8"/>
  <c r="BN8"/>
  <c r="BM8"/>
  <c r="BL8"/>
  <c r="BK8"/>
  <c r="BJ8"/>
  <c r="BI8"/>
  <c r="BH8"/>
  <c r="BG8"/>
  <c r="BF8"/>
  <c r="BD8"/>
  <c r="BC8"/>
  <c r="BB8"/>
  <c r="BA8"/>
  <c r="AZ8"/>
  <c r="AY8"/>
  <c r="AX8"/>
  <c r="AW8"/>
  <c r="AV8"/>
  <c r="AU8"/>
  <c r="AS8"/>
  <c r="AR8"/>
  <c r="AQ8"/>
  <c r="AP8"/>
  <c r="AO8"/>
  <c r="AN8"/>
  <c r="AM8"/>
  <c r="AL8"/>
  <c r="AK8"/>
  <c r="AJ8"/>
  <c r="AH8"/>
  <c r="AG8"/>
  <c r="AF8"/>
  <c r="AE8"/>
  <c r="AD8"/>
  <c r="AC8"/>
  <c r="AB8"/>
  <c r="AA8"/>
  <c r="Z8"/>
  <c r="Y8"/>
  <c r="W8"/>
  <c r="V8"/>
  <c r="U8"/>
  <c r="T8"/>
  <c r="S8"/>
  <c r="R8"/>
  <c r="Q8"/>
  <c r="P8"/>
  <c r="O8"/>
  <c r="N8"/>
  <c r="L8"/>
  <c r="K8"/>
  <c r="J8"/>
  <c r="I8"/>
  <c r="H8"/>
  <c r="G8"/>
  <c r="F8"/>
  <c r="E8"/>
  <c r="D8"/>
  <c r="C8"/>
  <c r="B8"/>
  <c r="A8"/>
  <c r="BZ7"/>
  <c r="BY7"/>
  <c r="BX7"/>
  <c r="BW7"/>
  <c r="BV7"/>
  <c r="BU7"/>
  <c r="BT7"/>
  <c r="BS7"/>
  <c r="BR7"/>
  <c r="BQ7"/>
  <c r="BO7"/>
  <c r="BN7"/>
  <c r="BM7"/>
  <c r="BL7"/>
  <c r="BK7"/>
  <c r="BJ7"/>
  <c r="BI7"/>
  <c r="BH7"/>
  <c r="BG7"/>
  <c r="BF7"/>
  <c r="BD7"/>
  <c r="BC7"/>
  <c r="BB7"/>
  <c r="BA7"/>
  <c r="AZ7"/>
  <c r="AY7"/>
  <c r="AX7"/>
  <c r="AW7"/>
  <c r="AV7"/>
  <c r="AU7"/>
  <c r="AS7"/>
  <c r="AR7"/>
  <c r="AQ7"/>
  <c r="AP7"/>
  <c r="AO7"/>
  <c r="AN7"/>
  <c r="AM7"/>
  <c r="AL7"/>
  <c r="AK7"/>
  <c r="AJ7"/>
  <c r="AH7"/>
  <c r="AG7"/>
  <c r="AF7"/>
  <c r="AE7"/>
  <c r="AD7"/>
  <c r="AC7"/>
  <c r="AB7"/>
  <c r="AA7"/>
  <c r="Z7"/>
  <c r="Y7"/>
  <c r="W7"/>
  <c r="V7"/>
  <c r="U7"/>
  <c r="T7"/>
  <c r="S7"/>
  <c r="R7"/>
  <c r="Q7"/>
  <c r="P7"/>
  <c r="O7"/>
  <c r="N7"/>
  <c r="L7"/>
  <c r="K7"/>
  <c r="J7"/>
  <c r="I7"/>
  <c r="H7"/>
  <c r="G7"/>
  <c r="F7"/>
  <c r="E7"/>
  <c r="D7"/>
  <c r="C7"/>
  <c r="B7"/>
  <c r="A7"/>
  <c r="BZ6"/>
  <c r="BY6"/>
  <c r="BX6"/>
  <c r="BW6"/>
  <c r="BV6"/>
  <c r="BU6"/>
  <c r="BT6"/>
  <c r="BS6"/>
  <c r="BR6"/>
  <c r="BQ6"/>
  <c r="BO6"/>
  <c r="BN6"/>
  <c r="BM6"/>
  <c r="BL6"/>
  <c r="BK6"/>
  <c r="BJ6"/>
  <c r="BI6"/>
  <c r="BH6"/>
  <c r="BG6"/>
  <c r="BF6"/>
  <c r="BD6"/>
  <c r="BC6"/>
  <c r="BB6"/>
  <c r="BA6"/>
  <c r="AZ6"/>
  <c r="AY6"/>
  <c r="AX6"/>
  <c r="AW6"/>
  <c r="AV6"/>
  <c r="AU6"/>
  <c r="AS6"/>
  <c r="AR6"/>
  <c r="AQ6"/>
  <c r="AP6"/>
  <c r="AO6"/>
  <c r="AN6"/>
  <c r="AM6"/>
  <c r="AL6"/>
  <c r="AK6"/>
  <c r="AJ6"/>
  <c r="AH6"/>
  <c r="AG6"/>
  <c r="AF6"/>
  <c r="AE6"/>
  <c r="AD6"/>
  <c r="AC6"/>
  <c r="AB6"/>
  <c r="AA6"/>
  <c r="Z6"/>
  <c r="Y6"/>
  <c r="W6"/>
  <c r="V6"/>
  <c r="U6"/>
  <c r="T6"/>
  <c r="S6"/>
  <c r="R6"/>
  <c r="Q6"/>
  <c r="P6"/>
  <c r="O6"/>
  <c r="N6"/>
  <c r="L6"/>
  <c r="K6"/>
  <c r="J6"/>
  <c r="I6"/>
  <c r="H6"/>
  <c r="G6"/>
  <c r="F6"/>
  <c r="E6"/>
  <c r="D6"/>
  <c r="C6"/>
  <c r="B6"/>
  <c r="A6"/>
  <c r="BZ5"/>
  <c r="BY5"/>
  <c r="BX5"/>
  <c r="BW5"/>
  <c r="BV5"/>
  <c r="BU5"/>
  <c r="BT5"/>
  <c r="BS5"/>
  <c r="BR5"/>
  <c r="BQ5"/>
  <c r="BO5"/>
  <c r="BN5"/>
  <c r="BM5"/>
  <c r="BL5"/>
  <c r="BK5"/>
  <c r="BJ5"/>
  <c r="BI5"/>
  <c r="BH5"/>
  <c r="BG5"/>
  <c r="BF5"/>
  <c r="BD5"/>
  <c r="BC5"/>
  <c r="BB5"/>
  <c r="BA5"/>
  <c r="AZ5"/>
  <c r="AY5"/>
  <c r="AX5"/>
  <c r="AW5"/>
  <c r="AV5"/>
  <c r="AU5"/>
  <c r="AS5"/>
  <c r="AR5"/>
  <c r="AQ5"/>
  <c r="AP5"/>
  <c r="AO5"/>
  <c r="AN5"/>
  <c r="AM5"/>
  <c r="AL5"/>
  <c r="AK5"/>
  <c r="AJ5"/>
  <c r="AH5"/>
  <c r="AG5"/>
  <c r="AF5"/>
  <c r="AE5"/>
  <c r="AD5"/>
  <c r="AC5"/>
  <c r="AB5"/>
  <c r="AA5"/>
  <c r="Z5"/>
  <c r="Y5"/>
  <c r="W5"/>
  <c r="V5"/>
  <c r="U5"/>
  <c r="T5"/>
  <c r="S5"/>
  <c r="R5"/>
  <c r="Q5"/>
  <c r="P5"/>
  <c r="O5"/>
  <c r="N5"/>
  <c r="L5"/>
  <c r="K5"/>
  <c r="J5"/>
  <c r="I5"/>
  <c r="H5"/>
  <c r="G5"/>
  <c r="F5"/>
  <c r="E5"/>
  <c r="D5"/>
  <c r="C5"/>
  <c r="B5"/>
  <c r="A5"/>
  <c r="BZ4"/>
  <c r="BY4"/>
  <c r="BX4"/>
  <c r="BW4"/>
  <c r="BV4"/>
  <c r="BU4"/>
  <c r="BT4"/>
  <c r="BS4"/>
  <c r="BR4"/>
  <c r="BQ4"/>
  <c r="BO4"/>
  <c r="BN4"/>
  <c r="BM4"/>
  <c r="BL4"/>
  <c r="BK4"/>
  <c r="BJ4"/>
  <c r="BI4"/>
  <c r="BH4"/>
  <c r="BG4"/>
  <c r="BF4"/>
  <c r="BD4"/>
  <c r="BC4"/>
  <c r="BB4"/>
  <c r="BA4"/>
  <c r="AZ4"/>
  <c r="AY4"/>
  <c r="AX4"/>
  <c r="AW4"/>
  <c r="AV4"/>
  <c r="AU4"/>
  <c r="AS4"/>
  <c r="AR4"/>
  <c r="AQ4"/>
  <c r="AP4"/>
  <c r="AO4"/>
  <c r="AN4"/>
  <c r="AM4"/>
  <c r="AL4"/>
  <c r="AK4"/>
  <c r="AJ4"/>
  <c r="AH4"/>
  <c r="AG4"/>
  <c r="AF4"/>
  <c r="AE4"/>
  <c r="AD4"/>
  <c r="AC4"/>
  <c r="AB4"/>
  <c r="AA4"/>
  <c r="Z4"/>
  <c r="Y4"/>
  <c r="W4"/>
  <c r="V4"/>
  <c r="U4"/>
  <c r="T4"/>
  <c r="S4"/>
  <c r="R4"/>
  <c r="Q4"/>
  <c r="P4"/>
  <c r="O4"/>
  <c r="N4"/>
  <c r="L4"/>
  <c r="K4"/>
  <c r="J4"/>
  <c r="I4"/>
  <c r="H4"/>
  <c r="G4"/>
  <c r="F4"/>
  <c r="E4"/>
  <c r="D4"/>
  <c r="C4"/>
  <c r="B4"/>
  <c r="A4"/>
  <c r="BZ3"/>
  <c r="BY3"/>
  <c r="BX3"/>
  <c r="BW3"/>
  <c r="BV3"/>
  <c r="BU3"/>
  <c r="BT3"/>
  <c r="BS3"/>
  <c r="BR3"/>
  <c r="BQ3"/>
  <c r="BO3"/>
  <c r="BN3"/>
  <c r="BM3"/>
  <c r="BL3"/>
  <c r="BK3"/>
  <c r="BJ3"/>
  <c r="BI3"/>
  <c r="BH3"/>
  <c r="BG3"/>
  <c r="BF3"/>
  <c r="BD3"/>
  <c r="BC3"/>
  <c r="BB3"/>
  <c r="BA3"/>
  <c r="AZ3"/>
  <c r="AY3"/>
  <c r="AX3"/>
  <c r="AW3"/>
  <c r="AV3"/>
  <c r="AU3"/>
  <c r="AS3"/>
  <c r="AR3"/>
  <c r="AQ3"/>
  <c r="AP3"/>
  <c r="AO3"/>
  <c r="AN3"/>
  <c r="AM3"/>
  <c r="AL3"/>
  <c r="AK3"/>
  <c r="AJ3"/>
  <c r="AH3"/>
  <c r="AG3"/>
  <c r="AF3"/>
  <c r="AE3"/>
  <c r="AD3"/>
  <c r="AC3"/>
  <c r="AB3"/>
  <c r="AA3"/>
  <c r="Z3"/>
  <c r="Y3"/>
  <c r="W3"/>
  <c r="V3"/>
  <c r="U3"/>
  <c r="T3"/>
  <c r="S3"/>
  <c r="R3"/>
  <c r="Q3"/>
  <c r="P3"/>
  <c r="O3"/>
  <c r="N3"/>
  <c r="L3"/>
  <c r="K3"/>
  <c r="J3"/>
  <c r="I3"/>
  <c r="H3"/>
  <c r="G3"/>
  <c r="F3"/>
  <c r="E3"/>
  <c r="D3"/>
  <c r="C3"/>
  <c r="B3"/>
  <c r="A3"/>
  <c r="BZ2"/>
  <c r="BY2"/>
  <c r="BX2"/>
  <c r="BW2"/>
  <c r="BV2"/>
  <c r="BU2"/>
  <c r="BT2"/>
  <c r="BS2"/>
  <c r="BR2"/>
  <c r="BQ2"/>
  <c r="BO2"/>
  <c r="BN2"/>
  <c r="BM2"/>
  <c r="BL2"/>
  <c r="BK2"/>
  <c r="BJ2"/>
  <c r="BI2"/>
  <c r="BH2"/>
  <c r="BG2"/>
  <c r="BF2"/>
  <c r="BD2"/>
  <c r="BC2"/>
  <c r="BB2"/>
  <c r="BA2"/>
  <c r="AZ2"/>
  <c r="AY2"/>
  <c r="AX2"/>
  <c r="AW2"/>
  <c r="AV2"/>
  <c r="AU2"/>
  <c r="AS2"/>
  <c r="AR2"/>
  <c r="AQ2"/>
  <c r="AP2"/>
  <c r="AO2"/>
  <c r="AN2"/>
  <c r="AM2"/>
  <c r="AL2"/>
  <c r="AK2"/>
  <c r="AJ2"/>
  <c r="AH2"/>
  <c r="AG2"/>
  <c r="AF2"/>
  <c r="AE2"/>
  <c r="AD2"/>
  <c r="AC2"/>
  <c r="AB2"/>
  <c r="AA2"/>
  <c r="Z2"/>
  <c r="Y2"/>
  <c r="W2"/>
  <c r="V2"/>
  <c r="U2"/>
  <c r="T2"/>
  <c r="S2"/>
  <c r="R2"/>
  <c r="Q2"/>
  <c r="P2"/>
  <c r="O2"/>
  <c r="N2"/>
  <c r="L2"/>
  <c r="K2"/>
  <c r="J2"/>
  <c r="I2"/>
  <c r="H2"/>
  <c r="G2"/>
  <c r="F2"/>
  <c r="E2"/>
  <c r="D2"/>
  <c r="C2"/>
  <c r="L225" i="4"/>
  <c r="K225"/>
  <c r="J225"/>
  <c r="I225"/>
  <c r="H225"/>
  <c r="G225"/>
  <c r="F225"/>
  <c r="E225"/>
  <c r="D225"/>
  <c r="C225"/>
  <c r="B225"/>
  <c r="A225"/>
  <c r="L224"/>
  <c r="K224"/>
  <c r="J224"/>
  <c r="I224"/>
  <c r="H224"/>
  <c r="G224"/>
  <c r="F224"/>
  <c r="E224"/>
  <c r="D224"/>
  <c r="C224"/>
  <c r="B224"/>
  <c r="A224"/>
  <c r="L223"/>
  <c r="K223"/>
  <c r="J223"/>
  <c r="I223"/>
  <c r="H223"/>
  <c r="G223"/>
  <c r="F223"/>
  <c r="E223"/>
  <c r="D223"/>
  <c r="C223"/>
  <c r="B223"/>
  <c r="A223"/>
  <c r="L222"/>
  <c r="K222"/>
  <c r="J222"/>
  <c r="I222"/>
  <c r="H222"/>
  <c r="G222"/>
  <c r="F222"/>
  <c r="E222"/>
  <c r="D222"/>
  <c r="C222"/>
  <c r="B222"/>
  <c r="A222"/>
  <c r="L221"/>
  <c r="K221"/>
  <c r="J221"/>
  <c r="I221"/>
  <c r="H221"/>
  <c r="G221"/>
  <c r="F221"/>
  <c r="E221"/>
  <c r="D221"/>
  <c r="C221"/>
  <c r="B221"/>
  <c r="A221"/>
  <c r="L220"/>
  <c r="K220"/>
  <c r="J220"/>
  <c r="I220"/>
  <c r="H220"/>
  <c r="G220"/>
  <c r="F220"/>
  <c r="E220"/>
  <c r="D220"/>
  <c r="C220"/>
  <c r="B220"/>
  <c r="A220"/>
  <c r="L219"/>
  <c r="K219"/>
  <c r="J219"/>
  <c r="I219"/>
  <c r="H219"/>
  <c r="G219"/>
  <c r="F219"/>
  <c r="E219"/>
  <c r="D219"/>
  <c r="C219"/>
  <c r="B219"/>
  <c r="A219"/>
  <c r="L218"/>
  <c r="K218"/>
  <c r="J218"/>
  <c r="I218"/>
  <c r="H218"/>
  <c r="G218"/>
  <c r="F218"/>
  <c r="E218"/>
  <c r="D218"/>
  <c r="C218"/>
  <c r="B218"/>
  <c r="A218"/>
  <c r="L217"/>
  <c r="K217"/>
  <c r="J217"/>
  <c r="I217"/>
  <c r="H217"/>
  <c r="G217"/>
  <c r="F217"/>
  <c r="E217"/>
  <c r="D217"/>
  <c r="C217"/>
  <c r="B217"/>
  <c r="A217"/>
  <c r="L8"/>
  <c r="K8"/>
  <c r="J8"/>
  <c r="I8"/>
  <c r="H8"/>
  <c r="F8"/>
  <c r="E8"/>
  <c r="D8"/>
  <c r="C8"/>
  <c r="B8"/>
  <c r="A8"/>
  <c r="L7"/>
  <c r="K7"/>
  <c r="J7"/>
  <c r="I7"/>
  <c r="H7"/>
  <c r="F7"/>
  <c r="E7"/>
  <c r="D7"/>
  <c r="C7"/>
  <c r="B7"/>
  <c r="A7"/>
  <c r="L6"/>
  <c r="K6"/>
  <c r="J6"/>
  <c r="I6"/>
  <c r="H6"/>
  <c r="F6"/>
  <c r="E6"/>
  <c r="D6"/>
  <c r="C6"/>
  <c r="B6"/>
  <c r="A6"/>
  <c r="L5"/>
  <c r="K5"/>
  <c r="J5"/>
  <c r="I5"/>
  <c r="H5"/>
  <c r="F5"/>
  <c r="E5"/>
  <c r="D5"/>
  <c r="C5"/>
  <c r="B5"/>
  <c r="A5"/>
  <c r="L4"/>
  <c r="K4"/>
  <c r="J4"/>
  <c r="I4"/>
  <c r="H4"/>
  <c r="F4"/>
  <c r="E4"/>
  <c r="D4"/>
  <c r="C4"/>
  <c r="B4"/>
  <c r="A4"/>
  <c r="L3"/>
  <c r="K3"/>
  <c r="J3"/>
  <c r="I3"/>
  <c r="H3"/>
  <c r="G3"/>
  <c r="F3"/>
  <c r="E3"/>
  <c r="D3"/>
  <c r="C3"/>
  <c r="B3"/>
  <c r="A3"/>
  <c r="N263" i="3"/>
  <c r="M263"/>
  <c r="L263"/>
  <c r="K263"/>
  <c r="J263"/>
  <c r="I263"/>
  <c r="O263" s="1"/>
  <c r="H263"/>
  <c r="V263" s="1"/>
  <c r="AA263" s="1"/>
  <c r="G263"/>
  <c r="U263" s="1"/>
  <c r="Z263" s="1"/>
  <c r="F263"/>
  <c r="T263" s="1"/>
  <c r="Y263" s="1"/>
  <c r="E263"/>
  <c r="S263" s="1"/>
  <c r="X263" s="1"/>
  <c r="D263"/>
  <c r="R263" s="1"/>
  <c r="W263" s="1"/>
  <c r="C263"/>
  <c r="Q263" s="1"/>
  <c r="B263"/>
  <c r="A263"/>
  <c r="N262"/>
  <c r="M262"/>
  <c r="L262"/>
  <c r="K262"/>
  <c r="J262"/>
  <c r="I262"/>
  <c r="O262" s="1"/>
  <c r="H262"/>
  <c r="V262" s="1"/>
  <c r="AA262" s="1"/>
  <c r="G262"/>
  <c r="U262" s="1"/>
  <c r="Z262" s="1"/>
  <c r="F262"/>
  <c r="T262" s="1"/>
  <c r="Y262" s="1"/>
  <c r="E262"/>
  <c r="S262" s="1"/>
  <c r="X262" s="1"/>
  <c r="D262"/>
  <c r="R262" s="1"/>
  <c r="W262" s="1"/>
  <c r="C262"/>
  <c r="Q262" s="1"/>
  <c r="B262"/>
  <c r="A262"/>
  <c r="N261"/>
  <c r="M261"/>
  <c r="L261"/>
  <c r="K261"/>
  <c r="J261"/>
  <c r="I261"/>
  <c r="O261" s="1"/>
  <c r="H261"/>
  <c r="V261" s="1"/>
  <c r="AA261" s="1"/>
  <c r="G261"/>
  <c r="U261" s="1"/>
  <c r="Z261" s="1"/>
  <c r="F261"/>
  <c r="T261" s="1"/>
  <c r="Y261" s="1"/>
  <c r="E261"/>
  <c r="S261" s="1"/>
  <c r="X261" s="1"/>
  <c r="D261"/>
  <c r="R261" s="1"/>
  <c r="W261" s="1"/>
  <c r="C261"/>
  <c r="Q261" s="1"/>
  <c r="B261"/>
  <c r="A261"/>
  <c r="N260"/>
  <c r="M260"/>
  <c r="L260"/>
  <c r="K260"/>
  <c r="J260"/>
  <c r="I260"/>
  <c r="O260" s="1"/>
  <c r="H260"/>
  <c r="V260" s="1"/>
  <c r="AA260" s="1"/>
  <c r="G260"/>
  <c r="U260" s="1"/>
  <c r="Z260" s="1"/>
  <c r="F260"/>
  <c r="T260" s="1"/>
  <c r="Y260" s="1"/>
  <c r="E260"/>
  <c r="S260" s="1"/>
  <c r="X260" s="1"/>
  <c r="D260"/>
  <c r="R260" s="1"/>
  <c r="W260" s="1"/>
  <c r="C260"/>
  <c r="Q260" s="1"/>
  <c r="B260"/>
  <c r="A260"/>
  <c r="N259"/>
  <c r="M259"/>
  <c r="L259"/>
  <c r="K259"/>
  <c r="J259"/>
  <c r="I259"/>
  <c r="O259" s="1"/>
  <c r="H259"/>
  <c r="V259" s="1"/>
  <c r="AA259" s="1"/>
  <c r="G259"/>
  <c r="U259" s="1"/>
  <c r="Z259" s="1"/>
  <c r="F259"/>
  <c r="T259" s="1"/>
  <c r="Y259" s="1"/>
  <c r="E259"/>
  <c r="S259" s="1"/>
  <c r="X259" s="1"/>
  <c r="D259"/>
  <c r="R259" s="1"/>
  <c r="W259" s="1"/>
  <c r="C259"/>
  <c r="Q259" s="1"/>
  <c r="B259"/>
  <c r="A259"/>
  <c r="N258"/>
  <c r="M258"/>
  <c r="L258"/>
  <c r="K258"/>
  <c r="J258"/>
  <c r="I258"/>
  <c r="O258" s="1"/>
  <c r="H258"/>
  <c r="V258" s="1"/>
  <c r="AA258" s="1"/>
  <c r="G258"/>
  <c r="U258" s="1"/>
  <c r="Z258" s="1"/>
  <c r="F258"/>
  <c r="T258" s="1"/>
  <c r="Y258" s="1"/>
  <c r="E258"/>
  <c r="S258" s="1"/>
  <c r="X258" s="1"/>
  <c r="D258"/>
  <c r="R258" s="1"/>
  <c r="W258" s="1"/>
  <c r="C258"/>
  <c r="Q258" s="1"/>
  <c r="B258"/>
  <c r="A258"/>
  <c r="N257"/>
  <c r="M257"/>
  <c r="L257"/>
  <c r="K257"/>
  <c r="J257"/>
  <c r="I257"/>
  <c r="O257" s="1"/>
  <c r="H257"/>
  <c r="V257" s="1"/>
  <c r="AA257" s="1"/>
  <c r="G257"/>
  <c r="U257" s="1"/>
  <c r="Z257" s="1"/>
  <c r="F257"/>
  <c r="T257" s="1"/>
  <c r="Y257" s="1"/>
  <c r="E257"/>
  <c r="S257" s="1"/>
  <c r="X257" s="1"/>
  <c r="D257"/>
  <c r="R257" s="1"/>
  <c r="W257" s="1"/>
  <c r="C257"/>
  <c r="Q257" s="1"/>
  <c r="B257"/>
  <c r="A257"/>
  <c r="N256"/>
  <c r="M256"/>
  <c r="L256"/>
  <c r="K256"/>
  <c r="J256"/>
  <c r="I256"/>
  <c r="O256" s="1"/>
  <c r="H256"/>
  <c r="V256" s="1"/>
  <c r="AA256" s="1"/>
  <c r="G256"/>
  <c r="U256" s="1"/>
  <c r="Z256" s="1"/>
  <c r="F256"/>
  <c r="T256" s="1"/>
  <c r="Y256" s="1"/>
  <c r="E256"/>
  <c r="S256" s="1"/>
  <c r="X256" s="1"/>
  <c r="D256"/>
  <c r="R256" s="1"/>
  <c r="W256" s="1"/>
  <c r="C256"/>
  <c r="Q256" s="1"/>
  <c r="B256"/>
  <c r="A256"/>
  <c r="N255"/>
  <c r="M255"/>
  <c r="L255"/>
  <c r="K255"/>
  <c r="J255"/>
  <c r="I255"/>
  <c r="O255" s="1"/>
  <c r="H255"/>
  <c r="V255" s="1"/>
  <c r="AA255" s="1"/>
  <c r="G255"/>
  <c r="U255" s="1"/>
  <c r="Z255" s="1"/>
  <c r="F255"/>
  <c r="T255" s="1"/>
  <c r="Y255" s="1"/>
  <c r="E255"/>
  <c r="S255" s="1"/>
  <c r="X255" s="1"/>
  <c r="D255"/>
  <c r="R255" s="1"/>
  <c r="W255" s="1"/>
  <c r="C255"/>
  <c r="Q255" s="1"/>
  <c r="B255"/>
  <c r="A255"/>
  <c r="N254"/>
  <c r="M254"/>
  <c r="L254"/>
  <c r="K254"/>
  <c r="J254"/>
  <c r="I254"/>
  <c r="O254" s="1"/>
  <c r="H254"/>
  <c r="V254" s="1"/>
  <c r="AA254" s="1"/>
  <c r="G254"/>
  <c r="U254" s="1"/>
  <c r="Z254" s="1"/>
  <c r="F254"/>
  <c r="T254" s="1"/>
  <c r="Y254" s="1"/>
  <c r="E254"/>
  <c r="S254" s="1"/>
  <c r="X254" s="1"/>
  <c r="D254"/>
  <c r="R254" s="1"/>
  <c r="W254" s="1"/>
  <c r="C254"/>
  <c r="Q254" s="1"/>
  <c r="B254"/>
  <c r="A254"/>
  <c r="N253"/>
  <c r="M253"/>
  <c r="L253"/>
  <c r="K253"/>
  <c r="J253"/>
  <c r="I253"/>
  <c r="O253" s="1"/>
  <c r="H253"/>
  <c r="V253" s="1"/>
  <c r="AA253" s="1"/>
  <c r="G253"/>
  <c r="U253" s="1"/>
  <c r="Z253" s="1"/>
  <c r="F253"/>
  <c r="T253" s="1"/>
  <c r="Y253" s="1"/>
  <c r="E253"/>
  <c r="S253" s="1"/>
  <c r="X253" s="1"/>
  <c r="D253"/>
  <c r="R253" s="1"/>
  <c r="W253" s="1"/>
  <c r="C253"/>
  <c r="Q253" s="1"/>
  <c r="B253"/>
  <c r="A253"/>
  <c r="N252"/>
  <c r="M252"/>
  <c r="L252"/>
  <c r="K252"/>
  <c r="J252"/>
  <c r="I252"/>
  <c r="O252" s="1"/>
  <c r="H252"/>
  <c r="V252" s="1"/>
  <c r="AA252" s="1"/>
  <c r="G252"/>
  <c r="U252" s="1"/>
  <c r="Z252" s="1"/>
  <c r="F252"/>
  <c r="T252" s="1"/>
  <c r="Y252" s="1"/>
  <c r="E252"/>
  <c r="S252" s="1"/>
  <c r="X252" s="1"/>
  <c r="D252"/>
  <c r="R252" s="1"/>
  <c r="W252" s="1"/>
  <c r="C252"/>
  <c r="Q252" s="1"/>
  <c r="B252"/>
  <c r="A252"/>
  <c r="N251"/>
  <c r="M251"/>
  <c r="L251"/>
  <c r="K251"/>
  <c r="J251"/>
  <c r="I251"/>
  <c r="O251" s="1"/>
  <c r="H251"/>
  <c r="V251" s="1"/>
  <c r="AA251" s="1"/>
  <c r="G251"/>
  <c r="U251" s="1"/>
  <c r="Z251" s="1"/>
  <c r="F251"/>
  <c r="T251" s="1"/>
  <c r="Y251" s="1"/>
  <c r="E251"/>
  <c r="S251" s="1"/>
  <c r="X251" s="1"/>
  <c r="D251"/>
  <c r="R251" s="1"/>
  <c r="W251" s="1"/>
  <c r="C251"/>
  <c r="Q251" s="1"/>
  <c r="B251"/>
  <c r="A251"/>
  <c r="N250"/>
  <c r="M250"/>
  <c r="L250"/>
  <c r="K250"/>
  <c r="J250"/>
  <c r="I250"/>
  <c r="O250" s="1"/>
  <c r="H250"/>
  <c r="V250" s="1"/>
  <c r="AA250" s="1"/>
  <c r="G250"/>
  <c r="U250" s="1"/>
  <c r="Z250" s="1"/>
  <c r="F250"/>
  <c r="T250" s="1"/>
  <c r="Y250" s="1"/>
  <c r="E250"/>
  <c r="S250" s="1"/>
  <c r="X250" s="1"/>
  <c r="D250"/>
  <c r="R250" s="1"/>
  <c r="W250" s="1"/>
  <c r="C250"/>
  <c r="Q250" s="1"/>
  <c r="B250"/>
  <c r="A250"/>
  <c r="N249"/>
  <c r="M249"/>
  <c r="L249"/>
  <c r="K249"/>
  <c r="J249"/>
  <c r="I249"/>
  <c r="O249" s="1"/>
  <c r="H249"/>
  <c r="V249" s="1"/>
  <c r="AA249" s="1"/>
  <c r="G249"/>
  <c r="U249" s="1"/>
  <c r="Z249" s="1"/>
  <c r="F249"/>
  <c r="T249" s="1"/>
  <c r="Y249" s="1"/>
  <c r="E249"/>
  <c r="S249" s="1"/>
  <c r="X249" s="1"/>
  <c r="D249"/>
  <c r="R249" s="1"/>
  <c r="W249" s="1"/>
  <c r="C249"/>
  <c r="Q249" s="1"/>
  <c r="B249"/>
  <c r="A249"/>
  <c r="N248"/>
  <c r="M248"/>
  <c r="L248"/>
  <c r="K248"/>
  <c r="J248"/>
  <c r="I248"/>
  <c r="O248" s="1"/>
  <c r="H248"/>
  <c r="V248" s="1"/>
  <c r="AA248" s="1"/>
  <c r="G248"/>
  <c r="U248" s="1"/>
  <c r="Z248" s="1"/>
  <c r="F248"/>
  <c r="T248" s="1"/>
  <c r="Y248" s="1"/>
  <c r="E248"/>
  <c r="S248" s="1"/>
  <c r="X248" s="1"/>
  <c r="D248"/>
  <c r="R248" s="1"/>
  <c r="W248" s="1"/>
  <c r="C248"/>
  <c r="Q248" s="1"/>
  <c r="B248"/>
  <c r="A248"/>
  <c r="N247"/>
  <c r="M247"/>
  <c r="L247"/>
  <c r="K247"/>
  <c r="J247"/>
  <c r="I247"/>
  <c r="O247" s="1"/>
  <c r="H247"/>
  <c r="V247" s="1"/>
  <c r="AA247" s="1"/>
  <c r="G247"/>
  <c r="U247" s="1"/>
  <c r="Z247" s="1"/>
  <c r="F247"/>
  <c r="T247" s="1"/>
  <c r="Y247" s="1"/>
  <c r="E247"/>
  <c r="S247" s="1"/>
  <c r="X247" s="1"/>
  <c r="D247"/>
  <c r="R247" s="1"/>
  <c r="W247" s="1"/>
  <c r="C247"/>
  <c r="Q247" s="1"/>
  <c r="B247"/>
  <c r="A247"/>
  <c r="N246"/>
  <c r="M246"/>
  <c r="L246"/>
  <c r="K246"/>
  <c r="J246"/>
  <c r="I246"/>
  <c r="O246" s="1"/>
  <c r="H246"/>
  <c r="V246" s="1"/>
  <c r="AA246" s="1"/>
  <c r="G246"/>
  <c r="U246" s="1"/>
  <c r="Z246" s="1"/>
  <c r="F246"/>
  <c r="T246" s="1"/>
  <c r="Y246" s="1"/>
  <c r="E246"/>
  <c r="S246" s="1"/>
  <c r="X246" s="1"/>
  <c r="D246"/>
  <c r="R246" s="1"/>
  <c r="W246" s="1"/>
  <c r="C246"/>
  <c r="Q246" s="1"/>
  <c r="B246"/>
  <c r="A246"/>
  <c r="N245"/>
  <c r="M245"/>
  <c r="L245"/>
  <c r="K245"/>
  <c r="J245"/>
  <c r="I245"/>
  <c r="O245" s="1"/>
  <c r="H245"/>
  <c r="V245" s="1"/>
  <c r="AA245" s="1"/>
  <c r="G245"/>
  <c r="U245" s="1"/>
  <c r="Z245" s="1"/>
  <c r="F245"/>
  <c r="T245" s="1"/>
  <c r="Y245" s="1"/>
  <c r="E245"/>
  <c r="S245" s="1"/>
  <c r="X245" s="1"/>
  <c r="D245"/>
  <c r="R245" s="1"/>
  <c r="W245" s="1"/>
  <c r="C245"/>
  <c r="Q245" s="1"/>
  <c r="B245"/>
  <c r="A245"/>
  <c r="N244"/>
  <c r="M244"/>
  <c r="L244"/>
  <c r="K244"/>
  <c r="J244"/>
  <c r="I244"/>
  <c r="O244" s="1"/>
  <c r="H244"/>
  <c r="V244" s="1"/>
  <c r="AA244" s="1"/>
  <c r="G244"/>
  <c r="U244" s="1"/>
  <c r="Z244" s="1"/>
  <c r="F244"/>
  <c r="T244" s="1"/>
  <c r="Y244" s="1"/>
  <c r="E244"/>
  <c r="S244" s="1"/>
  <c r="X244" s="1"/>
  <c r="D244"/>
  <c r="R244" s="1"/>
  <c r="W244" s="1"/>
  <c r="C244"/>
  <c r="Q244" s="1"/>
  <c r="B244"/>
  <c r="A244"/>
  <c r="N243"/>
  <c r="M243"/>
  <c r="L243"/>
  <c r="K243"/>
  <c r="J243"/>
  <c r="I243"/>
  <c r="O243" s="1"/>
  <c r="H243"/>
  <c r="V243" s="1"/>
  <c r="AA243" s="1"/>
  <c r="G243"/>
  <c r="U243" s="1"/>
  <c r="Z243" s="1"/>
  <c r="F243"/>
  <c r="T243" s="1"/>
  <c r="Y243" s="1"/>
  <c r="E243"/>
  <c r="S243" s="1"/>
  <c r="X243" s="1"/>
  <c r="D243"/>
  <c r="R243" s="1"/>
  <c r="W243" s="1"/>
  <c r="C243"/>
  <c r="Q243" s="1"/>
  <c r="B243"/>
  <c r="A243"/>
  <c r="N242"/>
  <c r="M242"/>
  <c r="L242"/>
  <c r="K242"/>
  <c r="J242"/>
  <c r="I242"/>
  <c r="O242" s="1"/>
  <c r="H242"/>
  <c r="V242" s="1"/>
  <c r="AA242" s="1"/>
  <c r="G242"/>
  <c r="U242" s="1"/>
  <c r="Z242" s="1"/>
  <c r="F242"/>
  <c r="T242" s="1"/>
  <c r="Y242" s="1"/>
  <c r="E242"/>
  <c r="S242" s="1"/>
  <c r="X242" s="1"/>
  <c r="D242"/>
  <c r="R242" s="1"/>
  <c r="W242" s="1"/>
  <c r="C242"/>
  <c r="Q242" s="1"/>
  <c r="B242"/>
  <c r="A242"/>
  <c r="N241"/>
  <c r="M241"/>
  <c r="L241"/>
  <c r="K241"/>
  <c r="J241"/>
  <c r="I241"/>
  <c r="O241" s="1"/>
  <c r="H241"/>
  <c r="V241" s="1"/>
  <c r="AA241" s="1"/>
  <c r="G241"/>
  <c r="U241" s="1"/>
  <c r="Z241" s="1"/>
  <c r="F241"/>
  <c r="T241" s="1"/>
  <c r="Y241" s="1"/>
  <c r="E241"/>
  <c r="S241" s="1"/>
  <c r="X241" s="1"/>
  <c r="D241"/>
  <c r="R241" s="1"/>
  <c r="W241" s="1"/>
  <c r="C241"/>
  <c r="Q241" s="1"/>
  <c r="B241"/>
  <c r="A241"/>
  <c r="N240"/>
  <c r="M240"/>
  <c r="L240"/>
  <c r="K240"/>
  <c r="J240"/>
  <c r="I240"/>
  <c r="O240" s="1"/>
  <c r="H240"/>
  <c r="V240" s="1"/>
  <c r="AA240" s="1"/>
  <c r="G240"/>
  <c r="U240" s="1"/>
  <c r="Z240" s="1"/>
  <c r="F240"/>
  <c r="T240" s="1"/>
  <c r="Y240" s="1"/>
  <c r="E240"/>
  <c r="S240" s="1"/>
  <c r="X240" s="1"/>
  <c r="D240"/>
  <c r="R240" s="1"/>
  <c r="W240" s="1"/>
  <c r="C240"/>
  <c r="Q240" s="1"/>
  <c r="B240"/>
  <c r="A240"/>
  <c r="N239"/>
  <c r="M239"/>
  <c r="L239"/>
  <c r="K239"/>
  <c r="J239"/>
  <c r="I239"/>
  <c r="O239" s="1"/>
  <c r="H239"/>
  <c r="V239" s="1"/>
  <c r="AA239" s="1"/>
  <c r="G239"/>
  <c r="U239" s="1"/>
  <c r="Z239" s="1"/>
  <c r="F239"/>
  <c r="T239" s="1"/>
  <c r="Y239" s="1"/>
  <c r="E239"/>
  <c r="S239" s="1"/>
  <c r="X239" s="1"/>
  <c r="D239"/>
  <c r="R239" s="1"/>
  <c r="W239" s="1"/>
  <c r="C239"/>
  <c r="Q239" s="1"/>
  <c r="B239"/>
  <c r="A239"/>
  <c r="N238"/>
  <c r="M238"/>
  <c r="L238"/>
  <c r="K238"/>
  <c r="J238"/>
  <c r="I238"/>
  <c r="O238" s="1"/>
  <c r="H238"/>
  <c r="V238" s="1"/>
  <c r="AA238" s="1"/>
  <c r="G238"/>
  <c r="U238" s="1"/>
  <c r="Z238" s="1"/>
  <c r="F238"/>
  <c r="T238" s="1"/>
  <c r="Y238" s="1"/>
  <c r="E238"/>
  <c r="S238" s="1"/>
  <c r="X238" s="1"/>
  <c r="D238"/>
  <c r="R238" s="1"/>
  <c r="W238" s="1"/>
  <c r="C238"/>
  <c r="Q238" s="1"/>
  <c r="B238"/>
  <c r="A238"/>
  <c r="N237"/>
  <c r="M237"/>
  <c r="L237"/>
  <c r="K237"/>
  <c r="J237"/>
  <c r="I237"/>
  <c r="O237" s="1"/>
  <c r="H237"/>
  <c r="V237" s="1"/>
  <c r="AA237" s="1"/>
  <c r="G237"/>
  <c r="U237" s="1"/>
  <c r="Z237" s="1"/>
  <c r="F237"/>
  <c r="T237" s="1"/>
  <c r="Y237" s="1"/>
  <c r="E237"/>
  <c r="S237" s="1"/>
  <c r="X237" s="1"/>
  <c r="D237"/>
  <c r="R237" s="1"/>
  <c r="W237" s="1"/>
  <c r="C237"/>
  <c r="Q237" s="1"/>
  <c r="B237"/>
  <c r="A237"/>
  <c r="N236"/>
  <c r="M236"/>
  <c r="L236"/>
  <c r="K236"/>
  <c r="J236"/>
  <c r="I236"/>
  <c r="O236" s="1"/>
  <c r="H236"/>
  <c r="V236" s="1"/>
  <c r="AA236" s="1"/>
  <c r="G236"/>
  <c r="U236" s="1"/>
  <c r="Z236" s="1"/>
  <c r="F236"/>
  <c r="T236" s="1"/>
  <c r="Y236" s="1"/>
  <c r="E236"/>
  <c r="S236" s="1"/>
  <c r="X236" s="1"/>
  <c r="D236"/>
  <c r="R236" s="1"/>
  <c r="W236" s="1"/>
  <c r="C236"/>
  <c r="Q236" s="1"/>
  <c r="B236"/>
  <c r="A236"/>
  <c r="N235"/>
  <c r="M235"/>
  <c r="L235"/>
  <c r="K235"/>
  <c r="J235"/>
  <c r="I235"/>
  <c r="O235" s="1"/>
  <c r="H235"/>
  <c r="V235" s="1"/>
  <c r="AA235" s="1"/>
  <c r="G235"/>
  <c r="U235" s="1"/>
  <c r="Z235" s="1"/>
  <c r="F235"/>
  <c r="T235" s="1"/>
  <c r="Y235" s="1"/>
  <c r="E235"/>
  <c r="S235" s="1"/>
  <c r="X235" s="1"/>
  <c r="D235"/>
  <c r="R235" s="1"/>
  <c r="W235" s="1"/>
  <c r="C235"/>
  <c r="Q235" s="1"/>
  <c r="B235"/>
  <c r="A235"/>
  <c r="N234"/>
  <c r="M234"/>
  <c r="L234"/>
  <c r="K234"/>
  <c r="J234"/>
  <c r="I234"/>
  <c r="O234" s="1"/>
  <c r="H234"/>
  <c r="V234" s="1"/>
  <c r="AA234" s="1"/>
  <c r="G234"/>
  <c r="U234" s="1"/>
  <c r="Z234" s="1"/>
  <c r="F234"/>
  <c r="T234" s="1"/>
  <c r="Y234" s="1"/>
  <c r="E234"/>
  <c r="S234" s="1"/>
  <c r="X234" s="1"/>
  <c r="D234"/>
  <c r="R234" s="1"/>
  <c r="W234" s="1"/>
  <c r="C234"/>
  <c r="Q234" s="1"/>
  <c r="B234"/>
  <c r="A234"/>
  <c r="N233"/>
  <c r="M233"/>
  <c r="L233"/>
  <c r="K233"/>
  <c r="J233"/>
  <c r="I233"/>
  <c r="O233" s="1"/>
  <c r="H233"/>
  <c r="V233" s="1"/>
  <c r="AA233" s="1"/>
  <c r="G233"/>
  <c r="U233" s="1"/>
  <c r="Z233" s="1"/>
  <c r="F233"/>
  <c r="T233" s="1"/>
  <c r="Y233" s="1"/>
  <c r="E233"/>
  <c r="S233" s="1"/>
  <c r="X233" s="1"/>
  <c r="D233"/>
  <c r="R233" s="1"/>
  <c r="W233" s="1"/>
  <c r="C233"/>
  <c r="Q233" s="1"/>
  <c r="B233"/>
  <c r="A233"/>
  <c r="N232"/>
  <c r="M232"/>
  <c r="L232"/>
  <c r="K232"/>
  <c r="J232"/>
  <c r="I232"/>
  <c r="O232" s="1"/>
  <c r="H232"/>
  <c r="V232" s="1"/>
  <c r="AA232" s="1"/>
  <c r="G232"/>
  <c r="U232" s="1"/>
  <c r="Z232" s="1"/>
  <c r="F232"/>
  <c r="T232" s="1"/>
  <c r="Y232" s="1"/>
  <c r="E232"/>
  <c r="S232" s="1"/>
  <c r="X232" s="1"/>
  <c r="D232"/>
  <c r="R232" s="1"/>
  <c r="W232" s="1"/>
  <c r="C232"/>
  <c r="Q232" s="1"/>
  <c r="B232"/>
  <c r="A232"/>
  <c r="N231"/>
  <c r="M231"/>
  <c r="L231"/>
  <c r="K231"/>
  <c r="J231"/>
  <c r="I231"/>
  <c r="O231" s="1"/>
  <c r="H231"/>
  <c r="V231" s="1"/>
  <c r="AA231" s="1"/>
  <c r="G231"/>
  <c r="U231" s="1"/>
  <c r="Z231" s="1"/>
  <c r="F231"/>
  <c r="T231" s="1"/>
  <c r="Y231" s="1"/>
  <c r="E231"/>
  <c r="S231" s="1"/>
  <c r="X231" s="1"/>
  <c r="D231"/>
  <c r="R231" s="1"/>
  <c r="W231" s="1"/>
  <c r="C231"/>
  <c r="Q231" s="1"/>
  <c r="B231"/>
  <c r="A231"/>
  <c r="N230"/>
  <c r="M230"/>
  <c r="L230"/>
  <c r="K230"/>
  <c r="J230"/>
  <c r="I230"/>
  <c r="O230" s="1"/>
  <c r="H230"/>
  <c r="V230" s="1"/>
  <c r="AA230" s="1"/>
  <c r="G230"/>
  <c r="U230" s="1"/>
  <c r="Z230" s="1"/>
  <c r="F230"/>
  <c r="T230" s="1"/>
  <c r="Y230" s="1"/>
  <c r="E230"/>
  <c r="S230" s="1"/>
  <c r="X230" s="1"/>
  <c r="D230"/>
  <c r="R230" s="1"/>
  <c r="W230" s="1"/>
  <c r="C230"/>
  <c r="Q230" s="1"/>
  <c r="B230"/>
  <c r="A230"/>
  <c r="N229"/>
  <c r="M229"/>
  <c r="L229"/>
  <c r="K229"/>
  <c r="J229"/>
  <c r="I229"/>
  <c r="O229" s="1"/>
  <c r="H229"/>
  <c r="V229" s="1"/>
  <c r="AA229" s="1"/>
  <c r="G229"/>
  <c r="U229" s="1"/>
  <c r="Z229" s="1"/>
  <c r="F229"/>
  <c r="T229" s="1"/>
  <c r="Y229" s="1"/>
  <c r="E229"/>
  <c r="S229" s="1"/>
  <c r="X229" s="1"/>
  <c r="D229"/>
  <c r="R229" s="1"/>
  <c r="W229" s="1"/>
  <c r="C229"/>
  <c r="Q229" s="1"/>
  <c r="B229"/>
  <c r="A229"/>
  <c r="N228"/>
  <c r="M228"/>
  <c r="L228"/>
  <c r="K228"/>
  <c r="J228"/>
  <c r="I228"/>
  <c r="O228" s="1"/>
  <c r="H228"/>
  <c r="V228" s="1"/>
  <c r="AA228" s="1"/>
  <c r="G228"/>
  <c r="U228" s="1"/>
  <c r="Z228" s="1"/>
  <c r="F228"/>
  <c r="T228" s="1"/>
  <c r="Y228" s="1"/>
  <c r="E228"/>
  <c r="S228" s="1"/>
  <c r="X228" s="1"/>
  <c r="D228"/>
  <c r="R228" s="1"/>
  <c r="W228" s="1"/>
  <c r="C228"/>
  <c r="Q228" s="1"/>
  <c r="B228"/>
  <c r="A228"/>
  <c r="N227"/>
  <c r="M227"/>
  <c r="L227"/>
  <c r="K227"/>
  <c r="J227"/>
  <c r="I227"/>
  <c r="O227" s="1"/>
  <c r="H227"/>
  <c r="V227" s="1"/>
  <c r="AA227" s="1"/>
  <c r="G227"/>
  <c r="U227" s="1"/>
  <c r="Z227" s="1"/>
  <c r="F227"/>
  <c r="T227" s="1"/>
  <c r="Y227" s="1"/>
  <c r="E227"/>
  <c r="S227" s="1"/>
  <c r="X227" s="1"/>
  <c r="D227"/>
  <c r="R227" s="1"/>
  <c r="W227" s="1"/>
  <c r="C227"/>
  <c r="Q227" s="1"/>
  <c r="B227"/>
  <c r="A227"/>
  <c r="N226"/>
  <c r="M226"/>
  <c r="L226"/>
  <c r="K226"/>
  <c r="J226"/>
  <c r="I226"/>
  <c r="O226" s="1"/>
  <c r="H226"/>
  <c r="V226" s="1"/>
  <c r="AA226" s="1"/>
  <c r="G226"/>
  <c r="U226" s="1"/>
  <c r="Z226" s="1"/>
  <c r="F226"/>
  <c r="T226" s="1"/>
  <c r="Y226" s="1"/>
  <c r="E226"/>
  <c r="S226" s="1"/>
  <c r="X226" s="1"/>
  <c r="D226"/>
  <c r="R226" s="1"/>
  <c r="W226" s="1"/>
  <c r="C226"/>
  <c r="Q226" s="1"/>
  <c r="B226"/>
  <c r="A226"/>
  <c r="N225"/>
  <c r="M225"/>
  <c r="L225"/>
  <c r="K225"/>
  <c r="J225"/>
  <c r="I225"/>
  <c r="O225" s="1"/>
  <c r="H225"/>
  <c r="V225" s="1"/>
  <c r="AA225" s="1"/>
  <c r="G225"/>
  <c r="U225" s="1"/>
  <c r="Z225" s="1"/>
  <c r="F225"/>
  <c r="T225" s="1"/>
  <c r="Y225" s="1"/>
  <c r="E225"/>
  <c r="S225" s="1"/>
  <c r="X225" s="1"/>
  <c r="D225"/>
  <c r="R225" s="1"/>
  <c r="W225" s="1"/>
  <c r="C225"/>
  <c r="Q225" s="1"/>
  <c r="B225"/>
  <c r="A225"/>
  <c r="N224"/>
  <c r="M224"/>
  <c r="L224"/>
  <c r="K224"/>
  <c r="J224"/>
  <c r="I224"/>
  <c r="O224" s="1"/>
  <c r="H224"/>
  <c r="V224" s="1"/>
  <c r="AA224" s="1"/>
  <c r="G224"/>
  <c r="U224" s="1"/>
  <c r="Z224" s="1"/>
  <c r="F224"/>
  <c r="T224" s="1"/>
  <c r="Y224" s="1"/>
  <c r="E224"/>
  <c r="S224" s="1"/>
  <c r="X224" s="1"/>
  <c r="D224"/>
  <c r="R224" s="1"/>
  <c r="W224" s="1"/>
  <c r="C224"/>
  <c r="Q224" s="1"/>
  <c r="B224"/>
  <c r="A224"/>
  <c r="N223"/>
  <c r="M223"/>
  <c r="L223"/>
  <c r="K223"/>
  <c r="J223"/>
  <c r="I223"/>
  <c r="O223" s="1"/>
  <c r="H223"/>
  <c r="V223" s="1"/>
  <c r="AA223" s="1"/>
  <c r="G223"/>
  <c r="U223" s="1"/>
  <c r="Z223" s="1"/>
  <c r="F223"/>
  <c r="T223" s="1"/>
  <c r="Y223" s="1"/>
  <c r="E223"/>
  <c r="S223" s="1"/>
  <c r="X223" s="1"/>
  <c r="D223"/>
  <c r="R223" s="1"/>
  <c r="W223" s="1"/>
  <c r="C223"/>
  <c r="Q223" s="1"/>
  <c r="B223"/>
  <c r="A223"/>
  <c r="N222"/>
  <c r="M222"/>
  <c r="L222"/>
  <c r="K222"/>
  <c r="J222"/>
  <c r="I222"/>
  <c r="O222" s="1"/>
  <c r="H222"/>
  <c r="V222" s="1"/>
  <c r="AA222" s="1"/>
  <c r="G222"/>
  <c r="U222" s="1"/>
  <c r="Z222" s="1"/>
  <c r="F222"/>
  <c r="T222" s="1"/>
  <c r="Y222" s="1"/>
  <c r="E222"/>
  <c r="S222" s="1"/>
  <c r="X222" s="1"/>
  <c r="D222"/>
  <c r="R222" s="1"/>
  <c r="W222" s="1"/>
  <c r="C222"/>
  <c r="Q222" s="1"/>
  <c r="B222"/>
  <c r="A222"/>
  <c r="N221"/>
  <c r="M221"/>
  <c r="L221"/>
  <c r="K221"/>
  <c r="J221"/>
  <c r="I221"/>
  <c r="O221" s="1"/>
  <c r="H221"/>
  <c r="V221" s="1"/>
  <c r="AA221" s="1"/>
  <c r="G221"/>
  <c r="U221" s="1"/>
  <c r="Z221" s="1"/>
  <c r="F221"/>
  <c r="T221" s="1"/>
  <c r="Y221" s="1"/>
  <c r="E221"/>
  <c r="S221" s="1"/>
  <c r="X221" s="1"/>
  <c r="D221"/>
  <c r="R221" s="1"/>
  <c r="W221" s="1"/>
  <c r="C221"/>
  <c r="Q221" s="1"/>
  <c r="B221"/>
  <c r="A221"/>
  <c r="N220"/>
  <c r="M220"/>
  <c r="L220"/>
  <c r="K220"/>
  <c r="J220"/>
  <c r="I220"/>
  <c r="O220" s="1"/>
  <c r="H220"/>
  <c r="V220" s="1"/>
  <c r="AA220" s="1"/>
  <c r="G220"/>
  <c r="U220" s="1"/>
  <c r="Z220" s="1"/>
  <c r="F220"/>
  <c r="T220" s="1"/>
  <c r="Y220" s="1"/>
  <c r="E220"/>
  <c r="S220" s="1"/>
  <c r="X220" s="1"/>
  <c r="D220"/>
  <c r="R220" s="1"/>
  <c r="W220" s="1"/>
  <c r="C220"/>
  <c r="Q220" s="1"/>
  <c r="B220"/>
  <c r="A220"/>
  <c r="N219"/>
  <c r="M219"/>
  <c r="L219"/>
  <c r="K219"/>
  <c r="J219"/>
  <c r="I219"/>
  <c r="O219" s="1"/>
  <c r="H219"/>
  <c r="V219" s="1"/>
  <c r="AA219" s="1"/>
  <c r="G219"/>
  <c r="U219" s="1"/>
  <c r="Z219" s="1"/>
  <c r="F219"/>
  <c r="T219" s="1"/>
  <c r="Y219" s="1"/>
  <c r="E219"/>
  <c r="S219" s="1"/>
  <c r="X219" s="1"/>
  <c r="D219"/>
  <c r="R219" s="1"/>
  <c r="W219" s="1"/>
  <c r="C219"/>
  <c r="Q219" s="1"/>
  <c r="B219"/>
  <c r="A219"/>
  <c r="N218"/>
  <c r="M218"/>
  <c r="L218"/>
  <c r="K218"/>
  <c r="J218"/>
  <c r="I218"/>
  <c r="O218" s="1"/>
  <c r="H218"/>
  <c r="V218" s="1"/>
  <c r="AA218" s="1"/>
  <c r="G218"/>
  <c r="U218" s="1"/>
  <c r="Z218" s="1"/>
  <c r="F218"/>
  <c r="T218" s="1"/>
  <c r="Y218" s="1"/>
  <c r="E218"/>
  <c r="S218" s="1"/>
  <c r="X218" s="1"/>
  <c r="D218"/>
  <c r="R218" s="1"/>
  <c r="W218" s="1"/>
  <c r="C218"/>
  <c r="Q218" s="1"/>
  <c r="B218"/>
  <c r="A218"/>
  <c r="N217"/>
  <c r="M217"/>
  <c r="L217"/>
  <c r="K217"/>
  <c r="J217"/>
  <c r="I217"/>
  <c r="O217" s="1"/>
  <c r="H217"/>
  <c r="V217" s="1"/>
  <c r="AA217" s="1"/>
  <c r="G217"/>
  <c r="U217" s="1"/>
  <c r="Z217" s="1"/>
  <c r="F217"/>
  <c r="T217" s="1"/>
  <c r="Y217" s="1"/>
  <c r="E217"/>
  <c r="S217" s="1"/>
  <c r="X217" s="1"/>
  <c r="D217"/>
  <c r="R217" s="1"/>
  <c r="W217" s="1"/>
  <c r="C217"/>
  <c r="Q217" s="1"/>
  <c r="B217"/>
  <c r="A217"/>
  <c r="N216"/>
  <c r="M216"/>
  <c r="L216"/>
  <c r="K216"/>
  <c r="J216"/>
  <c r="I216"/>
  <c r="O216" s="1"/>
  <c r="H216"/>
  <c r="V216" s="1"/>
  <c r="AA216" s="1"/>
  <c r="G216"/>
  <c r="U216" s="1"/>
  <c r="Z216" s="1"/>
  <c r="F216"/>
  <c r="T216" s="1"/>
  <c r="Y216" s="1"/>
  <c r="E216"/>
  <c r="S216" s="1"/>
  <c r="X216" s="1"/>
  <c r="D216"/>
  <c r="R216" s="1"/>
  <c r="W216" s="1"/>
  <c r="C216"/>
  <c r="Q216" s="1"/>
  <c r="B216"/>
  <c r="A216"/>
  <c r="N215"/>
  <c r="M215"/>
  <c r="L215"/>
  <c r="K215"/>
  <c r="J215"/>
  <c r="I215"/>
  <c r="O215" s="1"/>
  <c r="H215"/>
  <c r="V215" s="1"/>
  <c r="AA215" s="1"/>
  <c r="G215"/>
  <c r="U215" s="1"/>
  <c r="Z215" s="1"/>
  <c r="F215"/>
  <c r="T215" s="1"/>
  <c r="Y215" s="1"/>
  <c r="E215"/>
  <c r="S215" s="1"/>
  <c r="X215" s="1"/>
  <c r="D215"/>
  <c r="R215" s="1"/>
  <c r="W215" s="1"/>
  <c r="C215"/>
  <c r="Q215" s="1"/>
  <c r="B215"/>
  <c r="A215"/>
  <c r="N214"/>
  <c r="M214"/>
  <c r="L214"/>
  <c r="K214"/>
  <c r="J214"/>
  <c r="I214"/>
  <c r="O214" s="1"/>
  <c r="H214"/>
  <c r="V214" s="1"/>
  <c r="AA214" s="1"/>
  <c r="G214"/>
  <c r="U214" s="1"/>
  <c r="Z214" s="1"/>
  <c r="F214"/>
  <c r="T214" s="1"/>
  <c r="Y214" s="1"/>
  <c r="E214"/>
  <c r="S214" s="1"/>
  <c r="X214" s="1"/>
  <c r="D214"/>
  <c r="R214" s="1"/>
  <c r="W214" s="1"/>
  <c r="C214"/>
  <c r="Q214" s="1"/>
  <c r="B214"/>
  <c r="A214"/>
  <c r="N213"/>
  <c r="M213"/>
  <c r="L213"/>
  <c r="K213"/>
  <c r="J213"/>
  <c r="I213"/>
  <c r="O213" s="1"/>
  <c r="H213"/>
  <c r="V213" s="1"/>
  <c r="AA213" s="1"/>
  <c r="G213"/>
  <c r="U213" s="1"/>
  <c r="Z213" s="1"/>
  <c r="F213"/>
  <c r="T213" s="1"/>
  <c r="Y213" s="1"/>
  <c r="E213"/>
  <c r="S213" s="1"/>
  <c r="X213" s="1"/>
  <c r="D213"/>
  <c r="R213" s="1"/>
  <c r="W213" s="1"/>
  <c r="C213"/>
  <c r="Q213" s="1"/>
  <c r="B213"/>
  <c r="A213"/>
  <c r="N212"/>
  <c r="M212"/>
  <c r="L212"/>
  <c r="K212"/>
  <c r="J212"/>
  <c r="I212"/>
  <c r="O212" s="1"/>
  <c r="H212"/>
  <c r="V212" s="1"/>
  <c r="AA212" s="1"/>
  <c r="G212"/>
  <c r="U212" s="1"/>
  <c r="Z212" s="1"/>
  <c r="F212"/>
  <c r="T212" s="1"/>
  <c r="Y212" s="1"/>
  <c r="E212"/>
  <c r="S212" s="1"/>
  <c r="X212" s="1"/>
  <c r="D212"/>
  <c r="R212" s="1"/>
  <c r="W212" s="1"/>
  <c r="C212"/>
  <c r="Q212" s="1"/>
  <c r="B212"/>
  <c r="A212"/>
  <c r="N211"/>
  <c r="M211"/>
  <c r="L211"/>
  <c r="K211"/>
  <c r="J211"/>
  <c r="I211"/>
  <c r="O211" s="1"/>
  <c r="H211"/>
  <c r="V211" s="1"/>
  <c r="AA211" s="1"/>
  <c r="G211"/>
  <c r="U211" s="1"/>
  <c r="Z211" s="1"/>
  <c r="F211"/>
  <c r="T211" s="1"/>
  <c r="Y211" s="1"/>
  <c r="E211"/>
  <c r="S211" s="1"/>
  <c r="X211" s="1"/>
  <c r="D211"/>
  <c r="R211" s="1"/>
  <c r="W211" s="1"/>
  <c r="C211"/>
  <c r="Q211" s="1"/>
  <c r="B211"/>
  <c r="A211"/>
  <c r="N210"/>
  <c r="M210"/>
  <c r="L210"/>
  <c r="K210"/>
  <c r="J210"/>
  <c r="I210"/>
  <c r="O210" s="1"/>
  <c r="H210"/>
  <c r="V210" s="1"/>
  <c r="AA210" s="1"/>
  <c r="G210"/>
  <c r="U210" s="1"/>
  <c r="Z210" s="1"/>
  <c r="F210"/>
  <c r="T210" s="1"/>
  <c r="Y210" s="1"/>
  <c r="E210"/>
  <c r="S210" s="1"/>
  <c r="X210" s="1"/>
  <c r="D210"/>
  <c r="R210" s="1"/>
  <c r="W210" s="1"/>
  <c r="C210"/>
  <c r="Q210" s="1"/>
  <c r="B210"/>
  <c r="A210"/>
  <c r="N209"/>
  <c r="M209"/>
  <c r="L209"/>
  <c r="K209"/>
  <c r="J209"/>
  <c r="I209"/>
  <c r="O209" s="1"/>
  <c r="H209"/>
  <c r="V209" s="1"/>
  <c r="AA209" s="1"/>
  <c r="G209"/>
  <c r="U209" s="1"/>
  <c r="Z209" s="1"/>
  <c r="F209"/>
  <c r="T209" s="1"/>
  <c r="Y209" s="1"/>
  <c r="E209"/>
  <c r="S209" s="1"/>
  <c r="X209" s="1"/>
  <c r="D209"/>
  <c r="R209" s="1"/>
  <c r="W209" s="1"/>
  <c r="C209"/>
  <c r="Q209" s="1"/>
  <c r="B209"/>
  <c r="A209"/>
  <c r="N208"/>
  <c r="M208"/>
  <c r="L208"/>
  <c r="K208"/>
  <c r="J208"/>
  <c r="I208"/>
  <c r="O208" s="1"/>
  <c r="H208"/>
  <c r="V208" s="1"/>
  <c r="AA208" s="1"/>
  <c r="G208"/>
  <c r="U208" s="1"/>
  <c r="Z208" s="1"/>
  <c r="F208"/>
  <c r="T208" s="1"/>
  <c r="Y208" s="1"/>
  <c r="E208"/>
  <c r="S208" s="1"/>
  <c r="X208" s="1"/>
  <c r="D208"/>
  <c r="R208" s="1"/>
  <c r="W208" s="1"/>
  <c r="C208"/>
  <c r="Q208" s="1"/>
  <c r="B208"/>
  <c r="A208"/>
  <c r="N207"/>
  <c r="M207"/>
  <c r="L207"/>
  <c r="K207"/>
  <c r="J207"/>
  <c r="I207"/>
  <c r="O207" s="1"/>
  <c r="H207"/>
  <c r="V207" s="1"/>
  <c r="AA207" s="1"/>
  <c r="G207"/>
  <c r="U207" s="1"/>
  <c r="Z207" s="1"/>
  <c r="F207"/>
  <c r="T207" s="1"/>
  <c r="Y207" s="1"/>
  <c r="E207"/>
  <c r="S207" s="1"/>
  <c r="X207" s="1"/>
  <c r="D207"/>
  <c r="R207" s="1"/>
  <c r="W207" s="1"/>
  <c r="C207"/>
  <c r="Q207" s="1"/>
  <c r="B207"/>
  <c r="A207"/>
  <c r="N206"/>
  <c r="M206"/>
  <c r="L206"/>
  <c r="K206"/>
  <c r="J206"/>
  <c r="I206"/>
  <c r="O206" s="1"/>
  <c r="H206"/>
  <c r="V206" s="1"/>
  <c r="AA206" s="1"/>
  <c r="G206"/>
  <c r="U206" s="1"/>
  <c r="Z206" s="1"/>
  <c r="F206"/>
  <c r="T206" s="1"/>
  <c r="Y206" s="1"/>
  <c r="E206"/>
  <c r="S206" s="1"/>
  <c r="X206" s="1"/>
  <c r="D206"/>
  <c r="R206" s="1"/>
  <c r="W206" s="1"/>
  <c r="C206"/>
  <c r="Q206" s="1"/>
  <c r="B206"/>
  <c r="A206"/>
  <c r="N205"/>
  <c r="M205"/>
  <c r="L205"/>
  <c r="K205"/>
  <c r="J205"/>
  <c r="I205"/>
  <c r="O205" s="1"/>
  <c r="H205"/>
  <c r="V205" s="1"/>
  <c r="AA205" s="1"/>
  <c r="G205"/>
  <c r="U205" s="1"/>
  <c r="Z205" s="1"/>
  <c r="F205"/>
  <c r="T205" s="1"/>
  <c r="Y205" s="1"/>
  <c r="E205"/>
  <c r="S205" s="1"/>
  <c r="X205" s="1"/>
  <c r="D205"/>
  <c r="R205" s="1"/>
  <c r="W205" s="1"/>
  <c r="C205"/>
  <c r="Q205" s="1"/>
  <c r="B205"/>
  <c r="A205"/>
  <c r="N204"/>
  <c r="M204"/>
  <c r="L204"/>
  <c r="K204"/>
  <c r="J204"/>
  <c r="I204"/>
  <c r="O204" s="1"/>
  <c r="H204"/>
  <c r="V204" s="1"/>
  <c r="AA204" s="1"/>
  <c r="G204"/>
  <c r="U204" s="1"/>
  <c r="Z204" s="1"/>
  <c r="F204"/>
  <c r="T204" s="1"/>
  <c r="Y204" s="1"/>
  <c r="E204"/>
  <c r="S204" s="1"/>
  <c r="X204" s="1"/>
  <c r="D204"/>
  <c r="R204" s="1"/>
  <c r="W204" s="1"/>
  <c r="C204"/>
  <c r="Q204" s="1"/>
  <c r="B204"/>
  <c r="A204"/>
  <c r="N203"/>
  <c r="M203"/>
  <c r="L203"/>
  <c r="K203"/>
  <c r="J203"/>
  <c r="I203"/>
  <c r="O203" s="1"/>
  <c r="H203"/>
  <c r="V203" s="1"/>
  <c r="AA203" s="1"/>
  <c r="G203"/>
  <c r="U203" s="1"/>
  <c r="Z203" s="1"/>
  <c r="F203"/>
  <c r="T203" s="1"/>
  <c r="Y203" s="1"/>
  <c r="E203"/>
  <c r="S203" s="1"/>
  <c r="X203" s="1"/>
  <c r="D203"/>
  <c r="R203" s="1"/>
  <c r="W203" s="1"/>
  <c r="C203"/>
  <c r="Q203" s="1"/>
  <c r="B203"/>
  <c r="A203"/>
  <c r="N202"/>
  <c r="M202"/>
  <c r="L202"/>
  <c r="K202"/>
  <c r="J202"/>
  <c r="I202"/>
  <c r="O202" s="1"/>
  <c r="H202"/>
  <c r="V202" s="1"/>
  <c r="AA202" s="1"/>
  <c r="G202"/>
  <c r="U202" s="1"/>
  <c r="Z202" s="1"/>
  <c r="F202"/>
  <c r="T202" s="1"/>
  <c r="Y202" s="1"/>
  <c r="E202"/>
  <c r="S202" s="1"/>
  <c r="X202" s="1"/>
  <c r="D202"/>
  <c r="R202" s="1"/>
  <c r="W202" s="1"/>
  <c r="C202"/>
  <c r="Q202" s="1"/>
  <c r="B202"/>
  <c r="A202"/>
  <c r="N201"/>
  <c r="M201"/>
  <c r="L201"/>
  <c r="K201"/>
  <c r="J201"/>
  <c r="I201"/>
  <c r="O201" s="1"/>
  <c r="H201"/>
  <c r="V201" s="1"/>
  <c r="AA201" s="1"/>
  <c r="G201"/>
  <c r="U201" s="1"/>
  <c r="Z201" s="1"/>
  <c r="F201"/>
  <c r="T201" s="1"/>
  <c r="Y201" s="1"/>
  <c r="E201"/>
  <c r="S201" s="1"/>
  <c r="X201" s="1"/>
  <c r="D201"/>
  <c r="R201" s="1"/>
  <c r="W201" s="1"/>
  <c r="C201"/>
  <c r="Q201" s="1"/>
  <c r="B201"/>
  <c r="A201"/>
  <c r="N200"/>
  <c r="M200"/>
  <c r="L200"/>
  <c r="K200"/>
  <c r="J200"/>
  <c r="I200"/>
  <c r="O200" s="1"/>
  <c r="H200"/>
  <c r="V200" s="1"/>
  <c r="AA200" s="1"/>
  <c r="G200"/>
  <c r="U200" s="1"/>
  <c r="Z200" s="1"/>
  <c r="F200"/>
  <c r="T200" s="1"/>
  <c r="Y200" s="1"/>
  <c r="E200"/>
  <c r="S200" s="1"/>
  <c r="X200" s="1"/>
  <c r="D200"/>
  <c r="R200" s="1"/>
  <c r="W200" s="1"/>
  <c r="C200"/>
  <c r="Q200" s="1"/>
  <c r="B200"/>
  <c r="A200"/>
  <c r="N199"/>
  <c r="M199"/>
  <c r="L199"/>
  <c r="K199"/>
  <c r="J199"/>
  <c r="I199"/>
  <c r="O199" s="1"/>
  <c r="H199"/>
  <c r="V199" s="1"/>
  <c r="AA199" s="1"/>
  <c r="G199"/>
  <c r="U199" s="1"/>
  <c r="Z199" s="1"/>
  <c r="F199"/>
  <c r="T199" s="1"/>
  <c r="Y199" s="1"/>
  <c r="E199"/>
  <c r="S199" s="1"/>
  <c r="X199" s="1"/>
  <c r="D199"/>
  <c r="R199" s="1"/>
  <c r="W199" s="1"/>
  <c r="C199"/>
  <c r="Q199" s="1"/>
  <c r="B199"/>
  <c r="A199"/>
  <c r="N198"/>
  <c r="M198"/>
  <c r="L198"/>
  <c r="K198"/>
  <c r="J198"/>
  <c r="I198"/>
  <c r="O198" s="1"/>
  <c r="H198"/>
  <c r="V198" s="1"/>
  <c r="AA198" s="1"/>
  <c r="G198"/>
  <c r="U198" s="1"/>
  <c r="Z198" s="1"/>
  <c r="F198"/>
  <c r="T198" s="1"/>
  <c r="Y198" s="1"/>
  <c r="E198"/>
  <c r="S198" s="1"/>
  <c r="X198" s="1"/>
  <c r="D198"/>
  <c r="R198" s="1"/>
  <c r="W198" s="1"/>
  <c r="C198"/>
  <c r="Q198" s="1"/>
  <c r="B198"/>
  <c r="A198"/>
  <c r="P198" s="1"/>
  <c r="N197"/>
  <c r="M197"/>
  <c r="L197"/>
  <c r="K197"/>
  <c r="J197"/>
  <c r="I197"/>
  <c r="O197" s="1"/>
  <c r="H197"/>
  <c r="V197" s="1"/>
  <c r="AA197" s="1"/>
  <c r="G197"/>
  <c r="U197" s="1"/>
  <c r="Z197" s="1"/>
  <c r="F197"/>
  <c r="T197" s="1"/>
  <c r="Y197" s="1"/>
  <c r="E197"/>
  <c r="S197" s="1"/>
  <c r="X197" s="1"/>
  <c r="D197"/>
  <c r="R197" s="1"/>
  <c r="W197" s="1"/>
  <c r="C197"/>
  <c r="Q197" s="1"/>
  <c r="B197"/>
  <c r="A197"/>
  <c r="P197" s="1"/>
  <c r="N196"/>
  <c r="M196"/>
  <c r="L196"/>
  <c r="K196"/>
  <c r="J196"/>
  <c r="I196"/>
  <c r="O196" s="1"/>
  <c r="H196"/>
  <c r="V196" s="1"/>
  <c r="AA196" s="1"/>
  <c r="G196"/>
  <c r="U196" s="1"/>
  <c r="Z196" s="1"/>
  <c r="F196"/>
  <c r="T196" s="1"/>
  <c r="Y196" s="1"/>
  <c r="E196"/>
  <c r="S196" s="1"/>
  <c r="X196" s="1"/>
  <c r="D196"/>
  <c r="R196" s="1"/>
  <c r="W196" s="1"/>
  <c r="C196"/>
  <c r="Q196" s="1"/>
  <c r="B196"/>
  <c r="A196"/>
  <c r="P196" s="1"/>
  <c r="N195"/>
  <c r="M195"/>
  <c r="L195"/>
  <c r="K195"/>
  <c r="J195"/>
  <c r="I195"/>
  <c r="O195" s="1"/>
  <c r="H195"/>
  <c r="V195" s="1"/>
  <c r="AA195" s="1"/>
  <c r="G195"/>
  <c r="U195" s="1"/>
  <c r="Z195" s="1"/>
  <c r="F195"/>
  <c r="T195" s="1"/>
  <c r="Y195" s="1"/>
  <c r="E195"/>
  <c r="S195" s="1"/>
  <c r="X195" s="1"/>
  <c r="D195"/>
  <c r="R195" s="1"/>
  <c r="W195" s="1"/>
  <c r="C195"/>
  <c r="Q195" s="1"/>
  <c r="B195"/>
  <c r="A195"/>
  <c r="P195" s="1"/>
  <c r="N194"/>
  <c r="M194"/>
  <c r="L194"/>
  <c r="K194"/>
  <c r="J194"/>
  <c r="I194"/>
  <c r="O194" s="1"/>
  <c r="H194"/>
  <c r="V194" s="1"/>
  <c r="AA194" s="1"/>
  <c r="G194"/>
  <c r="U194" s="1"/>
  <c r="Z194" s="1"/>
  <c r="F194"/>
  <c r="T194" s="1"/>
  <c r="Y194" s="1"/>
  <c r="E194"/>
  <c r="S194" s="1"/>
  <c r="X194" s="1"/>
  <c r="D194"/>
  <c r="R194" s="1"/>
  <c r="W194" s="1"/>
  <c r="C194"/>
  <c r="Q194" s="1"/>
  <c r="B194"/>
  <c r="A194"/>
  <c r="P194" s="1"/>
  <c r="N193"/>
  <c r="M193"/>
  <c r="L193"/>
  <c r="K193"/>
  <c r="J193"/>
  <c r="I193"/>
  <c r="O193" s="1"/>
  <c r="H193"/>
  <c r="V193" s="1"/>
  <c r="AA193" s="1"/>
  <c r="G193"/>
  <c r="U193" s="1"/>
  <c r="Z193" s="1"/>
  <c r="F193"/>
  <c r="T193" s="1"/>
  <c r="Y193" s="1"/>
  <c r="E193"/>
  <c r="S193" s="1"/>
  <c r="X193" s="1"/>
  <c r="D193"/>
  <c r="R193" s="1"/>
  <c r="W193" s="1"/>
  <c r="C193"/>
  <c r="Q193" s="1"/>
  <c r="B193"/>
  <c r="A193"/>
  <c r="P193" s="1"/>
  <c r="N192"/>
  <c r="M192"/>
  <c r="L192"/>
  <c r="K192"/>
  <c r="J192"/>
  <c r="I192"/>
  <c r="O192" s="1"/>
  <c r="H192"/>
  <c r="V192" s="1"/>
  <c r="AA192" s="1"/>
  <c r="G192"/>
  <c r="U192" s="1"/>
  <c r="Z192" s="1"/>
  <c r="F192"/>
  <c r="T192" s="1"/>
  <c r="Y192" s="1"/>
  <c r="E192"/>
  <c r="S192" s="1"/>
  <c r="X192" s="1"/>
  <c r="D192"/>
  <c r="R192" s="1"/>
  <c r="W192" s="1"/>
  <c r="C192"/>
  <c r="Q192" s="1"/>
  <c r="B192"/>
  <c r="A192"/>
  <c r="P192" s="1"/>
  <c r="N191"/>
  <c r="M191"/>
  <c r="L191"/>
  <c r="K191"/>
  <c r="J191"/>
  <c r="I191"/>
  <c r="O191" s="1"/>
  <c r="H191"/>
  <c r="V191" s="1"/>
  <c r="AA191" s="1"/>
  <c r="G191"/>
  <c r="U191" s="1"/>
  <c r="Z191" s="1"/>
  <c r="F191"/>
  <c r="T191" s="1"/>
  <c r="Y191" s="1"/>
  <c r="E191"/>
  <c r="S191" s="1"/>
  <c r="X191" s="1"/>
  <c r="D191"/>
  <c r="R191" s="1"/>
  <c r="W191" s="1"/>
  <c r="C191"/>
  <c r="Q191" s="1"/>
  <c r="B191"/>
  <c r="A191"/>
  <c r="P191" s="1"/>
  <c r="N190"/>
  <c r="M190"/>
  <c r="L190"/>
  <c r="K190"/>
  <c r="J190"/>
  <c r="I190"/>
  <c r="O190" s="1"/>
  <c r="H190"/>
  <c r="V190" s="1"/>
  <c r="AA190" s="1"/>
  <c r="G190"/>
  <c r="U190" s="1"/>
  <c r="Z190" s="1"/>
  <c r="F190"/>
  <c r="T190" s="1"/>
  <c r="Y190" s="1"/>
  <c r="E190"/>
  <c r="S190" s="1"/>
  <c r="X190" s="1"/>
  <c r="D190"/>
  <c r="R190" s="1"/>
  <c r="W190" s="1"/>
  <c r="C190"/>
  <c r="Q190" s="1"/>
  <c r="B190"/>
  <c r="A190"/>
  <c r="N189"/>
  <c r="M189"/>
  <c r="L189"/>
  <c r="K189"/>
  <c r="J189"/>
  <c r="I189"/>
  <c r="O189" s="1"/>
  <c r="H189"/>
  <c r="V189" s="1"/>
  <c r="AA189" s="1"/>
  <c r="G189"/>
  <c r="U189" s="1"/>
  <c r="Z189" s="1"/>
  <c r="F189"/>
  <c r="T189" s="1"/>
  <c r="Y189" s="1"/>
  <c r="E189"/>
  <c r="S189" s="1"/>
  <c r="X189" s="1"/>
  <c r="D189"/>
  <c r="R189" s="1"/>
  <c r="W189" s="1"/>
  <c r="C189"/>
  <c r="Q189" s="1"/>
  <c r="B189"/>
  <c r="A189"/>
  <c r="P189" s="1"/>
  <c r="N188"/>
  <c r="M188"/>
  <c r="L188"/>
  <c r="K188"/>
  <c r="J188"/>
  <c r="I188"/>
  <c r="O188" s="1"/>
  <c r="H188"/>
  <c r="V188" s="1"/>
  <c r="AA188" s="1"/>
  <c r="G188"/>
  <c r="U188" s="1"/>
  <c r="Z188" s="1"/>
  <c r="F188"/>
  <c r="T188" s="1"/>
  <c r="Y188" s="1"/>
  <c r="E188"/>
  <c r="S188" s="1"/>
  <c r="X188" s="1"/>
  <c r="D188"/>
  <c r="R188" s="1"/>
  <c r="W188" s="1"/>
  <c r="C188"/>
  <c r="Q188" s="1"/>
  <c r="B188"/>
  <c r="A188"/>
  <c r="P188" s="1"/>
  <c r="N187"/>
  <c r="M187"/>
  <c r="L187"/>
  <c r="K187"/>
  <c r="J187"/>
  <c r="I187"/>
  <c r="O187" s="1"/>
  <c r="H187"/>
  <c r="V187" s="1"/>
  <c r="AA187" s="1"/>
  <c r="G187"/>
  <c r="U187" s="1"/>
  <c r="Z187" s="1"/>
  <c r="F187"/>
  <c r="T187" s="1"/>
  <c r="Y187" s="1"/>
  <c r="E187"/>
  <c r="S187" s="1"/>
  <c r="X187" s="1"/>
  <c r="D187"/>
  <c r="R187" s="1"/>
  <c r="W187" s="1"/>
  <c r="C187"/>
  <c r="Q187" s="1"/>
  <c r="B187"/>
  <c r="A187"/>
  <c r="N186"/>
  <c r="M186"/>
  <c r="L186"/>
  <c r="K186"/>
  <c r="J186"/>
  <c r="I186"/>
  <c r="O186" s="1"/>
  <c r="H186"/>
  <c r="V186" s="1"/>
  <c r="AA186" s="1"/>
  <c r="G186"/>
  <c r="U186" s="1"/>
  <c r="Z186" s="1"/>
  <c r="F186"/>
  <c r="T186" s="1"/>
  <c r="Y186" s="1"/>
  <c r="E186"/>
  <c r="S186" s="1"/>
  <c r="X186" s="1"/>
  <c r="D186"/>
  <c r="R186" s="1"/>
  <c r="W186" s="1"/>
  <c r="C186"/>
  <c r="Q186" s="1"/>
  <c r="B186"/>
  <c r="A186"/>
  <c r="N185"/>
  <c r="M185"/>
  <c r="L185"/>
  <c r="K185"/>
  <c r="J185"/>
  <c r="I185"/>
  <c r="O185" s="1"/>
  <c r="H185"/>
  <c r="V185" s="1"/>
  <c r="AA185" s="1"/>
  <c r="G185"/>
  <c r="U185" s="1"/>
  <c r="Z185" s="1"/>
  <c r="F185"/>
  <c r="T185" s="1"/>
  <c r="Y185" s="1"/>
  <c r="E185"/>
  <c r="S185" s="1"/>
  <c r="X185" s="1"/>
  <c r="D185"/>
  <c r="R185" s="1"/>
  <c r="W185" s="1"/>
  <c r="C185"/>
  <c r="Q185" s="1"/>
  <c r="B185"/>
  <c r="A185"/>
  <c r="N184"/>
  <c r="M184"/>
  <c r="L184"/>
  <c r="K184"/>
  <c r="J184"/>
  <c r="I184"/>
  <c r="O184" s="1"/>
  <c r="H184"/>
  <c r="V184" s="1"/>
  <c r="AA184" s="1"/>
  <c r="G184"/>
  <c r="U184" s="1"/>
  <c r="Z184" s="1"/>
  <c r="F184"/>
  <c r="T184" s="1"/>
  <c r="Y184" s="1"/>
  <c r="E184"/>
  <c r="S184" s="1"/>
  <c r="X184" s="1"/>
  <c r="D184"/>
  <c r="R184" s="1"/>
  <c r="W184" s="1"/>
  <c r="C184"/>
  <c r="Q184" s="1"/>
  <c r="B184"/>
  <c r="A184"/>
  <c r="N183"/>
  <c r="M183"/>
  <c r="L183"/>
  <c r="K183"/>
  <c r="J183"/>
  <c r="I183"/>
  <c r="O183" s="1"/>
  <c r="H183"/>
  <c r="V183" s="1"/>
  <c r="AA183" s="1"/>
  <c r="G183"/>
  <c r="U183" s="1"/>
  <c r="Z183" s="1"/>
  <c r="F183"/>
  <c r="T183" s="1"/>
  <c r="Y183" s="1"/>
  <c r="E183"/>
  <c r="S183" s="1"/>
  <c r="X183" s="1"/>
  <c r="D183"/>
  <c r="R183" s="1"/>
  <c r="W183" s="1"/>
  <c r="C183"/>
  <c r="Q183" s="1"/>
  <c r="B183"/>
  <c r="A183"/>
  <c r="N182"/>
  <c r="M182"/>
  <c r="L182"/>
  <c r="K182"/>
  <c r="J182"/>
  <c r="I182"/>
  <c r="O182" s="1"/>
  <c r="H182"/>
  <c r="V182" s="1"/>
  <c r="AA182" s="1"/>
  <c r="G182"/>
  <c r="U182" s="1"/>
  <c r="Z182" s="1"/>
  <c r="F182"/>
  <c r="T182" s="1"/>
  <c r="Y182" s="1"/>
  <c r="E182"/>
  <c r="S182" s="1"/>
  <c r="X182" s="1"/>
  <c r="D182"/>
  <c r="R182" s="1"/>
  <c r="W182" s="1"/>
  <c r="C182"/>
  <c r="Q182" s="1"/>
  <c r="B182"/>
  <c r="A182"/>
  <c r="N181"/>
  <c r="M181"/>
  <c r="L181"/>
  <c r="K181"/>
  <c r="J181"/>
  <c r="I181"/>
  <c r="O181" s="1"/>
  <c r="H181"/>
  <c r="V181" s="1"/>
  <c r="AA181" s="1"/>
  <c r="G181"/>
  <c r="U181" s="1"/>
  <c r="Z181" s="1"/>
  <c r="F181"/>
  <c r="T181" s="1"/>
  <c r="Y181" s="1"/>
  <c r="E181"/>
  <c r="S181" s="1"/>
  <c r="X181" s="1"/>
  <c r="D181"/>
  <c r="R181" s="1"/>
  <c r="W181" s="1"/>
  <c r="C181"/>
  <c r="Q181" s="1"/>
  <c r="B181"/>
  <c r="A181"/>
  <c r="N180"/>
  <c r="M180"/>
  <c r="L180"/>
  <c r="K180"/>
  <c r="J180"/>
  <c r="I180"/>
  <c r="O180" s="1"/>
  <c r="H180"/>
  <c r="V180" s="1"/>
  <c r="AA180" s="1"/>
  <c r="G180"/>
  <c r="U180" s="1"/>
  <c r="Z180" s="1"/>
  <c r="F180"/>
  <c r="T180" s="1"/>
  <c r="Y180" s="1"/>
  <c r="E180"/>
  <c r="S180" s="1"/>
  <c r="X180" s="1"/>
  <c r="D180"/>
  <c r="R180" s="1"/>
  <c r="W180" s="1"/>
  <c r="C180"/>
  <c r="Q180" s="1"/>
  <c r="B180"/>
  <c r="A180"/>
  <c r="N179"/>
  <c r="M179"/>
  <c r="L179"/>
  <c r="K179"/>
  <c r="J179"/>
  <c r="I179"/>
  <c r="O179" s="1"/>
  <c r="H179"/>
  <c r="V179" s="1"/>
  <c r="AA179" s="1"/>
  <c r="G179"/>
  <c r="U179" s="1"/>
  <c r="Z179" s="1"/>
  <c r="F179"/>
  <c r="T179" s="1"/>
  <c r="Y179" s="1"/>
  <c r="E179"/>
  <c r="S179" s="1"/>
  <c r="X179" s="1"/>
  <c r="D179"/>
  <c r="R179" s="1"/>
  <c r="W179" s="1"/>
  <c r="C179"/>
  <c r="Q179" s="1"/>
  <c r="B179"/>
  <c r="A179"/>
  <c r="N178"/>
  <c r="M178"/>
  <c r="L178"/>
  <c r="K178"/>
  <c r="J178"/>
  <c r="I178"/>
  <c r="O178" s="1"/>
  <c r="H178"/>
  <c r="V178" s="1"/>
  <c r="AA178" s="1"/>
  <c r="G178"/>
  <c r="U178" s="1"/>
  <c r="Z178" s="1"/>
  <c r="F178"/>
  <c r="T178" s="1"/>
  <c r="Y178" s="1"/>
  <c r="E178"/>
  <c r="S178" s="1"/>
  <c r="X178" s="1"/>
  <c r="D178"/>
  <c r="R178" s="1"/>
  <c r="W178" s="1"/>
  <c r="C178"/>
  <c r="Q178" s="1"/>
  <c r="B178"/>
  <c r="A178"/>
  <c r="N177"/>
  <c r="M177"/>
  <c r="L177"/>
  <c r="K177"/>
  <c r="J177"/>
  <c r="I177"/>
  <c r="O177" s="1"/>
  <c r="H177"/>
  <c r="V177" s="1"/>
  <c r="AA177" s="1"/>
  <c r="G177"/>
  <c r="U177" s="1"/>
  <c r="Z177" s="1"/>
  <c r="F177"/>
  <c r="T177" s="1"/>
  <c r="Y177" s="1"/>
  <c r="E177"/>
  <c r="S177" s="1"/>
  <c r="X177" s="1"/>
  <c r="D177"/>
  <c r="R177" s="1"/>
  <c r="W177" s="1"/>
  <c r="C177"/>
  <c r="Q177" s="1"/>
  <c r="B177"/>
  <c r="A177"/>
  <c r="N176"/>
  <c r="M176"/>
  <c r="L176"/>
  <c r="K176"/>
  <c r="J176"/>
  <c r="I176"/>
  <c r="O176" s="1"/>
  <c r="H176"/>
  <c r="V176" s="1"/>
  <c r="AA176" s="1"/>
  <c r="G176"/>
  <c r="U176" s="1"/>
  <c r="Z176" s="1"/>
  <c r="F176"/>
  <c r="T176" s="1"/>
  <c r="Y176" s="1"/>
  <c r="E176"/>
  <c r="S176" s="1"/>
  <c r="X176" s="1"/>
  <c r="D176"/>
  <c r="R176" s="1"/>
  <c r="W176" s="1"/>
  <c r="C176"/>
  <c r="Q176" s="1"/>
  <c r="B176"/>
  <c r="A176"/>
  <c r="N175"/>
  <c r="M175"/>
  <c r="L175"/>
  <c r="K175"/>
  <c r="J175"/>
  <c r="I175"/>
  <c r="O175" s="1"/>
  <c r="H175"/>
  <c r="V175" s="1"/>
  <c r="AA175" s="1"/>
  <c r="G175"/>
  <c r="U175" s="1"/>
  <c r="Z175" s="1"/>
  <c r="F175"/>
  <c r="T175" s="1"/>
  <c r="Y175" s="1"/>
  <c r="E175"/>
  <c r="S175" s="1"/>
  <c r="X175" s="1"/>
  <c r="D175"/>
  <c r="R175" s="1"/>
  <c r="W175" s="1"/>
  <c r="C175"/>
  <c r="Q175" s="1"/>
  <c r="B175"/>
  <c r="A175"/>
  <c r="N174"/>
  <c r="M174"/>
  <c r="L174"/>
  <c r="K174"/>
  <c r="J174"/>
  <c r="I174"/>
  <c r="O174" s="1"/>
  <c r="H174"/>
  <c r="V174" s="1"/>
  <c r="AA174" s="1"/>
  <c r="G174"/>
  <c r="U174" s="1"/>
  <c r="Z174" s="1"/>
  <c r="F174"/>
  <c r="T174" s="1"/>
  <c r="Y174" s="1"/>
  <c r="E174"/>
  <c r="S174" s="1"/>
  <c r="X174" s="1"/>
  <c r="D174"/>
  <c r="R174" s="1"/>
  <c r="W174" s="1"/>
  <c r="C174"/>
  <c r="Q174" s="1"/>
  <c r="B174"/>
  <c r="A174"/>
  <c r="N173"/>
  <c r="M173"/>
  <c r="L173"/>
  <c r="K173"/>
  <c r="J173"/>
  <c r="I173"/>
  <c r="O173" s="1"/>
  <c r="H173"/>
  <c r="V173" s="1"/>
  <c r="AA173" s="1"/>
  <c r="G173"/>
  <c r="U173" s="1"/>
  <c r="Z173" s="1"/>
  <c r="F173"/>
  <c r="T173" s="1"/>
  <c r="Y173" s="1"/>
  <c r="E173"/>
  <c r="S173" s="1"/>
  <c r="X173" s="1"/>
  <c r="D173"/>
  <c r="R173" s="1"/>
  <c r="W173" s="1"/>
  <c r="C173"/>
  <c r="Q173" s="1"/>
  <c r="B173"/>
  <c r="A173"/>
  <c r="N172"/>
  <c r="M172"/>
  <c r="L172"/>
  <c r="K172"/>
  <c r="J172"/>
  <c r="I172"/>
  <c r="O172" s="1"/>
  <c r="H172"/>
  <c r="V172" s="1"/>
  <c r="AA172" s="1"/>
  <c r="G172"/>
  <c r="U172" s="1"/>
  <c r="Z172" s="1"/>
  <c r="F172"/>
  <c r="T172" s="1"/>
  <c r="Y172" s="1"/>
  <c r="E172"/>
  <c r="S172" s="1"/>
  <c r="X172" s="1"/>
  <c r="D172"/>
  <c r="R172" s="1"/>
  <c r="W172" s="1"/>
  <c r="C172"/>
  <c r="Q172" s="1"/>
  <c r="B172"/>
  <c r="A172"/>
  <c r="P172" s="1"/>
  <c r="N171"/>
  <c r="M171"/>
  <c r="L171"/>
  <c r="K171"/>
  <c r="J171"/>
  <c r="I171"/>
  <c r="O171" s="1"/>
  <c r="H171"/>
  <c r="V171" s="1"/>
  <c r="AA171" s="1"/>
  <c r="G171"/>
  <c r="U171" s="1"/>
  <c r="Z171" s="1"/>
  <c r="F171"/>
  <c r="T171" s="1"/>
  <c r="Y171" s="1"/>
  <c r="E171"/>
  <c r="S171" s="1"/>
  <c r="X171" s="1"/>
  <c r="D171"/>
  <c r="R171" s="1"/>
  <c r="W171" s="1"/>
  <c r="C171"/>
  <c r="Q171" s="1"/>
  <c r="B171"/>
  <c r="A171"/>
  <c r="P171" s="1"/>
  <c r="N170"/>
  <c r="M170"/>
  <c r="L170"/>
  <c r="K170"/>
  <c r="J170"/>
  <c r="I170"/>
  <c r="O170" s="1"/>
  <c r="H170"/>
  <c r="V170" s="1"/>
  <c r="AA170" s="1"/>
  <c r="G170"/>
  <c r="U170" s="1"/>
  <c r="Z170" s="1"/>
  <c r="F170"/>
  <c r="T170" s="1"/>
  <c r="Y170" s="1"/>
  <c r="E170"/>
  <c r="S170" s="1"/>
  <c r="X170" s="1"/>
  <c r="D170"/>
  <c r="R170" s="1"/>
  <c r="W170" s="1"/>
  <c r="C170"/>
  <c r="Q170" s="1"/>
  <c r="B170"/>
  <c r="A170"/>
  <c r="P170" s="1"/>
  <c r="N169"/>
  <c r="M169"/>
  <c r="L169"/>
  <c r="K169"/>
  <c r="J169"/>
  <c r="I169"/>
  <c r="O169" s="1"/>
  <c r="H169"/>
  <c r="V169" s="1"/>
  <c r="AA169" s="1"/>
  <c r="G169"/>
  <c r="U169" s="1"/>
  <c r="Z169" s="1"/>
  <c r="F169"/>
  <c r="T169" s="1"/>
  <c r="Y169" s="1"/>
  <c r="E169"/>
  <c r="S169" s="1"/>
  <c r="X169" s="1"/>
  <c r="D169"/>
  <c r="R169" s="1"/>
  <c r="W169" s="1"/>
  <c r="C169"/>
  <c r="Q169" s="1"/>
  <c r="B169"/>
  <c r="A169"/>
  <c r="P169" s="1"/>
  <c r="N168"/>
  <c r="M168"/>
  <c r="L168"/>
  <c r="K168"/>
  <c r="J168"/>
  <c r="I168"/>
  <c r="O168" s="1"/>
  <c r="H168"/>
  <c r="V168" s="1"/>
  <c r="AA168" s="1"/>
  <c r="G168"/>
  <c r="U168" s="1"/>
  <c r="Z168" s="1"/>
  <c r="F168"/>
  <c r="T168" s="1"/>
  <c r="Y168" s="1"/>
  <c r="E168"/>
  <c r="S168" s="1"/>
  <c r="X168" s="1"/>
  <c r="D168"/>
  <c r="R168" s="1"/>
  <c r="W168" s="1"/>
  <c r="C168"/>
  <c r="Q168" s="1"/>
  <c r="B168"/>
  <c r="A168"/>
  <c r="P168" s="1"/>
  <c r="N167"/>
  <c r="M167"/>
  <c r="L167"/>
  <c r="K167"/>
  <c r="J167"/>
  <c r="I167"/>
  <c r="O167" s="1"/>
  <c r="H167"/>
  <c r="V167" s="1"/>
  <c r="AA167" s="1"/>
  <c r="G167"/>
  <c r="U167" s="1"/>
  <c r="Z167" s="1"/>
  <c r="F167"/>
  <c r="T167" s="1"/>
  <c r="Y167" s="1"/>
  <c r="E167"/>
  <c r="S167" s="1"/>
  <c r="X167" s="1"/>
  <c r="D167"/>
  <c r="R167" s="1"/>
  <c r="W167" s="1"/>
  <c r="C167"/>
  <c r="Q167" s="1"/>
  <c r="B167"/>
  <c r="A167"/>
  <c r="P167" s="1"/>
  <c r="N166"/>
  <c r="M166"/>
  <c r="L166"/>
  <c r="K166"/>
  <c r="J166"/>
  <c r="I166"/>
  <c r="O166" s="1"/>
  <c r="H166"/>
  <c r="V166" s="1"/>
  <c r="AA166" s="1"/>
  <c r="G166"/>
  <c r="U166" s="1"/>
  <c r="Z166" s="1"/>
  <c r="F166"/>
  <c r="T166" s="1"/>
  <c r="Y166" s="1"/>
  <c r="E166"/>
  <c r="S166" s="1"/>
  <c r="X166" s="1"/>
  <c r="D166"/>
  <c r="R166" s="1"/>
  <c r="W166" s="1"/>
  <c r="C166"/>
  <c r="Q166" s="1"/>
  <c r="B166"/>
  <c r="A166"/>
  <c r="P166" s="1"/>
  <c r="N165"/>
  <c r="M165"/>
  <c r="L165"/>
  <c r="K165"/>
  <c r="J165"/>
  <c r="I165"/>
  <c r="O165" s="1"/>
  <c r="H165"/>
  <c r="V165" s="1"/>
  <c r="AA165" s="1"/>
  <c r="G165"/>
  <c r="U165" s="1"/>
  <c r="Z165" s="1"/>
  <c r="F165"/>
  <c r="T165" s="1"/>
  <c r="Y165" s="1"/>
  <c r="E165"/>
  <c r="S165" s="1"/>
  <c r="X165" s="1"/>
  <c r="D165"/>
  <c r="R165" s="1"/>
  <c r="W165" s="1"/>
  <c r="C165"/>
  <c r="Q165" s="1"/>
  <c r="B165"/>
  <c r="A165"/>
  <c r="P165" s="1"/>
  <c r="N164"/>
  <c r="M164"/>
  <c r="L164"/>
  <c r="K164"/>
  <c r="J164"/>
  <c r="I164"/>
  <c r="O164" s="1"/>
  <c r="H164"/>
  <c r="V164" s="1"/>
  <c r="AA164" s="1"/>
  <c r="G164"/>
  <c r="U164" s="1"/>
  <c r="Z164" s="1"/>
  <c r="F164"/>
  <c r="T164" s="1"/>
  <c r="Y164" s="1"/>
  <c r="E164"/>
  <c r="S164" s="1"/>
  <c r="X164" s="1"/>
  <c r="D164"/>
  <c r="R164" s="1"/>
  <c r="W164" s="1"/>
  <c r="C164"/>
  <c r="Q164" s="1"/>
  <c r="B164"/>
  <c r="A164"/>
  <c r="P164" s="1"/>
  <c r="N163"/>
  <c r="M163"/>
  <c r="L163"/>
  <c r="K163"/>
  <c r="J163"/>
  <c r="I163"/>
  <c r="O163" s="1"/>
  <c r="H163"/>
  <c r="V163" s="1"/>
  <c r="AA163" s="1"/>
  <c r="G163"/>
  <c r="U163" s="1"/>
  <c r="Z163" s="1"/>
  <c r="F163"/>
  <c r="T163" s="1"/>
  <c r="Y163" s="1"/>
  <c r="E163"/>
  <c r="S163" s="1"/>
  <c r="X163" s="1"/>
  <c r="D163"/>
  <c r="R163" s="1"/>
  <c r="W163" s="1"/>
  <c r="C163"/>
  <c r="Q163" s="1"/>
  <c r="B163"/>
  <c r="A163"/>
  <c r="P163" s="1"/>
  <c r="N162"/>
  <c r="M162"/>
  <c r="L162"/>
  <c r="K162"/>
  <c r="J162"/>
  <c r="I162"/>
  <c r="O162" s="1"/>
  <c r="H162"/>
  <c r="V162" s="1"/>
  <c r="AA162" s="1"/>
  <c r="G162"/>
  <c r="U162" s="1"/>
  <c r="Z162" s="1"/>
  <c r="F162"/>
  <c r="T162" s="1"/>
  <c r="Y162" s="1"/>
  <c r="E162"/>
  <c r="S162" s="1"/>
  <c r="X162" s="1"/>
  <c r="D162"/>
  <c r="R162" s="1"/>
  <c r="W162" s="1"/>
  <c r="C162"/>
  <c r="Q162" s="1"/>
  <c r="B162"/>
  <c r="A162"/>
  <c r="P162" s="1"/>
  <c r="N161"/>
  <c r="M161"/>
  <c r="L161"/>
  <c r="K161"/>
  <c r="J161"/>
  <c r="I161"/>
  <c r="O161" s="1"/>
  <c r="H161"/>
  <c r="V161" s="1"/>
  <c r="AA161" s="1"/>
  <c r="G161"/>
  <c r="U161" s="1"/>
  <c r="Z161" s="1"/>
  <c r="F161"/>
  <c r="T161" s="1"/>
  <c r="Y161" s="1"/>
  <c r="E161"/>
  <c r="S161" s="1"/>
  <c r="X161" s="1"/>
  <c r="D161"/>
  <c r="R161" s="1"/>
  <c r="W161" s="1"/>
  <c r="C161"/>
  <c r="Q161" s="1"/>
  <c r="B161"/>
  <c r="A161"/>
  <c r="P161" s="1"/>
  <c r="N160"/>
  <c r="M160"/>
  <c r="L160"/>
  <c r="K160"/>
  <c r="J160"/>
  <c r="I160"/>
  <c r="O160" s="1"/>
  <c r="H160"/>
  <c r="V160" s="1"/>
  <c r="AA160" s="1"/>
  <c r="G160"/>
  <c r="U160" s="1"/>
  <c r="Z160" s="1"/>
  <c r="F160"/>
  <c r="T160" s="1"/>
  <c r="Y160" s="1"/>
  <c r="E160"/>
  <c r="S160" s="1"/>
  <c r="X160" s="1"/>
  <c r="D160"/>
  <c r="R160" s="1"/>
  <c r="W160" s="1"/>
  <c r="C160"/>
  <c r="Q160" s="1"/>
  <c r="B160"/>
  <c r="A160"/>
  <c r="P160" s="1"/>
  <c r="N159"/>
  <c r="M159"/>
  <c r="L159"/>
  <c r="K159"/>
  <c r="J159"/>
  <c r="I159"/>
  <c r="O159" s="1"/>
  <c r="H159"/>
  <c r="V159" s="1"/>
  <c r="AA159" s="1"/>
  <c r="G159"/>
  <c r="U159" s="1"/>
  <c r="Z159" s="1"/>
  <c r="F159"/>
  <c r="T159" s="1"/>
  <c r="Y159" s="1"/>
  <c r="E159"/>
  <c r="S159" s="1"/>
  <c r="X159" s="1"/>
  <c r="D159"/>
  <c r="R159" s="1"/>
  <c r="W159" s="1"/>
  <c r="C159"/>
  <c r="Q159" s="1"/>
  <c r="B159"/>
  <c r="A159"/>
  <c r="P159" s="1"/>
  <c r="N158"/>
  <c r="M158"/>
  <c r="L158"/>
  <c r="K158"/>
  <c r="J158"/>
  <c r="I158"/>
  <c r="O158" s="1"/>
  <c r="H158"/>
  <c r="V158" s="1"/>
  <c r="AA158" s="1"/>
  <c r="G158"/>
  <c r="U158" s="1"/>
  <c r="Z158" s="1"/>
  <c r="F158"/>
  <c r="T158" s="1"/>
  <c r="Y158" s="1"/>
  <c r="E158"/>
  <c r="S158" s="1"/>
  <c r="X158" s="1"/>
  <c r="D158"/>
  <c r="R158" s="1"/>
  <c r="W158" s="1"/>
  <c r="C158"/>
  <c r="Q158" s="1"/>
  <c r="B158"/>
  <c r="A158"/>
  <c r="P158" s="1"/>
  <c r="N157"/>
  <c r="M157"/>
  <c r="L157"/>
  <c r="K157"/>
  <c r="J157"/>
  <c r="I157"/>
  <c r="O157" s="1"/>
  <c r="H157"/>
  <c r="V157" s="1"/>
  <c r="AA157" s="1"/>
  <c r="G157"/>
  <c r="U157" s="1"/>
  <c r="Z157" s="1"/>
  <c r="F157"/>
  <c r="T157" s="1"/>
  <c r="Y157" s="1"/>
  <c r="E157"/>
  <c r="S157" s="1"/>
  <c r="X157" s="1"/>
  <c r="D157"/>
  <c r="R157" s="1"/>
  <c r="W157" s="1"/>
  <c r="C157"/>
  <c r="Q157" s="1"/>
  <c r="B157"/>
  <c r="A157"/>
  <c r="P157" s="1"/>
  <c r="N156"/>
  <c r="M156"/>
  <c r="L156"/>
  <c r="K156"/>
  <c r="J156"/>
  <c r="I156"/>
  <c r="O156" s="1"/>
  <c r="H156"/>
  <c r="V156" s="1"/>
  <c r="AA156" s="1"/>
  <c r="G156"/>
  <c r="U156" s="1"/>
  <c r="Z156" s="1"/>
  <c r="F156"/>
  <c r="T156" s="1"/>
  <c r="Y156" s="1"/>
  <c r="E156"/>
  <c r="S156" s="1"/>
  <c r="X156" s="1"/>
  <c r="D156"/>
  <c r="R156" s="1"/>
  <c r="W156" s="1"/>
  <c r="C156"/>
  <c r="Q156" s="1"/>
  <c r="B156"/>
  <c r="A156"/>
  <c r="P156" s="1"/>
  <c r="N155"/>
  <c r="M155"/>
  <c r="L155"/>
  <c r="K155"/>
  <c r="J155"/>
  <c r="I155"/>
  <c r="O155" s="1"/>
  <c r="H155"/>
  <c r="V155" s="1"/>
  <c r="AA155" s="1"/>
  <c r="G155"/>
  <c r="U155" s="1"/>
  <c r="Z155" s="1"/>
  <c r="F155"/>
  <c r="T155" s="1"/>
  <c r="Y155" s="1"/>
  <c r="E155"/>
  <c r="S155" s="1"/>
  <c r="X155" s="1"/>
  <c r="D155"/>
  <c r="R155" s="1"/>
  <c r="W155" s="1"/>
  <c r="C155"/>
  <c r="Q155" s="1"/>
  <c r="B155"/>
  <c r="A155"/>
  <c r="P155" s="1"/>
  <c r="S154"/>
  <c r="X154" s="1"/>
  <c r="N154"/>
  <c r="M154"/>
  <c r="L154"/>
  <c r="K154"/>
  <c r="J154"/>
  <c r="I154"/>
  <c r="O154" s="1"/>
  <c r="H154"/>
  <c r="V154" s="1"/>
  <c r="AA154" s="1"/>
  <c r="G154"/>
  <c r="U154" s="1"/>
  <c r="Z154" s="1"/>
  <c r="F154"/>
  <c r="T154" s="1"/>
  <c r="Y154" s="1"/>
  <c r="E154"/>
  <c r="D154"/>
  <c r="R154" s="1"/>
  <c r="W154" s="1"/>
  <c r="C154"/>
  <c r="Q154" s="1"/>
  <c r="B154"/>
  <c r="A154"/>
  <c r="P154" s="1"/>
  <c r="N153"/>
  <c r="M153"/>
  <c r="L153"/>
  <c r="K153"/>
  <c r="J153"/>
  <c r="I153"/>
  <c r="O153" s="1"/>
  <c r="H153"/>
  <c r="V153" s="1"/>
  <c r="AA153" s="1"/>
  <c r="G153"/>
  <c r="U153" s="1"/>
  <c r="Z153" s="1"/>
  <c r="F153"/>
  <c r="T153" s="1"/>
  <c r="Y153" s="1"/>
  <c r="E153"/>
  <c r="S153" s="1"/>
  <c r="X153" s="1"/>
  <c r="D153"/>
  <c r="R153" s="1"/>
  <c r="W153" s="1"/>
  <c r="C153"/>
  <c r="Q153" s="1"/>
  <c r="B153"/>
  <c r="A153"/>
  <c r="P153" s="1"/>
  <c r="N152"/>
  <c r="M152"/>
  <c r="L152"/>
  <c r="K152"/>
  <c r="J152"/>
  <c r="I152"/>
  <c r="O152" s="1"/>
  <c r="H152"/>
  <c r="V152" s="1"/>
  <c r="AA152" s="1"/>
  <c r="G152"/>
  <c r="U152" s="1"/>
  <c r="Z152" s="1"/>
  <c r="F152"/>
  <c r="T152" s="1"/>
  <c r="Y152" s="1"/>
  <c r="E152"/>
  <c r="S152" s="1"/>
  <c r="X152" s="1"/>
  <c r="D152"/>
  <c r="R152" s="1"/>
  <c r="W152" s="1"/>
  <c r="C152"/>
  <c r="Q152" s="1"/>
  <c r="B152"/>
  <c r="A152"/>
  <c r="P152" s="1"/>
  <c r="N151"/>
  <c r="M151"/>
  <c r="L151"/>
  <c r="K151"/>
  <c r="J151"/>
  <c r="I151"/>
  <c r="O151" s="1"/>
  <c r="H151"/>
  <c r="V151" s="1"/>
  <c r="AA151" s="1"/>
  <c r="G151"/>
  <c r="U151" s="1"/>
  <c r="Z151" s="1"/>
  <c r="F151"/>
  <c r="T151" s="1"/>
  <c r="Y151" s="1"/>
  <c r="E151"/>
  <c r="S151" s="1"/>
  <c r="X151" s="1"/>
  <c r="D151"/>
  <c r="R151" s="1"/>
  <c r="W151" s="1"/>
  <c r="C151"/>
  <c r="Q151" s="1"/>
  <c r="B151"/>
  <c r="A151"/>
  <c r="P151" s="1"/>
  <c r="N150"/>
  <c r="M150"/>
  <c r="L150"/>
  <c r="K150"/>
  <c r="J150"/>
  <c r="I150"/>
  <c r="O150" s="1"/>
  <c r="H150"/>
  <c r="V150" s="1"/>
  <c r="AA150" s="1"/>
  <c r="G150"/>
  <c r="U150" s="1"/>
  <c r="Z150" s="1"/>
  <c r="F150"/>
  <c r="T150" s="1"/>
  <c r="Y150" s="1"/>
  <c r="E150"/>
  <c r="S150" s="1"/>
  <c r="X150" s="1"/>
  <c r="D150"/>
  <c r="R150" s="1"/>
  <c r="W150" s="1"/>
  <c r="C150"/>
  <c r="Q150" s="1"/>
  <c r="B150"/>
  <c r="A150"/>
  <c r="P150" s="1"/>
  <c r="N149"/>
  <c r="M149"/>
  <c r="L149"/>
  <c r="K149"/>
  <c r="J149"/>
  <c r="I149"/>
  <c r="O149" s="1"/>
  <c r="H149"/>
  <c r="V149" s="1"/>
  <c r="AA149" s="1"/>
  <c r="G149"/>
  <c r="U149" s="1"/>
  <c r="Z149" s="1"/>
  <c r="F149"/>
  <c r="T149" s="1"/>
  <c r="Y149" s="1"/>
  <c r="E149"/>
  <c r="S149" s="1"/>
  <c r="X149" s="1"/>
  <c r="D149"/>
  <c r="R149" s="1"/>
  <c r="W149" s="1"/>
  <c r="C149"/>
  <c r="Q149" s="1"/>
  <c r="B149"/>
  <c r="A149"/>
  <c r="P149" s="1"/>
  <c r="N148"/>
  <c r="M148"/>
  <c r="L148"/>
  <c r="K148"/>
  <c r="J148"/>
  <c r="I148"/>
  <c r="O148" s="1"/>
  <c r="H148"/>
  <c r="V148" s="1"/>
  <c r="AA148" s="1"/>
  <c r="G148"/>
  <c r="U148" s="1"/>
  <c r="Z148" s="1"/>
  <c r="F148"/>
  <c r="T148" s="1"/>
  <c r="Y148" s="1"/>
  <c r="E148"/>
  <c r="S148" s="1"/>
  <c r="X148" s="1"/>
  <c r="D148"/>
  <c r="R148" s="1"/>
  <c r="W148" s="1"/>
  <c r="C148"/>
  <c r="Q148" s="1"/>
  <c r="B148"/>
  <c r="A148"/>
  <c r="P148" s="1"/>
  <c r="N147"/>
  <c r="M147"/>
  <c r="L147"/>
  <c r="K147"/>
  <c r="J147"/>
  <c r="I147"/>
  <c r="O147" s="1"/>
  <c r="H147"/>
  <c r="V147" s="1"/>
  <c r="AA147" s="1"/>
  <c r="G147"/>
  <c r="U147" s="1"/>
  <c r="Z147" s="1"/>
  <c r="F147"/>
  <c r="T147" s="1"/>
  <c r="Y147" s="1"/>
  <c r="E147"/>
  <c r="S147" s="1"/>
  <c r="X147" s="1"/>
  <c r="D147"/>
  <c r="R147" s="1"/>
  <c r="W147" s="1"/>
  <c r="C147"/>
  <c r="Q147" s="1"/>
  <c r="B147"/>
  <c r="A147"/>
  <c r="P147" s="1"/>
  <c r="N146"/>
  <c r="M146"/>
  <c r="L146"/>
  <c r="K146"/>
  <c r="J146"/>
  <c r="I146"/>
  <c r="O146" s="1"/>
  <c r="H146"/>
  <c r="V146" s="1"/>
  <c r="AA146" s="1"/>
  <c r="G146"/>
  <c r="U146" s="1"/>
  <c r="Z146" s="1"/>
  <c r="F146"/>
  <c r="T146" s="1"/>
  <c r="Y146" s="1"/>
  <c r="E146"/>
  <c r="S146" s="1"/>
  <c r="X146" s="1"/>
  <c r="D146"/>
  <c r="R146" s="1"/>
  <c r="W146" s="1"/>
  <c r="C146"/>
  <c r="Q146" s="1"/>
  <c r="B146"/>
  <c r="A146"/>
  <c r="P146" s="1"/>
  <c r="N145"/>
  <c r="M145"/>
  <c r="L145"/>
  <c r="K145"/>
  <c r="J145"/>
  <c r="I145"/>
  <c r="O145" s="1"/>
  <c r="H145"/>
  <c r="V145" s="1"/>
  <c r="AA145" s="1"/>
  <c r="G145"/>
  <c r="U145" s="1"/>
  <c r="Z145" s="1"/>
  <c r="F145"/>
  <c r="T145" s="1"/>
  <c r="Y145" s="1"/>
  <c r="E145"/>
  <c r="S145" s="1"/>
  <c r="X145" s="1"/>
  <c r="D145"/>
  <c r="R145" s="1"/>
  <c r="W145" s="1"/>
  <c r="C145"/>
  <c r="Q145" s="1"/>
  <c r="B145"/>
  <c r="A145"/>
  <c r="P145" s="1"/>
  <c r="N144"/>
  <c r="M144"/>
  <c r="L144"/>
  <c r="K144"/>
  <c r="J144"/>
  <c r="I144"/>
  <c r="O144" s="1"/>
  <c r="H144"/>
  <c r="V144" s="1"/>
  <c r="AA144" s="1"/>
  <c r="G144"/>
  <c r="U144" s="1"/>
  <c r="Z144" s="1"/>
  <c r="F144"/>
  <c r="T144" s="1"/>
  <c r="Y144" s="1"/>
  <c r="E144"/>
  <c r="S144" s="1"/>
  <c r="X144" s="1"/>
  <c r="D144"/>
  <c r="R144" s="1"/>
  <c r="W144" s="1"/>
  <c r="C144"/>
  <c r="Q144" s="1"/>
  <c r="B144"/>
  <c r="A144"/>
  <c r="P144" s="1"/>
  <c r="N143"/>
  <c r="M143"/>
  <c r="L143"/>
  <c r="K143"/>
  <c r="J143"/>
  <c r="I143"/>
  <c r="O143" s="1"/>
  <c r="H143"/>
  <c r="V143" s="1"/>
  <c r="AA143" s="1"/>
  <c r="G143"/>
  <c r="U143" s="1"/>
  <c r="Z143" s="1"/>
  <c r="F143"/>
  <c r="T143" s="1"/>
  <c r="Y143" s="1"/>
  <c r="E143"/>
  <c r="S143" s="1"/>
  <c r="X143" s="1"/>
  <c r="D143"/>
  <c r="R143" s="1"/>
  <c r="W143" s="1"/>
  <c r="C143"/>
  <c r="Q143" s="1"/>
  <c r="B143"/>
  <c r="A143"/>
  <c r="P143" s="1"/>
  <c r="N142"/>
  <c r="M142"/>
  <c r="L142"/>
  <c r="K142"/>
  <c r="J142"/>
  <c r="I142"/>
  <c r="O142" s="1"/>
  <c r="H142"/>
  <c r="V142" s="1"/>
  <c r="AA142" s="1"/>
  <c r="G142"/>
  <c r="U142" s="1"/>
  <c r="Z142" s="1"/>
  <c r="F142"/>
  <c r="T142" s="1"/>
  <c r="Y142" s="1"/>
  <c r="E142"/>
  <c r="S142" s="1"/>
  <c r="X142" s="1"/>
  <c r="D142"/>
  <c r="R142" s="1"/>
  <c r="W142" s="1"/>
  <c r="C142"/>
  <c r="Q142" s="1"/>
  <c r="B142"/>
  <c r="A142"/>
  <c r="P142" s="1"/>
  <c r="N141"/>
  <c r="M141"/>
  <c r="L141"/>
  <c r="K141"/>
  <c r="J141"/>
  <c r="I141"/>
  <c r="O141" s="1"/>
  <c r="H141"/>
  <c r="V141" s="1"/>
  <c r="AA141" s="1"/>
  <c r="G141"/>
  <c r="U141" s="1"/>
  <c r="Z141" s="1"/>
  <c r="F141"/>
  <c r="T141" s="1"/>
  <c r="Y141" s="1"/>
  <c r="E141"/>
  <c r="S141" s="1"/>
  <c r="X141" s="1"/>
  <c r="D141"/>
  <c r="R141" s="1"/>
  <c r="W141" s="1"/>
  <c r="C141"/>
  <c r="Q141" s="1"/>
  <c r="B141"/>
  <c r="A141"/>
  <c r="P141" s="1"/>
  <c r="N140"/>
  <c r="M140"/>
  <c r="L140"/>
  <c r="K140"/>
  <c r="J140"/>
  <c r="I140"/>
  <c r="O140" s="1"/>
  <c r="H140"/>
  <c r="V140" s="1"/>
  <c r="AA140" s="1"/>
  <c r="G140"/>
  <c r="U140" s="1"/>
  <c r="Z140" s="1"/>
  <c r="F140"/>
  <c r="T140" s="1"/>
  <c r="Y140" s="1"/>
  <c r="E140"/>
  <c r="S140" s="1"/>
  <c r="X140" s="1"/>
  <c r="D140"/>
  <c r="R140" s="1"/>
  <c r="W140" s="1"/>
  <c r="C140"/>
  <c r="Q140" s="1"/>
  <c r="B140"/>
  <c r="A140"/>
  <c r="P140" s="1"/>
  <c r="N139"/>
  <c r="M139"/>
  <c r="L139"/>
  <c r="K139"/>
  <c r="J139"/>
  <c r="I139"/>
  <c r="O139" s="1"/>
  <c r="H139"/>
  <c r="V139" s="1"/>
  <c r="AA139" s="1"/>
  <c r="G139"/>
  <c r="U139" s="1"/>
  <c r="Z139" s="1"/>
  <c r="F139"/>
  <c r="T139" s="1"/>
  <c r="Y139" s="1"/>
  <c r="E139"/>
  <c r="S139" s="1"/>
  <c r="X139" s="1"/>
  <c r="D139"/>
  <c r="R139" s="1"/>
  <c r="W139" s="1"/>
  <c r="C139"/>
  <c r="Q139" s="1"/>
  <c r="B139"/>
  <c r="A139"/>
  <c r="P139" s="1"/>
  <c r="N138"/>
  <c r="M138"/>
  <c r="L138"/>
  <c r="K138"/>
  <c r="J138"/>
  <c r="I138"/>
  <c r="O138" s="1"/>
  <c r="H138"/>
  <c r="V138" s="1"/>
  <c r="AA138" s="1"/>
  <c r="G138"/>
  <c r="U138" s="1"/>
  <c r="Z138" s="1"/>
  <c r="F138"/>
  <c r="T138" s="1"/>
  <c r="Y138" s="1"/>
  <c r="E138"/>
  <c r="S138" s="1"/>
  <c r="X138" s="1"/>
  <c r="D138"/>
  <c r="R138" s="1"/>
  <c r="W138" s="1"/>
  <c r="C138"/>
  <c r="Q138" s="1"/>
  <c r="B138"/>
  <c r="A138"/>
  <c r="P138" s="1"/>
  <c r="N137"/>
  <c r="M137"/>
  <c r="L137"/>
  <c r="K137"/>
  <c r="J137"/>
  <c r="I137"/>
  <c r="O137" s="1"/>
  <c r="H137"/>
  <c r="V137" s="1"/>
  <c r="AA137" s="1"/>
  <c r="G137"/>
  <c r="U137" s="1"/>
  <c r="Z137" s="1"/>
  <c r="F137"/>
  <c r="T137" s="1"/>
  <c r="Y137" s="1"/>
  <c r="E137"/>
  <c r="S137" s="1"/>
  <c r="X137" s="1"/>
  <c r="D137"/>
  <c r="R137" s="1"/>
  <c r="W137" s="1"/>
  <c r="C137"/>
  <c r="Q137" s="1"/>
  <c r="B137"/>
  <c r="A137"/>
  <c r="P137" s="1"/>
  <c r="N136"/>
  <c r="M136"/>
  <c r="L136"/>
  <c r="K136"/>
  <c r="J136"/>
  <c r="I136"/>
  <c r="O136" s="1"/>
  <c r="H136"/>
  <c r="V136" s="1"/>
  <c r="AA136" s="1"/>
  <c r="G136"/>
  <c r="U136" s="1"/>
  <c r="Z136" s="1"/>
  <c r="F136"/>
  <c r="T136" s="1"/>
  <c r="Y136" s="1"/>
  <c r="E136"/>
  <c r="S136" s="1"/>
  <c r="X136" s="1"/>
  <c r="D136"/>
  <c r="R136" s="1"/>
  <c r="W136" s="1"/>
  <c r="C136"/>
  <c r="Q136" s="1"/>
  <c r="B136"/>
  <c r="A136"/>
  <c r="P136" s="1"/>
  <c r="N135"/>
  <c r="M135"/>
  <c r="L135"/>
  <c r="K135"/>
  <c r="J135"/>
  <c r="I135"/>
  <c r="O135" s="1"/>
  <c r="H135"/>
  <c r="V135" s="1"/>
  <c r="AA135" s="1"/>
  <c r="G135"/>
  <c r="U135" s="1"/>
  <c r="Z135" s="1"/>
  <c r="F135"/>
  <c r="T135" s="1"/>
  <c r="Y135" s="1"/>
  <c r="E135"/>
  <c r="S135" s="1"/>
  <c r="X135" s="1"/>
  <c r="D135"/>
  <c r="R135" s="1"/>
  <c r="W135" s="1"/>
  <c r="C135"/>
  <c r="Q135" s="1"/>
  <c r="B135"/>
  <c r="A135"/>
  <c r="P135" s="1"/>
  <c r="N134"/>
  <c r="M134"/>
  <c r="L134"/>
  <c r="K134"/>
  <c r="J134"/>
  <c r="I134"/>
  <c r="O134" s="1"/>
  <c r="H134"/>
  <c r="V134" s="1"/>
  <c r="AA134" s="1"/>
  <c r="G134"/>
  <c r="U134" s="1"/>
  <c r="Z134" s="1"/>
  <c r="F134"/>
  <c r="T134" s="1"/>
  <c r="Y134" s="1"/>
  <c r="E134"/>
  <c r="S134" s="1"/>
  <c r="X134" s="1"/>
  <c r="D134"/>
  <c r="R134" s="1"/>
  <c r="W134" s="1"/>
  <c r="C134"/>
  <c r="Q134" s="1"/>
  <c r="B134"/>
  <c r="A134"/>
  <c r="P134" s="1"/>
  <c r="N133"/>
  <c r="M133"/>
  <c r="L133"/>
  <c r="K133"/>
  <c r="J133"/>
  <c r="I133"/>
  <c r="O133" s="1"/>
  <c r="H133"/>
  <c r="V133" s="1"/>
  <c r="AA133" s="1"/>
  <c r="G133"/>
  <c r="U133" s="1"/>
  <c r="Z133" s="1"/>
  <c r="F133"/>
  <c r="T133" s="1"/>
  <c r="Y133" s="1"/>
  <c r="E133"/>
  <c r="S133" s="1"/>
  <c r="X133" s="1"/>
  <c r="D133"/>
  <c r="R133" s="1"/>
  <c r="W133" s="1"/>
  <c r="C133"/>
  <c r="Q133" s="1"/>
  <c r="B133"/>
  <c r="A133"/>
  <c r="P133" s="1"/>
  <c r="N132"/>
  <c r="M132"/>
  <c r="L132"/>
  <c r="K132"/>
  <c r="J132"/>
  <c r="I132"/>
  <c r="O132" s="1"/>
  <c r="H132"/>
  <c r="V132" s="1"/>
  <c r="AA132" s="1"/>
  <c r="G132"/>
  <c r="U132" s="1"/>
  <c r="Z132" s="1"/>
  <c r="F132"/>
  <c r="T132" s="1"/>
  <c r="Y132" s="1"/>
  <c r="E132"/>
  <c r="S132" s="1"/>
  <c r="X132" s="1"/>
  <c r="D132"/>
  <c r="R132" s="1"/>
  <c r="W132" s="1"/>
  <c r="C132"/>
  <c r="Q132" s="1"/>
  <c r="B132"/>
  <c r="A132"/>
  <c r="P132" s="1"/>
  <c r="N131"/>
  <c r="M131"/>
  <c r="L131"/>
  <c r="K131"/>
  <c r="J131"/>
  <c r="I131"/>
  <c r="O131" s="1"/>
  <c r="H131"/>
  <c r="V131" s="1"/>
  <c r="AA131" s="1"/>
  <c r="G131"/>
  <c r="U131" s="1"/>
  <c r="Z131" s="1"/>
  <c r="F131"/>
  <c r="T131" s="1"/>
  <c r="Y131" s="1"/>
  <c r="E131"/>
  <c r="S131" s="1"/>
  <c r="X131" s="1"/>
  <c r="D131"/>
  <c r="R131" s="1"/>
  <c r="W131" s="1"/>
  <c r="C131"/>
  <c r="Q131" s="1"/>
  <c r="B131"/>
  <c r="A131"/>
  <c r="P131" s="1"/>
  <c r="V130"/>
  <c r="AA130" s="1"/>
  <c r="N130"/>
  <c r="M130"/>
  <c r="L130"/>
  <c r="K130"/>
  <c r="J130"/>
  <c r="I130"/>
  <c r="O130" s="1"/>
  <c r="H130"/>
  <c r="G130"/>
  <c r="U130" s="1"/>
  <c r="Z130" s="1"/>
  <c r="F130"/>
  <c r="T130" s="1"/>
  <c r="Y130" s="1"/>
  <c r="E130"/>
  <c r="S130" s="1"/>
  <c r="X130" s="1"/>
  <c r="D130"/>
  <c r="R130" s="1"/>
  <c r="W130" s="1"/>
  <c r="C130"/>
  <c r="Q130" s="1"/>
  <c r="B130"/>
  <c r="A130"/>
  <c r="P130" s="1"/>
  <c r="N129"/>
  <c r="M129"/>
  <c r="L129"/>
  <c r="K129"/>
  <c r="J129"/>
  <c r="I129"/>
  <c r="O129" s="1"/>
  <c r="H129"/>
  <c r="V129" s="1"/>
  <c r="AA129" s="1"/>
  <c r="G129"/>
  <c r="U129" s="1"/>
  <c r="Z129" s="1"/>
  <c r="F129"/>
  <c r="T129" s="1"/>
  <c r="Y129" s="1"/>
  <c r="E129"/>
  <c r="S129" s="1"/>
  <c r="X129" s="1"/>
  <c r="D129"/>
  <c r="R129" s="1"/>
  <c r="W129" s="1"/>
  <c r="C129"/>
  <c r="Q129" s="1"/>
  <c r="B129"/>
  <c r="A129"/>
  <c r="P129" s="1"/>
  <c r="N128"/>
  <c r="M128"/>
  <c r="L128"/>
  <c r="K128"/>
  <c r="J128"/>
  <c r="I128"/>
  <c r="O128" s="1"/>
  <c r="H128"/>
  <c r="V128" s="1"/>
  <c r="AA128" s="1"/>
  <c r="G128"/>
  <c r="U128" s="1"/>
  <c r="Z128" s="1"/>
  <c r="F128"/>
  <c r="T128" s="1"/>
  <c r="Y128" s="1"/>
  <c r="E128"/>
  <c r="S128" s="1"/>
  <c r="X128" s="1"/>
  <c r="D128"/>
  <c r="R128" s="1"/>
  <c r="W128" s="1"/>
  <c r="C128"/>
  <c r="Q128" s="1"/>
  <c r="B128"/>
  <c r="A128"/>
  <c r="P128" s="1"/>
  <c r="N127"/>
  <c r="M127"/>
  <c r="L127"/>
  <c r="K127"/>
  <c r="J127"/>
  <c r="I127"/>
  <c r="O127" s="1"/>
  <c r="H127"/>
  <c r="V127" s="1"/>
  <c r="AA127" s="1"/>
  <c r="G127"/>
  <c r="U127" s="1"/>
  <c r="Z127" s="1"/>
  <c r="F127"/>
  <c r="T127" s="1"/>
  <c r="Y127" s="1"/>
  <c r="E127"/>
  <c r="S127" s="1"/>
  <c r="X127" s="1"/>
  <c r="D127"/>
  <c r="R127" s="1"/>
  <c r="W127" s="1"/>
  <c r="C127"/>
  <c r="Q127" s="1"/>
  <c r="B127"/>
  <c r="A127"/>
  <c r="P127" s="1"/>
  <c r="N126"/>
  <c r="M126"/>
  <c r="L126"/>
  <c r="K126"/>
  <c r="J126"/>
  <c r="I126"/>
  <c r="O126" s="1"/>
  <c r="H126"/>
  <c r="V126" s="1"/>
  <c r="AA126" s="1"/>
  <c r="G126"/>
  <c r="U126" s="1"/>
  <c r="Z126" s="1"/>
  <c r="F126"/>
  <c r="T126" s="1"/>
  <c r="Y126" s="1"/>
  <c r="E126"/>
  <c r="S126" s="1"/>
  <c r="X126" s="1"/>
  <c r="D126"/>
  <c r="R126" s="1"/>
  <c r="W126" s="1"/>
  <c r="C126"/>
  <c r="Q126" s="1"/>
  <c r="B126"/>
  <c r="A126"/>
  <c r="P126" s="1"/>
  <c r="N125"/>
  <c r="M125"/>
  <c r="L125"/>
  <c r="K125"/>
  <c r="J125"/>
  <c r="I125"/>
  <c r="O125" s="1"/>
  <c r="H125"/>
  <c r="V125" s="1"/>
  <c r="AA125" s="1"/>
  <c r="G125"/>
  <c r="U125" s="1"/>
  <c r="Z125" s="1"/>
  <c r="F125"/>
  <c r="T125" s="1"/>
  <c r="Y125" s="1"/>
  <c r="E125"/>
  <c r="S125" s="1"/>
  <c r="X125" s="1"/>
  <c r="D125"/>
  <c r="R125" s="1"/>
  <c r="W125" s="1"/>
  <c r="C125"/>
  <c r="Q125" s="1"/>
  <c r="B125"/>
  <c r="A125"/>
  <c r="P125" s="1"/>
  <c r="N124"/>
  <c r="M124"/>
  <c r="L124"/>
  <c r="K124"/>
  <c r="J124"/>
  <c r="I124"/>
  <c r="O124" s="1"/>
  <c r="H124"/>
  <c r="V124" s="1"/>
  <c r="AA124" s="1"/>
  <c r="G124"/>
  <c r="U124" s="1"/>
  <c r="Z124" s="1"/>
  <c r="F124"/>
  <c r="T124" s="1"/>
  <c r="Y124" s="1"/>
  <c r="E124"/>
  <c r="S124" s="1"/>
  <c r="X124" s="1"/>
  <c r="D124"/>
  <c r="R124" s="1"/>
  <c r="W124" s="1"/>
  <c r="C124"/>
  <c r="Q124" s="1"/>
  <c r="B124"/>
  <c r="A124"/>
  <c r="P124" s="1"/>
  <c r="N123"/>
  <c r="M123"/>
  <c r="L123"/>
  <c r="K123"/>
  <c r="J123"/>
  <c r="I123"/>
  <c r="O123" s="1"/>
  <c r="H123"/>
  <c r="V123" s="1"/>
  <c r="AA123" s="1"/>
  <c r="G123"/>
  <c r="U123" s="1"/>
  <c r="Z123" s="1"/>
  <c r="F123"/>
  <c r="T123" s="1"/>
  <c r="Y123" s="1"/>
  <c r="E123"/>
  <c r="S123" s="1"/>
  <c r="X123" s="1"/>
  <c r="D123"/>
  <c r="R123" s="1"/>
  <c r="W123" s="1"/>
  <c r="C123"/>
  <c r="Q123" s="1"/>
  <c r="B123"/>
  <c r="A123"/>
  <c r="P123" s="1"/>
  <c r="N122"/>
  <c r="M122"/>
  <c r="L122"/>
  <c r="K122"/>
  <c r="J122"/>
  <c r="I122"/>
  <c r="O122" s="1"/>
  <c r="H122"/>
  <c r="V122" s="1"/>
  <c r="AA122" s="1"/>
  <c r="G122"/>
  <c r="U122" s="1"/>
  <c r="Z122" s="1"/>
  <c r="F122"/>
  <c r="T122" s="1"/>
  <c r="Y122" s="1"/>
  <c r="E122"/>
  <c r="S122" s="1"/>
  <c r="X122" s="1"/>
  <c r="D122"/>
  <c r="R122" s="1"/>
  <c r="W122" s="1"/>
  <c r="C122"/>
  <c r="Q122" s="1"/>
  <c r="B122"/>
  <c r="A122"/>
  <c r="P122" s="1"/>
  <c r="N121"/>
  <c r="M121"/>
  <c r="L121"/>
  <c r="K121"/>
  <c r="J121"/>
  <c r="I121"/>
  <c r="O121" s="1"/>
  <c r="H121"/>
  <c r="V121" s="1"/>
  <c r="AA121" s="1"/>
  <c r="G121"/>
  <c r="U121" s="1"/>
  <c r="Z121" s="1"/>
  <c r="F121"/>
  <c r="T121" s="1"/>
  <c r="Y121" s="1"/>
  <c r="E121"/>
  <c r="S121" s="1"/>
  <c r="X121" s="1"/>
  <c r="D121"/>
  <c r="R121" s="1"/>
  <c r="W121" s="1"/>
  <c r="C121"/>
  <c r="Q121" s="1"/>
  <c r="B121"/>
  <c r="A121"/>
  <c r="P121" s="1"/>
  <c r="N120"/>
  <c r="M120"/>
  <c r="L120"/>
  <c r="K120"/>
  <c r="J120"/>
  <c r="I120"/>
  <c r="O120" s="1"/>
  <c r="H120"/>
  <c r="V120" s="1"/>
  <c r="AA120" s="1"/>
  <c r="G120"/>
  <c r="U120" s="1"/>
  <c r="Z120" s="1"/>
  <c r="F120"/>
  <c r="T120" s="1"/>
  <c r="Y120" s="1"/>
  <c r="E120"/>
  <c r="S120" s="1"/>
  <c r="X120" s="1"/>
  <c r="D120"/>
  <c r="R120" s="1"/>
  <c r="W120" s="1"/>
  <c r="C120"/>
  <c r="Q120" s="1"/>
  <c r="B120"/>
  <c r="A120"/>
  <c r="P120" s="1"/>
  <c r="N119"/>
  <c r="M119"/>
  <c r="L119"/>
  <c r="K119"/>
  <c r="J119"/>
  <c r="I119"/>
  <c r="O119" s="1"/>
  <c r="H119"/>
  <c r="V119" s="1"/>
  <c r="AA119" s="1"/>
  <c r="G119"/>
  <c r="U119" s="1"/>
  <c r="Z119" s="1"/>
  <c r="F119"/>
  <c r="T119" s="1"/>
  <c r="Y119" s="1"/>
  <c r="E119"/>
  <c r="S119" s="1"/>
  <c r="X119" s="1"/>
  <c r="D119"/>
  <c r="R119" s="1"/>
  <c r="W119" s="1"/>
  <c r="C119"/>
  <c r="Q119" s="1"/>
  <c r="B119"/>
  <c r="A119"/>
  <c r="P119" s="1"/>
  <c r="N118"/>
  <c r="M118"/>
  <c r="L118"/>
  <c r="K118"/>
  <c r="J118"/>
  <c r="I118"/>
  <c r="O118" s="1"/>
  <c r="H118"/>
  <c r="V118" s="1"/>
  <c r="AA118" s="1"/>
  <c r="G118"/>
  <c r="U118" s="1"/>
  <c r="Z118" s="1"/>
  <c r="F118"/>
  <c r="T118" s="1"/>
  <c r="Y118" s="1"/>
  <c r="E118"/>
  <c r="S118" s="1"/>
  <c r="X118" s="1"/>
  <c r="D118"/>
  <c r="R118" s="1"/>
  <c r="W118" s="1"/>
  <c r="C118"/>
  <c r="Q118" s="1"/>
  <c r="B118"/>
  <c r="A118"/>
  <c r="P118" s="1"/>
  <c r="N117"/>
  <c r="M117"/>
  <c r="L117"/>
  <c r="K117"/>
  <c r="J117"/>
  <c r="I117"/>
  <c r="O117" s="1"/>
  <c r="H117"/>
  <c r="V117" s="1"/>
  <c r="AA117" s="1"/>
  <c r="G117"/>
  <c r="U117" s="1"/>
  <c r="Z117" s="1"/>
  <c r="F117"/>
  <c r="T117" s="1"/>
  <c r="Y117" s="1"/>
  <c r="E117"/>
  <c r="S117" s="1"/>
  <c r="X117" s="1"/>
  <c r="D117"/>
  <c r="R117" s="1"/>
  <c r="W117" s="1"/>
  <c r="C117"/>
  <c r="Q117" s="1"/>
  <c r="B117"/>
  <c r="A117"/>
  <c r="P117" s="1"/>
  <c r="N116"/>
  <c r="M116"/>
  <c r="L116"/>
  <c r="K116"/>
  <c r="J116"/>
  <c r="I116"/>
  <c r="O116" s="1"/>
  <c r="H116"/>
  <c r="V116" s="1"/>
  <c r="AA116" s="1"/>
  <c r="G116"/>
  <c r="U116" s="1"/>
  <c r="Z116" s="1"/>
  <c r="F116"/>
  <c r="T116" s="1"/>
  <c r="Y116" s="1"/>
  <c r="E116"/>
  <c r="S116" s="1"/>
  <c r="X116" s="1"/>
  <c r="D116"/>
  <c r="R116" s="1"/>
  <c r="W116" s="1"/>
  <c r="C116"/>
  <c r="Q116" s="1"/>
  <c r="B116"/>
  <c r="A116"/>
  <c r="P116" s="1"/>
  <c r="N115"/>
  <c r="M115"/>
  <c r="L115"/>
  <c r="K115"/>
  <c r="J115"/>
  <c r="I115"/>
  <c r="O115" s="1"/>
  <c r="H115"/>
  <c r="V115" s="1"/>
  <c r="AA115" s="1"/>
  <c r="G115"/>
  <c r="U115" s="1"/>
  <c r="Z115" s="1"/>
  <c r="F115"/>
  <c r="T115" s="1"/>
  <c r="Y115" s="1"/>
  <c r="E115"/>
  <c r="S115" s="1"/>
  <c r="X115" s="1"/>
  <c r="D115"/>
  <c r="R115" s="1"/>
  <c r="W115" s="1"/>
  <c r="C115"/>
  <c r="Q115" s="1"/>
  <c r="B115"/>
  <c r="A115"/>
  <c r="P115" s="1"/>
  <c r="N114"/>
  <c r="M114"/>
  <c r="L114"/>
  <c r="K114"/>
  <c r="J114"/>
  <c r="I114"/>
  <c r="O114" s="1"/>
  <c r="H114"/>
  <c r="V114" s="1"/>
  <c r="AA114" s="1"/>
  <c r="G114"/>
  <c r="U114" s="1"/>
  <c r="Z114" s="1"/>
  <c r="F114"/>
  <c r="T114" s="1"/>
  <c r="Y114" s="1"/>
  <c r="E114"/>
  <c r="S114" s="1"/>
  <c r="X114" s="1"/>
  <c r="D114"/>
  <c r="R114" s="1"/>
  <c r="W114" s="1"/>
  <c r="C114"/>
  <c r="Q114" s="1"/>
  <c r="B114"/>
  <c r="A114"/>
  <c r="P114" s="1"/>
  <c r="N113"/>
  <c r="M113"/>
  <c r="L113"/>
  <c r="K113"/>
  <c r="J113"/>
  <c r="I113"/>
  <c r="O113" s="1"/>
  <c r="H113"/>
  <c r="V113" s="1"/>
  <c r="AA113" s="1"/>
  <c r="G113"/>
  <c r="U113" s="1"/>
  <c r="Z113" s="1"/>
  <c r="F113"/>
  <c r="T113" s="1"/>
  <c r="Y113" s="1"/>
  <c r="E113"/>
  <c r="S113" s="1"/>
  <c r="X113" s="1"/>
  <c r="D113"/>
  <c r="R113" s="1"/>
  <c r="W113" s="1"/>
  <c r="C113"/>
  <c r="Q113" s="1"/>
  <c r="B113"/>
  <c r="A113"/>
  <c r="P113" s="1"/>
  <c r="N112"/>
  <c r="M112"/>
  <c r="L112"/>
  <c r="K112"/>
  <c r="J112"/>
  <c r="I112"/>
  <c r="O112" s="1"/>
  <c r="H112"/>
  <c r="V112" s="1"/>
  <c r="AA112" s="1"/>
  <c r="G112"/>
  <c r="U112" s="1"/>
  <c r="Z112" s="1"/>
  <c r="F112"/>
  <c r="T112" s="1"/>
  <c r="Y112" s="1"/>
  <c r="E112"/>
  <c r="S112" s="1"/>
  <c r="X112" s="1"/>
  <c r="D112"/>
  <c r="R112" s="1"/>
  <c r="W112" s="1"/>
  <c r="C112"/>
  <c r="Q112" s="1"/>
  <c r="B112"/>
  <c r="A112"/>
  <c r="P112" s="1"/>
  <c r="N111"/>
  <c r="M111"/>
  <c r="L111"/>
  <c r="K111"/>
  <c r="J111"/>
  <c r="I111"/>
  <c r="O111" s="1"/>
  <c r="H111"/>
  <c r="V111" s="1"/>
  <c r="AA111" s="1"/>
  <c r="G111"/>
  <c r="U111" s="1"/>
  <c r="Z111" s="1"/>
  <c r="F111"/>
  <c r="T111" s="1"/>
  <c r="Y111" s="1"/>
  <c r="E111"/>
  <c r="S111" s="1"/>
  <c r="X111" s="1"/>
  <c r="D111"/>
  <c r="R111" s="1"/>
  <c r="W111" s="1"/>
  <c r="C111"/>
  <c r="Q111" s="1"/>
  <c r="B111"/>
  <c r="A111"/>
  <c r="P111" s="1"/>
  <c r="N110"/>
  <c r="M110"/>
  <c r="L110"/>
  <c r="K110"/>
  <c r="J110"/>
  <c r="I110"/>
  <c r="O110" s="1"/>
  <c r="H110"/>
  <c r="V110" s="1"/>
  <c r="AA110" s="1"/>
  <c r="G110"/>
  <c r="U110" s="1"/>
  <c r="Z110" s="1"/>
  <c r="F110"/>
  <c r="T110" s="1"/>
  <c r="Y110" s="1"/>
  <c r="E110"/>
  <c r="S110" s="1"/>
  <c r="X110" s="1"/>
  <c r="D110"/>
  <c r="R110" s="1"/>
  <c r="W110" s="1"/>
  <c r="C110"/>
  <c r="Q110" s="1"/>
  <c r="B110"/>
  <c r="A110"/>
  <c r="P110" s="1"/>
  <c r="N109"/>
  <c r="M109"/>
  <c r="L109"/>
  <c r="K109"/>
  <c r="J109"/>
  <c r="I109"/>
  <c r="O109" s="1"/>
  <c r="H109"/>
  <c r="V109" s="1"/>
  <c r="AA109" s="1"/>
  <c r="G109"/>
  <c r="U109" s="1"/>
  <c r="Z109" s="1"/>
  <c r="F109"/>
  <c r="T109" s="1"/>
  <c r="Y109" s="1"/>
  <c r="E109"/>
  <c r="S109" s="1"/>
  <c r="X109" s="1"/>
  <c r="D109"/>
  <c r="R109" s="1"/>
  <c r="W109" s="1"/>
  <c r="C109"/>
  <c r="Q109" s="1"/>
  <c r="B109"/>
  <c r="A109"/>
  <c r="P109" s="1"/>
  <c r="N108"/>
  <c r="M108"/>
  <c r="L108"/>
  <c r="K108"/>
  <c r="J108"/>
  <c r="I108"/>
  <c r="O108" s="1"/>
  <c r="H108"/>
  <c r="V108" s="1"/>
  <c r="AA108" s="1"/>
  <c r="G108"/>
  <c r="U108" s="1"/>
  <c r="Z108" s="1"/>
  <c r="F108"/>
  <c r="T108" s="1"/>
  <c r="Y108" s="1"/>
  <c r="E108"/>
  <c r="S108" s="1"/>
  <c r="X108" s="1"/>
  <c r="D108"/>
  <c r="R108" s="1"/>
  <c r="W108" s="1"/>
  <c r="C108"/>
  <c r="Q108" s="1"/>
  <c r="B108"/>
  <c r="A108"/>
  <c r="P108" s="1"/>
  <c r="N107"/>
  <c r="M107"/>
  <c r="L107"/>
  <c r="K107"/>
  <c r="J107"/>
  <c r="I107"/>
  <c r="O107" s="1"/>
  <c r="H107"/>
  <c r="V107" s="1"/>
  <c r="AA107" s="1"/>
  <c r="G107"/>
  <c r="U107" s="1"/>
  <c r="Z107" s="1"/>
  <c r="F107"/>
  <c r="T107" s="1"/>
  <c r="Y107" s="1"/>
  <c r="E107"/>
  <c r="S107" s="1"/>
  <c r="X107" s="1"/>
  <c r="D107"/>
  <c r="R107" s="1"/>
  <c r="W107" s="1"/>
  <c r="C107"/>
  <c r="Q107" s="1"/>
  <c r="B107"/>
  <c r="A107"/>
  <c r="P107" s="1"/>
  <c r="N106"/>
  <c r="M106"/>
  <c r="L106"/>
  <c r="K106"/>
  <c r="J106"/>
  <c r="I106"/>
  <c r="O106" s="1"/>
  <c r="H106"/>
  <c r="V106" s="1"/>
  <c r="AA106" s="1"/>
  <c r="G106"/>
  <c r="U106" s="1"/>
  <c r="Z106" s="1"/>
  <c r="F106"/>
  <c r="T106" s="1"/>
  <c r="Y106" s="1"/>
  <c r="E106"/>
  <c r="S106" s="1"/>
  <c r="X106" s="1"/>
  <c r="D106"/>
  <c r="R106" s="1"/>
  <c r="W106" s="1"/>
  <c r="C106"/>
  <c r="Q106" s="1"/>
  <c r="B106"/>
  <c r="A106"/>
  <c r="P106" s="1"/>
  <c r="N105"/>
  <c r="M105"/>
  <c r="L105"/>
  <c r="K105"/>
  <c r="J105"/>
  <c r="I105"/>
  <c r="O105" s="1"/>
  <c r="H105"/>
  <c r="V105" s="1"/>
  <c r="AA105" s="1"/>
  <c r="G105"/>
  <c r="U105" s="1"/>
  <c r="Z105" s="1"/>
  <c r="F105"/>
  <c r="T105" s="1"/>
  <c r="Y105" s="1"/>
  <c r="E105"/>
  <c r="S105" s="1"/>
  <c r="X105" s="1"/>
  <c r="D105"/>
  <c r="R105" s="1"/>
  <c r="W105" s="1"/>
  <c r="C105"/>
  <c r="Q105" s="1"/>
  <c r="B105"/>
  <c r="A105"/>
  <c r="P105" s="1"/>
  <c r="N104"/>
  <c r="M104"/>
  <c r="L104"/>
  <c r="K104"/>
  <c r="J104"/>
  <c r="I104"/>
  <c r="O104" s="1"/>
  <c r="H104"/>
  <c r="V104" s="1"/>
  <c r="AA104" s="1"/>
  <c r="G104"/>
  <c r="U104" s="1"/>
  <c r="Z104" s="1"/>
  <c r="F104"/>
  <c r="T104" s="1"/>
  <c r="Y104" s="1"/>
  <c r="E104"/>
  <c r="S104" s="1"/>
  <c r="X104" s="1"/>
  <c r="D104"/>
  <c r="R104" s="1"/>
  <c r="W104" s="1"/>
  <c r="C104"/>
  <c r="Q104" s="1"/>
  <c r="B104"/>
  <c r="A104"/>
  <c r="P104" s="1"/>
  <c r="N103"/>
  <c r="M103"/>
  <c r="L103"/>
  <c r="K103"/>
  <c r="J103"/>
  <c r="I103"/>
  <c r="O103" s="1"/>
  <c r="H103"/>
  <c r="V103" s="1"/>
  <c r="AA103" s="1"/>
  <c r="G103"/>
  <c r="U103" s="1"/>
  <c r="Z103" s="1"/>
  <c r="F103"/>
  <c r="T103" s="1"/>
  <c r="Y103" s="1"/>
  <c r="E103"/>
  <c r="S103" s="1"/>
  <c r="X103" s="1"/>
  <c r="D103"/>
  <c r="R103" s="1"/>
  <c r="W103" s="1"/>
  <c r="C103"/>
  <c r="Q103" s="1"/>
  <c r="B103"/>
  <c r="A103"/>
  <c r="P103" s="1"/>
  <c r="N102"/>
  <c r="M102"/>
  <c r="L102"/>
  <c r="K102"/>
  <c r="J102"/>
  <c r="I102"/>
  <c r="O102" s="1"/>
  <c r="H102"/>
  <c r="V102" s="1"/>
  <c r="AA102" s="1"/>
  <c r="G102"/>
  <c r="U102" s="1"/>
  <c r="Z102" s="1"/>
  <c r="F102"/>
  <c r="T102" s="1"/>
  <c r="Y102" s="1"/>
  <c r="E102"/>
  <c r="S102" s="1"/>
  <c r="X102" s="1"/>
  <c r="D102"/>
  <c r="R102" s="1"/>
  <c r="W102" s="1"/>
  <c r="C102"/>
  <c r="Q102" s="1"/>
  <c r="B102"/>
  <c r="A102"/>
  <c r="P102" s="1"/>
  <c r="N101"/>
  <c r="M101"/>
  <c r="L101"/>
  <c r="K101"/>
  <c r="J101"/>
  <c r="I101"/>
  <c r="O101" s="1"/>
  <c r="H101"/>
  <c r="V101" s="1"/>
  <c r="AA101" s="1"/>
  <c r="G101"/>
  <c r="U101" s="1"/>
  <c r="Z101" s="1"/>
  <c r="F101"/>
  <c r="T101" s="1"/>
  <c r="Y101" s="1"/>
  <c r="E101"/>
  <c r="S101" s="1"/>
  <c r="X101" s="1"/>
  <c r="D101"/>
  <c r="R101" s="1"/>
  <c r="W101" s="1"/>
  <c r="C101"/>
  <c r="Q101" s="1"/>
  <c r="B101"/>
  <c r="A101"/>
  <c r="P101" s="1"/>
  <c r="N100"/>
  <c r="M100"/>
  <c r="L100"/>
  <c r="K100"/>
  <c r="J100"/>
  <c r="I100"/>
  <c r="O100" s="1"/>
  <c r="H100"/>
  <c r="V100" s="1"/>
  <c r="AA100" s="1"/>
  <c r="G100"/>
  <c r="U100" s="1"/>
  <c r="Z100" s="1"/>
  <c r="F100"/>
  <c r="T100" s="1"/>
  <c r="Y100" s="1"/>
  <c r="E100"/>
  <c r="S100" s="1"/>
  <c r="X100" s="1"/>
  <c r="D100"/>
  <c r="R100" s="1"/>
  <c r="W100" s="1"/>
  <c r="C100"/>
  <c r="Q100" s="1"/>
  <c r="B100"/>
  <c r="A100"/>
  <c r="P100" s="1"/>
  <c r="N99"/>
  <c r="M99"/>
  <c r="L99"/>
  <c r="K99"/>
  <c r="J99"/>
  <c r="I99"/>
  <c r="O99" s="1"/>
  <c r="H99"/>
  <c r="V99" s="1"/>
  <c r="AA99" s="1"/>
  <c r="G99"/>
  <c r="U99" s="1"/>
  <c r="Z99" s="1"/>
  <c r="F99"/>
  <c r="T99" s="1"/>
  <c r="Y99" s="1"/>
  <c r="E99"/>
  <c r="S99" s="1"/>
  <c r="X99" s="1"/>
  <c r="D99"/>
  <c r="R99" s="1"/>
  <c r="W99" s="1"/>
  <c r="C99"/>
  <c r="Q99" s="1"/>
  <c r="B99"/>
  <c r="A99"/>
  <c r="P99" s="1"/>
  <c r="N98"/>
  <c r="M98"/>
  <c r="L98"/>
  <c r="K98"/>
  <c r="J98"/>
  <c r="I98"/>
  <c r="O98" s="1"/>
  <c r="H98"/>
  <c r="V98" s="1"/>
  <c r="AA98" s="1"/>
  <c r="G98"/>
  <c r="U98" s="1"/>
  <c r="Z98" s="1"/>
  <c r="F98"/>
  <c r="T98" s="1"/>
  <c r="Y98" s="1"/>
  <c r="E98"/>
  <c r="S98" s="1"/>
  <c r="X98" s="1"/>
  <c r="D98"/>
  <c r="R98" s="1"/>
  <c r="W98" s="1"/>
  <c r="C98"/>
  <c r="Q98" s="1"/>
  <c r="B98"/>
  <c r="A98"/>
  <c r="P98" s="1"/>
  <c r="N97"/>
  <c r="M97"/>
  <c r="L97"/>
  <c r="K97"/>
  <c r="J97"/>
  <c r="I97"/>
  <c r="O97" s="1"/>
  <c r="H97"/>
  <c r="V97" s="1"/>
  <c r="AA97" s="1"/>
  <c r="G97"/>
  <c r="U97" s="1"/>
  <c r="Z97" s="1"/>
  <c r="F97"/>
  <c r="T97" s="1"/>
  <c r="Y97" s="1"/>
  <c r="E97"/>
  <c r="S97" s="1"/>
  <c r="X97" s="1"/>
  <c r="D97"/>
  <c r="R97" s="1"/>
  <c r="W97" s="1"/>
  <c r="C97"/>
  <c r="Q97" s="1"/>
  <c r="B97"/>
  <c r="A97"/>
  <c r="P97" s="1"/>
  <c r="N96"/>
  <c r="M96"/>
  <c r="L96"/>
  <c r="K96"/>
  <c r="J96"/>
  <c r="I96"/>
  <c r="O96" s="1"/>
  <c r="H96"/>
  <c r="V96" s="1"/>
  <c r="AA96" s="1"/>
  <c r="G96"/>
  <c r="U96" s="1"/>
  <c r="Z96" s="1"/>
  <c r="F96"/>
  <c r="T96" s="1"/>
  <c r="Y96" s="1"/>
  <c r="E96"/>
  <c r="S96" s="1"/>
  <c r="X96" s="1"/>
  <c r="D96"/>
  <c r="R96" s="1"/>
  <c r="W96" s="1"/>
  <c r="C96"/>
  <c r="Q96" s="1"/>
  <c r="B96"/>
  <c r="A96"/>
  <c r="P96" s="1"/>
  <c r="N95"/>
  <c r="M95"/>
  <c r="L95"/>
  <c r="K95"/>
  <c r="J95"/>
  <c r="I95"/>
  <c r="O95" s="1"/>
  <c r="H95"/>
  <c r="V95" s="1"/>
  <c r="AA95" s="1"/>
  <c r="G95"/>
  <c r="U95" s="1"/>
  <c r="Z95" s="1"/>
  <c r="F95"/>
  <c r="T95" s="1"/>
  <c r="Y95" s="1"/>
  <c r="E95"/>
  <c r="S95" s="1"/>
  <c r="X95" s="1"/>
  <c r="D95"/>
  <c r="R95" s="1"/>
  <c r="W95" s="1"/>
  <c r="C95"/>
  <c r="Q95" s="1"/>
  <c r="B95"/>
  <c r="A95"/>
  <c r="P95" s="1"/>
  <c r="N94"/>
  <c r="M94"/>
  <c r="L94"/>
  <c r="K94"/>
  <c r="J94"/>
  <c r="I94"/>
  <c r="O94" s="1"/>
  <c r="H94"/>
  <c r="V94" s="1"/>
  <c r="AA94" s="1"/>
  <c r="G94"/>
  <c r="U94" s="1"/>
  <c r="Z94" s="1"/>
  <c r="F94"/>
  <c r="T94" s="1"/>
  <c r="Y94" s="1"/>
  <c r="E94"/>
  <c r="S94" s="1"/>
  <c r="X94" s="1"/>
  <c r="D94"/>
  <c r="R94" s="1"/>
  <c r="W94" s="1"/>
  <c r="C94"/>
  <c r="Q94" s="1"/>
  <c r="B94"/>
  <c r="A94"/>
  <c r="P94" s="1"/>
  <c r="N93"/>
  <c r="M93"/>
  <c r="L93"/>
  <c r="K93"/>
  <c r="J93"/>
  <c r="I93"/>
  <c r="O93" s="1"/>
  <c r="H93"/>
  <c r="V93" s="1"/>
  <c r="AA93" s="1"/>
  <c r="G93"/>
  <c r="U93" s="1"/>
  <c r="Z93" s="1"/>
  <c r="F93"/>
  <c r="T93" s="1"/>
  <c r="Y93" s="1"/>
  <c r="E93"/>
  <c r="S93" s="1"/>
  <c r="X93" s="1"/>
  <c r="D93"/>
  <c r="R93" s="1"/>
  <c r="W93" s="1"/>
  <c r="C93"/>
  <c r="Q93" s="1"/>
  <c r="B93"/>
  <c r="A93"/>
  <c r="P93" s="1"/>
  <c r="N92"/>
  <c r="M92"/>
  <c r="L92"/>
  <c r="K92"/>
  <c r="J92"/>
  <c r="I92"/>
  <c r="O92" s="1"/>
  <c r="H92"/>
  <c r="V92" s="1"/>
  <c r="AA92" s="1"/>
  <c r="G92"/>
  <c r="U92" s="1"/>
  <c r="Z92" s="1"/>
  <c r="F92"/>
  <c r="T92" s="1"/>
  <c r="Y92" s="1"/>
  <c r="E92"/>
  <c r="S92" s="1"/>
  <c r="X92" s="1"/>
  <c r="D92"/>
  <c r="R92" s="1"/>
  <c r="W92" s="1"/>
  <c r="C92"/>
  <c r="Q92" s="1"/>
  <c r="B92"/>
  <c r="A92"/>
  <c r="P92" s="1"/>
  <c r="N91"/>
  <c r="M91"/>
  <c r="L91"/>
  <c r="K91"/>
  <c r="J91"/>
  <c r="I91"/>
  <c r="O91" s="1"/>
  <c r="H91"/>
  <c r="V91" s="1"/>
  <c r="AA91" s="1"/>
  <c r="G91"/>
  <c r="U91" s="1"/>
  <c r="Z91" s="1"/>
  <c r="F91"/>
  <c r="T91" s="1"/>
  <c r="Y91" s="1"/>
  <c r="E91"/>
  <c r="S91" s="1"/>
  <c r="X91" s="1"/>
  <c r="D91"/>
  <c r="R91" s="1"/>
  <c r="W91" s="1"/>
  <c r="C91"/>
  <c r="Q91" s="1"/>
  <c r="B91"/>
  <c r="A91"/>
  <c r="P91" s="1"/>
  <c r="N90"/>
  <c r="M90"/>
  <c r="L90"/>
  <c r="K90"/>
  <c r="J90"/>
  <c r="I90"/>
  <c r="O90" s="1"/>
  <c r="H90"/>
  <c r="V90" s="1"/>
  <c r="AA90" s="1"/>
  <c r="G90"/>
  <c r="U90" s="1"/>
  <c r="Z90" s="1"/>
  <c r="F90"/>
  <c r="T90" s="1"/>
  <c r="Y90" s="1"/>
  <c r="E90"/>
  <c r="S90" s="1"/>
  <c r="X90" s="1"/>
  <c r="D90"/>
  <c r="R90" s="1"/>
  <c r="W90" s="1"/>
  <c r="C90"/>
  <c r="Q90" s="1"/>
  <c r="B90"/>
  <c r="A90"/>
  <c r="P90" s="1"/>
  <c r="N89"/>
  <c r="M89"/>
  <c r="L89"/>
  <c r="K89"/>
  <c r="J89"/>
  <c r="I89"/>
  <c r="O89" s="1"/>
  <c r="H89"/>
  <c r="V89" s="1"/>
  <c r="AA89" s="1"/>
  <c r="G89"/>
  <c r="U89" s="1"/>
  <c r="Z89" s="1"/>
  <c r="F89"/>
  <c r="T89" s="1"/>
  <c r="Y89" s="1"/>
  <c r="E89"/>
  <c r="S89" s="1"/>
  <c r="X89" s="1"/>
  <c r="D89"/>
  <c r="R89" s="1"/>
  <c r="W89" s="1"/>
  <c r="C89"/>
  <c r="Q89" s="1"/>
  <c r="B89"/>
  <c r="A89"/>
  <c r="P89" s="1"/>
  <c r="N88"/>
  <c r="M88"/>
  <c r="L88"/>
  <c r="K88"/>
  <c r="J88"/>
  <c r="I88"/>
  <c r="O88" s="1"/>
  <c r="H88"/>
  <c r="V88" s="1"/>
  <c r="AA88" s="1"/>
  <c r="G88"/>
  <c r="U88" s="1"/>
  <c r="Z88" s="1"/>
  <c r="F88"/>
  <c r="T88" s="1"/>
  <c r="Y88" s="1"/>
  <c r="E88"/>
  <c r="S88" s="1"/>
  <c r="X88" s="1"/>
  <c r="D88"/>
  <c r="R88" s="1"/>
  <c r="W88" s="1"/>
  <c r="C88"/>
  <c r="Q88" s="1"/>
  <c r="B88"/>
  <c r="A88"/>
  <c r="P88" s="1"/>
  <c r="N87"/>
  <c r="M87"/>
  <c r="L87"/>
  <c r="K87"/>
  <c r="J87"/>
  <c r="I87"/>
  <c r="O87" s="1"/>
  <c r="H87"/>
  <c r="V87" s="1"/>
  <c r="AA87" s="1"/>
  <c r="G87"/>
  <c r="U87" s="1"/>
  <c r="Z87" s="1"/>
  <c r="F87"/>
  <c r="T87" s="1"/>
  <c r="Y87" s="1"/>
  <c r="E87"/>
  <c r="S87" s="1"/>
  <c r="X87" s="1"/>
  <c r="D87"/>
  <c r="R87" s="1"/>
  <c r="W87" s="1"/>
  <c r="C87"/>
  <c r="Q87" s="1"/>
  <c r="B87"/>
  <c r="A87"/>
  <c r="P87" s="1"/>
  <c r="N86"/>
  <c r="M86"/>
  <c r="L86"/>
  <c r="K86"/>
  <c r="J86"/>
  <c r="I86"/>
  <c r="O86" s="1"/>
  <c r="H86"/>
  <c r="V86" s="1"/>
  <c r="AA86" s="1"/>
  <c r="G86"/>
  <c r="U86" s="1"/>
  <c r="Z86" s="1"/>
  <c r="F86"/>
  <c r="T86" s="1"/>
  <c r="Y86" s="1"/>
  <c r="E86"/>
  <c r="S86" s="1"/>
  <c r="X86" s="1"/>
  <c r="D86"/>
  <c r="R86" s="1"/>
  <c r="W86" s="1"/>
  <c r="C86"/>
  <c r="Q86" s="1"/>
  <c r="B86"/>
  <c r="A86"/>
  <c r="N85"/>
  <c r="M85"/>
  <c r="L85"/>
  <c r="K85"/>
  <c r="J85"/>
  <c r="I85"/>
  <c r="O85" s="1"/>
  <c r="H85"/>
  <c r="V85" s="1"/>
  <c r="AA85" s="1"/>
  <c r="G85"/>
  <c r="U85" s="1"/>
  <c r="Z85" s="1"/>
  <c r="F85"/>
  <c r="T85" s="1"/>
  <c r="Y85" s="1"/>
  <c r="E85"/>
  <c r="S85" s="1"/>
  <c r="X85" s="1"/>
  <c r="D85"/>
  <c r="R85" s="1"/>
  <c r="W85" s="1"/>
  <c r="C85"/>
  <c r="Q85" s="1"/>
  <c r="B85"/>
  <c r="A85"/>
  <c r="N84"/>
  <c r="M84"/>
  <c r="L84"/>
  <c r="K84"/>
  <c r="J84"/>
  <c r="I84"/>
  <c r="O84" s="1"/>
  <c r="H84"/>
  <c r="V84" s="1"/>
  <c r="AA84" s="1"/>
  <c r="G84"/>
  <c r="U84" s="1"/>
  <c r="Z84" s="1"/>
  <c r="F84"/>
  <c r="T84" s="1"/>
  <c r="Y84" s="1"/>
  <c r="E84"/>
  <c r="S84" s="1"/>
  <c r="X84" s="1"/>
  <c r="D84"/>
  <c r="R84" s="1"/>
  <c r="W84" s="1"/>
  <c r="C84"/>
  <c r="Q84" s="1"/>
  <c r="B84"/>
  <c r="A84"/>
  <c r="N83"/>
  <c r="M83"/>
  <c r="L83"/>
  <c r="K83"/>
  <c r="J83"/>
  <c r="I83"/>
  <c r="O83" s="1"/>
  <c r="H83"/>
  <c r="V83" s="1"/>
  <c r="AA83" s="1"/>
  <c r="G83"/>
  <c r="U83" s="1"/>
  <c r="Z83" s="1"/>
  <c r="F83"/>
  <c r="T83" s="1"/>
  <c r="Y83" s="1"/>
  <c r="E83"/>
  <c r="S83" s="1"/>
  <c r="X83" s="1"/>
  <c r="D83"/>
  <c r="R83" s="1"/>
  <c r="W83" s="1"/>
  <c r="C83"/>
  <c r="Q83" s="1"/>
  <c r="B83"/>
  <c r="A83"/>
  <c r="N82"/>
  <c r="M82"/>
  <c r="L82"/>
  <c r="K82"/>
  <c r="J82"/>
  <c r="I82"/>
  <c r="O82" s="1"/>
  <c r="H82"/>
  <c r="V82" s="1"/>
  <c r="AA82" s="1"/>
  <c r="G82"/>
  <c r="U82" s="1"/>
  <c r="Z82" s="1"/>
  <c r="F82"/>
  <c r="T82" s="1"/>
  <c r="Y82" s="1"/>
  <c r="E82"/>
  <c r="S82" s="1"/>
  <c r="X82" s="1"/>
  <c r="D82"/>
  <c r="R82" s="1"/>
  <c r="W82" s="1"/>
  <c r="C82"/>
  <c r="Q82" s="1"/>
  <c r="B82"/>
  <c r="A82"/>
  <c r="N81"/>
  <c r="M81"/>
  <c r="L81"/>
  <c r="K81"/>
  <c r="J81"/>
  <c r="I81"/>
  <c r="O81" s="1"/>
  <c r="H81"/>
  <c r="V81" s="1"/>
  <c r="AA81" s="1"/>
  <c r="G81"/>
  <c r="U81" s="1"/>
  <c r="Z81" s="1"/>
  <c r="F81"/>
  <c r="T81" s="1"/>
  <c r="Y81" s="1"/>
  <c r="E81"/>
  <c r="S81" s="1"/>
  <c r="X81" s="1"/>
  <c r="D81"/>
  <c r="R81" s="1"/>
  <c r="W81" s="1"/>
  <c r="C81"/>
  <c r="Q81" s="1"/>
  <c r="B81"/>
  <c r="A81"/>
  <c r="N80"/>
  <c r="M80"/>
  <c r="L80"/>
  <c r="K80"/>
  <c r="J80"/>
  <c r="I80"/>
  <c r="O80" s="1"/>
  <c r="H80"/>
  <c r="V80" s="1"/>
  <c r="AA80" s="1"/>
  <c r="G80"/>
  <c r="U80" s="1"/>
  <c r="Z80" s="1"/>
  <c r="F80"/>
  <c r="T80" s="1"/>
  <c r="Y80" s="1"/>
  <c r="E80"/>
  <c r="S80" s="1"/>
  <c r="X80" s="1"/>
  <c r="D80"/>
  <c r="R80" s="1"/>
  <c r="W80" s="1"/>
  <c r="C80"/>
  <c r="Q80" s="1"/>
  <c r="B80"/>
  <c r="A80"/>
  <c r="N79"/>
  <c r="M79"/>
  <c r="L79"/>
  <c r="K79"/>
  <c r="J79"/>
  <c r="I79"/>
  <c r="O79" s="1"/>
  <c r="H79"/>
  <c r="V79" s="1"/>
  <c r="AA79" s="1"/>
  <c r="G79"/>
  <c r="U79" s="1"/>
  <c r="Z79" s="1"/>
  <c r="F79"/>
  <c r="T79" s="1"/>
  <c r="Y79" s="1"/>
  <c r="E79"/>
  <c r="S79" s="1"/>
  <c r="X79" s="1"/>
  <c r="D79"/>
  <c r="R79" s="1"/>
  <c r="W79" s="1"/>
  <c r="C79"/>
  <c r="Q79" s="1"/>
  <c r="B79"/>
  <c r="A79"/>
  <c r="N78"/>
  <c r="M78"/>
  <c r="L78"/>
  <c r="K78"/>
  <c r="J78"/>
  <c r="I78"/>
  <c r="O78" s="1"/>
  <c r="H78"/>
  <c r="V78" s="1"/>
  <c r="AA78" s="1"/>
  <c r="G78"/>
  <c r="U78" s="1"/>
  <c r="Z78" s="1"/>
  <c r="F78"/>
  <c r="T78" s="1"/>
  <c r="Y78" s="1"/>
  <c r="E78"/>
  <c r="S78" s="1"/>
  <c r="X78" s="1"/>
  <c r="D78"/>
  <c r="R78" s="1"/>
  <c r="W78" s="1"/>
  <c r="C78"/>
  <c r="Q78" s="1"/>
  <c r="B78"/>
  <c r="A78"/>
  <c r="N77"/>
  <c r="M77"/>
  <c r="L77"/>
  <c r="K77"/>
  <c r="J77"/>
  <c r="I77"/>
  <c r="O77" s="1"/>
  <c r="H77"/>
  <c r="V77" s="1"/>
  <c r="AA77" s="1"/>
  <c r="G77"/>
  <c r="U77" s="1"/>
  <c r="Z77" s="1"/>
  <c r="F77"/>
  <c r="T77" s="1"/>
  <c r="Y77" s="1"/>
  <c r="E77"/>
  <c r="S77" s="1"/>
  <c r="X77" s="1"/>
  <c r="D77"/>
  <c r="R77" s="1"/>
  <c r="W77" s="1"/>
  <c r="C77"/>
  <c r="Q77" s="1"/>
  <c r="B77"/>
  <c r="A77"/>
  <c r="N76"/>
  <c r="M76"/>
  <c r="L76"/>
  <c r="K76"/>
  <c r="J76"/>
  <c r="I76"/>
  <c r="O76" s="1"/>
  <c r="H76"/>
  <c r="V76" s="1"/>
  <c r="AA76" s="1"/>
  <c r="G76"/>
  <c r="U76" s="1"/>
  <c r="Z76" s="1"/>
  <c r="F76"/>
  <c r="T76" s="1"/>
  <c r="Y76" s="1"/>
  <c r="E76"/>
  <c r="S76" s="1"/>
  <c r="X76" s="1"/>
  <c r="D76"/>
  <c r="R76" s="1"/>
  <c r="W76" s="1"/>
  <c r="C76"/>
  <c r="Q76" s="1"/>
  <c r="B76"/>
  <c r="A76"/>
  <c r="N75"/>
  <c r="M75"/>
  <c r="L75"/>
  <c r="K75"/>
  <c r="J75"/>
  <c r="I75"/>
  <c r="O75" s="1"/>
  <c r="H75"/>
  <c r="V75" s="1"/>
  <c r="AA75" s="1"/>
  <c r="G75"/>
  <c r="U75" s="1"/>
  <c r="Z75" s="1"/>
  <c r="F75"/>
  <c r="T75" s="1"/>
  <c r="Y75" s="1"/>
  <c r="E75"/>
  <c r="S75" s="1"/>
  <c r="X75" s="1"/>
  <c r="D75"/>
  <c r="R75" s="1"/>
  <c r="W75" s="1"/>
  <c r="C75"/>
  <c r="Q75" s="1"/>
  <c r="B75"/>
  <c r="A75"/>
  <c r="N74"/>
  <c r="M74"/>
  <c r="L74"/>
  <c r="K74"/>
  <c r="J74"/>
  <c r="I74"/>
  <c r="O74" s="1"/>
  <c r="H74"/>
  <c r="V74" s="1"/>
  <c r="AA74" s="1"/>
  <c r="G74"/>
  <c r="U74" s="1"/>
  <c r="Z74" s="1"/>
  <c r="F74"/>
  <c r="T74" s="1"/>
  <c r="Y74" s="1"/>
  <c r="E74"/>
  <c r="S74" s="1"/>
  <c r="X74" s="1"/>
  <c r="D74"/>
  <c r="R74" s="1"/>
  <c r="W74" s="1"/>
  <c r="C74"/>
  <c r="Q74" s="1"/>
  <c r="B74"/>
  <c r="A74"/>
  <c r="N73"/>
  <c r="M73"/>
  <c r="L73"/>
  <c r="K73"/>
  <c r="J73"/>
  <c r="I73"/>
  <c r="O73" s="1"/>
  <c r="H73"/>
  <c r="V73" s="1"/>
  <c r="AA73" s="1"/>
  <c r="G73"/>
  <c r="U73" s="1"/>
  <c r="Z73" s="1"/>
  <c r="F73"/>
  <c r="T73" s="1"/>
  <c r="Y73" s="1"/>
  <c r="E73"/>
  <c r="S73" s="1"/>
  <c r="X73" s="1"/>
  <c r="D73"/>
  <c r="R73" s="1"/>
  <c r="W73" s="1"/>
  <c r="C73"/>
  <c r="Q73" s="1"/>
  <c r="B73"/>
  <c r="A73"/>
  <c r="N72"/>
  <c r="M72"/>
  <c r="L72"/>
  <c r="K72"/>
  <c r="J72"/>
  <c r="I72"/>
  <c r="O72" s="1"/>
  <c r="H72"/>
  <c r="V72" s="1"/>
  <c r="AA72" s="1"/>
  <c r="G72"/>
  <c r="U72" s="1"/>
  <c r="Z72" s="1"/>
  <c r="F72"/>
  <c r="T72" s="1"/>
  <c r="Y72" s="1"/>
  <c r="E72"/>
  <c r="S72" s="1"/>
  <c r="X72" s="1"/>
  <c r="D72"/>
  <c r="R72" s="1"/>
  <c r="W72" s="1"/>
  <c r="C72"/>
  <c r="Q72" s="1"/>
  <c r="B72"/>
  <c r="A72"/>
  <c r="N71"/>
  <c r="M71"/>
  <c r="L71"/>
  <c r="K71"/>
  <c r="J71"/>
  <c r="I71"/>
  <c r="O71" s="1"/>
  <c r="H71"/>
  <c r="V71" s="1"/>
  <c r="AA71" s="1"/>
  <c r="G71"/>
  <c r="U71" s="1"/>
  <c r="Z71" s="1"/>
  <c r="F71"/>
  <c r="T71" s="1"/>
  <c r="Y71" s="1"/>
  <c r="E71"/>
  <c r="S71" s="1"/>
  <c r="X71" s="1"/>
  <c r="D71"/>
  <c r="R71" s="1"/>
  <c r="W71" s="1"/>
  <c r="C71"/>
  <c r="Q71" s="1"/>
  <c r="B71"/>
  <c r="A71"/>
  <c r="N70"/>
  <c r="M70"/>
  <c r="L70"/>
  <c r="K70"/>
  <c r="J70"/>
  <c r="I70"/>
  <c r="O70" s="1"/>
  <c r="H70"/>
  <c r="V70" s="1"/>
  <c r="AA70" s="1"/>
  <c r="G70"/>
  <c r="U70" s="1"/>
  <c r="Z70" s="1"/>
  <c r="F70"/>
  <c r="T70" s="1"/>
  <c r="Y70" s="1"/>
  <c r="E70"/>
  <c r="S70" s="1"/>
  <c r="X70" s="1"/>
  <c r="D70"/>
  <c r="R70" s="1"/>
  <c r="W70" s="1"/>
  <c r="C70"/>
  <c r="Q70" s="1"/>
  <c r="B70"/>
  <c r="A70"/>
  <c r="N69"/>
  <c r="M69"/>
  <c r="L69"/>
  <c r="K69"/>
  <c r="J69"/>
  <c r="I69"/>
  <c r="O69" s="1"/>
  <c r="H69"/>
  <c r="V69" s="1"/>
  <c r="AA69" s="1"/>
  <c r="G69"/>
  <c r="U69" s="1"/>
  <c r="Z69" s="1"/>
  <c r="F69"/>
  <c r="T69" s="1"/>
  <c r="Y69" s="1"/>
  <c r="E69"/>
  <c r="S69" s="1"/>
  <c r="X69" s="1"/>
  <c r="D69"/>
  <c r="R69" s="1"/>
  <c r="W69" s="1"/>
  <c r="C69"/>
  <c r="Q69" s="1"/>
  <c r="B69"/>
  <c r="A69"/>
  <c r="S68"/>
  <c r="X68" s="1"/>
  <c r="N68"/>
  <c r="M68"/>
  <c r="L68"/>
  <c r="K68"/>
  <c r="J68"/>
  <c r="I68"/>
  <c r="O68" s="1"/>
  <c r="H68"/>
  <c r="V68" s="1"/>
  <c r="AA68" s="1"/>
  <c r="G68"/>
  <c r="U68" s="1"/>
  <c r="Z68" s="1"/>
  <c r="F68"/>
  <c r="T68" s="1"/>
  <c r="Y68" s="1"/>
  <c r="E68"/>
  <c r="D68"/>
  <c r="R68" s="1"/>
  <c r="W68" s="1"/>
  <c r="C68"/>
  <c r="Q68" s="1"/>
  <c r="B68"/>
  <c r="A68"/>
  <c r="N67"/>
  <c r="M67"/>
  <c r="L67"/>
  <c r="K67"/>
  <c r="J67"/>
  <c r="I67"/>
  <c r="O67" s="1"/>
  <c r="H67"/>
  <c r="V67" s="1"/>
  <c r="AA67" s="1"/>
  <c r="G67"/>
  <c r="U67" s="1"/>
  <c r="Z67" s="1"/>
  <c r="F67"/>
  <c r="T67" s="1"/>
  <c r="Y67" s="1"/>
  <c r="E67"/>
  <c r="S67" s="1"/>
  <c r="X67" s="1"/>
  <c r="D67"/>
  <c r="R67" s="1"/>
  <c r="W67" s="1"/>
  <c r="C67"/>
  <c r="Q67" s="1"/>
  <c r="B67"/>
  <c r="A67"/>
  <c r="N66"/>
  <c r="M66"/>
  <c r="L66"/>
  <c r="K66"/>
  <c r="J66"/>
  <c r="I66"/>
  <c r="O66" s="1"/>
  <c r="H66"/>
  <c r="V66" s="1"/>
  <c r="AA66" s="1"/>
  <c r="G66"/>
  <c r="U66" s="1"/>
  <c r="Z66" s="1"/>
  <c r="F66"/>
  <c r="T66" s="1"/>
  <c r="Y66" s="1"/>
  <c r="E66"/>
  <c r="S66" s="1"/>
  <c r="X66" s="1"/>
  <c r="D66"/>
  <c r="R66" s="1"/>
  <c r="W66" s="1"/>
  <c r="C66"/>
  <c r="Q66" s="1"/>
  <c r="B66"/>
  <c r="A66"/>
  <c r="N65"/>
  <c r="M65"/>
  <c r="L65"/>
  <c r="K65"/>
  <c r="J65"/>
  <c r="I65"/>
  <c r="O65" s="1"/>
  <c r="H65"/>
  <c r="V65" s="1"/>
  <c r="AA65" s="1"/>
  <c r="G65"/>
  <c r="U65" s="1"/>
  <c r="Z65" s="1"/>
  <c r="F65"/>
  <c r="T65" s="1"/>
  <c r="Y65" s="1"/>
  <c r="E65"/>
  <c r="S65" s="1"/>
  <c r="X65" s="1"/>
  <c r="D65"/>
  <c r="R65" s="1"/>
  <c r="W65" s="1"/>
  <c r="C65"/>
  <c r="Q65" s="1"/>
  <c r="B65"/>
  <c r="A65"/>
  <c r="N64"/>
  <c r="M64"/>
  <c r="L64"/>
  <c r="K64"/>
  <c r="J64"/>
  <c r="I64"/>
  <c r="O64" s="1"/>
  <c r="H64"/>
  <c r="V64" s="1"/>
  <c r="AA64" s="1"/>
  <c r="G64"/>
  <c r="U64" s="1"/>
  <c r="Z64" s="1"/>
  <c r="F64"/>
  <c r="T64" s="1"/>
  <c r="Y64" s="1"/>
  <c r="E64"/>
  <c r="S64" s="1"/>
  <c r="X64" s="1"/>
  <c r="D64"/>
  <c r="R64" s="1"/>
  <c r="W64" s="1"/>
  <c r="C64"/>
  <c r="Q64" s="1"/>
  <c r="B64"/>
  <c r="A64"/>
  <c r="N63"/>
  <c r="M63"/>
  <c r="L63"/>
  <c r="K63"/>
  <c r="J63"/>
  <c r="I63"/>
  <c r="O63" s="1"/>
  <c r="H63"/>
  <c r="V63" s="1"/>
  <c r="AA63" s="1"/>
  <c r="G63"/>
  <c r="U63" s="1"/>
  <c r="Z63" s="1"/>
  <c r="F63"/>
  <c r="T63" s="1"/>
  <c r="Y63" s="1"/>
  <c r="E63"/>
  <c r="S63" s="1"/>
  <c r="X63" s="1"/>
  <c r="D63"/>
  <c r="R63" s="1"/>
  <c r="W63" s="1"/>
  <c r="C63"/>
  <c r="Q63" s="1"/>
  <c r="B63"/>
  <c r="A63"/>
  <c r="N62"/>
  <c r="M62"/>
  <c r="L62"/>
  <c r="K62"/>
  <c r="J62"/>
  <c r="I62"/>
  <c r="O62" s="1"/>
  <c r="H62"/>
  <c r="V62" s="1"/>
  <c r="AA62" s="1"/>
  <c r="G62"/>
  <c r="U62" s="1"/>
  <c r="Z62" s="1"/>
  <c r="F62"/>
  <c r="T62" s="1"/>
  <c r="Y62" s="1"/>
  <c r="E62"/>
  <c r="S62" s="1"/>
  <c r="X62" s="1"/>
  <c r="D62"/>
  <c r="R62" s="1"/>
  <c r="W62" s="1"/>
  <c r="C62"/>
  <c r="Q62" s="1"/>
  <c r="B62"/>
  <c r="A62"/>
  <c r="N61"/>
  <c r="M61"/>
  <c r="L61"/>
  <c r="K61"/>
  <c r="J61"/>
  <c r="I61"/>
  <c r="O61" s="1"/>
  <c r="H61"/>
  <c r="V61" s="1"/>
  <c r="AA61" s="1"/>
  <c r="G61"/>
  <c r="U61" s="1"/>
  <c r="Z61" s="1"/>
  <c r="F61"/>
  <c r="T61" s="1"/>
  <c r="Y61" s="1"/>
  <c r="E61"/>
  <c r="S61" s="1"/>
  <c r="X61" s="1"/>
  <c r="D61"/>
  <c r="R61" s="1"/>
  <c r="W61" s="1"/>
  <c r="C61"/>
  <c r="Q61" s="1"/>
  <c r="B61"/>
  <c r="A61"/>
  <c r="N60"/>
  <c r="M60"/>
  <c r="L60"/>
  <c r="K60"/>
  <c r="J60"/>
  <c r="I60"/>
  <c r="O60" s="1"/>
  <c r="H60"/>
  <c r="V60" s="1"/>
  <c r="AA60" s="1"/>
  <c r="G60"/>
  <c r="U60" s="1"/>
  <c r="Z60" s="1"/>
  <c r="F60"/>
  <c r="T60" s="1"/>
  <c r="Y60" s="1"/>
  <c r="E60"/>
  <c r="S60" s="1"/>
  <c r="X60" s="1"/>
  <c r="D60"/>
  <c r="R60" s="1"/>
  <c r="W60" s="1"/>
  <c r="C60"/>
  <c r="Q60" s="1"/>
  <c r="B60"/>
  <c r="A60"/>
  <c r="N59"/>
  <c r="M59"/>
  <c r="L59"/>
  <c r="K59"/>
  <c r="J59"/>
  <c r="I59"/>
  <c r="O59" s="1"/>
  <c r="H59"/>
  <c r="V59" s="1"/>
  <c r="AA59" s="1"/>
  <c r="G59"/>
  <c r="U59" s="1"/>
  <c r="Z59" s="1"/>
  <c r="F59"/>
  <c r="T59" s="1"/>
  <c r="Y59" s="1"/>
  <c r="E59"/>
  <c r="S59" s="1"/>
  <c r="X59" s="1"/>
  <c r="D59"/>
  <c r="R59" s="1"/>
  <c r="W59" s="1"/>
  <c r="C59"/>
  <c r="Q59" s="1"/>
  <c r="B59"/>
  <c r="A59"/>
  <c r="N58"/>
  <c r="M58"/>
  <c r="L58"/>
  <c r="K58"/>
  <c r="J58"/>
  <c r="I58"/>
  <c r="O58" s="1"/>
  <c r="H58"/>
  <c r="V58" s="1"/>
  <c r="AA58" s="1"/>
  <c r="G58"/>
  <c r="U58" s="1"/>
  <c r="Z58" s="1"/>
  <c r="F58"/>
  <c r="T58" s="1"/>
  <c r="Y58" s="1"/>
  <c r="E58"/>
  <c r="S58" s="1"/>
  <c r="X58" s="1"/>
  <c r="D58"/>
  <c r="R58" s="1"/>
  <c r="W58" s="1"/>
  <c r="C58"/>
  <c r="Q58" s="1"/>
  <c r="B58"/>
  <c r="A58"/>
  <c r="N57"/>
  <c r="M57"/>
  <c r="L57"/>
  <c r="K57"/>
  <c r="J57"/>
  <c r="I57"/>
  <c r="O57" s="1"/>
  <c r="H57"/>
  <c r="V57" s="1"/>
  <c r="AA57" s="1"/>
  <c r="G57"/>
  <c r="U57" s="1"/>
  <c r="Z57" s="1"/>
  <c r="F57"/>
  <c r="T57" s="1"/>
  <c r="Y57" s="1"/>
  <c r="E57"/>
  <c r="S57" s="1"/>
  <c r="X57" s="1"/>
  <c r="D57"/>
  <c r="R57" s="1"/>
  <c r="W57" s="1"/>
  <c r="C57"/>
  <c r="Q57" s="1"/>
  <c r="B57"/>
  <c r="A57"/>
  <c r="N56"/>
  <c r="M56"/>
  <c r="L56"/>
  <c r="K56"/>
  <c r="J56"/>
  <c r="I56"/>
  <c r="O56" s="1"/>
  <c r="H56"/>
  <c r="V56" s="1"/>
  <c r="AA56" s="1"/>
  <c r="G56"/>
  <c r="U56" s="1"/>
  <c r="Z56" s="1"/>
  <c r="F56"/>
  <c r="T56" s="1"/>
  <c r="Y56" s="1"/>
  <c r="E56"/>
  <c r="S56" s="1"/>
  <c r="X56" s="1"/>
  <c r="D56"/>
  <c r="R56" s="1"/>
  <c r="W56" s="1"/>
  <c r="C56"/>
  <c r="Q56" s="1"/>
  <c r="B56"/>
  <c r="A56"/>
  <c r="N55"/>
  <c r="M55"/>
  <c r="L55"/>
  <c r="K55"/>
  <c r="J55"/>
  <c r="I55"/>
  <c r="O55" s="1"/>
  <c r="H55"/>
  <c r="V55" s="1"/>
  <c r="AA55" s="1"/>
  <c r="G55"/>
  <c r="U55" s="1"/>
  <c r="Z55" s="1"/>
  <c r="F55"/>
  <c r="T55" s="1"/>
  <c r="Y55" s="1"/>
  <c r="E55"/>
  <c r="S55" s="1"/>
  <c r="X55" s="1"/>
  <c r="D55"/>
  <c r="R55" s="1"/>
  <c r="W55" s="1"/>
  <c r="C55"/>
  <c r="Q55" s="1"/>
  <c r="B55"/>
  <c r="A55"/>
  <c r="N54"/>
  <c r="M54"/>
  <c r="L54"/>
  <c r="K54"/>
  <c r="J54"/>
  <c r="I54"/>
  <c r="O54" s="1"/>
  <c r="H54"/>
  <c r="V54" s="1"/>
  <c r="AA54" s="1"/>
  <c r="G54"/>
  <c r="U54" s="1"/>
  <c r="Z54" s="1"/>
  <c r="F54"/>
  <c r="T54" s="1"/>
  <c r="Y54" s="1"/>
  <c r="E54"/>
  <c r="S54" s="1"/>
  <c r="X54" s="1"/>
  <c r="D54"/>
  <c r="R54" s="1"/>
  <c r="W54" s="1"/>
  <c r="C54"/>
  <c r="Q54" s="1"/>
  <c r="B54"/>
  <c r="A54"/>
  <c r="N53"/>
  <c r="M53"/>
  <c r="L53"/>
  <c r="K53"/>
  <c r="J53"/>
  <c r="I53"/>
  <c r="O53" s="1"/>
  <c r="H53"/>
  <c r="V53" s="1"/>
  <c r="AA53" s="1"/>
  <c r="G53"/>
  <c r="U53" s="1"/>
  <c r="Z53" s="1"/>
  <c r="F53"/>
  <c r="T53" s="1"/>
  <c r="Y53" s="1"/>
  <c r="E53"/>
  <c r="S53" s="1"/>
  <c r="X53" s="1"/>
  <c r="D53"/>
  <c r="R53" s="1"/>
  <c r="W53" s="1"/>
  <c r="C53"/>
  <c r="Q53" s="1"/>
  <c r="B53"/>
  <c r="A53"/>
  <c r="N52"/>
  <c r="M52"/>
  <c r="L52"/>
  <c r="K52"/>
  <c r="J52"/>
  <c r="I52"/>
  <c r="O52" s="1"/>
  <c r="H52"/>
  <c r="V52" s="1"/>
  <c r="AA52" s="1"/>
  <c r="G52"/>
  <c r="U52" s="1"/>
  <c r="Z52" s="1"/>
  <c r="F52"/>
  <c r="T52" s="1"/>
  <c r="Y52" s="1"/>
  <c r="E52"/>
  <c r="S52" s="1"/>
  <c r="X52" s="1"/>
  <c r="D52"/>
  <c r="R52" s="1"/>
  <c r="W52" s="1"/>
  <c r="C52"/>
  <c r="Q52" s="1"/>
  <c r="B52"/>
  <c r="A52"/>
  <c r="N51"/>
  <c r="M51"/>
  <c r="L51"/>
  <c r="K51"/>
  <c r="J51"/>
  <c r="I51"/>
  <c r="O51" s="1"/>
  <c r="H51"/>
  <c r="V51" s="1"/>
  <c r="AA51" s="1"/>
  <c r="G51"/>
  <c r="U51" s="1"/>
  <c r="Z51" s="1"/>
  <c r="F51"/>
  <c r="T51" s="1"/>
  <c r="Y51" s="1"/>
  <c r="E51"/>
  <c r="S51" s="1"/>
  <c r="X51" s="1"/>
  <c r="D51"/>
  <c r="R51" s="1"/>
  <c r="W51" s="1"/>
  <c r="C51"/>
  <c r="Q51" s="1"/>
  <c r="B51"/>
  <c r="A51"/>
  <c r="N50"/>
  <c r="M50"/>
  <c r="L50"/>
  <c r="K50"/>
  <c r="J50"/>
  <c r="I50"/>
  <c r="O50" s="1"/>
  <c r="H50"/>
  <c r="V50" s="1"/>
  <c r="AA50" s="1"/>
  <c r="G50"/>
  <c r="U50" s="1"/>
  <c r="Z50" s="1"/>
  <c r="F50"/>
  <c r="T50" s="1"/>
  <c r="Y50" s="1"/>
  <c r="E50"/>
  <c r="S50" s="1"/>
  <c r="X50" s="1"/>
  <c r="D50"/>
  <c r="R50" s="1"/>
  <c r="W50" s="1"/>
  <c r="C50"/>
  <c r="Q50" s="1"/>
  <c r="B50"/>
  <c r="A50"/>
  <c r="N49"/>
  <c r="M49"/>
  <c r="L49"/>
  <c r="K49"/>
  <c r="J49"/>
  <c r="I49"/>
  <c r="O49" s="1"/>
  <c r="H49"/>
  <c r="V49" s="1"/>
  <c r="AA49" s="1"/>
  <c r="G49"/>
  <c r="U49" s="1"/>
  <c r="Z49" s="1"/>
  <c r="F49"/>
  <c r="T49" s="1"/>
  <c r="Y49" s="1"/>
  <c r="E49"/>
  <c r="S49" s="1"/>
  <c r="X49" s="1"/>
  <c r="D49"/>
  <c r="R49" s="1"/>
  <c r="W49" s="1"/>
  <c r="C49"/>
  <c r="Q49" s="1"/>
  <c r="B49"/>
  <c r="A49"/>
  <c r="N48"/>
  <c r="M48"/>
  <c r="L48"/>
  <c r="K48"/>
  <c r="J48"/>
  <c r="I48"/>
  <c r="O48" s="1"/>
  <c r="H48"/>
  <c r="V48" s="1"/>
  <c r="AA48" s="1"/>
  <c r="G48"/>
  <c r="U48" s="1"/>
  <c r="Z48" s="1"/>
  <c r="F48"/>
  <c r="T48" s="1"/>
  <c r="Y48" s="1"/>
  <c r="E48"/>
  <c r="S48" s="1"/>
  <c r="X48" s="1"/>
  <c r="D48"/>
  <c r="R48" s="1"/>
  <c r="W48" s="1"/>
  <c r="C48"/>
  <c r="Q48" s="1"/>
  <c r="B48"/>
  <c r="A48"/>
  <c r="N47"/>
  <c r="M47"/>
  <c r="L47"/>
  <c r="K47"/>
  <c r="J47"/>
  <c r="I47"/>
  <c r="O47" s="1"/>
  <c r="H47"/>
  <c r="V47" s="1"/>
  <c r="AA47" s="1"/>
  <c r="G47"/>
  <c r="U47" s="1"/>
  <c r="Z47" s="1"/>
  <c r="F47"/>
  <c r="T47" s="1"/>
  <c r="Y47" s="1"/>
  <c r="E47"/>
  <c r="S47" s="1"/>
  <c r="X47" s="1"/>
  <c r="D47"/>
  <c r="R47" s="1"/>
  <c r="W47" s="1"/>
  <c r="C47"/>
  <c r="Q47" s="1"/>
  <c r="B47"/>
  <c r="A47"/>
  <c r="N46"/>
  <c r="M46"/>
  <c r="L46"/>
  <c r="K46"/>
  <c r="J46"/>
  <c r="I46"/>
  <c r="O46" s="1"/>
  <c r="H46"/>
  <c r="V46" s="1"/>
  <c r="AA46" s="1"/>
  <c r="G46"/>
  <c r="U46" s="1"/>
  <c r="Z46" s="1"/>
  <c r="F46"/>
  <c r="T46" s="1"/>
  <c r="Y46" s="1"/>
  <c r="E46"/>
  <c r="S46" s="1"/>
  <c r="X46" s="1"/>
  <c r="D46"/>
  <c r="R46" s="1"/>
  <c r="W46" s="1"/>
  <c r="C46"/>
  <c r="Q46" s="1"/>
  <c r="B46"/>
  <c r="A46"/>
  <c r="N45"/>
  <c r="M45"/>
  <c r="L45"/>
  <c r="K45"/>
  <c r="J45"/>
  <c r="I45"/>
  <c r="O45" s="1"/>
  <c r="H45"/>
  <c r="V45" s="1"/>
  <c r="AA45" s="1"/>
  <c r="G45"/>
  <c r="U45" s="1"/>
  <c r="Z45" s="1"/>
  <c r="F45"/>
  <c r="T45" s="1"/>
  <c r="Y45" s="1"/>
  <c r="E45"/>
  <c r="S45" s="1"/>
  <c r="X45" s="1"/>
  <c r="D45"/>
  <c r="R45" s="1"/>
  <c r="W45" s="1"/>
  <c r="C45"/>
  <c r="Q45" s="1"/>
  <c r="B45"/>
  <c r="A45"/>
  <c r="N44"/>
  <c r="M44"/>
  <c r="L44"/>
  <c r="K44"/>
  <c r="J44"/>
  <c r="I44"/>
  <c r="O44" s="1"/>
  <c r="H44"/>
  <c r="V44" s="1"/>
  <c r="AA44" s="1"/>
  <c r="G44"/>
  <c r="U44" s="1"/>
  <c r="Z44" s="1"/>
  <c r="F44"/>
  <c r="T44" s="1"/>
  <c r="Y44" s="1"/>
  <c r="E44"/>
  <c r="S44" s="1"/>
  <c r="X44" s="1"/>
  <c r="D44"/>
  <c r="R44" s="1"/>
  <c r="W44" s="1"/>
  <c r="C44"/>
  <c r="Q44" s="1"/>
  <c r="B44"/>
  <c r="A44"/>
  <c r="N43"/>
  <c r="M43"/>
  <c r="L43"/>
  <c r="K43"/>
  <c r="J43"/>
  <c r="I43"/>
  <c r="O43" s="1"/>
  <c r="H43"/>
  <c r="V43" s="1"/>
  <c r="AA43" s="1"/>
  <c r="G43"/>
  <c r="U43" s="1"/>
  <c r="Z43" s="1"/>
  <c r="F43"/>
  <c r="T43" s="1"/>
  <c r="Y43" s="1"/>
  <c r="E43"/>
  <c r="S43" s="1"/>
  <c r="X43" s="1"/>
  <c r="D43"/>
  <c r="R43" s="1"/>
  <c r="W43" s="1"/>
  <c r="C43"/>
  <c r="Q43" s="1"/>
  <c r="B43"/>
  <c r="A43"/>
  <c r="N42"/>
  <c r="M42"/>
  <c r="L42"/>
  <c r="K42"/>
  <c r="J42"/>
  <c r="I42"/>
  <c r="O42" s="1"/>
  <c r="H42"/>
  <c r="V42" s="1"/>
  <c r="AA42" s="1"/>
  <c r="G42"/>
  <c r="U42" s="1"/>
  <c r="Z42" s="1"/>
  <c r="F42"/>
  <c r="T42" s="1"/>
  <c r="Y42" s="1"/>
  <c r="E42"/>
  <c r="S42" s="1"/>
  <c r="X42" s="1"/>
  <c r="D42"/>
  <c r="R42" s="1"/>
  <c r="W42" s="1"/>
  <c r="C42"/>
  <c r="Q42" s="1"/>
  <c r="B42"/>
  <c r="A42"/>
  <c r="N41"/>
  <c r="M41"/>
  <c r="L41"/>
  <c r="K41"/>
  <c r="J41"/>
  <c r="I41"/>
  <c r="O41" s="1"/>
  <c r="H41"/>
  <c r="V41" s="1"/>
  <c r="AA41" s="1"/>
  <c r="G41"/>
  <c r="U41" s="1"/>
  <c r="Z41" s="1"/>
  <c r="F41"/>
  <c r="T41" s="1"/>
  <c r="Y41" s="1"/>
  <c r="E41"/>
  <c r="S41" s="1"/>
  <c r="X41" s="1"/>
  <c r="D41"/>
  <c r="R41" s="1"/>
  <c r="W41" s="1"/>
  <c r="C41"/>
  <c r="Q41" s="1"/>
  <c r="B41"/>
  <c r="A41"/>
  <c r="T40"/>
  <c r="Y40" s="1"/>
  <c r="N40"/>
  <c r="M40"/>
  <c r="L40"/>
  <c r="K40"/>
  <c r="J40"/>
  <c r="I40"/>
  <c r="O40" s="1"/>
  <c r="H40"/>
  <c r="V40" s="1"/>
  <c r="AA40" s="1"/>
  <c r="G40"/>
  <c r="U40" s="1"/>
  <c r="Z40" s="1"/>
  <c r="F40"/>
  <c r="E40"/>
  <c r="S40" s="1"/>
  <c r="X40" s="1"/>
  <c r="D40"/>
  <c r="R40" s="1"/>
  <c r="W40" s="1"/>
  <c r="C40"/>
  <c r="Q40" s="1"/>
  <c r="B40"/>
  <c r="A40"/>
  <c r="N39"/>
  <c r="M39"/>
  <c r="L39"/>
  <c r="K39"/>
  <c r="J39"/>
  <c r="I39"/>
  <c r="O39" s="1"/>
  <c r="H39"/>
  <c r="V39" s="1"/>
  <c r="AA39" s="1"/>
  <c r="G39"/>
  <c r="U39" s="1"/>
  <c r="Z39" s="1"/>
  <c r="F39"/>
  <c r="T39" s="1"/>
  <c r="Y39" s="1"/>
  <c r="E39"/>
  <c r="S39" s="1"/>
  <c r="X39" s="1"/>
  <c r="D39"/>
  <c r="R39" s="1"/>
  <c r="W39" s="1"/>
  <c r="C39"/>
  <c r="Q39" s="1"/>
  <c r="B39"/>
  <c r="A39"/>
  <c r="N38"/>
  <c r="M38"/>
  <c r="L38"/>
  <c r="K38"/>
  <c r="J38"/>
  <c r="I38"/>
  <c r="O38" s="1"/>
  <c r="H38"/>
  <c r="V38" s="1"/>
  <c r="AA38" s="1"/>
  <c r="G38"/>
  <c r="U38" s="1"/>
  <c r="Z38" s="1"/>
  <c r="F38"/>
  <c r="T38" s="1"/>
  <c r="Y38" s="1"/>
  <c r="E38"/>
  <c r="S38" s="1"/>
  <c r="X38" s="1"/>
  <c r="D38"/>
  <c r="R38" s="1"/>
  <c r="W38" s="1"/>
  <c r="C38"/>
  <c r="Q38" s="1"/>
  <c r="B38"/>
  <c r="A38"/>
  <c r="N37"/>
  <c r="M37"/>
  <c r="L37"/>
  <c r="K37"/>
  <c r="J37"/>
  <c r="I37"/>
  <c r="O37" s="1"/>
  <c r="H37"/>
  <c r="V37" s="1"/>
  <c r="AA37" s="1"/>
  <c r="G37"/>
  <c r="U37" s="1"/>
  <c r="Z37" s="1"/>
  <c r="F37"/>
  <c r="T37" s="1"/>
  <c r="Y37" s="1"/>
  <c r="E37"/>
  <c r="S37" s="1"/>
  <c r="X37" s="1"/>
  <c r="D37"/>
  <c r="R37" s="1"/>
  <c r="W37" s="1"/>
  <c r="C37"/>
  <c r="Q37" s="1"/>
  <c r="B37"/>
  <c r="A37"/>
  <c r="N36"/>
  <c r="M36"/>
  <c r="L36"/>
  <c r="K36"/>
  <c r="J36"/>
  <c r="I36"/>
  <c r="O36" s="1"/>
  <c r="H36"/>
  <c r="V36" s="1"/>
  <c r="AA36" s="1"/>
  <c r="G36"/>
  <c r="U36" s="1"/>
  <c r="Z36" s="1"/>
  <c r="F36"/>
  <c r="T36" s="1"/>
  <c r="Y36" s="1"/>
  <c r="E36"/>
  <c r="S36" s="1"/>
  <c r="X36" s="1"/>
  <c r="D36"/>
  <c r="R36" s="1"/>
  <c r="W36" s="1"/>
  <c r="C36"/>
  <c r="Q36" s="1"/>
  <c r="B36"/>
  <c r="A36"/>
  <c r="N35"/>
  <c r="M35"/>
  <c r="L35"/>
  <c r="K35"/>
  <c r="J35"/>
  <c r="I35"/>
  <c r="O35" s="1"/>
  <c r="H35"/>
  <c r="V35" s="1"/>
  <c r="AA35" s="1"/>
  <c r="G35"/>
  <c r="U35" s="1"/>
  <c r="Z35" s="1"/>
  <c r="F35"/>
  <c r="T35" s="1"/>
  <c r="Y35" s="1"/>
  <c r="E35"/>
  <c r="S35" s="1"/>
  <c r="X35" s="1"/>
  <c r="D35"/>
  <c r="R35" s="1"/>
  <c r="W35" s="1"/>
  <c r="C35"/>
  <c r="Q35" s="1"/>
  <c r="B35"/>
  <c r="A35"/>
  <c r="N34"/>
  <c r="M34"/>
  <c r="L34"/>
  <c r="K34"/>
  <c r="J34"/>
  <c r="I34"/>
  <c r="O34" s="1"/>
  <c r="H34"/>
  <c r="V34" s="1"/>
  <c r="AA34" s="1"/>
  <c r="G34"/>
  <c r="U34" s="1"/>
  <c r="Z34" s="1"/>
  <c r="F34"/>
  <c r="T34" s="1"/>
  <c r="Y34" s="1"/>
  <c r="E34"/>
  <c r="S34" s="1"/>
  <c r="X34" s="1"/>
  <c r="D34"/>
  <c r="R34" s="1"/>
  <c r="W34" s="1"/>
  <c r="C34"/>
  <c r="Q34" s="1"/>
  <c r="B34"/>
  <c r="A34"/>
  <c r="N33"/>
  <c r="M33"/>
  <c r="L33"/>
  <c r="K33"/>
  <c r="J33"/>
  <c r="I33"/>
  <c r="O33" s="1"/>
  <c r="H33"/>
  <c r="V33" s="1"/>
  <c r="AA33" s="1"/>
  <c r="G33"/>
  <c r="U33" s="1"/>
  <c r="Z33" s="1"/>
  <c r="F33"/>
  <c r="T33" s="1"/>
  <c r="Y33" s="1"/>
  <c r="E33"/>
  <c r="S33" s="1"/>
  <c r="X33" s="1"/>
  <c r="D33"/>
  <c r="R33" s="1"/>
  <c r="W33" s="1"/>
  <c r="C33"/>
  <c r="Q33" s="1"/>
  <c r="B33"/>
  <c r="A33"/>
  <c r="N32"/>
  <c r="M32"/>
  <c r="L32"/>
  <c r="K32"/>
  <c r="J32"/>
  <c r="I32"/>
  <c r="O32" s="1"/>
  <c r="H32"/>
  <c r="V32" s="1"/>
  <c r="AA32" s="1"/>
  <c r="G32"/>
  <c r="U32" s="1"/>
  <c r="Z32" s="1"/>
  <c r="F32"/>
  <c r="T32" s="1"/>
  <c r="Y32" s="1"/>
  <c r="E32"/>
  <c r="S32" s="1"/>
  <c r="X32" s="1"/>
  <c r="D32"/>
  <c r="R32" s="1"/>
  <c r="W32" s="1"/>
  <c r="C32"/>
  <c r="Q32" s="1"/>
  <c r="B32"/>
  <c r="A32"/>
  <c r="N31"/>
  <c r="M31"/>
  <c r="L31"/>
  <c r="K31"/>
  <c r="J31"/>
  <c r="I31"/>
  <c r="O31" s="1"/>
  <c r="H31"/>
  <c r="V31" s="1"/>
  <c r="AA31" s="1"/>
  <c r="G31"/>
  <c r="U31" s="1"/>
  <c r="Z31" s="1"/>
  <c r="F31"/>
  <c r="T31" s="1"/>
  <c r="Y31" s="1"/>
  <c r="E31"/>
  <c r="S31" s="1"/>
  <c r="X31" s="1"/>
  <c r="D31"/>
  <c r="R31" s="1"/>
  <c r="W31" s="1"/>
  <c r="C31"/>
  <c r="Q31" s="1"/>
  <c r="B31"/>
  <c r="A31"/>
  <c r="N30"/>
  <c r="M30"/>
  <c r="L30"/>
  <c r="K30"/>
  <c r="J30"/>
  <c r="I30"/>
  <c r="O30" s="1"/>
  <c r="H30"/>
  <c r="V30" s="1"/>
  <c r="AA30" s="1"/>
  <c r="G30"/>
  <c r="U30" s="1"/>
  <c r="Z30" s="1"/>
  <c r="F30"/>
  <c r="T30" s="1"/>
  <c r="Y30" s="1"/>
  <c r="E30"/>
  <c r="S30" s="1"/>
  <c r="X30" s="1"/>
  <c r="D30"/>
  <c r="R30" s="1"/>
  <c r="W30" s="1"/>
  <c r="C30"/>
  <c r="Q30" s="1"/>
  <c r="B30"/>
  <c r="A30"/>
  <c r="N29"/>
  <c r="M29"/>
  <c r="L29"/>
  <c r="K29"/>
  <c r="J29"/>
  <c r="I29"/>
  <c r="O29" s="1"/>
  <c r="H29"/>
  <c r="V29" s="1"/>
  <c r="AA29" s="1"/>
  <c r="G29"/>
  <c r="U29" s="1"/>
  <c r="Z29" s="1"/>
  <c r="F29"/>
  <c r="T29" s="1"/>
  <c r="Y29" s="1"/>
  <c r="E29"/>
  <c r="S29" s="1"/>
  <c r="X29" s="1"/>
  <c r="D29"/>
  <c r="R29" s="1"/>
  <c r="W29" s="1"/>
  <c r="C29"/>
  <c r="Q29" s="1"/>
  <c r="B29"/>
  <c r="A29"/>
  <c r="N28"/>
  <c r="M28"/>
  <c r="L28"/>
  <c r="K28"/>
  <c r="J28"/>
  <c r="I28"/>
  <c r="O28" s="1"/>
  <c r="H28"/>
  <c r="V28" s="1"/>
  <c r="AA28" s="1"/>
  <c r="G28"/>
  <c r="U28" s="1"/>
  <c r="Z28" s="1"/>
  <c r="F28"/>
  <c r="T28" s="1"/>
  <c r="Y28" s="1"/>
  <c r="E28"/>
  <c r="S28" s="1"/>
  <c r="X28" s="1"/>
  <c r="D28"/>
  <c r="R28" s="1"/>
  <c r="W28" s="1"/>
  <c r="C28"/>
  <c r="Q28" s="1"/>
  <c r="B28"/>
  <c r="A28"/>
  <c r="N27"/>
  <c r="M27"/>
  <c r="L27"/>
  <c r="K27"/>
  <c r="J27"/>
  <c r="I27"/>
  <c r="O27" s="1"/>
  <c r="H27"/>
  <c r="V27" s="1"/>
  <c r="AA27" s="1"/>
  <c r="G27"/>
  <c r="U27" s="1"/>
  <c r="Z27" s="1"/>
  <c r="F27"/>
  <c r="T27" s="1"/>
  <c r="Y27" s="1"/>
  <c r="E27"/>
  <c r="S27" s="1"/>
  <c r="X27" s="1"/>
  <c r="D27"/>
  <c r="R27" s="1"/>
  <c r="W27" s="1"/>
  <c r="C27"/>
  <c r="Q27" s="1"/>
  <c r="B27"/>
  <c r="A27"/>
  <c r="N26"/>
  <c r="M26"/>
  <c r="L26"/>
  <c r="K26"/>
  <c r="J26"/>
  <c r="I26"/>
  <c r="O26" s="1"/>
  <c r="H26"/>
  <c r="V26" s="1"/>
  <c r="AA26" s="1"/>
  <c r="G26"/>
  <c r="U26" s="1"/>
  <c r="Z26" s="1"/>
  <c r="F26"/>
  <c r="T26" s="1"/>
  <c r="Y26" s="1"/>
  <c r="E26"/>
  <c r="S26" s="1"/>
  <c r="X26" s="1"/>
  <c r="D26"/>
  <c r="R26" s="1"/>
  <c r="W26" s="1"/>
  <c r="C26"/>
  <c r="Q26" s="1"/>
  <c r="B26"/>
  <c r="A26"/>
  <c r="N25"/>
  <c r="M25"/>
  <c r="L25"/>
  <c r="K25"/>
  <c r="J25"/>
  <c r="I25"/>
  <c r="O25" s="1"/>
  <c r="H25"/>
  <c r="V25" s="1"/>
  <c r="AA25" s="1"/>
  <c r="G25"/>
  <c r="U25" s="1"/>
  <c r="Z25" s="1"/>
  <c r="F25"/>
  <c r="T25" s="1"/>
  <c r="Y25" s="1"/>
  <c r="E25"/>
  <c r="S25" s="1"/>
  <c r="X25" s="1"/>
  <c r="D25"/>
  <c r="R25" s="1"/>
  <c r="W25" s="1"/>
  <c r="C25"/>
  <c r="Q25" s="1"/>
  <c r="B25"/>
  <c r="A25"/>
  <c r="N24"/>
  <c r="M24"/>
  <c r="L24"/>
  <c r="K24"/>
  <c r="J24"/>
  <c r="I24"/>
  <c r="O24" s="1"/>
  <c r="H24"/>
  <c r="V24" s="1"/>
  <c r="AA24" s="1"/>
  <c r="G24"/>
  <c r="U24" s="1"/>
  <c r="Z24" s="1"/>
  <c r="F24"/>
  <c r="T24" s="1"/>
  <c r="Y24" s="1"/>
  <c r="E24"/>
  <c r="S24" s="1"/>
  <c r="X24" s="1"/>
  <c r="D24"/>
  <c r="R24" s="1"/>
  <c r="W24" s="1"/>
  <c r="C24"/>
  <c r="Q24" s="1"/>
  <c r="B24"/>
  <c r="A24"/>
  <c r="N23"/>
  <c r="M23"/>
  <c r="L23"/>
  <c r="K23"/>
  <c r="J23"/>
  <c r="I23"/>
  <c r="O23" s="1"/>
  <c r="H23"/>
  <c r="V23" s="1"/>
  <c r="AA23" s="1"/>
  <c r="G23"/>
  <c r="U23" s="1"/>
  <c r="Z23" s="1"/>
  <c r="F23"/>
  <c r="T23" s="1"/>
  <c r="Y23" s="1"/>
  <c r="E23"/>
  <c r="S23" s="1"/>
  <c r="X23" s="1"/>
  <c r="D23"/>
  <c r="R23" s="1"/>
  <c r="W23" s="1"/>
  <c r="C23"/>
  <c r="Q23" s="1"/>
  <c r="B23"/>
  <c r="A23"/>
  <c r="N22"/>
  <c r="M22"/>
  <c r="L22"/>
  <c r="K22"/>
  <c r="J22"/>
  <c r="I22"/>
  <c r="O22" s="1"/>
  <c r="H22"/>
  <c r="V22" s="1"/>
  <c r="AA22" s="1"/>
  <c r="G22"/>
  <c r="U22" s="1"/>
  <c r="Z22" s="1"/>
  <c r="F22"/>
  <c r="T22" s="1"/>
  <c r="Y22" s="1"/>
  <c r="E22"/>
  <c r="S22" s="1"/>
  <c r="X22" s="1"/>
  <c r="D22"/>
  <c r="R22" s="1"/>
  <c r="W22" s="1"/>
  <c r="C22"/>
  <c r="Q22" s="1"/>
  <c r="B22"/>
  <c r="A22"/>
  <c r="N21"/>
  <c r="M21"/>
  <c r="L21"/>
  <c r="K21"/>
  <c r="J21"/>
  <c r="I21"/>
  <c r="O21" s="1"/>
  <c r="H21"/>
  <c r="V21" s="1"/>
  <c r="AA21" s="1"/>
  <c r="G21"/>
  <c r="U21" s="1"/>
  <c r="Z21" s="1"/>
  <c r="F21"/>
  <c r="T21" s="1"/>
  <c r="Y21" s="1"/>
  <c r="E21"/>
  <c r="S21" s="1"/>
  <c r="X21" s="1"/>
  <c r="D21"/>
  <c r="R21" s="1"/>
  <c r="W21" s="1"/>
  <c r="C21"/>
  <c r="Q21" s="1"/>
  <c r="B21"/>
  <c r="A21"/>
  <c r="N20"/>
  <c r="M20"/>
  <c r="L20"/>
  <c r="K20"/>
  <c r="J20"/>
  <c r="I20"/>
  <c r="O20" s="1"/>
  <c r="H20"/>
  <c r="V20" s="1"/>
  <c r="AA20" s="1"/>
  <c r="G20"/>
  <c r="U20" s="1"/>
  <c r="Z20" s="1"/>
  <c r="F20"/>
  <c r="T20" s="1"/>
  <c r="Y20" s="1"/>
  <c r="E20"/>
  <c r="S20" s="1"/>
  <c r="X20" s="1"/>
  <c r="D20"/>
  <c r="R20" s="1"/>
  <c r="W20" s="1"/>
  <c r="C20"/>
  <c r="Q20" s="1"/>
  <c r="B20"/>
  <c r="A20"/>
  <c r="N19"/>
  <c r="M19"/>
  <c r="L19"/>
  <c r="K19"/>
  <c r="J19"/>
  <c r="I19"/>
  <c r="O19" s="1"/>
  <c r="H19"/>
  <c r="V19" s="1"/>
  <c r="AA19" s="1"/>
  <c r="G19"/>
  <c r="U19" s="1"/>
  <c r="Z19" s="1"/>
  <c r="F19"/>
  <c r="T19" s="1"/>
  <c r="Y19" s="1"/>
  <c r="E19"/>
  <c r="S19" s="1"/>
  <c r="X19" s="1"/>
  <c r="D19"/>
  <c r="R19" s="1"/>
  <c r="W19" s="1"/>
  <c r="C19"/>
  <c r="Q19" s="1"/>
  <c r="B19"/>
  <c r="A19"/>
  <c r="N18"/>
  <c r="M18"/>
  <c r="L18"/>
  <c r="K18"/>
  <c r="J18"/>
  <c r="I18"/>
  <c r="O18" s="1"/>
  <c r="H18"/>
  <c r="V18" s="1"/>
  <c r="AA18" s="1"/>
  <c r="G18"/>
  <c r="U18" s="1"/>
  <c r="Z18" s="1"/>
  <c r="F18"/>
  <c r="T18" s="1"/>
  <c r="Y18" s="1"/>
  <c r="E18"/>
  <c r="S18" s="1"/>
  <c r="X18" s="1"/>
  <c r="D18"/>
  <c r="R18" s="1"/>
  <c r="W18" s="1"/>
  <c r="C18"/>
  <c r="Q18" s="1"/>
  <c r="B18"/>
  <c r="A18"/>
  <c r="N17"/>
  <c r="M17"/>
  <c r="L17"/>
  <c r="K17"/>
  <c r="J17"/>
  <c r="I17"/>
  <c r="O17" s="1"/>
  <c r="H17"/>
  <c r="V17" s="1"/>
  <c r="AA17" s="1"/>
  <c r="G17"/>
  <c r="U17" s="1"/>
  <c r="Z17" s="1"/>
  <c r="F17"/>
  <c r="T17" s="1"/>
  <c r="Y17" s="1"/>
  <c r="E17"/>
  <c r="S17" s="1"/>
  <c r="X17" s="1"/>
  <c r="D17"/>
  <c r="R17" s="1"/>
  <c r="W17" s="1"/>
  <c r="C17"/>
  <c r="Q17" s="1"/>
  <c r="B17"/>
  <c r="A17"/>
  <c r="N16"/>
  <c r="M16"/>
  <c r="L16"/>
  <c r="K16"/>
  <c r="J16"/>
  <c r="I16"/>
  <c r="O16" s="1"/>
  <c r="H16"/>
  <c r="V16" s="1"/>
  <c r="AA16" s="1"/>
  <c r="G16"/>
  <c r="U16" s="1"/>
  <c r="Z16" s="1"/>
  <c r="F16"/>
  <c r="T16" s="1"/>
  <c r="Y16" s="1"/>
  <c r="E16"/>
  <c r="S16" s="1"/>
  <c r="X16" s="1"/>
  <c r="D16"/>
  <c r="R16" s="1"/>
  <c r="W16" s="1"/>
  <c r="C16"/>
  <c r="Q16" s="1"/>
  <c r="B16"/>
  <c r="A16"/>
  <c r="N15"/>
  <c r="M15"/>
  <c r="L15"/>
  <c r="K15"/>
  <c r="J15"/>
  <c r="I15"/>
  <c r="O15" s="1"/>
  <c r="H15"/>
  <c r="V15" s="1"/>
  <c r="AA15" s="1"/>
  <c r="G15"/>
  <c r="U15" s="1"/>
  <c r="Z15" s="1"/>
  <c r="F15"/>
  <c r="T15" s="1"/>
  <c r="Y15" s="1"/>
  <c r="E15"/>
  <c r="S15" s="1"/>
  <c r="X15" s="1"/>
  <c r="D15"/>
  <c r="R15" s="1"/>
  <c r="W15" s="1"/>
  <c r="C15"/>
  <c r="Q15" s="1"/>
  <c r="B15"/>
  <c r="A15"/>
  <c r="N14"/>
  <c r="M14"/>
  <c r="L14"/>
  <c r="K14"/>
  <c r="J14"/>
  <c r="I14"/>
  <c r="O14" s="1"/>
  <c r="H14"/>
  <c r="V14" s="1"/>
  <c r="AA14" s="1"/>
  <c r="G14"/>
  <c r="U14" s="1"/>
  <c r="Z14" s="1"/>
  <c r="F14"/>
  <c r="T14" s="1"/>
  <c r="Y14" s="1"/>
  <c r="E14"/>
  <c r="S14" s="1"/>
  <c r="X14" s="1"/>
  <c r="D14"/>
  <c r="R14" s="1"/>
  <c r="W14" s="1"/>
  <c r="C14"/>
  <c r="Q14" s="1"/>
  <c r="B14"/>
  <c r="A14"/>
  <c r="N13"/>
  <c r="M13"/>
  <c r="L13"/>
  <c r="K13"/>
  <c r="J13"/>
  <c r="I13"/>
  <c r="O13" s="1"/>
  <c r="H13"/>
  <c r="V13" s="1"/>
  <c r="AA13" s="1"/>
  <c r="G13"/>
  <c r="U13" s="1"/>
  <c r="Z13" s="1"/>
  <c r="F13"/>
  <c r="T13" s="1"/>
  <c r="Y13" s="1"/>
  <c r="E13"/>
  <c r="S13" s="1"/>
  <c r="X13" s="1"/>
  <c r="D13"/>
  <c r="R13" s="1"/>
  <c r="W13" s="1"/>
  <c r="C13"/>
  <c r="Q13" s="1"/>
  <c r="B13"/>
  <c r="A13"/>
  <c r="N12"/>
  <c r="M12"/>
  <c r="L12"/>
  <c r="K12"/>
  <c r="J12"/>
  <c r="I12"/>
  <c r="O12" s="1"/>
  <c r="H12"/>
  <c r="V12" s="1"/>
  <c r="AA12" s="1"/>
  <c r="G12"/>
  <c r="U12" s="1"/>
  <c r="Z12" s="1"/>
  <c r="F12"/>
  <c r="T12" s="1"/>
  <c r="Y12" s="1"/>
  <c r="E12"/>
  <c r="S12" s="1"/>
  <c r="X12" s="1"/>
  <c r="D12"/>
  <c r="R12" s="1"/>
  <c r="W12" s="1"/>
  <c r="C12"/>
  <c r="Q12" s="1"/>
  <c r="B12"/>
  <c r="A12"/>
  <c r="N11"/>
  <c r="M11"/>
  <c r="L11"/>
  <c r="K11"/>
  <c r="J11"/>
  <c r="I11"/>
  <c r="O11" s="1"/>
  <c r="H11"/>
  <c r="V11" s="1"/>
  <c r="AA11" s="1"/>
  <c r="G11"/>
  <c r="U11" s="1"/>
  <c r="Z11" s="1"/>
  <c r="F11"/>
  <c r="T11" s="1"/>
  <c r="Y11" s="1"/>
  <c r="E11"/>
  <c r="S11" s="1"/>
  <c r="X11" s="1"/>
  <c r="D11"/>
  <c r="R11" s="1"/>
  <c r="W11" s="1"/>
  <c r="C11"/>
  <c r="Q11" s="1"/>
  <c r="B11"/>
  <c r="A11"/>
  <c r="N10"/>
  <c r="M10"/>
  <c r="L10"/>
  <c r="K10"/>
  <c r="J10"/>
  <c r="I10"/>
  <c r="O10" s="1"/>
  <c r="H10"/>
  <c r="V10" s="1"/>
  <c r="AA10" s="1"/>
  <c r="G10"/>
  <c r="U10" s="1"/>
  <c r="Z10" s="1"/>
  <c r="F10"/>
  <c r="T10" s="1"/>
  <c r="Y10" s="1"/>
  <c r="E10"/>
  <c r="S10" s="1"/>
  <c r="X10" s="1"/>
  <c r="D10"/>
  <c r="R10" s="1"/>
  <c r="W10" s="1"/>
  <c r="C10"/>
  <c r="Q10" s="1"/>
  <c r="B10"/>
  <c r="A10"/>
  <c r="N9"/>
  <c r="M9"/>
  <c r="L9"/>
  <c r="K9"/>
  <c r="J9"/>
  <c r="I9"/>
  <c r="O9" s="1"/>
  <c r="H9"/>
  <c r="V9" s="1"/>
  <c r="AA9" s="1"/>
  <c r="G9"/>
  <c r="U9" s="1"/>
  <c r="Z9" s="1"/>
  <c r="F9"/>
  <c r="T9" s="1"/>
  <c r="Y9" s="1"/>
  <c r="E9"/>
  <c r="S9" s="1"/>
  <c r="X9" s="1"/>
  <c r="D9"/>
  <c r="R9" s="1"/>
  <c r="W9" s="1"/>
  <c r="C9"/>
  <c r="Q9" s="1"/>
  <c r="B9"/>
  <c r="A9"/>
  <c r="N8"/>
  <c r="M8"/>
  <c r="L8"/>
  <c r="K8"/>
  <c r="J8"/>
  <c r="I8"/>
  <c r="O8" s="1"/>
  <c r="H8"/>
  <c r="V8" s="1"/>
  <c r="AA8" s="1"/>
  <c r="G8"/>
  <c r="U8" s="1"/>
  <c r="Z8" s="1"/>
  <c r="F8"/>
  <c r="T8" s="1"/>
  <c r="Y8" s="1"/>
  <c r="E8"/>
  <c r="S8" s="1"/>
  <c r="X8" s="1"/>
  <c r="D8"/>
  <c r="R8" s="1"/>
  <c r="W8" s="1"/>
  <c r="C8"/>
  <c r="Q8" s="1"/>
  <c r="B8"/>
  <c r="A8"/>
  <c r="N7"/>
  <c r="M7"/>
  <c r="L7"/>
  <c r="K7"/>
  <c r="J7"/>
  <c r="I7"/>
  <c r="O7" s="1"/>
  <c r="H7"/>
  <c r="V7" s="1"/>
  <c r="AA7" s="1"/>
  <c r="G7"/>
  <c r="U7" s="1"/>
  <c r="Z7" s="1"/>
  <c r="F7"/>
  <c r="T7" s="1"/>
  <c r="Y7" s="1"/>
  <c r="E7"/>
  <c r="S7" s="1"/>
  <c r="X7" s="1"/>
  <c r="D7"/>
  <c r="R7" s="1"/>
  <c r="W7" s="1"/>
  <c r="C7"/>
  <c r="Q7" s="1"/>
  <c r="B7"/>
  <c r="A7"/>
  <c r="N6"/>
  <c r="M6"/>
  <c r="L6"/>
  <c r="K6"/>
  <c r="J6"/>
  <c r="I6"/>
  <c r="O6" s="1"/>
  <c r="H6"/>
  <c r="V6" s="1"/>
  <c r="AA6" s="1"/>
  <c r="G6"/>
  <c r="U6" s="1"/>
  <c r="Z6" s="1"/>
  <c r="F6"/>
  <c r="T6" s="1"/>
  <c r="Y6" s="1"/>
  <c r="E6"/>
  <c r="S6" s="1"/>
  <c r="X6" s="1"/>
  <c r="D6"/>
  <c r="R6" s="1"/>
  <c r="W6" s="1"/>
  <c r="C6"/>
  <c r="Q6" s="1"/>
  <c r="B6"/>
  <c r="A6"/>
  <c r="N5"/>
  <c r="M5"/>
  <c r="L5"/>
  <c r="K5"/>
  <c r="J5"/>
  <c r="I5"/>
  <c r="O5" s="1"/>
  <c r="H5"/>
  <c r="V5" s="1"/>
  <c r="AA5" s="1"/>
  <c r="G5"/>
  <c r="U5" s="1"/>
  <c r="Z5" s="1"/>
  <c r="F5"/>
  <c r="T5" s="1"/>
  <c r="Y5" s="1"/>
  <c r="E5"/>
  <c r="S5" s="1"/>
  <c r="X5" s="1"/>
  <c r="D5"/>
  <c r="R5" s="1"/>
  <c r="W5" s="1"/>
  <c r="C5"/>
  <c r="Q5" s="1"/>
  <c r="B5"/>
  <c r="A5"/>
  <c r="N4"/>
  <c r="M4"/>
  <c r="L4"/>
  <c r="K4"/>
  <c r="J4"/>
  <c r="I4"/>
  <c r="O4" s="1"/>
  <c r="H4"/>
  <c r="V4" s="1"/>
  <c r="AA4" s="1"/>
  <c r="G4"/>
  <c r="U4" s="1"/>
  <c r="Z4" s="1"/>
  <c r="F4"/>
  <c r="T4" s="1"/>
  <c r="Y4" s="1"/>
  <c r="E4"/>
  <c r="S4" s="1"/>
  <c r="X4" s="1"/>
  <c r="D4"/>
  <c r="R4" s="1"/>
  <c r="W4" s="1"/>
  <c r="C4"/>
  <c r="Q4" s="1"/>
  <c r="B4"/>
  <c r="A4"/>
  <c r="N3"/>
  <c r="M3"/>
  <c r="L3"/>
  <c r="K3"/>
  <c r="J3"/>
  <c r="I3"/>
  <c r="O3" s="1"/>
  <c r="H3"/>
  <c r="V3" s="1"/>
  <c r="AA3" s="1"/>
  <c r="G3"/>
  <c r="U3" s="1"/>
  <c r="Z3" s="1"/>
  <c r="F3"/>
  <c r="T3" s="1"/>
  <c r="Y3" s="1"/>
  <c r="E3"/>
  <c r="S3" s="1"/>
  <c r="X3" s="1"/>
  <c r="D3"/>
  <c r="R3" s="1"/>
  <c r="W3" s="1"/>
  <c r="C3"/>
  <c r="Q3" s="1"/>
  <c r="B3"/>
  <c r="A3"/>
  <c r="N2"/>
  <c r="M2"/>
  <c r="L2"/>
  <c r="K2"/>
  <c r="J2"/>
  <c r="I2"/>
  <c r="O2" s="1"/>
  <c r="H2"/>
  <c r="V2" s="1"/>
  <c r="AA2" s="1"/>
  <c r="G2"/>
  <c r="U2" s="1"/>
  <c r="Z2" s="1"/>
  <c r="F2"/>
  <c r="T2" s="1"/>
  <c r="Y2" s="1"/>
  <c r="E2"/>
  <c r="S2" s="1"/>
  <c r="X2" s="1"/>
  <c r="D2"/>
  <c r="R2" s="1"/>
  <c r="W2" s="1"/>
  <c r="C2"/>
  <c r="Q2" s="1"/>
  <c r="B2"/>
  <c r="A2"/>
  <c r="DP479" i="2"/>
  <c r="DO479"/>
  <c r="DN479"/>
  <c r="DM479"/>
  <c r="DL479"/>
  <c r="DK479"/>
  <c r="DJ479"/>
  <c r="DI479"/>
  <c r="DH479"/>
  <c r="DG479"/>
  <c r="DF479"/>
  <c r="DE479"/>
  <c r="DD479"/>
  <c r="DC479"/>
  <c r="DB479"/>
  <c r="CU479"/>
  <c r="CR479"/>
  <c r="CQ479"/>
  <c r="CP479"/>
  <c r="CO479"/>
  <c r="CN479"/>
  <c r="DP478"/>
  <c r="DO478"/>
  <c r="DN478"/>
  <c r="DM478"/>
  <c r="DL478"/>
  <c r="DK478"/>
  <c r="DJ478"/>
  <c r="DI478"/>
  <c r="DH478"/>
  <c r="DG478"/>
  <c r="DF478"/>
  <c r="DE478"/>
  <c r="DD478"/>
  <c r="DC478"/>
  <c r="DB478"/>
  <c r="CU478"/>
  <c r="CR478"/>
  <c r="CQ478"/>
  <c r="CP478"/>
  <c r="CO478"/>
  <c r="CN478"/>
  <c r="DP477"/>
  <c r="DO477"/>
  <c r="DN477"/>
  <c r="DM477"/>
  <c r="DL477"/>
  <c r="DK477"/>
  <c r="DJ477"/>
  <c r="DI477"/>
  <c r="DH477"/>
  <c r="DG477"/>
  <c r="DF477"/>
  <c r="DE477"/>
  <c r="DD477"/>
  <c r="DC477"/>
  <c r="DB477"/>
  <c r="CU477"/>
  <c r="CR477"/>
  <c r="CQ477"/>
  <c r="CP477"/>
  <c r="CO477"/>
  <c r="CN477"/>
  <c r="DP476"/>
  <c r="DO476"/>
  <c r="DN476"/>
  <c r="DM476"/>
  <c r="DL476"/>
  <c r="DK476"/>
  <c r="DJ476"/>
  <c r="DI476"/>
  <c r="DH476"/>
  <c r="DG476"/>
  <c r="DF476"/>
  <c r="DE476"/>
  <c r="DD476"/>
  <c r="DC476"/>
  <c r="DB476"/>
  <c r="CU476"/>
  <c r="CR476"/>
  <c r="CQ476"/>
  <c r="CP476"/>
  <c r="CO476"/>
  <c r="CN476"/>
  <c r="DP475"/>
  <c r="DO475"/>
  <c r="DN475"/>
  <c r="DM475"/>
  <c r="DL475"/>
  <c r="DK475"/>
  <c r="DJ475"/>
  <c r="DI475"/>
  <c r="DH475"/>
  <c r="DG475"/>
  <c r="DF475"/>
  <c r="DE475"/>
  <c r="DD475"/>
  <c r="DC475"/>
  <c r="DB475"/>
  <c r="CU475"/>
  <c r="CR475"/>
  <c r="CQ475"/>
  <c r="CP475"/>
  <c r="CO475"/>
  <c r="CN475"/>
  <c r="DP474"/>
  <c r="DO474"/>
  <c r="DN474"/>
  <c r="DM474"/>
  <c r="DL474"/>
  <c r="DK474"/>
  <c r="DJ474"/>
  <c r="DI474"/>
  <c r="DH474"/>
  <c r="DG474"/>
  <c r="DF474"/>
  <c r="DE474"/>
  <c r="DD474"/>
  <c r="DC474"/>
  <c r="DB474"/>
  <c r="CU474"/>
  <c r="CR474"/>
  <c r="CQ474"/>
  <c r="CP474"/>
  <c r="CO474"/>
  <c r="CN474"/>
  <c r="DP473"/>
  <c r="DO473"/>
  <c r="DN473"/>
  <c r="DM473"/>
  <c r="DL473"/>
  <c r="DK473"/>
  <c r="DJ473"/>
  <c r="DI473"/>
  <c r="DH473"/>
  <c r="DG473"/>
  <c r="DF473"/>
  <c r="DE473"/>
  <c r="DD473"/>
  <c r="DC473"/>
  <c r="DB473"/>
  <c r="CU473"/>
  <c r="CR473"/>
  <c r="CQ473"/>
  <c r="CP473"/>
  <c r="CO473"/>
  <c r="CN473"/>
  <c r="DP472"/>
  <c r="DO472"/>
  <c r="DN472"/>
  <c r="DM472"/>
  <c r="DL472"/>
  <c r="DK472"/>
  <c r="DJ472"/>
  <c r="DI472"/>
  <c r="DH472"/>
  <c r="DG472"/>
  <c r="DF472"/>
  <c r="DE472"/>
  <c r="DD472"/>
  <c r="DC472"/>
  <c r="DB472"/>
  <c r="CU472"/>
  <c r="CR472"/>
  <c r="CQ472"/>
  <c r="CP472"/>
  <c r="CO472"/>
  <c r="CN472"/>
  <c r="DP471"/>
  <c r="DO471"/>
  <c r="DN471"/>
  <c r="DM471"/>
  <c r="DL471"/>
  <c r="DK471"/>
  <c r="DJ471"/>
  <c r="DI471"/>
  <c r="DH471"/>
  <c r="DG471"/>
  <c r="DF471"/>
  <c r="DE471"/>
  <c r="DD471"/>
  <c r="DC471"/>
  <c r="DB471"/>
  <c r="CU471"/>
  <c r="CR471"/>
  <c r="CQ471"/>
  <c r="CP471"/>
  <c r="CO471"/>
  <c r="CN471"/>
  <c r="DP470"/>
  <c r="DO470"/>
  <c r="DN470"/>
  <c r="DM470"/>
  <c r="DL470"/>
  <c r="DK470"/>
  <c r="DJ470"/>
  <c r="DI470"/>
  <c r="DH470"/>
  <c r="DG470"/>
  <c r="DF470"/>
  <c r="DE470"/>
  <c r="DD470"/>
  <c r="DC470"/>
  <c r="DB470"/>
  <c r="CU470"/>
  <c r="CR470"/>
  <c r="CQ470"/>
  <c r="CP470"/>
  <c r="CO470"/>
  <c r="CN470"/>
  <c r="DP469"/>
  <c r="DO469"/>
  <c r="DN469"/>
  <c r="DM469"/>
  <c r="DL469"/>
  <c r="DK469"/>
  <c r="DJ469"/>
  <c r="DI469"/>
  <c r="DH469"/>
  <c r="DG469"/>
  <c r="DF469"/>
  <c r="DE469"/>
  <c r="DD469"/>
  <c r="DC469"/>
  <c r="DB469"/>
  <c r="CU469"/>
  <c r="CR469"/>
  <c r="CQ469"/>
  <c r="CP469"/>
  <c r="CO469"/>
  <c r="CN469"/>
  <c r="DP468"/>
  <c r="DO468"/>
  <c r="DN468"/>
  <c r="DM468"/>
  <c r="DL468"/>
  <c r="DK468"/>
  <c r="DJ468"/>
  <c r="DI468"/>
  <c r="DH468"/>
  <c r="DG468"/>
  <c r="DF468"/>
  <c r="DE468"/>
  <c r="DD468"/>
  <c r="DC468"/>
  <c r="DB468"/>
  <c r="CU468"/>
  <c r="CR468"/>
  <c r="CQ468"/>
  <c r="CP468"/>
  <c r="CO468"/>
  <c r="CN468"/>
  <c r="DP467"/>
  <c r="DO467"/>
  <c r="DN467"/>
  <c r="DM467"/>
  <c r="DL467"/>
  <c r="DK467"/>
  <c r="DJ467"/>
  <c r="DI467"/>
  <c r="DH467"/>
  <c r="DG467"/>
  <c r="DF467"/>
  <c r="DE467"/>
  <c r="DD467"/>
  <c r="DC467"/>
  <c r="DB467"/>
  <c r="CU467"/>
  <c r="CR467"/>
  <c r="CQ467"/>
  <c r="CP467"/>
  <c r="CO467"/>
  <c r="CN467"/>
  <c r="DP466"/>
  <c r="DO466"/>
  <c r="DN466"/>
  <c r="DM466"/>
  <c r="DL466"/>
  <c r="DK466"/>
  <c r="DJ466"/>
  <c r="DI466"/>
  <c r="DH466"/>
  <c r="DG466"/>
  <c r="DF466"/>
  <c r="DE466"/>
  <c r="DD466"/>
  <c r="DC466"/>
  <c r="DB466"/>
  <c r="CU466"/>
  <c r="CR466"/>
  <c r="CQ466"/>
  <c r="CP466"/>
  <c r="CO466"/>
  <c r="CN466"/>
  <c r="DP465"/>
  <c r="DO465"/>
  <c r="DN465"/>
  <c r="DM465"/>
  <c r="DL465"/>
  <c r="DK465"/>
  <c r="DJ465"/>
  <c r="DI465"/>
  <c r="DH465"/>
  <c r="DG465"/>
  <c r="DF465"/>
  <c r="DE465"/>
  <c r="DD465"/>
  <c r="DC465"/>
  <c r="DB465"/>
  <c r="CU465"/>
  <c r="CR465"/>
  <c r="CQ465"/>
  <c r="CP465"/>
  <c r="CO465"/>
  <c r="CN465"/>
  <c r="DP464"/>
  <c r="DO464"/>
  <c r="DN464"/>
  <c r="DM464"/>
  <c r="DL464"/>
  <c r="DK464"/>
  <c r="DJ464"/>
  <c r="DI464"/>
  <c r="DH464"/>
  <c r="DG464"/>
  <c r="DF464"/>
  <c r="DE464"/>
  <c r="DD464"/>
  <c r="DC464"/>
  <c r="DB464"/>
  <c r="CU464"/>
  <c r="CR464"/>
  <c r="CQ464"/>
  <c r="CP464"/>
  <c r="CO464"/>
  <c r="CN464"/>
  <c r="DP463"/>
  <c r="DO463"/>
  <c r="DN463"/>
  <c r="DM463"/>
  <c r="DL463"/>
  <c r="DK463"/>
  <c r="DJ463"/>
  <c r="DI463"/>
  <c r="DH463"/>
  <c r="DG463"/>
  <c r="DF463"/>
  <c r="DE463"/>
  <c r="DD463"/>
  <c r="DC463"/>
  <c r="DB463"/>
  <c r="CU463"/>
  <c r="CR463"/>
  <c r="CQ463"/>
  <c r="CP463"/>
  <c r="CO463"/>
  <c r="CN463"/>
  <c r="DP462"/>
  <c r="DO462"/>
  <c r="DN462"/>
  <c r="DM462"/>
  <c r="DL462"/>
  <c r="DK462"/>
  <c r="DJ462"/>
  <c r="DI462"/>
  <c r="DH462"/>
  <c r="DG462"/>
  <c r="DF462"/>
  <c r="DE462"/>
  <c r="DD462"/>
  <c r="DC462"/>
  <c r="DB462"/>
  <c r="CU462"/>
  <c r="CR462"/>
  <c r="CQ462"/>
  <c r="CP462"/>
  <c r="CO462"/>
  <c r="CN462"/>
  <c r="DP461"/>
  <c r="DO461"/>
  <c r="DN461"/>
  <c r="DM461"/>
  <c r="DL461"/>
  <c r="DK461"/>
  <c r="DJ461"/>
  <c r="DI461"/>
  <c r="DH461"/>
  <c r="DG461"/>
  <c r="DF461"/>
  <c r="DE461"/>
  <c r="DD461"/>
  <c r="DC461"/>
  <c r="DB461"/>
  <c r="CU461"/>
  <c r="CR461"/>
  <c r="CQ461"/>
  <c r="CP461"/>
  <c r="CO461"/>
  <c r="CN461"/>
  <c r="DP460"/>
  <c r="DO460"/>
  <c r="DN460"/>
  <c r="DM460"/>
  <c r="DL460"/>
  <c r="DK460"/>
  <c r="DJ460"/>
  <c r="DI460"/>
  <c r="DH460"/>
  <c r="DG460"/>
  <c r="DF460"/>
  <c r="DE460"/>
  <c r="DD460"/>
  <c r="DC460"/>
  <c r="DB460"/>
  <c r="CU460"/>
  <c r="CR460"/>
  <c r="CQ460"/>
  <c r="CP460"/>
  <c r="CO460"/>
  <c r="CN460"/>
  <c r="DP459"/>
  <c r="DO459"/>
  <c r="DN459"/>
  <c r="DM459"/>
  <c r="DL459"/>
  <c r="DK459"/>
  <c r="DJ459"/>
  <c r="DI459"/>
  <c r="DH459"/>
  <c r="DG459"/>
  <c r="DF459"/>
  <c r="DE459"/>
  <c r="DD459"/>
  <c r="DC459"/>
  <c r="DB459"/>
  <c r="CU459"/>
  <c r="CR459"/>
  <c r="CQ459"/>
  <c r="CP459"/>
  <c r="CO459"/>
  <c r="CN459"/>
  <c r="DP458"/>
  <c r="DO458"/>
  <c r="DN458"/>
  <c r="DM458"/>
  <c r="DL458"/>
  <c r="DK458"/>
  <c r="DJ458"/>
  <c r="DI458"/>
  <c r="DH458"/>
  <c r="DG458"/>
  <c r="DF458"/>
  <c r="DE458"/>
  <c r="DD458"/>
  <c r="DC458"/>
  <c r="DB458"/>
  <c r="CU458"/>
  <c r="CR458"/>
  <c r="CQ458"/>
  <c r="CP458"/>
  <c r="CO458"/>
  <c r="CN458"/>
  <c r="DP457"/>
  <c r="DO457"/>
  <c r="DN457"/>
  <c r="DM457"/>
  <c r="DL457"/>
  <c r="DK457"/>
  <c r="DJ457"/>
  <c r="DI457"/>
  <c r="DH457"/>
  <c r="DG457"/>
  <c r="DF457"/>
  <c r="DE457"/>
  <c r="DD457"/>
  <c r="DC457"/>
  <c r="DB457"/>
  <c r="CU457"/>
  <c r="CR457"/>
  <c r="CQ457"/>
  <c r="CP457"/>
  <c r="CO457"/>
  <c r="CN457"/>
  <c r="DP456"/>
  <c r="DO456"/>
  <c r="DN456"/>
  <c r="DM456"/>
  <c r="DL456"/>
  <c r="DK456"/>
  <c r="DJ456"/>
  <c r="DI456"/>
  <c r="DH456"/>
  <c r="DG456"/>
  <c r="DF456"/>
  <c r="DE456"/>
  <c r="DD456"/>
  <c r="DC456"/>
  <c r="DB456"/>
  <c r="CU456"/>
  <c r="CR456"/>
  <c r="CQ456"/>
  <c r="CP456"/>
  <c r="CO456"/>
  <c r="CN456"/>
  <c r="DP455"/>
  <c r="DO455"/>
  <c r="DN455"/>
  <c r="DM455"/>
  <c r="DL455"/>
  <c r="DK455"/>
  <c r="DJ455"/>
  <c r="DI455"/>
  <c r="DH455"/>
  <c r="DG455"/>
  <c r="DF455"/>
  <c r="DE455"/>
  <c r="DD455"/>
  <c r="DC455"/>
  <c r="DB455"/>
  <c r="CU455"/>
  <c r="CR455"/>
  <c r="CQ455"/>
  <c r="CP455"/>
  <c r="CO455"/>
  <c r="CN455"/>
  <c r="DP454"/>
  <c r="DO454"/>
  <c r="DN454"/>
  <c r="DM454"/>
  <c r="DL454"/>
  <c r="DK454"/>
  <c r="DJ454"/>
  <c r="DI454"/>
  <c r="DH454"/>
  <c r="DG454"/>
  <c r="DF454"/>
  <c r="DE454"/>
  <c r="DD454"/>
  <c r="DC454"/>
  <c r="DB454"/>
  <c r="CU454"/>
  <c r="CR454"/>
  <c r="CQ454"/>
  <c r="CP454"/>
  <c r="CO454"/>
  <c r="CN454"/>
  <c r="DP453"/>
  <c r="DO453"/>
  <c r="DN453"/>
  <c r="DM453"/>
  <c r="DL453"/>
  <c r="DK453"/>
  <c r="DJ453"/>
  <c r="DI453"/>
  <c r="DH453"/>
  <c r="DG453"/>
  <c r="DF453"/>
  <c r="DE453"/>
  <c r="DD453"/>
  <c r="DC453"/>
  <c r="DB453"/>
  <c r="CU453"/>
  <c r="CR453"/>
  <c r="CQ453"/>
  <c r="CP453"/>
  <c r="CO453"/>
  <c r="CN453"/>
  <c r="DP452"/>
  <c r="DO452"/>
  <c r="DN452"/>
  <c r="DM452"/>
  <c r="DL452"/>
  <c r="DK452"/>
  <c r="DJ452"/>
  <c r="DI452"/>
  <c r="DH452"/>
  <c r="DG452"/>
  <c r="DF452"/>
  <c r="DE452"/>
  <c r="DD452"/>
  <c r="DC452"/>
  <c r="DB452"/>
  <c r="CU452"/>
  <c r="CR452"/>
  <c r="CQ452"/>
  <c r="CP452"/>
  <c r="CO452"/>
  <c r="CN452"/>
  <c r="DP451"/>
  <c r="DO451"/>
  <c r="DN451"/>
  <c r="DM451"/>
  <c r="DL451"/>
  <c r="DK451"/>
  <c r="DJ451"/>
  <c r="DI451"/>
  <c r="DH451"/>
  <c r="DG451"/>
  <c r="DF451"/>
  <c r="DE451"/>
  <c r="DD451"/>
  <c r="DC451"/>
  <c r="DB451"/>
  <c r="CU451"/>
  <c r="CR451"/>
  <c r="CQ451"/>
  <c r="CP451"/>
  <c r="CO451"/>
  <c r="CN451"/>
  <c r="DP450"/>
  <c r="DO450"/>
  <c r="DN450"/>
  <c r="DM450"/>
  <c r="DL450"/>
  <c r="DK450"/>
  <c r="DJ450"/>
  <c r="DI450"/>
  <c r="DH450"/>
  <c r="DG450"/>
  <c r="DF450"/>
  <c r="DE450"/>
  <c r="DD450"/>
  <c r="DC450"/>
  <c r="DB450"/>
  <c r="CU450"/>
  <c r="CR450"/>
  <c r="CQ450"/>
  <c r="CP450"/>
  <c r="CO450"/>
  <c r="CN450"/>
  <c r="DP449"/>
  <c r="DO449"/>
  <c r="DN449"/>
  <c r="DM449"/>
  <c r="DL449"/>
  <c r="DK449"/>
  <c r="DJ449"/>
  <c r="DI449"/>
  <c r="DH449"/>
  <c r="DG449"/>
  <c r="DF449"/>
  <c r="DE449"/>
  <c r="DD449"/>
  <c r="DC449"/>
  <c r="DB449"/>
  <c r="CU449"/>
  <c r="CR449"/>
  <c r="CQ449"/>
  <c r="CP449"/>
  <c r="CO449"/>
  <c r="CN449"/>
  <c r="FS448"/>
  <c r="FR448"/>
  <c r="FQ448"/>
  <c r="FP448"/>
  <c r="FO448"/>
  <c r="FN448"/>
  <c r="FM448"/>
  <c r="FL448"/>
  <c r="FK448"/>
  <c r="FJ448"/>
  <c r="FI448"/>
  <c r="FH448"/>
  <c r="FG448"/>
  <c r="FF448"/>
  <c r="FE448"/>
  <c r="FD448"/>
  <c r="FC448"/>
  <c r="FB448"/>
  <c r="FA448"/>
  <c r="EZ448"/>
  <c r="EY448"/>
  <c r="EX448"/>
  <c r="EW448"/>
  <c r="EV448"/>
  <c r="EU448"/>
  <c r="ET448"/>
  <c r="ES448"/>
  <c r="ER448"/>
  <c r="EQ448"/>
  <c r="EP448"/>
  <c r="EO448"/>
  <c r="EN448"/>
  <c r="EM448"/>
  <c r="EL448"/>
  <c r="EK448"/>
  <c r="EJ448"/>
  <c r="EI448"/>
  <c r="EH448"/>
  <c r="EG448"/>
  <c r="EF448"/>
  <c r="EE448"/>
  <c r="ED448"/>
  <c r="EC448"/>
  <c r="EB448"/>
  <c r="EA448"/>
  <c r="DZ448"/>
  <c r="DY448"/>
  <c r="DX448"/>
  <c r="DW448"/>
  <c r="DV448"/>
  <c r="DU448"/>
  <c r="DT448"/>
  <c r="DS448"/>
  <c r="DR448"/>
  <c r="DQ448"/>
  <c r="DP448"/>
  <c r="DO448"/>
  <c r="DN448"/>
  <c r="DM448"/>
  <c r="DL448"/>
  <c r="DK448"/>
  <c r="DJ448"/>
  <c r="DI448"/>
  <c r="DH448"/>
  <c r="DG448"/>
  <c r="DF448"/>
  <c r="DE448"/>
  <c r="DD448"/>
  <c r="DC448"/>
  <c r="DB448"/>
  <c r="CU448"/>
  <c r="CR448"/>
  <c r="CQ448"/>
  <c r="CP448"/>
  <c r="CO448"/>
  <c r="CN448"/>
  <c r="FS447"/>
  <c r="FR447"/>
  <c r="FQ447"/>
  <c r="FP447"/>
  <c r="FO447"/>
  <c r="FN447"/>
  <c r="FM447"/>
  <c r="FL447"/>
  <c r="FK447"/>
  <c r="FJ447"/>
  <c r="FI447"/>
  <c r="FH447"/>
  <c r="FG447"/>
  <c r="FF447"/>
  <c r="FE447"/>
  <c r="FD447"/>
  <c r="FC447"/>
  <c r="FB447"/>
  <c r="FA447"/>
  <c r="EZ447"/>
  <c r="EY447"/>
  <c r="EX447"/>
  <c r="EW447"/>
  <c r="EV447"/>
  <c r="EU447"/>
  <c r="ET447"/>
  <c r="ES447"/>
  <c r="ER447"/>
  <c r="EQ447"/>
  <c r="EP447"/>
  <c r="EO447"/>
  <c r="EN447"/>
  <c r="EM447"/>
  <c r="EL447"/>
  <c r="EK447"/>
  <c r="EJ447"/>
  <c r="EI447"/>
  <c r="EH447"/>
  <c r="EG447"/>
  <c r="EF447"/>
  <c r="EE447"/>
  <c r="ED447"/>
  <c r="EC447"/>
  <c r="EB447"/>
  <c r="EA447"/>
  <c r="DZ447"/>
  <c r="DY447"/>
  <c r="DX447"/>
  <c r="DW447"/>
  <c r="DV447"/>
  <c r="DU447"/>
  <c r="DT447"/>
  <c r="DS447"/>
  <c r="DR447"/>
  <c r="DQ447"/>
  <c r="DP447"/>
  <c r="DO447"/>
  <c r="DN447"/>
  <c r="DM447"/>
  <c r="DL447"/>
  <c r="DK447"/>
  <c r="DJ447"/>
  <c r="DI447"/>
  <c r="DH447"/>
  <c r="DG447"/>
  <c r="DF447"/>
  <c r="DE447"/>
  <c r="DD447"/>
  <c r="DC447"/>
  <c r="DB447"/>
  <c r="CU447"/>
  <c r="CR447"/>
  <c r="CQ447"/>
  <c r="CP447"/>
  <c r="CO447"/>
  <c r="CN447"/>
  <c r="FS446"/>
  <c r="FR446"/>
  <c r="FQ446"/>
  <c r="FP446"/>
  <c r="FO446"/>
  <c r="FN446"/>
  <c r="FM446"/>
  <c r="FL446"/>
  <c r="FK446"/>
  <c r="FJ446"/>
  <c r="FI446"/>
  <c r="FH446"/>
  <c r="FG446"/>
  <c r="FF446"/>
  <c r="FE446"/>
  <c r="FD446"/>
  <c r="FC446"/>
  <c r="FB446"/>
  <c r="FA446"/>
  <c r="EZ446"/>
  <c r="EY446"/>
  <c r="EX446"/>
  <c r="EW446"/>
  <c r="EV446"/>
  <c r="EU446"/>
  <c r="ET446"/>
  <c r="ES446"/>
  <c r="ER446"/>
  <c r="EQ446"/>
  <c r="EP446"/>
  <c r="EO446"/>
  <c r="EN446"/>
  <c r="EM446"/>
  <c r="EL446"/>
  <c r="EK446"/>
  <c r="EJ446"/>
  <c r="EI446"/>
  <c r="EH446"/>
  <c r="EG446"/>
  <c r="EF446"/>
  <c r="EE446"/>
  <c r="ED446"/>
  <c r="EC446"/>
  <c r="EB446"/>
  <c r="EA446"/>
  <c r="DZ446"/>
  <c r="DY446"/>
  <c r="DX446"/>
  <c r="DW446"/>
  <c r="DV446"/>
  <c r="DU446"/>
  <c r="DT446"/>
  <c r="DS446"/>
  <c r="DR446"/>
  <c r="DQ446"/>
  <c r="DP446"/>
  <c r="DO446"/>
  <c r="DN446"/>
  <c r="DM446"/>
  <c r="DL446"/>
  <c r="DK446"/>
  <c r="DJ446"/>
  <c r="DI446"/>
  <c r="DH446"/>
  <c r="DG446"/>
  <c r="DF446"/>
  <c r="DE446"/>
  <c r="DD446"/>
  <c r="DC446"/>
  <c r="DB446"/>
  <c r="CU446"/>
  <c r="CR446"/>
  <c r="CQ446"/>
  <c r="CP446"/>
  <c r="CO446"/>
  <c r="CN446"/>
  <c r="FS445"/>
  <c r="FR445"/>
  <c r="FQ445"/>
  <c r="FP445"/>
  <c r="FO445"/>
  <c r="FN445"/>
  <c r="FM445"/>
  <c r="FL445"/>
  <c r="FK445"/>
  <c r="FJ445"/>
  <c r="FI445"/>
  <c r="FH445"/>
  <c r="FG445"/>
  <c r="FF445"/>
  <c r="FE445"/>
  <c r="FD445"/>
  <c r="FC445"/>
  <c r="FB445"/>
  <c r="FA445"/>
  <c r="EZ445"/>
  <c r="EY445"/>
  <c r="EX445"/>
  <c r="EW445"/>
  <c r="EV445"/>
  <c r="EU445"/>
  <c r="ET445"/>
  <c r="ES445"/>
  <c r="ER445"/>
  <c r="EQ445"/>
  <c r="EP445"/>
  <c r="EO445"/>
  <c r="EN445"/>
  <c r="EM445"/>
  <c r="EL445"/>
  <c r="EK445"/>
  <c r="EJ445"/>
  <c r="EI445"/>
  <c r="EH445"/>
  <c r="EG445"/>
  <c r="EF445"/>
  <c r="EE445"/>
  <c r="ED445"/>
  <c r="EC445"/>
  <c r="EB445"/>
  <c r="EA445"/>
  <c r="DZ445"/>
  <c r="DY445"/>
  <c r="DX445"/>
  <c r="DW445"/>
  <c r="DV445"/>
  <c r="DU445"/>
  <c r="DT445"/>
  <c r="DS445"/>
  <c r="DR445"/>
  <c r="DQ445"/>
  <c r="DP445"/>
  <c r="DO445"/>
  <c r="DN445"/>
  <c r="DM445"/>
  <c r="DL445"/>
  <c r="DK445"/>
  <c r="DJ445"/>
  <c r="DI445"/>
  <c r="DH445"/>
  <c r="DG445"/>
  <c r="DF445"/>
  <c r="DE445"/>
  <c r="DD445"/>
  <c r="DC445"/>
  <c r="DB445"/>
  <c r="CU445"/>
  <c r="CR445"/>
  <c r="CQ445"/>
  <c r="CP445"/>
  <c r="CO445"/>
  <c r="CN445"/>
  <c r="FS444"/>
  <c r="FR444"/>
  <c r="FQ444"/>
  <c r="FP444"/>
  <c r="FO444"/>
  <c r="FN444"/>
  <c r="FM444"/>
  <c r="FL444"/>
  <c r="FK444"/>
  <c r="FJ444"/>
  <c r="FI444"/>
  <c r="FH444"/>
  <c r="FG444"/>
  <c r="FF444"/>
  <c r="FE444"/>
  <c r="FD444"/>
  <c r="FC444"/>
  <c r="FB444"/>
  <c r="FA444"/>
  <c r="EZ444"/>
  <c r="EY444"/>
  <c r="EX444"/>
  <c r="EW444"/>
  <c r="EV444"/>
  <c r="EU444"/>
  <c r="ET444"/>
  <c r="ES444"/>
  <c r="ER444"/>
  <c r="EQ444"/>
  <c r="EP444"/>
  <c r="EO444"/>
  <c r="EN444"/>
  <c r="EM444"/>
  <c r="EL444"/>
  <c r="EK444"/>
  <c r="EJ444"/>
  <c r="EI444"/>
  <c r="EH444"/>
  <c r="EG444"/>
  <c r="EF444"/>
  <c r="EE444"/>
  <c r="ED444"/>
  <c r="EC444"/>
  <c r="EB444"/>
  <c r="EA444"/>
  <c r="DZ444"/>
  <c r="DY444"/>
  <c r="DX444"/>
  <c r="DW444"/>
  <c r="DV444"/>
  <c r="DU444"/>
  <c r="DT444"/>
  <c r="DS444"/>
  <c r="DR444"/>
  <c r="DQ444"/>
  <c r="DP444"/>
  <c r="DO444"/>
  <c r="DN444"/>
  <c r="DM444"/>
  <c r="DL444"/>
  <c r="DK444"/>
  <c r="DJ444"/>
  <c r="DI444"/>
  <c r="DH444"/>
  <c r="DG444"/>
  <c r="DF444"/>
  <c r="DE444"/>
  <c r="DD444"/>
  <c r="DC444"/>
  <c r="DB444"/>
  <c r="CU444"/>
  <c r="CR444"/>
  <c r="CQ444"/>
  <c r="CP444"/>
  <c r="CO444"/>
  <c r="CN444"/>
  <c r="FS443"/>
  <c r="FR443"/>
  <c r="FQ443"/>
  <c r="FP443"/>
  <c r="FO443"/>
  <c r="FN443"/>
  <c r="FM443"/>
  <c r="FL443"/>
  <c r="FK443"/>
  <c r="FJ443"/>
  <c r="FI443"/>
  <c r="FH443"/>
  <c r="FG443"/>
  <c r="FF443"/>
  <c r="FE443"/>
  <c r="FD443"/>
  <c r="FC443"/>
  <c r="FB443"/>
  <c r="FA443"/>
  <c r="EZ443"/>
  <c r="EY443"/>
  <c r="EX443"/>
  <c r="EW443"/>
  <c r="EV443"/>
  <c r="EU443"/>
  <c r="ET443"/>
  <c r="ES443"/>
  <c r="ER443"/>
  <c r="EQ443"/>
  <c r="EP443"/>
  <c r="EO443"/>
  <c r="EN443"/>
  <c r="EM443"/>
  <c r="EL443"/>
  <c r="EK443"/>
  <c r="EJ443"/>
  <c r="EI443"/>
  <c r="EH443"/>
  <c r="EG443"/>
  <c r="EF443"/>
  <c r="EE443"/>
  <c r="ED443"/>
  <c r="EC443"/>
  <c r="EB443"/>
  <c r="EA443"/>
  <c r="DZ443"/>
  <c r="DY443"/>
  <c r="DX443"/>
  <c r="DW443"/>
  <c r="DV443"/>
  <c r="DU443"/>
  <c r="DT443"/>
  <c r="DS443"/>
  <c r="DR443"/>
  <c r="DQ443"/>
  <c r="DP443"/>
  <c r="DO443"/>
  <c r="DN443"/>
  <c r="DM443"/>
  <c r="DL443"/>
  <c r="DK443"/>
  <c r="DJ443"/>
  <c r="DI443"/>
  <c r="DH443"/>
  <c r="DG443"/>
  <c r="DF443"/>
  <c r="DE443"/>
  <c r="DD443"/>
  <c r="DC443"/>
  <c r="DB443"/>
  <c r="CU443"/>
  <c r="CR443"/>
  <c r="CQ443"/>
  <c r="CP443"/>
  <c r="CO443"/>
  <c r="CN443"/>
  <c r="FS442"/>
  <c r="FR442"/>
  <c r="FQ442"/>
  <c r="FP442"/>
  <c r="FO442"/>
  <c r="FN442"/>
  <c r="FM442"/>
  <c r="FL442"/>
  <c r="FK442"/>
  <c r="FJ442"/>
  <c r="FI442"/>
  <c r="FH442"/>
  <c r="FG442"/>
  <c r="FF442"/>
  <c r="FE442"/>
  <c r="FD442"/>
  <c r="FC442"/>
  <c r="FB442"/>
  <c r="FA442"/>
  <c r="EZ442"/>
  <c r="EY442"/>
  <c r="EX442"/>
  <c r="EW442"/>
  <c r="EV442"/>
  <c r="EU442"/>
  <c r="ET442"/>
  <c r="ES442"/>
  <c r="ER442"/>
  <c r="EQ442"/>
  <c r="EP442"/>
  <c r="EO442"/>
  <c r="EN442"/>
  <c r="EM442"/>
  <c r="EL442"/>
  <c r="EK442"/>
  <c r="EJ442"/>
  <c r="EI442"/>
  <c r="EH442"/>
  <c r="EG442"/>
  <c r="EF442"/>
  <c r="EE442"/>
  <c r="ED442"/>
  <c r="EC442"/>
  <c r="EB442"/>
  <c r="EA442"/>
  <c r="DZ442"/>
  <c r="DY442"/>
  <c r="DX442"/>
  <c r="DW442"/>
  <c r="DV442"/>
  <c r="DU442"/>
  <c r="DT442"/>
  <c r="DS442"/>
  <c r="DR442"/>
  <c r="DQ442"/>
  <c r="DP442"/>
  <c r="DO442"/>
  <c r="DN442"/>
  <c r="DM442"/>
  <c r="DL442"/>
  <c r="DK442"/>
  <c r="DJ442"/>
  <c r="DI442"/>
  <c r="DH442"/>
  <c r="DG442"/>
  <c r="DF442"/>
  <c r="DE442"/>
  <c r="DD442"/>
  <c r="DC442"/>
  <c r="DB442"/>
  <c r="CU442"/>
  <c r="CR442"/>
  <c r="CQ442"/>
  <c r="CP442"/>
  <c r="CO442"/>
  <c r="CN442"/>
  <c r="FS441"/>
  <c r="FR441"/>
  <c r="FQ441"/>
  <c r="FP441"/>
  <c r="FO441"/>
  <c r="FN441"/>
  <c r="FM441"/>
  <c r="FL441"/>
  <c r="FK441"/>
  <c r="FJ441"/>
  <c r="FI441"/>
  <c r="FH441"/>
  <c r="FG441"/>
  <c r="FF441"/>
  <c r="FE441"/>
  <c r="FD441"/>
  <c r="FC441"/>
  <c r="FB441"/>
  <c r="FA441"/>
  <c r="EZ441"/>
  <c r="EY441"/>
  <c r="EX441"/>
  <c r="EW441"/>
  <c r="EV441"/>
  <c r="EU441"/>
  <c r="ET441"/>
  <c r="ES441"/>
  <c r="ER441"/>
  <c r="EQ441"/>
  <c r="EP441"/>
  <c r="EO441"/>
  <c r="EN441"/>
  <c r="EM441"/>
  <c r="EL441"/>
  <c r="EK441"/>
  <c r="EJ441"/>
  <c r="EI441"/>
  <c r="EH441"/>
  <c r="EG441"/>
  <c r="EF441"/>
  <c r="EE441"/>
  <c r="ED441"/>
  <c r="EC441"/>
  <c r="EB441"/>
  <c r="EA441"/>
  <c r="DZ441"/>
  <c r="DY441"/>
  <c r="DX441"/>
  <c r="DW441"/>
  <c r="DV441"/>
  <c r="DU441"/>
  <c r="DT441"/>
  <c r="DS441"/>
  <c r="DR441"/>
  <c r="DQ441"/>
  <c r="DP441"/>
  <c r="DO441"/>
  <c r="DN441"/>
  <c r="DM441"/>
  <c r="DL441"/>
  <c r="DK441"/>
  <c r="DJ441"/>
  <c r="DI441"/>
  <c r="DH441"/>
  <c r="DG441"/>
  <c r="DF441"/>
  <c r="DE441"/>
  <c r="DD441"/>
  <c r="DC441"/>
  <c r="DB441"/>
  <c r="CU441"/>
  <c r="CR441"/>
  <c r="CQ441"/>
  <c r="CP441"/>
  <c r="CO441"/>
  <c r="CN441"/>
  <c r="FS440"/>
  <c r="FR440"/>
  <c r="FQ440"/>
  <c r="FP440"/>
  <c r="FO440"/>
  <c r="FN440"/>
  <c r="FM440"/>
  <c r="FL440"/>
  <c r="FK440"/>
  <c r="FJ440"/>
  <c r="FI440"/>
  <c r="FH440"/>
  <c r="FG440"/>
  <c r="FF440"/>
  <c r="FE440"/>
  <c r="FD440"/>
  <c r="FC440"/>
  <c r="FB440"/>
  <c r="FA440"/>
  <c r="EZ440"/>
  <c r="EY440"/>
  <c r="EX440"/>
  <c r="EW440"/>
  <c r="EV440"/>
  <c r="EU440"/>
  <c r="ET440"/>
  <c r="ES440"/>
  <c r="ER440"/>
  <c r="EQ440"/>
  <c r="EP440"/>
  <c r="EO440"/>
  <c r="EN440"/>
  <c r="EM440"/>
  <c r="EL440"/>
  <c r="EK440"/>
  <c r="EJ440"/>
  <c r="EI440"/>
  <c r="EH440"/>
  <c r="EG440"/>
  <c r="EF440"/>
  <c r="EE440"/>
  <c r="ED440"/>
  <c r="EC440"/>
  <c r="EB440"/>
  <c r="EA440"/>
  <c r="DZ440"/>
  <c r="DY440"/>
  <c r="DX440"/>
  <c r="DW440"/>
  <c r="DV440"/>
  <c r="DU440"/>
  <c r="DT440"/>
  <c r="DS440"/>
  <c r="DR440"/>
  <c r="DQ440"/>
  <c r="DP440"/>
  <c r="DO440"/>
  <c r="DN440"/>
  <c r="DM440"/>
  <c r="DL440"/>
  <c r="DK440"/>
  <c r="DJ440"/>
  <c r="DI440"/>
  <c r="DH440"/>
  <c r="DG440"/>
  <c r="DF440"/>
  <c r="DE440"/>
  <c r="DD440"/>
  <c r="DC440"/>
  <c r="DB440"/>
  <c r="CU440"/>
  <c r="CR440"/>
  <c r="CQ440"/>
  <c r="CP440"/>
  <c r="CO440"/>
  <c r="CN440"/>
  <c r="FS439"/>
  <c r="FR439"/>
  <c r="FQ439"/>
  <c r="FP439"/>
  <c r="FO439"/>
  <c r="FN439"/>
  <c r="FM439"/>
  <c r="FL439"/>
  <c r="FK439"/>
  <c r="FJ439"/>
  <c r="FI439"/>
  <c r="FH439"/>
  <c r="FG439"/>
  <c r="FF439"/>
  <c r="FE439"/>
  <c r="FD439"/>
  <c r="FC439"/>
  <c r="FB439"/>
  <c r="FA439"/>
  <c r="EZ439"/>
  <c r="EY439"/>
  <c r="EX439"/>
  <c r="EW439"/>
  <c r="EV439"/>
  <c r="EU439"/>
  <c r="ET439"/>
  <c r="ES439"/>
  <c r="ER439"/>
  <c r="EQ439"/>
  <c r="EP439"/>
  <c r="EO439"/>
  <c r="EN439"/>
  <c r="EM439"/>
  <c r="EL439"/>
  <c r="EK439"/>
  <c r="EJ439"/>
  <c r="EI439"/>
  <c r="EH439"/>
  <c r="EG439"/>
  <c r="EF439"/>
  <c r="EE439"/>
  <c r="ED439"/>
  <c r="EC439"/>
  <c r="EB439"/>
  <c r="EA439"/>
  <c r="DZ439"/>
  <c r="DY439"/>
  <c r="DX439"/>
  <c r="DW439"/>
  <c r="DV439"/>
  <c r="DU439"/>
  <c r="DT439"/>
  <c r="DS439"/>
  <c r="DR439"/>
  <c r="DQ439"/>
  <c r="DP439"/>
  <c r="DO439"/>
  <c r="DN439"/>
  <c r="DM439"/>
  <c r="DL439"/>
  <c r="DK439"/>
  <c r="DJ439"/>
  <c r="DI439"/>
  <c r="DH439"/>
  <c r="DG439"/>
  <c r="DF439"/>
  <c r="DE439"/>
  <c r="DD439"/>
  <c r="DC439"/>
  <c r="DB439"/>
  <c r="CU439"/>
  <c r="CR439"/>
  <c r="CQ439"/>
  <c r="CP439"/>
  <c r="CO439"/>
  <c r="CN439"/>
  <c r="FS438"/>
  <c r="FR438"/>
  <c r="FQ438"/>
  <c r="FP438"/>
  <c r="FO438"/>
  <c r="FN438"/>
  <c r="FM438"/>
  <c r="FL438"/>
  <c r="FK438"/>
  <c r="FJ438"/>
  <c r="FI438"/>
  <c r="FH438"/>
  <c r="FG438"/>
  <c r="FF438"/>
  <c r="FE438"/>
  <c r="FD438"/>
  <c r="FC438"/>
  <c r="FB438"/>
  <c r="FA438"/>
  <c r="EZ438"/>
  <c r="EY438"/>
  <c r="EX438"/>
  <c r="EW438"/>
  <c r="EV438"/>
  <c r="EU438"/>
  <c r="ET438"/>
  <c r="ES438"/>
  <c r="ER438"/>
  <c r="EQ438"/>
  <c r="EP438"/>
  <c r="EO438"/>
  <c r="EN438"/>
  <c r="EM438"/>
  <c r="EL438"/>
  <c r="EK438"/>
  <c r="EJ438"/>
  <c r="EI438"/>
  <c r="EH438"/>
  <c r="EG438"/>
  <c r="EF438"/>
  <c r="EE438"/>
  <c r="ED438"/>
  <c r="EC438"/>
  <c r="EB438"/>
  <c r="EA438"/>
  <c r="DZ438"/>
  <c r="DY438"/>
  <c r="DX438"/>
  <c r="DW438"/>
  <c r="DV438"/>
  <c r="DU438"/>
  <c r="DT438"/>
  <c r="DS438"/>
  <c r="DR438"/>
  <c r="DQ438"/>
  <c r="DP438"/>
  <c r="DO438"/>
  <c r="DN438"/>
  <c r="DM438"/>
  <c r="DL438"/>
  <c r="DK438"/>
  <c r="DJ438"/>
  <c r="DI438"/>
  <c r="DH438"/>
  <c r="DG438"/>
  <c r="DF438"/>
  <c r="DE438"/>
  <c r="DD438"/>
  <c r="DC438"/>
  <c r="DB438"/>
  <c r="CU438"/>
  <c r="CR438"/>
  <c r="CQ438"/>
  <c r="CP438"/>
  <c r="CO438"/>
  <c r="CN438"/>
  <c r="FS437"/>
  <c r="FR437"/>
  <c r="FQ437"/>
  <c r="FP437"/>
  <c r="FO437"/>
  <c r="FN437"/>
  <c r="FM437"/>
  <c r="FL437"/>
  <c r="FK437"/>
  <c r="FJ437"/>
  <c r="FI437"/>
  <c r="FH437"/>
  <c r="FG437"/>
  <c r="FF437"/>
  <c r="FE437"/>
  <c r="FD437"/>
  <c r="FC437"/>
  <c r="FB437"/>
  <c r="FA437"/>
  <c r="EZ437"/>
  <c r="EY437"/>
  <c r="EX437"/>
  <c r="EW437"/>
  <c r="EV437"/>
  <c r="EU437"/>
  <c r="ET437"/>
  <c r="ES437"/>
  <c r="ER437"/>
  <c r="EQ437"/>
  <c r="EP437"/>
  <c r="EO437"/>
  <c r="EN437"/>
  <c r="EM437"/>
  <c r="EL437"/>
  <c r="EK437"/>
  <c r="EJ437"/>
  <c r="EI437"/>
  <c r="EH437"/>
  <c r="EG437"/>
  <c r="EF437"/>
  <c r="EE437"/>
  <c r="ED437"/>
  <c r="EC437"/>
  <c r="EB437"/>
  <c r="EA437"/>
  <c r="DZ437"/>
  <c r="DY437"/>
  <c r="DX437"/>
  <c r="DW437"/>
  <c r="DV437"/>
  <c r="DU437"/>
  <c r="DT437"/>
  <c r="DS437"/>
  <c r="DR437"/>
  <c r="DQ437"/>
  <c r="DP437"/>
  <c r="DO437"/>
  <c r="DN437"/>
  <c r="DM437"/>
  <c r="DL437"/>
  <c r="DK437"/>
  <c r="DJ437"/>
  <c r="DI437"/>
  <c r="DH437"/>
  <c r="DG437"/>
  <c r="DF437"/>
  <c r="DE437"/>
  <c r="DD437"/>
  <c r="DC437"/>
  <c r="DB437"/>
  <c r="CU437"/>
  <c r="CR437"/>
  <c r="CQ437"/>
  <c r="CP437"/>
  <c r="CO437"/>
  <c r="CN437"/>
  <c r="FS436"/>
  <c r="FR436"/>
  <c r="FQ436"/>
  <c r="FP436"/>
  <c r="FO436"/>
  <c r="FN436"/>
  <c r="FM436"/>
  <c r="FL436"/>
  <c r="FK436"/>
  <c r="FJ436"/>
  <c r="FI436"/>
  <c r="FH436"/>
  <c r="FG436"/>
  <c r="FF436"/>
  <c r="FE436"/>
  <c r="FD436"/>
  <c r="FC436"/>
  <c r="FB436"/>
  <c r="FA436"/>
  <c r="EZ436"/>
  <c r="EY436"/>
  <c r="EX436"/>
  <c r="EW436"/>
  <c r="EV436"/>
  <c r="EU436"/>
  <c r="ET436"/>
  <c r="ES436"/>
  <c r="ER436"/>
  <c r="EQ436"/>
  <c r="EP436"/>
  <c r="EO436"/>
  <c r="EN436"/>
  <c r="EM436"/>
  <c r="EL436"/>
  <c r="EK436"/>
  <c r="EJ436"/>
  <c r="EI436"/>
  <c r="EH436"/>
  <c r="EG436"/>
  <c r="EF436"/>
  <c r="EE436"/>
  <c r="ED436"/>
  <c r="EC436"/>
  <c r="EB436"/>
  <c r="EA436"/>
  <c r="DZ436"/>
  <c r="DY436"/>
  <c r="DX436"/>
  <c r="DW436"/>
  <c r="DV436"/>
  <c r="DU436"/>
  <c r="DT436"/>
  <c r="DS436"/>
  <c r="DR436"/>
  <c r="DQ436"/>
  <c r="DP436"/>
  <c r="DO436"/>
  <c r="DN436"/>
  <c r="DM436"/>
  <c r="DL436"/>
  <c r="DK436"/>
  <c r="DJ436"/>
  <c r="DI436"/>
  <c r="DH436"/>
  <c r="DG436"/>
  <c r="DF436"/>
  <c r="DE436"/>
  <c r="DD436"/>
  <c r="DC436"/>
  <c r="DB436"/>
  <c r="CU436"/>
  <c r="CR436"/>
  <c r="CQ436"/>
  <c r="CP436"/>
  <c r="CO436"/>
  <c r="CN436"/>
  <c r="FS435"/>
  <c r="FR435"/>
  <c r="FQ435"/>
  <c r="FP435"/>
  <c r="FO435"/>
  <c r="FN435"/>
  <c r="FM435"/>
  <c r="FL435"/>
  <c r="FK435"/>
  <c r="FJ435"/>
  <c r="FI435"/>
  <c r="FH435"/>
  <c r="FG435"/>
  <c r="FF435"/>
  <c r="FE435"/>
  <c r="FD435"/>
  <c r="FC435"/>
  <c r="FB435"/>
  <c r="FA435"/>
  <c r="EZ435"/>
  <c r="EY435"/>
  <c r="EX435"/>
  <c r="EW435"/>
  <c r="EV435"/>
  <c r="EU435"/>
  <c r="ET435"/>
  <c r="ES435"/>
  <c r="ER435"/>
  <c r="EQ435"/>
  <c r="EP435"/>
  <c r="EO435"/>
  <c r="EN435"/>
  <c r="EM435"/>
  <c r="EL435"/>
  <c r="EK435"/>
  <c r="EJ435"/>
  <c r="EI435"/>
  <c r="EH435"/>
  <c r="EG435"/>
  <c r="EF435"/>
  <c r="EE435"/>
  <c r="ED435"/>
  <c r="EC435"/>
  <c r="EB435"/>
  <c r="EA435"/>
  <c r="DZ435"/>
  <c r="DY435"/>
  <c r="DX435"/>
  <c r="DW435"/>
  <c r="DV435"/>
  <c r="DU435"/>
  <c r="DT435"/>
  <c r="DS435"/>
  <c r="DR435"/>
  <c r="DQ435"/>
  <c r="DP435"/>
  <c r="DO435"/>
  <c r="DN435"/>
  <c r="DM435"/>
  <c r="DL435"/>
  <c r="DK435"/>
  <c r="DJ435"/>
  <c r="DI435"/>
  <c r="DH435"/>
  <c r="DG435"/>
  <c r="DF435"/>
  <c r="DE435"/>
  <c r="DD435"/>
  <c r="DC435"/>
  <c r="DB435"/>
  <c r="CU435"/>
  <c r="CR435"/>
  <c r="CQ435"/>
  <c r="CP435"/>
  <c r="CO435"/>
  <c r="CN435"/>
  <c r="FS434"/>
  <c r="FR434"/>
  <c r="FQ434"/>
  <c r="FP434"/>
  <c r="FO434"/>
  <c r="FN434"/>
  <c r="FM434"/>
  <c r="FL434"/>
  <c r="FK434"/>
  <c r="FJ434"/>
  <c r="FI434"/>
  <c r="FH434"/>
  <c r="FG434"/>
  <c r="FF434"/>
  <c r="FE434"/>
  <c r="FD434"/>
  <c r="FC434"/>
  <c r="FB434"/>
  <c r="FA434"/>
  <c r="EZ434"/>
  <c r="EY434"/>
  <c r="EX434"/>
  <c r="EW434"/>
  <c r="EV434"/>
  <c r="EU434"/>
  <c r="ET434"/>
  <c r="ES434"/>
  <c r="ER434"/>
  <c r="EQ434"/>
  <c r="EP434"/>
  <c r="EO434"/>
  <c r="EN434"/>
  <c r="EM434"/>
  <c r="EL434"/>
  <c r="EK434"/>
  <c r="EJ434"/>
  <c r="EI434"/>
  <c r="EH434"/>
  <c r="EG434"/>
  <c r="EF434"/>
  <c r="EE434"/>
  <c r="ED434"/>
  <c r="EC434"/>
  <c r="EB434"/>
  <c r="EA434"/>
  <c r="DZ434"/>
  <c r="DY434"/>
  <c r="DX434"/>
  <c r="DW434"/>
  <c r="DV434"/>
  <c r="DU434"/>
  <c r="DT434"/>
  <c r="DS434"/>
  <c r="DR434"/>
  <c r="DQ434"/>
  <c r="DP434"/>
  <c r="DO434"/>
  <c r="DN434"/>
  <c r="DM434"/>
  <c r="DL434"/>
  <c r="DK434"/>
  <c r="DJ434"/>
  <c r="DI434"/>
  <c r="DH434"/>
  <c r="DG434"/>
  <c r="DF434"/>
  <c r="DE434"/>
  <c r="DD434"/>
  <c r="DC434"/>
  <c r="DB434"/>
  <c r="CU434"/>
  <c r="CR434"/>
  <c r="CQ434"/>
  <c r="CP434"/>
  <c r="CO434"/>
  <c r="CN434"/>
  <c r="FS433"/>
  <c r="FR433"/>
  <c r="FQ433"/>
  <c r="FP433"/>
  <c r="FO433"/>
  <c r="FN433"/>
  <c r="FM433"/>
  <c r="FL433"/>
  <c r="FK433"/>
  <c r="FJ433"/>
  <c r="FI433"/>
  <c r="FH433"/>
  <c r="FG433"/>
  <c r="FF433"/>
  <c r="FE433"/>
  <c r="FD433"/>
  <c r="FC433"/>
  <c r="FB433"/>
  <c r="FA433"/>
  <c r="EZ433"/>
  <c r="EY433"/>
  <c r="EX433"/>
  <c r="EW433"/>
  <c r="EV433"/>
  <c r="EU433"/>
  <c r="ET433"/>
  <c r="ES433"/>
  <c r="ER433"/>
  <c r="EQ433"/>
  <c r="EP433"/>
  <c r="EO433"/>
  <c r="EN433"/>
  <c r="EM433"/>
  <c r="EL433"/>
  <c r="EK433"/>
  <c r="EJ433"/>
  <c r="EI433"/>
  <c r="EH433"/>
  <c r="EG433"/>
  <c r="EF433"/>
  <c r="EE433"/>
  <c r="ED433"/>
  <c r="EC433"/>
  <c r="EB433"/>
  <c r="EA433"/>
  <c r="DZ433"/>
  <c r="DY433"/>
  <c r="DX433"/>
  <c r="DW433"/>
  <c r="DV433"/>
  <c r="DU433"/>
  <c r="DT433"/>
  <c r="DS433"/>
  <c r="DR433"/>
  <c r="DQ433"/>
  <c r="DP433"/>
  <c r="DO433"/>
  <c r="DN433"/>
  <c r="DM433"/>
  <c r="DL433"/>
  <c r="DK433"/>
  <c r="DJ433"/>
  <c r="DI433"/>
  <c r="DH433"/>
  <c r="DG433"/>
  <c r="DF433"/>
  <c r="DE433"/>
  <c r="DD433"/>
  <c r="DC433"/>
  <c r="DB433"/>
  <c r="CU433"/>
  <c r="CR433"/>
  <c r="CQ433"/>
  <c r="CP433"/>
  <c r="CO433"/>
  <c r="CN433"/>
  <c r="FS432"/>
  <c r="FR432"/>
  <c r="FQ432"/>
  <c r="FP432"/>
  <c r="FO432"/>
  <c r="FN432"/>
  <c r="FM432"/>
  <c r="FL432"/>
  <c r="FK432"/>
  <c r="FJ432"/>
  <c r="FI432"/>
  <c r="FH432"/>
  <c r="FG432"/>
  <c r="FF432"/>
  <c r="FE432"/>
  <c r="FD432"/>
  <c r="FC432"/>
  <c r="FB432"/>
  <c r="FA432"/>
  <c r="EZ432"/>
  <c r="EY432"/>
  <c r="EX432"/>
  <c r="EW432"/>
  <c r="EV432"/>
  <c r="EU432"/>
  <c r="ET432"/>
  <c r="ES432"/>
  <c r="ER432"/>
  <c r="EQ432"/>
  <c r="EP432"/>
  <c r="EO432"/>
  <c r="EN432"/>
  <c r="EM432"/>
  <c r="EL432"/>
  <c r="EK432"/>
  <c r="EJ432"/>
  <c r="EI432"/>
  <c r="EH432"/>
  <c r="EG432"/>
  <c r="EF432"/>
  <c r="EE432"/>
  <c r="ED432"/>
  <c r="EC432"/>
  <c r="EB432"/>
  <c r="EA432"/>
  <c r="DZ432"/>
  <c r="DY432"/>
  <c r="DX432"/>
  <c r="DW432"/>
  <c r="DV432"/>
  <c r="DU432"/>
  <c r="DT432"/>
  <c r="DS432"/>
  <c r="DR432"/>
  <c r="DQ432"/>
  <c r="DP432"/>
  <c r="DO432"/>
  <c r="DN432"/>
  <c r="DM432"/>
  <c r="DL432"/>
  <c r="DK432"/>
  <c r="DJ432"/>
  <c r="DI432"/>
  <c r="DH432"/>
  <c r="DG432"/>
  <c r="DF432"/>
  <c r="DE432"/>
  <c r="DD432"/>
  <c r="DC432"/>
  <c r="DB432"/>
  <c r="CU432"/>
  <c r="CR432"/>
  <c r="CQ432"/>
  <c r="CP432"/>
  <c r="CO432"/>
  <c r="CN432"/>
  <c r="FS431"/>
  <c r="FR431"/>
  <c r="FQ431"/>
  <c r="FP431"/>
  <c r="FO431"/>
  <c r="FN431"/>
  <c r="FM431"/>
  <c r="FL431"/>
  <c r="FK431"/>
  <c r="FJ431"/>
  <c r="FI431"/>
  <c r="FH431"/>
  <c r="FG431"/>
  <c r="FF431"/>
  <c r="FE431"/>
  <c r="FD431"/>
  <c r="FC431"/>
  <c r="FB431"/>
  <c r="FA431"/>
  <c r="EZ431"/>
  <c r="EY431"/>
  <c r="EX431"/>
  <c r="EW431"/>
  <c r="EV431"/>
  <c r="EU431"/>
  <c r="ET431"/>
  <c r="ES431"/>
  <c r="ER431"/>
  <c r="EQ431"/>
  <c r="EP431"/>
  <c r="EO431"/>
  <c r="EN431"/>
  <c r="EM431"/>
  <c r="EL431"/>
  <c r="EK431"/>
  <c r="EJ431"/>
  <c r="EI431"/>
  <c r="EH431"/>
  <c r="EG431"/>
  <c r="EF431"/>
  <c r="EE431"/>
  <c r="ED431"/>
  <c r="EC431"/>
  <c r="EB431"/>
  <c r="EA431"/>
  <c r="DZ431"/>
  <c r="DY431"/>
  <c r="DX431"/>
  <c r="DW431"/>
  <c r="DV431"/>
  <c r="DU431"/>
  <c r="DT431"/>
  <c r="DS431"/>
  <c r="DR431"/>
  <c r="DQ431"/>
  <c r="DP431"/>
  <c r="DO431"/>
  <c r="DN431"/>
  <c r="DM431"/>
  <c r="DL431"/>
  <c r="DK431"/>
  <c r="DJ431"/>
  <c r="DI431"/>
  <c r="DH431"/>
  <c r="DG431"/>
  <c r="DF431"/>
  <c r="DE431"/>
  <c r="DD431"/>
  <c r="DC431"/>
  <c r="DB431"/>
  <c r="CU431"/>
  <c r="CR431"/>
  <c r="CQ431"/>
  <c r="CP431"/>
  <c r="CO431"/>
  <c r="CN431"/>
  <c r="FS430"/>
  <c r="FR430"/>
  <c r="FQ430"/>
  <c r="FP430"/>
  <c r="FO430"/>
  <c r="FN430"/>
  <c r="FM430"/>
  <c r="FL430"/>
  <c r="FK430"/>
  <c r="FJ430"/>
  <c r="FI430"/>
  <c r="FH430"/>
  <c r="FG430"/>
  <c r="FF430"/>
  <c r="FE430"/>
  <c r="FD430"/>
  <c r="FC430"/>
  <c r="FB430"/>
  <c r="FA430"/>
  <c r="EZ430"/>
  <c r="EY430"/>
  <c r="EX430"/>
  <c r="EW430"/>
  <c r="EV430"/>
  <c r="EU430"/>
  <c r="ET430"/>
  <c r="ES430"/>
  <c r="ER430"/>
  <c r="EQ430"/>
  <c r="EP430"/>
  <c r="EO430"/>
  <c r="EN430"/>
  <c r="EM430"/>
  <c r="EL430"/>
  <c r="EK430"/>
  <c r="EJ430"/>
  <c r="EI430"/>
  <c r="EH430"/>
  <c r="EG430"/>
  <c r="EF430"/>
  <c r="EE430"/>
  <c r="ED430"/>
  <c r="EC430"/>
  <c r="EB430"/>
  <c r="EA430"/>
  <c r="DZ430"/>
  <c r="DY430"/>
  <c r="DX430"/>
  <c r="DW430"/>
  <c r="DV430"/>
  <c r="DU430"/>
  <c r="DT430"/>
  <c r="DS430"/>
  <c r="DR430"/>
  <c r="DQ430"/>
  <c r="DP430"/>
  <c r="DO430"/>
  <c r="DN430"/>
  <c r="DM430"/>
  <c r="DL430"/>
  <c r="DK430"/>
  <c r="DJ430"/>
  <c r="DI430"/>
  <c r="DH430"/>
  <c r="DG430"/>
  <c r="DF430"/>
  <c r="DE430"/>
  <c r="DD430"/>
  <c r="DC430"/>
  <c r="DB430"/>
  <c r="CU430"/>
  <c r="CR430"/>
  <c r="CQ430"/>
  <c r="CP430"/>
  <c r="CO430"/>
  <c r="CN430"/>
  <c r="FS429"/>
  <c r="FR429"/>
  <c r="FQ429"/>
  <c r="FP429"/>
  <c r="FO429"/>
  <c r="FN429"/>
  <c r="FM429"/>
  <c r="FL429"/>
  <c r="FK429"/>
  <c r="FJ429"/>
  <c r="FI429"/>
  <c r="FH429"/>
  <c r="FG429"/>
  <c r="FF429"/>
  <c r="FE429"/>
  <c r="FD429"/>
  <c r="FC429"/>
  <c r="FB429"/>
  <c r="FA429"/>
  <c r="EZ429"/>
  <c r="EY429"/>
  <c r="EX429"/>
  <c r="EW429"/>
  <c r="EV429"/>
  <c r="EU429"/>
  <c r="ET429"/>
  <c r="ES429"/>
  <c r="ER429"/>
  <c r="EQ429"/>
  <c r="EP429"/>
  <c r="EO429"/>
  <c r="EN429"/>
  <c r="EM429"/>
  <c r="EL429"/>
  <c r="EK429"/>
  <c r="EJ429"/>
  <c r="EI429"/>
  <c r="EH429"/>
  <c r="EG429"/>
  <c r="EF429"/>
  <c r="EE429"/>
  <c r="ED429"/>
  <c r="EC429"/>
  <c r="EB429"/>
  <c r="EA429"/>
  <c r="DZ429"/>
  <c r="DY429"/>
  <c r="DX429"/>
  <c r="DW429"/>
  <c r="DV429"/>
  <c r="DU429"/>
  <c r="DT429"/>
  <c r="DS429"/>
  <c r="DR429"/>
  <c r="DQ429"/>
  <c r="DP429"/>
  <c r="DO429"/>
  <c r="DN429"/>
  <c r="DM429"/>
  <c r="DL429"/>
  <c r="DK429"/>
  <c r="DJ429"/>
  <c r="DI429"/>
  <c r="DH429"/>
  <c r="DG429"/>
  <c r="DF429"/>
  <c r="DE429"/>
  <c r="DD429"/>
  <c r="DC429"/>
  <c r="DB429"/>
  <c r="CU429"/>
  <c r="CR429"/>
  <c r="CQ429"/>
  <c r="CP429"/>
  <c r="CO429"/>
  <c r="CN429"/>
  <c r="FS428"/>
  <c r="FR428"/>
  <c r="FQ428"/>
  <c r="FP428"/>
  <c r="FO428"/>
  <c r="FN428"/>
  <c r="FM428"/>
  <c r="FL428"/>
  <c r="FK428"/>
  <c r="FJ428"/>
  <c r="FI428"/>
  <c r="FH428"/>
  <c r="FG428"/>
  <c r="FF428"/>
  <c r="FE428"/>
  <c r="FD428"/>
  <c r="FC428"/>
  <c r="FB428"/>
  <c r="FA428"/>
  <c r="EZ428"/>
  <c r="EY428"/>
  <c r="EX428"/>
  <c r="EW428"/>
  <c r="EV428"/>
  <c r="EU428"/>
  <c r="ET428"/>
  <c r="ES428"/>
  <c r="ER428"/>
  <c r="EQ428"/>
  <c r="EP428"/>
  <c r="EO428"/>
  <c r="EN428"/>
  <c r="EM428"/>
  <c r="EL428"/>
  <c r="EK428"/>
  <c r="EJ428"/>
  <c r="EI428"/>
  <c r="EH428"/>
  <c r="EG428"/>
  <c r="EF428"/>
  <c r="EE428"/>
  <c r="ED428"/>
  <c r="EC428"/>
  <c r="EB428"/>
  <c r="EA428"/>
  <c r="DZ428"/>
  <c r="DY428"/>
  <c r="DX428"/>
  <c r="DW428"/>
  <c r="DV428"/>
  <c r="DU428"/>
  <c r="DT428"/>
  <c r="DS428"/>
  <c r="DR428"/>
  <c r="DQ428"/>
  <c r="DP428"/>
  <c r="DO428"/>
  <c r="DN428"/>
  <c r="DM428"/>
  <c r="DL428"/>
  <c r="DK428"/>
  <c r="DJ428"/>
  <c r="DI428"/>
  <c r="DH428"/>
  <c r="DG428"/>
  <c r="DF428"/>
  <c r="DE428"/>
  <c r="DD428"/>
  <c r="DC428"/>
  <c r="DB428"/>
  <c r="CU428"/>
  <c r="CR428"/>
  <c r="CQ428"/>
  <c r="CP428"/>
  <c r="CO428"/>
  <c r="CN428"/>
  <c r="FS427"/>
  <c r="FR427"/>
  <c r="FQ427"/>
  <c r="FP427"/>
  <c r="FO427"/>
  <c r="FN427"/>
  <c r="FM427"/>
  <c r="FL427"/>
  <c r="FK427"/>
  <c r="FJ427"/>
  <c r="FI427"/>
  <c r="FH427"/>
  <c r="FG427"/>
  <c r="FF427"/>
  <c r="FE427"/>
  <c r="FD427"/>
  <c r="FC427"/>
  <c r="FB427"/>
  <c r="FA427"/>
  <c r="EZ427"/>
  <c r="EY427"/>
  <c r="EX427"/>
  <c r="EW427"/>
  <c r="EV427"/>
  <c r="EU427"/>
  <c r="ET427"/>
  <c r="ES427"/>
  <c r="ER427"/>
  <c r="EQ427"/>
  <c r="EP427"/>
  <c r="EO427"/>
  <c r="EN427"/>
  <c r="EM427"/>
  <c r="EL427"/>
  <c r="EK427"/>
  <c r="EJ427"/>
  <c r="EI427"/>
  <c r="EH427"/>
  <c r="EG427"/>
  <c r="EF427"/>
  <c r="EE427"/>
  <c r="ED427"/>
  <c r="EC427"/>
  <c r="EB427"/>
  <c r="EA427"/>
  <c r="DZ427"/>
  <c r="DY427"/>
  <c r="DX427"/>
  <c r="DW427"/>
  <c r="DV427"/>
  <c r="DU427"/>
  <c r="DT427"/>
  <c r="DS427"/>
  <c r="DR427"/>
  <c r="DQ427"/>
  <c r="DP427"/>
  <c r="DO427"/>
  <c r="DN427"/>
  <c r="DM427"/>
  <c r="DL427"/>
  <c r="DK427"/>
  <c r="DJ427"/>
  <c r="DI427"/>
  <c r="DH427"/>
  <c r="DG427"/>
  <c r="DF427"/>
  <c r="DE427"/>
  <c r="DD427"/>
  <c r="DC427"/>
  <c r="DB427"/>
  <c r="CU427"/>
  <c r="FS426"/>
  <c r="FR426"/>
  <c r="FQ426"/>
  <c r="FP426"/>
  <c r="FO426"/>
  <c r="FN426"/>
  <c r="FM426"/>
  <c r="FL426"/>
  <c r="FK426"/>
  <c r="FJ426"/>
  <c r="FI426"/>
  <c r="FH426"/>
  <c r="FG426"/>
  <c r="FF426"/>
  <c r="FE426"/>
  <c r="FD426"/>
  <c r="FC426"/>
  <c r="FB426"/>
  <c r="FA426"/>
  <c r="EZ426"/>
  <c r="EY426"/>
  <c r="EX426"/>
  <c r="EW426"/>
  <c r="EV426"/>
  <c r="EU426"/>
  <c r="ET426"/>
  <c r="ES426"/>
  <c r="ER426"/>
  <c r="EQ426"/>
  <c r="EP426"/>
  <c r="EO426"/>
  <c r="EN426"/>
  <c r="EM426"/>
  <c r="EL426"/>
  <c r="EK426"/>
  <c r="EJ426"/>
  <c r="EI426"/>
  <c r="EH426"/>
  <c r="EG426"/>
  <c r="EF426"/>
  <c r="EE426"/>
  <c r="ED426"/>
  <c r="EC426"/>
  <c r="EB426"/>
  <c r="EA426"/>
  <c r="DZ426"/>
  <c r="DY426"/>
  <c r="DX426"/>
  <c r="DW426"/>
  <c r="DV426"/>
  <c r="DU426"/>
  <c r="DT426"/>
  <c r="DS426"/>
  <c r="DR426"/>
  <c r="DQ426"/>
  <c r="DP426"/>
  <c r="DO426"/>
  <c r="DN426"/>
  <c r="DM426"/>
  <c r="DL426"/>
  <c r="DK426"/>
  <c r="DJ426"/>
  <c r="DI426"/>
  <c r="DH426"/>
  <c r="DG426"/>
  <c r="DF426"/>
  <c r="DE426"/>
  <c r="DD426"/>
  <c r="DC426"/>
  <c r="DB426"/>
  <c r="CU426"/>
  <c r="FS425"/>
  <c r="FR425"/>
  <c r="FQ425"/>
  <c r="FP425"/>
  <c r="FO425"/>
  <c r="FN425"/>
  <c r="FM425"/>
  <c r="FL425"/>
  <c r="FK425"/>
  <c r="FJ425"/>
  <c r="FI425"/>
  <c r="FH425"/>
  <c r="FG425"/>
  <c r="FF425"/>
  <c r="FE425"/>
  <c r="FD425"/>
  <c r="FC425"/>
  <c r="FB425"/>
  <c r="FA425"/>
  <c r="EZ425"/>
  <c r="EY425"/>
  <c r="EX425"/>
  <c r="EW425"/>
  <c r="EV425"/>
  <c r="EU425"/>
  <c r="ET425"/>
  <c r="ES425"/>
  <c r="ER425"/>
  <c r="EQ425"/>
  <c r="EP425"/>
  <c r="EO425"/>
  <c r="EN425"/>
  <c r="EM425"/>
  <c r="EL425"/>
  <c r="EK425"/>
  <c r="EJ425"/>
  <c r="EI425"/>
  <c r="EH425"/>
  <c r="EG425"/>
  <c r="EF425"/>
  <c r="EE425"/>
  <c r="ED425"/>
  <c r="EC425"/>
  <c r="EB425"/>
  <c r="EA425"/>
  <c r="DZ425"/>
  <c r="DY425"/>
  <c r="DX425"/>
  <c r="DW425"/>
  <c r="DV425"/>
  <c r="DU425"/>
  <c r="DT425"/>
  <c r="DS425"/>
  <c r="DR425"/>
  <c r="DQ425"/>
  <c r="DP425"/>
  <c r="DO425"/>
  <c r="DN425"/>
  <c r="DM425"/>
  <c r="DL425"/>
  <c r="DK425"/>
  <c r="DJ425"/>
  <c r="DI425"/>
  <c r="DH425"/>
  <c r="DG425"/>
  <c r="DF425"/>
  <c r="DE425"/>
  <c r="DD425"/>
  <c r="DC425"/>
  <c r="DB425"/>
  <c r="CU425"/>
  <c r="FS424"/>
  <c r="FR424"/>
  <c r="FQ424"/>
  <c r="FP424"/>
  <c r="FO424"/>
  <c r="FN424"/>
  <c r="FM424"/>
  <c r="FL424"/>
  <c r="FK424"/>
  <c r="FJ424"/>
  <c r="FI424"/>
  <c r="FH424"/>
  <c r="FG424"/>
  <c r="FF424"/>
  <c r="FE424"/>
  <c r="FD424"/>
  <c r="FC424"/>
  <c r="FB424"/>
  <c r="FA424"/>
  <c r="EZ424"/>
  <c r="EY424"/>
  <c r="EX424"/>
  <c r="EW424"/>
  <c r="EV424"/>
  <c r="EU424"/>
  <c r="ET424"/>
  <c r="ES424"/>
  <c r="ER424"/>
  <c r="EQ424"/>
  <c r="EP424"/>
  <c r="EO424"/>
  <c r="EN424"/>
  <c r="EM424"/>
  <c r="EL424"/>
  <c r="EK424"/>
  <c r="EJ424"/>
  <c r="EI424"/>
  <c r="EH424"/>
  <c r="EG424"/>
  <c r="EF424"/>
  <c r="EE424"/>
  <c r="ED424"/>
  <c r="EC424"/>
  <c r="EB424"/>
  <c r="EA424"/>
  <c r="DZ424"/>
  <c r="DY424"/>
  <c r="DX424"/>
  <c r="DW424"/>
  <c r="DV424"/>
  <c r="DU424"/>
  <c r="DT424"/>
  <c r="DS424"/>
  <c r="DR424"/>
  <c r="DQ424"/>
  <c r="DP424"/>
  <c r="DO424"/>
  <c r="DN424"/>
  <c r="DM424"/>
  <c r="DL424"/>
  <c r="DK424"/>
  <c r="DJ424"/>
  <c r="DI424"/>
  <c r="DH424"/>
  <c r="DG424"/>
  <c r="DF424"/>
  <c r="DE424"/>
  <c r="DD424"/>
  <c r="DC424"/>
  <c r="DB424"/>
  <c r="CV424"/>
  <c r="CU424"/>
  <c r="CR424"/>
  <c r="CQ424"/>
  <c r="CP424"/>
  <c r="CO424"/>
  <c r="CN424"/>
  <c r="FS423"/>
  <c r="FR423"/>
  <c r="FQ423"/>
  <c r="FP423"/>
  <c r="FO423"/>
  <c r="FN423"/>
  <c r="FM423"/>
  <c r="FL423"/>
  <c r="FK423"/>
  <c r="FJ423"/>
  <c r="FI423"/>
  <c r="FH423"/>
  <c r="FG423"/>
  <c r="FF423"/>
  <c r="FE423"/>
  <c r="FD423"/>
  <c r="FC423"/>
  <c r="FB423"/>
  <c r="FA423"/>
  <c r="EZ423"/>
  <c r="EY423"/>
  <c r="EX423"/>
  <c r="EW423"/>
  <c r="EV423"/>
  <c r="EU423"/>
  <c r="ET423"/>
  <c r="ES423"/>
  <c r="ER423"/>
  <c r="EQ423"/>
  <c r="EP423"/>
  <c r="EO423"/>
  <c r="EN423"/>
  <c r="EM423"/>
  <c r="EL423"/>
  <c r="EK423"/>
  <c r="EJ423"/>
  <c r="EI423"/>
  <c r="EH423"/>
  <c r="EG423"/>
  <c r="EF423"/>
  <c r="EE423"/>
  <c r="ED423"/>
  <c r="EC423"/>
  <c r="EB423"/>
  <c r="EA423"/>
  <c r="DZ423"/>
  <c r="DY423"/>
  <c r="DX423"/>
  <c r="DW423"/>
  <c r="DV423"/>
  <c r="DU423"/>
  <c r="DT423"/>
  <c r="DS423"/>
  <c r="DR423"/>
  <c r="DQ423"/>
  <c r="DP423"/>
  <c r="DO423"/>
  <c r="DN423"/>
  <c r="DM423"/>
  <c r="DL423"/>
  <c r="DK423"/>
  <c r="DJ423"/>
  <c r="DI423"/>
  <c r="DH423"/>
  <c r="DG423"/>
  <c r="DF423"/>
  <c r="DE423"/>
  <c r="DD423"/>
  <c r="DC423"/>
  <c r="DB423"/>
  <c r="CV423"/>
  <c r="CU423"/>
  <c r="CR423"/>
  <c r="CQ423"/>
  <c r="CP423"/>
  <c r="CO423"/>
  <c r="CN423"/>
  <c r="FS422"/>
  <c r="FR422"/>
  <c r="FQ422"/>
  <c r="FP422"/>
  <c r="FO422"/>
  <c r="FN422"/>
  <c r="FM422"/>
  <c r="FL422"/>
  <c r="FK422"/>
  <c r="FJ422"/>
  <c r="FI422"/>
  <c r="FH422"/>
  <c r="FG422"/>
  <c r="FF422"/>
  <c r="FE422"/>
  <c r="FD422"/>
  <c r="FC422"/>
  <c r="FB422"/>
  <c r="FA422"/>
  <c r="EZ422"/>
  <c r="EY422"/>
  <c r="EX422"/>
  <c r="EW422"/>
  <c r="EV422"/>
  <c r="EU422"/>
  <c r="ET422"/>
  <c r="ES422"/>
  <c r="ER422"/>
  <c r="EQ422"/>
  <c r="EP422"/>
  <c r="EO422"/>
  <c r="EN422"/>
  <c r="EM422"/>
  <c r="EL422"/>
  <c r="EK422"/>
  <c r="EJ422"/>
  <c r="EI422"/>
  <c r="EH422"/>
  <c r="EG422"/>
  <c r="EF422"/>
  <c r="EE422"/>
  <c r="ED422"/>
  <c r="EC422"/>
  <c r="EB422"/>
  <c r="EA422"/>
  <c r="DZ422"/>
  <c r="DY422"/>
  <c r="DX422"/>
  <c r="DW422"/>
  <c r="DV422"/>
  <c r="DU422"/>
  <c r="DT422"/>
  <c r="DS422"/>
  <c r="DR422"/>
  <c r="DQ422"/>
  <c r="DP422"/>
  <c r="DO422"/>
  <c r="DN422"/>
  <c r="DM422"/>
  <c r="DL422"/>
  <c r="DK422"/>
  <c r="DJ422"/>
  <c r="DI422"/>
  <c r="DH422"/>
  <c r="DG422"/>
  <c r="DF422"/>
  <c r="DE422"/>
  <c r="DD422"/>
  <c r="DC422"/>
  <c r="DB422"/>
  <c r="CV422"/>
  <c r="CU422"/>
  <c r="CR422"/>
  <c r="CQ422"/>
  <c r="CP422"/>
  <c r="CO422"/>
  <c r="CN422"/>
  <c r="FS421"/>
  <c r="FR421"/>
  <c r="FQ421"/>
  <c r="FP421"/>
  <c r="FO421"/>
  <c r="FN421"/>
  <c r="FM421"/>
  <c r="FL421"/>
  <c r="FK421"/>
  <c r="FJ421"/>
  <c r="FI421"/>
  <c r="FH421"/>
  <c r="FG421"/>
  <c r="FF421"/>
  <c r="FE421"/>
  <c r="FD421"/>
  <c r="FC421"/>
  <c r="FB421"/>
  <c r="FA421"/>
  <c r="EZ421"/>
  <c r="EY421"/>
  <c r="EX421"/>
  <c r="EW421"/>
  <c r="EV421"/>
  <c r="EU421"/>
  <c r="ET421"/>
  <c r="ES421"/>
  <c r="ER421"/>
  <c r="EQ421"/>
  <c r="EP421"/>
  <c r="EO421"/>
  <c r="EN421"/>
  <c r="EM421"/>
  <c r="EL421"/>
  <c r="EK421"/>
  <c r="EJ421"/>
  <c r="EI421"/>
  <c r="EH421"/>
  <c r="EG421"/>
  <c r="EF421"/>
  <c r="EE421"/>
  <c r="ED421"/>
  <c r="EC421"/>
  <c r="EB421"/>
  <c r="EA421"/>
  <c r="DZ421"/>
  <c r="DY421"/>
  <c r="DX421"/>
  <c r="DW421"/>
  <c r="DV421"/>
  <c r="DU421"/>
  <c r="DT421"/>
  <c r="DS421"/>
  <c r="DR421"/>
  <c r="DQ421"/>
  <c r="DP421"/>
  <c r="DO421"/>
  <c r="DN421"/>
  <c r="DM421"/>
  <c r="DL421"/>
  <c r="DK421"/>
  <c r="DJ421"/>
  <c r="DI421"/>
  <c r="DH421"/>
  <c r="DG421"/>
  <c r="DF421"/>
  <c r="DE421"/>
  <c r="DD421"/>
  <c r="DC421"/>
  <c r="DB421"/>
  <c r="CV421"/>
  <c r="CU421"/>
  <c r="CR421"/>
  <c r="CQ421"/>
  <c r="CP421"/>
  <c r="CO421"/>
  <c r="CN421"/>
  <c r="FS420"/>
  <c r="FR420"/>
  <c r="FQ420"/>
  <c r="FP420"/>
  <c r="FO420"/>
  <c r="FN420"/>
  <c r="FM420"/>
  <c r="FL420"/>
  <c r="FK420"/>
  <c r="FJ420"/>
  <c r="FI420"/>
  <c r="FH420"/>
  <c r="FG420"/>
  <c r="FF420"/>
  <c r="FE420"/>
  <c r="FD420"/>
  <c r="FC420"/>
  <c r="FB420"/>
  <c r="FA420"/>
  <c r="EZ420"/>
  <c r="EY420"/>
  <c r="EX420"/>
  <c r="EW420"/>
  <c r="EV420"/>
  <c r="EU420"/>
  <c r="ET420"/>
  <c r="ES420"/>
  <c r="ER420"/>
  <c r="EQ420"/>
  <c r="EP420"/>
  <c r="EO420"/>
  <c r="EN420"/>
  <c r="EM420"/>
  <c r="EL420"/>
  <c r="EK420"/>
  <c r="EJ420"/>
  <c r="EI420"/>
  <c r="EH420"/>
  <c r="EG420"/>
  <c r="EF420"/>
  <c r="EE420"/>
  <c r="ED420"/>
  <c r="EC420"/>
  <c r="EB420"/>
  <c r="EA420"/>
  <c r="DZ420"/>
  <c r="DY420"/>
  <c r="DX420"/>
  <c r="DW420"/>
  <c r="DV420"/>
  <c r="DU420"/>
  <c r="DT420"/>
  <c r="DS420"/>
  <c r="DR420"/>
  <c r="DQ420"/>
  <c r="DP420"/>
  <c r="DO420"/>
  <c r="DN420"/>
  <c r="DM420"/>
  <c r="DL420"/>
  <c r="DK420"/>
  <c r="DJ420"/>
  <c r="DI420"/>
  <c r="DH420"/>
  <c r="DG420"/>
  <c r="DF420"/>
  <c r="DE420"/>
  <c r="DD420"/>
  <c r="DC420"/>
  <c r="DB420"/>
  <c r="CV420"/>
  <c r="CU420"/>
  <c r="CR420"/>
  <c r="CQ420"/>
  <c r="CP420"/>
  <c r="CO420"/>
  <c r="CN420"/>
  <c r="FS419"/>
  <c r="FR419"/>
  <c r="FQ419"/>
  <c r="FP419"/>
  <c r="FO419"/>
  <c r="FN419"/>
  <c r="FM419"/>
  <c r="FL419"/>
  <c r="FK419"/>
  <c r="FJ419"/>
  <c r="FI419"/>
  <c r="FH419"/>
  <c r="FG419"/>
  <c r="FF419"/>
  <c r="FE419"/>
  <c r="FD419"/>
  <c r="FC419"/>
  <c r="FB419"/>
  <c r="FA419"/>
  <c r="EZ419"/>
  <c r="EY419"/>
  <c r="EX419"/>
  <c r="EW419"/>
  <c r="EV419"/>
  <c r="EU419"/>
  <c r="ET419"/>
  <c r="ES419"/>
  <c r="ER419"/>
  <c r="EQ419"/>
  <c r="EP419"/>
  <c r="EO419"/>
  <c r="EN419"/>
  <c r="EM419"/>
  <c r="EL419"/>
  <c r="EK419"/>
  <c r="EJ419"/>
  <c r="EI419"/>
  <c r="EH419"/>
  <c r="EG419"/>
  <c r="EF419"/>
  <c r="EE419"/>
  <c r="ED419"/>
  <c r="EC419"/>
  <c r="EB419"/>
  <c r="EA419"/>
  <c r="DZ419"/>
  <c r="DY419"/>
  <c r="DX419"/>
  <c r="DW419"/>
  <c r="DV419"/>
  <c r="DU419"/>
  <c r="DT419"/>
  <c r="DS419"/>
  <c r="DR419"/>
  <c r="DQ419"/>
  <c r="DP419"/>
  <c r="DO419"/>
  <c r="DN419"/>
  <c r="DM419"/>
  <c r="DL419"/>
  <c r="DK419"/>
  <c r="DJ419"/>
  <c r="DI419"/>
  <c r="DH419"/>
  <c r="DG419"/>
  <c r="DF419"/>
  <c r="DE419"/>
  <c r="DD419"/>
  <c r="DC419"/>
  <c r="DB419"/>
  <c r="CV419"/>
  <c r="CU419"/>
  <c r="CR419"/>
  <c r="CQ419"/>
  <c r="CP419"/>
  <c r="CO419"/>
  <c r="CN419"/>
  <c r="FS418"/>
  <c r="FR418"/>
  <c r="FQ418"/>
  <c r="FP418"/>
  <c r="FO418"/>
  <c r="FN418"/>
  <c r="FM418"/>
  <c r="FL418"/>
  <c r="FK418"/>
  <c r="FJ418"/>
  <c r="FI418"/>
  <c r="FH418"/>
  <c r="FG418"/>
  <c r="FF418"/>
  <c r="FE418"/>
  <c r="FD418"/>
  <c r="FC418"/>
  <c r="FB418"/>
  <c r="FA418"/>
  <c r="EZ418"/>
  <c r="EY418"/>
  <c r="EX418"/>
  <c r="EW418"/>
  <c r="EV418"/>
  <c r="EU418"/>
  <c r="ET418"/>
  <c r="ES418"/>
  <c r="ER418"/>
  <c r="EQ418"/>
  <c r="EP418"/>
  <c r="EO418"/>
  <c r="EN418"/>
  <c r="EM418"/>
  <c r="EL418"/>
  <c r="EK418"/>
  <c r="EJ418"/>
  <c r="EI418"/>
  <c r="EH418"/>
  <c r="EG418"/>
  <c r="EF418"/>
  <c r="EE418"/>
  <c r="ED418"/>
  <c r="EC418"/>
  <c r="EB418"/>
  <c r="EA418"/>
  <c r="DZ418"/>
  <c r="DY418"/>
  <c r="DX418"/>
  <c r="DW418"/>
  <c r="DV418"/>
  <c r="DU418"/>
  <c r="DT418"/>
  <c r="DS418"/>
  <c r="DR418"/>
  <c r="DQ418"/>
  <c r="DP418"/>
  <c r="DO418"/>
  <c r="DN418"/>
  <c r="DM418"/>
  <c r="DL418"/>
  <c r="DK418"/>
  <c r="DJ418"/>
  <c r="DI418"/>
  <c r="DH418"/>
  <c r="DG418"/>
  <c r="DF418"/>
  <c r="DE418"/>
  <c r="DD418"/>
  <c r="DC418"/>
  <c r="DB418"/>
  <c r="CV418"/>
  <c r="CU418"/>
  <c r="CR418"/>
  <c r="CQ418"/>
  <c r="CP418"/>
  <c r="CO418"/>
  <c r="CN418"/>
  <c r="FS417"/>
  <c r="FR417"/>
  <c r="FQ417"/>
  <c r="FP417"/>
  <c r="FO417"/>
  <c r="FN417"/>
  <c r="FM417"/>
  <c r="FL417"/>
  <c r="FK417"/>
  <c r="FJ417"/>
  <c r="FI417"/>
  <c r="FH417"/>
  <c r="FG417"/>
  <c r="FF417"/>
  <c r="FE417"/>
  <c r="FD417"/>
  <c r="FC417"/>
  <c r="FB417"/>
  <c r="FA417"/>
  <c r="EZ417"/>
  <c r="EY417"/>
  <c r="EX417"/>
  <c r="EW417"/>
  <c r="EV417"/>
  <c r="EU417"/>
  <c r="ET417"/>
  <c r="ES417"/>
  <c r="ER417"/>
  <c r="EQ417"/>
  <c r="EP417"/>
  <c r="EO417"/>
  <c r="EN417"/>
  <c r="EM417"/>
  <c r="EL417"/>
  <c r="EK417"/>
  <c r="EJ417"/>
  <c r="EI417"/>
  <c r="EH417"/>
  <c r="EG417"/>
  <c r="EF417"/>
  <c r="EE417"/>
  <c r="ED417"/>
  <c r="EC417"/>
  <c r="EB417"/>
  <c r="EA417"/>
  <c r="DZ417"/>
  <c r="DY417"/>
  <c r="DX417"/>
  <c r="DW417"/>
  <c r="DV417"/>
  <c r="DU417"/>
  <c r="DT417"/>
  <c r="DS417"/>
  <c r="DR417"/>
  <c r="DQ417"/>
  <c r="DP417"/>
  <c r="DO417"/>
  <c r="DN417"/>
  <c r="DM417"/>
  <c r="DL417"/>
  <c r="DK417"/>
  <c r="DJ417"/>
  <c r="DI417"/>
  <c r="DH417"/>
  <c r="DG417"/>
  <c r="DF417"/>
  <c r="DE417"/>
  <c r="DD417"/>
  <c r="DC417"/>
  <c r="DB417"/>
  <c r="CV417"/>
  <c r="CU417"/>
  <c r="CR417"/>
  <c r="CQ417"/>
  <c r="CP417"/>
  <c r="CO417"/>
  <c r="CN417"/>
  <c r="FS416"/>
  <c r="FR416"/>
  <c r="FQ416"/>
  <c r="FP416"/>
  <c r="FO416"/>
  <c r="FN416"/>
  <c r="FM416"/>
  <c r="FL416"/>
  <c r="FK416"/>
  <c r="FJ416"/>
  <c r="FI416"/>
  <c r="FH416"/>
  <c r="FG416"/>
  <c r="FF416"/>
  <c r="FE416"/>
  <c r="FD416"/>
  <c r="FC416"/>
  <c r="FB416"/>
  <c r="FA416"/>
  <c r="EZ416"/>
  <c r="EY416"/>
  <c r="EX416"/>
  <c r="EW416"/>
  <c r="EV416"/>
  <c r="EU416"/>
  <c r="ET416"/>
  <c r="ES416"/>
  <c r="ER416"/>
  <c r="EQ416"/>
  <c r="EP416"/>
  <c r="EO416"/>
  <c r="EN416"/>
  <c r="EM416"/>
  <c r="EL416"/>
  <c r="EK416"/>
  <c r="EJ416"/>
  <c r="EI416"/>
  <c r="EH416"/>
  <c r="EG416"/>
  <c r="EF416"/>
  <c r="EE416"/>
  <c r="ED416"/>
  <c r="EC416"/>
  <c r="EB416"/>
  <c r="EA416"/>
  <c r="DZ416"/>
  <c r="DY416"/>
  <c r="DX416"/>
  <c r="DW416"/>
  <c r="DV416"/>
  <c r="DU416"/>
  <c r="DT416"/>
  <c r="DS416"/>
  <c r="DR416"/>
  <c r="DQ416"/>
  <c r="DP416"/>
  <c r="DO416"/>
  <c r="DN416"/>
  <c r="DM416"/>
  <c r="DL416"/>
  <c r="DK416"/>
  <c r="DJ416"/>
  <c r="DI416"/>
  <c r="DH416"/>
  <c r="DG416"/>
  <c r="DF416"/>
  <c r="DE416"/>
  <c r="DD416"/>
  <c r="DC416"/>
  <c r="DB416"/>
  <c r="CV416"/>
  <c r="CU416"/>
  <c r="CR416"/>
  <c r="CQ416"/>
  <c r="CP416"/>
  <c r="CO416"/>
  <c r="CN416"/>
  <c r="FS415"/>
  <c r="FR415"/>
  <c r="FQ415"/>
  <c r="FP415"/>
  <c r="FO415"/>
  <c r="FN415"/>
  <c r="FM415"/>
  <c r="FL415"/>
  <c r="FK415"/>
  <c r="FJ415"/>
  <c r="FI415"/>
  <c r="FH415"/>
  <c r="FG415"/>
  <c r="FF415"/>
  <c r="FE415"/>
  <c r="FD415"/>
  <c r="FC415"/>
  <c r="FB415"/>
  <c r="FA415"/>
  <c r="EZ415"/>
  <c r="EY415"/>
  <c r="EX415"/>
  <c r="EW415"/>
  <c r="EV415"/>
  <c r="EU415"/>
  <c r="ET415"/>
  <c r="ES415"/>
  <c r="ER415"/>
  <c r="EQ415"/>
  <c r="EP415"/>
  <c r="EO415"/>
  <c r="EN415"/>
  <c r="EM415"/>
  <c r="EL415"/>
  <c r="EK415"/>
  <c r="EJ415"/>
  <c r="EI415"/>
  <c r="EH415"/>
  <c r="EG415"/>
  <c r="EF415"/>
  <c r="EE415"/>
  <c r="ED415"/>
  <c r="EC415"/>
  <c r="EB415"/>
  <c r="EA415"/>
  <c r="DZ415"/>
  <c r="DY415"/>
  <c r="DX415"/>
  <c r="DW415"/>
  <c r="DV415"/>
  <c r="DU415"/>
  <c r="DT415"/>
  <c r="DS415"/>
  <c r="DR415"/>
  <c r="DQ415"/>
  <c r="DP415"/>
  <c r="DO415"/>
  <c r="DN415"/>
  <c r="DM415"/>
  <c r="DL415"/>
  <c r="DK415"/>
  <c r="DJ415"/>
  <c r="DI415"/>
  <c r="DH415"/>
  <c r="DG415"/>
  <c r="DF415"/>
  <c r="DE415"/>
  <c r="DD415"/>
  <c r="DC415"/>
  <c r="DB415"/>
  <c r="CV415"/>
  <c r="CU415"/>
  <c r="CR415"/>
  <c r="CQ415"/>
  <c r="CP415"/>
  <c r="CO415"/>
  <c r="CN415"/>
  <c r="FS414"/>
  <c r="FR414"/>
  <c r="FQ414"/>
  <c r="FP414"/>
  <c r="FO414"/>
  <c r="FN414"/>
  <c r="FM414"/>
  <c r="FL414"/>
  <c r="FK414"/>
  <c r="FJ414"/>
  <c r="FI414"/>
  <c r="FH414"/>
  <c r="FG414"/>
  <c r="FF414"/>
  <c r="FE414"/>
  <c r="FD414"/>
  <c r="FC414"/>
  <c r="FB414"/>
  <c r="FA414"/>
  <c r="EZ414"/>
  <c r="EY414"/>
  <c r="EX414"/>
  <c r="EW414"/>
  <c r="EV414"/>
  <c r="EU414"/>
  <c r="ET414"/>
  <c r="ES414"/>
  <c r="ER414"/>
  <c r="EQ414"/>
  <c r="EP414"/>
  <c r="EO414"/>
  <c r="EN414"/>
  <c r="EM414"/>
  <c r="EL414"/>
  <c r="EK414"/>
  <c r="EJ414"/>
  <c r="EI414"/>
  <c r="EH414"/>
  <c r="EG414"/>
  <c r="EF414"/>
  <c r="EE414"/>
  <c r="ED414"/>
  <c r="EC414"/>
  <c r="EB414"/>
  <c r="EA414"/>
  <c r="DZ414"/>
  <c r="DY414"/>
  <c r="DX414"/>
  <c r="DW414"/>
  <c r="DV414"/>
  <c r="DU414"/>
  <c r="DT414"/>
  <c r="DS414"/>
  <c r="DR414"/>
  <c r="DQ414"/>
  <c r="DP414"/>
  <c r="DO414"/>
  <c r="DN414"/>
  <c r="DM414"/>
  <c r="DL414"/>
  <c r="DK414"/>
  <c r="DJ414"/>
  <c r="DI414"/>
  <c r="DH414"/>
  <c r="DG414"/>
  <c r="DF414"/>
  <c r="DE414"/>
  <c r="DD414"/>
  <c r="DC414"/>
  <c r="DB414"/>
  <c r="CV414"/>
  <c r="CU414"/>
  <c r="CR414"/>
  <c r="CQ414"/>
  <c r="CP414"/>
  <c r="CO414"/>
  <c r="CN414"/>
  <c r="FS413"/>
  <c r="FR413"/>
  <c r="FQ413"/>
  <c r="FP413"/>
  <c r="FO413"/>
  <c r="FN413"/>
  <c r="FM413"/>
  <c r="FL413"/>
  <c r="FK413"/>
  <c r="FJ413"/>
  <c r="FI413"/>
  <c r="FH413"/>
  <c r="FG413"/>
  <c r="FF413"/>
  <c r="FE413"/>
  <c r="FD413"/>
  <c r="FC413"/>
  <c r="FB413"/>
  <c r="FA413"/>
  <c r="EZ413"/>
  <c r="EY413"/>
  <c r="EX413"/>
  <c r="EW413"/>
  <c r="EV413"/>
  <c r="EU413"/>
  <c r="ET413"/>
  <c r="ES413"/>
  <c r="ER413"/>
  <c r="EQ413"/>
  <c r="EP413"/>
  <c r="EO413"/>
  <c r="EN413"/>
  <c r="EM413"/>
  <c r="EL413"/>
  <c r="EK413"/>
  <c r="EJ413"/>
  <c r="EI413"/>
  <c r="EH413"/>
  <c r="EG413"/>
  <c r="EF413"/>
  <c r="EE413"/>
  <c r="ED413"/>
  <c r="EC413"/>
  <c r="EB413"/>
  <c r="EA413"/>
  <c r="DZ413"/>
  <c r="DY413"/>
  <c r="DX413"/>
  <c r="DW413"/>
  <c r="DV413"/>
  <c r="DU413"/>
  <c r="DT413"/>
  <c r="DS413"/>
  <c r="DR413"/>
  <c r="DQ413"/>
  <c r="DP413"/>
  <c r="DO413"/>
  <c r="DN413"/>
  <c r="DM413"/>
  <c r="DL413"/>
  <c r="DK413"/>
  <c r="DJ413"/>
  <c r="DI413"/>
  <c r="DH413"/>
  <c r="DG413"/>
  <c r="DF413"/>
  <c r="DE413"/>
  <c r="DD413"/>
  <c r="DC413"/>
  <c r="DB413"/>
  <c r="CV413"/>
  <c r="CU413"/>
  <c r="CR413"/>
  <c r="CQ413"/>
  <c r="CP413"/>
  <c r="CO413"/>
  <c r="CN413"/>
  <c r="FS412"/>
  <c r="FR412"/>
  <c r="FQ412"/>
  <c r="FP412"/>
  <c r="FO412"/>
  <c r="FN412"/>
  <c r="FM412"/>
  <c r="FL412"/>
  <c r="FK412"/>
  <c r="FJ412"/>
  <c r="FI412"/>
  <c r="FH412"/>
  <c r="FG412"/>
  <c r="FF412"/>
  <c r="FE412"/>
  <c r="FD412"/>
  <c r="FC412"/>
  <c r="FB412"/>
  <c r="FA412"/>
  <c r="EZ412"/>
  <c r="EY412"/>
  <c r="EX412"/>
  <c r="EW412"/>
  <c r="EV412"/>
  <c r="EU412"/>
  <c r="ET412"/>
  <c r="ES412"/>
  <c r="ER412"/>
  <c r="EQ412"/>
  <c r="EP412"/>
  <c r="EO412"/>
  <c r="EN412"/>
  <c r="EM412"/>
  <c r="EL412"/>
  <c r="EK412"/>
  <c r="EJ412"/>
  <c r="EI412"/>
  <c r="EH412"/>
  <c r="EG412"/>
  <c r="EF412"/>
  <c r="EE412"/>
  <c r="ED412"/>
  <c r="EC412"/>
  <c r="EB412"/>
  <c r="EA412"/>
  <c r="DZ412"/>
  <c r="DY412"/>
  <c r="DX412"/>
  <c r="DW412"/>
  <c r="DV412"/>
  <c r="DU412"/>
  <c r="DT412"/>
  <c r="DS412"/>
  <c r="DR412"/>
  <c r="DQ412"/>
  <c r="DP412"/>
  <c r="DO412"/>
  <c r="DN412"/>
  <c r="DM412"/>
  <c r="DL412"/>
  <c r="DK412"/>
  <c r="DJ412"/>
  <c r="DI412"/>
  <c r="DH412"/>
  <c r="DG412"/>
  <c r="DF412"/>
  <c r="DE412"/>
  <c r="DD412"/>
  <c r="DC412"/>
  <c r="DB412"/>
  <c r="CV412"/>
  <c r="CU412"/>
  <c r="CR412"/>
  <c r="CQ412"/>
  <c r="CP412"/>
  <c r="CO412"/>
  <c r="CN412"/>
  <c r="FS411"/>
  <c r="FR411"/>
  <c r="FQ411"/>
  <c r="FP411"/>
  <c r="FO411"/>
  <c r="FN411"/>
  <c r="FM411"/>
  <c r="FL411"/>
  <c r="FK411"/>
  <c r="FJ411"/>
  <c r="FI411"/>
  <c r="FH411"/>
  <c r="FG411"/>
  <c r="FF411"/>
  <c r="FE411"/>
  <c r="FD411"/>
  <c r="FC411"/>
  <c r="FB411"/>
  <c r="FA411"/>
  <c r="EZ411"/>
  <c r="EY411"/>
  <c r="EX411"/>
  <c r="EW411"/>
  <c r="EV411"/>
  <c r="EU411"/>
  <c r="ET411"/>
  <c r="ES411"/>
  <c r="ER411"/>
  <c r="EQ411"/>
  <c r="EP411"/>
  <c r="EO411"/>
  <c r="EN411"/>
  <c r="EM411"/>
  <c r="EL411"/>
  <c r="EK411"/>
  <c r="EJ411"/>
  <c r="EI411"/>
  <c r="EH411"/>
  <c r="EG411"/>
  <c r="EF411"/>
  <c r="EE411"/>
  <c r="ED411"/>
  <c r="EC411"/>
  <c r="EB411"/>
  <c r="EA411"/>
  <c r="DZ411"/>
  <c r="DY411"/>
  <c r="DX411"/>
  <c r="DW411"/>
  <c r="DV411"/>
  <c r="DU411"/>
  <c r="DT411"/>
  <c r="DS411"/>
  <c r="DR411"/>
  <c r="DQ411"/>
  <c r="DP411"/>
  <c r="DO411"/>
  <c r="DN411"/>
  <c r="DM411"/>
  <c r="DL411"/>
  <c r="DK411"/>
  <c r="DJ411"/>
  <c r="DI411"/>
  <c r="DH411"/>
  <c r="DG411"/>
  <c r="DF411"/>
  <c r="DE411"/>
  <c r="DD411"/>
  <c r="DC411"/>
  <c r="DB411"/>
  <c r="CV411"/>
  <c r="CU411"/>
  <c r="CR411"/>
  <c r="CQ411"/>
  <c r="CP411"/>
  <c r="CO411"/>
  <c r="CN411"/>
  <c r="FS410"/>
  <c r="FR410"/>
  <c r="FQ410"/>
  <c r="FP410"/>
  <c r="FO410"/>
  <c r="FN410"/>
  <c r="FM410"/>
  <c r="FL410"/>
  <c r="FK410"/>
  <c r="FJ410"/>
  <c r="FI410"/>
  <c r="FH410"/>
  <c r="FG410"/>
  <c r="FF410"/>
  <c r="FE410"/>
  <c r="FD410"/>
  <c r="FC410"/>
  <c r="FB410"/>
  <c r="FA410"/>
  <c r="EZ410"/>
  <c r="EY410"/>
  <c r="EX410"/>
  <c r="EW410"/>
  <c r="EV410"/>
  <c r="EU410"/>
  <c r="ET410"/>
  <c r="ES410"/>
  <c r="ER410"/>
  <c r="EQ410"/>
  <c r="EP410"/>
  <c r="EO410"/>
  <c r="EN410"/>
  <c r="EM410"/>
  <c r="EL410"/>
  <c r="EK410"/>
  <c r="EJ410"/>
  <c r="EI410"/>
  <c r="EH410"/>
  <c r="EG410"/>
  <c r="EF410"/>
  <c r="EE410"/>
  <c r="ED410"/>
  <c r="EC410"/>
  <c r="EB410"/>
  <c r="EA410"/>
  <c r="DZ410"/>
  <c r="DY410"/>
  <c r="DX410"/>
  <c r="DW410"/>
  <c r="DV410"/>
  <c r="DU410"/>
  <c r="DT410"/>
  <c r="DS410"/>
  <c r="DR410"/>
  <c r="DQ410"/>
  <c r="DP410"/>
  <c r="DO410"/>
  <c r="DN410"/>
  <c r="DM410"/>
  <c r="DL410"/>
  <c r="DK410"/>
  <c r="DJ410"/>
  <c r="DI410"/>
  <c r="DH410"/>
  <c r="DG410"/>
  <c r="DF410"/>
  <c r="DE410"/>
  <c r="DD410"/>
  <c r="DC410"/>
  <c r="DB410"/>
  <c r="CV410"/>
  <c r="CU410"/>
  <c r="CR410"/>
  <c r="CQ410"/>
  <c r="CP410"/>
  <c r="CO410"/>
  <c r="CN410"/>
  <c r="FS409"/>
  <c r="FR409"/>
  <c r="FQ409"/>
  <c r="FP409"/>
  <c r="FO409"/>
  <c r="FN409"/>
  <c r="FM409"/>
  <c r="FL409"/>
  <c r="FK409"/>
  <c r="FJ409"/>
  <c r="FI409"/>
  <c r="FH409"/>
  <c r="FG409"/>
  <c r="FF409"/>
  <c r="FE409"/>
  <c r="FD409"/>
  <c r="FC409"/>
  <c r="FB409"/>
  <c r="FA409"/>
  <c r="EZ409"/>
  <c r="EY409"/>
  <c r="EX409"/>
  <c r="EW409"/>
  <c r="EV409"/>
  <c r="EU409"/>
  <c r="ET409"/>
  <c r="ES409"/>
  <c r="ER409"/>
  <c r="EQ409"/>
  <c r="EP409"/>
  <c r="EO409"/>
  <c r="EN409"/>
  <c r="EM409"/>
  <c r="EL409"/>
  <c r="EK409"/>
  <c r="EJ409"/>
  <c r="EI409"/>
  <c r="EH409"/>
  <c r="EG409"/>
  <c r="EF409"/>
  <c r="EE409"/>
  <c r="ED409"/>
  <c r="EC409"/>
  <c r="EB409"/>
  <c r="EA409"/>
  <c r="DZ409"/>
  <c r="DY409"/>
  <c r="DX409"/>
  <c r="DW409"/>
  <c r="DV409"/>
  <c r="DU409"/>
  <c r="DT409"/>
  <c r="DS409"/>
  <c r="DR409"/>
  <c r="DQ409"/>
  <c r="DP409"/>
  <c r="DO409"/>
  <c r="DN409"/>
  <c r="DM409"/>
  <c r="DL409"/>
  <c r="DK409"/>
  <c r="DJ409"/>
  <c r="DI409"/>
  <c r="DH409"/>
  <c r="DG409"/>
  <c r="DF409"/>
  <c r="DE409"/>
  <c r="DD409"/>
  <c r="DC409"/>
  <c r="DB409"/>
  <c r="CV409"/>
  <c r="CU409"/>
  <c r="CR409"/>
  <c r="CQ409"/>
  <c r="CP409"/>
  <c r="CO409"/>
  <c r="CN409"/>
  <c r="FS408"/>
  <c r="FR408"/>
  <c r="FQ408"/>
  <c r="FP408"/>
  <c r="FO408"/>
  <c r="FN408"/>
  <c r="FM408"/>
  <c r="FL408"/>
  <c r="FK408"/>
  <c r="FJ408"/>
  <c r="FI408"/>
  <c r="FH408"/>
  <c r="FG408"/>
  <c r="FF408"/>
  <c r="FE408"/>
  <c r="FD408"/>
  <c r="FC408"/>
  <c r="FB408"/>
  <c r="FA408"/>
  <c r="EZ408"/>
  <c r="EY408"/>
  <c r="EX408"/>
  <c r="EW408"/>
  <c r="EV408"/>
  <c r="EU408"/>
  <c r="ET408"/>
  <c r="ES408"/>
  <c r="ER408"/>
  <c r="EQ408"/>
  <c r="EP408"/>
  <c r="EO408"/>
  <c r="EN408"/>
  <c r="EM408"/>
  <c r="EL408"/>
  <c r="EK408"/>
  <c r="EJ408"/>
  <c r="EI408"/>
  <c r="EH408"/>
  <c r="EG408"/>
  <c r="EF408"/>
  <c r="EE408"/>
  <c r="ED408"/>
  <c r="EC408"/>
  <c r="EB408"/>
  <c r="EA408"/>
  <c r="DZ408"/>
  <c r="DY408"/>
  <c r="DX408"/>
  <c r="DW408"/>
  <c r="DV408"/>
  <c r="DU408"/>
  <c r="DT408"/>
  <c r="DS408"/>
  <c r="DR408"/>
  <c r="DQ408"/>
  <c r="DP408"/>
  <c r="DO408"/>
  <c r="DN408"/>
  <c r="DM408"/>
  <c r="DL408"/>
  <c r="DK408"/>
  <c r="DJ408"/>
  <c r="DI408"/>
  <c r="DH408"/>
  <c r="DG408"/>
  <c r="DF408"/>
  <c r="DE408"/>
  <c r="DD408"/>
  <c r="DC408"/>
  <c r="DB408"/>
  <c r="CV408"/>
  <c r="CU408"/>
  <c r="CR408"/>
  <c r="CQ408"/>
  <c r="CP408"/>
  <c r="CO408"/>
  <c r="CN408"/>
  <c r="FS407"/>
  <c r="FR407"/>
  <c r="FQ407"/>
  <c r="FP407"/>
  <c r="FO407"/>
  <c r="FN407"/>
  <c r="FM407"/>
  <c r="FL407"/>
  <c r="FK407"/>
  <c r="FJ407"/>
  <c r="FI407"/>
  <c r="FH407"/>
  <c r="FG407"/>
  <c r="FF407"/>
  <c r="FE407"/>
  <c r="FD407"/>
  <c r="FC407"/>
  <c r="FB407"/>
  <c r="FA407"/>
  <c r="EZ407"/>
  <c r="EY407"/>
  <c r="EX407"/>
  <c r="EW407"/>
  <c r="EV407"/>
  <c r="EU407"/>
  <c r="ET407"/>
  <c r="ES407"/>
  <c r="ER407"/>
  <c r="EQ407"/>
  <c r="EP407"/>
  <c r="EO407"/>
  <c r="EN407"/>
  <c r="EM407"/>
  <c r="EL407"/>
  <c r="EK407"/>
  <c r="EJ407"/>
  <c r="EI407"/>
  <c r="EH407"/>
  <c r="EG407"/>
  <c r="EF407"/>
  <c r="EE407"/>
  <c r="ED407"/>
  <c r="EC407"/>
  <c r="EB407"/>
  <c r="EA407"/>
  <c r="DZ407"/>
  <c r="DY407"/>
  <c r="DX407"/>
  <c r="DW407"/>
  <c r="DV407"/>
  <c r="DU407"/>
  <c r="DT407"/>
  <c r="DS407"/>
  <c r="DR407"/>
  <c r="DQ407"/>
  <c r="DP407"/>
  <c r="DO407"/>
  <c r="DN407"/>
  <c r="DM407"/>
  <c r="DL407"/>
  <c r="DK407"/>
  <c r="DJ407"/>
  <c r="DI407"/>
  <c r="DH407"/>
  <c r="DG407"/>
  <c r="DF407"/>
  <c r="DE407"/>
  <c r="DD407"/>
  <c r="DC407"/>
  <c r="DB407"/>
  <c r="CV407"/>
  <c r="CU407"/>
  <c r="CR407"/>
  <c r="CQ407"/>
  <c r="CP407"/>
  <c r="CO407"/>
  <c r="CN407"/>
  <c r="FS406"/>
  <c r="FR406"/>
  <c r="FQ406"/>
  <c r="FP406"/>
  <c r="FO406"/>
  <c r="FN406"/>
  <c r="FM406"/>
  <c r="FL406"/>
  <c r="FK406"/>
  <c r="FJ406"/>
  <c r="FI406"/>
  <c r="FH406"/>
  <c r="FG406"/>
  <c r="FF406"/>
  <c r="FE406"/>
  <c r="FD406"/>
  <c r="FC406"/>
  <c r="FB406"/>
  <c r="FA406"/>
  <c r="EZ406"/>
  <c r="EY406"/>
  <c r="EX406"/>
  <c r="EW406"/>
  <c r="EV406"/>
  <c r="EU406"/>
  <c r="ET406"/>
  <c r="ES406"/>
  <c r="ER406"/>
  <c r="EQ406"/>
  <c r="EP406"/>
  <c r="EO406"/>
  <c r="EN406"/>
  <c r="EM406"/>
  <c r="EL406"/>
  <c r="EK406"/>
  <c r="EJ406"/>
  <c r="EI406"/>
  <c r="EH406"/>
  <c r="EG406"/>
  <c r="EF406"/>
  <c r="EE406"/>
  <c r="ED406"/>
  <c r="EC406"/>
  <c r="EB406"/>
  <c r="EA406"/>
  <c r="DZ406"/>
  <c r="DY406"/>
  <c r="DX406"/>
  <c r="DW406"/>
  <c r="DV406"/>
  <c r="DU406"/>
  <c r="DT406"/>
  <c r="DS406"/>
  <c r="DR406"/>
  <c r="DQ406"/>
  <c r="DP406"/>
  <c r="DO406"/>
  <c r="DN406"/>
  <c r="DM406"/>
  <c r="DL406"/>
  <c r="DK406"/>
  <c r="DJ406"/>
  <c r="DI406"/>
  <c r="DH406"/>
  <c r="DG406"/>
  <c r="DF406"/>
  <c r="DE406"/>
  <c r="DD406"/>
  <c r="DC406"/>
  <c r="DB406"/>
  <c r="CV406"/>
  <c r="CU406"/>
  <c r="CR406"/>
  <c r="CQ406"/>
  <c r="CP406"/>
  <c r="CO406"/>
  <c r="CN406"/>
  <c r="FS405"/>
  <c r="FR405"/>
  <c r="FQ405"/>
  <c r="FP405"/>
  <c r="FO405"/>
  <c r="FN405"/>
  <c r="FM405"/>
  <c r="FL405"/>
  <c r="FK405"/>
  <c r="FJ405"/>
  <c r="FI405"/>
  <c r="FH405"/>
  <c r="FG405"/>
  <c r="FF405"/>
  <c r="FE405"/>
  <c r="FD405"/>
  <c r="FC405"/>
  <c r="FB405"/>
  <c r="FA405"/>
  <c r="EZ405"/>
  <c r="EY405"/>
  <c r="EX405"/>
  <c r="EW405"/>
  <c r="EV405"/>
  <c r="EU405"/>
  <c r="ET405"/>
  <c r="ES405"/>
  <c r="ER405"/>
  <c r="EQ405"/>
  <c r="EP405"/>
  <c r="EO405"/>
  <c r="EN405"/>
  <c r="EM405"/>
  <c r="EL405"/>
  <c r="EK405"/>
  <c r="EJ405"/>
  <c r="EI405"/>
  <c r="EH405"/>
  <c r="EG405"/>
  <c r="EF405"/>
  <c r="EE405"/>
  <c r="ED405"/>
  <c r="EC405"/>
  <c r="EB405"/>
  <c r="EA405"/>
  <c r="DZ405"/>
  <c r="DY405"/>
  <c r="DX405"/>
  <c r="DW405"/>
  <c r="DV405"/>
  <c r="DU405"/>
  <c r="DT405"/>
  <c r="DS405"/>
  <c r="DR405"/>
  <c r="DQ405"/>
  <c r="DP405"/>
  <c r="DO405"/>
  <c r="DN405"/>
  <c r="DM405"/>
  <c r="DL405"/>
  <c r="DK405"/>
  <c r="DJ405"/>
  <c r="DI405"/>
  <c r="DH405"/>
  <c r="DG405"/>
  <c r="DF405"/>
  <c r="DE405"/>
  <c r="DD405"/>
  <c r="DC405"/>
  <c r="DB405"/>
  <c r="CV405"/>
  <c r="CU405"/>
  <c r="CR405"/>
  <c r="CQ405"/>
  <c r="CP405"/>
  <c r="CO405"/>
  <c r="CN405"/>
  <c r="FS404"/>
  <c r="FR404"/>
  <c r="FQ404"/>
  <c r="FP404"/>
  <c r="FO404"/>
  <c r="FN404"/>
  <c r="FM404"/>
  <c r="FL404"/>
  <c r="FK404"/>
  <c r="FJ404"/>
  <c r="FI404"/>
  <c r="FH404"/>
  <c r="FG404"/>
  <c r="FF404"/>
  <c r="FE404"/>
  <c r="FD404"/>
  <c r="FC404"/>
  <c r="FB404"/>
  <c r="FA404"/>
  <c r="EZ404"/>
  <c r="EY404"/>
  <c r="EX404"/>
  <c r="EW404"/>
  <c r="EV404"/>
  <c r="EU404"/>
  <c r="ET404"/>
  <c r="ES404"/>
  <c r="ER404"/>
  <c r="EQ404"/>
  <c r="EP404"/>
  <c r="EO404"/>
  <c r="EN404"/>
  <c r="EM404"/>
  <c r="EL404"/>
  <c r="EK404"/>
  <c r="EJ404"/>
  <c r="EI404"/>
  <c r="EH404"/>
  <c r="EG404"/>
  <c r="EF404"/>
  <c r="EE404"/>
  <c r="ED404"/>
  <c r="EC404"/>
  <c r="EB404"/>
  <c r="EA404"/>
  <c r="DZ404"/>
  <c r="DY404"/>
  <c r="DX404"/>
  <c r="DW404"/>
  <c r="DV404"/>
  <c r="DU404"/>
  <c r="DT404"/>
  <c r="DS404"/>
  <c r="DR404"/>
  <c r="DQ404"/>
  <c r="DP404"/>
  <c r="DO404"/>
  <c r="DN404"/>
  <c r="DM404"/>
  <c r="DL404"/>
  <c r="DK404"/>
  <c r="DJ404"/>
  <c r="DI404"/>
  <c r="DH404"/>
  <c r="DG404"/>
  <c r="DF404"/>
  <c r="DE404"/>
  <c r="DD404"/>
  <c r="DC404"/>
  <c r="DB404"/>
  <c r="CV404"/>
  <c r="CU404"/>
  <c r="CR404"/>
  <c r="CQ404"/>
  <c r="CP404"/>
  <c r="CO404"/>
  <c r="CN404"/>
  <c r="FS403"/>
  <c r="FR403"/>
  <c r="FQ403"/>
  <c r="FP403"/>
  <c r="FO403"/>
  <c r="FN403"/>
  <c r="FM403"/>
  <c r="FL403"/>
  <c r="FK403"/>
  <c r="FJ403"/>
  <c r="FI403"/>
  <c r="FH403"/>
  <c r="FG403"/>
  <c r="FF403"/>
  <c r="FE403"/>
  <c r="FD403"/>
  <c r="FC403"/>
  <c r="FB403"/>
  <c r="FA403"/>
  <c r="EZ403"/>
  <c r="EY403"/>
  <c r="EX403"/>
  <c r="EW403"/>
  <c r="EV403"/>
  <c r="EU403"/>
  <c r="ET403"/>
  <c r="ES403"/>
  <c r="ER403"/>
  <c r="EQ403"/>
  <c r="EP403"/>
  <c r="EO403"/>
  <c r="EN403"/>
  <c r="EM403"/>
  <c r="EL403"/>
  <c r="EK403"/>
  <c r="EJ403"/>
  <c r="EI403"/>
  <c r="EH403"/>
  <c r="EG403"/>
  <c r="EF403"/>
  <c r="EE403"/>
  <c r="ED403"/>
  <c r="EC403"/>
  <c r="EB403"/>
  <c r="EA403"/>
  <c r="DZ403"/>
  <c r="DY403"/>
  <c r="DX403"/>
  <c r="DW403"/>
  <c r="DV403"/>
  <c r="DU403"/>
  <c r="DT403"/>
  <c r="DS403"/>
  <c r="DR403"/>
  <c r="DQ403"/>
  <c r="DP403"/>
  <c r="DO403"/>
  <c r="DN403"/>
  <c r="DM403"/>
  <c r="DL403"/>
  <c r="DK403"/>
  <c r="DJ403"/>
  <c r="DI403"/>
  <c r="DH403"/>
  <c r="DG403"/>
  <c r="DF403"/>
  <c r="DE403"/>
  <c r="DD403"/>
  <c r="DC403"/>
  <c r="DB403"/>
  <c r="CV403"/>
  <c r="CU403"/>
  <c r="CR403"/>
  <c r="CQ403"/>
  <c r="CP403"/>
  <c r="CO403"/>
  <c r="CN403"/>
  <c r="FS402"/>
  <c r="FR402"/>
  <c r="FQ402"/>
  <c r="FP402"/>
  <c r="FO402"/>
  <c r="FN402"/>
  <c r="FM402"/>
  <c r="FL402"/>
  <c r="FK402"/>
  <c r="FJ402"/>
  <c r="FI402"/>
  <c r="FH402"/>
  <c r="FG402"/>
  <c r="FF402"/>
  <c r="FE402"/>
  <c r="FD402"/>
  <c r="FC402"/>
  <c r="FB402"/>
  <c r="FA402"/>
  <c r="EZ402"/>
  <c r="EY402"/>
  <c r="EX402"/>
  <c r="EW402"/>
  <c r="EV402"/>
  <c r="EU402"/>
  <c r="ET402"/>
  <c r="ES402"/>
  <c r="ER402"/>
  <c r="EQ402"/>
  <c r="EP402"/>
  <c r="EO402"/>
  <c r="EN402"/>
  <c r="EM402"/>
  <c r="EL402"/>
  <c r="EK402"/>
  <c r="EJ402"/>
  <c r="EI402"/>
  <c r="EH402"/>
  <c r="EG402"/>
  <c r="EF402"/>
  <c r="EE402"/>
  <c r="ED402"/>
  <c r="EC402"/>
  <c r="EB402"/>
  <c r="EA402"/>
  <c r="DZ402"/>
  <c r="DY402"/>
  <c r="DX402"/>
  <c r="DW402"/>
  <c r="DV402"/>
  <c r="DU402"/>
  <c r="DT402"/>
  <c r="DS402"/>
  <c r="DR402"/>
  <c r="DQ402"/>
  <c r="DP402"/>
  <c r="DO402"/>
  <c r="DN402"/>
  <c r="DM402"/>
  <c r="DL402"/>
  <c r="DK402"/>
  <c r="DJ402"/>
  <c r="DI402"/>
  <c r="DH402"/>
  <c r="DG402"/>
  <c r="DF402"/>
  <c r="DE402"/>
  <c r="DD402"/>
  <c r="DC402"/>
  <c r="DB402"/>
  <c r="CV402"/>
  <c r="CU402"/>
  <c r="CR402"/>
  <c r="CQ402"/>
  <c r="CP402"/>
  <c r="CO402"/>
  <c r="CN402"/>
  <c r="FS401"/>
  <c r="FR401"/>
  <c r="FQ401"/>
  <c r="FP401"/>
  <c r="FO401"/>
  <c r="FN401"/>
  <c r="FM401"/>
  <c r="FL401"/>
  <c r="FK401"/>
  <c r="FJ401"/>
  <c r="FI401"/>
  <c r="FH401"/>
  <c r="FG401"/>
  <c r="FF401"/>
  <c r="FE401"/>
  <c r="FD401"/>
  <c r="FC401"/>
  <c r="FB401"/>
  <c r="FA401"/>
  <c r="EZ401"/>
  <c r="EY401"/>
  <c r="EX401"/>
  <c r="EW401"/>
  <c r="EV401"/>
  <c r="EU401"/>
  <c r="ET401"/>
  <c r="ES401"/>
  <c r="ER401"/>
  <c r="EQ401"/>
  <c r="EP401"/>
  <c r="EO401"/>
  <c r="EN401"/>
  <c r="EM401"/>
  <c r="EL401"/>
  <c r="EK401"/>
  <c r="EJ401"/>
  <c r="EI401"/>
  <c r="EH401"/>
  <c r="EG401"/>
  <c r="EF401"/>
  <c r="EE401"/>
  <c r="ED401"/>
  <c r="EC401"/>
  <c r="EB401"/>
  <c r="EA401"/>
  <c r="DZ401"/>
  <c r="DY401"/>
  <c r="DX401"/>
  <c r="DW401"/>
  <c r="DV401"/>
  <c r="DU401"/>
  <c r="DT401"/>
  <c r="DS401"/>
  <c r="DR401"/>
  <c r="DQ401"/>
  <c r="DP401"/>
  <c r="DO401"/>
  <c r="DN401"/>
  <c r="DM401"/>
  <c r="DL401"/>
  <c r="DK401"/>
  <c r="DJ401"/>
  <c r="DI401"/>
  <c r="DH401"/>
  <c r="DG401"/>
  <c r="DF401"/>
  <c r="DE401"/>
  <c r="DD401"/>
  <c r="DC401"/>
  <c r="DB401"/>
  <c r="CV401"/>
  <c r="CU401"/>
  <c r="CR401"/>
  <c r="CQ401"/>
  <c r="CP401"/>
  <c r="CO401"/>
  <c r="CN401"/>
  <c r="FS400"/>
  <c r="FR400"/>
  <c r="FQ400"/>
  <c r="FP400"/>
  <c r="FO400"/>
  <c r="FN400"/>
  <c r="FM400"/>
  <c r="FL400"/>
  <c r="FK400"/>
  <c r="FJ400"/>
  <c r="FI400"/>
  <c r="FH400"/>
  <c r="FG400"/>
  <c r="FF400"/>
  <c r="FE400"/>
  <c r="FD400"/>
  <c r="FC400"/>
  <c r="FB400"/>
  <c r="FA400"/>
  <c r="EZ400"/>
  <c r="EY400"/>
  <c r="EX400"/>
  <c r="EW400"/>
  <c r="EV400"/>
  <c r="EU400"/>
  <c r="ET400"/>
  <c r="ES400"/>
  <c r="ER400"/>
  <c r="EQ400"/>
  <c r="EP400"/>
  <c r="EO400"/>
  <c r="EN400"/>
  <c r="EM400"/>
  <c r="EL400"/>
  <c r="EK400"/>
  <c r="EJ400"/>
  <c r="EI400"/>
  <c r="EH400"/>
  <c r="EG400"/>
  <c r="EF400"/>
  <c r="EE400"/>
  <c r="ED400"/>
  <c r="EC400"/>
  <c r="EB400"/>
  <c r="EA400"/>
  <c r="DZ400"/>
  <c r="DY400"/>
  <c r="DX400"/>
  <c r="DW400"/>
  <c r="DV400"/>
  <c r="DU400"/>
  <c r="DT400"/>
  <c r="DS400"/>
  <c r="DR400"/>
  <c r="DQ400"/>
  <c r="DP400"/>
  <c r="DO400"/>
  <c r="DN400"/>
  <c r="DM400"/>
  <c r="DL400"/>
  <c r="DK400"/>
  <c r="DJ400"/>
  <c r="DI400"/>
  <c r="DH400"/>
  <c r="DG400"/>
  <c r="DF400"/>
  <c r="DE400"/>
  <c r="DD400"/>
  <c r="DC400"/>
  <c r="DB400"/>
  <c r="CV400"/>
  <c r="CU400"/>
  <c r="CR400"/>
  <c r="CQ400"/>
  <c r="CP400"/>
  <c r="CO400"/>
  <c r="CN400"/>
  <c r="FS399"/>
  <c r="FR399"/>
  <c r="FQ399"/>
  <c r="FP399"/>
  <c r="FO399"/>
  <c r="FN399"/>
  <c r="FM399"/>
  <c r="FL399"/>
  <c r="FK399"/>
  <c r="FJ399"/>
  <c r="FI399"/>
  <c r="FH399"/>
  <c r="FG399"/>
  <c r="FF399"/>
  <c r="FE399"/>
  <c r="FD399"/>
  <c r="FC399"/>
  <c r="FB399"/>
  <c r="FA399"/>
  <c r="EZ399"/>
  <c r="EY399"/>
  <c r="EX399"/>
  <c r="EW399"/>
  <c r="EV399"/>
  <c r="EU399"/>
  <c r="ET399"/>
  <c r="ES399"/>
  <c r="ER399"/>
  <c r="EQ399"/>
  <c r="EP399"/>
  <c r="EO399"/>
  <c r="EN399"/>
  <c r="EM399"/>
  <c r="EL399"/>
  <c r="EK399"/>
  <c r="EJ399"/>
  <c r="EI399"/>
  <c r="EH399"/>
  <c r="EG399"/>
  <c r="EF399"/>
  <c r="EE399"/>
  <c r="ED399"/>
  <c r="EC399"/>
  <c r="EB399"/>
  <c r="EA399"/>
  <c r="DZ399"/>
  <c r="DY399"/>
  <c r="DX399"/>
  <c r="DW399"/>
  <c r="DV399"/>
  <c r="DU399"/>
  <c r="DT399"/>
  <c r="DS399"/>
  <c r="DR399"/>
  <c r="DQ399"/>
  <c r="DP399"/>
  <c r="DO399"/>
  <c r="DN399"/>
  <c r="DM399"/>
  <c r="DL399"/>
  <c r="DK399"/>
  <c r="DJ399"/>
  <c r="DI399"/>
  <c r="DH399"/>
  <c r="DG399"/>
  <c r="DF399"/>
  <c r="DE399"/>
  <c r="DD399"/>
  <c r="DC399"/>
  <c r="DB399"/>
  <c r="CV399"/>
  <c r="CU399"/>
  <c r="CR399"/>
  <c r="CQ399"/>
  <c r="CP399"/>
  <c r="CO399"/>
  <c r="CN399"/>
  <c r="FS398"/>
  <c r="FR398"/>
  <c r="FQ398"/>
  <c r="FP398"/>
  <c r="FO398"/>
  <c r="FN398"/>
  <c r="FM398"/>
  <c r="FL398"/>
  <c r="FK398"/>
  <c r="FJ398"/>
  <c r="FI398"/>
  <c r="FH398"/>
  <c r="FG398"/>
  <c r="FF398"/>
  <c r="FE398"/>
  <c r="FD398"/>
  <c r="FC398"/>
  <c r="FB398"/>
  <c r="FA398"/>
  <c r="EZ398"/>
  <c r="EY398"/>
  <c r="EX398"/>
  <c r="EW398"/>
  <c r="EV398"/>
  <c r="EU398"/>
  <c r="ET398"/>
  <c r="ES398"/>
  <c r="ER398"/>
  <c r="EQ398"/>
  <c r="EP398"/>
  <c r="EO398"/>
  <c r="EN398"/>
  <c r="EM398"/>
  <c r="EL398"/>
  <c r="EK398"/>
  <c r="EJ398"/>
  <c r="EI398"/>
  <c r="EH398"/>
  <c r="EG398"/>
  <c r="EF398"/>
  <c r="EE398"/>
  <c r="ED398"/>
  <c r="EC398"/>
  <c r="EB398"/>
  <c r="EA398"/>
  <c r="DZ398"/>
  <c r="DY398"/>
  <c r="DX398"/>
  <c r="DW398"/>
  <c r="DV398"/>
  <c r="DU398"/>
  <c r="DT398"/>
  <c r="DS398"/>
  <c r="DR398"/>
  <c r="DQ398"/>
  <c r="DP398"/>
  <c r="DO398"/>
  <c r="DN398"/>
  <c r="DM398"/>
  <c r="DL398"/>
  <c r="DK398"/>
  <c r="DJ398"/>
  <c r="DI398"/>
  <c r="DH398"/>
  <c r="DG398"/>
  <c r="DF398"/>
  <c r="DE398"/>
  <c r="DD398"/>
  <c r="DC398"/>
  <c r="DB398"/>
  <c r="CV398"/>
  <c r="CU398"/>
  <c r="CR398"/>
  <c r="CQ398"/>
  <c r="CP398"/>
  <c r="CO398"/>
  <c r="CN398"/>
  <c r="FS397"/>
  <c r="FR397"/>
  <c r="FQ397"/>
  <c r="FP397"/>
  <c r="FO397"/>
  <c r="FN397"/>
  <c r="FM397"/>
  <c r="FL397"/>
  <c r="FK397"/>
  <c r="FJ397"/>
  <c r="FI397"/>
  <c r="FH397"/>
  <c r="FG397"/>
  <c r="FF397"/>
  <c r="FE397"/>
  <c r="FD397"/>
  <c r="FC397"/>
  <c r="FB397"/>
  <c r="FA397"/>
  <c r="EZ397"/>
  <c r="EY397"/>
  <c r="EX397"/>
  <c r="EW397"/>
  <c r="EV397"/>
  <c r="EU397"/>
  <c r="ET397"/>
  <c r="ES397"/>
  <c r="ER397"/>
  <c r="EQ397"/>
  <c r="EP397"/>
  <c r="EO397"/>
  <c r="EN397"/>
  <c r="EM397"/>
  <c r="EL397"/>
  <c r="EK397"/>
  <c r="EJ397"/>
  <c r="EI397"/>
  <c r="EH397"/>
  <c r="EG397"/>
  <c r="EF397"/>
  <c r="EE397"/>
  <c r="ED397"/>
  <c r="EC397"/>
  <c r="EB397"/>
  <c r="EA397"/>
  <c r="DZ397"/>
  <c r="DY397"/>
  <c r="DX397"/>
  <c r="DW397"/>
  <c r="DV397"/>
  <c r="DU397"/>
  <c r="DT397"/>
  <c r="DS397"/>
  <c r="DR397"/>
  <c r="DQ397"/>
  <c r="DP397"/>
  <c r="DO397"/>
  <c r="DN397"/>
  <c r="DM397"/>
  <c r="DL397"/>
  <c r="DK397"/>
  <c r="DJ397"/>
  <c r="DI397"/>
  <c r="DH397"/>
  <c r="DG397"/>
  <c r="DF397"/>
  <c r="DE397"/>
  <c r="DD397"/>
  <c r="DC397"/>
  <c r="DB397"/>
  <c r="CV397"/>
  <c r="CU397"/>
  <c r="CR397"/>
  <c r="CQ397"/>
  <c r="CP397"/>
  <c r="CO397"/>
  <c r="CN397"/>
  <c r="FS396"/>
  <c r="FR396"/>
  <c r="FQ396"/>
  <c r="FP396"/>
  <c r="FO396"/>
  <c r="FN396"/>
  <c r="FM396"/>
  <c r="FL396"/>
  <c r="FK396"/>
  <c r="FJ396"/>
  <c r="FI396"/>
  <c r="FH396"/>
  <c r="FG396"/>
  <c r="FF396"/>
  <c r="FE396"/>
  <c r="FD396"/>
  <c r="FC396"/>
  <c r="FB396"/>
  <c r="FA396"/>
  <c r="EZ396"/>
  <c r="EY396"/>
  <c r="EX396"/>
  <c r="EW396"/>
  <c r="EV396"/>
  <c r="EU396"/>
  <c r="ET396"/>
  <c r="ES396"/>
  <c r="ER396"/>
  <c r="EQ396"/>
  <c r="EP396"/>
  <c r="EO396"/>
  <c r="EN396"/>
  <c r="EM396"/>
  <c r="EL396"/>
  <c r="EK396"/>
  <c r="EJ396"/>
  <c r="EI396"/>
  <c r="EH396"/>
  <c r="EG396"/>
  <c r="EF396"/>
  <c r="EE396"/>
  <c r="ED396"/>
  <c r="EC396"/>
  <c r="EB396"/>
  <c r="EA396"/>
  <c r="DZ396"/>
  <c r="DY396"/>
  <c r="DX396"/>
  <c r="DW396"/>
  <c r="DV396"/>
  <c r="DU396"/>
  <c r="DT396"/>
  <c r="DS396"/>
  <c r="DR396"/>
  <c r="DQ396"/>
  <c r="DP396"/>
  <c r="DO396"/>
  <c r="DN396"/>
  <c r="DM396"/>
  <c r="DL396"/>
  <c r="DK396"/>
  <c r="DJ396"/>
  <c r="DI396"/>
  <c r="DH396"/>
  <c r="DG396"/>
  <c r="DF396"/>
  <c r="DE396"/>
  <c r="DD396"/>
  <c r="DC396"/>
  <c r="DB396"/>
  <c r="CV396"/>
  <c r="CU396"/>
  <c r="CR396"/>
  <c r="CQ396"/>
  <c r="CP396"/>
  <c r="CO396"/>
  <c r="CN396"/>
  <c r="FS395"/>
  <c r="FR395"/>
  <c r="FQ395"/>
  <c r="FP395"/>
  <c r="FO395"/>
  <c r="FN395"/>
  <c r="FM395"/>
  <c r="FL395"/>
  <c r="FK395"/>
  <c r="FJ395"/>
  <c r="FI395"/>
  <c r="FH395"/>
  <c r="FG395"/>
  <c r="FF395"/>
  <c r="FE395"/>
  <c r="FD395"/>
  <c r="FC395"/>
  <c r="FB395"/>
  <c r="FA395"/>
  <c r="EZ395"/>
  <c r="EY395"/>
  <c r="EX395"/>
  <c r="EW395"/>
  <c r="EV395"/>
  <c r="EU395"/>
  <c r="ET395"/>
  <c r="ES395"/>
  <c r="ER395"/>
  <c r="EQ395"/>
  <c r="EP395"/>
  <c r="EO395"/>
  <c r="EN395"/>
  <c r="EM395"/>
  <c r="EL395"/>
  <c r="EK395"/>
  <c r="EJ395"/>
  <c r="EI395"/>
  <c r="EH395"/>
  <c r="EG395"/>
  <c r="EF395"/>
  <c r="EE395"/>
  <c r="ED395"/>
  <c r="EC395"/>
  <c r="EB395"/>
  <c r="EA395"/>
  <c r="DZ395"/>
  <c r="DY395"/>
  <c r="DX395"/>
  <c r="DW395"/>
  <c r="DV395"/>
  <c r="DU395"/>
  <c r="DT395"/>
  <c r="DS395"/>
  <c r="DR395"/>
  <c r="DQ395"/>
  <c r="DP395"/>
  <c r="DO395"/>
  <c r="DN395"/>
  <c r="DM395"/>
  <c r="DL395"/>
  <c r="DK395"/>
  <c r="DJ395"/>
  <c r="DI395"/>
  <c r="DH395"/>
  <c r="DG395"/>
  <c r="DF395"/>
  <c r="DE395"/>
  <c r="DD395"/>
  <c r="DC395"/>
  <c r="DB395"/>
  <c r="CV395"/>
  <c r="CU395"/>
  <c r="CR395"/>
  <c r="CQ395"/>
  <c r="CP395"/>
  <c r="CO395"/>
  <c r="CN395"/>
  <c r="FS394"/>
  <c r="FR394"/>
  <c r="FQ394"/>
  <c r="FP394"/>
  <c r="FO394"/>
  <c r="FN394"/>
  <c r="FM394"/>
  <c r="FL394"/>
  <c r="FK394"/>
  <c r="FJ394"/>
  <c r="FI394"/>
  <c r="FH394"/>
  <c r="FG394"/>
  <c r="FF394"/>
  <c r="FE394"/>
  <c r="FD394"/>
  <c r="FC394"/>
  <c r="FB394"/>
  <c r="FA394"/>
  <c r="EZ394"/>
  <c r="EY394"/>
  <c r="EX394"/>
  <c r="EW394"/>
  <c r="EV394"/>
  <c r="EU394"/>
  <c r="ET394"/>
  <c r="ES394"/>
  <c r="ER394"/>
  <c r="EQ394"/>
  <c r="EP394"/>
  <c r="EO394"/>
  <c r="EN394"/>
  <c r="EM394"/>
  <c r="EL394"/>
  <c r="EK394"/>
  <c r="EJ394"/>
  <c r="EI394"/>
  <c r="EH394"/>
  <c r="EG394"/>
  <c r="EF394"/>
  <c r="EE394"/>
  <c r="ED394"/>
  <c r="EC394"/>
  <c r="EB394"/>
  <c r="EA394"/>
  <c r="DZ394"/>
  <c r="DY394"/>
  <c r="DX394"/>
  <c r="DW394"/>
  <c r="DV394"/>
  <c r="DU394"/>
  <c r="DT394"/>
  <c r="DS394"/>
  <c r="DR394"/>
  <c r="DQ394"/>
  <c r="DP394"/>
  <c r="DO394"/>
  <c r="DN394"/>
  <c r="DM394"/>
  <c r="DL394"/>
  <c r="DK394"/>
  <c r="DJ394"/>
  <c r="DI394"/>
  <c r="DH394"/>
  <c r="DG394"/>
  <c r="DF394"/>
  <c r="DE394"/>
  <c r="DD394"/>
  <c r="DC394"/>
  <c r="DB394"/>
  <c r="CV394"/>
  <c r="CU394"/>
  <c r="CR394"/>
  <c r="CQ394"/>
  <c r="CP394"/>
  <c r="CO394"/>
  <c r="CN394"/>
  <c r="FS393"/>
  <c r="FR393"/>
  <c r="FQ393"/>
  <c r="FP393"/>
  <c r="FO393"/>
  <c r="FN393"/>
  <c r="FM393"/>
  <c r="FL393"/>
  <c r="FK393"/>
  <c r="FJ393"/>
  <c r="FI393"/>
  <c r="FH393"/>
  <c r="FG393"/>
  <c r="FF393"/>
  <c r="FE393"/>
  <c r="FD393"/>
  <c r="FC393"/>
  <c r="FB393"/>
  <c r="FA393"/>
  <c r="EZ393"/>
  <c r="EY393"/>
  <c r="EX393"/>
  <c r="EW393"/>
  <c r="EV393"/>
  <c r="EU393"/>
  <c r="ET393"/>
  <c r="ES393"/>
  <c r="ER393"/>
  <c r="EQ393"/>
  <c r="EP393"/>
  <c r="EO393"/>
  <c r="EN393"/>
  <c r="EM393"/>
  <c r="EL393"/>
  <c r="EK393"/>
  <c r="EJ393"/>
  <c r="EI393"/>
  <c r="EH393"/>
  <c r="EG393"/>
  <c r="EF393"/>
  <c r="EE393"/>
  <c r="ED393"/>
  <c r="EC393"/>
  <c r="EB393"/>
  <c r="EA393"/>
  <c r="DZ393"/>
  <c r="DY393"/>
  <c r="DX393"/>
  <c r="DW393"/>
  <c r="DV393"/>
  <c r="DU393"/>
  <c r="DT393"/>
  <c r="DS393"/>
  <c r="DR393"/>
  <c r="DQ393"/>
  <c r="DP393"/>
  <c r="DO393"/>
  <c r="DN393"/>
  <c r="DM393"/>
  <c r="DL393"/>
  <c r="DK393"/>
  <c r="DJ393"/>
  <c r="DI393"/>
  <c r="DH393"/>
  <c r="DG393"/>
  <c r="DF393"/>
  <c r="DE393"/>
  <c r="DD393"/>
  <c r="DC393"/>
  <c r="DB393"/>
  <c r="CV393"/>
  <c r="CU393"/>
  <c r="CR393"/>
  <c r="CQ393"/>
  <c r="CP393"/>
  <c r="CO393"/>
  <c r="CN393"/>
  <c r="FS392"/>
  <c r="FR392"/>
  <c r="FQ392"/>
  <c r="FP392"/>
  <c r="FO392"/>
  <c r="FN392"/>
  <c r="FM392"/>
  <c r="FL392"/>
  <c r="FK392"/>
  <c r="FJ392"/>
  <c r="FI392"/>
  <c r="FH392"/>
  <c r="FG392"/>
  <c r="FF392"/>
  <c r="FE392"/>
  <c r="FD392"/>
  <c r="FC392"/>
  <c r="FB392"/>
  <c r="FA392"/>
  <c r="EZ392"/>
  <c r="EY392"/>
  <c r="EX392"/>
  <c r="EW392"/>
  <c r="EV392"/>
  <c r="EU392"/>
  <c r="ET392"/>
  <c r="ES392"/>
  <c r="ER392"/>
  <c r="EQ392"/>
  <c r="EP392"/>
  <c r="EO392"/>
  <c r="EN392"/>
  <c r="EM392"/>
  <c r="EL392"/>
  <c r="EK392"/>
  <c r="EJ392"/>
  <c r="EI392"/>
  <c r="EH392"/>
  <c r="EG392"/>
  <c r="EF392"/>
  <c r="EE392"/>
  <c r="ED392"/>
  <c r="EC392"/>
  <c r="EB392"/>
  <c r="EA392"/>
  <c r="DZ392"/>
  <c r="DY392"/>
  <c r="DX392"/>
  <c r="DW392"/>
  <c r="DV392"/>
  <c r="DU392"/>
  <c r="DT392"/>
  <c r="DS392"/>
  <c r="DR392"/>
  <c r="DQ392"/>
  <c r="DP392"/>
  <c r="DO392"/>
  <c r="DN392"/>
  <c r="DM392"/>
  <c r="DL392"/>
  <c r="DK392"/>
  <c r="DJ392"/>
  <c r="DI392"/>
  <c r="DH392"/>
  <c r="DG392"/>
  <c r="DF392"/>
  <c r="DE392"/>
  <c r="DD392"/>
  <c r="DC392"/>
  <c r="DB392"/>
  <c r="CV392"/>
  <c r="CU392"/>
  <c r="CR392"/>
  <c r="CQ392"/>
  <c r="CP392"/>
  <c r="CO392"/>
  <c r="CN392"/>
  <c r="FS391"/>
  <c r="FR391"/>
  <c r="FQ391"/>
  <c r="FP391"/>
  <c r="FO391"/>
  <c r="FN391"/>
  <c r="FM391"/>
  <c r="FL391"/>
  <c r="FK391"/>
  <c r="FJ391"/>
  <c r="FI391"/>
  <c r="FH391"/>
  <c r="FG391"/>
  <c r="FF391"/>
  <c r="FE391"/>
  <c r="FD391"/>
  <c r="FC391"/>
  <c r="FB391"/>
  <c r="FA391"/>
  <c r="EZ391"/>
  <c r="EY391"/>
  <c r="EX391"/>
  <c r="EW391"/>
  <c r="EV391"/>
  <c r="EU391"/>
  <c r="ET391"/>
  <c r="ES391"/>
  <c r="ER391"/>
  <c r="EQ391"/>
  <c r="EP391"/>
  <c r="EO391"/>
  <c r="EN391"/>
  <c r="EM391"/>
  <c r="EL391"/>
  <c r="EK391"/>
  <c r="EJ391"/>
  <c r="EI391"/>
  <c r="EH391"/>
  <c r="EG391"/>
  <c r="EF391"/>
  <c r="EE391"/>
  <c r="ED391"/>
  <c r="EC391"/>
  <c r="EB391"/>
  <c r="EA391"/>
  <c r="DZ391"/>
  <c r="DY391"/>
  <c r="DX391"/>
  <c r="DW391"/>
  <c r="DV391"/>
  <c r="DU391"/>
  <c r="DT391"/>
  <c r="DS391"/>
  <c r="DR391"/>
  <c r="DQ391"/>
  <c r="DP391"/>
  <c r="DO391"/>
  <c r="DN391"/>
  <c r="DM391"/>
  <c r="DL391"/>
  <c r="DK391"/>
  <c r="DJ391"/>
  <c r="DI391"/>
  <c r="DH391"/>
  <c r="DG391"/>
  <c r="DF391"/>
  <c r="DE391"/>
  <c r="DD391"/>
  <c r="DC391"/>
  <c r="DB391"/>
  <c r="CV391"/>
  <c r="CU391"/>
  <c r="CR391"/>
  <c r="CQ391"/>
  <c r="CP391"/>
  <c r="CO391"/>
  <c r="CN391"/>
  <c r="FS390"/>
  <c r="FR390"/>
  <c r="FQ390"/>
  <c r="FP390"/>
  <c r="FO390"/>
  <c r="FN390"/>
  <c r="FM390"/>
  <c r="FL390"/>
  <c r="FK390"/>
  <c r="FJ390"/>
  <c r="FI390"/>
  <c r="FH390"/>
  <c r="FG390"/>
  <c r="FF390"/>
  <c r="FE390"/>
  <c r="FD390"/>
  <c r="FC390"/>
  <c r="FB390"/>
  <c r="FA390"/>
  <c r="EZ390"/>
  <c r="EY390"/>
  <c r="EX390"/>
  <c r="EW390"/>
  <c r="EV390"/>
  <c r="EU390"/>
  <c r="ET390"/>
  <c r="ES390"/>
  <c r="ER390"/>
  <c r="EQ390"/>
  <c r="EP390"/>
  <c r="EO390"/>
  <c r="EN390"/>
  <c r="EM390"/>
  <c r="EL390"/>
  <c r="EK390"/>
  <c r="EJ390"/>
  <c r="EI390"/>
  <c r="EH390"/>
  <c r="EG390"/>
  <c r="EF390"/>
  <c r="EE390"/>
  <c r="ED390"/>
  <c r="EC390"/>
  <c r="EB390"/>
  <c r="EA390"/>
  <c r="DZ390"/>
  <c r="DY390"/>
  <c r="DX390"/>
  <c r="DW390"/>
  <c r="DV390"/>
  <c r="DU390"/>
  <c r="DT390"/>
  <c r="DS390"/>
  <c r="DR390"/>
  <c r="DQ390"/>
  <c r="DP390"/>
  <c r="DO390"/>
  <c r="DN390"/>
  <c r="DM390"/>
  <c r="DL390"/>
  <c r="DK390"/>
  <c r="DJ390"/>
  <c r="DI390"/>
  <c r="DH390"/>
  <c r="DG390"/>
  <c r="DF390"/>
  <c r="DE390"/>
  <c r="DD390"/>
  <c r="DC390"/>
  <c r="DB390"/>
  <c r="CV390"/>
  <c r="CU390"/>
  <c r="CR390"/>
  <c r="CQ390"/>
  <c r="CP390"/>
  <c r="CO390"/>
  <c r="CN390"/>
  <c r="FS389"/>
  <c r="FR389"/>
  <c r="FQ389"/>
  <c r="FP389"/>
  <c r="FO389"/>
  <c r="FN389"/>
  <c r="FM389"/>
  <c r="FL389"/>
  <c r="FK389"/>
  <c r="FJ389"/>
  <c r="FI389"/>
  <c r="FH389"/>
  <c r="FG389"/>
  <c r="FF389"/>
  <c r="FE389"/>
  <c r="FD389"/>
  <c r="FC389"/>
  <c r="FB389"/>
  <c r="FA389"/>
  <c r="EZ389"/>
  <c r="EY389"/>
  <c r="EX389"/>
  <c r="EW389"/>
  <c r="EV389"/>
  <c r="EU389"/>
  <c r="ET389"/>
  <c r="ES389"/>
  <c r="ER389"/>
  <c r="EQ389"/>
  <c r="EP389"/>
  <c r="EO389"/>
  <c r="EN389"/>
  <c r="EM389"/>
  <c r="EL389"/>
  <c r="EK389"/>
  <c r="EJ389"/>
  <c r="EI389"/>
  <c r="EH389"/>
  <c r="EG389"/>
  <c r="EF389"/>
  <c r="EE389"/>
  <c r="ED389"/>
  <c r="EC389"/>
  <c r="EB389"/>
  <c r="EA389"/>
  <c r="DZ389"/>
  <c r="DY389"/>
  <c r="DX389"/>
  <c r="DW389"/>
  <c r="DV389"/>
  <c r="DU389"/>
  <c r="DT389"/>
  <c r="DS389"/>
  <c r="DR389"/>
  <c r="DQ389"/>
  <c r="DP389"/>
  <c r="DO389"/>
  <c r="DN389"/>
  <c r="DM389"/>
  <c r="DL389"/>
  <c r="DK389"/>
  <c r="DJ389"/>
  <c r="DI389"/>
  <c r="DH389"/>
  <c r="DG389"/>
  <c r="DF389"/>
  <c r="DE389"/>
  <c r="DD389"/>
  <c r="DC389"/>
  <c r="DB389"/>
  <c r="CV389"/>
  <c r="CU389"/>
  <c r="CR389"/>
  <c r="CQ389"/>
  <c r="CP389"/>
  <c r="CO389"/>
  <c r="CN389"/>
  <c r="FS388"/>
  <c r="FR388"/>
  <c r="FQ388"/>
  <c r="FP388"/>
  <c r="FO388"/>
  <c r="FN388"/>
  <c r="FM388"/>
  <c r="FL388"/>
  <c r="FK388"/>
  <c r="FJ388"/>
  <c r="FI388"/>
  <c r="FH388"/>
  <c r="FG388"/>
  <c r="FF388"/>
  <c r="FE388"/>
  <c r="FD388"/>
  <c r="FC388"/>
  <c r="FB388"/>
  <c r="FA388"/>
  <c r="EZ388"/>
  <c r="EY388"/>
  <c r="EX388"/>
  <c r="EW388"/>
  <c r="EV388"/>
  <c r="EU388"/>
  <c r="ET388"/>
  <c r="ES388"/>
  <c r="ER388"/>
  <c r="EQ388"/>
  <c r="EP388"/>
  <c r="EO388"/>
  <c r="EN388"/>
  <c r="EM388"/>
  <c r="EL388"/>
  <c r="EK388"/>
  <c r="EJ388"/>
  <c r="EI388"/>
  <c r="EH388"/>
  <c r="EG388"/>
  <c r="EF388"/>
  <c r="EE388"/>
  <c r="ED388"/>
  <c r="EC388"/>
  <c r="EB388"/>
  <c r="EA388"/>
  <c r="DZ388"/>
  <c r="DY388"/>
  <c r="DX388"/>
  <c r="DW388"/>
  <c r="DV388"/>
  <c r="DU388"/>
  <c r="DT388"/>
  <c r="DS388"/>
  <c r="DR388"/>
  <c r="DQ388"/>
  <c r="DP388"/>
  <c r="DO388"/>
  <c r="DN388"/>
  <c r="DM388"/>
  <c r="DL388"/>
  <c r="DK388"/>
  <c r="DJ388"/>
  <c r="DI388"/>
  <c r="DH388"/>
  <c r="DG388"/>
  <c r="DF388"/>
  <c r="DE388"/>
  <c r="DD388"/>
  <c r="DC388"/>
  <c r="DB388"/>
  <c r="CV388"/>
  <c r="CU388"/>
  <c r="CR388"/>
  <c r="CQ388"/>
  <c r="CP388"/>
  <c r="CO388"/>
  <c r="CN388"/>
  <c r="FS387"/>
  <c r="FR387"/>
  <c r="FQ387"/>
  <c r="FP387"/>
  <c r="FO387"/>
  <c r="FN387"/>
  <c r="FM387"/>
  <c r="FL387"/>
  <c r="FK387"/>
  <c r="FJ387"/>
  <c r="FI387"/>
  <c r="FH387"/>
  <c r="FG387"/>
  <c r="FF387"/>
  <c r="FE387"/>
  <c r="FD387"/>
  <c r="FC387"/>
  <c r="FB387"/>
  <c r="FA387"/>
  <c r="EZ387"/>
  <c r="EY387"/>
  <c r="EX387"/>
  <c r="EW387"/>
  <c r="EV387"/>
  <c r="EU387"/>
  <c r="ET387"/>
  <c r="ES387"/>
  <c r="ER387"/>
  <c r="EQ387"/>
  <c r="EP387"/>
  <c r="EO387"/>
  <c r="EN387"/>
  <c r="EM387"/>
  <c r="EL387"/>
  <c r="EK387"/>
  <c r="EJ387"/>
  <c r="EI387"/>
  <c r="EH387"/>
  <c r="EG387"/>
  <c r="EF387"/>
  <c r="EE387"/>
  <c r="ED387"/>
  <c r="EC387"/>
  <c r="EB387"/>
  <c r="EA387"/>
  <c r="DZ387"/>
  <c r="DY387"/>
  <c r="DX387"/>
  <c r="DW387"/>
  <c r="DV387"/>
  <c r="DU387"/>
  <c r="DT387"/>
  <c r="DS387"/>
  <c r="DR387"/>
  <c r="DQ387"/>
  <c r="DP387"/>
  <c r="DO387"/>
  <c r="DN387"/>
  <c r="DM387"/>
  <c r="DL387"/>
  <c r="DK387"/>
  <c r="DJ387"/>
  <c r="DI387"/>
  <c r="DH387"/>
  <c r="DG387"/>
  <c r="DF387"/>
  <c r="DE387"/>
  <c r="DD387"/>
  <c r="DC387"/>
  <c r="DB387"/>
  <c r="CV387"/>
  <c r="CU387"/>
  <c r="CR387"/>
  <c r="CQ387"/>
  <c r="CP387"/>
  <c r="CO387"/>
  <c r="CN387"/>
  <c r="FS386"/>
  <c r="FR386"/>
  <c r="FQ386"/>
  <c r="FP386"/>
  <c r="FO386"/>
  <c r="FN386"/>
  <c r="FM386"/>
  <c r="FL386"/>
  <c r="FK386"/>
  <c r="FJ386"/>
  <c r="FI386"/>
  <c r="FH386"/>
  <c r="FG386"/>
  <c r="FF386"/>
  <c r="FE386"/>
  <c r="FD386"/>
  <c r="FC386"/>
  <c r="FB386"/>
  <c r="FA386"/>
  <c r="EZ386"/>
  <c r="EY386"/>
  <c r="EX386"/>
  <c r="EW386"/>
  <c r="EV386"/>
  <c r="EU386"/>
  <c r="ET386"/>
  <c r="ES386"/>
  <c r="ER386"/>
  <c r="EQ386"/>
  <c r="EP386"/>
  <c r="EO386"/>
  <c r="EN386"/>
  <c r="EM386"/>
  <c r="EL386"/>
  <c r="EK386"/>
  <c r="EJ386"/>
  <c r="EI386"/>
  <c r="EH386"/>
  <c r="EG386"/>
  <c r="EF386"/>
  <c r="EE386"/>
  <c r="ED386"/>
  <c r="EC386"/>
  <c r="EB386"/>
  <c r="EA386"/>
  <c r="DZ386"/>
  <c r="DY386"/>
  <c r="DX386"/>
  <c r="DW386"/>
  <c r="DV386"/>
  <c r="DU386"/>
  <c r="DT386"/>
  <c r="DS386"/>
  <c r="DR386"/>
  <c r="DQ386"/>
  <c r="DP386"/>
  <c r="DO386"/>
  <c r="DN386"/>
  <c r="DM386"/>
  <c r="DL386"/>
  <c r="DK386"/>
  <c r="DJ386"/>
  <c r="DI386"/>
  <c r="DH386"/>
  <c r="DG386"/>
  <c r="DF386"/>
  <c r="DE386"/>
  <c r="DD386"/>
  <c r="DC386"/>
  <c r="DB386"/>
  <c r="CV386"/>
  <c r="CU386"/>
  <c r="CR386"/>
  <c r="CQ386"/>
  <c r="CP386"/>
  <c r="CO386"/>
  <c r="CN386"/>
  <c r="FS385"/>
  <c r="FR385"/>
  <c r="FQ385"/>
  <c r="FP385"/>
  <c r="FO385"/>
  <c r="FN385"/>
  <c r="FM385"/>
  <c r="FL385"/>
  <c r="FK385"/>
  <c r="FJ385"/>
  <c r="FI385"/>
  <c r="FH385"/>
  <c r="FG385"/>
  <c r="FF385"/>
  <c r="FE385"/>
  <c r="FD385"/>
  <c r="FC385"/>
  <c r="FB385"/>
  <c r="FA385"/>
  <c r="EZ385"/>
  <c r="EY385"/>
  <c r="EX385"/>
  <c r="EW385"/>
  <c r="EV385"/>
  <c r="EU385"/>
  <c r="ET385"/>
  <c r="ES385"/>
  <c r="ER385"/>
  <c r="EQ385"/>
  <c r="EP385"/>
  <c r="EO385"/>
  <c r="EN385"/>
  <c r="EM385"/>
  <c r="EL385"/>
  <c r="EK385"/>
  <c r="EJ385"/>
  <c r="EI385"/>
  <c r="EH385"/>
  <c r="EG385"/>
  <c r="EF385"/>
  <c r="EE385"/>
  <c r="ED385"/>
  <c r="EC385"/>
  <c r="EB385"/>
  <c r="EA385"/>
  <c r="DZ385"/>
  <c r="DY385"/>
  <c r="DX385"/>
  <c r="DW385"/>
  <c r="DV385"/>
  <c r="DU385"/>
  <c r="DT385"/>
  <c r="DS385"/>
  <c r="DR385"/>
  <c r="DQ385"/>
  <c r="DP385"/>
  <c r="DO385"/>
  <c r="DN385"/>
  <c r="DM385"/>
  <c r="DL385"/>
  <c r="DK385"/>
  <c r="DJ385"/>
  <c r="DI385"/>
  <c r="DH385"/>
  <c r="DG385"/>
  <c r="DF385"/>
  <c r="DE385"/>
  <c r="DD385"/>
  <c r="DC385"/>
  <c r="DB385"/>
  <c r="CV385"/>
  <c r="CU385"/>
  <c r="CR385"/>
  <c r="CQ385"/>
  <c r="CP385"/>
  <c r="CO385"/>
  <c r="CN385"/>
  <c r="FS384"/>
  <c r="FR384"/>
  <c r="FQ384"/>
  <c r="FP384"/>
  <c r="FO384"/>
  <c r="FN384"/>
  <c r="FM384"/>
  <c r="FL384"/>
  <c r="FK384"/>
  <c r="FJ384"/>
  <c r="FI384"/>
  <c r="FH384"/>
  <c r="FG384"/>
  <c r="FF384"/>
  <c r="FE384"/>
  <c r="FD384"/>
  <c r="FC384"/>
  <c r="FB384"/>
  <c r="FA384"/>
  <c r="EZ384"/>
  <c r="EY384"/>
  <c r="EX384"/>
  <c r="EW384"/>
  <c r="EV384"/>
  <c r="EU384"/>
  <c r="ET384"/>
  <c r="ES384"/>
  <c r="ER384"/>
  <c r="EQ384"/>
  <c r="EP384"/>
  <c r="EO384"/>
  <c r="EN384"/>
  <c r="EM384"/>
  <c r="EL384"/>
  <c r="EK384"/>
  <c r="EJ384"/>
  <c r="EI384"/>
  <c r="EH384"/>
  <c r="EG384"/>
  <c r="EF384"/>
  <c r="EE384"/>
  <c r="ED384"/>
  <c r="EC384"/>
  <c r="EB384"/>
  <c r="EA384"/>
  <c r="DZ384"/>
  <c r="DY384"/>
  <c r="DX384"/>
  <c r="DW384"/>
  <c r="DV384"/>
  <c r="DU384"/>
  <c r="DT384"/>
  <c r="DS384"/>
  <c r="DR384"/>
  <c r="DQ384"/>
  <c r="DP384"/>
  <c r="DO384"/>
  <c r="DN384"/>
  <c r="DM384"/>
  <c r="DL384"/>
  <c r="DK384"/>
  <c r="DJ384"/>
  <c r="DI384"/>
  <c r="DH384"/>
  <c r="DG384"/>
  <c r="DF384"/>
  <c r="DE384"/>
  <c r="DD384"/>
  <c r="DC384"/>
  <c r="DB384"/>
  <c r="CV384"/>
  <c r="CU384"/>
  <c r="CR384"/>
  <c r="CQ384"/>
  <c r="CP384"/>
  <c r="CO384"/>
  <c r="CN384"/>
  <c r="FS383"/>
  <c r="FR383"/>
  <c r="FQ383"/>
  <c r="FP383"/>
  <c r="FO383"/>
  <c r="FN383"/>
  <c r="FM383"/>
  <c r="FL383"/>
  <c r="FK383"/>
  <c r="FJ383"/>
  <c r="FI383"/>
  <c r="FH383"/>
  <c r="FG383"/>
  <c r="FF383"/>
  <c r="FE383"/>
  <c r="FD383"/>
  <c r="FC383"/>
  <c r="FB383"/>
  <c r="FA383"/>
  <c r="EZ383"/>
  <c r="EY383"/>
  <c r="EX383"/>
  <c r="EW383"/>
  <c r="EV383"/>
  <c r="EU383"/>
  <c r="ET383"/>
  <c r="ES383"/>
  <c r="ER383"/>
  <c r="EQ383"/>
  <c r="EP383"/>
  <c r="EO383"/>
  <c r="EN383"/>
  <c r="EM383"/>
  <c r="EL383"/>
  <c r="EK383"/>
  <c r="EJ383"/>
  <c r="EI383"/>
  <c r="EH383"/>
  <c r="EG383"/>
  <c r="EF383"/>
  <c r="EE383"/>
  <c r="ED383"/>
  <c r="EC383"/>
  <c r="EB383"/>
  <c r="EA383"/>
  <c r="DZ383"/>
  <c r="DY383"/>
  <c r="DX383"/>
  <c r="DW383"/>
  <c r="DV383"/>
  <c r="DU383"/>
  <c r="DT383"/>
  <c r="DS383"/>
  <c r="DR383"/>
  <c r="DQ383"/>
  <c r="DP383"/>
  <c r="DO383"/>
  <c r="DN383"/>
  <c r="DM383"/>
  <c r="DL383"/>
  <c r="DK383"/>
  <c r="DJ383"/>
  <c r="DI383"/>
  <c r="DH383"/>
  <c r="DG383"/>
  <c r="DF383"/>
  <c r="DE383"/>
  <c r="DD383"/>
  <c r="DC383"/>
  <c r="DB383"/>
  <c r="CV383"/>
  <c r="CU383"/>
  <c r="CR383"/>
  <c r="CQ383"/>
  <c r="CP383"/>
  <c r="CO383"/>
  <c r="CN383"/>
  <c r="FS382"/>
  <c r="FR382"/>
  <c r="FQ382"/>
  <c r="FP382"/>
  <c r="FO382"/>
  <c r="FN382"/>
  <c r="FM382"/>
  <c r="FL382"/>
  <c r="FK382"/>
  <c r="FJ382"/>
  <c r="FI382"/>
  <c r="FH382"/>
  <c r="FG382"/>
  <c r="FF382"/>
  <c r="FE382"/>
  <c r="FD382"/>
  <c r="FC382"/>
  <c r="FB382"/>
  <c r="FA382"/>
  <c r="EZ382"/>
  <c r="EY382"/>
  <c r="EX382"/>
  <c r="EW382"/>
  <c r="EV382"/>
  <c r="EU382"/>
  <c r="ET382"/>
  <c r="ES382"/>
  <c r="ER382"/>
  <c r="EQ382"/>
  <c r="EP382"/>
  <c r="EO382"/>
  <c r="EN382"/>
  <c r="EM382"/>
  <c r="EL382"/>
  <c r="EK382"/>
  <c r="EJ382"/>
  <c r="EI382"/>
  <c r="EH382"/>
  <c r="EG382"/>
  <c r="EF382"/>
  <c r="EE382"/>
  <c r="ED382"/>
  <c r="EC382"/>
  <c r="EB382"/>
  <c r="EA382"/>
  <c r="DZ382"/>
  <c r="DY382"/>
  <c r="DX382"/>
  <c r="DW382"/>
  <c r="DV382"/>
  <c r="DU382"/>
  <c r="DT382"/>
  <c r="DS382"/>
  <c r="DR382"/>
  <c r="DQ382"/>
  <c r="DP382"/>
  <c r="DO382"/>
  <c r="DN382"/>
  <c r="DM382"/>
  <c r="DL382"/>
  <c r="DK382"/>
  <c r="DJ382"/>
  <c r="DI382"/>
  <c r="DH382"/>
  <c r="DG382"/>
  <c r="DF382"/>
  <c r="DE382"/>
  <c r="DD382"/>
  <c r="DC382"/>
  <c r="DB382"/>
  <c r="CV382"/>
  <c r="CU382"/>
  <c r="CR382"/>
  <c r="CQ382"/>
  <c r="CP382"/>
  <c r="CO382"/>
  <c r="CN382"/>
  <c r="FS381"/>
  <c r="FR381"/>
  <c r="FQ381"/>
  <c r="FP381"/>
  <c r="FO381"/>
  <c r="FN381"/>
  <c r="FM381"/>
  <c r="FL381"/>
  <c r="FK381"/>
  <c r="FJ381"/>
  <c r="FI381"/>
  <c r="FH381"/>
  <c r="FG381"/>
  <c r="FF381"/>
  <c r="FE381"/>
  <c r="FD381"/>
  <c r="FC381"/>
  <c r="FB381"/>
  <c r="FA381"/>
  <c r="EZ381"/>
  <c r="EY381"/>
  <c r="EX381"/>
  <c r="EW381"/>
  <c r="EV381"/>
  <c r="EU381"/>
  <c r="ET381"/>
  <c r="ES381"/>
  <c r="ER381"/>
  <c r="EQ381"/>
  <c r="EP381"/>
  <c r="EO381"/>
  <c r="EN381"/>
  <c r="EM381"/>
  <c r="EL381"/>
  <c r="EK381"/>
  <c r="EJ381"/>
  <c r="EI381"/>
  <c r="EH381"/>
  <c r="EG381"/>
  <c r="EF381"/>
  <c r="EE381"/>
  <c r="ED381"/>
  <c r="EC381"/>
  <c r="EB381"/>
  <c r="EA381"/>
  <c r="DZ381"/>
  <c r="DY381"/>
  <c r="DX381"/>
  <c r="DW381"/>
  <c r="DV381"/>
  <c r="DU381"/>
  <c r="DT381"/>
  <c r="DS381"/>
  <c r="DR381"/>
  <c r="DQ381"/>
  <c r="DP381"/>
  <c r="DO381"/>
  <c r="DN381"/>
  <c r="DM381"/>
  <c r="DL381"/>
  <c r="DK381"/>
  <c r="DJ381"/>
  <c r="DI381"/>
  <c r="DH381"/>
  <c r="DG381"/>
  <c r="DF381"/>
  <c r="DE381"/>
  <c r="DD381"/>
  <c r="DC381"/>
  <c r="DB381"/>
  <c r="CV381"/>
  <c r="CU381"/>
  <c r="CR381"/>
  <c r="CQ381"/>
  <c r="CP381"/>
  <c r="CO381"/>
  <c r="CN381"/>
  <c r="FS380"/>
  <c r="FR380"/>
  <c r="FQ380"/>
  <c r="FP380"/>
  <c r="FO380"/>
  <c r="FN380"/>
  <c r="FM380"/>
  <c r="FL380"/>
  <c r="FK380"/>
  <c r="FJ380"/>
  <c r="FI380"/>
  <c r="FH380"/>
  <c r="FG380"/>
  <c r="FF380"/>
  <c r="FE380"/>
  <c r="FD380"/>
  <c r="FC380"/>
  <c r="FB380"/>
  <c r="FA380"/>
  <c r="EZ380"/>
  <c r="EY380"/>
  <c r="EX380"/>
  <c r="EW380"/>
  <c r="EV380"/>
  <c r="EU380"/>
  <c r="ET380"/>
  <c r="ES380"/>
  <c r="ER380"/>
  <c r="EQ380"/>
  <c r="EP380"/>
  <c r="EO380"/>
  <c r="EN380"/>
  <c r="EM380"/>
  <c r="EL380"/>
  <c r="EK380"/>
  <c r="EJ380"/>
  <c r="EI380"/>
  <c r="EH380"/>
  <c r="EG380"/>
  <c r="EF380"/>
  <c r="EE380"/>
  <c r="ED380"/>
  <c r="EC380"/>
  <c r="EB380"/>
  <c r="EA380"/>
  <c r="DZ380"/>
  <c r="DY380"/>
  <c r="DX380"/>
  <c r="DW380"/>
  <c r="DV380"/>
  <c r="DU380"/>
  <c r="DT380"/>
  <c r="DS380"/>
  <c r="DR380"/>
  <c r="DQ380"/>
  <c r="DP380"/>
  <c r="DO380"/>
  <c r="DN380"/>
  <c r="DM380"/>
  <c r="DL380"/>
  <c r="DK380"/>
  <c r="DJ380"/>
  <c r="DI380"/>
  <c r="DH380"/>
  <c r="DG380"/>
  <c r="DF380"/>
  <c r="DE380"/>
  <c r="DD380"/>
  <c r="DC380"/>
  <c r="DB380"/>
  <c r="CV380"/>
  <c r="CU380"/>
  <c r="CR380"/>
  <c r="CQ380"/>
  <c r="CP380"/>
  <c r="CO380"/>
  <c r="CN380"/>
  <c r="FS379"/>
  <c r="FR379"/>
  <c r="FQ379"/>
  <c r="FP379"/>
  <c r="FO379"/>
  <c r="FN379"/>
  <c r="FM379"/>
  <c r="FL379"/>
  <c r="FK379"/>
  <c r="FJ379"/>
  <c r="FI379"/>
  <c r="FH379"/>
  <c r="FG379"/>
  <c r="FF379"/>
  <c r="FE379"/>
  <c r="FD379"/>
  <c r="FC379"/>
  <c r="FB379"/>
  <c r="FA379"/>
  <c r="EZ379"/>
  <c r="EY379"/>
  <c r="EX379"/>
  <c r="EW379"/>
  <c r="EV379"/>
  <c r="EU379"/>
  <c r="ET379"/>
  <c r="ES379"/>
  <c r="ER379"/>
  <c r="EQ379"/>
  <c r="EP379"/>
  <c r="EO379"/>
  <c r="EN379"/>
  <c r="EM379"/>
  <c r="EL379"/>
  <c r="EK379"/>
  <c r="EJ379"/>
  <c r="EI379"/>
  <c r="EH379"/>
  <c r="EG379"/>
  <c r="EF379"/>
  <c r="EE379"/>
  <c r="ED379"/>
  <c r="EC379"/>
  <c r="EB379"/>
  <c r="EA379"/>
  <c r="DZ379"/>
  <c r="DY379"/>
  <c r="DX379"/>
  <c r="DW379"/>
  <c r="DV379"/>
  <c r="DU379"/>
  <c r="DT379"/>
  <c r="DS379"/>
  <c r="DR379"/>
  <c r="DQ379"/>
  <c r="DP379"/>
  <c r="DO379"/>
  <c r="DN379"/>
  <c r="DM379"/>
  <c r="DL379"/>
  <c r="DK379"/>
  <c r="DJ379"/>
  <c r="DI379"/>
  <c r="DH379"/>
  <c r="DG379"/>
  <c r="DF379"/>
  <c r="DE379"/>
  <c r="DD379"/>
  <c r="DC379"/>
  <c r="DB379"/>
  <c r="CV379"/>
  <c r="CU379"/>
  <c r="CR379"/>
  <c r="CQ379"/>
  <c r="CP379"/>
  <c r="CO379"/>
  <c r="CN379"/>
  <c r="FS378"/>
  <c r="FR378"/>
  <c r="FQ378"/>
  <c r="FP378"/>
  <c r="FO378"/>
  <c r="FN378"/>
  <c r="FM378"/>
  <c r="FL378"/>
  <c r="FK378"/>
  <c r="FJ378"/>
  <c r="FI378"/>
  <c r="FH378"/>
  <c r="FG378"/>
  <c r="FF378"/>
  <c r="FE378"/>
  <c r="FD378"/>
  <c r="FC378"/>
  <c r="FB378"/>
  <c r="FA378"/>
  <c r="EZ378"/>
  <c r="EY378"/>
  <c r="EX378"/>
  <c r="EW378"/>
  <c r="EV378"/>
  <c r="EU378"/>
  <c r="ET378"/>
  <c r="ES378"/>
  <c r="ER378"/>
  <c r="EQ378"/>
  <c r="EP378"/>
  <c r="EO378"/>
  <c r="EN378"/>
  <c r="EM378"/>
  <c r="EL378"/>
  <c r="EK378"/>
  <c r="EJ378"/>
  <c r="EI378"/>
  <c r="EH378"/>
  <c r="EG378"/>
  <c r="EF378"/>
  <c r="EE378"/>
  <c r="ED378"/>
  <c r="EC378"/>
  <c r="EB378"/>
  <c r="EA378"/>
  <c r="DZ378"/>
  <c r="DY378"/>
  <c r="DX378"/>
  <c r="DW378"/>
  <c r="DV378"/>
  <c r="DU378"/>
  <c r="DT378"/>
  <c r="DS378"/>
  <c r="DR378"/>
  <c r="DQ378"/>
  <c r="DP378"/>
  <c r="DO378"/>
  <c r="DN378"/>
  <c r="DM378"/>
  <c r="DL378"/>
  <c r="DK378"/>
  <c r="DJ378"/>
  <c r="DI378"/>
  <c r="DH378"/>
  <c r="DG378"/>
  <c r="DF378"/>
  <c r="DE378"/>
  <c r="DD378"/>
  <c r="DC378"/>
  <c r="DB378"/>
  <c r="CV378"/>
  <c r="CU378"/>
  <c r="CR378"/>
  <c r="CQ378"/>
  <c r="CP378"/>
  <c r="CO378"/>
  <c r="CN378"/>
  <c r="FS377"/>
  <c r="FR377"/>
  <c r="FQ377"/>
  <c r="FP377"/>
  <c r="FO377"/>
  <c r="FN377"/>
  <c r="FM377"/>
  <c r="FL377"/>
  <c r="FK377"/>
  <c r="FJ377"/>
  <c r="FI377"/>
  <c r="FH377"/>
  <c r="FG377"/>
  <c r="FF377"/>
  <c r="FE377"/>
  <c r="FD377"/>
  <c r="FC377"/>
  <c r="FB377"/>
  <c r="FA377"/>
  <c r="EZ377"/>
  <c r="EY377"/>
  <c r="EX377"/>
  <c r="EW377"/>
  <c r="EV377"/>
  <c r="EU377"/>
  <c r="ET377"/>
  <c r="ES377"/>
  <c r="ER377"/>
  <c r="EQ377"/>
  <c r="EP377"/>
  <c r="EO377"/>
  <c r="EN377"/>
  <c r="EM377"/>
  <c r="EL377"/>
  <c r="EK377"/>
  <c r="EJ377"/>
  <c r="EI377"/>
  <c r="EH377"/>
  <c r="EG377"/>
  <c r="EF377"/>
  <c r="EE377"/>
  <c r="ED377"/>
  <c r="EC377"/>
  <c r="EB377"/>
  <c r="EA377"/>
  <c r="DZ377"/>
  <c r="DY377"/>
  <c r="DX377"/>
  <c r="DW377"/>
  <c r="DV377"/>
  <c r="DU377"/>
  <c r="DT377"/>
  <c r="DS377"/>
  <c r="DR377"/>
  <c r="DQ377"/>
  <c r="DP377"/>
  <c r="DO377"/>
  <c r="DN377"/>
  <c r="DM377"/>
  <c r="DL377"/>
  <c r="DK377"/>
  <c r="DJ377"/>
  <c r="DI377"/>
  <c r="DH377"/>
  <c r="DG377"/>
  <c r="DF377"/>
  <c r="DE377"/>
  <c r="DD377"/>
  <c r="DC377"/>
  <c r="DB377"/>
  <c r="CV377"/>
  <c r="CU377"/>
  <c r="CR377"/>
  <c r="CQ377"/>
  <c r="CP377"/>
  <c r="CO377"/>
  <c r="CN377"/>
  <c r="FS376"/>
  <c r="FR376"/>
  <c r="FQ376"/>
  <c r="FP376"/>
  <c r="FO376"/>
  <c r="FN376"/>
  <c r="FM376"/>
  <c r="FL376"/>
  <c r="FK376"/>
  <c r="FJ376"/>
  <c r="FI376"/>
  <c r="FH376"/>
  <c r="FG376"/>
  <c r="FF376"/>
  <c r="FE376"/>
  <c r="FD376"/>
  <c r="FC376"/>
  <c r="FB376"/>
  <c r="FA376"/>
  <c r="EZ376"/>
  <c r="EY376"/>
  <c r="EX376"/>
  <c r="EW376"/>
  <c r="EV376"/>
  <c r="EU376"/>
  <c r="ET376"/>
  <c r="ES376"/>
  <c r="ER376"/>
  <c r="EQ376"/>
  <c r="EP376"/>
  <c r="EO376"/>
  <c r="EN376"/>
  <c r="EM376"/>
  <c r="EL376"/>
  <c r="EK376"/>
  <c r="EJ376"/>
  <c r="EI376"/>
  <c r="EH376"/>
  <c r="EG376"/>
  <c r="EF376"/>
  <c r="EE376"/>
  <c r="ED376"/>
  <c r="EC376"/>
  <c r="EB376"/>
  <c r="EA376"/>
  <c r="DZ376"/>
  <c r="DY376"/>
  <c r="DX376"/>
  <c r="DW376"/>
  <c r="DV376"/>
  <c r="DU376"/>
  <c r="DT376"/>
  <c r="DS376"/>
  <c r="DR376"/>
  <c r="DQ376"/>
  <c r="DP376"/>
  <c r="DO376"/>
  <c r="DN376"/>
  <c r="DM376"/>
  <c r="DL376"/>
  <c r="DK376"/>
  <c r="DJ376"/>
  <c r="DI376"/>
  <c r="DH376"/>
  <c r="DG376"/>
  <c r="DF376"/>
  <c r="DE376"/>
  <c r="DD376"/>
  <c r="DC376"/>
  <c r="DB376"/>
  <c r="CV376"/>
  <c r="CU376"/>
  <c r="CR376"/>
  <c r="CQ376"/>
  <c r="CP376"/>
  <c r="CO376"/>
  <c r="CN376"/>
  <c r="FS375"/>
  <c r="FR375"/>
  <c r="FQ375"/>
  <c r="FP375"/>
  <c r="FO375"/>
  <c r="FN375"/>
  <c r="FM375"/>
  <c r="FL375"/>
  <c r="FK375"/>
  <c r="FJ375"/>
  <c r="FI375"/>
  <c r="FH375"/>
  <c r="FG375"/>
  <c r="FF375"/>
  <c r="FE375"/>
  <c r="FD375"/>
  <c r="FC375"/>
  <c r="FB375"/>
  <c r="FA375"/>
  <c r="EZ375"/>
  <c r="EY375"/>
  <c r="EX375"/>
  <c r="EW375"/>
  <c r="EV375"/>
  <c r="EU375"/>
  <c r="ET375"/>
  <c r="ES375"/>
  <c r="ER375"/>
  <c r="EQ375"/>
  <c r="EP375"/>
  <c r="EO375"/>
  <c r="EN375"/>
  <c r="EM375"/>
  <c r="EL375"/>
  <c r="EK375"/>
  <c r="EJ375"/>
  <c r="EI375"/>
  <c r="EH375"/>
  <c r="EG375"/>
  <c r="EF375"/>
  <c r="EE375"/>
  <c r="ED375"/>
  <c r="EC375"/>
  <c r="EB375"/>
  <c r="EA375"/>
  <c r="DZ375"/>
  <c r="DY375"/>
  <c r="DX375"/>
  <c r="DW375"/>
  <c r="DV375"/>
  <c r="DU375"/>
  <c r="DT375"/>
  <c r="DS375"/>
  <c r="DR375"/>
  <c r="DQ375"/>
  <c r="DP375"/>
  <c r="DO375"/>
  <c r="DN375"/>
  <c r="DM375"/>
  <c r="DL375"/>
  <c r="DK375"/>
  <c r="DJ375"/>
  <c r="DI375"/>
  <c r="DH375"/>
  <c r="DG375"/>
  <c r="DF375"/>
  <c r="DE375"/>
  <c r="DD375"/>
  <c r="DC375"/>
  <c r="DB375"/>
  <c r="CV375"/>
  <c r="CU375"/>
  <c r="CR375"/>
  <c r="CQ375"/>
  <c r="CP375"/>
  <c r="CO375"/>
  <c r="CN375"/>
  <c r="FS374"/>
  <c r="FR374"/>
  <c r="FQ374"/>
  <c r="FP374"/>
  <c r="FO374"/>
  <c r="FN374"/>
  <c r="FM374"/>
  <c r="FL374"/>
  <c r="FK374"/>
  <c r="FJ374"/>
  <c r="FI374"/>
  <c r="FH374"/>
  <c r="FG374"/>
  <c r="FF374"/>
  <c r="FE374"/>
  <c r="FD374"/>
  <c r="FC374"/>
  <c r="FB374"/>
  <c r="FA374"/>
  <c r="EZ374"/>
  <c r="EY374"/>
  <c r="EX374"/>
  <c r="EW374"/>
  <c r="EV374"/>
  <c r="EU374"/>
  <c r="ET374"/>
  <c r="ES374"/>
  <c r="ER374"/>
  <c r="EQ374"/>
  <c r="EP374"/>
  <c r="EO374"/>
  <c r="EN374"/>
  <c r="EM374"/>
  <c r="EL374"/>
  <c r="EK374"/>
  <c r="EJ374"/>
  <c r="EI374"/>
  <c r="EH374"/>
  <c r="EG374"/>
  <c r="EF374"/>
  <c r="EE374"/>
  <c r="ED374"/>
  <c r="EC374"/>
  <c r="EB374"/>
  <c r="EA374"/>
  <c r="DZ374"/>
  <c r="DY374"/>
  <c r="DX374"/>
  <c r="DW374"/>
  <c r="DV374"/>
  <c r="DU374"/>
  <c r="DT374"/>
  <c r="DS374"/>
  <c r="DR374"/>
  <c r="DQ374"/>
  <c r="DP374"/>
  <c r="DO374"/>
  <c r="DN374"/>
  <c r="DM374"/>
  <c r="DL374"/>
  <c r="DK374"/>
  <c r="DJ374"/>
  <c r="DI374"/>
  <c r="DH374"/>
  <c r="DG374"/>
  <c r="DF374"/>
  <c r="DE374"/>
  <c r="DD374"/>
  <c r="DC374"/>
  <c r="DB374"/>
  <c r="CV374"/>
  <c r="CU374"/>
  <c r="CR374"/>
  <c r="CQ374"/>
  <c r="CP374"/>
  <c r="CO374"/>
  <c r="CN374"/>
  <c r="FS373"/>
  <c r="FR373"/>
  <c r="FQ373"/>
  <c r="FP373"/>
  <c r="FO373"/>
  <c r="FN373"/>
  <c r="FM373"/>
  <c r="FL373"/>
  <c r="FK373"/>
  <c r="FJ373"/>
  <c r="FI373"/>
  <c r="FH373"/>
  <c r="FG373"/>
  <c r="FF373"/>
  <c r="FE373"/>
  <c r="FD373"/>
  <c r="FC373"/>
  <c r="FB373"/>
  <c r="FA373"/>
  <c r="EZ373"/>
  <c r="EY373"/>
  <c r="EX373"/>
  <c r="EW373"/>
  <c r="EV373"/>
  <c r="EU373"/>
  <c r="ET373"/>
  <c r="ES373"/>
  <c r="ER373"/>
  <c r="EQ373"/>
  <c r="EP373"/>
  <c r="EO373"/>
  <c r="EN373"/>
  <c r="EM373"/>
  <c r="EL373"/>
  <c r="EK373"/>
  <c r="EJ373"/>
  <c r="EI373"/>
  <c r="EH373"/>
  <c r="EG373"/>
  <c r="EF373"/>
  <c r="EE373"/>
  <c r="ED373"/>
  <c r="EC373"/>
  <c r="EB373"/>
  <c r="EA373"/>
  <c r="DZ373"/>
  <c r="DY373"/>
  <c r="DX373"/>
  <c r="DW373"/>
  <c r="DV373"/>
  <c r="DU373"/>
  <c r="DT373"/>
  <c r="DS373"/>
  <c r="DR373"/>
  <c r="DQ373"/>
  <c r="DP373"/>
  <c r="DO373"/>
  <c r="DN373"/>
  <c r="DM373"/>
  <c r="DL373"/>
  <c r="DK373"/>
  <c r="DJ373"/>
  <c r="DI373"/>
  <c r="DH373"/>
  <c r="DG373"/>
  <c r="DF373"/>
  <c r="DE373"/>
  <c r="DD373"/>
  <c r="DC373"/>
  <c r="DB373"/>
  <c r="CV373"/>
  <c r="CU373"/>
  <c r="CR373"/>
  <c r="CQ373"/>
  <c r="CP373"/>
  <c r="CO373"/>
  <c r="CN373"/>
  <c r="FS372"/>
  <c r="FR372"/>
  <c r="FQ372"/>
  <c r="FP372"/>
  <c r="FO372"/>
  <c r="FN372"/>
  <c r="FM372"/>
  <c r="FL372"/>
  <c r="FK372"/>
  <c r="FJ372"/>
  <c r="FI372"/>
  <c r="FH372"/>
  <c r="FG372"/>
  <c r="FF372"/>
  <c r="FE372"/>
  <c r="FD372"/>
  <c r="FC372"/>
  <c r="FB372"/>
  <c r="FA372"/>
  <c r="EZ372"/>
  <c r="EY372"/>
  <c r="EX372"/>
  <c r="EW372"/>
  <c r="EV372"/>
  <c r="EU372"/>
  <c r="ET372"/>
  <c r="ES372"/>
  <c r="ER372"/>
  <c r="EQ372"/>
  <c r="EP372"/>
  <c r="EO372"/>
  <c r="EN372"/>
  <c r="EM372"/>
  <c r="EL372"/>
  <c r="EK372"/>
  <c r="EJ372"/>
  <c r="EI372"/>
  <c r="EH372"/>
  <c r="EG372"/>
  <c r="EF372"/>
  <c r="EE372"/>
  <c r="ED372"/>
  <c r="EC372"/>
  <c r="EB372"/>
  <c r="EA372"/>
  <c r="DZ372"/>
  <c r="DY372"/>
  <c r="DX372"/>
  <c r="DW372"/>
  <c r="DV372"/>
  <c r="DU372"/>
  <c r="DT372"/>
  <c r="DS372"/>
  <c r="DR372"/>
  <c r="DQ372"/>
  <c r="DP372"/>
  <c r="DO372"/>
  <c r="DN372"/>
  <c r="DM372"/>
  <c r="DL372"/>
  <c r="DK372"/>
  <c r="DJ372"/>
  <c r="DI372"/>
  <c r="DH372"/>
  <c r="DG372"/>
  <c r="DF372"/>
  <c r="DE372"/>
  <c r="DD372"/>
  <c r="DC372"/>
  <c r="DB372"/>
  <c r="CV372"/>
  <c r="CU372"/>
  <c r="CR372"/>
  <c r="CQ372"/>
  <c r="CP372"/>
  <c r="CO372"/>
  <c r="CN372"/>
  <c r="FS371"/>
  <c r="FR371"/>
  <c r="FQ371"/>
  <c r="FP371"/>
  <c r="FO371"/>
  <c r="FN371"/>
  <c r="FM371"/>
  <c r="FL371"/>
  <c r="FK371"/>
  <c r="FJ371"/>
  <c r="FI371"/>
  <c r="FH371"/>
  <c r="FG371"/>
  <c r="FF371"/>
  <c r="FE371"/>
  <c r="FD371"/>
  <c r="FC371"/>
  <c r="FB371"/>
  <c r="FA371"/>
  <c r="EZ371"/>
  <c r="EY371"/>
  <c r="EX371"/>
  <c r="EW371"/>
  <c r="EV371"/>
  <c r="EU371"/>
  <c r="ET371"/>
  <c r="ES371"/>
  <c r="ER371"/>
  <c r="EQ371"/>
  <c r="EP371"/>
  <c r="EO371"/>
  <c r="EN371"/>
  <c r="EM371"/>
  <c r="EL371"/>
  <c r="EK371"/>
  <c r="EJ371"/>
  <c r="EI371"/>
  <c r="EH371"/>
  <c r="EG371"/>
  <c r="EF371"/>
  <c r="EE371"/>
  <c r="ED371"/>
  <c r="EC371"/>
  <c r="EB371"/>
  <c r="EA371"/>
  <c r="DZ371"/>
  <c r="DY371"/>
  <c r="DX371"/>
  <c r="DW371"/>
  <c r="DV371"/>
  <c r="DU371"/>
  <c r="DT371"/>
  <c r="DS371"/>
  <c r="DR371"/>
  <c r="DQ371"/>
  <c r="DP371"/>
  <c r="DO371"/>
  <c r="DN371"/>
  <c r="DM371"/>
  <c r="DL371"/>
  <c r="DK371"/>
  <c r="DJ371"/>
  <c r="DI371"/>
  <c r="DH371"/>
  <c r="DG371"/>
  <c r="DF371"/>
  <c r="DE371"/>
  <c r="DD371"/>
  <c r="DC371"/>
  <c r="DB371"/>
  <c r="CV371"/>
  <c r="CU371"/>
  <c r="CR371"/>
  <c r="CQ371"/>
  <c r="CP371"/>
  <c r="CO371"/>
  <c r="CN371"/>
  <c r="FS370"/>
  <c r="FR370"/>
  <c r="FQ370"/>
  <c r="FP370"/>
  <c r="FO370"/>
  <c r="FN370"/>
  <c r="FM370"/>
  <c r="FL370"/>
  <c r="FK370"/>
  <c r="FJ370"/>
  <c r="FI370"/>
  <c r="FH370"/>
  <c r="FG370"/>
  <c r="FF370"/>
  <c r="FE370"/>
  <c r="FD370"/>
  <c r="FC370"/>
  <c r="FB370"/>
  <c r="FA370"/>
  <c r="EZ370"/>
  <c r="EY370"/>
  <c r="EX370"/>
  <c r="EW370"/>
  <c r="EV370"/>
  <c r="EU370"/>
  <c r="ET370"/>
  <c r="ES370"/>
  <c r="ER370"/>
  <c r="EQ370"/>
  <c r="EP370"/>
  <c r="EO370"/>
  <c r="EN370"/>
  <c r="EM370"/>
  <c r="EL370"/>
  <c r="EK370"/>
  <c r="EJ370"/>
  <c r="EI370"/>
  <c r="EH370"/>
  <c r="EG370"/>
  <c r="EF370"/>
  <c r="EE370"/>
  <c r="ED370"/>
  <c r="EC370"/>
  <c r="EB370"/>
  <c r="EA370"/>
  <c r="DZ370"/>
  <c r="DY370"/>
  <c r="DX370"/>
  <c r="DW370"/>
  <c r="DV370"/>
  <c r="DU370"/>
  <c r="DT370"/>
  <c r="DS370"/>
  <c r="DR370"/>
  <c r="DQ370"/>
  <c r="DP370"/>
  <c r="DO370"/>
  <c r="DN370"/>
  <c r="DM370"/>
  <c r="DL370"/>
  <c r="DK370"/>
  <c r="DJ370"/>
  <c r="DI370"/>
  <c r="DH370"/>
  <c r="DG370"/>
  <c r="DF370"/>
  <c r="DE370"/>
  <c r="DD370"/>
  <c r="DC370"/>
  <c r="DB370"/>
  <c r="CV370"/>
  <c r="CU370"/>
  <c r="CR370"/>
  <c r="CQ370"/>
  <c r="CP370"/>
  <c r="CO370"/>
  <c r="CN370"/>
  <c r="FS369"/>
  <c r="FR369"/>
  <c r="FQ369"/>
  <c r="FP369"/>
  <c r="FO369"/>
  <c r="FN369"/>
  <c r="FM369"/>
  <c r="FL369"/>
  <c r="FK369"/>
  <c r="FJ369"/>
  <c r="FI369"/>
  <c r="FH369"/>
  <c r="FG369"/>
  <c r="FF369"/>
  <c r="FE369"/>
  <c r="FD369"/>
  <c r="FC369"/>
  <c r="FB369"/>
  <c r="FA369"/>
  <c r="EZ369"/>
  <c r="EY369"/>
  <c r="EX369"/>
  <c r="EW369"/>
  <c r="EV369"/>
  <c r="EU369"/>
  <c r="ET369"/>
  <c r="ES369"/>
  <c r="ER369"/>
  <c r="EQ369"/>
  <c r="EP369"/>
  <c r="EO369"/>
  <c r="EN369"/>
  <c r="EM369"/>
  <c r="EL369"/>
  <c r="EK369"/>
  <c r="EJ369"/>
  <c r="EI369"/>
  <c r="EH369"/>
  <c r="EG369"/>
  <c r="EF369"/>
  <c r="EE369"/>
  <c r="ED369"/>
  <c r="EC369"/>
  <c r="EB369"/>
  <c r="EA369"/>
  <c r="DZ369"/>
  <c r="DY369"/>
  <c r="DX369"/>
  <c r="DW369"/>
  <c r="DV369"/>
  <c r="DU369"/>
  <c r="DT369"/>
  <c r="DS369"/>
  <c r="DR369"/>
  <c r="DQ369"/>
  <c r="DP369"/>
  <c r="DO369"/>
  <c r="DN369"/>
  <c r="DM369"/>
  <c r="DL369"/>
  <c r="DK369"/>
  <c r="DJ369"/>
  <c r="DI369"/>
  <c r="DH369"/>
  <c r="DG369"/>
  <c r="DF369"/>
  <c r="DE369"/>
  <c r="DD369"/>
  <c r="DC369"/>
  <c r="DB369"/>
  <c r="CV369"/>
  <c r="CU369"/>
  <c r="CR369"/>
  <c r="CQ369"/>
  <c r="CP369"/>
  <c r="CO369"/>
  <c r="CN369"/>
  <c r="FS368"/>
  <c r="FR368"/>
  <c r="FQ368"/>
  <c r="FP368"/>
  <c r="FO368"/>
  <c r="FN368"/>
  <c r="FM368"/>
  <c r="FL368"/>
  <c r="FK368"/>
  <c r="FJ368"/>
  <c r="FI368"/>
  <c r="FH368"/>
  <c r="FG368"/>
  <c r="FF368"/>
  <c r="FE368"/>
  <c r="FD368"/>
  <c r="FC368"/>
  <c r="FB368"/>
  <c r="FA368"/>
  <c r="EZ368"/>
  <c r="EY368"/>
  <c r="EX368"/>
  <c r="EW368"/>
  <c r="EV368"/>
  <c r="EU368"/>
  <c r="ET368"/>
  <c r="ES368"/>
  <c r="ER368"/>
  <c r="EQ368"/>
  <c r="EP368"/>
  <c r="EO368"/>
  <c r="EN368"/>
  <c r="EM368"/>
  <c r="EL368"/>
  <c r="EK368"/>
  <c r="EJ368"/>
  <c r="EI368"/>
  <c r="EH368"/>
  <c r="EG368"/>
  <c r="EF368"/>
  <c r="EE368"/>
  <c r="ED368"/>
  <c r="EC368"/>
  <c r="EB368"/>
  <c r="EA368"/>
  <c r="DZ368"/>
  <c r="DY368"/>
  <c r="DX368"/>
  <c r="DW368"/>
  <c r="DV368"/>
  <c r="DU368"/>
  <c r="DT368"/>
  <c r="DS368"/>
  <c r="DR368"/>
  <c r="DQ368"/>
  <c r="DP368"/>
  <c r="DO368"/>
  <c r="DN368"/>
  <c r="DM368"/>
  <c r="DL368"/>
  <c r="DK368"/>
  <c r="DJ368"/>
  <c r="DI368"/>
  <c r="DH368"/>
  <c r="DG368"/>
  <c r="DF368"/>
  <c r="DE368"/>
  <c r="DD368"/>
  <c r="DC368"/>
  <c r="DB368"/>
  <c r="CV368"/>
  <c r="CU368"/>
  <c r="CR368"/>
  <c r="CQ368"/>
  <c r="CP368"/>
  <c r="CO368"/>
  <c r="CN368"/>
  <c r="FS367"/>
  <c r="FR367"/>
  <c r="FQ367"/>
  <c r="FP367"/>
  <c r="FO367"/>
  <c r="FN367"/>
  <c r="FM367"/>
  <c r="FL367"/>
  <c r="FK367"/>
  <c r="FJ367"/>
  <c r="FI367"/>
  <c r="FH367"/>
  <c r="FG367"/>
  <c r="FF367"/>
  <c r="FE367"/>
  <c r="FD367"/>
  <c r="FC367"/>
  <c r="FB367"/>
  <c r="FA367"/>
  <c r="EZ367"/>
  <c r="EY367"/>
  <c r="EX367"/>
  <c r="EW367"/>
  <c r="EV367"/>
  <c r="EU367"/>
  <c r="ET367"/>
  <c r="ES367"/>
  <c r="ER367"/>
  <c r="EQ367"/>
  <c r="EP367"/>
  <c r="EO367"/>
  <c r="EN367"/>
  <c r="EM367"/>
  <c r="EL367"/>
  <c r="EK367"/>
  <c r="EJ367"/>
  <c r="EI367"/>
  <c r="EH367"/>
  <c r="EG367"/>
  <c r="EF367"/>
  <c r="EE367"/>
  <c r="ED367"/>
  <c r="EC367"/>
  <c r="EB367"/>
  <c r="EA367"/>
  <c r="DZ367"/>
  <c r="DY367"/>
  <c r="DX367"/>
  <c r="DW367"/>
  <c r="DV367"/>
  <c r="DU367"/>
  <c r="DT367"/>
  <c r="DS367"/>
  <c r="DR367"/>
  <c r="DQ367"/>
  <c r="DP367"/>
  <c r="DO367"/>
  <c r="DN367"/>
  <c r="DM367"/>
  <c r="DL367"/>
  <c r="DK367"/>
  <c r="DJ367"/>
  <c r="DI367"/>
  <c r="DH367"/>
  <c r="DG367"/>
  <c r="DF367"/>
  <c r="DE367"/>
  <c r="DD367"/>
  <c r="DC367"/>
  <c r="DB367"/>
  <c r="CV367"/>
  <c r="CU367"/>
  <c r="CR367"/>
  <c r="CQ367"/>
  <c r="CP367"/>
  <c r="CO367"/>
  <c r="CN367"/>
  <c r="FS366"/>
  <c r="FR366"/>
  <c r="FQ366"/>
  <c r="FP366"/>
  <c r="FO366"/>
  <c r="FN366"/>
  <c r="FM366"/>
  <c r="FL366"/>
  <c r="FK366"/>
  <c r="FJ366"/>
  <c r="FI366"/>
  <c r="FH366"/>
  <c r="FG366"/>
  <c r="FF366"/>
  <c r="FE366"/>
  <c r="FD366"/>
  <c r="FC366"/>
  <c r="FB366"/>
  <c r="FA366"/>
  <c r="EZ366"/>
  <c r="EY366"/>
  <c r="EX366"/>
  <c r="EW366"/>
  <c r="EV366"/>
  <c r="EU366"/>
  <c r="ET366"/>
  <c r="ES366"/>
  <c r="ER366"/>
  <c r="EQ366"/>
  <c r="EP366"/>
  <c r="EO366"/>
  <c r="EN366"/>
  <c r="EM366"/>
  <c r="EL366"/>
  <c r="EK366"/>
  <c r="EJ366"/>
  <c r="EI366"/>
  <c r="EH366"/>
  <c r="EG366"/>
  <c r="EF366"/>
  <c r="EE366"/>
  <c r="ED366"/>
  <c r="EC366"/>
  <c r="EB366"/>
  <c r="EA366"/>
  <c r="DZ366"/>
  <c r="DY366"/>
  <c r="DX366"/>
  <c r="DW366"/>
  <c r="DV366"/>
  <c r="DU366"/>
  <c r="DT366"/>
  <c r="DS366"/>
  <c r="DR366"/>
  <c r="DQ366"/>
  <c r="DP366"/>
  <c r="DO366"/>
  <c r="DN366"/>
  <c r="DM366"/>
  <c r="DL366"/>
  <c r="DK366"/>
  <c r="DJ366"/>
  <c r="DI366"/>
  <c r="DH366"/>
  <c r="DG366"/>
  <c r="DF366"/>
  <c r="DE366"/>
  <c r="DD366"/>
  <c r="DC366"/>
  <c r="DB366"/>
  <c r="CV366"/>
  <c r="CU366"/>
  <c r="CR366"/>
  <c r="CQ366"/>
  <c r="CP366"/>
  <c r="CO366"/>
  <c r="CN366"/>
  <c r="FS365"/>
  <c r="FR365"/>
  <c r="FQ365"/>
  <c r="FP365"/>
  <c r="FO365"/>
  <c r="FN365"/>
  <c r="FM365"/>
  <c r="FL365"/>
  <c r="FK365"/>
  <c r="FJ365"/>
  <c r="FI365"/>
  <c r="FH365"/>
  <c r="FG365"/>
  <c r="FF365"/>
  <c r="FE365"/>
  <c r="FD365"/>
  <c r="FC365"/>
  <c r="FB365"/>
  <c r="FA365"/>
  <c r="EZ365"/>
  <c r="EY365"/>
  <c r="EX365"/>
  <c r="EW365"/>
  <c r="EV365"/>
  <c r="EU365"/>
  <c r="ET365"/>
  <c r="ES365"/>
  <c r="ER365"/>
  <c r="EQ365"/>
  <c r="EP365"/>
  <c r="EO365"/>
  <c r="EN365"/>
  <c r="EM365"/>
  <c r="EL365"/>
  <c r="EK365"/>
  <c r="EJ365"/>
  <c r="EI365"/>
  <c r="EH365"/>
  <c r="EG365"/>
  <c r="EF365"/>
  <c r="EE365"/>
  <c r="ED365"/>
  <c r="EC365"/>
  <c r="EB365"/>
  <c r="EA365"/>
  <c r="DZ365"/>
  <c r="DY365"/>
  <c r="DX365"/>
  <c r="DW365"/>
  <c r="DV365"/>
  <c r="DU365"/>
  <c r="DT365"/>
  <c r="DS365"/>
  <c r="DR365"/>
  <c r="DQ365"/>
  <c r="DP365"/>
  <c r="DO365"/>
  <c r="DN365"/>
  <c r="DM365"/>
  <c r="DL365"/>
  <c r="DK365"/>
  <c r="DJ365"/>
  <c r="DI365"/>
  <c r="DH365"/>
  <c r="DG365"/>
  <c r="DF365"/>
  <c r="DE365"/>
  <c r="DD365"/>
  <c r="DC365"/>
  <c r="DB365"/>
  <c r="CV365"/>
  <c r="CU365"/>
  <c r="CR365"/>
  <c r="CQ365"/>
  <c r="CP365"/>
  <c r="CO365"/>
  <c r="CN365"/>
  <c r="FS364"/>
  <c r="FR364"/>
  <c r="FQ364"/>
  <c r="FP364"/>
  <c r="FO364"/>
  <c r="FN364"/>
  <c r="FM364"/>
  <c r="FL364"/>
  <c r="FK364"/>
  <c r="FJ364"/>
  <c r="FI364"/>
  <c r="FH364"/>
  <c r="FG364"/>
  <c r="FF364"/>
  <c r="FE364"/>
  <c r="FD364"/>
  <c r="FC364"/>
  <c r="FB364"/>
  <c r="FA364"/>
  <c r="EZ364"/>
  <c r="EY364"/>
  <c r="EX364"/>
  <c r="EW364"/>
  <c r="EV364"/>
  <c r="EU364"/>
  <c r="ET364"/>
  <c r="ES364"/>
  <c r="ER364"/>
  <c r="EQ364"/>
  <c r="EP364"/>
  <c r="EO364"/>
  <c r="EN364"/>
  <c r="EM364"/>
  <c r="EL364"/>
  <c r="EK364"/>
  <c r="EJ364"/>
  <c r="EI364"/>
  <c r="EH364"/>
  <c r="EG364"/>
  <c r="EF364"/>
  <c r="EE364"/>
  <c r="ED364"/>
  <c r="EC364"/>
  <c r="EB364"/>
  <c r="EA364"/>
  <c r="DZ364"/>
  <c r="DY364"/>
  <c r="DX364"/>
  <c r="DW364"/>
  <c r="DV364"/>
  <c r="DU364"/>
  <c r="DT364"/>
  <c r="DS364"/>
  <c r="DR364"/>
  <c r="DQ364"/>
  <c r="DP364"/>
  <c r="DO364"/>
  <c r="DN364"/>
  <c r="DM364"/>
  <c r="DL364"/>
  <c r="DK364"/>
  <c r="DJ364"/>
  <c r="DI364"/>
  <c r="DH364"/>
  <c r="DG364"/>
  <c r="DF364"/>
  <c r="DE364"/>
  <c r="DD364"/>
  <c r="DC364"/>
  <c r="DB364"/>
  <c r="CV364"/>
  <c r="CU364"/>
  <c r="CR364"/>
  <c r="CQ364"/>
  <c r="CP364"/>
  <c r="CO364"/>
  <c r="CN364"/>
  <c r="FS363"/>
  <c r="FR363"/>
  <c r="FQ363"/>
  <c r="FP363"/>
  <c r="FO363"/>
  <c r="FN363"/>
  <c r="FM363"/>
  <c r="FL363"/>
  <c r="FK363"/>
  <c r="FJ363"/>
  <c r="FI363"/>
  <c r="FH363"/>
  <c r="FG363"/>
  <c r="FF363"/>
  <c r="FE363"/>
  <c r="FD363"/>
  <c r="FC363"/>
  <c r="FB363"/>
  <c r="FA363"/>
  <c r="EZ363"/>
  <c r="EY363"/>
  <c r="EX363"/>
  <c r="EW363"/>
  <c r="EV363"/>
  <c r="EU363"/>
  <c r="ET363"/>
  <c r="ES363"/>
  <c r="ER363"/>
  <c r="EQ363"/>
  <c r="EP363"/>
  <c r="EO363"/>
  <c r="EN363"/>
  <c r="EM363"/>
  <c r="EL363"/>
  <c r="EK363"/>
  <c r="EJ363"/>
  <c r="EI363"/>
  <c r="EH363"/>
  <c r="EG363"/>
  <c r="EF363"/>
  <c r="EE363"/>
  <c r="ED363"/>
  <c r="EC363"/>
  <c r="EB363"/>
  <c r="EA363"/>
  <c r="DZ363"/>
  <c r="DY363"/>
  <c r="DX363"/>
  <c r="DW363"/>
  <c r="DV363"/>
  <c r="DU363"/>
  <c r="DT363"/>
  <c r="DS363"/>
  <c r="DR363"/>
  <c r="DQ363"/>
  <c r="DP363"/>
  <c r="DO363"/>
  <c r="DN363"/>
  <c r="DM363"/>
  <c r="DL363"/>
  <c r="DK363"/>
  <c r="DJ363"/>
  <c r="DI363"/>
  <c r="DH363"/>
  <c r="DG363"/>
  <c r="DF363"/>
  <c r="DE363"/>
  <c r="DD363"/>
  <c r="DC363"/>
  <c r="DB363"/>
  <c r="CV363"/>
  <c r="CU363"/>
  <c r="CR363"/>
  <c r="CQ363"/>
  <c r="CP363"/>
  <c r="CO363"/>
  <c r="CN363"/>
  <c r="FS362"/>
  <c r="FR362"/>
  <c r="FQ362"/>
  <c r="FP362"/>
  <c r="FO362"/>
  <c r="FN362"/>
  <c r="FM362"/>
  <c r="FL362"/>
  <c r="FK362"/>
  <c r="FJ362"/>
  <c r="FI362"/>
  <c r="FH362"/>
  <c r="FG362"/>
  <c r="FF362"/>
  <c r="FE362"/>
  <c r="FD362"/>
  <c r="FC362"/>
  <c r="FB362"/>
  <c r="FA362"/>
  <c r="EZ362"/>
  <c r="EY362"/>
  <c r="EX362"/>
  <c r="EW362"/>
  <c r="EV362"/>
  <c r="EU362"/>
  <c r="ET362"/>
  <c r="ES362"/>
  <c r="ER362"/>
  <c r="EQ362"/>
  <c r="EP362"/>
  <c r="EO362"/>
  <c r="EN362"/>
  <c r="EM362"/>
  <c r="EL362"/>
  <c r="EK362"/>
  <c r="EJ362"/>
  <c r="EI362"/>
  <c r="EH362"/>
  <c r="EG362"/>
  <c r="EF362"/>
  <c r="EE362"/>
  <c r="ED362"/>
  <c r="EC362"/>
  <c r="EB362"/>
  <c r="EA362"/>
  <c r="DZ362"/>
  <c r="DY362"/>
  <c r="DX362"/>
  <c r="DW362"/>
  <c r="DV362"/>
  <c r="DU362"/>
  <c r="DT362"/>
  <c r="DS362"/>
  <c r="DR362"/>
  <c r="DQ362"/>
  <c r="DP362"/>
  <c r="DO362"/>
  <c r="DN362"/>
  <c r="DM362"/>
  <c r="DL362"/>
  <c r="DK362"/>
  <c r="DJ362"/>
  <c r="DI362"/>
  <c r="DH362"/>
  <c r="DG362"/>
  <c r="DF362"/>
  <c r="DE362"/>
  <c r="DD362"/>
  <c r="DC362"/>
  <c r="DB362"/>
  <c r="CV362"/>
  <c r="CU362"/>
  <c r="CR362"/>
  <c r="CQ362"/>
  <c r="CP362"/>
  <c r="CO362"/>
  <c r="CN362"/>
  <c r="FS361"/>
  <c r="FR361"/>
  <c r="FQ361"/>
  <c r="FP361"/>
  <c r="FO361"/>
  <c r="FN361"/>
  <c r="FM361"/>
  <c r="FL361"/>
  <c r="FK361"/>
  <c r="FJ361"/>
  <c r="FI361"/>
  <c r="FH361"/>
  <c r="FG361"/>
  <c r="FF361"/>
  <c r="FE361"/>
  <c r="FD361"/>
  <c r="FC361"/>
  <c r="FB361"/>
  <c r="FA361"/>
  <c r="EZ361"/>
  <c r="EY361"/>
  <c r="EX361"/>
  <c r="EW361"/>
  <c r="EV361"/>
  <c r="EU361"/>
  <c r="ET361"/>
  <c r="ES361"/>
  <c r="ER361"/>
  <c r="EQ361"/>
  <c r="EP361"/>
  <c r="EO361"/>
  <c r="EN361"/>
  <c r="EM361"/>
  <c r="EL361"/>
  <c r="EK361"/>
  <c r="EJ361"/>
  <c r="EI361"/>
  <c r="EH361"/>
  <c r="EG361"/>
  <c r="EF361"/>
  <c r="EE361"/>
  <c r="ED361"/>
  <c r="EC361"/>
  <c r="EB361"/>
  <c r="EA361"/>
  <c r="DZ361"/>
  <c r="DY361"/>
  <c r="DX361"/>
  <c r="DW361"/>
  <c r="DV361"/>
  <c r="DU361"/>
  <c r="DT361"/>
  <c r="DS361"/>
  <c r="DR361"/>
  <c r="DQ361"/>
  <c r="DP361"/>
  <c r="DO361"/>
  <c r="DN361"/>
  <c r="DM361"/>
  <c r="DL361"/>
  <c r="DK361"/>
  <c r="DJ361"/>
  <c r="DI361"/>
  <c r="DH361"/>
  <c r="DG361"/>
  <c r="DF361"/>
  <c r="DE361"/>
  <c r="DD361"/>
  <c r="DC361"/>
  <c r="DB361"/>
  <c r="CV361"/>
  <c r="CU361"/>
  <c r="CR361"/>
  <c r="CQ361"/>
  <c r="CP361"/>
  <c r="CO361"/>
  <c r="CN361"/>
  <c r="FS360"/>
  <c r="FR360"/>
  <c r="FQ360"/>
  <c r="FP360"/>
  <c r="FO360"/>
  <c r="FN360"/>
  <c r="FM360"/>
  <c r="FL360"/>
  <c r="FK360"/>
  <c r="FJ360"/>
  <c r="FI360"/>
  <c r="FH360"/>
  <c r="FG360"/>
  <c r="FF360"/>
  <c r="FE360"/>
  <c r="FD360"/>
  <c r="FC360"/>
  <c r="FB360"/>
  <c r="FA360"/>
  <c r="EZ360"/>
  <c r="EY360"/>
  <c r="EX360"/>
  <c r="EW360"/>
  <c r="EV360"/>
  <c r="EU360"/>
  <c r="ET360"/>
  <c r="ES360"/>
  <c r="ER360"/>
  <c r="EQ360"/>
  <c r="EP360"/>
  <c r="EO360"/>
  <c r="EN360"/>
  <c r="EM360"/>
  <c r="EL360"/>
  <c r="EK360"/>
  <c r="EJ360"/>
  <c r="EI360"/>
  <c r="EH360"/>
  <c r="EG360"/>
  <c r="EF360"/>
  <c r="EE360"/>
  <c r="ED360"/>
  <c r="EC360"/>
  <c r="EB360"/>
  <c r="EA360"/>
  <c r="DZ360"/>
  <c r="DY360"/>
  <c r="DX360"/>
  <c r="DW360"/>
  <c r="DV360"/>
  <c r="DU360"/>
  <c r="DT360"/>
  <c r="DS360"/>
  <c r="DR360"/>
  <c r="DQ360"/>
  <c r="DP360"/>
  <c r="DO360"/>
  <c r="DN360"/>
  <c r="DM360"/>
  <c r="DL360"/>
  <c r="DK360"/>
  <c r="DJ360"/>
  <c r="DI360"/>
  <c r="DH360"/>
  <c r="DG360"/>
  <c r="DF360"/>
  <c r="DE360"/>
  <c r="DD360"/>
  <c r="DC360"/>
  <c r="DB360"/>
  <c r="CV360"/>
  <c r="CU360"/>
  <c r="CR360"/>
  <c r="CQ360"/>
  <c r="CP360"/>
  <c r="CO360"/>
  <c r="CN360"/>
  <c r="FS359"/>
  <c r="FR359"/>
  <c r="FQ359"/>
  <c r="FP359"/>
  <c r="FO359"/>
  <c r="FN359"/>
  <c r="FM359"/>
  <c r="FL359"/>
  <c r="FK359"/>
  <c r="FJ359"/>
  <c r="FI359"/>
  <c r="FH359"/>
  <c r="FG359"/>
  <c r="FF359"/>
  <c r="FE359"/>
  <c r="FD359"/>
  <c r="FC359"/>
  <c r="FB359"/>
  <c r="FA359"/>
  <c r="EZ359"/>
  <c r="EY359"/>
  <c r="EX359"/>
  <c r="EW359"/>
  <c r="EV359"/>
  <c r="EU359"/>
  <c r="ET359"/>
  <c r="ES359"/>
  <c r="ER359"/>
  <c r="EQ359"/>
  <c r="EP359"/>
  <c r="EO359"/>
  <c r="EN359"/>
  <c r="EM359"/>
  <c r="EL359"/>
  <c r="EK359"/>
  <c r="EJ359"/>
  <c r="EI359"/>
  <c r="EH359"/>
  <c r="EG359"/>
  <c r="EF359"/>
  <c r="EE359"/>
  <c r="ED359"/>
  <c r="EC359"/>
  <c r="EB359"/>
  <c r="EA359"/>
  <c r="DZ359"/>
  <c r="DY359"/>
  <c r="DX359"/>
  <c r="DW359"/>
  <c r="DV359"/>
  <c r="DU359"/>
  <c r="DT359"/>
  <c r="DS359"/>
  <c r="DR359"/>
  <c r="DQ359"/>
  <c r="DP359"/>
  <c r="DO359"/>
  <c r="DN359"/>
  <c r="DM359"/>
  <c r="DL359"/>
  <c r="DK359"/>
  <c r="DJ359"/>
  <c r="DI359"/>
  <c r="DH359"/>
  <c r="DG359"/>
  <c r="DF359"/>
  <c r="DE359"/>
  <c r="DD359"/>
  <c r="DC359"/>
  <c r="DB359"/>
  <c r="CV359"/>
  <c r="CU359"/>
  <c r="CR359"/>
  <c r="CQ359"/>
  <c r="CP359"/>
  <c r="CO359"/>
  <c r="CN359"/>
  <c r="FS358"/>
  <c r="FR358"/>
  <c r="FQ358"/>
  <c r="FP358"/>
  <c r="FO358"/>
  <c r="FN358"/>
  <c r="FM358"/>
  <c r="FL358"/>
  <c r="FK358"/>
  <c r="FJ358"/>
  <c r="FI358"/>
  <c r="FH358"/>
  <c r="FG358"/>
  <c r="FF358"/>
  <c r="FE358"/>
  <c r="FD358"/>
  <c r="FC358"/>
  <c r="FB358"/>
  <c r="FA358"/>
  <c r="EZ358"/>
  <c r="EY358"/>
  <c r="EX358"/>
  <c r="EW358"/>
  <c r="EV358"/>
  <c r="EU358"/>
  <c r="ET358"/>
  <c r="ES358"/>
  <c r="ER358"/>
  <c r="EQ358"/>
  <c r="EP358"/>
  <c r="EO358"/>
  <c r="EN358"/>
  <c r="EM358"/>
  <c r="EL358"/>
  <c r="EK358"/>
  <c r="EJ358"/>
  <c r="EI358"/>
  <c r="EH358"/>
  <c r="EG358"/>
  <c r="EF358"/>
  <c r="EE358"/>
  <c r="ED358"/>
  <c r="EC358"/>
  <c r="EB358"/>
  <c r="EA358"/>
  <c r="DZ358"/>
  <c r="DY358"/>
  <c r="DX358"/>
  <c r="DW358"/>
  <c r="DV358"/>
  <c r="DU358"/>
  <c r="DT358"/>
  <c r="DS358"/>
  <c r="DR358"/>
  <c r="DQ358"/>
  <c r="DP358"/>
  <c r="DO358"/>
  <c r="DN358"/>
  <c r="DM358"/>
  <c r="DL358"/>
  <c r="DK358"/>
  <c r="DJ358"/>
  <c r="DI358"/>
  <c r="DH358"/>
  <c r="DG358"/>
  <c r="DF358"/>
  <c r="DE358"/>
  <c r="DD358"/>
  <c r="DC358"/>
  <c r="DB358"/>
  <c r="CV358"/>
  <c r="CU358"/>
  <c r="CR358"/>
  <c r="CQ358"/>
  <c r="CP358"/>
  <c r="CO358"/>
  <c r="CN358"/>
  <c r="FS357"/>
  <c r="FR357"/>
  <c r="FQ357"/>
  <c r="FP357"/>
  <c r="FO357"/>
  <c r="FN357"/>
  <c r="FM357"/>
  <c r="FL357"/>
  <c r="FK357"/>
  <c r="FJ357"/>
  <c r="FI357"/>
  <c r="FH357"/>
  <c r="FG357"/>
  <c r="FF357"/>
  <c r="FE357"/>
  <c r="FD357"/>
  <c r="FC357"/>
  <c r="FB357"/>
  <c r="FA357"/>
  <c r="EZ357"/>
  <c r="EY357"/>
  <c r="EX357"/>
  <c r="EW357"/>
  <c r="EV357"/>
  <c r="EU357"/>
  <c r="ET357"/>
  <c r="ES357"/>
  <c r="ER357"/>
  <c r="EQ357"/>
  <c r="EP357"/>
  <c r="EO357"/>
  <c r="EN357"/>
  <c r="EM357"/>
  <c r="EL357"/>
  <c r="EK357"/>
  <c r="EJ357"/>
  <c r="EI357"/>
  <c r="EH357"/>
  <c r="EG357"/>
  <c r="EF357"/>
  <c r="EE357"/>
  <c r="ED357"/>
  <c r="EC357"/>
  <c r="EB357"/>
  <c r="EA357"/>
  <c r="DZ357"/>
  <c r="DY357"/>
  <c r="DX357"/>
  <c r="DW357"/>
  <c r="DV357"/>
  <c r="DU357"/>
  <c r="DT357"/>
  <c r="DS357"/>
  <c r="DR357"/>
  <c r="DQ357"/>
  <c r="DP357"/>
  <c r="DO357"/>
  <c r="DN357"/>
  <c r="DM357"/>
  <c r="DL357"/>
  <c r="DK357"/>
  <c r="DJ357"/>
  <c r="DI357"/>
  <c r="DH357"/>
  <c r="DG357"/>
  <c r="DF357"/>
  <c r="DE357"/>
  <c r="DD357"/>
  <c r="DC357"/>
  <c r="DB357"/>
  <c r="CV357"/>
  <c r="CU357"/>
  <c r="CR357"/>
  <c r="CQ357"/>
  <c r="CP357"/>
  <c r="CO357"/>
  <c r="CN357"/>
  <c r="FS356"/>
  <c r="FR356"/>
  <c r="FQ356"/>
  <c r="FP356"/>
  <c r="FO356"/>
  <c r="FN356"/>
  <c r="FM356"/>
  <c r="FL356"/>
  <c r="FK356"/>
  <c r="FJ356"/>
  <c r="FI356"/>
  <c r="FH356"/>
  <c r="FG356"/>
  <c r="FF356"/>
  <c r="FE356"/>
  <c r="FD356"/>
  <c r="FC356"/>
  <c r="FB356"/>
  <c r="FA356"/>
  <c r="EZ356"/>
  <c r="EY356"/>
  <c r="EX356"/>
  <c r="EW356"/>
  <c r="EV356"/>
  <c r="EU356"/>
  <c r="ET356"/>
  <c r="ES356"/>
  <c r="ER356"/>
  <c r="EQ356"/>
  <c r="EP356"/>
  <c r="EO356"/>
  <c r="EN356"/>
  <c r="EM356"/>
  <c r="EL356"/>
  <c r="EK356"/>
  <c r="EJ356"/>
  <c r="EI356"/>
  <c r="EH356"/>
  <c r="EG356"/>
  <c r="EF356"/>
  <c r="EE356"/>
  <c r="ED356"/>
  <c r="EC356"/>
  <c r="EB356"/>
  <c r="EA356"/>
  <c r="DZ356"/>
  <c r="DY356"/>
  <c r="DX356"/>
  <c r="DW356"/>
  <c r="DV356"/>
  <c r="DU356"/>
  <c r="DT356"/>
  <c r="DS356"/>
  <c r="DR356"/>
  <c r="DQ356"/>
  <c r="DP356"/>
  <c r="DO356"/>
  <c r="DN356"/>
  <c r="DM356"/>
  <c r="DL356"/>
  <c r="DK356"/>
  <c r="DJ356"/>
  <c r="DI356"/>
  <c r="DH356"/>
  <c r="DG356"/>
  <c r="DF356"/>
  <c r="DE356"/>
  <c r="DD356"/>
  <c r="DC356"/>
  <c r="DB356"/>
  <c r="CV356"/>
  <c r="CU356"/>
  <c r="CR356"/>
  <c r="CQ356"/>
  <c r="CP356"/>
  <c r="CO356"/>
  <c r="CN356"/>
  <c r="FS355"/>
  <c r="FR355"/>
  <c r="FQ355"/>
  <c r="FP355"/>
  <c r="FO355"/>
  <c r="FN355"/>
  <c r="FM355"/>
  <c r="FL355"/>
  <c r="FK355"/>
  <c r="FJ355"/>
  <c r="FI355"/>
  <c r="FH355"/>
  <c r="FG355"/>
  <c r="FF355"/>
  <c r="FE355"/>
  <c r="FD355"/>
  <c r="FC355"/>
  <c r="FB355"/>
  <c r="FA355"/>
  <c r="EZ355"/>
  <c r="EY355"/>
  <c r="EX355"/>
  <c r="EW355"/>
  <c r="EV355"/>
  <c r="EU355"/>
  <c r="ET355"/>
  <c r="ES355"/>
  <c r="ER355"/>
  <c r="EQ355"/>
  <c r="EP355"/>
  <c r="EO355"/>
  <c r="EN355"/>
  <c r="EM355"/>
  <c r="EL355"/>
  <c r="EK355"/>
  <c r="EJ355"/>
  <c r="EI355"/>
  <c r="EH355"/>
  <c r="EG355"/>
  <c r="EF355"/>
  <c r="EE355"/>
  <c r="ED355"/>
  <c r="EC355"/>
  <c r="EB355"/>
  <c r="EA355"/>
  <c r="DZ355"/>
  <c r="DY355"/>
  <c r="DX355"/>
  <c r="DW355"/>
  <c r="DV355"/>
  <c r="DU355"/>
  <c r="DT355"/>
  <c r="DS355"/>
  <c r="DR355"/>
  <c r="DQ355"/>
  <c r="DP355"/>
  <c r="DO355"/>
  <c r="DN355"/>
  <c r="DM355"/>
  <c r="DL355"/>
  <c r="DK355"/>
  <c r="DJ355"/>
  <c r="DI355"/>
  <c r="DH355"/>
  <c r="DG355"/>
  <c r="DF355"/>
  <c r="DE355"/>
  <c r="DD355"/>
  <c r="DC355"/>
  <c r="DB355"/>
  <c r="CV355"/>
  <c r="CU355"/>
  <c r="CR355"/>
  <c r="CQ355"/>
  <c r="CP355"/>
  <c r="CO355"/>
  <c r="CN355"/>
  <c r="FS354"/>
  <c r="FR354"/>
  <c r="FQ354"/>
  <c r="FP354"/>
  <c r="FO354"/>
  <c r="FN354"/>
  <c r="FM354"/>
  <c r="FL354"/>
  <c r="FK354"/>
  <c r="FJ354"/>
  <c r="FI354"/>
  <c r="FH354"/>
  <c r="FG354"/>
  <c r="FF354"/>
  <c r="FE354"/>
  <c r="FD354"/>
  <c r="FC354"/>
  <c r="FB354"/>
  <c r="FA354"/>
  <c r="EZ354"/>
  <c r="EY354"/>
  <c r="EX354"/>
  <c r="EW354"/>
  <c r="EV354"/>
  <c r="EU354"/>
  <c r="ET354"/>
  <c r="ES354"/>
  <c r="ER354"/>
  <c r="EQ354"/>
  <c r="EP354"/>
  <c r="EO354"/>
  <c r="EN354"/>
  <c r="EM354"/>
  <c r="EL354"/>
  <c r="EK354"/>
  <c r="EJ354"/>
  <c r="EI354"/>
  <c r="EH354"/>
  <c r="EG354"/>
  <c r="EF354"/>
  <c r="EE354"/>
  <c r="ED354"/>
  <c r="EC354"/>
  <c r="EB354"/>
  <c r="EA354"/>
  <c r="DZ354"/>
  <c r="DY354"/>
  <c r="DX354"/>
  <c r="DW354"/>
  <c r="DV354"/>
  <c r="DU354"/>
  <c r="DT354"/>
  <c r="DS354"/>
  <c r="DR354"/>
  <c r="DQ354"/>
  <c r="DP354"/>
  <c r="DO354"/>
  <c r="DN354"/>
  <c r="DM354"/>
  <c r="DL354"/>
  <c r="DK354"/>
  <c r="DJ354"/>
  <c r="DI354"/>
  <c r="DH354"/>
  <c r="DG354"/>
  <c r="DF354"/>
  <c r="DE354"/>
  <c r="DD354"/>
  <c r="DC354"/>
  <c r="DB354"/>
  <c r="CV354"/>
  <c r="CU354"/>
  <c r="CR354"/>
  <c r="CQ354"/>
  <c r="CP354"/>
  <c r="CO354"/>
  <c r="CN354"/>
  <c r="FS353"/>
  <c r="FR353"/>
  <c r="FQ353"/>
  <c r="FP353"/>
  <c r="FO353"/>
  <c r="FN353"/>
  <c r="FM353"/>
  <c r="FL353"/>
  <c r="FK353"/>
  <c r="FJ353"/>
  <c r="FI353"/>
  <c r="FH353"/>
  <c r="FG353"/>
  <c r="FF353"/>
  <c r="FE353"/>
  <c r="FD353"/>
  <c r="FC353"/>
  <c r="FB353"/>
  <c r="FA353"/>
  <c r="EZ353"/>
  <c r="EY353"/>
  <c r="EX353"/>
  <c r="EW353"/>
  <c r="EV353"/>
  <c r="EU353"/>
  <c r="ET353"/>
  <c r="ES353"/>
  <c r="ER353"/>
  <c r="EQ353"/>
  <c r="EP353"/>
  <c r="EO353"/>
  <c r="EN353"/>
  <c r="EM353"/>
  <c r="EL353"/>
  <c r="EK353"/>
  <c r="EJ353"/>
  <c r="EI353"/>
  <c r="EH353"/>
  <c r="EG353"/>
  <c r="EF353"/>
  <c r="EE353"/>
  <c r="ED353"/>
  <c r="EC353"/>
  <c r="EB353"/>
  <c r="EA353"/>
  <c r="DZ353"/>
  <c r="DY353"/>
  <c r="DX353"/>
  <c r="DW353"/>
  <c r="DV353"/>
  <c r="DU353"/>
  <c r="DT353"/>
  <c r="DS353"/>
  <c r="DR353"/>
  <c r="DQ353"/>
  <c r="DP353"/>
  <c r="DO353"/>
  <c r="DN353"/>
  <c r="DM353"/>
  <c r="DL353"/>
  <c r="DK353"/>
  <c r="DJ353"/>
  <c r="DI353"/>
  <c r="DH353"/>
  <c r="DG353"/>
  <c r="DF353"/>
  <c r="DE353"/>
  <c r="DD353"/>
  <c r="DC353"/>
  <c r="DB353"/>
  <c r="CV353"/>
  <c r="CU353"/>
  <c r="CR353"/>
  <c r="CQ353"/>
  <c r="CP353"/>
  <c r="CO353"/>
  <c r="CN353"/>
  <c r="FS352"/>
  <c r="FR352"/>
  <c r="FQ352"/>
  <c r="FP352"/>
  <c r="FO352"/>
  <c r="FN352"/>
  <c r="FM352"/>
  <c r="FL352"/>
  <c r="FK352"/>
  <c r="FJ352"/>
  <c r="FI352"/>
  <c r="FH352"/>
  <c r="FG352"/>
  <c r="FF352"/>
  <c r="FE352"/>
  <c r="FD352"/>
  <c r="FC352"/>
  <c r="FB352"/>
  <c r="FA352"/>
  <c r="EZ352"/>
  <c r="EY352"/>
  <c r="EX352"/>
  <c r="EW352"/>
  <c r="EV352"/>
  <c r="EU352"/>
  <c r="ET352"/>
  <c r="ES352"/>
  <c r="ER352"/>
  <c r="EQ352"/>
  <c r="EP352"/>
  <c r="EO352"/>
  <c r="EN352"/>
  <c r="EM352"/>
  <c r="EL352"/>
  <c r="EK352"/>
  <c r="EJ352"/>
  <c r="EI352"/>
  <c r="EH352"/>
  <c r="EG352"/>
  <c r="EF352"/>
  <c r="EE352"/>
  <c r="ED352"/>
  <c r="EC352"/>
  <c r="EB352"/>
  <c r="EA352"/>
  <c r="DZ352"/>
  <c r="DY352"/>
  <c r="DX352"/>
  <c r="DW352"/>
  <c r="DV352"/>
  <c r="DU352"/>
  <c r="DT352"/>
  <c r="DS352"/>
  <c r="DR352"/>
  <c r="DQ352"/>
  <c r="DP352"/>
  <c r="DO352"/>
  <c r="DN352"/>
  <c r="DM352"/>
  <c r="DL352"/>
  <c r="DK352"/>
  <c r="DJ352"/>
  <c r="DI352"/>
  <c r="DH352"/>
  <c r="DG352"/>
  <c r="DF352"/>
  <c r="DE352"/>
  <c r="DD352"/>
  <c r="DC352"/>
  <c r="DB352"/>
  <c r="CV352"/>
  <c r="CU352"/>
  <c r="CR352"/>
  <c r="CQ352"/>
  <c r="CP352"/>
  <c r="CO352"/>
  <c r="CN352"/>
  <c r="FS351"/>
  <c r="FR351"/>
  <c r="FQ351"/>
  <c r="FP351"/>
  <c r="FO351"/>
  <c r="FN351"/>
  <c r="FM351"/>
  <c r="FL351"/>
  <c r="FK351"/>
  <c r="FJ351"/>
  <c r="FI351"/>
  <c r="FH351"/>
  <c r="FG351"/>
  <c r="FF351"/>
  <c r="FE351"/>
  <c r="FD351"/>
  <c r="FC351"/>
  <c r="FB351"/>
  <c r="FA351"/>
  <c r="EZ351"/>
  <c r="EY351"/>
  <c r="EX351"/>
  <c r="EW351"/>
  <c r="EV351"/>
  <c r="EU351"/>
  <c r="ET351"/>
  <c r="ES351"/>
  <c r="ER351"/>
  <c r="EQ351"/>
  <c r="EP351"/>
  <c r="EO351"/>
  <c r="EN351"/>
  <c r="EM351"/>
  <c r="EL351"/>
  <c r="EK351"/>
  <c r="EJ351"/>
  <c r="EI351"/>
  <c r="EH351"/>
  <c r="EG351"/>
  <c r="EF351"/>
  <c r="EE351"/>
  <c r="ED351"/>
  <c r="EC351"/>
  <c r="EB351"/>
  <c r="EA351"/>
  <c r="DZ351"/>
  <c r="DY351"/>
  <c r="DX351"/>
  <c r="DW351"/>
  <c r="DV351"/>
  <c r="DU351"/>
  <c r="DT351"/>
  <c r="DS351"/>
  <c r="DR351"/>
  <c r="DQ351"/>
  <c r="DP351"/>
  <c r="DO351"/>
  <c r="DN351"/>
  <c r="DM351"/>
  <c r="DL351"/>
  <c r="DK351"/>
  <c r="DJ351"/>
  <c r="DI351"/>
  <c r="DH351"/>
  <c r="DG351"/>
  <c r="DF351"/>
  <c r="DE351"/>
  <c r="DD351"/>
  <c r="DC351"/>
  <c r="DB351"/>
  <c r="CV351"/>
  <c r="CU351"/>
  <c r="CR351"/>
  <c r="CQ351"/>
  <c r="CP351"/>
  <c r="CO351"/>
  <c r="CN351"/>
  <c r="FS350"/>
  <c r="FR350"/>
  <c r="FQ350"/>
  <c r="FP350"/>
  <c r="FO350"/>
  <c r="FN350"/>
  <c r="FM350"/>
  <c r="FL350"/>
  <c r="FK350"/>
  <c r="FJ350"/>
  <c r="FI350"/>
  <c r="FH350"/>
  <c r="FG350"/>
  <c r="FF350"/>
  <c r="FE350"/>
  <c r="FD350"/>
  <c r="FC350"/>
  <c r="FB350"/>
  <c r="FA350"/>
  <c r="EZ350"/>
  <c r="EY350"/>
  <c r="EX350"/>
  <c r="EW350"/>
  <c r="EV350"/>
  <c r="EU350"/>
  <c r="ET350"/>
  <c r="ES350"/>
  <c r="ER350"/>
  <c r="EQ350"/>
  <c r="EP350"/>
  <c r="EO350"/>
  <c r="EN350"/>
  <c r="EM350"/>
  <c r="EL350"/>
  <c r="EK350"/>
  <c r="EJ350"/>
  <c r="EI350"/>
  <c r="EH350"/>
  <c r="EG350"/>
  <c r="EF350"/>
  <c r="EE350"/>
  <c r="ED350"/>
  <c r="EC350"/>
  <c r="EB350"/>
  <c r="EA350"/>
  <c r="DZ350"/>
  <c r="DY350"/>
  <c r="DX350"/>
  <c r="DW350"/>
  <c r="DV350"/>
  <c r="DU350"/>
  <c r="DT350"/>
  <c r="DS350"/>
  <c r="DR350"/>
  <c r="DQ350"/>
  <c r="DP350"/>
  <c r="DO350"/>
  <c r="DN350"/>
  <c r="DM350"/>
  <c r="DL350"/>
  <c r="DK350"/>
  <c r="DJ350"/>
  <c r="DI350"/>
  <c r="DH350"/>
  <c r="DG350"/>
  <c r="DF350"/>
  <c r="DE350"/>
  <c r="DD350"/>
  <c r="DC350"/>
  <c r="DB350"/>
  <c r="CV350"/>
  <c r="CU350"/>
  <c r="CR350"/>
  <c r="CQ350"/>
  <c r="CP350"/>
  <c r="CO350"/>
  <c r="CN350"/>
  <c r="FS349"/>
  <c r="FR349"/>
  <c r="FQ349"/>
  <c r="FP349"/>
  <c r="FO349"/>
  <c r="FN349"/>
  <c r="FM349"/>
  <c r="FL349"/>
  <c r="FK349"/>
  <c r="FJ349"/>
  <c r="FI349"/>
  <c r="FH349"/>
  <c r="FG349"/>
  <c r="FF349"/>
  <c r="FE349"/>
  <c r="FD349"/>
  <c r="FC349"/>
  <c r="FB349"/>
  <c r="FA349"/>
  <c r="EZ349"/>
  <c r="EY349"/>
  <c r="EX349"/>
  <c r="EW349"/>
  <c r="EV349"/>
  <c r="EU349"/>
  <c r="ET349"/>
  <c r="ES349"/>
  <c r="ER349"/>
  <c r="EQ349"/>
  <c r="EP349"/>
  <c r="EO349"/>
  <c r="EN349"/>
  <c r="EM349"/>
  <c r="EL349"/>
  <c r="EK349"/>
  <c r="EJ349"/>
  <c r="EI349"/>
  <c r="EH349"/>
  <c r="EG349"/>
  <c r="EF349"/>
  <c r="EE349"/>
  <c r="ED349"/>
  <c r="EC349"/>
  <c r="EB349"/>
  <c r="EA349"/>
  <c r="DZ349"/>
  <c r="DY349"/>
  <c r="DX349"/>
  <c r="DW349"/>
  <c r="DV349"/>
  <c r="DU349"/>
  <c r="DT349"/>
  <c r="DS349"/>
  <c r="DR349"/>
  <c r="DQ349"/>
  <c r="DP349"/>
  <c r="DO349"/>
  <c r="DN349"/>
  <c r="DM349"/>
  <c r="DL349"/>
  <c r="DK349"/>
  <c r="DJ349"/>
  <c r="DI349"/>
  <c r="DH349"/>
  <c r="DG349"/>
  <c r="DF349"/>
  <c r="DE349"/>
  <c r="DD349"/>
  <c r="DC349"/>
  <c r="DB349"/>
  <c r="CV349"/>
  <c r="CU349"/>
  <c r="CR349"/>
  <c r="CQ349"/>
  <c r="CP349"/>
  <c r="CO349"/>
  <c r="CN349"/>
  <c r="FS348"/>
  <c r="FR348"/>
  <c r="FQ348"/>
  <c r="FP348"/>
  <c r="FO348"/>
  <c r="FN348"/>
  <c r="FM348"/>
  <c r="FL348"/>
  <c r="FK348"/>
  <c r="FJ348"/>
  <c r="FI348"/>
  <c r="FH348"/>
  <c r="FG348"/>
  <c r="FF348"/>
  <c r="FE348"/>
  <c r="FD348"/>
  <c r="FC348"/>
  <c r="FB348"/>
  <c r="FA348"/>
  <c r="EZ348"/>
  <c r="EY348"/>
  <c r="EX348"/>
  <c r="EW348"/>
  <c r="EV348"/>
  <c r="EU348"/>
  <c r="ET348"/>
  <c r="ES348"/>
  <c r="ER348"/>
  <c r="EQ348"/>
  <c r="EP348"/>
  <c r="EO348"/>
  <c r="EN348"/>
  <c r="EM348"/>
  <c r="EL348"/>
  <c r="EK348"/>
  <c r="EJ348"/>
  <c r="EI348"/>
  <c r="EH348"/>
  <c r="EG348"/>
  <c r="EF348"/>
  <c r="EE348"/>
  <c r="ED348"/>
  <c r="EC348"/>
  <c r="EB348"/>
  <c r="EA348"/>
  <c r="DZ348"/>
  <c r="DY348"/>
  <c r="DX348"/>
  <c r="DW348"/>
  <c r="DV348"/>
  <c r="DU348"/>
  <c r="DT348"/>
  <c r="DS348"/>
  <c r="DR348"/>
  <c r="DQ348"/>
  <c r="DP348"/>
  <c r="DO348"/>
  <c r="DN348"/>
  <c r="DM348"/>
  <c r="DL348"/>
  <c r="DK348"/>
  <c r="DJ348"/>
  <c r="DI348"/>
  <c r="DH348"/>
  <c r="DG348"/>
  <c r="DF348"/>
  <c r="DE348"/>
  <c r="DD348"/>
  <c r="DC348"/>
  <c r="DB348"/>
  <c r="CV348"/>
  <c r="CU348"/>
  <c r="CR348"/>
  <c r="CQ348"/>
  <c r="CP348"/>
  <c r="CO348"/>
  <c r="CN348"/>
  <c r="FS347"/>
  <c r="FR347"/>
  <c r="FQ347"/>
  <c r="FP347"/>
  <c r="FO347"/>
  <c r="FN347"/>
  <c r="FM347"/>
  <c r="FL347"/>
  <c r="FK347"/>
  <c r="FJ347"/>
  <c r="FI347"/>
  <c r="FH347"/>
  <c r="FG347"/>
  <c r="FF347"/>
  <c r="FE347"/>
  <c r="FD347"/>
  <c r="FC347"/>
  <c r="FB347"/>
  <c r="FA347"/>
  <c r="EZ347"/>
  <c r="EY347"/>
  <c r="EX347"/>
  <c r="EW347"/>
  <c r="EV347"/>
  <c r="EU347"/>
  <c r="ET347"/>
  <c r="ES347"/>
  <c r="ER347"/>
  <c r="EQ347"/>
  <c r="EP347"/>
  <c r="EO347"/>
  <c r="EN347"/>
  <c r="EM347"/>
  <c r="EL347"/>
  <c r="EK347"/>
  <c r="EJ347"/>
  <c r="EI347"/>
  <c r="EH347"/>
  <c r="EG347"/>
  <c r="EF347"/>
  <c r="EE347"/>
  <c r="ED347"/>
  <c r="EC347"/>
  <c r="EB347"/>
  <c r="EA347"/>
  <c r="DZ347"/>
  <c r="DY347"/>
  <c r="DX347"/>
  <c r="DW347"/>
  <c r="DV347"/>
  <c r="DU347"/>
  <c r="DT347"/>
  <c r="DS347"/>
  <c r="DR347"/>
  <c r="DQ347"/>
  <c r="DP347"/>
  <c r="DO347"/>
  <c r="DN347"/>
  <c r="DM347"/>
  <c r="DL347"/>
  <c r="DK347"/>
  <c r="DJ347"/>
  <c r="DI347"/>
  <c r="DH347"/>
  <c r="DG347"/>
  <c r="DF347"/>
  <c r="DE347"/>
  <c r="DD347"/>
  <c r="DC347"/>
  <c r="DB347"/>
  <c r="CV347"/>
  <c r="CU347"/>
  <c r="CR347"/>
  <c r="CQ347"/>
  <c r="CP347"/>
  <c r="CO347"/>
  <c r="CN347"/>
  <c r="FS346"/>
  <c r="FR346"/>
  <c r="FQ346"/>
  <c r="FP346"/>
  <c r="FO346"/>
  <c r="FN346"/>
  <c r="FM346"/>
  <c r="FL346"/>
  <c r="FK346"/>
  <c r="FJ346"/>
  <c r="FI346"/>
  <c r="FH346"/>
  <c r="FG346"/>
  <c r="FF346"/>
  <c r="FE346"/>
  <c r="FD346"/>
  <c r="FC346"/>
  <c r="FB346"/>
  <c r="FA346"/>
  <c r="EZ346"/>
  <c r="EY346"/>
  <c r="EX346"/>
  <c r="EW346"/>
  <c r="EV346"/>
  <c r="EU346"/>
  <c r="ET346"/>
  <c r="ES346"/>
  <c r="ER346"/>
  <c r="EQ346"/>
  <c r="EP346"/>
  <c r="EO346"/>
  <c r="EN346"/>
  <c r="EM346"/>
  <c r="EL346"/>
  <c r="EK346"/>
  <c r="EJ346"/>
  <c r="EI346"/>
  <c r="EH346"/>
  <c r="EG346"/>
  <c r="EF346"/>
  <c r="EE346"/>
  <c r="ED346"/>
  <c r="EC346"/>
  <c r="EB346"/>
  <c r="EA346"/>
  <c r="DZ346"/>
  <c r="DY346"/>
  <c r="DX346"/>
  <c r="DW346"/>
  <c r="DV346"/>
  <c r="DU346"/>
  <c r="DT346"/>
  <c r="DS346"/>
  <c r="DR346"/>
  <c r="DQ346"/>
  <c r="DP346"/>
  <c r="DO346"/>
  <c r="DN346"/>
  <c r="DM346"/>
  <c r="DL346"/>
  <c r="DK346"/>
  <c r="DJ346"/>
  <c r="DI346"/>
  <c r="DH346"/>
  <c r="DG346"/>
  <c r="DF346"/>
  <c r="DE346"/>
  <c r="DD346"/>
  <c r="DC346"/>
  <c r="DB346"/>
  <c r="CV346"/>
  <c r="CU346"/>
  <c r="CR346"/>
  <c r="CQ346"/>
  <c r="CP346"/>
  <c r="CO346"/>
  <c r="CN346"/>
  <c r="FS345"/>
  <c r="FR345"/>
  <c r="FQ345"/>
  <c r="FP345"/>
  <c r="FO345"/>
  <c r="FN345"/>
  <c r="FM345"/>
  <c r="FL345"/>
  <c r="FK345"/>
  <c r="FJ345"/>
  <c r="FI345"/>
  <c r="FH345"/>
  <c r="FG345"/>
  <c r="FF345"/>
  <c r="FE345"/>
  <c r="FD345"/>
  <c r="FC345"/>
  <c r="FB345"/>
  <c r="FA345"/>
  <c r="EZ345"/>
  <c r="EY345"/>
  <c r="EX345"/>
  <c r="EW345"/>
  <c r="EV345"/>
  <c r="EU345"/>
  <c r="ET345"/>
  <c r="ES345"/>
  <c r="ER345"/>
  <c r="EQ345"/>
  <c r="EP345"/>
  <c r="EO345"/>
  <c r="EN345"/>
  <c r="EM345"/>
  <c r="EL345"/>
  <c r="EK345"/>
  <c r="EJ345"/>
  <c r="EI345"/>
  <c r="EH345"/>
  <c r="EG345"/>
  <c r="EF345"/>
  <c r="EE345"/>
  <c r="ED345"/>
  <c r="EC345"/>
  <c r="EB345"/>
  <c r="EA345"/>
  <c r="DZ345"/>
  <c r="DY345"/>
  <c r="DX345"/>
  <c r="DW345"/>
  <c r="DV345"/>
  <c r="DU345"/>
  <c r="DT345"/>
  <c r="DS345"/>
  <c r="DR345"/>
  <c r="DQ345"/>
  <c r="DP345"/>
  <c r="DO345"/>
  <c r="DN345"/>
  <c r="DM345"/>
  <c r="DL345"/>
  <c r="DK345"/>
  <c r="DJ345"/>
  <c r="DI345"/>
  <c r="DH345"/>
  <c r="DG345"/>
  <c r="DF345"/>
  <c r="DE345"/>
  <c r="DD345"/>
  <c r="DC345"/>
  <c r="DB345"/>
  <c r="CV345"/>
  <c r="CU345"/>
  <c r="CR345"/>
  <c r="CQ345"/>
  <c r="CP345"/>
  <c r="CO345"/>
  <c r="CN345"/>
  <c r="FS344"/>
  <c r="FR344"/>
  <c r="FQ344"/>
  <c r="FP344"/>
  <c r="FO344"/>
  <c r="FN344"/>
  <c r="FM344"/>
  <c r="FL344"/>
  <c r="FK344"/>
  <c r="FJ344"/>
  <c r="FI344"/>
  <c r="FH344"/>
  <c r="FG344"/>
  <c r="FF344"/>
  <c r="FE344"/>
  <c r="FD344"/>
  <c r="FC344"/>
  <c r="FB344"/>
  <c r="FA344"/>
  <c r="EZ344"/>
  <c r="EY344"/>
  <c r="EX344"/>
  <c r="EW344"/>
  <c r="EV344"/>
  <c r="EU344"/>
  <c r="ET344"/>
  <c r="ES344"/>
  <c r="ER344"/>
  <c r="EQ344"/>
  <c r="EP344"/>
  <c r="EO344"/>
  <c r="EN344"/>
  <c r="EM344"/>
  <c r="EL344"/>
  <c r="EK344"/>
  <c r="EJ344"/>
  <c r="EI344"/>
  <c r="EH344"/>
  <c r="EG344"/>
  <c r="EF344"/>
  <c r="EE344"/>
  <c r="ED344"/>
  <c r="EC344"/>
  <c r="EB344"/>
  <c r="EA344"/>
  <c r="DZ344"/>
  <c r="DY344"/>
  <c r="DX344"/>
  <c r="DW344"/>
  <c r="DV344"/>
  <c r="DU344"/>
  <c r="DT344"/>
  <c r="DS344"/>
  <c r="DR344"/>
  <c r="DQ344"/>
  <c r="DP344"/>
  <c r="DO344"/>
  <c r="DN344"/>
  <c r="DM344"/>
  <c r="DL344"/>
  <c r="DK344"/>
  <c r="DJ344"/>
  <c r="DI344"/>
  <c r="DH344"/>
  <c r="DG344"/>
  <c r="DF344"/>
  <c r="DE344"/>
  <c r="DD344"/>
  <c r="DC344"/>
  <c r="DB344"/>
  <c r="CV344"/>
  <c r="CU344"/>
  <c r="CR344"/>
  <c r="CQ344"/>
  <c r="CP344"/>
  <c r="CO344"/>
  <c r="CN344"/>
  <c r="FS343"/>
  <c r="FR343"/>
  <c r="FQ343"/>
  <c r="FP343"/>
  <c r="FO343"/>
  <c r="FN343"/>
  <c r="FM343"/>
  <c r="FL343"/>
  <c r="FK343"/>
  <c r="FJ343"/>
  <c r="FI343"/>
  <c r="FH343"/>
  <c r="FG343"/>
  <c r="FF343"/>
  <c r="FE343"/>
  <c r="FD343"/>
  <c r="FC343"/>
  <c r="FB343"/>
  <c r="FA343"/>
  <c r="EZ343"/>
  <c r="EY343"/>
  <c r="EX343"/>
  <c r="EW343"/>
  <c r="EV343"/>
  <c r="EU343"/>
  <c r="ET343"/>
  <c r="ES343"/>
  <c r="ER343"/>
  <c r="EQ343"/>
  <c r="EP343"/>
  <c r="EO343"/>
  <c r="EN343"/>
  <c r="EM343"/>
  <c r="EL343"/>
  <c r="EK343"/>
  <c r="EJ343"/>
  <c r="EI343"/>
  <c r="EH343"/>
  <c r="EG343"/>
  <c r="EF343"/>
  <c r="EE343"/>
  <c r="ED343"/>
  <c r="EC343"/>
  <c r="EB343"/>
  <c r="EA343"/>
  <c r="DZ343"/>
  <c r="DY343"/>
  <c r="DX343"/>
  <c r="DW343"/>
  <c r="DV343"/>
  <c r="DU343"/>
  <c r="DT343"/>
  <c r="DS343"/>
  <c r="DR343"/>
  <c r="DQ343"/>
  <c r="DP343"/>
  <c r="DO343"/>
  <c r="DN343"/>
  <c r="DM343"/>
  <c r="DL343"/>
  <c r="DK343"/>
  <c r="DJ343"/>
  <c r="DI343"/>
  <c r="DH343"/>
  <c r="DG343"/>
  <c r="DF343"/>
  <c r="DE343"/>
  <c r="DD343"/>
  <c r="DC343"/>
  <c r="DB343"/>
  <c r="CV343"/>
  <c r="CU343"/>
  <c r="CR343"/>
  <c r="CQ343"/>
  <c r="CP343"/>
  <c r="CO343"/>
  <c r="CN343"/>
  <c r="FS342"/>
  <c r="FR342"/>
  <c r="FQ342"/>
  <c r="FP342"/>
  <c r="FO342"/>
  <c r="FN342"/>
  <c r="FM342"/>
  <c r="FL342"/>
  <c r="FK342"/>
  <c r="FJ342"/>
  <c r="FI342"/>
  <c r="FH342"/>
  <c r="FG342"/>
  <c r="FF342"/>
  <c r="FE342"/>
  <c r="FD342"/>
  <c r="FC342"/>
  <c r="FB342"/>
  <c r="FA342"/>
  <c r="EZ342"/>
  <c r="EY342"/>
  <c r="EX342"/>
  <c r="EW342"/>
  <c r="EV342"/>
  <c r="EU342"/>
  <c r="ET342"/>
  <c r="ES342"/>
  <c r="ER342"/>
  <c r="EQ342"/>
  <c r="EP342"/>
  <c r="EO342"/>
  <c r="EN342"/>
  <c r="EM342"/>
  <c r="EL342"/>
  <c r="EK342"/>
  <c r="EJ342"/>
  <c r="EI342"/>
  <c r="EH342"/>
  <c r="EG342"/>
  <c r="EF342"/>
  <c r="EE342"/>
  <c r="ED342"/>
  <c r="EC342"/>
  <c r="EB342"/>
  <c r="EA342"/>
  <c r="DZ342"/>
  <c r="DY342"/>
  <c r="DX342"/>
  <c r="DW342"/>
  <c r="DV342"/>
  <c r="DU342"/>
  <c r="DT342"/>
  <c r="DS342"/>
  <c r="DR342"/>
  <c r="DQ342"/>
  <c r="DP342"/>
  <c r="DO342"/>
  <c r="DN342"/>
  <c r="DM342"/>
  <c r="DL342"/>
  <c r="DK342"/>
  <c r="DJ342"/>
  <c r="DI342"/>
  <c r="DH342"/>
  <c r="DG342"/>
  <c r="DF342"/>
  <c r="DE342"/>
  <c r="DD342"/>
  <c r="DC342"/>
  <c r="DB342"/>
  <c r="CV342"/>
  <c r="CU342"/>
  <c r="CR342"/>
  <c r="CQ342"/>
  <c r="CP342"/>
  <c r="CO342"/>
  <c r="CN342"/>
  <c r="FS341"/>
  <c r="FR341"/>
  <c r="FQ341"/>
  <c r="FP341"/>
  <c r="FO341"/>
  <c r="FN341"/>
  <c r="FM341"/>
  <c r="FL341"/>
  <c r="FK341"/>
  <c r="FJ341"/>
  <c r="FI341"/>
  <c r="FH341"/>
  <c r="FG341"/>
  <c r="FF341"/>
  <c r="FE341"/>
  <c r="FD341"/>
  <c r="FC341"/>
  <c r="FB341"/>
  <c r="FA341"/>
  <c r="EZ341"/>
  <c r="EY341"/>
  <c r="EX341"/>
  <c r="EW341"/>
  <c r="EV341"/>
  <c r="EU341"/>
  <c r="ET341"/>
  <c r="ES341"/>
  <c r="ER341"/>
  <c r="EQ341"/>
  <c r="EP341"/>
  <c r="EO341"/>
  <c r="EN341"/>
  <c r="EM341"/>
  <c r="EL341"/>
  <c r="EK341"/>
  <c r="EJ341"/>
  <c r="EI341"/>
  <c r="EH341"/>
  <c r="EG341"/>
  <c r="EF341"/>
  <c r="EE341"/>
  <c r="ED341"/>
  <c r="EC341"/>
  <c r="EB341"/>
  <c r="EA341"/>
  <c r="DZ341"/>
  <c r="DY341"/>
  <c r="DX341"/>
  <c r="DW341"/>
  <c r="DV341"/>
  <c r="DU341"/>
  <c r="DT341"/>
  <c r="DS341"/>
  <c r="DR341"/>
  <c r="DQ341"/>
  <c r="DP341"/>
  <c r="DO341"/>
  <c r="DN341"/>
  <c r="DM341"/>
  <c r="DL341"/>
  <c r="DK341"/>
  <c r="DJ341"/>
  <c r="DI341"/>
  <c r="DH341"/>
  <c r="DG341"/>
  <c r="DF341"/>
  <c r="DE341"/>
  <c r="DD341"/>
  <c r="DC341"/>
  <c r="DB341"/>
  <c r="CV341"/>
  <c r="CU341"/>
  <c r="CR341"/>
  <c r="CQ341"/>
  <c r="CP341"/>
  <c r="CO341"/>
  <c r="CN341"/>
  <c r="FS340"/>
  <c r="FR340"/>
  <c r="FQ340"/>
  <c r="FP340"/>
  <c r="FO340"/>
  <c r="FN340"/>
  <c r="FM340"/>
  <c r="FL340"/>
  <c r="FK340"/>
  <c r="FJ340"/>
  <c r="FI340"/>
  <c r="FH340"/>
  <c r="FG340"/>
  <c r="FF340"/>
  <c r="FE340"/>
  <c r="FD340"/>
  <c r="FC340"/>
  <c r="FB340"/>
  <c r="FA340"/>
  <c r="EZ340"/>
  <c r="EY340"/>
  <c r="EX340"/>
  <c r="EW340"/>
  <c r="EV340"/>
  <c r="EU340"/>
  <c r="ET340"/>
  <c r="ES340"/>
  <c r="ER340"/>
  <c r="EQ340"/>
  <c r="EP340"/>
  <c r="EO340"/>
  <c r="EN340"/>
  <c r="EM340"/>
  <c r="EL340"/>
  <c r="EK340"/>
  <c r="EJ340"/>
  <c r="EI340"/>
  <c r="EH340"/>
  <c r="EG340"/>
  <c r="EF340"/>
  <c r="EE340"/>
  <c r="ED340"/>
  <c r="EC340"/>
  <c r="EB340"/>
  <c r="EA340"/>
  <c r="DZ340"/>
  <c r="DY340"/>
  <c r="DX340"/>
  <c r="DW340"/>
  <c r="DV340"/>
  <c r="DU340"/>
  <c r="DT340"/>
  <c r="DS340"/>
  <c r="DR340"/>
  <c r="DQ340"/>
  <c r="DP340"/>
  <c r="DO340"/>
  <c r="DN340"/>
  <c r="DM340"/>
  <c r="DL340"/>
  <c r="DK340"/>
  <c r="DJ340"/>
  <c r="DI340"/>
  <c r="DH340"/>
  <c r="DG340"/>
  <c r="DF340"/>
  <c r="DE340"/>
  <c r="DD340"/>
  <c r="DC340"/>
  <c r="DB340"/>
  <c r="CV340"/>
  <c r="CU340"/>
  <c r="CR340"/>
  <c r="CQ340"/>
  <c r="CP340"/>
  <c r="CO340"/>
  <c r="CN340"/>
  <c r="FS339"/>
  <c r="FR339"/>
  <c r="FQ339"/>
  <c r="FP339"/>
  <c r="FO339"/>
  <c r="FN339"/>
  <c r="FM339"/>
  <c r="FL339"/>
  <c r="FK339"/>
  <c r="FJ339"/>
  <c r="FI339"/>
  <c r="FH339"/>
  <c r="FG339"/>
  <c r="FF339"/>
  <c r="FE339"/>
  <c r="FD339"/>
  <c r="FC339"/>
  <c r="FB339"/>
  <c r="FA339"/>
  <c r="EZ339"/>
  <c r="EY339"/>
  <c r="EX339"/>
  <c r="EW339"/>
  <c r="EV339"/>
  <c r="EU339"/>
  <c r="ET339"/>
  <c r="ES339"/>
  <c r="ER339"/>
  <c r="EQ339"/>
  <c r="EP339"/>
  <c r="EO339"/>
  <c r="EN339"/>
  <c r="EM339"/>
  <c r="EL339"/>
  <c r="EK339"/>
  <c r="EJ339"/>
  <c r="EI339"/>
  <c r="EH339"/>
  <c r="EG339"/>
  <c r="EF339"/>
  <c r="EE339"/>
  <c r="ED339"/>
  <c r="EC339"/>
  <c r="EB339"/>
  <c r="EA339"/>
  <c r="DZ339"/>
  <c r="DY339"/>
  <c r="DX339"/>
  <c r="DW339"/>
  <c r="DV339"/>
  <c r="DU339"/>
  <c r="DT339"/>
  <c r="DS339"/>
  <c r="DR339"/>
  <c r="DQ339"/>
  <c r="DP339"/>
  <c r="DO339"/>
  <c r="DN339"/>
  <c r="DM339"/>
  <c r="DL339"/>
  <c r="DK339"/>
  <c r="DJ339"/>
  <c r="DI339"/>
  <c r="DH339"/>
  <c r="DG339"/>
  <c r="DF339"/>
  <c r="DE339"/>
  <c r="DD339"/>
  <c r="DC339"/>
  <c r="DB339"/>
  <c r="CV339"/>
  <c r="CU339"/>
  <c r="CR339"/>
  <c r="CQ339"/>
  <c r="CP339"/>
  <c r="CO339"/>
  <c r="CN339"/>
  <c r="FS338"/>
  <c r="FR338"/>
  <c r="FQ338"/>
  <c r="FP338"/>
  <c r="FO338"/>
  <c r="FN338"/>
  <c r="FM338"/>
  <c r="FL338"/>
  <c r="FK338"/>
  <c r="FJ338"/>
  <c r="FI338"/>
  <c r="FH338"/>
  <c r="FG338"/>
  <c r="FF338"/>
  <c r="FE338"/>
  <c r="FD338"/>
  <c r="FC338"/>
  <c r="FB338"/>
  <c r="FA338"/>
  <c r="EZ338"/>
  <c r="EY338"/>
  <c r="EX338"/>
  <c r="EW338"/>
  <c r="EV338"/>
  <c r="EU338"/>
  <c r="ET338"/>
  <c r="ES338"/>
  <c r="ER338"/>
  <c r="EQ338"/>
  <c r="EP338"/>
  <c r="EO338"/>
  <c r="EN338"/>
  <c r="EM338"/>
  <c r="EL338"/>
  <c r="EK338"/>
  <c r="EJ338"/>
  <c r="EI338"/>
  <c r="EH338"/>
  <c r="EG338"/>
  <c r="EF338"/>
  <c r="EE338"/>
  <c r="ED338"/>
  <c r="EC338"/>
  <c r="EB338"/>
  <c r="EA338"/>
  <c r="DZ338"/>
  <c r="DY338"/>
  <c r="DX338"/>
  <c r="DW338"/>
  <c r="DV338"/>
  <c r="DU338"/>
  <c r="DT338"/>
  <c r="DS338"/>
  <c r="DR338"/>
  <c r="DQ338"/>
  <c r="DP338"/>
  <c r="DO338"/>
  <c r="DN338"/>
  <c r="DM338"/>
  <c r="DL338"/>
  <c r="DK338"/>
  <c r="DJ338"/>
  <c r="DI338"/>
  <c r="DH338"/>
  <c r="DG338"/>
  <c r="DF338"/>
  <c r="DE338"/>
  <c r="DD338"/>
  <c r="DC338"/>
  <c r="DB338"/>
  <c r="CV338"/>
  <c r="CU338"/>
  <c r="CR338"/>
  <c r="CQ338"/>
  <c r="CP338"/>
  <c r="CO338"/>
  <c r="CN338"/>
  <c r="FS337"/>
  <c r="FR337"/>
  <c r="FQ337"/>
  <c r="FP337"/>
  <c r="FO337"/>
  <c r="FN337"/>
  <c r="FM337"/>
  <c r="FL337"/>
  <c r="FK337"/>
  <c r="FJ337"/>
  <c r="FI337"/>
  <c r="FH337"/>
  <c r="FG337"/>
  <c r="FF337"/>
  <c r="FE337"/>
  <c r="FD337"/>
  <c r="FC337"/>
  <c r="FB337"/>
  <c r="FA337"/>
  <c r="EZ337"/>
  <c r="EY337"/>
  <c r="EX337"/>
  <c r="EW337"/>
  <c r="EV337"/>
  <c r="EU337"/>
  <c r="ET337"/>
  <c r="ES337"/>
  <c r="ER337"/>
  <c r="EQ337"/>
  <c r="EP337"/>
  <c r="EO337"/>
  <c r="EN337"/>
  <c r="EM337"/>
  <c r="EL337"/>
  <c r="EK337"/>
  <c r="EJ337"/>
  <c r="EI337"/>
  <c r="EH337"/>
  <c r="EG337"/>
  <c r="EF337"/>
  <c r="EE337"/>
  <c r="ED337"/>
  <c r="EC337"/>
  <c r="EB337"/>
  <c r="EA337"/>
  <c r="DZ337"/>
  <c r="DY337"/>
  <c r="DX337"/>
  <c r="DW337"/>
  <c r="DV337"/>
  <c r="DU337"/>
  <c r="DT337"/>
  <c r="DS337"/>
  <c r="DR337"/>
  <c r="DQ337"/>
  <c r="DP337"/>
  <c r="DO337"/>
  <c r="DN337"/>
  <c r="DM337"/>
  <c r="DL337"/>
  <c r="DK337"/>
  <c r="DJ337"/>
  <c r="DI337"/>
  <c r="DH337"/>
  <c r="DG337"/>
  <c r="DF337"/>
  <c r="DE337"/>
  <c r="DD337"/>
  <c r="DC337"/>
  <c r="DB337"/>
  <c r="CV337"/>
  <c r="CU337"/>
  <c r="CR337"/>
  <c r="CQ337"/>
  <c r="CP337"/>
  <c r="CO337"/>
  <c r="CN337"/>
  <c r="FS336"/>
  <c r="FR336"/>
  <c r="FQ336"/>
  <c r="FP336"/>
  <c r="FO336"/>
  <c r="FN336"/>
  <c r="FM336"/>
  <c r="FL336"/>
  <c r="FK336"/>
  <c r="FJ336"/>
  <c r="FI336"/>
  <c r="FH336"/>
  <c r="FG336"/>
  <c r="FF336"/>
  <c r="FE336"/>
  <c r="FD336"/>
  <c r="FC336"/>
  <c r="FB336"/>
  <c r="FA336"/>
  <c r="EZ336"/>
  <c r="EY336"/>
  <c r="EX336"/>
  <c r="EW336"/>
  <c r="EV336"/>
  <c r="EU336"/>
  <c r="ET336"/>
  <c r="ES336"/>
  <c r="ER336"/>
  <c r="EQ336"/>
  <c r="EP336"/>
  <c r="EO336"/>
  <c r="EN336"/>
  <c r="EM336"/>
  <c r="EL336"/>
  <c r="EK336"/>
  <c r="EJ336"/>
  <c r="EI336"/>
  <c r="EH336"/>
  <c r="EG336"/>
  <c r="EF336"/>
  <c r="EE336"/>
  <c r="ED336"/>
  <c r="EC336"/>
  <c r="EB336"/>
  <c r="EA336"/>
  <c r="DZ336"/>
  <c r="DY336"/>
  <c r="DX336"/>
  <c r="DW336"/>
  <c r="DV336"/>
  <c r="DU336"/>
  <c r="DT336"/>
  <c r="DS336"/>
  <c r="DR336"/>
  <c r="DQ336"/>
  <c r="DP336"/>
  <c r="DO336"/>
  <c r="DN336"/>
  <c r="DM336"/>
  <c r="DL336"/>
  <c r="DK336"/>
  <c r="DJ336"/>
  <c r="DI336"/>
  <c r="DH336"/>
  <c r="DG336"/>
  <c r="DF336"/>
  <c r="DE336"/>
  <c r="DD336"/>
  <c r="DC336"/>
  <c r="DB336"/>
  <c r="CU336"/>
  <c r="FS335"/>
  <c r="FR335"/>
  <c r="FQ335"/>
  <c r="FP335"/>
  <c r="FO335"/>
  <c r="FN335"/>
  <c r="FM335"/>
  <c r="FL335"/>
  <c r="FK335"/>
  <c r="FJ335"/>
  <c r="FI335"/>
  <c r="FH335"/>
  <c r="FG335"/>
  <c r="FF335"/>
  <c r="FE335"/>
  <c r="FD335"/>
  <c r="FC335"/>
  <c r="FB335"/>
  <c r="FA335"/>
  <c r="EZ335"/>
  <c r="EY335"/>
  <c r="EX335"/>
  <c r="EW335"/>
  <c r="EV335"/>
  <c r="EU335"/>
  <c r="ET335"/>
  <c r="ES335"/>
  <c r="ER335"/>
  <c r="EQ335"/>
  <c r="EP335"/>
  <c r="EO335"/>
  <c r="EN335"/>
  <c r="EM335"/>
  <c r="EL335"/>
  <c r="EK335"/>
  <c r="EJ335"/>
  <c r="EI335"/>
  <c r="EH335"/>
  <c r="EG335"/>
  <c r="EF335"/>
  <c r="EE335"/>
  <c r="ED335"/>
  <c r="EC335"/>
  <c r="EB335"/>
  <c r="EA335"/>
  <c r="DZ335"/>
  <c r="DY335"/>
  <c r="DX335"/>
  <c r="DW335"/>
  <c r="DV335"/>
  <c r="DU335"/>
  <c r="DT335"/>
  <c r="DS335"/>
  <c r="DR335"/>
  <c r="DQ335"/>
  <c r="DP335"/>
  <c r="DO335"/>
  <c r="DN335"/>
  <c r="DM335"/>
  <c r="DL335"/>
  <c r="DK335"/>
  <c r="DJ335"/>
  <c r="DI335"/>
  <c r="DH335"/>
  <c r="DG335"/>
  <c r="DF335"/>
  <c r="DE335"/>
  <c r="DD335"/>
  <c r="DC335"/>
  <c r="DB335"/>
  <c r="CU335"/>
  <c r="CR335"/>
  <c r="CQ335"/>
  <c r="CP335"/>
  <c r="CO335"/>
  <c r="CN335"/>
  <c r="FS334"/>
  <c r="FR334"/>
  <c r="FQ334"/>
  <c r="FP334"/>
  <c r="FO334"/>
  <c r="FN334"/>
  <c r="FM334"/>
  <c r="FL334"/>
  <c r="FK334"/>
  <c r="FJ334"/>
  <c r="FI334"/>
  <c r="FH334"/>
  <c r="FG334"/>
  <c r="FF334"/>
  <c r="FE334"/>
  <c r="FD334"/>
  <c r="FC334"/>
  <c r="FB334"/>
  <c r="FA334"/>
  <c r="EZ334"/>
  <c r="EY334"/>
  <c r="EX334"/>
  <c r="EW334"/>
  <c r="EV334"/>
  <c r="EU334"/>
  <c r="ET334"/>
  <c r="ES334"/>
  <c r="ER334"/>
  <c r="EQ334"/>
  <c r="EP334"/>
  <c r="EO334"/>
  <c r="EN334"/>
  <c r="EM334"/>
  <c r="EL334"/>
  <c r="EK334"/>
  <c r="EJ334"/>
  <c r="EI334"/>
  <c r="EH334"/>
  <c r="EG334"/>
  <c r="EF334"/>
  <c r="EE334"/>
  <c r="ED334"/>
  <c r="EC334"/>
  <c r="EB334"/>
  <c r="EA334"/>
  <c r="DZ334"/>
  <c r="DY334"/>
  <c r="DX334"/>
  <c r="DW334"/>
  <c r="DV334"/>
  <c r="DU334"/>
  <c r="DT334"/>
  <c r="DS334"/>
  <c r="DR334"/>
  <c r="DQ334"/>
  <c r="DP334"/>
  <c r="DO334"/>
  <c r="DN334"/>
  <c r="DM334"/>
  <c r="DL334"/>
  <c r="DK334"/>
  <c r="DJ334"/>
  <c r="DI334"/>
  <c r="DH334"/>
  <c r="DG334"/>
  <c r="DF334"/>
  <c r="DE334"/>
  <c r="DD334"/>
  <c r="DC334"/>
  <c r="DB334"/>
  <c r="CU334"/>
  <c r="CR334"/>
  <c r="CQ334"/>
  <c r="CP334"/>
  <c r="CO334"/>
  <c r="CN334"/>
  <c r="FS333"/>
  <c r="FR333"/>
  <c r="FQ333"/>
  <c r="FP333"/>
  <c r="FO333"/>
  <c r="FN333"/>
  <c r="FM333"/>
  <c r="FL333"/>
  <c r="FK333"/>
  <c r="FJ333"/>
  <c r="FI333"/>
  <c r="FH333"/>
  <c r="FG333"/>
  <c r="FF333"/>
  <c r="FE333"/>
  <c r="FD333"/>
  <c r="FC333"/>
  <c r="FB333"/>
  <c r="FA333"/>
  <c r="EZ333"/>
  <c r="EY333"/>
  <c r="EX333"/>
  <c r="EW333"/>
  <c r="EV333"/>
  <c r="EU333"/>
  <c r="ET333"/>
  <c r="ES333"/>
  <c r="ER333"/>
  <c r="EQ333"/>
  <c r="EP333"/>
  <c r="EO333"/>
  <c r="EN333"/>
  <c r="EM333"/>
  <c r="EL333"/>
  <c r="EK333"/>
  <c r="EJ333"/>
  <c r="EI333"/>
  <c r="EH333"/>
  <c r="EG333"/>
  <c r="EF333"/>
  <c r="EE333"/>
  <c r="ED333"/>
  <c r="EC333"/>
  <c r="EB333"/>
  <c r="EA333"/>
  <c r="DZ333"/>
  <c r="DY333"/>
  <c r="DX333"/>
  <c r="DW333"/>
  <c r="DV333"/>
  <c r="DU333"/>
  <c r="DT333"/>
  <c r="DS333"/>
  <c r="DR333"/>
  <c r="DQ333"/>
  <c r="DP333"/>
  <c r="DO333"/>
  <c r="DN333"/>
  <c r="DM333"/>
  <c r="DL333"/>
  <c r="DK333"/>
  <c r="DJ333"/>
  <c r="DI333"/>
  <c r="DH333"/>
  <c r="DG333"/>
  <c r="DF333"/>
  <c r="DE333"/>
  <c r="DD333"/>
  <c r="DC333"/>
  <c r="DB333"/>
  <c r="CU333"/>
  <c r="CR333"/>
  <c r="CQ333"/>
  <c r="CP333"/>
  <c r="CO333"/>
  <c r="CN333"/>
  <c r="FS332"/>
  <c r="FR332"/>
  <c r="FQ332"/>
  <c r="FP332"/>
  <c r="FO332"/>
  <c r="FN332"/>
  <c r="FM332"/>
  <c r="FL332"/>
  <c r="FK332"/>
  <c r="FJ332"/>
  <c r="FI332"/>
  <c r="FH332"/>
  <c r="FG332"/>
  <c r="FF332"/>
  <c r="FE332"/>
  <c r="FD332"/>
  <c r="FC332"/>
  <c r="FB332"/>
  <c r="FA332"/>
  <c r="EZ332"/>
  <c r="EY332"/>
  <c r="EX332"/>
  <c r="EW332"/>
  <c r="EV332"/>
  <c r="EU332"/>
  <c r="ET332"/>
  <c r="ES332"/>
  <c r="ER332"/>
  <c r="EQ332"/>
  <c r="EP332"/>
  <c r="EO332"/>
  <c r="EN332"/>
  <c r="EM332"/>
  <c r="EL332"/>
  <c r="EK332"/>
  <c r="EJ332"/>
  <c r="EI332"/>
  <c r="EH332"/>
  <c r="EG332"/>
  <c r="EF332"/>
  <c r="EE332"/>
  <c r="ED332"/>
  <c r="EC332"/>
  <c r="EB332"/>
  <c r="EA332"/>
  <c r="DZ332"/>
  <c r="DY332"/>
  <c r="DX332"/>
  <c r="DW332"/>
  <c r="DV332"/>
  <c r="DU332"/>
  <c r="DT332"/>
  <c r="DS332"/>
  <c r="DR332"/>
  <c r="DQ332"/>
  <c r="DP332"/>
  <c r="DO332"/>
  <c r="DN332"/>
  <c r="DM332"/>
  <c r="DL332"/>
  <c r="DK332"/>
  <c r="DJ332"/>
  <c r="DI332"/>
  <c r="DH332"/>
  <c r="DG332"/>
  <c r="DF332"/>
  <c r="DE332"/>
  <c r="DD332"/>
  <c r="DC332"/>
  <c r="DB332"/>
  <c r="CU332"/>
  <c r="CR332"/>
  <c r="CQ332"/>
  <c r="CP332"/>
  <c r="CO332"/>
  <c r="CN332"/>
  <c r="FS331"/>
  <c r="FR331"/>
  <c r="FQ331"/>
  <c r="FP331"/>
  <c r="FO331"/>
  <c r="FN331"/>
  <c r="FM331"/>
  <c r="FL331"/>
  <c r="FK331"/>
  <c r="FJ331"/>
  <c r="FI331"/>
  <c r="FH331"/>
  <c r="FG331"/>
  <c r="FF331"/>
  <c r="FE331"/>
  <c r="FD331"/>
  <c r="FC331"/>
  <c r="FB331"/>
  <c r="FA331"/>
  <c r="EZ331"/>
  <c r="EY331"/>
  <c r="EX331"/>
  <c r="EW331"/>
  <c r="EV331"/>
  <c r="EU331"/>
  <c r="ET331"/>
  <c r="ES331"/>
  <c r="ER331"/>
  <c r="EQ331"/>
  <c r="EP331"/>
  <c r="EO331"/>
  <c r="EN331"/>
  <c r="EM331"/>
  <c r="EL331"/>
  <c r="EK331"/>
  <c r="EJ331"/>
  <c r="EI331"/>
  <c r="EH331"/>
  <c r="EG331"/>
  <c r="EF331"/>
  <c r="EE331"/>
  <c r="ED331"/>
  <c r="EC331"/>
  <c r="EB331"/>
  <c r="EA331"/>
  <c r="DZ331"/>
  <c r="DY331"/>
  <c r="DX331"/>
  <c r="DW331"/>
  <c r="DV331"/>
  <c r="DU331"/>
  <c r="DT331"/>
  <c r="DS331"/>
  <c r="DR331"/>
  <c r="DQ331"/>
  <c r="DP331"/>
  <c r="DO331"/>
  <c r="DN331"/>
  <c r="DM331"/>
  <c r="DL331"/>
  <c r="DK331"/>
  <c r="DJ331"/>
  <c r="DI331"/>
  <c r="DH331"/>
  <c r="DG331"/>
  <c r="DF331"/>
  <c r="DE331"/>
  <c r="DD331"/>
  <c r="DC331"/>
  <c r="DB331"/>
  <c r="CU331"/>
  <c r="CR331"/>
  <c r="CQ331"/>
  <c r="CP331"/>
  <c r="CO331"/>
  <c r="CN331"/>
  <c r="FS330"/>
  <c r="FR330"/>
  <c r="FQ330"/>
  <c r="FP330"/>
  <c r="FO330"/>
  <c r="FN330"/>
  <c r="FM330"/>
  <c r="FL330"/>
  <c r="FK330"/>
  <c r="FJ330"/>
  <c r="FI330"/>
  <c r="FH330"/>
  <c r="FG330"/>
  <c r="FF330"/>
  <c r="FE330"/>
  <c r="FD330"/>
  <c r="FC330"/>
  <c r="FB330"/>
  <c r="FA330"/>
  <c r="EZ330"/>
  <c r="EY330"/>
  <c r="EX330"/>
  <c r="EW330"/>
  <c r="EV330"/>
  <c r="EU330"/>
  <c r="ET330"/>
  <c r="ES330"/>
  <c r="ER330"/>
  <c r="EQ330"/>
  <c r="EP330"/>
  <c r="EO330"/>
  <c r="EN330"/>
  <c r="EM330"/>
  <c r="EL330"/>
  <c r="EK330"/>
  <c r="EJ330"/>
  <c r="EI330"/>
  <c r="EH330"/>
  <c r="EG330"/>
  <c r="EF330"/>
  <c r="EE330"/>
  <c r="ED330"/>
  <c r="EC330"/>
  <c r="EB330"/>
  <c r="EA330"/>
  <c r="DZ330"/>
  <c r="DY330"/>
  <c r="DX330"/>
  <c r="DW330"/>
  <c r="DV330"/>
  <c r="DU330"/>
  <c r="DT330"/>
  <c r="DS330"/>
  <c r="DR330"/>
  <c r="DQ330"/>
  <c r="DP330"/>
  <c r="DO330"/>
  <c r="DN330"/>
  <c r="DM330"/>
  <c r="DL330"/>
  <c r="DK330"/>
  <c r="DJ330"/>
  <c r="DI330"/>
  <c r="DH330"/>
  <c r="DG330"/>
  <c r="DF330"/>
  <c r="DE330"/>
  <c r="DD330"/>
  <c r="DC330"/>
  <c r="DB330"/>
  <c r="CU330"/>
  <c r="CR330"/>
  <c r="CQ330"/>
  <c r="CP330"/>
  <c r="CO330"/>
  <c r="CN330"/>
  <c r="FS329"/>
  <c r="FR329"/>
  <c r="FQ329"/>
  <c r="FP329"/>
  <c r="FO329"/>
  <c r="FN329"/>
  <c r="FM329"/>
  <c r="FL329"/>
  <c r="FK329"/>
  <c r="FJ329"/>
  <c r="FI329"/>
  <c r="FH329"/>
  <c r="FG329"/>
  <c r="FF329"/>
  <c r="FE329"/>
  <c r="FD329"/>
  <c r="FC329"/>
  <c r="FB329"/>
  <c r="FA329"/>
  <c r="EZ329"/>
  <c r="EY329"/>
  <c r="EX329"/>
  <c r="EW329"/>
  <c r="EV329"/>
  <c r="EU329"/>
  <c r="ET329"/>
  <c r="ES329"/>
  <c r="ER329"/>
  <c r="EQ329"/>
  <c r="EP329"/>
  <c r="EO329"/>
  <c r="EN329"/>
  <c r="EM329"/>
  <c r="EL329"/>
  <c r="EK329"/>
  <c r="EJ329"/>
  <c r="EI329"/>
  <c r="EH329"/>
  <c r="EG329"/>
  <c r="EF329"/>
  <c r="EE329"/>
  <c r="ED329"/>
  <c r="EC329"/>
  <c r="EB329"/>
  <c r="EA329"/>
  <c r="DZ329"/>
  <c r="DY329"/>
  <c r="DX329"/>
  <c r="DW329"/>
  <c r="DV329"/>
  <c r="DU329"/>
  <c r="DT329"/>
  <c r="DS329"/>
  <c r="DR329"/>
  <c r="DQ329"/>
  <c r="DP329"/>
  <c r="DO329"/>
  <c r="DN329"/>
  <c r="DM329"/>
  <c r="DL329"/>
  <c r="DK329"/>
  <c r="DJ329"/>
  <c r="DI329"/>
  <c r="DH329"/>
  <c r="DG329"/>
  <c r="DF329"/>
  <c r="DE329"/>
  <c r="DD329"/>
  <c r="DC329"/>
  <c r="DB329"/>
  <c r="CU329"/>
  <c r="CR329"/>
  <c r="CQ329"/>
  <c r="CP329"/>
  <c r="CO329"/>
  <c r="CN329"/>
  <c r="FS328"/>
  <c r="FR328"/>
  <c r="FQ328"/>
  <c r="FP328"/>
  <c r="FO328"/>
  <c r="FN328"/>
  <c r="FM328"/>
  <c r="FL328"/>
  <c r="FK328"/>
  <c r="FJ328"/>
  <c r="FI328"/>
  <c r="FH328"/>
  <c r="FG328"/>
  <c r="FF328"/>
  <c r="FE328"/>
  <c r="FD328"/>
  <c r="FC328"/>
  <c r="FB328"/>
  <c r="FA328"/>
  <c r="EZ328"/>
  <c r="EY328"/>
  <c r="EX328"/>
  <c r="EW328"/>
  <c r="EV328"/>
  <c r="EU328"/>
  <c r="ET328"/>
  <c r="ES328"/>
  <c r="ER328"/>
  <c r="EQ328"/>
  <c r="EP328"/>
  <c r="EO328"/>
  <c r="EN328"/>
  <c r="EM328"/>
  <c r="EL328"/>
  <c r="EK328"/>
  <c r="EJ328"/>
  <c r="EI328"/>
  <c r="EH328"/>
  <c r="EG328"/>
  <c r="EF328"/>
  <c r="EE328"/>
  <c r="ED328"/>
  <c r="EC328"/>
  <c r="EB328"/>
  <c r="EA328"/>
  <c r="DZ328"/>
  <c r="DY328"/>
  <c r="DX328"/>
  <c r="DW328"/>
  <c r="DV328"/>
  <c r="DU328"/>
  <c r="DT328"/>
  <c r="DS328"/>
  <c r="DR328"/>
  <c r="DQ328"/>
  <c r="DP328"/>
  <c r="DO328"/>
  <c r="DN328"/>
  <c r="DM328"/>
  <c r="DL328"/>
  <c r="DK328"/>
  <c r="DJ328"/>
  <c r="DI328"/>
  <c r="DH328"/>
  <c r="DG328"/>
  <c r="DF328"/>
  <c r="DE328"/>
  <c r="DD328"/>
  <c r="DC328"/>
  <c r="DB328"/>
  <c r="CU328"/>
  <c r="CR328"/>
  <c r="CQ328"/>
  <c r="CP328"/>
  <c r="CO328"/>
  <c r="CN328"/>
  <c r="FS327"/>
  <c r="FR327"/>
  <c r="FQ327"/>
  <c r="FP327"/>
  <c r="FO327"/>
  <c r="FN327"/>
  <c r="FM327"/>
  <c r="FL327"/>
  <c r="FK327"/>
  <c r="FJ327"/>
  <c r="FI327"/>
  <c r="FH327"/>
  <c r="FG327"/>
  <c r="FF327"/>
  <c r="FE327"/>
  <c r="FD327"/>
  <c r="FC327"/>
  <c r="FB327"/>
  <c r="FA327"/>
  <c r="EZ327"/>
  <c r="EY327"/>
  <c r="EX327"/>
  <c r="EW327"/>
  <c r="EV327"/>
  <c r="EU327"/>
  <c r="ET327"/>
  <c r="ES327"/>
  <c r="ER327"/>
  <c r="EQ327"/>
  <c r="EP327"/>
  <c r="EO327"/>
  <c r="EN327"/>
  <c r="EM327"/>
  <c r="EL327"/>
  <c r="EK327"/>
  <c r="EJ327"/>
  <c r="EI327"/>
  <c r="EH327"/>
  <c r="EG327"/>
  <c r="EF327"/>
  <c r="EE327"/>
  <c r="ED327"/>
  <c r="EC327"/>
  <c r="EB327"/>
  <c r="EA327"/>
  <c r="DZ327"/>
  <c r="DY327"/>
  <c r="DX327"/>
  <c r="DW327"/>
  <c r="DV327"/>
  <c r="DU327"/>
  <c r="DT327"/>
  <c r="DS327"/>
  <c r="DR327"/>
  <c r="DQ327"/>
  <c r="DP327"/>
  <c r="DO327"/>
  <c r="DN327"/>
  <c r="DM327"/>
  <c r="DL327"/>
  <c r="DK327"/>
  <c r="DJ327"/>
  <c r="DI327"/>
  <c r="DH327"/>
  <c r="DG327"/>
  <c r="DF327"/>
  <c r="DE327"/>
  <c r="DD327"/>
  <c r="DC327"/>
  <c r="DB327"/>
  <c r="CU327"/>
  <c r="CR327"/>
  <c r="CQ327"/>
  <c r="CP327"/>
  <c r="CO327"/>
  <c r="CN327"/>
  <c r="FS326"/>
  <c r="FR326"/>
  <c r="FQ326"/>
  <c r="FP326"/>
  <c r="FO326"/>
  <c r="FN326"/>
  <c r="FM326"/>
  <c r="FL326"/>
  <c r="FK326"/>
  <c r="FJ326"/>
  <c r="FI326"/>
  <c r="FH326"/>
  <c r="FG326"/>
  <c r="FF326"/>
  <c r="FE326"/>
  <c r="FD326"/>
  <c r="FC326"/>
  <c r="FB326"/>
  <c r="FA326"/>
  <c r="EZ326"/>
  <c r="EY326"/>
  <c r="EX326"/>
  <c r="EW326"/>
  <c r="EV326"/>
  <c r="EU326"/>
  <c r="ET326"/>
  <c r="ES326"/>
  <c r="ER326"/>
  <c r="EQ326"/>
  <c r="EP326"/>
  <c r="EO326"/>
  <c r="EN326"/>
  <c r="EM326"/>
  <c r="EL326"/>
  <c r="EK326"/>
  <c r="EJ326"/>
  <c r="EI326"/>
  <c r="EH326"/>
  <c r="EG326"/>
  <c r="EF326"/>
  <c r="EE326"/>
  <c r="ED326"/>
  <c r="EC326"/>
  <c r="EB326"/>
  <c r="EA326"/>
  <c r="DZ326"/>
  <c r="DY326"/>
  <c r="DX326"/>
  <c r="DW326"/>
  <c r="DV326"/>
  <c r="DU326"/>
  <c r="DT326"/>
  <c r="DS326"/>
  <c r="DR326"/>
  <c r="DQ326"/>
  <c r="DP326"/>
  <c r="DO326"/>
  <c r="DN326"/>
  <c r="DM326"/>
  <c r="DL326"/>
  <c r="DK326"/>
  <c r="DJ326"/>
  <c r="DI326"/>
  <c r="DH326"/>
  <c r="DG326"/>
  <c r="DF326"/>
  <c r="DE326"/>
  <c r="DD326"/>
  <c r="DC326"/>
  <c r="DB326"/>
  <c r="CU326"/>
  <c r="CR326"/>
  <c r="CQ326"/>
  <c r="CP326"/>
  <c r="CO326"/>
  <c r="CN326"/>
  <c r="FS325"/>
  <c r="FR325"/>
  <c r="FQ325"/>
  <c r="FP325"/>
  <c r="FO325"/>
  <c r="FN325"/>
  <c r="FM325"/>
  <c r="FL325"/>
  <c r="FK325"/>
  <c r="FJ325"/>
  <c r="FI325"/>
  <c r="FH325"/>
  <c r="FG325"/>
  <c r="FF325"/>
  <c r="FE325"/>
  <c r="FD325"/>
  <c r="FC325"/>
  <c r="FB325"/>
  <c r="FA325"/>
  <c r="EZ325"/>
  <c r="EY325"/>
  <c r="EX325"/>
  <c r="EW325"/>
  <c r="EV325"/>
  <c r="EU325"/>
  <c r="ET325"/>
  <c r="ES325"/>
  <c r="ER325"/>
  <c r="EQ325"/>
  <c r="EP325"/>
  <c r="EO325"/>
  <c r="EN325"/>
  <c r="EM325"/>
  <c r="EL325"/>
  <c r="EK325"/>
  <c r="EJ325"/>
  <c r="EI325"/>
  <c r="EH325"/>
  <c r="EG325"/>
  <c r="EF325"/>
  <c r="EE325"/>
  <c r="ED325"/>
  <c r="EC325"/>
  <c r="EB325"/>
  <c r="EA325"/>
  <c r="DZ325"/>
  <c r="DY325"/>
  <c r="DX325"/>
  <c r="DW325"/>
  <c r="DV325"/>
  <c r="DU325"/>
  <c r="DT325"/>
  <c r="DS325"/>
  <c r="DR325"/>
  <c r="DQ325"/>
  <c r="DP325"/>
  <c r="DO325"/>
  <c r="DN325"/>
  <c r="DM325"/>
  <c r="DL325"/>
  <c r="DK325"/>
  <c r="DJ325"/>
  <c r="DI325"/>
  <c r="DH325"/>
  <c r="DG325"/>
  <c r="DF325"/>
  <c r="DE325"/>
  <c r="DD325"/>
  <c r="DC325"/>
  <c r="DB325"/>
  <c r="CU325"/>
  <c r="CR325"/>
  <c r="CQ325"/>
  <c r="CP325"/>
  <c r="CO325"/>
  <c r="CN325"/>
  <c r="FS324"/>
  <c r="FR324"/>
  <c r="FQ324"/>
  <c r="FP324"/>
  <c r="FO324"/>
  <c r="FN324"/>
  <c r="FM324"/>
  <c r="FL324"/>
  <c r="FK324"/>
  <c r="FJ324"/>
  <c r="FI324"/>
  <c r="FH324"/>
  <c r="FG324"/>
  <c r="FF324"/>
  <c r="FE324"/>
  <c r="FD324"/>
  <c r="FC324"/>
  <c r="FB324"/>
  <c r="FA324"/>
  <c r="EZ324"/>
  <c r="EY324"/>
  <c r="EX324"/>
  <c r="EW324"/>
  <c r="EV324"/>
  <c r="EU324"/>
  <c r="ET324"/>
  <c r="ES324"/>
  <c r="ER324"/>
  <c r="EQ324"/>
  <c r="EP324"/>
  <c r="EO324"/>
  <c r="EN324"/>
  <c r="EM324"/>
  <c r="EL324"/>
  <c r="EK324"/>
  <c r="EJ324"/>
  <c r="EI324"/>
  <c r="EH324"/>
  <c r="EG324"/>
  <c r="EF324"/>
  <c r="EE324"/>
  <c r="ED324"/>
  <c r="EC324"/>
  <c r="EB324"/>
  <c r="EA324"/>
  <c r="DZ324"/>
  <c r="DY324"/>
  <c r="DX324"/>
  <c r="DW324"/>
  <c r="DV324"/>
  <c r="DU324"/>
  <c r="DT324"/>
  <c r="DS324"/>
  <c r="DR324"/>
  <c r="DQ324"/>
  <c r="DP324"/>
  <c r="DO324"/>
  <c r="DN324"/>
  <c r="DM324"/>
  <c r="DL324"/>
  <c r="DK324"/>
  <c r="DJ324"/>
  <c r="DI324"/>
  <c r="DH324"/>
  <c r="DG324"/>
  <c r="DF324"/>
  <c r="DE324"/>
  <c r="DD324"/>
  <c r="DC324"/>
  <c r="DB324"/>
  <c r="CU324"/>
  <c r="CR324"/>
  <c r="CQ324"/>
  <c r="CP324"/>
  <c r="CO324"/>
  <c r="CN324"/>
  <c r="FS323"/>
  <c r="FR323"/>
  <c r="FQ323"/>
  <c r="FP323"/>
  <c r="FO323"/>
  <c r="FN323"/>
  <c r="FM323"/>
  <c r="FL323"/>
  <c r="FK323"/>
  <c r="FJ323"/>
  <c r="FI323"/>
  <c r="FH323"/>
  <c r="FG323"/>
  <c r="FF323"/>
  <c r="FE323"/>
  <c r="FD323"/>
  <c r="FC323"/>
  <c r="FB323"/>
  <c r="FA323"/>
  <c r="EZ323"/>
  <c r="EY323"/>
  <c r="EX323"/>
  <c r="EW323"/>
  <c r="EV323"/>
  <c r="EU323"/>
  <c r="ET323"/>
  <c r="ES323"/>
  <c r="ER323"/>
  <c r="EQ323"/>
  <c r="EP323"/>
  <c r="EO323"/>
  <c r="EN323"/>
  <c r="EM323"/>
  <c r="EL323"/>
  <c r="EK323"/>
  <c r="EJ323"/>
  <c r="EI323"/>
  <c r="EH323"/>
  <c r="EG323"/>
  <c r="EF323"/>
  <c r="EE323"/>
  <c r="ED323"/>
  <c r="EC323"/>
  <c r="EB323"/>
  <c r="EA323"/>
  <c r="DZ323"/>
  <c r="DY323"/>
  <c r="DX323"/>
  <c r="DW323"/>
  <c r="DV323"/>
  <c r="DU323"/>
  <c r="DT323"/>
  <c r="DS323"/>
  <c r="DR323"/>
  <c r="DQ323"/>
  <c r="DP323"/>
  <c r="DO323"/>
  <c r="DN323"/>
  <c r="DM323"/>
  <c r="DL323"/>
  <c r="DK323"/>
  <c r="DJ323"/>
  <c r="DI323"/>
  <c r="DH323"/>
  <c r="DG323"/>
  <c r="DF323"/>
  <c r="DE323"/>
  <c r="DD323"/>
  <c r="DC323"/>
  <c r="DB323"/>
  <c r="CU323"/>
  <c r="CR323"/>
  <c r="CQ323"/>
  <c r="CP323"/>
  <c r="CO323"/>
  <c r="CN323"/>
  <c r="FS322"/>
  <c r="FR322"/>
  <c r="FQ322"/>
  <c r="FP322"/>
  <c r="FO322"/>
  <c r="FN322"/>
  <c r="FM322"/>
  <c r="FL322"/>
  <c r="FK322"/>
  <c r="FJ322"/>
  <c r="FI322"/>
  <c r="FH322"/>
  <c r="FG322"/>
  <c r="FF322"/>
  <c r="FE322"/>
  <c r="FD322"/>
  <c r="FC322"/>
  <c r="FB322"/>
  <c r="FA322"/>
  <c r="EZ322"/>
  <c r="EY322"/>
  <c r="EX322"/>
  <c r="EW322"/>
  <c r="EV322"/>
  <c r="EU322"/>
  <c r="ET322"/>
  <c r="ES322"/>
  <c r="ER322"/>
  <c r="EQ322"/>
  <c r="EP322"/>
  <c r="EO322"/>
  <c r="EN322"/>
  <c r="EM322"/>
  <c r="EL322"/>
  <c r="EK322"/>
  <c r="EJ322"/>
  <c r="EI322"/>
  <c r="EH322"/>
  <c r="EG322"/>
  <c r="EF322"/>
  <c r="EE322"/>
  <c r="ED322"/>
  <c r="EC322"/>
  <c r="EB322"/>
  <c r="EA322"/>
  <c r="DZ322"/>
  <c r="DY322"/>
  <c r="DX322"/>
  <c r="DW322"/>
  <c r="DV322"/>
  <c r="DU322"/>
  <c r="DT322"/>
  <c r="DS322"/>
  <c r="DR322"/>
  <c r="DQ322"/>
  <c r="DP322"/>
  <c r="DO322"/>
  <c r="DN322"/>
  <c r="DM322"/>
  <c r="DL322"/>
  <c r="DK322"/>
  <c r="DJ322"/>
  <c r="DI322"/>
  <c r="DH322"/>
  <c r="DG322"/>
  <c r="DF322"/>
  <c r="DE322"/>
  <c r="DD322"/>
  <c r="DC322"/>
  <c r="DB322"/>
  <c r="CU322"/>
  <c r="CR322"/>
  <c r="CQ322"/>
  <c r="CP322"/>
  <c r="CO322"/>
  <c r="CN322"/>
  <c r="FS321"/>
  <c r="FR321"/>
  <c r="FQ321"/>
  <c r="FP321"/>
  <c r="FO321"/>
  <c r="FN321"/>
  <c r="FM321"/>
  <c r="FL321"/>
  <c r="FK321"/>
  <c r="FJ321"/>
  <c r="FI321"/>
  <c r="FH321"/>
  <c r="FG321"/>
  <c r="FF321"/>
  <c r="FE321"/>
  <c r="FD321"/>
  <c r="FC321"/>
  <c r="FB321"/>
  <c r="FA321"/>
  <c r="EZ321"/>
  <c r="EY321"/>
  <c r="EX321"/>
  <c r="EW321"/>
  <c r="EV321"/>
  <c r="EU321"/>
  <c r="ET321"/>
  <c r="ES321"/>
  <c r="ER321"/>
  <c r="EQ321"/>
  <c r="EP321"/>
  <c r="EO321"/>
  <c r="EN321"/>
  <c r="EM321"/>
  <c r="EL321"/>
  <c r="EK321"/>
  <c r="EJ321"/>
  <c r="EI321"/>
  <c r="EH321"/>
  <c r="EG321"/>
  <c r="EF321"/>
  <c r="EE321"/>
  <c r="ED321"/>
  <c r="EC321"/>
  <c r="EB321"/>
  <c r="EA321"/>
  <c r="DZ321"/>
  <c r="DY321"/>
  <c r="DX321"/>
  <c r="DW321"/>
  <c r="DV321"/>
  <c r="DU321"/>
  <c r="DT321"/>
  <c r="DS321"/>
  <c r="DR321"/>
  <c r="DQ321"/>
  <c r="DP321"/>
  <c r="DO321"/>
  <c r="DN321"/>
  <c r="DM321"/>
  <c r="DL321"/>
  <c r="DK321"/>
  <c r="DJ321"/>
  <c r="DI321"/>
  <c r="DH321"/>
  <c r="DG321"/>
  <c r="DF321"/>
  <c r="DE321"/>
  <c r="DD321"/>
  <c r="DC321"/>
  <c r="DB321"/>
  <c r="CU321"/>
  <c r="CR321"/>
  <c r="CQ321"/>
  <c r="CP321"/>
  <c r="CO321"/>
  <c r="CN321"/>
  <c r="FS320"/>
  <c r="FR320"/>
  <c r="FQ320"/>
  <c r="FP320"/>
  <c r="FO320"/>
  <c r="FN320"/>
  <c r="FM320"/>
  <c r="FL320"/>
  <c r="FK320"/>
  <c r="FJ320"/>
  <c r="FI320"/>
  <c r="FH320"/>
  <c r="FG320"/>
  <c r="FF320"/>
  <c r="FE320"/>
  <c r="FD320"/>
  <c r="FC320"/>
  <c r="FB320"/>
  <c r="FA320"/>
  <c r="EZ320"/>
  <c r="EY320"/>
  <c r="EX320"/>
  <c r="EW320"/>
  <c r="EV320"/>
  <c r="EU320"/>
  <c r="ET320"/>
  <c r="ES320"/>
  <c r="ER320"/>
  <c r="EQ320"/>
  <c r="EP320"/>
  <c r="EO320"/>
  <c r="EN320"/>
  <c r="EM320"/>
  <c r="EL320"/>
  <c r="EK320"/>
  <c r="EJ320"/>
  <c r="EI320"/>
  <c r="EH320"/>
  <c r="EG320"/>
  <c r="EF320"/>
  <c r="EE320"/>
  <c r="ED320"/>
  <c r="EC320"/>
  <c r="EB320"/>
  <c r="EA320"/>
  <c r="DZ320"/>
  <c r="DY320"/>
  <c r="DX320"/>
  <c r="DW320"/>
  <c r="DV320"/>
  <c r="DU320"/>
  <c r="DT320"/>
  <c r="DS320"/>
  <c r="DR320"/>
  <c r="DQ320"/>
  <c r="DP320"/>
  <c r="DO320"/>
  <c r="DN320"/>
  <c r="DM320"/>
  <c r="DL320"/>
  <c r="DK320"/>
  <c r="DJ320"/>
  <c r="DI320"/>
  <c r="DH320"/>
  <c r="DG320"/>
  <c r="DF320"/>
  <c r="DE320"/>
  <c r="DD320"/>
  <c r="DC320"/>
  <c r="DB320"/>
  <c r="CU320"/>
  <c r="CR320"/>
  <c r="CQ320"/>
  <c r="CP320"/>
  <c r="CO320"/>
  <c r="CN320"/>
  <c r="FS319"/>
  <c r="FR319"/>
  <c r="FQ319"/>
  <c r="FP319"/>
  <c r="FO319"/>
  <c r="FN319"/>
  <c r="FM319"/>
  <c r="FL319"/>
  <c r="FK319"/>
  <c r="FJ319"/>
  <c r="FI319"/>
  <c r="FH319"/>
  <c r="FG319"/>
  <c r="FF319"/>
  <c r="FE319"/>
  <c r="FD319"/>
  <c r="FC319"/>
  <c r="FB319"/>
  <c r="FA319"/>
  <c r="EZ319"/>
  <c r="EY319"/>
  <c r="EX319"/>
  <c r="EW319"/>
  <c r="EV319"/>
  <c r="EU319"/>
  <c r="ET319"/>
  <c r="ES319"/>
  <c r="ER319"/>
  <c r="EQ319"/>
  <c r="EP319"/>
  <c r="EO319"/>
  <c r="EN319"/>
  <c r="EM319"/>
  <c r="EL319"/>
  <c r="EK319"/>
  <c r="EJ319"/>
  <c r="EI319"/>
  <c r="EH319"/>
  <c r="EG319"/>
  <c r="EF319"/>
  <c r="EE319"/>
  <c r="ED319"/>
  <c r="EC319"/>
  <c r="EB319"/>
  <c r="EA319"/>
  <c r="DZ319"/>
  <c r="DY319"/>
  <c r="DX319"/>
  <c r="DW319"/>
  <c r="DV319"/>
  <c r="DU319"/>
  <c r="DT319"/>
  <c r="DS319"/>
  <c r="DR319"/>
  <c r="DQ319"/>
  <c r="DP319"/>
  <c r="DO319"/>
  <c r="DN319"/>
  <c r="DM319"/>
  <c r="DL319"/>
  <c r="DK319"/>
  <c r="DJ319"/>
  <c r="DI319"/>
  <c r="DH319"/>
  <c r="DG319"/>
  <c r="DF319"/>
  <c r="DE319"/>
  <c r="DD319"/>
  <c r="DC319"/>
  <c r="DB319"/>
  <c r="CU319"/>
  <c r="CR319"/>
  <c r="CQ319"/>
  <c r="CP319"/>
  <c r="CO319"/>
  <c r="CN319"/>
  <c r="FS318"/>
  <c r="FR318"/>
  <c r="FQ318"/>
  <c r="FP318"/>
  <c r="FO318"/>
  <c r="FN318"/>
  <c r="FM318"/>
  <c r="FL318"/>
  <c r="FK318"/>
  <c r="FJ318"/>
  <c r="FI318"/>
  <c r="FH318"/>
  <c r="FG318"/>
  <c r="FF318"/>
  <c r="FE318"/>
  <c r="FD318"/>
  <c r="FC318"/>
  <c r="FB318"/>
  <c r="FA318"/>
  <c r="EZ318"/>
  <c r="EY318"/>
  <c r="EX318"/>
  <c r="EW318"/>
  <c r="EV318"/>
  <c r="EU318"/>
  <c r="ET318"/>
  <c r="ES318"/>
  <c r="ER318"/>
  <c r="EQ318"/>
  <c r="EP318"/>
  <c r="EO318"/>
  <c r="EN318"/>
  <c r="EM318"/>
  <c r="EL318"/>
  <c r="EK318"/>
  <c r="EJ318"/>
  <c r="EI318"/>
  <c r="EH318"/>
  <c r="EG318"/>
  <c r="EF318"/>
  <c r="EE318"/>
  <c r="ED318"/>
  <c r="EC318"/>
  <c r="EB318"/>
  <c r="EA318"/>
  <c r="DZ318"/>
  <c r="DY318"/>
  <c r="DX318"/>
  <c r="DW318"/>
  <c r="DV318"/>
  <c r="DU318"/>
  <c r="DT318"/>
  <c r="DS318"/>
  <c r="DR318"/>
  <c r="DQ318"/>
  <c r="DP318"/>
  <c r="DO318"/>
  <c r="DN318"/>
  <c r="DM318"/>
  <c r="DL318"/>
  <c r="DK318"/>
  <c r="DJ318"/>
  <c r="DI318"/>
  <c r="DH318"/>
  <c r="DG318"/>
  <c r="DF318"/>
  <c r="DE318"/>
  <c r="DD318"/>
  <c r="DC318"/>
  <c r="DB318"/>
  <c r="CU318"/>
  <c r="CR318"/>
  <c r="CQ318"/>
  <c r="CP318"/>
  <c r="CO318"/>
  <c r="CN318"/>
  <c r="FS317"/>
  <c r="FR317"/>
  <c r="FQ317"/>
  <c r="FP317"/>
  <c r="FO317"/>
  <c r="FN317"/>
  <c r="FM317"/>
  <c r="FL317"/>
  <c r="FK317"/>
  <c r="FJ317"/>
  <c r="FI317"/>
  <c r="FH317"/>
  <c r="FG317"/>
  <c r="FF317"/>
  <c r="FE317"/>
  <c r="FD317"/>
  <c r="FC317"/>
  <c r="FB317"/>
  <c r="FA317"/>
  <c r="EZ317"/>
  <c r="EY317"/>
  <c r="EX317"/>
  <c r="EW317"/>
  <c r="EV317"/>
  <c r="EU317"/>
  <c r="ET317"/>
  <c r="ES317"/>
  <c r="ER317"/>
  <c r="EQ317"/>
  <c r="EP317"/>
  <c r="EO317"/>
  <c r="EN317"/>
  <c r="EM317"/>
  <c r="EL317"/>
  <c r="EK317"/>
  <c r="EJ317"/>
  <c r="EI317"/>
  <c r="EH317"/>
  <c r="EG317"/>
  <c r="EF317"/>
  <c r="EE317"/>
  <c r="ED317"/>
  <c r="EC317"/>
  <c r="EB317"/>
  <c r="EA317"/>
  <c r="DZ317"/>
  <c r="DY317"/>
  <c r="DX317"/>
  <c r="DW317"/>
  <c r="DV317"/>
  <c r="DU317"/>
  <c r="DT317"/>
  <c r="DS317"/>
  <c r="DR317"/>
  <c r="DQ317"/>
  <c r="DP317"/>
  <c r="DO317"/>
  <c r="DN317"/>
  <c r="DM317"/>
  <c r="DL317"/>
  <c r="DK317"/>
  <c r="DJ317"/>
  <c r="DI317"/>
  <c r="DH317"/>
  <c r="DG317"/>
  <c r="DF317"/>
  <c r="DE317"/>
  <c r="DD317"/>
  <c r="DC317"/>
  <c r="DB317"/>
  <c r="CU317"/>
  <c r="CR317"/>
  <c r="CQ317"/>
  <c r="CP317"/>
  <c r="CO317"/>
  <c r="CN317"/>
  <c r="FS316"/>
  <c r="FR316"/>
  <c r="FQ316"/>
  <c r="FP316"/>
  <c r="FO316"/>
  <c r="FN316"/>
  <c r="FM316"/>
  <c r="FL316"/>
  <c r="FK316"/>
  <c r="FJ316"/>
  <c r="FI316"/>
  <c r="FH316"/>
  <c r="FG316"/>
  <c r="FF316"/>
  <c r="FE316"/>
  <c r="FD316"/>
  <c r="FC316"/>
  <c r="FB316"/>
  <c r="FA316"/>
  <c r="EZ316"/>
  <c r="EY316"/>
  <c r="EX316"/>
  <c r="EW316"/>
  <c r="EV316"/>
  <c r="EU316"/>
  <c r="ET316"/>
  <c r="ES316"/>
  <c r="ER316"/>
  <c r="EQ316"/>
  <c r="EP316"/>
  <c r="EO316"/>
  <c r="EN316"/>
  <c r="EM316"/>
  <c r="EL316"/>
  <c r="EK316"/>
  <c r="EJ316"/>
  <c r="EI316"/>
  <c r="EH316"/>
  <c r="EG316"/>
  <c r="EF316"/>
  <c r="EE316"/>
  <c r="ED316"/>
  <c r="EC316"/>
  <c r="EB316"/>
  <c r="EA316"/>
  <c r="DZ316"/>
  <c r="DY316"/>
  <c r="DX316"/>
  <c r="DW316"/>
  <c r="DV316"/>
  <c r="DU316"/>
  <c r="DT316"/>
  <c r="DS316"/>
  <c r="DR316"/>
  <c r="DQ316"/>
  <c r="DP316"/>
  <c r="DO316"/>
  <c r="DN316"/>
  <c r="DM316"/>
  <c r="DL316"/>
  <c r="DK316"/>
  <c r="DJ316"/>
  <c r="DI316"/>
  <c r="DH316"/>
  <c r="DG316"/>
  <c r="DF316"/>
  <c r="DE316"/>
  <c r="DD316"/>
  <c r="DC316"/>
  <c r="DB316"/>
  <c r="CU316"/>
  <c r="CR316"/>
  <c r="CQ316"/>
  <c r="CP316"/>
  <c r="CO316"/>
  <c r="CN316"/>
  <c r="FS315"/>
  <c r="FR315"/>
  <c r="FQ315"/>
  <c r="FP315"/>
  <c r="FO315"/>
  <c r="FN315"/>
  <c r="FM315"/>
  <c r="FL315"/>
  <c r="FK315"/>
  <c r="FJ315"/>
  <c r="FI315"/>
  <c r="FH315"/>
  <c r="FG315"/>
  <c r="FF315"/>
  <c r="FE315"/>
  <c r="FD315"/>
  <c r="FC315"/>
  <c r="FB315"/>
  <c r="FA315"/>
  <c r="EZ315"/>
  <c r="EY315"/>
  <c r="EX315"/>
  <c r="EW315"/>
  <c r="EV315"/>
  <c r="EU315"/>
  <c r="ET315"/>
  <c r="ES315"/>
  <c r="ER315"/>
  <c r="EQ315"/>
  <c r="EP315"/>
  <c r="EO315"/>
  <c r="EN315"/>
  <c r="EM315"/>
  <c r="EL315"/>
  <c r="EK315"/>
  <c r="EJ315"/>
  <c r="EI315"/>
  <c r="EH315"/>
  <c r="EG315"/>
  <c r="EF315"/>
  <c r="EE315"/>
  <c r="ED315"/>
  <c r="EC315"/>
  <c r="EB315"/>
  <c r="EA315"/>
  <c r="DZ315"/>
  <c r="DY315"/>
  <c r="DX315"/>
  <c r="DW315"/>
  <c r="DV315"/>
  <c r="DU315"/>
  <c r="DT315"/>
  <c r="DS315"/>
  <c r="DR315"/>
  <c r="DQ315"/>
  <c r="DP315"/>
  <c r="DO315"/>
  <c r="DN315"/>
  <c r="DM315"/>
  <c r="DL315"/>
  <c r="DK315"/>
  <c r="DJ315"/>
  <c r="DI315"/>
  <c r="DH315"/>
  <c r="DG315"/>
  <c r="DF315"/>
  <c r="DE315"/>
  <c r="DD315"/>
  <c r="DC315"/>
  <c r="DB315"/>
  <c r="CU315"/>
  <c r="CR315"/>
  <c r="CQ315"/>
  <c r="CP315"/>
  <c r="CO315"/>
  <c r="CN315"/>
  <c r="FS314"/>
  <c r="FR314"/>
  <c r="FQ314"/>
  <c r="FP314"/>
  <c r="FO314"/>
  <c r="FN314"/>
  <c r="FM314"/>
  <c r="FL314"/>
  <c r="FK314"/>
  <c r="FJ314"/>
  <c r="FI314"/>
  <c r="FH314"/>
  <c r="FG314"/>
  <c r="FF314"/>
  <c r="FE314"/>
  <c r="FD314"/>
  <c r="FC314"/>
  <c r="FB314"/>
  <c r="FA314"/>
  <c r="EZ314"/>
  <c r="EY314"/>
  <c r="EX314"/>
  <c r="EW314"/>
  <c r="EV314"/>
  <c r="EU314"/>
  <c r="ET314"/>
  <c r="ES314"/>
  <c r="ER314"/>
  <c r="EQ314"/>
  <c r="EP314"/>
  <c r="EO314"/>
  <c r="EN314"/>
  <c r="EM314"/>
  <c r="EL314"/>
  <c r="EK314"/>
  <c r="EJ314"/>
  <c r="EI314"/>
  <c r="EH314"/>
  <c r="EG314"/>
  <c r="EF314"/>
  <c r="EE314"/>
  <c r="ED314"/>
  <c r="EC314"/>
  <c r="EB314"/>
  <c r="EA314"/>
  <c r="DZ314"/>
  <c r="DY314"/>
  <c r="DX314"/>
  <c r="DW314"/>
  <c r="DV314"/>
  <c r="DU314"/>
  <c r="DT314"/>
  <c r="DS314"/>
  <c r="DR314"/>
  <c r="DQ314"/>
  <c r="DP314"/>
  <c r="DO314"/>
  <c r="DN314"/>
  <c r="DM314"/>
  <c r="DL314"/>
  <c r="DK314"/>
  <c r="DJ314"/>
  <c r="DI314"/>
  <c r="DH314"/>
  <c r="DG314"/>
  <c r="DF314"/>
  <c r="DE314"/>
  <c r="DD314"/>
  <c r="DC314"/>
  <c r="DB314"/>
  <c r="CU314"/>
  <c r="CR314"/>
  <c r="CQ314"/>
  <c r="CP314"/>
  <c r="CO314"/>
  <c r="CN314"/>
  <c r="FS313"/>
  <c r="FR313"/>
  <c r="FQ313"/>
  <c r="FP313"/>
  <c r="FO313"/>
  <c r="FN313"/>
  <c r="FM313"/>
  <c r="FL313"/>
  <c r="FK313"/>
  <c r="FJ313"/>
  <c r="FI313"/>
  <c r="FH313"/>
  <c r="FG313"/>
  <c r="FF313"/>
  <c r="FE313"/>
  <c r="FD313"/>
  <c r="FC313"/>
  <c r="FB313"/>
  <c r="FA313"/>
  <c r="EZ313"/>
  <c r="EY313"/>
  <c r="EX313"/>
  <c r="EW313"/>
  <c r="EV313"/>
  <c r="EU313"/>
  <c r="ET313"/>
  <c r="ES313"/>
  <c r="ER313"/>
  <c r="EQ313"/>
  <c r="EP313"/>
  <c r="EO313"/>
  <c r="EN313"/>
  <c r="EM313"/>
  <c r="EL313"/>
  <c r="EK313"/>
  <c r="EJ313"/>
  <c r="EI313"/>
  <c r="EH313"/>
  <c r="EG313"/>
  <c r="EF313"/>
  <c r="EE313"/>
  <c r="ED313"/>
  <c r="EC313"/>
  <c r="EB313"/>
  <c r="EA313"/>
  <c r="DZ313"/>
  <c r="DY313"/>
  <c r="DX313"/>
  <c r="DW313"/>
  <c r="DV313"/>
  <c r="DU313"/>
  <c r="DT313"/>
  <c r="DS313"/>
  <c r="DR313"/>
  <c r="DQ313"/>
  <c r="DP313"/>
  <c r="DO313"/>
  <c r="DN313"/>
  <c r="DM313"/>
  <c r="DL313"/>
  <c r="DK313"/>
  <c r="DJ313"/>
  <c r="DI313"/>
  <c r="DH313"/>
  <c r="DG313"/>
  <c r="DF313"/>
  <c r="DE313"/>
  <c r="DD313"/>
  <c r="DC313"/>
  <c r="DB313"/>
  <c r="CU313"/>
  <c r="CR313"/>
  <c r="CQ313"/>
  <c r="CP313"/>
  <c r="CO313"/>
  <c r="CN313"/>
  <c r="FS312"/>
  <c r="FR312"/>
  <c r="FQ312"/>
  <c r="FP312"/>
  <c r="FO312"/>
  <c r="FN312"/>
  <c r="FM312"/>
  <c r="FL312"/>
  <c r="FK312"/>
  <c r="FJ312"/>
  <c r="FI312"/>
  <c r="FH312"/>
  <c r="FG312"/>
  <c r="FF312"/>
  <c r="FE312"/>
  <c r="FD312"/>
  <c r="FC312"/>
  <c r="FB312"/>
  <c r="FA312"/>
  <c r="EZ312"/>
  <c r="EY312"/>
  <c r="EX312"/>
  <c r="EW312"/>
  <c r="EV312"/>
  <c r="EU312"/>
  <c r="ET312"/>
  <c r="ES312"/>
  <c r="ER312"/>
  <c r="EQ312"/>
  <c r="EP312"/>
  <c r="EO312"/>
  <c r="EN312"/>
  <c r="EM312"/>
  <c r="EL312"/>
  <c r="EK312"/>
  <c r="EJ312"/>
  <c r="EI312"/>
  <c r="EH312"/>
  <c r="EG312"/>
  <c r="EF312"/>
  <c r="EE312"/>
  <c r="ED312"/>
  <c r="EC312"/>
  <c r="EB312"/>
  <c r="EA312"/>
  <c r="DZ312"/>
  <c r="DY312"/>
  <c r="DX312"/>
  <c r="DW312"/>
  <c r="DV312"/>
  <c r="DU312"/>
  <c r="DT312"/>
  <c r="DS312"/>
  <c r="DR312"/>
  <c r="DQ312"/>
  <c r="DP312"/>
  <c r="DO312"/>
  <c r="DN312"/>
  <c r="DM312"/>
  <c r="DL312"/>
  <c r="DK312"/>
  <c r="DJ312"/>
  <c r="DI312"/>
  <c r="DH312"/>
  <c r="DG312"/>
  <c r="DF312"/>
  <c r="DE312"/>
  <c r="DD312"/>
  <c r="DC312"/>
  <c r="DB312"/>
  <c r="CU312"/>
  <c r="CR312"/>
  <c r="CQ312"/>
  <c r="CP312"/>
  <c r="CO312"/>
  <c r="CN312"/>
  <c r="FS311"/>
  <c r="FR311"/>
  <c r="FQ311"/>
  <c r="FP311"/>
  <c r="FO311"/>
  <c r="FN311"/>
  <c r="FM311"/>
  <c r="FL311"/>
  <c r="FK311"/>
  <c r="FJ311"/>
  <c r="FI311"/>
  <c r="FH311"/>
  <c r="FG311"/>
  <c r="FF311"/>
  <c r="FE311"/>
  <c r="FD311"/>
  <c r="FC311"/>
  <c r="FB311"/>
  <c r="FA311"/>
  <c r="EZ311"/>
  <c r="EY311"/>
  <c r="EX311"/>
  <c r="EW311"/>
  <c r="EV311"/>
  <c r="EU311"/>
  <c r="ET311"/>
  <c r="ES311"/>
  <c r="ER311"/>
  <c r="EQ311"/>
  <c r="EP311"/>
  <c r="EO311"/>
  <c r="EN311"/>
  <c r="EM311"/>
  <c r="EL311"/>
  <c r="EK311"/>
  <c r="EJ311"/>
  <c r="EI311"/>
  <c r="EH311"/>
  <c r="EG311"/>
  <c r="EF311"/>
  <c r="EE311"/>
  <c r="ED311"/>
  <c r="EC311"/>
  <c r="EB311"/>
  <c r="EA311"/>
  <c r="DZ311"/>
  <c r="DY311"/>
  <c r="DX311"/>
  <c r="DW311"/>
  <c r="DV311"/>
  <c r="DU311"/>
  <c r="DT311"/>
  <c r="DS311"/>
  <c r="DR311"/>
  <c r="DQ311"/>
  <c r="DP311"/>
  <c r="DO311"/>
  <c r="DN311"/>
  <c r="DM311"/>
  <c r="DL311"/>
  <c r="DK311"/>
  <c r="DJ311"/>
  <c r="DI311"/>
  <c r="DH311"/>
  <c r="DG311"/>
  <c r="DF311"/>
  <c r="DE311"/>
  <c r="DD311"/>
  <c r="DC311"/>
  <c r="DB311"/>
  <c r="CU311"/>
  <c r="CR311"/>
  <c r="CQ311"/>
  <c r="CP311"/>
  <c r="CO311"/>
  <c r="CN311"/>
  <c r="FS310"/>
  <c r="FR310"/>
  <c r="FQ310"/>
  <c r="FP310"/>
  <c r="FO310"/>
  <c r="FN310"/>
  <c r="FM310"/>
  <c r="FL310"/>
  <c r="FK310"/>
  <c r="FJ310"/>
  <c r="FI310"/>
  <c r="FH310"/>
  <c r="FG310"/>
  <c r="FF310"/>
  <c r="FE310"/>
  <c r="FD310"/>
  <c r="FC310"/>
  <c r="FB310"/>
  <c r="FA310"/>
  <c r="EZ310"/>
  <c r="EY310"/>
  <c r="EX310"/>
  <c r="EW310"/>
  <c r="EV310"/>
  <c r="EU310"/>
  <c r="ET310"/>
  <c r="ES310"/>
  <c r="ER310"/>
  <c r="EQ310"/>
  <c r="EP310"/>
  <c r="EO310"/>
  <c r="EN310"/>
  <c r="EM310"/>
  <c r="EL310"/>
  <c r="EK310"/>
  <c r="EJ310"/>
  <c r="EI310"/>
  <c r="EH310"/>
  <c r="EG310"/>
  <c r="EF310"/>
  <c r="EE310"/>
  <c r="ED310"/>
  <c r="EC310"/>
  <c r="EB310"/>
  <c r="EA310"/>
  <c r="DZ310"/>
  <c r="DY310"/>
  <c r="DX310"/>
  <c r="DW310"/>
  <c r="DV310"/>
  <c r="DU310"/>
  <c r="DT310"/>
  <c r="DS310"/>
  <c r="DR310"/>
  <c r="DQ310"/>
  <c r="DP310"/>
  <c r="DO310"/>
  <c r="DN310"/>
  <c r="DM310"/>
  <c r="DL310"/>
  <c r="DK310"/>
  <c r="DJ310"/>
  <c r="DI310"/>
  <c r="DH310"/>
  <c r="DG310"/>
  <c r="DF310"/>
  <c r="DE310"/>
  <c r="DD310"/>
  <c r="DC310"/>
  <c r="DB310"/>
  <c r="CU310"/>
  <c r="CR310"/>
  <c r="CQ310"/>
  <c r="CP310"/>
  <c r="CO310"/>
  <c r="CN310"/>
  <c r="FS309"/>
  <c r="FR309"/>
  <c r="FQ309"/>
  <c r="FP309"/>
  <c r="FO309"/>
  <c r="FN309"/>
  <c r="FM309"/>
  <c r="FL309"/>
  <c r="FK309"/>
  <c r="FJ309"/>
  <c r="FI309"/>
  <c r="FH309"/>
  <c r="FG309"/>
  <c r="FF309"/>
  <c r="FE309"/>
  <c r="FD309"/>
  <c r="FC309"/>
  <c r="FB309"/>
  <c r="FA309"/>
  <c r="EZ309"/>
  <c r="EY309"/>
  <c r="EX309"/>
  <c r="EW309"/>
  <c r="EV309"/>
  <c r="EU309"/>
  <c r="ET309"/>
  <c r="ES309"/>
  <c r="ER309"/>
  <c r="EQ309"/>
  <c r="EP309"/>
  <c r="EO309"/>
  <c r="EN309"/>
  <c r="EM309"/>
  <c r="EL309"/>
  <c r="EK309"/>
  <c r="EJ309"/>
  <c r="EI309"/>
  <c r="EH309"/>
  <c r="EG309"/>
  <c r="EF309"/>
  <c r="EE309"/>
  <c r="ED309"/>
  <c r="EC309"/>
  <c r="EB309"/>
  <c r="EA309"/>
  <c r="DZ309"/>
  <c r="DY309"/>
  <c r="DX309"/>
  <c r="DW309"/>
  <c r="DV309"/>
  <c r="DU309"/>
  <c r="DT309"/>
  <c r="DS309"/>
  <c r="DR309"/>
  <c r="DQ309"/>
  <c r="DP309"/>
  <c r="DO309"/>
  <c r="DN309"/>
  <c r="DM309"/>
  <c r="DL309"/>
  <c r="DK309"/>
  <c r="DJ309"/>
  <c r="DI309"/>
  <c r="DH309"/>
  <c r="DG309"/>
  <c r="DF309"/>
  <c r="DE309"/>
  <c r="DD309"/>
  <c r="DC309"/>
  <c r="DB309"/>
  <c r="CU309"/>
  <c r="CR309"/>
  <c r="CQ309"/>
  <c r="CP309"/>
  <c r="CO309"/>
  <c r="CN309"/>
  <c r="FS308"/>
  <c r="FR308"/>
  <c r="FQ308"/>
  <c r="FP308"/>
  <c r="FO308"/>
  <c r="FN308"/>
  <c r="FM308"/>
  <c r="FL308"/>
  <c r="FK308"/>
  <c r="FJ308"/>
  <c r="FI308"/>
  <c r="FH308"/>
  <c r="FG308"/>
  <c r="FF308"/>
  <c r="FE308"/>
  <c r="FD308"/>
  <c r="FC308"/>
  <c r="FB308"/>
  <c r="FA308"/>
  <c r="EZ308"/>
  <c r="EY308"/>
  <c r="EX308"/>
  <c r="EW308"/>
  <c r="EV308"/>
  <c r="EU308"/>
  <c r="ET308"/>
  <c r="ES308"/>
  <c r="ER308"/>
  <c r="EQ308"/>
  <c r="EP308"/>
  <c r="EO308"/>
  <c r="EN308"/>
  <c r="EM308"/>
  <c r="EL308"/>
  <c r="EK308"/>
  <c r="EJ308"/>
  <c r="EI308"/>
  <c r="EH308"/>
  <c r="EG308"/>
  <c r="EF308"/>
  <c r="EE308"/>
  <c r="ED308"/>
  <c r="EC308"/>
  <c r="EB308"/>
  <c r="EA308"/>
  <c r="DZ308"/>
  <c r="DY308"/>
  <c r="DX308"/>
  <c r="DW308"/>
  <c r="DV308"/>
  <c r="DU308"/>
  <c r="DT308"/>
  <c r="DS308"/>
  <c r="DR308"/>
  <c r="DQ308"/>
  <c r="DP308"/>
  <c r="DO308"/>
  <c r="DN308"/>
  <c r="DM308"/>
  <c r="DL308"/>
  <c r="DK308"/>
  <c r="DJ308"/>
  <c r="DI308"/>
  <c r="DH308"/>
  <c r="DG308"/>
  <c r="DF308"/>
  <c r="DE308"/>
  <c r="DD308"/>
  <c r="DC308"/>
  <c r="DB308"/>
  <c r="CU308"/>
  <c r="CR308"/>
  <c r="CQ308"/>
  <c r="CP308"/>
  <c r="CO308"/>
  <c r="CN308"/>
  <c r="FS307"/>
  <c r="FR307"/>
  <c r="FQ307"/>
  <c r="FP307"/>
  <c r="FO307"/>
  <c r="FN307"/>
  <c r="FM307"/>
  <c r="FL307"/>
  <c r="FK307"/>
  <c r="FJ307"/>
  <c r="FI307"/>
  <c r="FH307"/>
  <c r="FG307"/>
  <c r="FF307"/>
  <c r="FE307"/>
  <c r="FD307"/>
  <c r="FC307"/>
  <c r="FB307"/>
  <c r="FA307"/>
  <c r="EZ307"/>
  <c r="EY307"/>
  <c r="EX307"/>
  <c r="EW307"/>
  <c r="EV307"/>
  <c r="EU307"/>
  <c r="ET307"/>
  <c r="ES307"/>
  <c r="ER307"/>
  <c r="EQ307"/>
  <c r="EP307"/>
  <c r="EO307"/>
  <c r="EN307"/>
  <c r="EM307"/>
  <c r="EL307"/>
  <c r="EK307"/>
  <c r="EJ307"/>
  <c r="EI307"/>
  <c r="EH307"/>
  <c r="EG307"/>
  <c r="EF307"/>
  <c r="EE307"/>
  <c r="ED307"/>
  <c r="EC307"/>
  <c r="EB307"/>
  <c r="EA307"/>
  <c r="DZ307"/>
  <c r="DY307"/>
  <c r="DX307"/>
  <c r="DW307"/>
  <c r="DV307"/>
  <c r="DU307"/>
  <c r="DT307"/>
  <c r="DS307"/>
  <c r="DR307"/>
  <c r="DQ307"/>
  <c r="DP307"/>
  <c r="DO307"/>
  <c r="DN307"/>
  <c r="DM307"/>
  <c r="DL307"/>
  <c r="DK307"/>
  <c r="DJ307"/>
  <c r="DI307"/>
  <c r="DH307"/>
  <c r="DG307"/>
  <c r="DF307"/>
  <c r="DE307"/>
  <c r="DD307"/>
  <c r="DC307"/>
  <c r="DB307"/>
  <c r="CU307"/>
  <c r="CR307"/>
  <c r="CQ307"/>
  <c r="CP307"/>
  <c r="CO307"/>
  <c r="CN307"/>
  <c r="FS306"/>
  <c r="FR306"/>
  <c r="FQ306"/>
  <c r="FP306"/>
  <c r="FO306"/>
  <c r="FN306"/>
  <c r="FM306"/>
  <c r="FL306"/>
  <c r="FK306"/>
  <c r="FJ306"/>
  <c r="FI306"/>
  <c r="FH306"/>
  <c r="FG306"/>
  <c r="FF306"/>
  <c r="FE306"/>
  <c r="FD306"/>
  <c r="FC306"/>
  <c r="FB306"/>
  <c r="FA306"/>
  <c r="EZ306"/>
  <c r="EY306"/>
  <c r="EX306"/>
  <c r="EW306"/>
  <c r="EV306"/>
  <c r="EU306"/>
  <c r="ET306"/>
  <c r="ES306"/>
  <c r="ER306"/>
  <c r="EQ306"/>
  <c r="EP306"/>
  <c r="EO306"/>
  <c r="EN306"/>
  <c r="EM306"/>
  <c r="EL306"/>
  <c r="EK306"/>
  <c r="EJ306"/>
  <c r="EI306"/>
  <c r="EH306"/>
  <c r="EG306"/>
  <c r="EF306"/>
  <c r="EE306"/>
  <c r="ED306"/>
  <c r="EC306"/>
  <c r="EB306"/>
  <c r="EA306"/>
  <c r="DZ306"/>
  <c r="DY306"/>
  <c r="DX306"/>
  <c r="DW306"/>
  <c r="DV306"/>
  <c r="DU306"/>
  <c r="DT306"/>
  <c r="DS306"/>
  <c r="DR306"/>
  <c r="DQ306"/>
  <c r="DP306"/>
  <c r="DO306"/>
  <c r="DN306"/>
  <c r="DM306"/>
  <c r="DL306"/>
  <c r="DK306"/>
  <c r="DJ306"/>
  <c r="DI306"/>
  <c r="DH306"/>
  <c r="DG306"/>
  <c r="DF306"/>
  <c r="DE306"/>
  <c r="DD306"/>
  <c r="DC306"/>
  <c r="DB306"/>
  <c r="CU306"/>
  <c r="CR306"/>
  <c r="CQ306"/>
  <c r="CP306"/>
  <c r="CO306"/>
  <c r="CN306"/>
  <c r="FS305"/>
  <c r="FR305"/>
  <c r="FQ305"/>
  <c r="FP305"/>
  <c r="FO305"/>
  <c r="FN305"/>
  <c r="FM305"/>
  <c r="FL305"/>
  <c r="FK305"/>
  <c r="FJ305"/>
  <c r="FI305"/>
  <c r="FH305"/>
  <c r="FG305"/>
  <c r="FF305"/>
  <c r="FE305"/>
  <c r="FD305"/>
  <c r="FC305"/>
  <c r="FB305"/>
  <c r="FA305"/>
  <c r="EZ305"/>
  <c r="EY305"/>
  <c r="EX305"/>
  <c r="EW305"/>
  <c r="EV305"/>
  <c r="EU305"/>
  <c r="ET305"/>
  <c r="ES305"/>
  <c r="ER305"/>
  <c r="EQ305"/>
  <c r="EP305"/>
  <c r="EO305"/>
  <c r="EN305"/>
  <c r="EM305"/>
  <c r="EL305"/>
  <c r="EK305"/>
  <c r="EJ305"/>
  <c r="EI305"/>
  <c r="EH305"/>
  <c r="EG305"/>
  <c r="EF305"/>
  <c r="EE305"/>
  <c r="ED305"/>
  <c r="EC305"/>
  <c r="EB305"/>
  <c r="EA305"/>
  <c r="DZ305"/>
  <c r="DY305"/>
  <c r="DX305"/>
  <c r="DW305"/>
  <c r="DV305"/>
  <c r="DU305"/>
  <c r="DT305"/>
  <c r="DS305"/>
  <c r="DR305"/>
  <c r="DQ305"/>
  <c r="DP305"/>
  <c r="DO305"/>
  <c r="DN305"/>
  <c r="DM305"/>
  <c r="DL305"/>
  <c r="DK305"/>
  <c r="DJ305"/>
  <c r="DI305"/>
  <c r="DH305"/>
  <c r="DG305"/>
  <c r="DF305"/>
  <c r="DE305"/>
  <c r="DD305"/>
  <c r="DC305"/>
  <c r="DB305"/>
  <c r="CU305"/>
  <c r="CR305"/>
  <c r="CQ305"/>
  <c r="CP305"/>
  <c r="CO305"/>
  <c r="CN305"/>
  <c r="FS304"/>
  <c r="FR304"/>
  <c r="FQ304"/>
  <c r="FP304"/>
  <c r="FO304"/>
  <c r="FN304"/>
  <c r="FM304"/>
  <c r="FL304"/>
  <c r="FK304"/>
  <c r="FJ304"/>
  <c r="FI304"/>
  <c r="FH304"/>
  <c r="FG304"/>
  <c r="FF304"/>
  <c r="FE304"/>
  <c r="FD304"/>
  <c r="FC304"/>
  <c r="FB304"/>
  <c r="FA304"/>
  <c r="EZ304"/>
  <c r="EY304"/>
  <c r="EX304"/>
  <c r="EW304"/>
  <c r="EV304"/>
  <c r="EU304"/>
  <c r="ET304"/>
  <c r="ES304"/>
  <c r="ER304"/>
  <c r="EQ304"/>
  <c r="EP304"/>
  <c r="EO304"/>
  <c r="EN304"/>
  <c r="EM304"/>
  <c r="EL304"/>
  <c r="EK304"/>
  <c r="EJ304"/>
  <c r="EI304"/>
  <c r="EH304"/>
  <c r="EG304"/>
  <c r="EF304"/>
  <c r="EE304"/>
  <c r="ED304"/>
  <c r="EC304"/>
  <c r="EB304"/>
  <c r="EA304"/>
  <c r="DZ304"/>
  <c r="DY304"/>
  <c r="DX304"/>
  <c r="DW304"/>
  <c r="DV304"/>
  <c r="DU304"/>
  <c r="DT304"/>
  <c r="DS304"/>
  <c r="DR304"/>
  <c r="DQ304"/>
  <c r="DP304"/>
  <c r="DO304"/>
  <c r="DN304"/>
  <c r="DM304"/>
  <c r="DL304"/>
  <c r="DK304"/>
  <c r="DJ304"/>
  <c r="DI304"/>
  <c r="DH304"/>
  <c r="DG304"/>
  <c r="DF304"/>
  <c r="DE304"/>
  <c r="DD304"/>
  <c r="DC304"/>
  <c r="DB304"/>
  <c r="CU304"/>
  <c r="CR304"/>
  <c r="CQ304"/>
  <c r="CP304"/>
  <c r="CO304"/>
  <c r="CN304"/>
  <c r="FS303"/>
  <c r="FR303"/>
  <c r="FQ303"/>
  <c r="FP303"/>
  <c r="FO303"/>
  <c r="FN303"/>
  <c r="FM303"/>
  <c r="FL303"/>
  <c r="FK303"/>
  <c r="FJ303"/>
  <c r="FI303"/>
  <c r="FH303"/>
  <c r="FG303"/>
  <c r="FF303"/>
  <c r="FE303"/>
  <c r="FD303"/>
  <c r="FC303"/>
  <c r="FB303"/>
  <c r="FA303"/>
  <c r="EZ303"/>
  <c r="EY303"/>
  <c r="EX303"/>
  <c r="EW303"/>
  <c r="EV303"/>
  <c r="EU303"/>
  <c r="ET303"/>
  <c r="ES303"/>
  <c r="ER303"/>
  <c r="EQ303"/>
  <c r="EP303"/>
  <c r="EO303"/>
  <c r="EN303"/>
  <c r="EM303"/>
  <c r="EL303"/>
  <c r="EK303"/>
  <c r="EJ303"/>
  <c r="EI303"/>
  <c r="EH303"/>
  <c r="EG303"/>
  <c r="EF303"/>
  <c r="EE303"/>
  <c r="ED303"/>
  <c r="EC303"/>
  <c r="EB303"/>
  <c r="EA303"/>
  <c r="DZ303"/>
  <c r="DY303"/>
  <c r="DX303"/>
  <c r="DW303"/>
  <c r="DV303"/>
  <c r="DU303"/>
  <c r="DT303"/>
  <c r="DS303"/>
  <c r="DR303"/>
  <c r="DQ303"/>
  <c r="DP303"/>
  <c r="DO303"/>
  <c r="DN303"/>
  <c r="DM303"/>
  <c r="DL303"/>
  <c r="DK303"/>
  <c r="DJ303"/>
  <c r="DI303"/>
  <c r="DH303"/>
  <c r="DG303"/>
  <c r="DF303"/>
  <c r="DE303"/>
  <c r="DD303"/>
  <c r="DC303"/>
  <c r="DB303"/>
  <c r="CU303"/>
  <c r="CR303"/>
  <c r="CQ303"/>
  <c r="CP303"/>
  <c r="CO303"/>
  <c r="CN303"/>
  <c r="FS302"/>
  <c r="FR302"/>
  <c r="FQ302"/>
  <c r="FP302"/>
  <c r="FO302"/>
  <c r="FN302"/>
  <c r="FM302"/>
  <c r="FL302"/>
  <c r="FK302"/>
  <c r="FJ302"/>
  <c r="FI302"/>
  <c r="FH302"/>
  <c r="FG302"/>
  <c r="FF302"/>
  <c r="FE302"/>
  <c r="FD302"/>
  <c r="FC302"/>
  <c r="FB302"/>
  <c r="FA302"/>
  <c r="EZ302"/>
  <c r="EY302"/>
  <c r="EX302"/>
  <c r="EW302"/>
  <c r="EV302"/>
  <c r="EU302"/>
  <c r="ET302"/>
  <c r="ES302"/>
  <c r="ER302"/>
  <c r="EQ302"/>
  <c r="EP302"/>
  <c r="EO302"/>
  <c r="EN302"/>
  <c r="EM302"/>
  <c r="EL302"/>
  <c r="EK302"/>
  <c r="EJ302"/>
  <c r="EI302"/>
  <c r="EH302"/>
  <c r="EG302"/>
  <c r="EF302"/>
  <c r="EE302"/>
  <c r="ED302"/>
  <c r="EC302"/>
  <c r="EB302"/>
  <c r="EA302"/>
  <c r="DZ302"/>
  <c r="DY302"/>
  <c r="DX302"/>
  <c r="DW302"/>
  <c r="DV302"/>
  <c r="DU302"/>
  <c r="DT302"/>
  <c r="DS302"/>
  <c r="DR302"/>
  <c r="DQ302"/>
  <c r="DP302"/>
  <c r="DO302"/>
  <c r="DN302"/>
  <c r="DM302"/>
  <c r="DL302"/>
  <c r="DK302"/>
  <c r="DJ302"/>
  <c r="DI302"/>
  <c r="DH302"/>
  <c r="DG302"/>
  <c r="DF302"/>
  <c r="DE302"/>
  <c r="DD302"/>
  <c r="DC302"/>
  <c r="DB302"/>
  <c r="CU302"/>
  <c r="CR302"/>
  <c r="CQ302"/>
  <c r="CP302"/>
  <c r="CO302"/>
  <c r="CN302"/>
  <c r="FS301"/>
  <c r="FR301"/>
  <c r="FQ301"/>
  <c r="FP301"/>
  <c r="FO301"/>
  <c r="FN301"/>
  <c r="FM301"/>
  <c r="FL301"/>
  <c r="FK301"/>
  <c r="FJ301"/>
  <c r="FI301"/>
  <c r="FH301"/>
  <c r="FG301"/>
  <c r="FF301"/>
  <c r="FE301"/>
  <c r="FD301"/>
  <c r="FC301"/>
  <c r="FB301"/>
  <c r="FA301"/>
  <c r="EZ301"/>
  <c r="EY301"/>
  <c r="EX301"/>
  <c r="EW301"/>
  <c r="EV301"/>
  <c r="EU301"/>
  <c r="ET301"/>
  <c r="ES301"/>
  <c r="ER301"/>
  <c r="EQ301"/>
  <c r="EP301"/>
  <c r="EO301"/>
  <c r="EN301"/>
  <c r="EM301"/>
  <c r="EL301"/>
  <c r="EK301"/>
  <c r="EJ301"/>
  <c r="EI301"/>
  <c r="EH301"/>
  <c r="EG301"/>
  <c r="EF301"/>
  <c r="EE301"/>
  <c r="ED301"/>
  <c r="EC301"/>
  <c r="EB301"/>
  <c r="EA301"/>
  <c r="DZ301"/>
  <c r="DY301"/>
  <c r="DX301"/>
  <c r="DW301"/>
  <c r="DV301"/>
  <c r="DU301"/>
  <c r="DT301"/>
  <c r="DS301"/>
  <c r="DR301"/>
  <c r="DQ301"/>
  <c r="DP301"/>
  <c r="DO301"/>
  <c r="DN301"/>
  <c r="DM301"/>
  <c r="DL301"/>
  <c r="DK301"/>
  <c r="DJ301"/>
  <c r="DI301"/>
  <c r="DH301"/>
  <c r="DG301"/>
  <c r="DF301"/>
  <c r="DE301"/>
  <c r="DD301"/>
  <c r="DC301"/>
  <c r="DB301"/>
  <c r="CU301"/>
  <c r="CR301"/>
  <c r="CQ301"/>
  <c r="CP301"/>
  <c r="CO301"/>
  <c r="CN301"/>
  <c r="FS300"/>
  <c r="FR300"/>
  <c r="FQ300"/>
  <c r="FP300"/>
  <c r="FO300"/>
  <c r="FN300"/>
  <c r="FM300"/>
  <c r="FL300"/>
  <c r="FK300"/>
  <c r="FJ300"/>
  <c r="FI300"/>
  <c r="FH300"/>
  <c r="FG300"/>
  <c r="FF300"/>
  <c r="FE300"/>
  <c r="FD300"/>
  <c r="FC300"/>
  <c r="FB300"/>
  <c r="FA300"/>
  <c r="EZ300"/>
  <c r="EY300"/>
  <c r="EX300"/>
  <c r="EW300"/>
  <c r="EV300"/>
  <c r="EU300"/>
  <c r="ET300"/>
  <c r="ES300"/>
  <c r="ER300"/>
  <c r="EQ300"/>
  <c r="EP300"/>
  <c r="EO300"/>
  <c r="EN300"/>
  <c r="EM300"/>
  <c r="EL300"/>
  <c r="EK300"/>
  <c r="EJ300"/>
  <c r="EI300"/>
  <c r="EH300"/>
  <c r="EG300"/>
  <c r="EF300"/>
  <c r="EE300"/>
  <c r="ED300"/>
  <c r="EC300"/>
  <c r="EB300"/>
  <c r="EA300"/>
  <c r="DZ300"/>
  <c r="DY300"/>
  <c r="DX300"/>
  <c r="DW300"/>
  <c r="DV300"/>
  <c r="DU300"/>
  <c r="DT300"/>
  <c r="DS300"/>
  <c r="DR300"/>
  <c r="DQ300"/>
  <c r="DP300"/>
  <c r="DO300"/>
  <c r="DN300"/>
  <c r="DM300"/>
  <c r="DL300"/>
  <c r="DK300"/>
  <c r="DJ300"/>
  <c r="DI300"/>
  <c r="DH300"/>
  <c r="DG300"/>
  <c r="DF300"/>
  <c r="DE300"/>
  <c r="DD300"/>
  <c r="DC300"/>
  <c r="DB300"/>
  <c r="CU300"/>
  <c r="CR300"/>
  <c r="CQ300"/>
  <c r="CP300"/>
  <c r="CO300"/>
  <c r="CN300"/>
  <c r="FS299"/>
  <c r="FR299"/>
  <c r="FQ299"/>
  <c r="FP299"/>
  <c r="FO299"/>
  <c r="FN299"/>
  <c r="FM299"/>
  <c r="FL299"/>
  <c r="FK299"/>
  <c r="FJ299"/>
  <c r="FI299"/>
  <c r="FH299"/>
  <c r="FG299"/>
  <c r="FF299"/>
  <c r="FE299"/>
  <c r="FD299"/>
  <c r="FC299"/>
  <c r="FB299"/>
  <c r="FA299"/>
  <c r="EZ299"/>
  <c r="EY299"/>
  <c r="EX299"/>
  <c r="EW299"/>
  <c r="EV299"/>
  <c r="EU299"/>
  <c r="ET299"/>
  <c r="ES299"/>
  <c r="ER299"/>
  <c r="EQ299"/>
  <c r="EP299"/>
  <c r="EO299"/>
  <c r="EN299"/>
  <c r="EM299"/>
  <c r="EL299"/>
  <c r="EK299"/>
  <c r="EJ299"/>
  <c r="EI299"/>
  <c r="EH299"/>
  <c r="EG299"/>
  <c r="EF299"/>
  <c r="EE299"/>
  <c r="ED299"/>
  <c r="EC299"/>
  <c r="EB299"/>
  <c r="EA299"/>
  <c r="DZ299"/>
  <c r="DY299"/>
  <c r="DX299"/>
  <c r="DW299"/>
  <c r="DV299"/>
  <c r="DU299"/>
  <c r="DT299"/>
  <c r="DS299"/>
  <c r="DR299"/>
  <c r="DQ299"/>
  <c r="DP299"/>
  <c r="DO299"/>
  <c r="DN299"/>
  <c r="DM299"/>
  <c r="DL299"/>
  <c r="DK299"/>
  <c r="DJ299"/>
  <c r="DI299"/>
  <c r="DH299"/>
  <c r="DG299"/>
  <c r="DF299"/>
  <c r="DE299"/>
  <c r="DD299"/>
  <c r="DC299"/>
  <c r="DB299"/>
  <c r="CU299"/>
  <c r="CR299"/>
  <c r="CQ299"/>
  <c r="CP299"/>
  <c r="CO299"/>
  <c r="CN299"/>
  <c r="FS298"/>
  <c r="FR298"/>
  <c r="FQ298"/>
  <c r="FP298"/>
  <c r="FO298"/>
  <c r="FN298"/>
  <c r="FM298"/>
  <c r="FL298"/>
  <c r="FK298"/>
  <c r="FJ298"/>
  <c r="FI298"/>
  <c r="FH298"/>
  <c r="FG298"/>
  <c r="FF298"/>
  <c r="FE298"/>
  <c r="FD298"/>
  <c r="FC298"/>
  <c r="FB298"/>
  <c r="FA298"/>
  <c r="EZ298"/>
  <c r="EY298"/>
  <c r="EX298"/>
  <c r="EW298"/>
  <c r="EV298"/>
  <c r="EU298"/>
  <c r="ET298"/>
  <c r="ES298"/>
  <c r="ER298"/>
  <c r="EQ298"/>
  <c r="EP298"/>
  <c r="EO298"/>
  <c r="EN298"/>
  <c r="EM298"/>
  <c r="EL298"/>
  <c r="EK298"/>
  <c r="EJ298"/>
  <c r="EI298"/>
  <c r="EH298"/>
  <c r="EG298"/>
  <c r="EF298"/>
  <c r="EE298"/>
  <c r="ED298"/>
  <c r="EC298"/>
  <c r="EB298"/>
  <c r="EA298"/>
  <c r="DZ298"/>
  <c r="DY298"/>
  <c r="DX298"/>
  <c r="DW298"/>
  <c r="DV298"/>
  <c r="DU298"/>
  <c r="DT298"/>
  <c r="DS298"/>
  <c r="DR298"/>
  <c r="DQ298"/>
  <c r="DP298"/>
  <c r="DO298"/>
  <c r="DN298"/>
  <c r="DM298"/>
  <c r="DL298"/>
  <c r="DK298"/>
  <c r="DJ298"/>
  <c r="DI298"/>
  <c r="DH298"/>
  <c r="DG298"/>
  <c r="DF298"/>
  <c r="DE298"/>
  <c r="DD298"/>
  <c r="DC298"/>
  <c r="DB298"/>
  <c r="CU298"/>
  <c r="CR298"/>
  <c r="CQ298"/>
  <c r="CP298"/>
  <c r="CO298"/>
  <c r="CN298"/>
  <c r="FS297"/>
  <c r="FR297"/>
  <c r="FQ297"/>
  <c r="FP297"/>
  <c r="FO297"/>
  <c r="FN297"/>
  <c r="FM297"/>
  <c r="FL297"/>
  <c r="FK297"/>
  <c r="FJ297"/>
  <c r="FI297"/>
  <c r="FH297"/>
  <c r="FG297"/>
  <c r="FF297"/>
  <c r="FE297"/>
  <c r="FD297"/>
  <c r="FC297"/>
  <c r="FB297"/>
  <c r="FA297"/>
  <c r="EZ297"/>
  <c r="EY297"/>
  <c r="EX297"/>
  <c r="EW297"/>
  <c r="EV297"/>
  <c r="EU297"/>
  <c r="ET297"/>
  <c r="ES297"/>
  <c r="ER297"/>
  <c r="EQ297"/>
  <c r="EP297"/>
  <c r="EO297"/>
  <c r="EN297"/>
  <c r="EM297"/>
  <c r="EL297"/>
  <c r="EK297"/>
  <c r="EJ297"/>
  <c r="EI297"/>
  <c r="EH297"/>
  <c r="EG297"/>
  <c r="EF297"/>
  <c r="EE297"/>
  <c r="ED297"/>
  <c r="EC297"/>
  <c r="EB297"/>
  <c r="EA297"/>
  <c r="DZ297"/>
  <c r="DY297"/>
  <c r="DX297"/>
  <c r="DW297"/>
  <c r="DV297"/>
  <c r="DU297"/>
  <c r="DT297"/>
  <c r="DS297"/>
  <c r="DR297"/>
  <c r="DQ297"/>
  <c r="DP297"/>
  <c r="DO297"/>
  <c r="DN297"/>
  <c r="DM297"/>
  <c r="DL297"/>
  <c r="DK297"/>
  <c r="DJ297"/>
  <c r="DI297"/>
  <c r="DH297"/>
  <c r="DG297"/>
  <c r="DF297"/>
  <c r="DE297"/>
  <c r="DD297"/>
  <c r="DC297"/>
  <c r="DB297"/>
  <c r="CU297"/>
  <c r="CR297"/>
  <c r="CQ297"/>
  <c r="CP297"/>
  <c r="CO297"/>
  <c r="CN297"/>
  <c r="FS296"/>
  <c r="FR296"/>
  <c r="FQ296"/>
  <c r="FP296"/>
  <c r="FO296"/>
  <c r="FN296"/>
  <c r="FM296"/>
  <c r="FL296"/>
  <c r="FK296"/>
  <c r="FJ296"/>
  <c r="FI296"/>
  <c r="FH296"/>
  <c r="FG296"/>
  <c r="FF296"/>
  <c r="FE296"/>
  <c r="FD296"/>
  <c r="FC296"/>
  <c r="FB296"/>
  <c r="FA296"/>
  <c r="EZ296"/>
  <c r="EY296"/>
  <c r="EX296"/>
  <c r="EW296"/>
  <c r="EV296"/>
  <c r="EU296"/>
  <c r="ET296"/>
  <c r="ES296"/>
  <c r="ER296"/>
  <c r="EQ296"/>
  <c r="EP296"/>
  <c r="EO296"/>
  <c r="EN296"/>
  <c r="EM296"/>
  <c r="EL296"/>
  <c r="EK296"/>
  <c r="EJ296"/>
  <c r="EI296"/>
  <c r="EH296"/>
  <c r="EG296"/>
  <c r="EF296"/>
  <c r="EE296"/>
  <c r="ED296"/>
  <c r="EC296"/>
  <c r="EB296"/>
  <c r="EA296"/>
  <c r="DZ296"/>
  <c r="DY296"/>
  <c r="DX296"/>
  <c r="DW296"/>
  <c r="DV296"/>
  <c r="DU296"/>
  <c r="DT296"/>
  <c r="DS296"/>
  <c r="DR296"/>
  <c r="DQ296"/>
  <c r="DP296"/>
  <c r="DO296"/>
  <c r="DN296"/>
  <c r="DM296"/>
  <c r="DL296"/>
  <c r="DK296"/>
  <c r="DJ296"/>
  <c r="DI296"/>
  <c r="DH296"/>
  <c r="DG296"/>
  <c r="DF296"/>
  <c r="DE296"/>
  <c r="DD296"/>
  <c r="DC296"/>
  <c r="DB296"/>
  <c r="CU296"/>
  <c r="CR296"/>
  <c r="CQ296"/>
  <c r="CP296"/>
  <c r="CO296"/>
  <c r="CN296"/>
  <c r="FS295"/>
  <c r="FR295"/>
  <c r="FQ295"/>
  <c r="FP295"/>
  <c r="FO295"/>
  <c r="FN295"/>
  <c r="FM295"/>
  <c r="FL295"/>
  <c r="FK295"/>
  <c r="FJ295"/>
  <c r="FI295"/>
  <c r="FH295"/>
  <c r="FG295"/>
  <c r="FF295"/>
  <c r="FE295"/>
  <c r="FD295"/>
  <c r="FC295"/>
  <c r="FB295"/>
  <c r="FA295"/>
  <c r="EZ295"/>
  <c r="EY295"/>
  <c r="EX295"/>
  <c r="EW295"/>
  <c r="EV295"/>
  <c r="EU295"/>
  <c r="ET295"/>
  <c r="ES295"/>
  <c r="ER295"/>
  <c r="EQ295"/>
  <c r="EP295"/>
  <c r="EO295"/>
  <c r="EN295"/>
  <c r="EM295"/>
  <c r="EL295"/>
  <c r="EK295"/>
  <c r="EJ295"/>
  <c r="EI295"/>
  <c r="EH295"/>
  <c r="EG295"/>
  <c r="EF295"/>
  <c r="EE295"/>
  <c r="ED295"/>
  <c r="EC295"/>
  <c r="EB295"/>
  <c r="EA295"/>
  <c r="DZ295"/>
  <c r="DY295"/>
  <c r="DX295"/>
  <c r="DW295"/>
  <c r="DV295"/>
  <c r="DU295"/>
  <c r="DT295"/>
  <c r="DS295"/>
  <c r="DR295"/>
  <c r="DQ295"/>
  <c r="DP295"/>
  <c r="DO295"/>
  <c r="DN295"/>
  <c r="DM295"/>
  <c r="DL295"/>
  <c r="DK295"/>
  <c r="DJ295"/>
  <c r="DI295"/>
  <c r="DH295"/>
  <c r="DG295"/>
  <c r="DF295"/>
  <c r="DE295"/>
  <c r="DD295"/>
  <c r="DC295"/>
  <c r="DB295"/>
  <c r="CU295"/>
  <c r="CR295"/>
  <c r="CQ295"/>
  <c r="CP295"/>
  <c r="CO295"/>
  <c r="CN295"/>
  <c r="FS294"/>
  <c r="FR294"/>
  <c r="FQ294"/>
  <c r="FP294"/>
  <c r="FO294"/>
  <c r="FN294"/>
  <c r="FM294"/>
  <c r="FL294"/>
  <c r="FK294"/>
  <c r="FJ294"/>
  <c r="FI294"/>
  <c r="FH294"/>
  <c r="FG294"/>
  <c r="FF294"/>
  <c r="FE294"/>
  <c r="FD294"/>
  <c r="FC294"/>
  <c r="FB294"/>
  <c r="FA294"/>
  <c r="EZ294"/>
  <c r="EY294"/>
  <c r="EX294"/>
  <c r="EW294"/>
  <c r="EV294"/>
  <c r="EU294"/>
  <c r="ET294"/>
  <c r="ES294"/>
  <c r="ER294"/>
  <c r="EQ294"/>
  <c r="EP294"/>
  <c r="EO294"/>
  <c r="EN294"/>
  <c r="EM294"/>
  <c r="EL294"/>
  <c r="EK294"/>
  <c r="EJ294"/>
  <c r="EI294"/>
  <c r="EH294"/>
  <c r="EG294"/>
  <c r="EF294"/>
  <c r="EE294"/>
  <c r="ED294"/>
  <c r="EC294"/>
  <c r="EB294"/>
  <c r="EA294"/>
  <c r="DZ294"/>
  <c r="DY294"/>
  <c r="DX294"/>
  <c r="DW294"/>
  <c r="DV294"/>
  <c r="DU294"/>
  <c r="DT294"/>
  <c r="DS294"/>
  <c r="DR294"/>
  <c r="DQ294"/>
  <c r="DP294"/>
  <c r="DO294"/>
  <c r="DN294"/>
  <c r="DM294"/>
  <c r="DL294"/>
  <c r="DK294"/>
  <c r="DJ294"/>
  <c r="DI294"/>
  <c r="DH294"/>
  <c r="DG294"/>
  <c r="DF294"/>
  <c r="DE294"/>
  <c r="DD294"/>
  <c r="DC294"/>
  <c r="DB294"/>
  <c r="CU294"/>
  <c r="CR294"/>
  <c r="CQ294"/>
  <c r="CP294"/>
  <c r="CO294"/>
  <c r="CN294"/>
  <c r="FS293"/>
  <c r="FR293"/>
  <c r="FQ293"/>
  <c r="FP293"/>
  <c r="FO293"/>
  <c r="FN293"/>
  <c r="FM293"/>
  <c r="FL293"/>
  <c r="FK293"/>
  <c r="FJ293"/>
  <c r="FI293"/>
  <c r="FH293"/>
  <c r="FG293"/>
  <c r="FF293"/>
  <c r="FE293"/>
  <c r="FD293"/>
  <c r="FC293"/>
  <c r="FB293"/>
  <c r="FA293"/>
  <c r="EZ293"/>
  <c r="EY293"/>
  <c r="EX293"/>
  <c r="EW293"/>
  <c r="EV293"/>
  <c r="EU293"/>
  <c r="ET293"/>
  <c r="ES293"/>
  <c r="ER293"/>
  <c r="EQ293"/>
  <c r="EP293"/>
  <c r="EO293"/>
  <c r="EN293"/>
  <c r="EM293"/>
  <c r="EL293"/>
  <c r="EK293"/>
  <c r="EJ293"/>
  <c r="EI293"/>
  <c r="EH293"/>
  <c r="EG293"/>
  <c r="EF293"/>
  <c r="EE293"/>
  <c r="ED293"/>
  <c r="EC293"/>
  <c r="EB293"/>
  <c r="EA293"/>
  <c r="DZ293"/>
  <c r="DY293"/>
  <c r="DX293"/>
  <c r="DW293"/>
  <c r="DV293"/>
  <c r="DU293"/>
  <c r="DT293"/>
  <c r="DS293"/>
  <c r="DR293"/>
  <c r="DQ293"/>
  <c r="DP293"/>
  <c r="DO293"/>
  <c r="DN293"/>
  <c r="DM293"/>
  <c r="DL293"/>
  <c r="DK293"/>
  <c r="DJ293"/>
  <c r="DI293"/>
  <c r="DH293"/>
  <c r="DG293"/>
  <c r="DF293"/>
  <c r="DE293"/>
  <c r="DD293"/>
  <c r="DC293"/>
  <c r="DB293"/>
  <c r="CU293"/>
  <c r="CR293"/>
  <c r="CQ293"/>
  <c r="CP293"/>
  <c r="CO293"/>
  <c r="CN293"/>
  <c r="FS292"/>
  <c r="FR292"/>
  <c r="FQ292"/>
  <c r="FP292"/>
  <c r="FO292"/>
  <c r="FN292"/>
  <c r="FM292"/>
  <c r="FL292"/>
  <c r="FK292"/>
  <c r="FJ292"/>
  <c r="FI292"/>
  <c r="FH292"/>
  <c r="FG292"/>
  <c r="FF292"/>
  <c r="FE292"/>
  <c r="FD292"/>
  <c r="FC292"/>
  <c r="FB292"/>
  <c r="FA292"/>
  <c r="EZ292"/>
  <c r="EY292"/>
  <c r="EX292"/>
  <c r="EW292"/>
  <c r="EV292"/>
  <c r="EU292"/>
  <c r="ET292"/>
  <c r="ES292"/>
  <c r="ER292"/>
  <c r="EQ292"/>
  <c r="EP292"/>
  <c r="EO292"/>
  <c r="EN292"/>
  <c r="EM292"/>
  <c r="EL292"/>
  <c r="EK292"/>
  <c r="EJ292"/>
  <c r="EI292"/>
  <c r="EH292"/>
  <c r="EG292"/>
  <c r="EF292"/>
  <c r="EE292"/>
  <c r="ED292"/>
  <c r="EC292"/>
  <c r="EB292"/>
  <c r="EA292"/>
  <c r="DZ292"/>
  <c r="DY292"/>
  <c r="DX292"/>
  <c r="DW292"/>
  <c r="DV292"/>
  <c r="DU292"/>
  <c r="DT292"/>
  <c r="DS292"/>
  <c r="DR292"/>
  <c r="DQ292"/>
  <c r="DP292"/>
  <c r="DO292"/>
  <c r="DN292"/>
  <c r="DM292"/>
  <c r="DL292"/>
  <c r="DK292"/>
  <c r="DJ292"/>
  <c r="DI292"/>
  <c r="DH292"/>
  <c r="DG292"/>
  <c r="DF292"/>
  <c r="DE292"/>
  <c r="DD292"/>
  <c r="DC292"/>
  <c r="DB292"/>
  <c r="CV292"/>
  <c r="CU292"/>
  <c r="U292"/>
  <c r="FS291"/>
  <c r="FR291"/>
  <c r="FQ291"/>
  <c r="FP291"/>
  <c r="FO291"/>
  <c r="FN291"/>
  <c r="FM291"/>
  <c r="FL291"/>
  <c r="FK291"/>
  <c r="FJ291"/>
  <c r="FI291"/>
  <c r="FH291"/>
  <c r="FG291"/>
  <c r="FF291"/>
  <c r="FE291"/>
  <c r="FD291"/>
  <c r="FC291"/>
  <c r="FB291"/>
  <c r="FA291"/>
  <c r="EZ291"/>
  <c r="EY291"/>
  <c r="EX291"/>
  <c r="EW291"/>
  <c r="EV291"/>
  <c r="EU291"/>
  <c r="ET291"/>
  <c r="ES291"/>
  <c r="ER291"/>
  <c r="EQ291"/>
  <c r="EP291"/>
  <c r="EO291"/>
  <c r="EN291"/>
  <c r="EM291"/>
  <c r="EL291"/>
  <c r="EK291"/>
  <c r="EJ291"/>
  <c r="EI291"/>
  <c r="EH291"/>
  <c r="EG291"/>
  <c r="EF291"/>
  <c r="EE291"/>
  <c r="ED291"/>
  <c r="EC291"/>
  <c r="EB291"/>
  <c r="EA291"/>
  <c r="DZ291"/>
  <c r="DY291"/>
  <c r="DX291"/>
  <c r="DW291"/>
  <c r="DV291"/>
  <c r="DU291"/>
  <c r="DT291"/>
  <c r="DS291"/>
  <c r="DR291"/>
  <c r="DQ291"/>
  <c r="DP291"/>
  <c r="DO291"/>
  <c r="DN291"/>
  <c r="DM291"/>
  <c r="DL291"/>
  <c r="DK291"/>
  <c r="DJ291"/>
  <c r="DI291"/>
  <c r="DH291"/>
  <c r="DG291"/>
  <c r="DF291"/>
  <c r="DE291"/>
  <c r="DD291"/>
  <c r="DC291"/>
  <c r="DB291"/>
  <c r="CV291"/>
  <c r="CU291"/>
  <c r="U291"/>
  <c r="FS290"/>
  <c r="FR290"/>
  <c r="FQ290"/>
  <c r="FP290"/>
  <c r="FO290"/>
  <c r="FN290"/>
  <c r="FM290"/>
  <c r="FL290"/>
  <c r="FK290"/>
  <c r="FJ290"/>
  <c r="FI290"/>
  <c r="FH290"/>
  <c r="FG290"/>
  <c r="FF290"/>
  <c r="FE290"/>
  <c r="FD290"/>
  <c r="FC290"/>
  <c r="FB290"/>
  <c r="FA290"/>
  <c r="EZ290"/>
  <c r="EY290"/>
  <c r="EX290"/>
  <c r="EW290"/>
  <c r="EV290"/>
  <c r="EU290"/>
  <c r="ET290"/>
  <c r="ES290"/>
  <c r="ER290"/>
  <c r="EQ290"/>
  <c r="EP290"/>
  <c r="EO290"/>
  <c r="EN290"/>
  <c r="EM290"/>
  <c r="EL290"/>
  <c r="EK290"/>
  <c r="EJ290"/>
  <c r="EI290"/>
  <c r="EH290"/>
  <c r="EG290"/>
  <c r="EF290"/>
  <c r="EE290"/>
  <c r="ED290"/>
  <c r="EC290"/>
  <c r="EB290"/>
  <c r="EA290"/>
  <c r="DZ290"/>
  <c r="DY290"/>
  <c r="DX290"/>
  <c r="DW290"/>
  <c r="DV290"/>
  <c r="DU290"/>
  <c r="DT290"/>
  <c r="DS290"/>
  <c r="DR290"/>
  <c r="DQ290"/>
  <c r="DP290"/>
  <c r="DO290"/>
  <c r="DN290"/>
  <c r="DM290"/>
  <c r="DL290"/>
  <c r="DK290"/>
  <c r="DJ290"/>
  <c r="DI290"/>
  <c r="DH290"/>
  <c r="DG290"/>
  <c r="DF290"/>
  <c r="DE290"/>
  <c r="DD290"/>
  <c r="DC290"/>
  <c r="DB290"/>
  <c r="CV290"/>
  <c r="CU290"/>
  <c r="U290"/>
  <c r="FS289"/>
  <c r="FR289"/>
  <c r="FQ289"/>
  <c r="FP289"/>
  <c r="FO289"/>
  <c r="FN289"/>
  <c r="FM289"/>
  <c r="FL289"/>
  <c r="FK289"/>
  <c r="FJ289"/>
  <c r="FI289"/>
  <c r="FH289"/>
  <c r="FG289"/>
  <c r="FF289"/>
  <c r="FE289"/>
  <c r="FD289"/>
  <c r="FC289"/>
  <c r="FB289"/>
  <c r="FA289"/>
  <c r="EZ289"/>
  <c r="EY289"/>
  <c r="EX289"/>
  <c r="EW289"/>
  <c r="EV289"/>
  <c r="EU289"/>
  <c r="ET289"/>
  <c r="ES289"/>
  <c r="ER289"/>
  <c r="EQ289"/>
  <c r="EP289"/>
  <c r="EO289"/>
  <c r="EN289"/>
  <c r="EM289"/>
  <c r="EL289"/>
  <c r="EK289"/>
  <c r="EJ289"/>
  <c r="EI289"/>
  <c r="EH289"/>
  <c r="EG289"/>
  <c r="EF289"/>
  <c r="EE289"/>
  <c r="ED289"/>
  <c r="EC289"/>
  <c r="EB289"/>
  <c r="EA289"/>
  <c r="DZ289"/>
  <c r="DY289"/>
  <c r="DX289"/>
  <c r="DW289"/>
  <c r="DV289"/>
  <c r="DU289"/>
  <c r="DT289"/>
  <c r="DS289"/>
  <c r="DR289"/>
  <c r="DQ289"/>
  <c r="DP289"/>
  <c r="DO289"/>
  <c r="DN289"/>
  <c r="DM289"/>
  <c r="DL289"/>
  <c r="DK289"/>
  <c r="DJ289"/>
  <c r="DI289"/>
  <c r="DH289"/>
  <c r="DG289"/>
  <c r="DF289"/>
  <c r="DE289"/>
  <c r="DD289"/>
  <c r="DC289"/>
  <c r="DB289"/>
  <c r="CV289"/>
  <c r="CU289"/>
  <c r="U289"/>
  <c r="FS288"/>
  <c r="FR288"/>
  <c r="FQ288"/>
  <c r="FP288"/>
  <c r="FO288"/>
  <c r="FN288"/>
  <c r="FM288"/>
  <c r="FL288"/>
  <c r="FK288"/>
  <c r="FJ288"/>
  <c r="FI288"/>
  <c r="FH288"/>
  <c r="FG288"/>
  <c r="FF288"/>
  <c r="FE288"/>
  <c r="FD288"/>
  <c r="FC288"/>
  <c r="FB288"/>
  <c r="FA288"/>
  <c r="EZ288"/>
  <c r="EY288"/>
  <c r="EX288"/>
  <c r="EW288"/>
  <c r="EV288"/>
  <c r="EU288"/>
  <c r="ET288"/>
  <c r="ES288"/>
  <c r="ER288"/>
  <c r="EQ288"/>
  <c r="EP288"/>
  <c r="EO288"/>
  <c r="EN288"/>
  <c r="EM288"/>
  <c r="EL288"/>
  <c r="EK288"/>
  <c r="EJ288"/>
  <c r="EI288"/>
  <c r="EH288"/>
  <c r="EG288"/>
  <c r="EF288"/>
  <c r="EE288"/>
  <c r="ED288"/>
  <c r="EC288"/>
  <c r="EB288"/>
  <c r="EA288"/>
  <c r="DZ288"/>
  <c r="DY288"/>
  <c r="DX288"/>
  <c r="DW288"/>
  <c r="DV288"/>
  <c r="DU288"/>
  <c r="DT288"/>
  <c r="DS288"/>
  <c r="DR288"/>
  <c r="DQ288"/>
  <c r="DP288"/>
  <c r="DO288"/>
  <c r="DN288"/>
  <c r="DM288"/>
  <c r="DL288"/>
  <c r="DK288"/>
  <c r="DJ288"/>
  <c r="DI288"/>
  <c r="DH288"/>
  <c r="DG288"/>
  <c r="DF288"/>
  <c r="DE288"/>
  <c r="DD288"/>
  <c r="DC288"/>
  <c r="DB288"/>
  <c r="CV288"/>
  <c r="CU288"/>
  <c r="U288"/>
  <c r="FS287"/>
  <c r="FR287"/>
  <c r="FQ287"/>
  <c r="FP287"/>
  <c r="FO287"/>
  <c r="FN287"/>
  <c r="FM287"/>
  <c r="FL287"/>
  <c r="FK287"/>
  <c r="FJ287"/>
  <c r="FI287"/>
  <c r="FH287"/>
  <c r="FG287"/>
  <c r="FF287"/>
  <c r="FE287"/>
  <c r="FD287"/>
  <c r="FC287"/>
  <c r="FB287"/>
  <c r="FA287"/>
  <c r="EZ287"/>
  <c r="EY287"/>
  <c r="EX287"/>
  <c r="EW287"/>
  <c r="EV287"/>
  <c r="EU287"/>
  <c r="ET287"/>
  <c r="ES287"/>
  <c r="ER287"/>
  <c r="EQ287"/>
  <c r="EP287"/>
  <c r="EO287"/>
  <c r="EN287"/>
  <c r="EM287"/>
  <c r="EL287"/>
  <c r="EK287"/>
  <c r="EJ287"/>
  <c r="EI287"/>
  <c r="EH287"/>
  <c r="EG287"/>
  <c r="EF287"/>
  <c r="EE287"/>
  <c r="ED287"/>
  <c r="EC287"/>
  <c r="EB287"/>
  <c r="EA287"/>
  <c r="DZ287"/>
  <c r="DY287"/>
  <c r="DX287"/>
  <c r="DW287"/>
  <c r="DV287"/>
  <c r="DU287"/>
  <c r="DT287"/>
  <c r="DS287"/>
  <c r="DR287"/>
  <c r="DQ287"/>
  <c r="DP287"/>
  <c r="DO287"/>
  <c r="DN287"/>
  <c r="DM287"/>
  <c r="DL287"/>
  <c r="DK287"/>
  <c r="DJ287"/>
  <c r="DI287"/>
  <c r="DH287"/>
  <c r="DG287"/>
  <c r="DF287"/>
  <c r="DE287"/>
  <c r="DD287"/>
  <c r="DC287"/>
  <c r="DB287"/>
  <c r="CV287"/>
  <c r="CU287"/>
  <c r="U287"/>
  <c r="FS286"/>
  <c r="FR286"/>
  <c r="FQ286"/>
  <c r="FP286"/>
  <c r="FO286"/>
  <c r="FN286"/>
  <c r="FM286"/>
  <c r="FL286"/>
  <c r="FK286"/>
  <c r="FJ286"/>
  <c r="FI286"/>
  <c r="FH286"/>
  <c r="FG286"/>
  <c r="FF286"/>
  <c r="FE286"/>
  <c r="FD286"/>
  <c r="FC286"/>
  <c r="FB286"/>
  <c r="FA286"/>
  <c r="EZ286"/>
  <c r="EY286"/>
  <c r="EX286"/>
  <c r="EW286"/>
  <c r="EV286"/>
  <c r="EU286"/>
  <c r="ET286"/>
  <c r="ES286"/>
  <c r="ER286"/>
  <c r="EQ286"/>
  <c r="EP286"/>
  <c r="EO286"/>
  <c r="EN286"/>
  <c r="EM286"/>
  <c r="EL286"/>
  <c r="EK286"/>
  <c r="EJ286"/>
  <c r="EI286"/>
  <c r="EH286"/>
  <c r="EG286"/>
  <c r="EF286"/>
  <c r="EE286"/>
  <c r="ED286"/>
  <c r="EC286"/>
  <c r="EB286"/>
  <c r="EA286"/>
  <c r="DZ286"/>
  <c r="DY286"/>
  <c r="DX286"/>
  <c r="DW286"/>
  <c r="DV286"/>
  <c r="DU286"/>
  <c r="DT286"/>
  <c r="DS286"/>
  <c r="DR286"/>
  <c r="DQ286"/>
  <c r="DP286"/>
  <c r="DO286"/>
  <c r="DN286"/>
  <c r="DM286"/>
  <c r="DL286"/>
  <c r="DK286"/>
  <c r="DJ286"/>
  <c r="DI286"/>
  <c r="DH286"/>
  <c r="DG286"/>
  <c r="DF286"/>
  <c r="DE286"/>
  <c r="DD286"/>
  <c r="DC286"/>
  <c r="DB286"/>
  <c r="CV286"/>
  <c r="CU286"/>
  <c r="U286"/>
  <c r="FS285"/>
  <c r="FR285"/>
  <c r="FQ285"/>
  <c r="FP285"/>
  <c r="FO285"/>
  <c r="FN285"/>
  <c r="FM285"/>
  <c r="FL285"/>
  <c r="FK285"/>
  <c r="FJ285"/>
  <c r="FI285"/>
  <c r="FH285"/>
  <c r="FG285"/>
  <c r="FF285"/>
  <c r="FE285"/>
  <c r="FD285"/>
  <c r="FC285"/>
  <c r="FB285"/>
  <c r="FA285"/>
  <c r="EZ285"/>
  <c r="EY285"/>
  <c r="EX285"/>
  <c r="EW285"/>
  <c r="EV285"/>
  <c r="EU285"/>
  <c r="ET285"/>
  <c r="ES285"/>
  <c r="ER285"/>
  <c r="EQ285"/>
  <c r="EP285"/>
  <c r="EO285"/>
  <c r="EN285"/>
  <c r="EM285"/>
  <c r="EL285"/>
  <c r="EK285"/>
  <c r="EJ285"/>
  <c r="EI285"/>
  <c r="EH285"/>
  <c r="EG285"/>
  <c r="EF285"/>
  <c r="EE285"/>
  <c r="ED285"/>
  <c r="EC285"/>
  <c r="EB285"/>
  <c r="EA285"/>
  <c r="DZ285"/>
  <c r="DY285"/>
  <c r="DX285"/>
  <c r="DW285"/>
  <c r="DV285"/>
  <c r="DU285"/>
  <c r="DT285"/>
  <c r="DS285"/>
  <c r="DR285"/>
  <c r="DQ285"/>
  <c r="DP285"/>
  <c r="DO285"/>
  <c r="DN285"/>
  <c r="DM285"/>
  <c r="DL285"/>
  <c r="DK285"/>
  <c r="DJ285"/>
  <c r="DI285"/>
  <c r="DH285"/>
  <c r="DG285"/>
  <c r="DF285"/>
  <c r="DE285"/>
  <c r="DD285"/>
  <c r="DC285"/>
  <c r="DB285"/>
  <c r="CV285"/>
  <c r="CU285"/>
  <c r="U285"/>
  <c r="FS284"/>
  <c r="FR284"/>
  <c r="FQ284"/>
  <c r="FP284"/>
  <c r="FO284"/>
  <c r="FN284"/>
  <c r="FM284"/>
  <c r="FL284"/>
  <c r="FK284"/>
  <c r="FJ284"/>
  <c r="FI284"/>
  <c r="FH284"/>
  <c r="FG284"/>
  <c r="FF284"/>
  <c r="FE284"/>
  <c r="FD284"/>
  <c r="FC284"/>
  <c r="FB284"/>
  <c r="FA284"/>
  <c r="EZ284"/>
  <c r="EY284"/>
  <c r="EX284"/>
  <c r="EW284"/>
  <c r="EV284"/>
  <c r="EU284"/>
  <c r="ET284"/>
  <c r="ES284"/>
  <c r="ER284"/>
  <c r="EQ284"/>
  <c r="EP284"/>
  <c r="EO284"/>
  <c r="EN284"/>
  <c r="EM284"/>
  <c r="EL284"/>
  <c r="EK284"/>
  <c r="EJ284"/>
  <c r="EI284"/>
  <c r="EH284"/>
  <c r="EG284"/>
  <c r="EF284"/>
  <c r="EE284"/>
  <c r="ED284"/>
  <c r="EC284"/>
  <c r="EB284"/>
  <c r="EA284"/>
  <c r="DZ284"/>
  <c r="DY284"/>
  <c r="DX284"/>
  <c r="DW284"/>
  <c r="DV284"/>
  <c r="DU284"/>
  <c r="DT284"/>
  <c r="DS284"/>
  <c r="DR284"/>
  <c r="DQ284"/>
  <c r="DP284"/>
  <c r="DO284"/>
  <c r="DN284"/>
  <c r="DM284"/>
  <c r="DL284"/>
  <c r="DK284"/>
  <c r="DJ284"/>
  <c r="DI284"/>
  <c r="DH284"/>
  <c r="DG284"/>
  <c r="DF284"/>
  <c r="DE284"/>
  <c r="DD284"/>
  <c r="DC284"/>
  <c r="DB284"/>
  <c r="CV284"/>
  <c r="CU284"/>
  <c r="U284"/>
  <c r="FS283"/>
  <c r="FR283"/>
  <c r="FQ283"/>
  <c r="FP283"/>
  <c r="FO283"/>
  <c r="FN283"/>
  <c r="FM283"/>
  <c r="FL283"/>
  <c r="FK283"/>
  <c r="FJ283"/>
  <c r="FI283"/>
  <c r="FH283"/>
  <c r="FG283"/>
  <c r="FF283"/>
  <c r="FE283"/>
  <c r="FD283"/>
  <c r="FC283"/>
  <c r="FB283"/>
  <c r="FA283"/>
  <c r="EZ283"/>
  <c r="EY283"/>
  <c r="EX283"/>
  <c r="EW283"/>
  <c r="EV283"/>
  <c r="EU283"/>
  <c r="ET283"/>
  <c r="ES283"/>
  <c r="ER283"/>
  <c r="EQ283"/>
  <c r="EP283"/>
  <c r="EO283"/>
  <c r="EN283"/>
  <c r="EM283"/>
  <c r="EL283"/>
  <c r="EK283"/>
  <c r="EJ283"/>
  <c r="EI283"/>
  <c r="EH283"/>
  <c r="EG283"/>
  <c r="EF283"/>
  <c r="EE283"/>
  <c r="ED283"/>
  <c r="EC283"/>
  <c r="EB283"/>
  <c r="EA283"/>
  <c r="DZ283"/>
  <c r="DY283"/>
  <c r="DX283"/>
  <c r="DW283"/>
  <c r="DV283"/>
  <c r="DU283"/>
  <c r="DT283"/>
  <c r="DS283"/>
  <c r="DR283"/>
  <c r="DQ283"/>
  <c r="DP283"/>
  <c r="DO283"/>
  <c r="DN283"/>
  <c r="DM283"/>
  <c r="DL283"/>
  <c r="DK283"/>
  <c r="DJ283"/>
  <c r="DI283"/>
  <c r="DH283"/>
  <c r="DG283"/>
  <c r="DF283"/>
  <c r="DE283"/>
  <c r="DD283"/>
  <c r="DC283"/>
  <c r="DB283"/>
  <c r="CV283"/>
  <c r="CU283"/>
  <c r="FS282"/>
  <c r="FR282"/>
  <c r="FQ282"/>
  <c r="FP282"/>
  <c r="FO282"/>
  <c r="FN282"/>
  <c r="FM282"/>
  <c r="FL282"/>
  <c r="FK282"/>
  <c r="FJ282"/>
  <c r="FI282"/>
  <c r="FH282"/>
  <c r="FG282"/>
  <c r="FF282"/>
  <c r="FE282"/>
  <c r="FD282"/>
  <c r="FC282"/>
  <c r="FB282"/>
  <c r="FA282"/>
  <c r="EZ282"/>
  <c r="EY282"/>
  <c r="EX282"/>
  <c r="EW282"/>
  <c r="EV282"/>
  <c r="EU282"/>
  <c r="ET282"/>
  <c r="ES282"/>
  <c r="ER282"/>
  <c r="EQ282"/>
  <c r="EP282"/>
  <c r="EO282"/>
  <c r="EN282"/>
  <c r="EM282"/>
  <c r="EL282"/>
  <c r="EK282"/>
  <c r="EJ282"/>
  <c r="EI282"/>
  <c r="EH282"/>
  <c r="EG282"/>
  <c r="EF282"/>
  <c r="EE282"/>
  <c r="ED282"/>
  <c r="EC282"/>
  <c r="EB282"/>
  <c r="EA282"/>
  <c r="DZ282"/>
  <c r="DY282"/>
  <c r="DX282"/>
  <c r="DW282"/>
  <c r="DV282"/>
  <c r="DU282"/>
  <c r="DT282"/>
  <c r="DS282"/>
  <c r="DR282"/>
  <c r="DQ282"/>
  <c r="DP282"/>
  <c r="DO282"/>
  <c r="DN282"/>
  <c r="DM282"/>
  <c r="DL282"/>
  <c r="DK282"/>
  <c r="DJ282"/>
  <c r="DI282"/>
  <c r="DH282"/>
  <c r="DG282"/>
  <c r="DF282"/>
  <c r="DE282"/>
  <c r="DD282"/>
  <c r="DC282"/>
  <c r="DB282"/>
  <c r="CV282"/>
  <c r="CU282"/>
  <c r="CR282"/>
  <c r="CQ282"/>
  <c r="CP282"/>
  <c r="CO282"/>
  <c r="CN282"/>
  <c r="T282"/>
  <c r="C282"/>
  <c r="FS281"/>
  <c r="FR281"/>
  <c r="FQ281"/>
  <c r="FP281"/>
  <c r="FO281"/>
  <c r="FN281"/>
  <c r="FM281"/>
  <c r="FL281"/>
  <c r="FK281"/>
  <c r="FJ281"/>
  <c r="FI281"/>
  <c r="FH281"/>
  <c r="FG281"/>
  <c r="FF281"/>
  <c r="FE281"/>
  <c r="FD281"/>
  <c r="FC281"/>
  <c r="FB281"/>
  <c r="FA281"/>
  <c r="EZ281"/>
  <c r="EY281"/>
  <c r="EX281"/>
  <c r="EW281"/>
  <c r="EV281"/>
  <c r="EU281"/>
  <c r="ET281"/>
  <c r="ES281"/>
  <c r="ER281"/>
  <c r="EQ281"/>
  <c r="EP281"/>
  <c r="EO281"/>
  <c r="EN281"/>
  <c r="EM281"/>
  <c r="EL281"/>
  <c r="EK281"/>
  <c r="EJ281"/>
  <c r="EI281"/>
  <c r="EH281"/>
  <c r="EG281"/>
  <c r="EF281"/>
  <c r="EE281"/>
  <c r="ED281"/>
  <c r="EC281"/>
  <c r="EB281"/>
  <c r="EA281"/>
  <c r="DZ281"/>
  <c r="DY281"/>
  <c r="DX281"/>
  <c r="DW281"/>
  <c r="DV281"/>
  <c r="DU281"/>
  <c r="DT281"/>
  <c r="DS281"/>
  <c r="DR281"/>
  <c r="DQ281"/>
  <c r="DP281"/>
  <c r="DO281"/>
  <c r="DN281"/>
  <c r="DM281"/>
  <c r="DL281"/>
  <c r="DK281"/>
  <c r="DJ281"/>
  <c r="DI281"/>
  <c r="DH281"/>
  <c r="DG281"/>
  <c r="DF281"/>
  <c r="DE281"/>
  <c r="DD281"/>
  <c r="DC281"/>
  <c r="DB281"/>
  <c r="CV281"/>
  <c r="CU281"/>
  <c r="CR281"/>
  <c r="CQ281"/>
  <c r="CP281"/>
  <c r="CO281"/>
  <c r="CN281"/>
  <c r="T281"/>
  <c r="C281"/>
  <c r="FS280"/>
  <c r="FR280"/>
  <c r="FQ280"/>
  <c r="FP280"/>
  <c r="FO280"/>
  <c r="FN280"/>
  <c r="FM280"/>
  <c r="FL280"/>
  <c r="FK280"/>
  <c r="FJ280"/>
  <c r="FI280"/>
  <c r="FH280"/>
  <c r="FG280"/>
  <c r="FF280"/>
  <c r="FE280"/>
  <c r="FD280"/>
  <c r="FC280"/>
  <c r="FB280"/>
  <c r="FA280"/>
  <c r="EZ280"/>
  <c r="EY280"/>
  <c r="EX280"/>
  <c r="EW280"/>
  <c r="EV280"/>
  <c r="EU280"/>
  <c r="ET280"/>
  <c r="ES280"/>
  <c r="ER280"/>
  <c r="EQ280"/>
  <c r="EP280"/>
  <c r="EO280"/>
  <c r="EN280"/>
  <c r="EM280"/>
  <c r="EL280"/>
  <c r="EK280"/>
  <c r="EJ280"/>
  <c r="EI280"/>
  <c r="EH280"/>
  <c r="EG280"/>
  <c r="EF280"/>
  <c r="EE280"/>
  <c r="ED280"/>
  <c r="EC280"/>
  <c r="EB280"/>
  <c r="EA280"/>
  <c r="DZ280"/>
  <c r="DY280"/>
  <c r="DX280"/>
  <c r="DW280"/>
  <c r="DV280"/>
  <c r="DU280"/>
  <c r="DT280"/>
  <c r="DS280"/>
  <c r="DR280"/>
  <c r="DQ280"/>
  <c r="DP280"/>
  <c r="DO280"/>
  <c r="DN280"/>
  <c r="DM280"/>
  <c r="DL280"/>
  <c r="DK280"/>
  <c r="DJ280"/>
  <c r="DI280"/>
  <c r="DH280"/>
  <c r="DG280"/>
  <c r="DF280"/>
  <c r="DE280"/>
  <c r="DD280"/>
  <c r="DC280"/>
  <c r="DB280"/>
  <c r="CV280"/>
  <c r="CU280"/>
  <c r="CR280"/>
  <c r="CQ280"/>
  <c r="CP280"/>
  <c r="CO280"/>
  <c r="CN280"/>
  <c r="T280"/>
  <c r="C280"/>
  <c r="FS279"/>
  <c r="FR279"/>
  <c r="FQ279"/>
  <c r="FP279"/>
  <c r="FO279"/>
  <c r="FN279"/>
  <c r="FM279"/>
  <c r="FL279"/>
  <c r="FK279"/>
  <c r="FJ279"/>
  <c r="FI279"/>
  <c r="FH279"/>
  <c r="FG279"/>
  <c r="FF279"/>
  <c r="FE279"/>
  <c r="FD279"/>
  <c r="FC279"/>
  <c r="FB279"/>
  <c r="FA279"/>
  <c r="EZ279"/>
  <c r="EY279"/>
  <c r="EX279"/>
  <c r="EW279"/>
  <c r="EV279"/>
  <c r="EU279"/>
  <c r="ET279"/>
  <c r="ES279"/>
  <c r="ER279"/>
  <c r="EQ279"/>
  <c r="EP279"/>
  <c r="EO279"/>
  <c r="EN279"/>
  <c r="EM279"/>
  <c r="EL279"/>
  <c r="EK279"/>
  <c r="EJ279"/>
  <c r="EI279"/>
  <c r="EH279"/>
  <c r="EG279"/>
  <c r="EF279"/>
  <c r="EE279"/>
  <c r="ED279"/>
  <c r="EC279"/>
  <c r="EB279"/>
  <c r="EA279"/>
  <c r="DZ279"/>
  <c r="DY279"/>
  <c r="DX279"/>
  <c r="DW279"/>
  <c r="DV279"/>
  <c r="DU279"/>
  <c r="DT279"/>
  <c r="DS279"/>
  <c r="DR279"/>
  <c r="DQ279"/>
  <c r="DP279"/>
  <c r="DO279"/>
  <c r="DN279"/>
  <c r="DM279"/>
  <c r="DL279"/>
  <c r="DK279"/>
  <c r="DJ279"/>
  <c r="DI279"/>
  <c r="DH279"/>
  <c r="DG279"/>
  <c r="DF279"/>
  <c r="DE279"/>
  <c r="DD279"/>
  <c r="DC279"/>
  <c r="DB279"/>
  <c r="CV279"/>
  <c r="CU279"/>
  <c r="CR279"/>
  <c r="CQ279"/>
  <c r="CP279"/>
  <c r="CO279"/>
  <c r="CN279"/>
  <c r="T279"/>
  <c r="C279"/>
  <c r="FS278"/>
  <c r="FR278"/>
  <c r="FQ278"/>
  <c r="FP278"/>
  <c r="FO278"/>
  <c r="FN278"/>
  <c r="FM278"/>
  <c r="FL278"/>
  <c r="FK278"/>
  <c r="FJ278"/>
  <c r="FI278"/>
  <c r="FH278"/>
  <c r="FG278"/>
  <c r="FF278"/>
  <c r="FE278"/>
  <c r="FD278"/>
  <c r="FC278"/>
  <c r="FB278"/>
  <c r="FA278"/>
  <c r="EZ278"/>
  <c r="EY278"/>
  <c r="EX278"/>
  <c r="EW278"/>
  <c r="EV278"/>
  <c r="EU278"/>
  <c r="ET278"/>
  <c r="ES278"/>
  <c r="ER278"/>
  <c r="EQ278"/>
  <c r="EP278"/>
  <c r="EO278"/>
  <c r="EN278"/>
  <c r="EM278"/>
  <c r="EL278"/>
  <c r="EK278"/>
  <c r="EJ278"/>
  <c r="EI278"/>
  <c r="EH278"/>
  <c r="EG278"/>
  <c r="EF278"/>
  <c r="EE278"/>
  <c r="ED278"/>
  <c r="EC278"/>
  <c r="EB278"/>
  <c r="EA278"/>
  <c r="DZ278"/>
  <c r="DY278"/>
  <c r="DX278"/>
  <c r="DW278"/>
  <c r="DV278"/>
  <c r="DU278"/>
  <c r="DT278"/>
  <c r="DS278"/>
  <c r="DR278"/>
  <c r="DQ278"/>
  <c r="DP278"/>
  <c r="DO278"/>
  <c r="DN278"/>
  <c r="DM278"/>
  <c r="DL278"/>
  <c r="DK278"/>
  <c r="DJ278"/>
  <c r="DI278"/>
  <c r="DH278"/>
  <c r="DG278"/>
  <c r="DF278"/>
  <c r="DE278"/>
  <c r="DD278"/>
  <c r="DC278"/>
  <c r="DB278"/>
  <c r="CV278"/>
  <c r="CU278"/>
  <c r="CR278"/>
  <c r="CQ278"/>
  <c r="CP278"/>
  <c r="CO278"/>
  <c r="CN278"/>
  <c r="T278"/>
  <c r="C278"/>
  <c r="FS277"/>
  <c r="FR277"/>
  <c r="FQ277"/>
  <c r="FP277"/>
  <c r="FO277"/>
  <c r="FN277"/>
  <c r="FM277"/>
  <c r="FL277"/>
  <c r="FK277"/>
  <c r="FJ277"/>
  <c r="FI277"/>
  <c r="FH277"/>
  <c r="FG277"/>
  <c r="FF277"/>
  <c r="FE277"/>
  <c r="FD277"/>
  <c r="FC277"/>
  <c r="FB277"/>
  <c r="FA277"/>
  <c r="EZ277"/>
  <c r="EY277"/>
  <c r="EX277"/>
  <c r="EW277"/>
  <c r="EV277"/>
  <c r="EU277"/>
  <c r="ET277"/>
  <c r="ES277"/>
  <c r="ER277"/>
  <c r="EQ277"/>
  <c r="EP277"/>
  <c r="EO277"/>
  <c r="EN277"/>
  <c r="EM277"/>
  <c r="EL277"/>
  <c r="EK277"/>
  <c r="EJ277"/>
  <c r="EI277"/>
  <c r="EH277"/>
  <c r="EG277"/>
  <c r="EF277"/>
  <c r="EE277"/>
  <c r="ED277"/>
  <c r="EC277"/>
  <c r="EB277"/>
  <c r="EA277"/>
  <c r="DZ277"/>
  <c r="DY277"/>
  <c r="DX277"/>
  <c r="DW277"/>
  <c r="DV277"/>
  <c r="DU277"/>
  <c r="DT277"/>
  <c r="DS277"/>
  <c r="DR277"/>
  <c r="DQ277"/>
  <c r="DP277"/>
  <c r="DO277"/>
  <c r="DN277"/>
  <c r="DM277"/>
  <c r="DL277"/>
  <c r="DK277"/>
  <c r="DJ277"/>
  <c r="DI277"/>
  <c r="DH277"/>
  <c r="DG277"/>
  <c r="DF277"/>
  <c r="DE277"/>
  <c r="DD277"/>
  <c r="DC277"/>
  <c r="DB277"/>
  <c r="CV277"/>
  <c r="CU277"/>
  <c r="CR277"/>
  <c r="CQ277"/>
  <c r="CP277"/>
  <c r="CO277"/>
  <c r="CN277"/>
  <c r="T277"/>
  <c r="C277"/>
  <c r="FS276"/>
  <c r="FR276"/>
  <c r="FQ276"/>
  <c r="FP276"/>
  <c r="FO276"/>
  <c r="FN276"/>
  <c r="FM276"/>
  <c r="FL276"/>
  <c r="FK276"/>
  <c r="FJ276"/>
  <c r="FI276"/>
  <c r="FH276"/>
  <c r="FG276"/>
  <c r="FF276"/>
  <c r="FE276"/>
  <c r="FD276"/>
  <c r="FC276"/>
  <c r="FB276"/>
  <c r="FA276"/>
  <c r="EZ276"/>
  <c r="EY276"/>
  <c r="EX276"/>
  <c r="EW276"/>
  <c r="EV276"/>
  <c r="EU276"/>
  <c r="ET276"/>
  <c r="ES276"/>
  <c r="ER276"/>
  <c r="EQ276"/>
  <c r="EP276"/>
  <c r="EO276"/>
  <c r="EN276"/>
  <c r="EM276"/>
  <c r="EL276"/>
  <c r="EK276"/>
  <c r="EJ276"/>
  <c r="EI276"/>
  <c r="EH276"/>
  <c r="EG276"/>
  <c r="EF276"/>
  <c r="EE276"/>
  <c r="ED276"/>
  <c r="EC276"/>
  <c r="EB276"/>
  <c r="EA276"/>
  <c r="DZ276"/>
  <c r="DY276"/>
  <c r="DX276"/>
  <c r="DW276"/>
  <c r="DV276"/>
  <c r="DU276"/>
  <c r="DT276"/>
  <c r="DS276"/>
  <c r="DR276"/>
  <c r="DQ276"/>
  <c r="DP276"/>
  <c r="DO276"/>
  <c r="DN276"/>
  <c r="DM276"/>
  <c r="DL276"/>
  <c r="DK276"/>
  <c r="DJ276"/>
  <c r="DI276"/>
  <c r="DH276"/>
  <c r="DG276"/>
  <c r="DF276"/>
  <c r="DE276"/>
  <c r="DD276"/>
  <c r="DC276"/>
  <c r="DB276"/>
  <c r="CV276"/>
  <c r="CU276"/>
  <c r="CR276"/>
  <c r="CQ276"/>
  <c r="CP276"/>
  <c r="CO276"/>
  <c r="CN276"/>
  <c r="T276"/>
  <c r="C276"/>
  <c r="FS275"/>
  <c r="FR275"/>
  <c r="FQ275"/>
  <c r="FP275"/>
  <c r="FO275"/>
  <c r="FN275"/>
  <c r="FM275"/>
  <c r="FL275"/>
  <c r="FK275"/>
  <c r="FJ275"/>
  <c r="FI275"/>
  <c r="FH275"/>
  <c r="FG275"/>
  <c r="FF275"/>
  <c r="FE275"/>
  <c r="FD275"/>
  <c r="FC275"/>
  <c r="FB275"/>
  <c r="FA275"/>
  <c r="EZ275"/>
  <c r="EY275"/>
  <c r="EX275"/>
  <c r="EW275"/>
  <c r="EV275"/>
  <c r="EU275"/>
  <c r="ET275"/>
  <c r="ES275"/>
  <c r="ER275"/>
  <c r="EQ275"/>
  <c r="EP275"/>
  <c r="EO275"/>
  <c r="EN275"/>
  <c r="EM275"/>
  <c r="EL275"/>
  <c r="EK275"/>
  <c r="EJ275"/>
  <c r="EI275"/>
  <c r="EH275"/>
  <c r="EG275"/>
  <c r="EF275"/>
  <c r="EE275"/>
  <c r="ED275"/>
  <c r="EC275"/>
  <c r="EB275"/>
  <c r="EA275"/>
  <c r="DZ275"/>
  <c r="DY275"/>
  <c r="DX275"/>
  <c r="DW275"/>
  <c r="DV275"/>
  <c r="DU275"/>
  <c r="DT275"/>
  <c r="DS275"/>
  <c r="DR275"/>
  <c r="DQ275"/>
  <c r="DP275"/>
  <c r="DO275"/>
  <c r="DN275"/>
  <c r="DM275"/>
  <c r="DL275"/>
  <c r="DK275"/>
  <c r="DJ275"/>
  <c r="DI275"/>
  <c r="DH275"/>
  <c r="DG275"/>
  <c r="DF275"/>
  <c r="DE275"/>
  <c r="DD275"/>
  <c r="DC275"/>
  <c r="DB275"/>
  <c r="CV275"/>
  <c r="CU275"/>
  <c r="CR275"/>
  <c r="CQ275"/>
  <c r="CP275"/>
  <c r="CO275"/>
  <c r="CN275"/>
  <c r="T275"/>
  <c r="C275"/>
  <c r="FS274"/>
  <c r="FR274"/>
  <c r="FQ274"/>
  <c r="FP274"/>
  <c r="FO274"/>
  <c r="FN274"/>
  <c r="FM274"/>
  <c r="FL274"/>
  <c r="FK274"/>
  <c r="FJ274"/>
  <c r="FI274"/>
  <c r="FH274"/>
  <c r="FG274"/>
  <c r="FF274"/>
  <c r="FE274"/>
  <c r="FD274"/>
  <c r="FC274"/>
  <c r="FB274"/>
  <c r="FA274"/>
  <c r="EZ274"/>
  <c r="EY274"/>
  <c r="EX274"/>
  <c r="EW274"/>
  <c r="EV274"/>
  <c r="EU274"/>
  <c r="ET274"/>
  <c r="ES274"/>
  <c r="ER274"/>
  <c r="EQ274"/>
  <c r="EP274"/>
  <c r="EO274"/>
  <c r="EN274"/>
  <c r="EM274"/>
  <c r="EL274"/>
  <c r="EK274"/>
  <c r="EJ274"/>
  <c r="EI274"/>
  <c r="EH274"/>
  <c r="EG274"/>
  <c r="EF274"/>
  <c r="EE274"/>
  <c r="ED274"/>
  <c r="EC274"/>
  <c r="EB274"/>
  <c r="EA274"/>
  <c r="DZ274"/>
  <c r="DY274"/>
  <c r="DX274"/>
  <c r="DW274"/>
  <c r="DV274"/>
  <c r="DU274"/>
  <c r="DT274"/>
  <c r="DS274"/>
  <c r="DR274"/>
  <c r="DQ274"/>
  <c r="DP274"/>
  <c r="DO274"/>
  <c r="DN274"/>
  <c r="DM274"/>
  <c r="DL274"/>
  <c r="DK274"/>
  <c r="DJ274"/>
  <c r="DI274"/>
  <c r="DH274"/>
  <c r="DG274"/>
  <c r="DF274"/>
  <c r="DE274"/>
  <c r="DD274"/>
  <c r="DC274"/>
  <c r="DB274"/>
  <c r="CV274"/>
  <c r="CU274"/>
  <c r="CR274"/>
  <c r="CQ274"/>
  <c r="CP274"/>
  <c r="CO274"/>
  <c r="CN274"/>
  <c r="T274"/>
  <c r="C274"/>
  <c r="FS273"/>
  <c r="FR273"/>
  <c r="FQ273"/>
  <c r="FP273"/>
  <c r="FO273"/>
  <c r="FN273"/>
  <c r="FM273"/>
  <c r="FL273"/>
  <c r="FK273"/>
  <c r="FJ273"/>
  <c r="FI273"/>
  <c r="FH273"/>
  <c r="FG273"/>
  <c r="FF273"/>
  <c r="FE273"/>
  <c r="FD273"/>
  <c r="FC273"/>
  <c r="FB273"/>
  <c r="FA273"/>
  <c r="EZ273"/>
  <c r="EY273"/>
  <c r="EX273"/>
  <c r="EW273"/>
  <c r="EV273"/>
  <c r="EU273"/>
  <c r="ET273"/>
  <c r="ES273"/>
  <c r="ER273"/>
  <c r="EQ273"/>
  <c r="EP273"/>
  <c r="EO273"/>
  <c r="EN273"/>
  <c r="EM273"/>
  <c r="EL273"/>
  <c r="EK273"/>
  <c r="EJ273"/>
  <c r="EI273"/>
  <c r="EH273"/>
  <c r="EG273"/>
  <c r="EF273"/>
  <c r="EE273"/>
  <c r="ED273"/>
  <c r="EC273"/>
  <c r="EB273"/>
  <c r="EA273"/>
  <c r="DZ273"/>
  <c r="DY273"/>
  <c r="DX273"/>
  <c r="DW273"/>
  <c r="DV273"/>
  <c r="DU273"/>
  <c r="DT273"/>
  <c r="DS273"/>
  <c r="DR273"/>
  <c r="DQ273"/>
  <c r="DP273"/>
  <c r="DO273"/>
  <c r="DN273"/>
  <c r="DM273"/>
  <c r="DL273"/>
  <c r="DK273"/>
  <c r="DJ273"/>
  <c r="DI273"/>
  <c r="DH273"/>
  <c r="DG273"/>
  <c r="DF273"/>
  <c r="DE273"/>
  <c r="DD273"/>
  <c r="DC273"/>
  <c r="DB273"/>
  <c r="CV273"/>
  <c r="CU273"/>
  <c r="CR273"/>
  <c r="CQ273"/>
  <c r="CP273"/>
  <c r="CO273"/>
  <c r="CN273"/>
  <c r="T273"/>
  <c r="C273"/>
  <c r="FS272"/>
  <c r="FR272"/>
  <c r="FQ272"/>
  <c r="FP272"/>
  <c r="FO272"/>
  <c r="FN272"/>
  <c r="FM272"/>
  <c r="FL272"/>
  <c r="FK272"/>
  <c r="FJ272"/>
  <c r="FI272"/>
  <c r="FH272"/>
  <c r="FG272"/>
  <c r="FF272"/>
  <c r="FE272"/>
  <c r="FD272"/>
  <c r="FC272"/>
  <c r="FB272"/>
  <c r="FA272"/>
  <c r="EZ272"/>
  <c r="EY272"/>
  <c r="EX272"/>
  <c r="EW272"/>
  <c r="EV272"/>
  <c r="EU272"/>
  <c r="ET272"/>
  <c r="ES272"/>
  <c r="ER272"/>
  <c r="EQ272"/>
  <c r="EP272"/>
  <c r="EO272"/>
  <c r="EN272"/>
  <c r="EM272"/>
  <c r="EL272"/>
  <c r="EK272"/>
  <c r="EJ272"/>
  <c r="EI272"/>
  <c r="EH272"/>
  <c r="EG272"/>
  <c r="EF272"/>
  <c r="EE272"/>
  <c r="ED272"/>
  <c r="EC272"/>
  <c r="EB272"/>
  <c r="EA272"/>
  <c r="DZ272"/>
  <c r="DY272"/>
  <c r="DX272"/>
  <c r="DW272"/>
  <c r="DV272"/>
  <c r="DU272"/>
  <c r="DT272"/>
  <c r="DS272"/>
  <c r="DR272"/>
  <c r="DQ272"/>
  <c r="DP272"/>
  <c r="DO272"/>
  <c r="DN272"/>
  <c r="DM272"/>
  <c r="DL272"/>
  <c r="DK272"/>
  <c r="DJ272"/>
  <c r="DI272"/>
  <c r="DH272"/>
  <c r="DG272"/>
  <c r="DF272"/>
  <c r="DE272"/>
  <c r="DD272"/>
  <c r="DC272"/>
  <c r="DB272"/>
  <c r="CV272"/>
  <c r="CU272"/>
  <c r="CR272"/>
  <c r="CQ272"/>
  <c r="CP272"/>
  <c r="CO272"/>
  <c r="CN272"/>
  <c r="U272"/>
  <c r="FS271"/>
  <c r="FR271"/>
  <c r="FQ271"/>
  <c r="FP271"/>
  <c r="FO271"/>
  <c r="FN271"/>
  <c r="FM271"/>
  <c r="FL271"/>
  <c r="FK271"/>
  <c r="FJ271"/>
  <c r="FI271"/>
  <c r="FH271"/>
  <c r="FG271"/>
  <c r="FF271"/>
  <c r="FE271"/>
  <c r="FD271"/>
  <c r="FC271"/>
  <c r="FB271"/>
  <c r="FA271"/>
  <c r="EZ271"/>
  <c r="EY271"/>
  <c r="EX271"/>
  <c r="EW271"/>
  <c r="EV271"/>
  <c r="EU271"/>
  <c r="ET271"/>
  <c r="ES271"/>
  <c r="ER271"/>
  <c r="EQ271"/>
  <c r="EP271"/>
  <c r="EO271"/>
  <c r="EN271"/>
  <c r="EM271"/>
  <c r="EL271"/>
  <c r="EK271"/>
  <c r="EJ271"/>
  <c r="EI271"/>
  <c r="EH271"/>
  <c r="EG271"/>
  <c r="EF271"/>
  <c r="EE271"/>
  <c r="ED271"/>
  <c r="EC271"/>
  <c r="EB271"/>
  <c r="EA271"/>
  <c r="DZ271"/>
  <c r="DY271"/>
  <c r="DX271"/>
  <c r="DW271"/>
  <c r="DV271"/>
  <c r="DU271"/>
  <c r="DT271"/>
  <c r="DS271"/>
  <c r="DR271"/>
  <c r="DQ271"/>
  <c r="DP271"/>
  <c r="DO271"/>
  <c r="DN271"/>
  <c r="DM271"/>
  <c r="DL271"/>
  <c r="DK271"/>
  <c r="DJ271"/>
  <c r="DI271"/>
  <c r="DH271"/>
  <c r="DG271"/>
  <c r="DF271"/>
  <c r="DE271"/>
  <c r="DD271"/>
  <c r="DC271"/>
  <c r="DB271"/>
  <c r="CV271"/>
  <c r="CU271"/>
  <c r="CR271"/>
  <c r="CQ271"/>
  <c r="CP271"/>
  <c r="CO271"/>
  <c r="CN271"/>
  <c r="U271"/>
  <c r="FS270"/>
  <c r="FR270"/>
  <c r="FQ270"/>
  <c r="FP270"/>
  <c r="FO270"/>
  <c r="FN270"/>
  <c r="FM270"/>
  <c r="FL270"/>
  <c r="FK270"/>
  <c r="FJ270"/>
  <c r="FI270"/>
  <c r="FH270"/>
  <c r="FG270"/>
  <c r="FF270"/>
  <c r="FE270"/>
  <c r="FD270"/>
  <c r="FC270"/>
  <c r="FB270"/>
  <c r="FA270"/>
  <c r="EZ270"/>
  <c r="EY270"/>
  <c r="EX270"/>
  <c r="EW270"/>
  <c r="EV270"/>
  <c r="EU270"/>
  <c r="ET270"/>
  <c r="ES270"/>
  <c r="ER270"/>
  <c r="EQ270"/>
  <c r="EP270"/>
  <c r="EO270"/>
  <c r="EN270"/>
  <c r="EM270"/>
  <c r="EL270"/>
  <c r="EK270"/>
  <c r="EJ270"/>
  <c r="EI270"/>
  <c r="EH270"/>
  <c r="EG270"/>
  <c r="EF270"/>
  <c r="EE270"/>
  <c r="ED270"/>
  <c r="EC270"/>
  <c r="EB270"/>
  <c r="EA270"/>
  <c r="DZ270"/>
  <c r="DY270"/>
  <c r="DX270"/>
  <c r="DW270"/>
  <c r="DV270"/>
  <c r="DU270"/>
  <c r="DT270"/>
  <c r="DS270"/>
  <c r="DR270"/>
  <c r="DQ270"/>
  <c r="DP270"/>
  <c r="DO270"/>
  <c r="DN270"/>
  <c r="DM270"/>
  <c r="DL270"/>
  <c r="DK270"/>
  <c r="DJ270"/>
  <c r="DI270"/>
  <c r="DH270"/>
  <c r="DG270"/>
  <c r="DF270"/>
  <c r="DE270"/>
  <c r="DD270"/>
  <c r="DC270"/>
  <c r="DB270"/>
  <c r="CV270"/>
  <c r="CU270"/>
  <c r="CR270"/>
  <c r="CQ270"/>
  <c r="CP270"/>
  <c r="CO270"/>
  <c r="CN270"/>
  <c r="U270"/>
  <c r="FS269"/>
  <c r="FR269"/>
  <c r="FQ269"/>
  <c r="FP269"/>
  <c r="FO269"/>
  <c r="FN269"/>
  <c r="FM269"/>
  <c r="FL269"/>
  <c r="FK269"/>
  <c r="FJ269"/>
  <c r="FI269"/>
  <c r="FH269"/>
  <c r="FG269"/>
  <c r="FF269"/>
  <c r="FE269"/>
  <c r="FD269"/>
  <c r="FC269"/>
  <c r="FB269"/>
  <c r="FA269"/>
  <c r="EZ269"/>
  <c r="EY269"/>
  <c r="EX269"/>
  <c r="EW269"/>
  <c r="EV269"/>
  <c r="EU269"/>
  <c r="ET269"/>
  <c r="ES269"/>
  <c r="ER269"/>
  <c r="EQ269"/>
  <c r="EP269"/>
  <c r="EO269"/>
  <c r="EN269"/>
  <c r="EM269"/>
  <c r="EL269"/>
  <c r="EK269"/>
  <c r="EJ269"/>
  <c r="EI269"/>
  <c r="EH269"/>
  <c r="EG269"/>
  <c r="EF269"/>
  <c r="EE269"/>
  <c r="ED269"/>
  <c r="EC269"/>
  <c r="EB269"/>
  <c r="EA269"/>
  <c r="DZ269"/>
  <c r="DY269"/>
  <c r="DX269"/>
  <c r="DW269"/>
  <c r="DV269"/>
  <c r="DU269"/>
  <c r="DT269"/>
  <c r="DS269"/>
  <c r="DR269"/>
  <c r="DQ269"/>
  <c r="DP269"/>
  <c r="DO269"/>
  <c r="DN269"/>
  <c r="DM269"/>
  <c r="DL269"/>
  <c r="DK269"/>
  <c r="DJ269"/>
  <c r="DI269"/>
  <c r="DH269"/>
  <c r="DG269"/>
  <c r="DF269"/>
  <c r="DE269"/>
  <c r="DD269"/>
  <c r="DC269"/>
  <c r="DB269"/>
  <c r="CV269"/>
  <c r="CU269"/>
  <c r="CR269"/>
  <c r="CQ269"/>
  <c r="CP269"/>
  <c r="CO269"/>
  <c r="CN269"/>
  <c r="U269"/>
  <c r="FS268"/>
  <c r="FR268"/>
  <c r="FQ268"/>
  <c r="FP268"/>
  <c r="FO268"/>
  <c r="FN268"/>
  <c r="FM268"/>
  <c r="FL268"/>
  <c r="FK268"/>
  <c r="FJ268"/>
  <c r="FI268"/>
  <c r="FH268"/>
  <c r="FG268"/>
  <c r="FF268"/>
  <c r="FE268"/>
  <c r="FD268"/>
  <c r="FC268"/>
  <c r="FB268"/>
  <c r="FA268"/>
  <c r="EZ268"/>
  <c r="EY268"/>
  <c r="EX268"/>
  <c r="EW268"/>
  <c r="EV268"/>
  <c r="EU268"/>
  <c r="ET268"/>
  <c r="ES268"/>
  <c r="ER268"/>
  <c r="EQ268"/>
  <c r="EP268"/>
  <c r="EO268"/>
  <c r="EN268"/>
  <c r="EM268"/>
  <c r="EL268"/>
  <c r="EK268"/>
  <c r="EJ268"/>
  <c r="EI268"/>
  <c r="EH268"/>
  <c r="EG268"/>
  <c r="EF268"/>
  <c r="EE268"/>
  <c r="ED268"/>
  <c r="EC268"/>
  <c r="EB268"/>
  <c r="EA268"/>
  <c r="DZ268"/>
  <c r="DY268"/>
  <c r="DX268"/>
  <c r="DW268"/>
  <c r="DV268"/>
  <c r="DU268"/>
  <c r="DT268"/>
  <c r="DS268"/>
  <c r="DR268"/>
  <c r="DQ268"/>
  <c r="DP268"/>
  <c r="DO268"/>
  <c r="DN268"/>
  <c r="DM268"/>
  <c r="DL268"/>
  <c r="DK268"/>
  <c r="DJ268"/>
  <c r="DI268"/>
  <c r="DH268"/>
  <c r="DG268"/>
  <c r="DF268"/>
  <c r="DE268"/>
  <c r="DD268"/>
  <c r="DC268"/>
  <c r="DB268"/>
  <c r="CV268"/>
  <c r="CU268"/>
  <c r="CR268"/>
  <c r="CQ268"/>
  <c r="CP268"/>
  <c r="CO268"/>
  <c r="CN268"/>
  <c r="U268"/>
  <c r="FS267"/>
  <c r="FR267"/>
  <c r="FQ267"/>
  <c r="FP267"/>
  <c r="FO267"/>
  <c r="FN267"/>
  <c r="FM267"/>
  <c r="FL267"/>
  <c r="FK267"/>
  <c r="FJ267"/>
  <c r="FI267"/>
  <c r="FH267"/>
  <c r="FG267"/>
  <c r="FF267"/>
  <c r="FE267"/>
  <c r="FD267"/>
  <c r="FC267"/>
  <c r="FB267"/>
  <c r="FA267"/>
  <c r="EZ267"/>
  <c r="EY267"/>
  <c r="EX267"/>
  <c r="EW267"/>
  <c r="EV267"/>
  <c r="EU267"/>
  <c r="ET267"/>
  <c r="ES267"/>
  <c r="ER267"/>
  <c r="EQ267"/>
  <c r="EP267"/>
  <c r="EO267"/>
  <c r="EN267"/>
  <c r="EM267"/>
  <c r="EL267"/>
  <c r="EK267"/>
  <c r="EJ267"/>
  <c r="EI267"/>
  <c r="EH267"/>
  <c r="EG267"/>
  <c r="EF267"/>
  <c r="EE267"/>
  <c r="ED267"/>
  <c r="EC267"/>
  <c r="EB267"/>
  <c r="EA267"/>
  <c r="DZ267"/>
  <c r="DY267"/>
  <c r="DX267"/>
  <c r="DW267"/>
  <c r="DV267"/>
  <c r="DU267"/>
  <c r="DT267"/>
  <c r="DS267"/>
  <c r="DR267"/>
  <c r="DQ267"/>
  <c r="DP267"/>
  <c r="DO267"/>
  <c r="DN267"/>
  <c r="DM267"/>
  <c r="DL267"/>
  <c r="DK267"/>
  <c r="DJ267"/>
  <c r="DI267"/>
  <c r="DH267"/>
  <c r="DG267"/>
  <c r="DF267"/>
  <c r="DE267"/>
  <c r="DD267"/>
  <c r="DC267"/>
  <c r="DB267"/>
  <c r="CV267"/>
  <c r="CU267"/>
  <c r="CR267"/>
  <c r="CQ267"/>
  <c r="CP267"/>
  <c r="CO267"/>
  <c r="CN267"/>
  <c r="U267"/>
  <c r="FS266"/>
  <c r="FR266"/>
  <c r="FQ266"/>
  <c r="FP266"/>
  <c r="FO266"/>
  <c r="FN266"/>
  <c r="FM266"/>
  <c r="FL266"/>
  <c r="FK266"/>
  <c r="FJ266"/>
  <c r="FI266"/>
  <c r="FH266"/>
  <c r="FG266"/>
  <c r="FF266"/>
  <c r="FE266"/>
  <c r="FD266"/>
  <c r="FC266"/>
  <c r="FB266"/>
  <c r="FA266"/>
  <c r="EZ266"/>
  <c r="EY266"/>
  <c r="EX266"/>
  <c r="EW266"/>
  <c r="EV266"/>
  <c r="EU266"/>
  <c r="ET266"/>
  <c r="ES266"/>
  <c r="ER266"/>
  <c r="EQ266"/>
  <c r="EP266"/>
  <c r="EO266"/>
  <c r="EN266"/>
  <c r="EM266"/>
  <c r="EL266"/>
  <c r="EK266"/>
  <c r="EJ266"/>
  <c r="EI266"/>
  <c r="EH266"/>
  <c r="EG266"/>
  <c r="EF266"/>
  <c r="EE266"/>
  <c r="ED266"/>
  <c r="EC266"/>
  <c r="EB266"/>
  <c r="EA266"/>
  <c r="DZ266"/>
  <c r="DY266"/>
  <c r="DX266"/>
  <c r="DW266"/>
  <c r="DV266"/>
  <c r="DU266"/>
  <c r="DT266"/>
  <c r="DS266"/>
  <c r="DR266"/>
  <c r="DQ266"/>
  <c r="DP266"/>
  <c r="DO266"/>
  <c r="DN266"/>
  <c r="DM266"/>
  <c r="DL266"/>
  <c r="DK266"/>
  <c r="DJ266"/>
  <c r="DI266"/>
  <c r="DH266"/>
  <c r="DG266"/>
  <c r="DF266"/>
  <c r="DE266"/>
  <c r="DD266"/>
  <c r="DC266"/>
  <c r="DB266"/>
  <c r="CV266"/>
  <c r="CU266"/>
  <c r="CR266"/>
  <c r="CQ266"/>
  <c r="CP266"/>
  <c r="CO266"/>
  <c r="CN266"/>
  <c r="U266"/>
  <c r="FS265"/>
  <c r="FR265"/>
  <c r="FQ265"/>
  <c r="FP265"/>
  <c r="FO265"/>
  <c r="FN265"/>
  <c r="FM265"/>
  <c r="FL265"/>
  <c r="FK265"/>
  <c r="FJ265"/>
  <c r="FI265"/>
  <c r="FH265"/>
  <c r="FG265"/>
  <c r="FF265"/>
  <c r="FE265"/>
  <c r="FD265"/>
  <c r="FC265"/>
  <c r="FB265"/>
  <c r="FA265"/>
  <c r="EZ265"/>
  <c r="EY265"/>
  <c r="EX265"/>
  <c r="EW265"/>
  <c r="EV265"/>
  <c r="EU265"/>
  <c r="ET265"/>
  <c r="ES265"/>
  <c r="ER265"/>
  <c r="EQ265"/>
  <c r="EP265"/>
  <c r="EO265"/>
  <c r="EN265"/>
  <c r="EM265"/>
  <c r="EL265"/>
  <c r="EK265"/>
  <c r="EJ265"/>
  <c r="EI265"/>
  <c r="EH265"/>
  <c r="EG265"/>
  <c r="EF265"/>
  <c r="EE265"/>
  <c r="ED265"/>
  <c r="EC265"/>
  <c r="EB265"/>
  <c r="EA265"/>
  <c r="DZ265"/>
  <c r="DY265"/>
  <c r="DX265"/>
  <c r="DW265"/>
  <c r="DV265"/>
  <c r="DU265"/>
  <c r="DT265"/>
  <c r="DS265"/>
  <c r="DR265"/>
  <c r="DQ265"/>
  <c r="DP265"/>
  <c r="DO265"/>
  <c r="DN265"/>
  <c r="DM265"/>
  <c r="DL265"/>
  <c r="DK265"/>
  <c r="DJ265"/>
  <c r="DI265"/>
  <c r="DH265"/>
  <c r="DG265"/>
  <c r="DF265"/>
  <c r="DE265"/>
  <c r="DD265"/>
  <c r="DC265"/>
  <c r="DB265"/>
  <c r="CV265"/>
  <c r="CU265"/>
  <c r="CR265"/>
  <c r="CQ265"/>
  <c r="CP265"/>
  <c r="CO265"/>
  <c r="CN265"/>
  <c r="U265"/>
  <c r="FS264"/>
  <c r="FR264"/>
  <c r="FQ264"/>
  <c r="FP264"/>
  <c r="FO264"/>
  <c r="FN264"/>
  <c r="FM264"/>
  <c r="FL264"/>
  <c r="FK264"/>
  <c r="FJ264"/>
  <c r="FI264"/>
  <c r="FH264"/>
  <c r="FG264"/>
  <c r="FF264"/>
  <c r="FE264"/>
  <c r="FD264"/>
  <c r="FC264"/>
  <c r="FB264"/>
  <c r="FA264"/>
  <c r="EZ264"/>
  <c r="EY264"/>
  <c r="EX264"/>
  <c r="EW264"/>
  <c r="EV264"/>
  <c r="EU264"/>
  <c r="ET264"/>
  <c r="ES264"/>
  <c r="ER264"/>
  <c r="EQ264"/>
  <c r="EP264"/>
  <c r="EO264"/>
  <c r="EN264"/>
  <c r="EM264"/>
  <c r="EL264"/>
  <c r="EK264"/>
  <c r="EJ264"/>
  <c r="EI264"/>
  <c r="EH264"/>
  <c r="EG264"/>
  <c r="EF264"/>
  <c r="EE264"/>
  <c r="ED264"/>
  <c r="EC264"/>
  <c r="EB264"/>
  <c r="EA264"/>
  <c r="DZ264"/>
  <c r="DY264"/>
  <c r="DX264"/>
  <c r="DW264"/>
  <c r="DV264"/>
  <c r="DU264"/>
  <c r="DT264"/>
  <c r="DS264"/>
  <c r="DR264"/>
  <c r="DQ264"/>
  <c r="DP264"/>
  <c r="DO264"/>
  <c r="DN264"/>
  <c r="DM264"/>
  <c r="DL264"/>
  <c r="DK264"/>
  <c r="DJ264"/>
  <c r="DI264"/>
  <c r="DH264"/>
  <c r="DG264"/>
  <c r="DF264"/>
  <c r="DE264"/>
  <c r="DD264"/>
  <c r="DC264"/>
  <c r="DB264"/>
  <c r="CV264"/>
  <c r="CU264"/>
  <c r="CR264"/>
  <c r="CQ264"/>
  <c r="CP264"/>
  <c r="CO264"/>
  <c r="CN264"/>
  <c r="U264"/>
  <c r="FS263"/>
  <c r="FR263"/>
  <c r="FQ263"/>
  <c r="FP263"/>
  <c r="FO263"/>
  <c r="FN263"/>
  <c r="FM263"/>
  <c r="FL263"/>
  <c r="FK263"/>
  <c r="FJ263"/>
  <c r="FI263"/>
  <c r="FH263"/>
  <c r="FG263"/>
  <c r="FF263"/>
  <c r="FE263"/>
  <c r="FD263"/>
  <c r="FC263"/>
  <c r="FB263"/>
  <c r="FA263"/>
  <c r="EZ263"/>
  <c r="EY263"/>
  <c r="EX263"/>
  <c r="EW263"/>
  <c r="EV263"/>
  <c r="EU263"/>
  <c r="ET263"/>
  <c r="ES263"/>
  <c r="ER263"/>
  <c r="EQ263"/>
  <c r="EP263"/>
  <c r="EO263"/>
  <c r="EN263"/>
  <c r="EM263"/>
  <c r="EL263"/>
  <c r="EK263"/>
  <c r="EJ263"/>
  <c r="EI263"/>
  <c r="EH263"/>
  <c r="EG263"/>
  <c r="EF263"/>
  <c r="EE263"/>
  <c r="ED263"/>
  <c r="EC263"/>
  <c r="EB263"/>
  <c r="EA263"/>
  <c r="DZ263"/>
  <c r="DY263"/>
  <c r="DX263"/>
  <c r="DW263"/>
  <c r="DV263"/>
  <c r="DU263"/>
  <c r="DT263"/>
  <c r="DS263"/>
  <c r="DR263"/>
  <c r="DQ263"/>
  <c r="DP263"/>
  <c r="DO263"/>
  <c r="DN263"/>
  <c r="DM263"/>
  <c r="DL263"/>
  <c r="DK263"/>
  <c r="DJ263"/>
  <c r="DI263"/>
  <c r="DH263"/>
  <c r="DG263"/>
  <c r="DF263"/>
  <c r="DE263"/>
  <c r="DD263"/>
  <c r="DC263"/>
  <c r="DB263"/>
  <c r="CV263"/>
  <c r="CU263"/>
  <c r="CR263"/>
  <c r="CQ263"/>
  <c r="CP263"/>
  <c r="CO263"/>
  <c r="CN263"/>
  <c r="U263"/>
  <c r="FS262"/>
  <c r="FR262"/>
  <c r="FQ262"/>
  <c r="FP262"/>
  <c r="FO262"/>
  <c r="FN262"/>
  <c r="FM262"/>
  <c r="FL262"/>
  <c r="FK262"/>
  <c r="FJ262"/>
  <c r="FI262"/>
  <c r="FH262"/>
  <c r="FG262"/>
  <c r="FF262"/>
  <c r="FE262"/>
  <c r="FD262"/>
  <c r="FC262"/>
  <c r="FB262"/>
  <c r="FA262"/>
  <c r="EZ262"/>
  <c r="EY262"/>
  <c r="EX262"/>
  <c r="EW262"/>
  <c r="EV262"/>
  <c r="EU262"/>
  <c r="ET262"/>
  <c r="ES262"/>
  <c r="ER262"/>
  <c r="EQ262"/>
  <c r="EP262"/>
  <c r="EO262"/>
  <c r="EN262"/>
  <c r="EM262"/>
  <c r="EL262"/>
  <c r="EK262"/>
  <c r="EJ262"/>
  <c r="EI262"/>
  <c r="EH262"/>
  <c r="EG262"/>
  <c r="EF262"/>
  <c r="EE262"/>
  <c r="ED262"/>
  <c r="EC262"/>
  <c r="EB262"/>
  <c r="EA262"/>
  <c r="DZ262"/>
  <c r="DY262"/>
  <c r="DX262"/>
  <c r="DW262"/>
  <c r="DV262"/>
  <c r="DU262"/>
  <c r="DT262"/>
  <c r="DS262"/>
  <c r="DR262"/>
  <c r="DQ262"/>
  <c r="DP262"/>
  <c r="DO262"/>
  <c r="DN262"/>
  <c r="DM262"/>
  <c r="DL262"/>
  <c r="DK262"/>
  <c r="DJ262"/>
  <c r="DI262"/>
  <c r="DH262"/>
  <c r="DG262"/>
  <c r="DF262"/>
  <c r="DE262"/>
  <c r="DD262"/>
  <c r="DC262"/>
  <c r="DB262"/>
  <c r="CV262"/>
  <c r="CU262"/>
  <c r="CR262"/>
  <c r="CQ262"/>
  <c r="CP262"/>
  <c r="CO262"/>
  <c r="CN262"/>
  <c r="FS261"/>
  <c r="FR261"/>
  <c r="FQ261"/>
  <c r="FP261"/>
  <c r="FO261"/>
  <c r="FN261"/>
  <c r="FM261"/>
  <c r="FL261"/>
  <c r="FK261"/>
  <c r="FJ261"/>
  <c r="FI261"/>
  <c r="FH261"/>
  <c r="FG261"/>
  <c r="FF261"/>
  <c r="FE261"/>
  <c r="FD261"/>
  <c r="FC261"/>
  <c r="FB261"/>
  <c r="FA261"/>
  <c r="EZ261"/>
  <c r="EY261"/>
  <c r="EX261"/>
  <c r="EW261"/>
  <c r="EV261"/>
  <c r="EU261"/>
  <c r="ET261"/>
  <c r="ES261"/>
  <c r="ER261"/>
  <c r="EQ261"/>
  <c r="EP261"/>
  <c r="EO261"/>
  <c r="EN261"/>
  <c r="EM261"/>
  <c r="EL261"/>
  <c r="EK261"/>
  <c r="EJ261"/>
  <c r="EI261"/>
  <c r="EH261"/>
  <c r="EG261"/>
  <c r="EF261"/>
  <c r="EE261"/>
  <c r="ED261"/>
  <c r="EC261"/>
  <c r="EB261"/>
  <c r="EA261"/>
  <c r="DZ261"/>
  <c r="DY261"/>
  <c r="DX261"/>
  <c r="DW261"/>
  <c r="DV261"/>
  <c r="DU261"/>
  <c r="DT261"/>
  <c r="DS261"/>
  <c r="DR261"/>
  <c r="DQ261"/>
  <c r="DP261"/>
  <c r="DO261"/>
  <c r="DN261"/>
  <c r="DM261"/>
  <c r="DL261"/>
  <c r="DK261"/>
  <c r="DJ261"/>
  <c r="DI261"/>
  <c r="DH261"/>
  <c r="DG261"/>
  <c r="DF261"/>
  <c r="DE261"/>
  <c r="DD261"/>
  <c r="DC261"/>
  <c r="DB261"/>
  <c r="CV261"/>
  <c r="CU261"/>
  <c r="CR261"/>
  <c r="CQ261"/>
  <c r="CP261"/>
  <c r="CO261"/>
  <c r="CN261"/>
  <c r="FS260"/>
  <c r="FR260"/>
  <c r="FQ260"/>
  <c r="FP260"/>
  <c r="FO260"/>
  <c r="FN260"/>
  <c r="FM260"/>
  <c r="FL260"/>
  <c r="FK260"/>
  <c r="FJ260"/>
  <c r="FI260"/>
  <c r="FH260"/>
  <c r="FG260"/>
  <c r="FF260"/>
  <c r="FE260"/>
  <c r="FD260"/>
  <c r="FC260"/>
  <c r="FB260"/>
  <c r="FA260"/>
  <c r="EZ260"/>
  <c r="EY260"/>
  <c r="EX260"/>
  <c r="EW260"/>
  <c r="EV260"/>
  <c r="EU260"/>
  <c r="ET260"/>
  <c r="ES260"/>
  <c r="ER260"/>
  <c r="EQ260"/>
  <c r="EP260"/>
  <c r="EO260"/>
  <c r="EN260"/>
  <c r="EM260"/>
  <c r="EL260"/>
  <c r="EK260"/>
  <c r="EJ260"/>
  <c r="EI260"/>
  <c r="EH260"/>
  <c r="EG260"/>
  <c r="EF260"/>
  <c r="EE260"/>
  <c r="ED260"/>
  <c r="EC260"/>
  <c r="EB260"/>
  <c r="EA260"/>
  <c r="DZ260"/>
  <c r="DY260"/>
  <c r="DX260"/>
  <c r="DW260"/>
  <c r="DV260"/>
  <c r="DU260"/>
  <c r="DT260"/>
  <c r="DS260"/>
  <c r="DR260"/>
  <c r="DQ260"/>
  <c r="DP260"/>
  <c r="DO260"/>
  <c r="DN260"/>
  <c r="DM260"/>
  <c r="DL260"/>
  <c r="DK260"/>
  <c r="DJ260"/>
  <c r="DI260"/>
  <c r="DH260"/>
  <c r="DG260"/>
  <c r="DF260"/>
  <c r="DE260"/>
  <c r="DD260"/>
  <c r="DC260"/>
  <c r="DB260"/>
  <c r="CV260"/>
  <c r="CU260"/>
  <c r="CR260"/>
  <c r="CQ260"/>
  <c r="CP260"/>
  <c r="CO260"/>
  <c r="CN260"/>
  <c r="FS259"/>
  <c r="FR259"/>
  <c r="FQ259"/>
  <c r="FP259"/>
  <c r="FO259"/>
  <c r="FN259"/>
  <c r="FM259"/>
  <c r="FL259"/>
  <c r="FK259"/>
  <c r="FJ259"/>
  <c r="FI259"/>
  <c r="FH259"/>
  <c r="FG259"/>
  <c r="FF259"/>
  <c r="FE259"/>
  <c r="FD259"/>
  <c r="FC259"/>
  <c r="FB259"/>
  <c r="FA259"/>
  <c r="EZ259"/>
  <c r="EY259"/>
  <c r="EX259"/>
  <c r="EW259"/>
  <c r="EV259"/>
  <c r="EU259"/>
  <c r="ET259"/>
  <c r="ES259"/>
  <c r="ER259"/>
  <c r="EQ259"/>
  <c r="EP259"/>
  <c r="EO259"/>
  <c r="EN259"/>
  <c r="EM259"/>
  <c r="EL259"/>
  <c r="EK259"/>
  <c r="EJ259"/>
  <c r="EI259"/>
  <c r="EH259"/>
  <c r="EG259"/>
  <c r="EF259"/>
  <c r="EE259"/>
  <c r="ED259"/>
  <c r="EC259"/>
  <c r="EB259"/>
  <c r="EA259"/>
  <c r="DZ259"/>
  <c r="DY259"/>
  <c r="DX259"/>
  <c r="DW259"/>
  <c r="DV259"/>
  <c r="DU259"/>
  <c r="DT259"/>
  <c r="DS259"/>
  <c r="DR259"/>
  <c r="DQ259"/>
  <c r="DP259"/>
  <c r="DO259"/>
  <c r="DN259"/>
  <c r="DM259"/>
  <c r="DL259"/>
  <c r="DK259"/>
  <c r="DJ259"/>
  <c r="DI259"/>
  <c r="DH259"/>
  <c r="DG259"/>
  <c r="DF259"/>
  <c r="DE259"/>
  <c r="DD259"/>
  <c r="DC259"/>
  <c r="DB259"/>
  <c r="CV259"/>
  <c r="CU259"/>
  <c r="CR259"/>
  <c r="CQ259"/>
  <c r="CP259"/>
  <c r="CO259"/>
  <c r="CN259"/>
  <c r="FS258"/>
  <c r="FR258"/>
  <c r="FQ258"/>
  <c r="FP258"/>
  <c r="FO258"/>
  <c r="FN258"/>
  <c r="FM258"/>
  <c r="FL258"/>
  <c r="FK258"/>
  <c r="FJ258"/>
  <c r="FI258"/>
  <c r="FH258"/>
  <c r="FG258"/>
  <c r="FF258"/>
  <c r="FE258"/>
  <c r="FD258"/>
  <c r="FC258"/>
  <c r="FB258"/>
  <c r="FA258"/>
  <c r="EZ258"/>
  <c r="EY258"/>
  <c r="EX258"/>
  <c r="EW258"/>
  <c r="EV258"/>
  <c r="EU258"/>
  <c r="ET258"/>
  <c r="ES258"/>
  <c r="ER258"/>
  <c r="EQ258"/>
  <c r="EP258"/>
  <c r="EO258"/>
  <c r="EN258"/>
  <c r="EM258"/>
  <c r="EL258"/>
  <c r="EK258"/>
  <c r="EJ258"/>
  <c r="EI258"/>
  <c r="EH258"/>
  <c r="EG258"/>
  <c r="EF258"/>
  <c r="EE258"/>
  <c r="ED258"/>
  <c r="EC258"/>
  <c r="EB258"/>
  <c r="EA258"/>
  <c r="DZ258"/>
  <c r="DY258"/>
  <c r="DX258"/>
  <c r="DW258"/>
  <c r="DV258"/>
  <c r="DU258"/>
  <c r="DT258"/>
  <c r="DS258"/>
  <c r="DR258"/>
  <c r="DQ258"/>
  <c r="DP258"/>
  <c r="DO258"/>
  <c r="DN258"/>
  <c r="DM258"/>
  <c r="DL258"/>
  <c r="DK258"/>
  <c r="DJ258"/>
  <c r="DI258"/>
  <c r="DH258"/>
  <c r="DG258"/>
  <c r="DF258"/>
  <c r="DE258"/>
  <c r="DD258"/>
  <c r="DC258"/>
  <c r="DB258"/>
  <c r="CV258"/>
  <c r="CU258"/>
  <c r="CR258"/>
  <c r="CQ258"/>
  <c r="CP258"/>
  <c r="CO258"/>
  <c r="CN258"/>
  <c r="T258"/>
  <c r="FS257"/>
  <c r="FR257"/>
  <c r="FQ257"/>
  <c r="FP257"/>
  <c r="FO257"/>
  <c r="FN257"/>
  <c r="FM257"/>
  <c r="FL257"/>
  <c r="FK257"/>
  <c r="FJ257"/>
  <c r="FI257"/>
  <c r="FH257"/>
  <c r="FG257"/>
  <c r="FF257"/>
  <c r="FE257"/>
  <c r="FD257"/>
  <c r="FC257"/>
  <c r="FB257"/>
  <c r="FA257"/>
  <c r="EZ257"/>
  <c r="EY257"/>
  <c r="EX257"/>
  <c r="EW257"/>
  <c r="EV257"/>
  <c r="EU257"/>
  <c r="ET257"/>
  <c r="ES257"/>
  <c r="ER257"/>
  <c r="EQ257"/>
  <c r="EP257"/>
  <c r="EO257"/>
  <c r="EN257"/>
  <c r="EM257"/>
  <c r="EL257"/>
  <c r="EK257"/>
  <c r="EJ257"/>
  <c r="EI257"/>
  <c r="EH257"/>
  <c r="EG257"/>
  <c r="EF257"/>
  <c r="EE257"/>
  <c r="ED257"/>
  <c r="EC257"/>
  <c r="EB257"/>
  <c r="EA257"/>
  <c r="DZ257"/>
  <c r="DY257"/>
  <c r="DX257"/>
  <c r="DW257"/>
  <c r="DV257"/>
  <c r="DU257"/>
  <c r="DT257"/>
  <c r="DS257"/>
  <c r="DR257"/>
  <c r="DQ257"/>
  <c r="DP257"/>
  <c r="DO257"/>
  <c r="DN257"/>
  <c r="DM257"/>
  <c r="DL257"/>
  <c r="DK257"/>
  <c r="DJ257"/>
  <c r="DI257"/>
  <c r="DH257"/>
  <c r="DG257"/>
  <c r="DF257"/>
  <c r="DE257"/>
  <c r="DD257"/>
  <c r="DC257"/>
  <c r="DB257"/>
  <c r="CV257"/>
  <c r="CU257"/>
  <c r="CR257"/>
  <c r="CQ257"/>
  <c r="CP257"/>
  <c r="CO257"/>
  <c r="CN257"/>
  <c r="T257"/>
  <c r="FS256"/>
  <c r="FR256"/>
  <c r="FQ256"/>
  <c r="FP256"/>
  <c r="FO256"/>
  <c r="FN256"/>
  <c r="FM256"/>
  <c r="FL256"/>
  <c r="FK256"/>
  <c r="FJ256"/>
  <c r="FI256"/>
  <c r="FH256"/>
  <c r="FG256"/>
  <c r="FF256"/>
  <c r="FE256"/>
  <c r="FD256"/>
  <c r="FC256"/>
  <c r="FB256"/>
  <c r="FA256"/>
  <c r="EZ256"/>
  <c r="EY256"/>
  <c r="EX256"/>
  <c r="EW256"/>
  <c r="EV256"/>
  <c r="EU256"/>
  <c r="ET256"/>
  <c r="ES256"/>
  <c r="ER256"/>
  <c r="EQ256"/>
  <c r="EP256"/>
  <c r="EO256"/>
  <c r="EN256"/>
  <c r="EM256"/>
  <c r="EL256"/>
  <c r="EK256"/>
  <c r="EJ256"/>
  <c r="EI256"/>
  <c r="EH256"/>
  <c r="EG256"/>
  <c r="EF256"/>
  <c r="EE256"/>
  <c r="ED256"/>
  <c r="EC256"/>
  <c r="EB256"/>
  <c r="EA256"/>
  <c r="DZ256"/>
  <c r="DY256"/>
  <c r="DX256"/>
  <c r="DW256"/>
  <c r="DV256"/>
  <c r="DU256"/>
  <c r="DT256"/>
  <c r="DS256"/>
  <c r="DR256"/>
  <c r="DQ256"/>
  <c r="DP256"/>
  <c r="DO256"/>
  <c r="DN256"/>
  <c r="DM256"/>
  <c r="DL256"/>
  <c r="DK256"/>
  <c r="DJ256"/>
  <c r="DI256"/>
  <c r="DH256"/>
  <c r="DG256"/>
  <c r="DF256"/>
  <c r="DE256"/>
  <c r="DD256"/>
  <c r="DC256"/>
  <c r="DB256"/>
  <c r="CV256"/>
  <c r="CU256"/>
  <c r="CR256"/>
  <c r="CQ256"/>
  <c r="CP256"/>
  <c r="CO256"/>
  <c r="CN256"/>
  <c r="U256"/>
  <c r="T256"/>
  <c r="FS255"/>
  <c r="FR255"/>
  <c r="FQ255"/>
  <c r="FP255"/>
  <c r="FO255"/>
  <c r="FN255"/>
  <c r="FM255"/>
  <c r="FL255"/>
  <c r="FK255"/>
  <c r="FJ255"/>
  <c r="FI255"/>
  <c r="FH255"/>
  <c r="FG255"/>
  <c r="FF255"/>
  <c r="FE255"/>
  <c r="FD255"/>
  <c r="FC255"/>
  <c r="FB255"/>
  <c r="FA255"/>
  <c r="EZ255"/>
  <c r="EY255"/>
  <c r="EX255"/>
  <c r="EW255"/>
  <c r="EV255"/>
  <c r="EU255"/>
  <c r="ET255"/>
  <c r="ES255"/>
  <c r="ER255"/>
  <c r="EQ255"/>
  <c r="EP255"/>
  <c r="EO255"/>
  <c r="EN255"/>
  <c r="EM255"/>
  <c r="EL255"/>
  <c r="EK255"/>
  <c r="EJ255"/>
  <c r="EI255"/>
  <c r="EH255"/>
  <c r="EG255"/>
  <c r="EF255"/>
  <c r="EE255"/>
  <c r="ED255"/>
  <c r="EC255"/>
  <c r="EB255"/>
  <c r="EA255"/>
  <c r="DZ255"/>
  <c r="DY255"/>
  <c r="DX255"/>
  <c r="DW255"/>
  <c r="DV255"/>
  <c r="DU255"/>
  <c r="DT255"/>
  <c r="DS255"/>
  <c r="DR255"/>
  <c r="DQ255"/>
  <c r="DP255"/>
  <c r="DO255"/>
  <c r="DN255"/>
  <c r="DM255"/>
  <c r="DL255"/>
  <c r="DK255"/>
  <c r="DJ255"/>
  <c r="DI255"/>
  <c r="DH255"/>
  <c r="DG255"/>
  <c r="DF255"/>
  <c r="DE255"/>
  <c r="DD255"/>
  <c r="DC255"/>
  <c r="DB255"/>
  <c r="CV255"/>
  <c r="CU255"/>
  <c r="CR255"/>
  <c r="CQ255"/>
  <c r="CP255"/>
  <c r="CO255"/>
  <c r="CN255"/>
  <c r="FS254"/>
  <c r="FR254"/>
  <c r="FQ254"/>
  <c r="FP254"/>
  <c r="FO254"/>
  <c r="FN254"/>
  <c r="FM254"/>
  <c r="FL254"/>
  <c r="FK254"/>
  <c r="FJ254"/>
  <c r="FI254"/>
  <c r="FH254"/>
  <c r="FG254"/>
  <c r="FF254"/>
  <c r="FE254"/>
  <c r="FD254"/>
  <c r="FC254"/>
  <c r="FB254"/>
  <c r="FA254"/>
  <c r="EZ254"/>
  <c r="EY254"/>
  <c r="EX254"/>
  <c r="EW254"/>
  <c r="EV254"/>
  <c r="EU254"/>
  <c r="ET254"/>
  <c r="ES254"/>
  <c r="ER254"/>
  <c r="EQ254"/>
  <c r="EP254"/>
  <c r="EO254"/>
  <c r="EN254"/>
  <c r="EM254"/>
  <c r="EL254"/>
  <c r="EK254"/>
  <c r="EJ254"/>
  <c r="EI254"/>
  <c r="EH254"/>
  <c r="EG254"/>
  <c r="EF254"/>
  <c r="EE254"/>
  <c r="ED254"/>
  <c r="EC254"/>
  <c r="EB254"/>
  <c r="EA254"/>
  <c r="DZ254"/>
  <c r="DY254"/>
  <c r="DX254"/>
  <c r="DW254"/>
  <c r="DV254"/>
  <c r="DU254"/>
  <c r="DT254"/>
  <c r="DS254"/>
  <c r="DR254"/>
  <c r="DQ254"/>
  <c r="DP254"/>
  <c r="DO254"/>
  <c r="DN254"/>
  <c r="DM254"/>
  <c r="DL254"/>
  <c r="DK254"/>
  <c r="DJ254"/>
  <c r="DI254"/>
  <c r="DH254"/>
  <c r="DG254"/>
  <c r="DF254"/>
  <c r="DE254"/>
  <c r="DD254"/>
  <c r="DC254"/>
  <c r="DB254"/>
  <c r="CV254"/>
  <c r="CU254"/>
  <c r="CR254"/>
  <c r="CQ254"/>
  <c r="CP254"/>
  <c r="CO254"/>
  <c r="CN254"/>
  <c r="FS253"/>
  <c r="FR253"/>
  <c r="FQ253"/>
  <c r="FP253"/>
  <c r="FO253"/>
  <c r="FN253"/>
  <c r="FM253"/>
  <c r="FL253"/>
  <c r="FK253"/>
  <c r="FJ253"/>
  <c r="FI253"/>
  <c r="FH253"/>
  <c r="FG253"/>
  <c r="FF253"/>
  <c r="FE253"/>
  <c r="FD253"/>
  <c r="FC253"/>
  <c r="FB253"/>
  <c r="FA253"/>
  <c r="EZ253"/>
  <c r="EY253"/>
  <c r="EX253"/>
  <c r="EW253"/>
  <c r="EV253"/>
  <c r="EU253"/>
  <c r="ET253"/>
  <c r="ES253"/>
  <c r="ER253"/>
  <c r="EQ253"/>
  <c r="EP253"/>
  <c r="EO253"/>
  <c r="EN253"/>
  <c r="EM253"/>
  <c r="EL253"/>
  <c r="EK253"/>
  <c r="EJ253"/>
  <c r="EI253"/>
  <c r="EH253"/>
  <c r="EG253"/>
  <c r="EF253"/>
  <c r="EE253"/>
  <c r="ED253"/>
  <c r="EC253"/>
  <c r="EB253"/>
  <c r="EA253"/>
  <c r="DZ253"/>
  <c r="DY253"/>
  <c r="DX253"/>
  <c r="DW253"/>
  <c r="DV253"/>
  <c r="DU253"/>
  <c r="DT253"/>
  <c r="DS253"/>
  <c r="DR253"/>
  <c r="DQ253"/>
  <c r="DP253"/>
  <c r="DO253"/>
  <c r="DN253"/>
  <c r="DM253"/>
  <c r="DL253"/>
  <c r="DK253"/>
  <c r="DJ253"/>
  <c r="DI253"/>
  <c r="DH253"/>
  <c r="DG253"/>
  <c r="DF253"/>
  <c r="DE253"/>
  <c r="DD253"/>
  <c r="DC253"/>
  <c r="DB253"/>
  <c r="CV253"/>
  <c r="CU253"/>
  <c r="CR253"/>
  <c r="CQ253"/>
  <c r="CP253"/>
  <c r="CO253"/>
  <c r="CN253"/>
  <c r="FS252"/>
  <c r="FR252"/>
  <c r="FQ252"/>
  <c r="FP252"/>
  <c r="FO252"/>
  <c r="FN252"/>
  <c r="FM252"/>
  <c r="FL252"/>
  <c r="FK252"/>
  <c r="FJ252"/>
  <c r="FI252"/>
  <c r="FH252"/>
  <c r="FG252"/>
  <c r="FF252"/>
  <c r="FE252"/>
  <c r="FD252"/>
  <c r="FC252"/>
  <c r="FB252"/>
  <c r="FA252"/>
  <c r="EZ252"/>
  <c r="EY252"/>
  <c r="EX252"/>
  <c r="EW252"/>
  <c r="EV252"/>
  <c r="EU252"/>
  <c r="ET252"/>
  <c r="ES252"/>
  <c r="ER252"/>
  <c r="EQ252"/>
  <c r="EP252"/>
  <c r="EO252"/>
  <c r="EN252"/>
  <c r="EM252"/>
  <c r="EL252"/>
  <c r="EK252"/>
  <c r="EJ252"/>
  <c r="EI252"/>
  <c r="EH252"/>
  <c r="EG252"/>
  <c r="EF252"/>
  <c r="EE252"/>
  <c r="ED252"/>
  <c r="EC252"/>
  <c r="EB252"/>
  <c r="EA252"/>
  <c r="DZ252"/>
  <c r="DY252"/>
  <c r="DX252"/>
  <c r="DW252"/>
  <c r="DV252"/>
  <c r="DU252"/>
  <c r="DT252"/>
  <c r="DS252"/>
  <c r="DR252"/>
  <c r="DQ252"/>
  <c r="DP252"/>
  <c r="DO252"/>
  <c r="DN252"/>
  <c r="DM252"/>
  <c r="DL252"/>
  <c r="DK252"/>
  <c r="DJ252"/>
  <c r="DI252"/>
  <c r="DH252"/>
  <c r="DG252"/>
  <c r="DF252"/>
  <c r="DE252"/>
  <c r="DD252"/>
  <c r="DC252"/>
  <c r="DB252"/>
  <c r="CV252"/>
  <c r="CU252"/>
  <c r="CR252"/>
  <c r="CQ252"/>
  <c r="CP252"/>
  <c r="CO252"/>
  <c r="CN252"/>
  <c r="FS251"/>
  <c r="FR251"/>
  <c r="FQ251"/>
  <c r="FP251"/>
  <c r="FO251"/>
  <c r="FN251"/>
  <c r="FM251"/>
  <c r="FL251"/>
  <c r="FK251"/>
  <c r="FJ251"/>
  <c r="FI251"/>
  <c r="FH251"/>
  <c r="FG251"/>
  <c r="FF251"/>
  <c r="FE251"/>
  <c r="FD251"/>
  <c r="FC251"/>
  <c r="FB251"/>
  <c r="FA251"/>
  <c r="EZ251"/>
  <c r="EY251"/>
  <c r="EX251"/>
  <c r="EW251"/>
  <c r="EV251"/>
  <c r="EU251"/>
  <c r="ET251"/>
  <c r="ES251"/>
  <c r="ER251"/>
  <c r="EQ251"/>
  <c r="EP251"/>
  <c r="EO251"/>
  <c r="EN251"/>
  <c r="EM251"/>
  <c r="EL251"/>
  <c r="EK251"/>
  <c r="EJ251"/>
  <c r="EI251"/>
  <c r="EH251"/>
  <c r="EG251"/>
  <c r="EF251"/>
  <c r="EE251"/>
  <c r="ED251"/>
  <c r="EC251"/>
  <c r="EB251"/>
  <c r="EA251"/>
  <c r="DZ251"/>
  <c r="DY251"/>
  <c r="DX251"/>
  <c r="DW251"/>
  <c r="DV251"/>
  <c r="DU251"/>
  <c r="DT251"/>
  <c r="DS251"/>
  <c r="DR251"/>
  <c r="DQ251"/>
  <c r="DP251"/>
  <c r="DO251"/>
  <c r="DN251"/>
  <c r="DM251"/>
  <c r="DL251"/>
  <c r="DK251"/>
  <c r="DJ251"/>
  <c r="DI251"/>
  <c r="DH251"/>
  <c r="DG251"/>
  <c r="DF251"/>
  <c r="DE251"/>
  <c r="DD251"/>
  <c r="DC251"/>
  <c r="DB251"/>
  <c r="CV251"/>
  <c r="CU251"/>
  <c r="CR251"/>
  <c r="CQ251"/>
  <c r="CP251"/>
  <c r="CO251"/>
  <c r="CN251"/>
  <c r="FS250"/>
  <c r="FR250"/>
  <c r="FQ250"/>
  <c r="FP250"/>
  <c r="FO250"/>
  <c r="FN250"/>
  <c r="FM250"/>
  <c r="FL250"/>
  <c r="FK250"/>
  <c r="FJ250"/>
  <c r="FI250"/>
  <c r="FH250"/>
  <c r="FG250"/>
  <c r="FF250"/>
  <c r="FE250"/>
  <c r="FD250"/>
  <c r="FC250"/>
  <c r="FB250"/>
  <c r="FA250"/>
  <c r="EZ250"/>
  <c r="EY250"/>
  <c r="EX250"/>
  <c r="EW250"/>
  <c r="EV250"/>
  <c r="EU250"/>
  <c r="ET250"/>
  <c r="ES250"/>
  <c r="ER250"/>
  <c r="EQ250"/>
  <c r="EP250"/>
  <c r="EO250"/>
  <c r="EN250"/>
  <c r="EM250"/>
  <c r="EL250"/>
  <c r="EK250"/>
  <c r="EJ250"/>
  <c r="EI250"/>
  <c r="EH250"/>
  <c r="EG250"/>
  <c r="EF250"/>
  <c r="EE250"/>
  <c r="ED250"/>
  <c r="EC250"/>
  <c r="EB250"/>
  <c r="EA250"/>
  <c r="DZ250"/>
  <c r="DY250"/>
  <c r="DX250"/>
  <c r="DW250"/>
  <c r="DV250"/>
  <c r="DU250"/>
  <c r="DT250"/>
  <c r="DS250"/>
  <c r="DR250"/>
  <c r="DQ250"/>
  <c r="DP250"/>
  <c r="DO250"/>
  <c r="DN250"/>
  <c r="DM250"/>
  <c r="DL250"/>
  <c r="DK250"/>
  <c r="DJ250"/>
  <c r="DI250"/>
  <c r="DH250"/>
  <c r="DG250"/>
  <c r="DF250"/>
  <c r="DE250"/>
  <c r="DD250"/>
  <c r="DC250"/>
  <c r="DB250"/>
  <c r="CV250"/>
  <c r="CU250"/>
  <c r="CR250"/>
  <c r="CQ250"/>
  <c r="CP250"/>
  <c r="CO250"/>
  <c r="CN250"/>
  <c r="FS249"/>
  <c r="FR249"/>
  <c r="FQ249"/>
  <c r="FP249"/>
  <c r="FO249"/>
  <c r="FN249"/>
  <c r="FM249"/>
  <c r="FL249"/>
  <c r="FK249"/>
  <c r="FJ249"/>
  <c r="FI249"/>
  <c r="FH249"/>
  <c r="FG249"/>
  <c r="FF249"/>
  <c r="FE249"/>
  <c r="FD249"/>
  <c r="FC249"/>
  <c r="FB249"/>
  <c r="FA249"/>
  <c r="EZ249"/>
  <c r="EY249"/>
  <c r="EX249"/>
  <c r="EW249"/>
  <c r="EV249"/>
  <c r="EU249"/>
  <c r="ET249"/>
  <c r="ES249"/>
  <c r="ER249"/>
  <c r="EQ249"/>
  <c r="EP249"/>
  <c r="EO249"/>
  <c r="EN249"/>
  <c r="EM249"/>
  <c r="EL249"/>
  <c r="EK249"/>
  <c r="EJ249"/>
  <c r="EI249"/>
  <c r="EH249"/>
  <c r="EG249"/>
  <c r="EF249"/>
  <c r="EE249"/>
  <c r="ED249"/>
  <c r="EC249"/>
  <c r="EB249"/>
  <c r="EA249"/>
  <c r="DZ249"/>
  <c r="DY249"/>
  <c r="DX249"/>
  <c r="DW249"/>
  <c r="DV249"/>
  <c r="DU249"/>
  <c r="DT249"/>
  <c r="DS249"/>
  <c r="DR249"/>
  <c r="DQ249"/>
  <c r="DP249"/>
  <c r="DO249"/>
  <c r="DN249"/>
  <c r="DM249"/>
  <c r="DL249"/>
  <c r="DK249"/>
  <c r="DJ249"/>
  <c r="DI249"/>
  <c r="DH249"/>
  <c r="DG249"/>
  <c r="DF249"/>
  <c r="DE249"/>
  <c r="DD249"/>
  <c r="DC249"/>
  <c r="DB249"/>
  <c r="CV249"/>
  <c r="CU249"/>
  <c r="CR249"/>
  <c r="CQ249"/>
  <c r="CP249"/>
  <c r="CO249"/>
  <c r="CN249"/>
  <c r="FS248"/>
  <c r="FR248"/>
  <c r="FQ248"/>
  <c r="FP248"/>
  <c r="FO248"/>
  <c r="FN248"/>
  <c r="FM248"/>
  <c r="FL248"/>
  <c r="FK248"/>
  <c r="FJ248"/>
  <c r="FI248"/>
  <c r="FH248"/>
  <c r="FG248"/>
  <c r="FF248"/>
  <c r="FE248"/>
  <c r="FD248"/>
  <c r="FC248"/>
  <c r="FB248"/>
  <c r="FA248"/>
  <c r="EZ248"/>
  <c r="EY248"/>
  <c r="EX248"/>
  <c r="EW248"/>
  <c r="EV248"/>
  <c r="EU248"/>
  <c r="ET248"/>
  <c r="ES248"/>
  <c r="ER248"/>
  <c r="EQ248"/>
  <c r="EP248"/>
  <c r="EO248"/>
  <c r="EN248"/>
  <c r="EM248"/>
  <c r="EL248"/>
  <c r="EK248"/>
  <c r="EJ248"/>
  <c r="EI248"/>
  <c r="EH248"/>
  <c r="EG248"/>
  <c r="EF248"/>
  <c r="EE248"/>
  <c r="ED248"/>
  <c r="EC248"/>
  <c r="EB248"/>
  <c r="EA248"/>
  <c r="DZ248"/>
  <c r="DY248"/>
  <c r="DX248"/>
  <c r="DW248"/>
  <c r="DV248"/>
  <c r="DU248"/>
  <c r="DT248"/>
  <c r="DS248"/>
  <c r="DR248"/>
  <c r="DQ248"/>
  <c r="DP248"/>
  <c r="DO248"/>
  <c r="DN248"/>
  <c r="DM248"/>
  <c r="DL248"/>
  <c r="DK248"/>
  <c r="DJ248"/>
  <c r="DI248"/>
  <c r="DH248"/>
  <c r="DG248"/>
  <c r="DF248"/>
  <c r="DE248"/>
  <c r="DD248"/>
  <c r="DC248"/>
  <c r="DB248"/>
  <c r="CV248"/>
  <c r="CU248"/>
  <c r="CR248"/>
  <c r="CQ248"/>
  <c r="CP248"/>
  <c r="CO248"/>
  <c r="CN248"/>
  <c r="FS247"/>
  <c r="FR247"/>
  <c r="FQ247"/>
  <c r="FP247"/>
  <c r="FO247"/>
  <c r="FN247"/>
  <c r="FM247"/>
  <c r="FL247"/>
  <c r="FK247"/>
  <c r="FJ247"/>
  <c r="FI247"/>
  <c r="FH247"/>
  <c r="FG247"/>
  <c r="FF247"/>
  <c r="FE247"/>
  <c r="FD247"/>
  <c r="FC247"/>
  <c r="FB247"/>
  <c r="FA247"/>
  <c r="EZ247"/>
  <c r="EY247"/>
  <c r="EX247"/>
  <c r="EW247"/>
  <c r="EV247"/>
  <c r="EU247"/>
  <c r="ET247"/>
  <c r="ES247"/>
  <c r="ER247"/>
  <c r="EQ247"/>
  <c r="EP247"/>
  <c r="EO247"/>
  <c r="EN247"/>
  <c r="EM247"/>
  <c r="EL247"/>
  <c r="EK247"/>
  <c r="EJ247"/>
  <c r="EI247"/>
  <c r="EH247"/>
  <c r="EG247"/>
  <c r="EF247"/>
  <c r="EE247"/>
  <c r="ED247"/>
  <c r="EC247"/>
  <c r="EB247"/>
  <c r="EA247"/>
  <c r="DZ247"/>
  <c r="DY247"/>
  <c r="DX247"/>
  <c r="DW247"/>
  <c r="DV247"/>
  <c r="DU247"/>
  <c r="DT247"/>
  <c r="DS247"/>
  <c r="DR247"/>
  <c r="DQ247"/>
  <c r="DP247"/>
  <c r="DO247"/>
  <c r="DN247"/>
  <c r="DM247"/>
  <c r="DL247"/>
  <c r="DK247"/>
  <c r="DJ247"/>
  <c r="DI247"/>
  <c r="DH247"/>
  <c r="DG247"/>
  <c r="DF247"/>
  <c r="DE247"/>
  <c r="DD247"/>
  <c r="DC247"/>
  <c r="DB247"/>
  <c r="CV247"/>
  <c r="CU247"/>
  <c r="CR247"/>
  <c r="CQ247"/>
  <c r="CP247"/>
  <c r="CO247"/>
  <c r="CN247"/>
  <c r="FS246"/>
  <c r="FR246"/>
  <c r="FQ246"/>
  <c r="FP246"/>
  <c r="FO246"/>
  <c r="FN246"/>
  <c r="FM246"/>
  <c r="FL246"/>
  <c r="FK246"/>
  <c r="FJ246"/>
  <c r="FI246"/>
  <c r="FH246"/>
  <c r="FG246"/>
  <c r="FF246"/>
  <c r="FE246"/>
  <c r="FD246"/>
  <c r="FC246"/>
  <c r="FB246"/>
  <c r="FA246"/>
  <c r="EZ246"/>
  <c r="EY246"/>
  <c r="EX246"/>
  <c r="EW246"/>
  <c r="EV246"/>
  <c r="EU246"/>
  <c r="ET246"/>
  <c r="ES246"/>
  <c r="ER246"/>
  <c r="EQ246"/>
  <c r="EP246"/>
  <c r="EO246"/>
  <c r="EN246"/>
  <c r="EM246"/>
  <c r="EL246"/>
  <c r="EK246"/>
  <c r="EJ246"/>
  <c r="EI246"/>
  <c r="EH246"/>
  <c r="EG246"/>
  <c r="EF246"/>
  <c r="EE246"/>
  <c r="ED246"/>
  <c r="EC246"/>
  <c r="EB246"/>
  <c r="EA246"/>
  <c r="DZ246"/>
  <c r="DY246"/>
  <c r="DX246"/>
  <c r="DW246"/>
  <c r="DV246"/>
  <c r="DU246"/>
  <c r="DT246"/>
  <c r="DS246"/>
  <c r="DR246"/>
  <c r="DQ246"/>
  <c r="DP246"/>
  <c r="DO246"/>
  <c r="DN246"/>
  <c r="DM246"/>
  <c r="DL246"/>
  <c r="DK246"/>
  <c r="DJ246"/>
  <c r="DI246"/>
  <c r="DH246"/>
  <c r="DG246"/>
  <c r="DF246"/>
  <c r="DE246"/>
  <c r="DD246"/>
  <c r="DC246"/>
  <c r="DB246"/>
  <c r="CV246"/>
  <c r="CU246"/>
  <c r="CR246"/>
  <c r="CQ246"/>
  <c r="CP246"/>
  <c r="CO246"/>
  <c r="CN246"/>
  <c r="FS245"/>
  <c r="FR245"/>
  <c r="FQ245"/>
  <c r="FP245"/>
  <c r="FO245"/>
  <c r="FN245"/>
  <c r="FM245"/>
  <c r="FL245"/>
  <c r="FK245"/>
  <c r="FJ245"/>
  <c r="FI245"/>
  <c r="FH245"/>
  <c r="FG245"/>
  <c r="FF245"/>
  <c r="FE245"/>
  <c r="FD245"/>
  <c r="FC245"/>
  <c r="FB245"/>
  <c r="FA245"/>
  <c r="EZ245"/>
  <c r="EY245"/>
  <c r="EX245"/>
  <c r="EW245"/>
  <c r="EV245"/>
  <c r="EU245"/>
  <c r="ET245"/>
  <c r="ES245"/>
  <c r="ER245"/>
  <c r="EQ245"/>
  <c r="EP245"/>
  <c r="EO245"/>
  <c r="EN245"/>
  <c r="EM245"/>
  <c r="EL245"/>
  <c r="EK245"/>
  <c r="EJ245"/>
  <c r="EI245"/>
  <c r="EH245"/>
  <c r="EG245"/>
  <c r="EF245"/>
  <c r="EE245"/>
  <c r="ED245"/>
  <c r="EC245"/>
  <c r="EB245"/>
  <c r="EA245"/>
  <c r="DZ245"/>
  <c r="DY245"/>
  <c r="DX245"/>
  <c r="DW245"/>
  <c r="DV245"/>
  <c r="DU245"/>
  <c r="DT245"/>
  <c r="DS245"/>
  <c r="DR245"/>
  <c r="DQ245"/>
  <c r="DP245"/>
  <c r="DO245"/>
  <c r="DN245"/>
  <c r="DM245"/>
  <c r="DL245"/>
  <c r="DK245"/>
  <c r="DJ245"/>
  <c r="DI245"/>
  <c r="DH245"/>
  <c r="DG245"/>
  <c r="DF245"/>
  <c r="DE245"/>
  <c r="DD245"/>
  <c r="DC245"/>
  <c r="DB245"/>
  <c r="CV245"/>
  <c r="CU245"/>
  <c r="CR245"/>
  <c r="CQ245"/>
  <c r="CP245"/>
  <c r="CO245"/>
  <c r="CN245"/>
  <c r="FS244"/>
  <c r="FR244"/>
  <c r="FQ244"/>
  <c r="FP244"/>
  <c r="FO244"/>
  <c r="FN244"/>
  <c r="FM244"/>
  <c r="FL244"/>
  <c r="FK244"/>
  <c r="FJ244"/>
  <c r="FI244"/>
  <c r="FH244"/>
  <c r="FG244"/>
  <c r="FF244"/>
  <c r="FE244"/>
  <c r="FD244"/>
  <c r="FC244"/>
  <c r="FB244"/>
  <c r="FA244"/>
  <c r="EZ244"/>
  <c r="EY244"/>
  <c r="EX244"/>
  <c r="EW244"/>
  <c r="EV244"/>
  <c r="EU244"/>
  <c r="ET244"/>
  <c r="ES244"/>
  <c r="ER244"/>
  <c r="EQ244"/>
  <c r="EP244"/>
  <c r="EO244"/>
  <c r="EN244"/>
  <c r="EM244"/>
  <c r="EL244"/>
  <c r="EK244"/>
  <c r="EJ244"/>
  <c r="EI244"/>
  <c r="EH244"/>
  <c r="EG244"/>
  <c r="EF244"/>
  <c r="EE244"/>
  <c r="ED244"/>
  <c r="EC244"/>
  <c r="EB244"/>
  <c r="EA244"/>
  <c r="DZ244"/>
  <c r="DY244"/>
  <c r="DX244"/>
  <c r="DW244"/>
  <c r="DV244"/>
  <c r="DU244"/>
  <c r="DT244"/>
  <c r="DS244"/>
  <c r="DR244"/>
  <c r="DQ244"/>
  <c r="DP244"/>
  <c r="DO244"/>
  <c r="DN244"/>
  <c r="DM244"/>
  <c r="DL244"/>
  <c r="DK244"/>
  <c r="DJ244"/>
  <c r="DI244"/>
  <c r="DH244"/>
  <c r="DG244"/>
  <c r="DF244"/>
  <c r="DE244"/>
  <c r="DD244"/>
  <c r="DC244"/>
  <c r="DB244"/>
  <c r="CV244"/>
  <c r="CU244"/>
  <c r="CR244"/>
  <c r="CQ244"/>
  <c r="CP244"/>
  <c r="CO244"/>
  <c r="CN244"/>
  <c r="FS243"/>
  <c r="FR243"/>
  <c r="FQ243"/>
  <c r="FP243"/>
  <c r="FO243"/>
  <c r="FN243"/>
  <c r="FM243"/>
  <c r="FL243"/>
  <c r="FK243"/>
  <c r="FJ243"/>
  <c r="FI243"/>
  <c r="FH243"/>
  <c r="FG243"/>
  <c r="FF243"/>
  <c r="FE243"/>
  <c r="FD243"/>
  <c r="FC243"/>
  <c r="FB243"/>
  <c r="FA243"/>
  <c r="EZ243"/>
  <c r="EY243"/>
  <c r="EX243"/>
  <c r="EW243"/>
  <c r="EV243"/>
  <c r="EU243"/>
  <c r="ET243"/>
  <c r="ES243"/>
  <c r="ER243"/>
  <c r="EQ243"/>
  <c r="EP243"/>
  <c r="EO243"/>
  <c r="EN243"/>
  <c r="EM243"/>
  <c r="EL243"/>
  <c r="EK243"/>
  <c r="EJ243"/>
  <c r="EI243"/>
  <c r="EH243"/>
  <c r="EG243"/>
  <c r="EF243"/>
  <c r="EE243"/>
  <c r="ED243"/>
  <c r="EC243"/>
  <c r="EB243"/>
  <c r="EA243"/>
  <c r="DZ243"/>
  <c r="DY243"/>
  <c r="DX243"/>
  <c r="DW243"/>
  <c r="DV243"/>
  <c r="DU243"/>
  <c r="DT243"/>
  <c r="DS243"/>
  <c r="DR243"/>
  <c r="DQ243"/>
  <c r="DP243"/>
  <c r="DO243"/>
  <c r="DN243"/>
  <c r="DM243"/>
  <c r="DL243"/>
  <c r="DK243"/>
  <c r="DJ243"/>
  <c r="DI243"/>
  <c r="DH243"/>
  <c r="DG243"/>
  <c r="DF243"/>
  <c r="DE243"/>
  <c r="DD243"/>
  <c r="DC243"/>
  <c r="DB243"/>
  <c r="CV243"/>
  <c r="CU243"/>
  <c r="CR243"/>
  <c r="CQ243"/>
  <c r="CP243"/>
  <c r="CO243"/>
  <c r="CN243"/>
  <c r="FS242"/>
  <c r="FR242"/>
  <c r="FQ242"/>
  <c r="FP242"/>
  <c r="FO242"/>
  <c r="FN242"/>
  <c r="FM242"/>
  <c r="FL242"/>
  <c r="FK242"/>
  <c r="FJ242"/>
  <c r="FI242"/>
  <c r="FH242"/>
  <c r="FG242"/>
  <c r="FF242"/>
  <c r="FE242"/>
  <c r="FD242"/>
  <c r="FC242"/>
  <c r="FB242"/>
  <c r="FA242"/>
  <c r="EZ242"/>
  <c r="EY242"/>
  <c r="EX242"/>
  <c r="EW242"/>
  <c r="EV242"/>
  <c r="EU242"/>
  <c r="ET242"/>
  <c r="ES242"/>
  <c r="ER242"/>
  <c r="EQ242"/>
  <c r="EP242"/>
  <c r="EO242"/>
  <c r="EN242"/>
  <c r="EM242"/>
  <c r="EL242"/>
  <c r="EK242"/>
  <c r="EJ242"/>
  <c r="EI242"/>
  <c r="EH242"/>
  <c r="EG242"/>
  <c r="EF242"/>
  <c r="EE242"/>
  <c r="ED242"/>
  <c r="EC242"/>
  <c r="EB242"/>
  <c r="EA242"/>
  <c r="DZ242"/>
  <c r="DY242"/>
  <c r="DX242"/>
  <c r="DW242"/>
  <c r="DV242"/>
  <c r="DU242"/>
  <c r="DT242"/>
  <c r="DS242"/>
  <c r="DR242"/>
  <c r="DQ242"/>
  <c r="DP242"/>
  <c r="DO242"/>
  <c r="DN242"/>
  <c r="DM242"/>
  <c r="DL242"/>
  <c r="DK242"/>
  <c r="DJ242"/>
  <c r="DI242"/>
  <c r="DH242"/>
  <c r="DG242"/>
  <c r="DF242"/>
  <c r="DE242"/>
  <c r="DD242"/>
  <c r="DC242"/>
  <c r="DB242"/>
  <c r="CV242"/>
  <c r="CU242"/>
  <c r="CR242"/>
  <c r="CQ242"/>
  <c r="CP242"/>
  <c r="CO242"/>
  <c r="CN242"/>
  <c r="FS241"/>
  <c r="FR241"/>
  <c r="FQ241"/>
  <c r="FP241"/>
  <c r="FO241"/>
  <c r="FN241"/>
  <c r="FM241"/>
  <c r="FL241"/>
  <c r="FK241"/>
  <c r="FJ241"/>
  <c r="FI241"/>
  <c r="FH241"/>
  <c r="FG241"/>
  <c r="FF241"/>
  <c r="FE241"/>
  <c r="FD241"/>
  <c r="FC241"/>
  <c r="FB241"/>
  <c r="FA241"/>
  <c r="EZ241"/>
  <c r="EY241"/>
  <c r="EX241"/>
  <c r="EW241"/>
  <c r="EV241"/>
  <c r="EU241"/>
  <c r="ET241"/>
  <c r="ES241"/>
  <c r="ER241"/>
  <c r="EQ241"/>
  <c r="EP241"/>
  <c r="EO241"/>
  <c r="EN241"/>
  <c r="EM241"/>
  <c r="EL241"/>
  <c r="EK241"/>
  <c r="EJ241"/>
  <c r="EI241"/>
  <c r="EH241"/>
  <c r="EG241"/>
  <c r="EF241"/>
  <c r="EE241"/>
  <c r="ED241"/>
  <c r="EC241"/>
  <c r="EB241"/>
  <c r="EA241"/>
  <c r="DZ241"/>
  <c r="DY241"/>
  <c r="DX241"/>
  <c r="DW241"/>
  <c r="DV241"/>
  <c r="DU241"/>
  <c r="DT241"/>
  <c r="DS241"/>
  <c r="DR241"/>
  <c r="DQ241"/>
  <c r="DP241"/>
  <c r="DO241"/>
  <c r="DN241"/>
  <c r="DM241"/>
  <c r="DL241"/>
  <c r="DK241"/>
  <c r="DJ241"/>
  <c r="DI241"/>
  <c r="DH241"/>
  <c r="DG241"/>
  <c r="DF241"/>
  <c r="DE241"/>
  <c r="DD241"/>
  <c r="DC241"/>
  <c r="DB241"/>
  <c r="CV241"/>
  <c r="CU241"/>
  <c r="CR241"/>
  <c r="CQ241"/>
  <c r="CP241"/>
  <c r="CO241"/>
  <c r="CN241"/>
  <c r="FS240"/>
  <c r="FR240"/>
  <c r="FQ240"/>
  <c r="FP240"/>
  <c r="FO240"/>
  <c r="FN240"/>
  <c r="FM240"/>
  <c r="FL240"/>
  <c r="FK240"/>
  <c r="FJ240"/>
  <c r="FI240"/>
  <c r="FH240"/>
  <c r="FG240"/>
  <c r="FF240"/>
  <c r="FE240"/>
  <c r="FD240"/>
  <c r="FC240"/>
  <c r="FB240"/>
  <c r="FA240"/>
  <c r="EZ240"/>
  <c r="EY240"/>
  <c r="EX240"/>
  <c r="EW240"/>
  <c r="EV240"/>
  <c r="EU240"/>
  <c r="ET240"/>
  <c r="ES240"/>
  <c r="ER240"/>
  <c r="EQ240"/>
  <c r="EP240"/>
  <c r="EO240"/>
  <c r="EN240"/>
  <c r="EM240"/>
  <c r="EL240"/>
  <c r="EK240"/>
  <c r="EJ240"/>
  <c r="EI240"/>
  <c r="EH240"/>
  <c r="EG240"/>
  <c r="EF240"/>
  <c r="EE240"/>
  <c r="ED240"/>
  <c r="EC240"/>
  <c r="EB240"/>
  <c r="EA240"/>
  <c r="DZ240"/>
  <c r="DY240"/>
  <c r="DX240"/>
  <c r="DW240"/>
  <c r="DV240"/>
  <c r="DU240"/>
  <c r="DT240"/>
  <c r="DS240"/>
  <c r="DR240"/>
  <c r="DQ240"/>
  <c r="DP240"/>
  <c r="DO240"/>
  <c r="DN240"/>
  <c r="DM240"/>
  <c r="DL240"/>
  <c r="DK240"/>
  <c r="DJ240"/>
  <c r="DI240"/>
  <c r="DH240"/>
  <c r="DG240"/>
  <c r="DF240"/>
  <c r="DE240"/>
  <c r="DD240"/>
  <c r="DC240"/>
  <c r="DB240"/>
  <c r="CV240"/>
  <c r="CU240"/>
  <c r="CR240"/>
  <c r="CQ240"/>
  <c r="CP240"/>
  <c r="CO240"/>
  <c r="CN240"/>
  <c r="U240"/>
  <c r="FS239"/>
  <c r="FR239"/>
  <c r="FQ239"/>
  <c r="FP239"/>
  <c r="FO239"/>
  <c r="FN239"/>
  <c r="FM239"/>
  <c r="FL239"/>
  <c r="FK239"/>
  <c r="FJ239"/>
  <c r="FI239"/>
  <c r="FH239"/>
  <c r="FG239"/>
  <c r="FF239"/>
  <c r="FE239"/>
  <c r="FD239"/>
  <c r="FC239"/>
  <c r="FB239"/>
  <c r="FA239"/>
  <c r="EZ239"/>
  <c r="EY239"/>
  <c r="EX239"/>
  <c r="EW239"/>
  <c r="EV239"/>
  <c r="EU239"/>
  <c r="ET239"/>
  <c r="ES239"/>
  <c r="ER239"/>
  <c r="EQ239"/>
  <c r="EP239"/>
  <c r="EO239"/>
  <c r="EN239"/>
  <c r="EM239"/>
  <c r="EL239"/>
  <c r="EK239"/>
  <c r="EJ239"/>
  <c r="EI239"/>
  <c r="EH239"/>
  <c r="EG239"/>
  <c r="EF239"/>
  <c r="EE239"/>
  <c r="ED239"/>
  <c r="EC239"/>
  <c r="EB239"/>
  <c r="EA239"/>
  <c r="DZ239"/>
  <c r="DY239"/>
  <c r="DX239"/>
  <c r="DW239"/>
  <c r="DV239"/>
  <c r="DU239"/>
  <c r="DT239"/>
  <c r="DS239"/>
  <c r="DR239"/>
  <c r="DQ239"/>
  <c r="DP239"/>
  <c r="DO239"/>
  <c r="DN239"/>
  <c r="DM239"/>
  <c r="DL239"/>
  <c r="DK239"/>
  <c r="DJ239"/>
  <c r="DI239"/>
  <c r="DH239"/>
  <c r="DG239"/>
  <c r="DF239"/>
  <c r="DE239"/>
  <c r="DD239"/>
  <c r="DC239"/>
  <c r="DB239"/>
  <c r="CV239"/>
  <c r="CU239"/>
  <c r="CR239"/>
  <c r="CQ239"/>
  <c r="CP239"/>
  <c r="CO239"/>
  <c r="CN239"/>
  <c r="U239"/>
  <c r="FS238"/>
  <c r="FR238"/>
  <c r="FQ238"/>
  <c r="FP238"/>
  <c r="FO238"/>
  <c r="FN238"/>
  <c r="FM238"/>
  <c r="FL238"/>
  <c r="FK238"/>
  <c r="FJ238"/>
  <c r="FI238"/>
  <c r="FH238"/>
  <c r="FG238"/>
  <c r="FF238"/>
  <c r="FE238"/>
  <c r="FD238"/>
  <c r="FC238"/>
  <c r="FB238"/>
  <c r="FA238"/>
  <c r="EZ238"/>
  <c r="EY238"/>
  <c r="EX238"/>
  <c r="EW238"/>
  <c r="EV238"/>
  <c r="EU238"/>
  <c r="ET238"/>
  <c r="ES238"/>
  <c r="ER238"/>
  <c r="EQ238"/>
  <c r="EP238"/>
  <c r="EO238"/>
  <c r="EN238"/>
  <c r="EM238"/>
  <c r="EL238"/>
  <c r="EK238"/>
  <c r="EJ238"/>
  <c r="EI238"/>
  <c r="EH238"/>
  <c r="EG238"/>
  <c r="EF238"/>
  <c r="EE238"/>
  <c r="ED238"/>
  <c r="EC238"/>
  <c r="EB238"/>
  <c r="EA238"/>
  <c r="DZ238"/>
  <c r="DY238"/>
  <c r="DX238"/>
  <c r="DW238"/>
  <c r="DV238"/>
  <c r="DU238"/>
  <c r="DT238"/>
  <c r="DS238"/>
  <c r="DR238"/>
  <c r="DQ238"/>
  <c r="DP238"/>
  <c r="DO238"/>
  <c r="DN238"/>
  <c r="DM238"/>
  <c r="DL238"/>
  <c r="DK238"/>
  <c r="DJ238"/>
  <c r="DI238"/>
  <c r="DH238"/>
  <c r="DG238"/>
  <c r="DF238"/>
  <c r="DE238"/>
  <c r="DD238"/>
  <c r="DC238"/>
  <c r="DB238"/>
  <c r="CV238"/>
  <c r="CU238"/>
  <c r="CR238"/>
  <c r="CQ238"/>
  <c r="CP238"/>
  <c r="CO238"/>
  <c r="CN238"/>
  <c r="U238"/>
  <c r="FS237"/>
  <c r="FR237"/>
  <c r="FQ237"/>
  <c r="FP237"/>
  <c r="FO237"/>
  <c r="FN237"/>
  <c r="FM237"/>
  <c r="FL237"/>
  <c r="FK237"/>
  <c r="FJ237"/>
  <c r="FI237"/>
  <c r="FH237"/>
  <c r="FG237"/>
  <c r="FF237"/>
  <c r="FE237"/>
  <c r="FD237"/>
  <c r="FC237"/>
  <c r="FB237"/>
  <c r="FA237"/>
  <c r="EZ237"/>
  <c r="EY237"/>
  <c r="EX237"/>
  <c r="EW237"/>
  <c r="EV237"/>
  <c r="EU237"/>
  <c r="ET237"/>
  <c r="ES237"/>
  <c r="ER237"/>
  <c r="EQ237"/>
  <c r="EP237"/>
  <c r="EO237"/>
  <c r="EN237"/>
  <c r="EM237"/>
  <c r="EL237"/>
  <c r="EK237"/>
  <c r="EJ237"/>
  <c r="EI237"/>
  <c r="EH237"/>
  <c r="EG237"/>
  <c r="EF237"/>
  <c r="EE237"/>
  <c r="ED237"/>
  <c r="EC237"/>
  <c r="EB237"/>
  <c r="EA237"/>
  <c r="DZ237"/>
  <c r="DY237"/>
  <c r="DX237"/>
  <c r="DW237"/>
  <c r="DV237"/>
  <c r="DU237"/>
  <c r="DT237"/>
  <c r="DS237"/>
  <c r="DR237"/>
  <c r="DQ237"/>
  <c r="DP237"/>
  <c r="DO237"/>
  <c r="DN237"/>
  <c r="DM237"/>
  <c r="DL237"/>
  <c r="DK237"/>
  <c r="DJ237"/>
  <c r="DI237"/>
  <c r="DH237"/>
  <c r="DG237"/>
  <c r="DF237"/>
  <c r="DE237"/>
  <c r="DD237"/>
  <c r="DC237"/>
  <c r="DB237"/>
  <c r="CV237"/>
  <c r="CU237"/>
  <c r="CR237"/>
  <c r="CQ237"/>
  <c r="CP237"/>
  <c r="CO237"/>
  <c r="CN237"/>
  <c r="FS236"/>
  <c r="FR236"/>
  <c r="FQ236"/>
  <c r="FP236"/>
  <c r="FO236"/>
  <c r="FN236"/>
  <c r="FM236"/>
  <c r="FL236"/>
  <c r="FK236"/>
  <c r="FJ236"/>
  <c r="FI236"/>
  <c r="FH236"/>
  <c r="FG236"/>
  <c r="FF236"/>
  <c r="FE236"/>
  <c r="FD236"/>
  <c r="FC236"/>
  <c r="FB236"/>
  <c r="FA236"/>
  <c r="EZ236"/>
  <c r="EY236"/>
  <c r="EX236"/>
  <c r="EW236"/>
  <c r="EV236"/>
  <c r="EU236"/>
  <c r="ET236"/>
  <c r="ES236"/>
  <c r="ER236"/>
  <c r="EQ236"/>
  <c r="EP236"/>
  <c r="EO236"/>
  <c r="EN236"/>
  <c r="EM236"/>
  <c r="EL236"/>
  <c r="EK236"/>
  <c r="EJ236"/>
  <c r="EI236"/>
  <c r="EH236"/>
  <c r="EG236"/>
  <c r="EF236"/>
  <c r="EE236"/>
  <c r="ED236"/>
  <c r="EC236"/>
  <c r="EB236"/>
  <c r="EA236"/>
  <c r="DZ236"/>
  <c r="DY236"/>
  <c r="DX236"/>
  <c r="DW236"/>
  <c r="DV236"/>
  <c r="DU236"/>
  <c r="DT236"/>
  <c r="DS236"/>
  <c r="DR236"/>
  <c r="DQ236"/>
  <c r="DP236"/>
  <c r="DO236"/>
  <c r="DN236"/>
  <c r="DM236"/>
  <c r="DL236"/>
  <c r="DK236"/>
  <c r="DJ236"/>
  <c r="DI236"/>
  <c r="DH236"/>
  <c r="DG236"/>
  <c r="DF236"/>
  <c r="DE236"/>
  <c r="DD236"/>
  <c r="DC236"/>
  <c r="DB236"/>
  <c r="CV236"/>
  <c r="CU236"/>
  <c r="CR236"/>
  <c r="CQ236"/>
  <c r="CP236"/>
  <c r="CO236"/>
  <c r="CN236"/>
  <c r="U236"/>
  <c r="FS235"/>
  <c r="FR235"/>
  <c r="FQ235"/>
  <c r="FP235"/>
  <c r="FO235"/>
  <c r="FN235"/>
  <c r="FM235"/>
  <c r="FL235"/>
  <c r="FK235"/>
  <c r="FJ235"/>
  <c r="FI235"/>
  <c r="FH235"/>
  <c r="FG235"/>
  <c r="FF235"/>
  <c r="FE235"/>
  <c r="FD235"/>
  <c r="FC235"/>
  <c r="FB235"/>
  <c r="FA235"/>
  <c r="EZ235"/>
  <c r="EY235"/>
  <c r="EX235"/>
  <c r="EW235"/>
  <c r="EV235"/>
  <c r="EU235"/>
  <c r="ET235"/>
  <c r="ES235"/>
  <c r="ER235"/>
  <c r="EQ235"/>
  <c r="EP235"/>
  <c r="EO235"/>
  <c r="EN235"/>
  <c r="EM235"/>
  <c r="EL235"/>
  <c r="EK235"/>
  <c r="EJ235"/>
  <c r="EI235"/>
  <c r="EH235"/>
  <c r="EG235"/>
  <c r="EF235"/>
  <c r="EE235"/>
  <c r="ED235"/>
  <c r="EC235"/>
  <c r="EB235"/>
  <c r="EA235"/>
  <c r="DZ235"/>
  <c r="DY235"/>
  <c r="DX235"/>
  <c r="DW235"/>
  <c r="DV235"/>
  <c r="DU235"/>
  <c r="DT235"/>
  <c r="DS235"/>
  <c r="DR235"/>
  <c r="DQ235"/>
  <c r="DP235"/>
  <c r="DO235"/>
  <c r="DN235"/>
  <c r="DM235"/>
  <c r="DL235"/>
  <c r="DK235"/>
  <c r="DJ235"/>
  <c r="DI235"/>
  <c r="DH235"/>
  <c r="DG235"/>
  <c r="DF235"/>
  <c r="DE235"/>
  <c r="DD235"/>
  <c r="DC235"/>
  <c r="DB235"/>
  <c r="CV235"/>
  <c r="CU235"/>
  <c r="CR235"/>
  <c r="CQ235"/>
  <c r="CP235"/>
  <c r="CO235"/>
  <c r="CN235"/>
  <c r="U235"/>
  <c r="FS234"/>
  <c r="FR234"/>
  <c r="FQ234"/>
  <c r="FP234"/>
  <c r="FO234"/>
  <c r="FN234"/>
  <c r="FM234"/>
  <c r="FL234"/>
  <c r="FK234"/>
  <c r="FJ234"/>
  <c r="FI234"/>
  <c r="FH234"/>
  <c r="FG234"/>
  <c r="FF234"/>
  <c r="FE234"/>
  <c r="FD234"/>
  <c r="FC234"/>
  <c r="FB234"/>
  <c r="FA234"/>
  <c r="EZ234"/>
  <c r="EY234"/>
  <c r="EX234"/>
  <c r="EW234"/>
  <c r="EV234"/>
  <c r="EU234"/>
  <c r="ET234"/>
  <c r="ES234"/>
  <c r="ER234"/>
  <c r="EQ234"/>
  <c r="EP234"/>
  <c r="EO234"/>
  <c r="EN234"/>
  <c r="EM234"/>
  <c r="EL234"/>
  <c r="EK234"/>
  <c r="EJ234"/>
  <c r="EI234"/>
  <c r="EH234"/>
  <c r="EG234"/>
  <c r="EF234"/>
  <c r="EE234"/>
  <c r="ED234"/>
  <c r="EC234"/>
  <c r="EB234"/>
  <c r="EA234"/>
  <c r="DZ234"/>
  <c r="DY234"/>
  <c r="DX234"/>
  <c r="DW234"/>
  <c r="DV234"/>
  <c r="DU234"/>
  <c r="DT234"/>
  <c r="DS234"/>
  <c r="DR234"/>
  <c r="DQ234"/>
  <c r="DP234"/>
  <c r="DO234"/>
  <c r="DN234"/>
  <c r="DM234"/>
  <c r="DL234"/>
  <c r="DK234"/>
  <c r="DJ234"/>
  <c r="DI234"/>
  <c r="DH234"/>
  <c r="DG234"/>
  <c r="DF234"/>
  <c r="DE234"/>
  <c r="DD234"/>
  <c r="DC234"/>
  <c r="DB234"/>
  <c r="CV234"/>
  <c r="CU234"/>
  <c r="CR234"/>
  <c r="CQ234"/>
  <c r="CP234"/>
  <c r="CO234"/>
  <c r="CN234"/>
  <c r="U234"/>
  <c r="FS233"/>
  <c r="FR233"/>
  <c r="FQ233"/>
  <c r="FP233"/>
  <c r="FO233"/>
  <c r="FN233"/>
  <c r="FM233"/>
  <c r="FL233"/>
  <c r="FK233"/>
  <c r="FJ233"/>
  <c r="FI233"/>
  <c r="FH233"/>
  <c r="FG233"/>
  <c r="FF233"/>
  <c r="FE233"/>
  <c r="FD233"/>
  <c r="FC233"/>
  <c r="FB233"/>
  <c r="FA233"/>
  <c r="EZ233"/>
  <c r="EY233"/>
  <c r="EX233"/>
  <c r="EW233"/>
  <c r="EV233"/>
  <c r="EU233"/>
  <c r="ET233"/>
  <c r="ES233"/>
  <c r="ER233"/>
  <c r="EQ233"/>
  <c r="EP233"/>
  <c r="EO233"/>
  <c r="EN233"/>
  <c r="EM233"/>
  <c r="EL233"/>
  <c r="EK233"/>
  <c r="EJ233"/>
  <c r="EI233"/>
  <c r="EH233"/>
  <c r="EG233"/>
  <c r="EF233"/>
  <c r="EE233"/>
  <c r="ED233"/>
  <c r="EC233"/>
  <c r="EB233"/>
  <c r="EA233"/>
  <c r="DZ233"/>
  <c r="DY233"/>
  <c r="DX233"/>
  <c r="DW233"/>
  <c r="DV233"/>
  <c r="DU233"/>
  <c r="DT233"/>
  <c r="DS233"/>
  <c r="DR233"/>
  <c r="DQ233"/>
  <c r="DP233"/>
  <c r="DO233"/>
  <c r="DN233"/>
  <c r="DM233"/>
  <c r="DL233"/>
  <c r="DK233"/>
  <c r="DJ233"/>
  <c r="DI233"/>
  <c r="DH233"/>
  <c r="DG233"/>
  <c r="DF233"/>
  <c r="DE233"/>
  <c r="DD233"/>
  <c r="DC233"/>
  <c r="DB233"/>
  <c r="CV233"/>
  <c r="CU233"/>
  <c r="CR233"/>
  <c r="CQ233"/>
  <c r="CP233"/>
  <c r="CO233"/>
  <c r="CN233"/>
  <c r="U233"/>
  <c r="FS232"/>
  <c r="FR232"/>
  <c r="FQ232"/>
  <c r="FP232"/>
  <c r="FO232"/>
  <c r="FN232"/>
  <c r="FM232"/>
  <c r="FL232"/>
  <c r="FK232"/>
  <c r="FJ232"/>
  <c r="FI232"/>
  <c r="FH232"/>
  <c r="FG232"/>
  <c r="FF232"/>
  <c r="FE232"/>
  <c r="FD232"/>
  <c r="FC232"/>
  <c r="FB232"/>
  <c r="FA232"/>
  <c r="EZ232"/>
  <c r="EY232"/>
  <c r="EX232"/>
  <c r="EW232"/>
  <c r="EV232"/>
  <c r="EU232"/>
  <c r="ET232"/>
  <c r="ES232"/>
  <c r="ER232"/>
  <c r="EQ232"/>
  <c r="EP232"/>
  <c r="EO232"/>
  <c r="EN232"/>
  <c r="EM232"/>
  <c r="EL232"/>
  <c r="EK232"/>
  <c r="EJ232"/>
  <c r="EI232"/>
  <c r="EH232"/>
  <c r="EG232"/>
  <c r="EF232"/>
  <c r="EE232"/>
  <c r="ED232"/>
  <c r="EC232"/>
  <c r="EB232"/>
  <c r="EA232"/>
  <c r="DZ232"/>
  <c r="DY232"/>
  <c r="DX232"/>
  <c r="DW232"/>
  <c r="DV232"/>
  <c r="DU232"/>
  <c r="DT232"/>
  <c r="DS232"/>
  <c r="DR232"/>
  <c r="DQ232"/>
  <c r="DP232"/>
  <c r="DO232"/>
  <c r="DN232"/>
  <c r="DM232"/>
  <c r="DL232"/>
  <c r="DK232"/>
  <c r="DJ232"/>
  <c r="DI232"/>
  <c r="DH232"/>
  <c r="DG232"/>
  <c r="DF232"/>
  <c r="DE232"/>
  <c r="DD232"/>
  <c r="DC232"/>
  <c r="DB232"/>
  <c r="CV232"/>
  <c r="CU232"/>
  <c r="CR232"/>
  <c r="CQ232"/>
  <c r="CP232"/>
  <c r="CO232"/>
  <c r="CN232"/>
  <c r="U232"/>
  <c r="FS231"/>
  <c r="FR231"/>
  <c r="FQ231"/>
  <c r="FP231"/>
  <c r="FO231"/>
  <c r="FN231"/>
  <c r="FM231"/>
  <c r="FL231"/>
  <c r="FK231"/>
  <c r="FJ231"/>
  <c r="FI231"/>
  <c r="FH231"/>
  <c r="FG231"/>
  <c r="FF231"/>
  <c r="FE231"/>
  <c r="FD231"/>
  <c r="FC231"/>
  <c r="FB231"/>
  <c r="FA231"/>
  <c r="EZ231"/>
  <c r="EY231"/>
  <c r="EX231"/>
  <c r="EW231"/>
  <c r="EV231"/>
  <c r="EU231"/>
  <c r="ET231"/>
  <c r="ES231"/>
  <c r="ER231"/>
  <c r="EQ231"/>
  <c r="EP231"/>
  <c r="EO231"/>
  <c r="EN231"/>
  <c r="EM231"/>
  <c r="EL231"/>
  <c r="EK231"/>
  <c r="EJ231"/>
  <c r="EI231"/>
  <c r="EH231"/>
  <c r="EG231"/>
  <c r="EF231"/>
  <c r="EE231"/>
  <c r="ED231"/>
  <c r="EC231"/>
  <c r="EB231"/>
  <c r="EA231"/>
  <c r="DZ231"/>
  <c r="DY231"/>
  <c r="DX231"/>
  <c r="DW231"/>
  <c r="DV231"/>
  <c r="DU231"/>
  <c r="DT231"/>
  <c r="DS231"/>
  <c r="DR231"/>
  <c r="DQ231"/>
  <c r="DP231"/>
  <c r="DO231"/>
  <c r="DN231"/>
  <c r="DM231"/>
  <c r="DL231"/>
  <c r="DK231"/>
  <c r="DJ231"/>
  <c r="DI231"/>
  <c r="DH231"/>
  <c r="DG231"/>
  <c r="DF231"/>
  <c r="DE231"/>
  <c r="DD231"/>
  <c r="DC231"/>
  <c r="DB231"/>
  <c r="CV231"/>
  <c r="CU231"/>
  <c r="CR231"/>
  <c r="CQ231"/>
  <c r="CP231"/>
  <c r="CO231"/>
  <c r="CN231"/>
  <c r="U231"/>
  <c r="FS230"/>
  <c r="FR230"/>
  <c r="FQ230"/>
  <c r="FP230"/>
  <c r="FO230"/>
  <c r="FN230"/>
  <c r="FM230"/>
  <c r="FL230"/>
  <c r="FK230"/>
  <c r="FJ230"/>
  <c r="FI230"/>
  <c r="FH230"/>
  <c r="FG230"/>
  <c r="FF230"/>
  <c r="FE230"/>
  <c r="FD230"/>
  <c r="FC230"/>
  <c r="FB230"/>
  <c r="FA230"/>
  <c r="EZ230"/>
  <c r="EY230"/>
  <c r="EX230"/>
  <c r="EW230"/>
  <c r="EV230"/>
  <c r="EU230"/>
  <c r="ET230"/>
  <c r="ES230"/>
  <c r="ER230"/>
  <c r="EQ230"/>
  <c r="EP230"/>
  <c r="EO230"/>
  <c r="EN230"/>
  <c r="EM230"/>
  <c r="EL230"/>
  <c r="EK230"/>
  <c r="EJ230"/>
  <c r="EI230"/>
  <c r="EH230"/>
  <c r="EG230"/>
  <c r="EF230"/>
  <c r="EE230"/>
  <c r="ED230"/>
  <c r="EC230"/>
  <c r="EB230"/>
  <c r="EA230"/>
  <c r="DZ230"/>
  <c r="DY230"/>
  <c r="DX230"/>
  <c r="DW230"/>
  <c r="DV230"/>
  <c r="DU230"/>
  <c r="DT230"/>
  <c r="DS230"/>
  <c r="DR230"/>
  <c r="DQ230"/>
  <c r="DP230"/>
  <c r="DO230"/>
  <c r="DN230"/>
  <c r="DM230"/>
  <c r="DL230"/>
  <c r="DK230"/>
  <c r="DJ230"/>
  <c r="DI230"/>
  <c r="DH230"/>
  <c r="DG230"/>
  <c r="DF230"/>
  <c r="DE230"/>
  <c r="DD230"/>
  <c r="DC230"/>
  <c r="DB230"/>
  <c r="CV230"/>
  <c r="CU230"/>
  <c r="CR230"/>
  <c r="CQ230"/>
  <c r="CP230"/>
  <c r="CO230"/>
  <c r="CN230"/>
  <c r="U230"/>
  <c r="FS229"/>
  <c r="FR229"/>
  <c r="FQ229"/>
  <c r="FP229"/>
  <c r="FO229"/>
  <c r="FN229"/>
  <c r="FM229"/>
  <c r="FL229"/>
  <c r="FK229"/>
  <c r="FJ229"/>
  <c r="FI229"/>
  <c r="FH229"/>
  <c r="FG229"/>
  <c r="FF229"/>
  <c r="FE229"/>
  <c r="FD229"/>
  <c r="FC229"/>
  <c r="FB229"/>
  <c r="FA229"/>
  <c r="EZ229"/>
  <c r="EY229"/>
  <c r="EX229"/>
  <c r="EW229"/>
  <c r="EV229"/>
  <c r="EU229"/>
  <c r="ET229"/>
  <c r="ES229"/>
  <c r="ER229"/>
  <c r="EQ229"/>
  <c r="EP229"/>
  <c r="EO229"/>
  <c r="EN229"/>
  <c r="EM229"/>
  <c r="EL229"/>
  <c r="EK229"/>
  <c r="EJ229"/>
  <c r="EI229"/>
  <c r="EH229"/>
  <c r="EG229"/>
  <c r="EF229"/>
  <c r="EE229"/>
  <c r="ED229"/>
  <c r="EC229"/>
  <c r="EB229"/>
  <c r="EA229"/>
  <c r="DZ229"/>
  <c r="DY229"/>
  <c r="DX229"/>
  <c r="DW229"/>
  <c r="DV229"/>
  <c r="DU229"/>
  <c r="DT229"/>
  <c r="DS229"/>
  <c r="DR229"/>
  <c r="DQ229"/>
  <c r="DP229"/>
  <c r="DO229"/>
  <c r="DN229"/>
  <c r="DM229"/>
  <c r="DL229"/>
  <c r="DK229"/>
  <c r="DJ229"/>
  <c r="DI229"/>
  <c r="DH229"/>
  <c r="DG229"/>
  <c r="DF229"/>
  <c r="DE229"/>
  <c r="DD229"/>
  <c r="DC229"/>
  <c r="DB229"/>
  <c r="CV229"/>
  <c r="CU229"/>
  <c r="CR229"/>
  <c r="CQ229"/>
  <c r="CP229"/>
  <c r="CO229"/>
  <c r="CN229"/>
  <c r="U229"/>
  <c r="FS228"/>
  <c r="FR228"/>
  <c r="FQ228"/>
  <c r="FP228"/>
  <c r="FO228"/>
  <c r="FN228"/>
  <c r="FM228"/>
  <c r="FL228"/>
  <c r="FK228"/>
  <c r="FJ228"/>
  <c r="FI228"/>
  <c r="FH228"/>
  <c r="FG228"/>
  <c r="FF228"/>
  <c r="FE228"/>
  <c r="FD228"/>
  <c r="FC228"/>
  <c r="FB228"/>
  <c r="FA228"/>
  <c r="EZ228"/>
  <c r="EY228"/>
  <c r="EX228"/>
  <c r="EW228"/>
  <c r="EV228"/>
  <c r="EU228"/>
  <c r="ET228"/>
  <c r="ES228"/>
  <c r="ER228"/>
  <c r="EQ228"/>
  <c r="EP228"/>
  <c r="EO228"/>
  <c r="EN228"/>
  <c r="EM228"/>
  <c r="EL228"/>
  <c r="EK228"/>
  <c r="EJ228"/>
  <c r="EI228"/>
  <c r="EH228"/>
  <c r="EG228"/>
  <c r="EF228"/>
  <c r="EE228"/>
  <c r="ED228"/>
  <c r="EC228"/>
  <c r="EB228"/>
  <c r="EA228"/>
  <c r="DZ228"/>
  <c r="DY228"/>
  <c r="DX228"/>
  <c r="DW228"/>
  <c r="DV228"/>
  <c r="DU228"/>
  <c r="DT228"/>
  <c r="DS228"/>
  <c r="DR228"/>
  <c r="DQ228"/>
  <c r="DP228"/>
  <c r="DO228"/>
  <c r="DN228"/>
  <c r="DM228"/>
  <c r="DL228"/>
  <c r="DK228"/>
  <c r="DJ228"/>
  <c r="DI228"/>
  <c r="DH228"/>
  <c r="DG228"/>
  <c r="DF228"/>
  <c r="DE228"/>
  <c r="DD228"/>
  <c r="DC228"/>
  <c r="DB228"/>
  <c r="CV228"/>
  <c r="CU228"/>
  <c r="CR228"/>
  <c r="CQ228"/>
  <c r="CP228"/>
  <c r="CO228"/>
  <c r="CN228"/>
  <c r="U228"/>
  <c r="FS227"/>
  <c r="FR227"/>
  <c r="FQ227"/>
  <c r="FP227"/>
  <c r="FO227"/>
  <c r="FN227"/>
  <c r="FM227"/>
  <c r="FL227"/>
  <c r="FK227"/>
  <c r="FJ227"/>
  <c r="FI227"/>
  <c r="FH227"/>
  <c r="FG227"/>
  <c r="FF227"/>
  <c r="FE227"/>
  <c r="FD227"/>
  <c r="FC227"/>
  <c r="FB227"/>
  <c r="FA227"/>
  <c r="EZ227"/>
  <c r="EY227"/>
  <c r="EX227"/>
  <c r="EW227"/>
  <c r="EV227"/>
  <c r="EU227"/>
  <c r="ET227"/>
  <c r="ES227"/>
  <c r="ER227"/>
  <c r="EQ227"/>
  <c r="EP227"/>
  <c r="EO227"/>
  <c r="EN227"/>
  <c r="EM227"/>
  <c r="EL227"/>
  <c r="EK227"/>
  <c r="EJ227"/>
  <c r="EI227"/>
  <c r="EH227"/>
  <c r="EG227"/>
  <c r="EF227"/>
  <c r="EE227"/>
  <c r="ED227"/>
  <c r="EC227"/>
  <c r="EB227"/>
  <c r="EA227"/>
  <c r="DZ227"/>
  <c r="DY227"/>
  <c r="DX227"/>
  <c r="DW227"/>
  <c r="DV227"/>
  <c r="DU227"/>
  <c r="DT227"/>
  <c r="DS227"/>
  <c r="DR227"/>
  <c r="DQ227"/>
  <c r="DP227"/>
  <c r="DO227"/>
  <c r="DN227"/>
  <c r="DM227"/>
  <c r="DL227"/>
  <c r="DK227"/>
  <c r="DJ227"/>
  <c r="DI227"/>
  <c r="DH227"/>
  <c r="DG227"/>
  <c r="DF227"/>
  <c r="DE227"/>
  <c r="DD227"/>
  <c r="DC227"/>
  <c r="DB227"/>
  <c r="CV227"/>
  <c r="CU227"/>
  <c r="CR227"/>
  <c r="CQ227"/>
  <c r="CP227"/>
  <c r="CO227"/>
  <c r="CN227"/>
  <c r="U227"/>
  <c r="FS226"/>
  <c r="FR226"/>
  <c r="FQ226"/>
  <c r="FP226"/>
  <c r="FO226"/>
  <c r="FN226"/>
  <c r="FM226"/>
  <c r="FL226"/>
  <c r="FK226"/>
  <c r="FJ226"/>
  <c r="FI226"/>
  <c r="FH226"/>
  <c r="FG226"/>
  <c r="FF226"/>
  <c r="FE226"/>
  <c r="FD226"/>
  <c r="FC226"/>
  <c r="FB226"/>
  <c r="FA226"/>
  <c r="EZ226"/>
  <c r="EY226"/>
  <c r="EX226"/>
  <c r="EW226"/>
  <c r="EV226"/>
  <c r="EU226"/>
  <c r="ET226"/>
  <c r="ES226"/>
  <c r="ER226"/>
  <c r="EQ226"/>
  <c r="EP226"/>
  <c r="EO226"/>
  <c r="EN226"/>
  <c r="EM226"/>
  <c r="EL226"/>
  <c r="EK226"/>
  <c r="EJ226"/>
  <c r="EI226"/>
  <c r="EH226"/>
  <c r="EG226"/>
  <c r="EF226"/>
  <c r="EE226"/>
  <c r="ED226"/>
  <c r="EC226"/>
  <c r="EB226"/>
  <c r="EA226"/>
  <c r="DZ226"/>
  <c r="DY226"/>
  <c r="DX226"/>
  <c r="DW226"/>
  <c r="DV226"/>
  <c r="DU226"/>
  <c r="DT226"/>
  <c r="DS226"/>
  <c r="DR226"/>
  <c r="DQ226"/>
  <c r="DP226"/>
  <c r="DO226"/>
  <c r="DN226"/>
  <c r="DM226"/>
  <c r="DL226"/>
  <c r="DK226"/>
  <c r="DJ226"/>
  <c r="DI226"/>
  <c r="DH226"/>
  <c r="DG226"/>
  <c r="DF226"/>
  <c r="DE226"/>
  <c r="DD226"/>
  <c r="DC226"/>
  <c r="DB226"/>
  <c r="CV226"/>
  <c r="CU226"/>
  <c r="CR226"/>
  <c r="CQ226"/>
  <c r="CP226"/>
  <c r="CO226"/>
  <c r="CN226"/>
  <c r="U226"/>
  <c r="T226"/>
  <c r="FS225"/>
  <c r="FR225"/>
  <c r="FQ225"/>
  <c r="FP225"/>
  <c r="FO225"/>
  <c r="FN225"/>
  <c r="FM225"/>
  <c r="FL225"/>
  <c r="FK225"/>
  <c r="FJ225"/>
  <c r="FI225"/>
  <c r="FH225"/>
  <c r="FG225"/>
  <c r="FF225"/>
  <c r="FE225"/>
  <c r="FD225"/>
  <c r="FC225"/>
  <c r="FB225"/>
  <c r="FA225"/>
  <c r="EZ225"/>
  <c r="EY225"/>
  <c r="EX225"/>
  <c r="EW225"/>
  <c r="EV225"/>
  <c r="EU225"/>
  <c r="ET225"/>
  <c r="ES225"/>
  <c r="ER225"/>
  <c r="EQ225"/>
  <c r="EP225"/>
  <c r="EO225"/>
  <c r="EN225"/>
  <c r="EM225"/>
  <c r="EL225"/>
  <c r="EK225"/>
  <c r="EJ225"/>
  <c r="EI225"/>
  <c r="EH225"/>
  <c r="EG225"/>
  <c r="EF225"/>
  <c r="EE225"/>
  <c r="ED225"/>
  <c r="EC225"/>
  <c r="EB225"/>
  <c r="EA225"/>
  <c r="DZ225"/>
  <c r="DY225"/>
  <c r="DX225"/>
  <c r="DW225"/>
  <c r="DV225"/>
  <c r="DU225"/>
  <c r="DT225"/>
  <c r="DS225"/>
  <c r="DR225"/>
  <c r="DQ225"/>
  <c r="DP225"/>
  <c r="DO225"/>
  <c r="DN225"/>
  <c r="DM225"/>
  <c r="DL225"/>
  <c r="DK225"/>
  <c r="DJ225"/>
  <c r="DI225"/>
  <c r="DH225"/>
  <c r="DG225"/>
  <c r="DF225"/>
  <c r="DE225"/>
  <c r="DD225"/>
  <c r="DC225"/>
  <c r="DB225"/>
  <c r="CV225"/>
  <c r="CU225"/>
  <c r="CR225"/>
  <c r="CQ225"/>
  <c r="CP225"/>
  <c r="CO225"/>
  <c r="CN225"/>
  <c r="U225"/>
  <c r="T225"/>
  <c r="FS224"/>
  <c r="FR224"/>
  <c r="FQ224"/>
  <c r="FP224"/>
  <c r="FO224"/>
  <c r="FN224"/>
  <c r="FM224"/>
  <c r="FL224"/>
  <c r="FK224"/>
  <c r="FJ224"/>
  <c r="FI224"/>
  <c r="FH224"/>
  <c r="FG224"/>
  <c r="FF224"/>
  <c r="FE224"/>
  <c r="FD224"/>
  <c r="FC224"/>
  <c r="FB224"/>
  <c r="FA224"/>
  <c r="EZ224"/>
  <c r="EY224"/>
  <c r="EX224"/>
  <c r="EW224"/>
  <c r="EV224"/>
  <c r="EU224"/>
  <c r="ET224"/>
  <c r="ES224"/>
  <c r="ER224"/>
  <c r="EQ224"/>
  <c r="EP224"/>
  <c r="EO224"/>
  <c r="EN224"/>
  <c r="EM224"/>
  <c r="EL224"/>
  <c r="EK224"/>
  <c r="EJ224"/>
  <c r="EI224"/>
  <c r="EH224"/>
  <c r="EG224"/>
  <c r="EF224"/>
  <c r="EE224"/>
  <c r="ED224"/>
  <c r="EC224"/>
  <c r="EB224"/>
  <c r="EA224"/>
  <c r="DZ224"/>
  <c r="DY224"/>
  <c r="DX224"/>
  <c r="DW224"/>
  <c r="DV224"/>
  <c r="DU224"/>
  <c r="DT224"/>
  <c r="DS224"/>
  <c r="DR224"/>
  <c r="DQ224"/>
  <c r="DP224"/>
  <c r="DO224"/>
  <c r="DN224"/>
  <c r="DM224"/>
  <c r="DL224"/>
  <c r="DK224"/>
  <c r="DJ224"/>
  <c r="DI224"/>
  <c r="DH224"/>
  <c r="DG224"/>
  <c r="DF224"/>
  <c r="DE224"/>
  <c r="DD224"/>
  <c r="DC224"/>
  <c r="DB224"/>
  <c r="CV224"/>
  <c r="CU224"/>
  <c r="CR224"/>
  <c r="CQ224"/>
  <c r="CP224"/>
  <c r="CO224"/>
  <c r="CN224"/>
  <c r="U224"/>
  <c r="T224"/>
  <c r="FS223"/>
  <c r="FR223"/>
  <c r="FQ223"/>
  <c r="FP223"/>
  <c r="FO223"/>
  <c r="FN223"/>
  <c r="FM223"/>
  <c r="FL223"/>
  <c r="FK223"/>
  <c r="FJ223"/>
  <c r="FI223"/>
  <c r="FH223"/>
  <c r="FG223"/>
  <c r="FF223"/>
  <c r="FE223"/>
  <c r="FD223"/>
  <c r="FC223"/>
  <c r="FB223"/>
  <c r="FA223"/>
  <c r="EZ223"/>
  <c r="EY223"/>
  <c r="EX223"/>
  <c r="EW223"/>
  <c r="EV223"/>
  <c r="EU223"/>
  <c r="ET223"/>
  <c r="ES223"/>
  <c r="ER223"/>
  <c r="EQ223"/>
  <c r="EP223"/>
  <c r="EO223"/>
  <c r="EN223"/>
  <c r="EM223"/>
  <c r="EL223"/>
  <c r="EK223"/>
  <c r="EJ223"/>
  <c r="EI223"/>
  <c r="EH223"/>
  <c r="EG223"/>
  <c r="EF223"/>
  <c r="EE223"/>
  <c r="ED223"/>
  <c r="EC223"/>
  <c r="EB223"/>
  <c r="EA223"/>
  <c r="DZ223"/>
  <c r="DY223"/>
  <c r="DX223"/>
  <c r="DW223"/>
  <c r="DV223"/>
  <c r="DU223"/>
  <c r="DT223"/>
  <c r="DS223"/>
  <c r="DR223"/>
  <c r="DQ223"/>
  <c r="DP223"/>
  <c r="DO223"/>
  <c r="DN223"/>
  <c r="DM223"/>
  <c r="DL223"/>
  <c r="DK223"/>
  <c r="DJ223"/>
  <c r="DI223"/>
  <c r="DH223"/>
  <c r="DG223"/>
  <c r="DF223"/>
  <c r="DE223"/>
  <c r="DD223"/>
  <c r="DC223"/>
  <c r="DB223"/>
  <c r="CV223"/>
  <c r="CU223"/>
  <c r="CR223"/>
  <c r="CQ223"/>
  <c r="CP223"/>
  <c r="CO223"/>
  <c r="CN223"/>
  <c r="U223"/>
  <c r="T223"/>
  <c r="FS222"/>
  <c r="FR222"/>
  <c r="FQ222"/>
  <c r="FP222"/>
  <c r="FO222"/>
  <c r="FN222"/>
  <c r="FM222"/>
  <c r="FL222"/>
  <c r="FK222"/>
  <c r="FJ222"/>
  <c r="FI222"/>
  <c r="FH222"/>
  <c r="FG222"/>
  <c r="FF222"/>
  <c r="FE222"/>
  <c r="FD222"/>
  <c r="FC222"/>
  <c r="FB222"/>
  <c r="FA222"/>
  <c r="EZ222"/>
  <c r="EY222"/>
  <c r="EX222"/>
  <c r="EW222"/>
  <c r="EV222"/>
  <c r="EU222"/>
  <c r="ET222"/>
  <c r="ES222"/>
  <c r="ER222"/>
  <c r="EQ222"/>
  <c r="EP222"/>
  <c r="EO222"/>
  <c r="EN222"/>
  <c r="EM222"/>
  <c r="EL222"/>
  <c r="EK222"/>
  <c r="EJ222"/>
  <c r="EI222"/>
  <c r="EH222"/>
  <c r="EG222"/>
  <c r="EF222"/>
  <c r="EE222"/>
  <c r="ED222"/>
  <c r="EC222"/>
  <c r="EB222"/>
  <c r="EA222"/>
  <c r="DZ222"/>
  <c r="DY222"/>
  <c r="DX222"/>
  <c r="DW222"/>
  <c r="DV222"/>
  <c r="DU222"/>
  <c r="DT222"/>
  <c r="DS222"/>
  <c r="DR222"/>
  <c r="DQ222"/>
  <c r="DP222"/>
  <c r="DO222"/>
  <c r="DN222"/>
  <c r="DM222"/>
  <c r="DL222"/>
  <c r="DK222"/>
  <c r="DJ222"/>
  <c r="DI222"/>
  <c r="DH222"/>
  <c r="DG222"/>
  <c r="DF222"/>
  <c r="DE222"/>
  <c r="DD222"/>
  <c r="DC222"/>
  <c r="DB222"/>
  <c r="CV222"/>
  <c r="CU222"/>
  <c r="CR222"/>
  <c r="CQ222"/>
  <c r="CP222"/>
  <c r="CO222"/>
  <c r="CN222"/>
  <c r="U222"/>
  <c r="T222"/>
  <c r="FS221"/>
  <c r="FR221"/>
  <c r="FQ221"/>
  <c r="FP221"/>
  <c r="FO221"/>
  <c r="FN221"/>
  <c r="FM221"/>
  <c r="FL221"/>
  <c r="FK221"/>
  <c r="FJ221"/>
  <c r="FI221"/>
  <c r="FH221"/>
  <c r="FG221"/>
  <c r="FF221"/>
  <c r="FE221"/>
  <c r="FD221"/>
  <c r="FC221"/>
  <c r="FB221"/>
  <c r="FA221"/>
  <c r="EZ221"/>
  <c r="EY221"/>
  <c r="EX221"/>
  <c r="EW221"/>
  <c r="EV221"/>
  <c r="EU221"/>
  <c r="ET221"/>
  <c r="ES221"/>
  <c r="ER221"/>
  <c r="EQ221"/>
  <c r="EP221"/>
  <c r="EO221"/>
  <c r="EN221"/>
  <c r="EM221"/>
  <c r="EL221"/>
  <c r="EK221"/>
  <c r="EJ221"/>
  <c r="EI221"/>
  <c r="EH221"/>
  <c r="EG221"/>
  <c r="EF221"/>
  <c r="EE221"/>
  <c r="ED221"/>
  <c r="EC221"/>
  <c r="EB221"/>
  <c r="EA221"/>
  <c r="DZ221"/>
  <c r="DY221"/>
  <c r="DX221"/>
  <c r="DW221"/>
  <c r="DV221"/>
  <c r="DU221"/>
  <c r="DT221"/>
  <c r="DS221"/>
  <c r="DR221"/>
  <c r="DQ221"/>
  <c r="DP221"/>
  <c r="DO221"/>
  <c r="DN221"/>
  <c r="DM221"/>
  <c r="DL221"/>
  <c r="DK221"/>
  <c r="DJ221"/>
  <c r="DI221"/>
  <c r="DH221"/>
  <c r="DG221"/>
  <c r="DF221"/>
  <c r="DE221"/>
  <c r="DD221"/>
  <c r="DC221"/>
  <c r="DB221"/>
  <c r="CV221"/>
  <c r="CU221"/>
  <c r="CR221"/>
  <c r="CQ221"/>
  <c r="CP221"/>
  <c r="CO221"/>
  <c r="CN221"/>
  <c r="U221"/>
  <c r="T221"/>
  <c r="FS220"/>
  <c r="FR220"/>
  <c r="FQ220"/>
  <c r="FP220"/>
  <c r="FO220"/>
  <c r="FN220"/>
  <c r="FM220"/>
  <c r="FL220"/>
  <c r="FK220"/>
  <c r="FJ220"/>
  <c r="FI220"/>
  <c r="FH220"/>
  <c r="FG220"/>
  <c r="FF220"/>
  <c r="FE220"/>
  <c r="FD220"/>
  <c r="FC220"/>
  <c r="FB220"/>
  <c r="FA220"/>
  <c r="EZ220"/>
  <c r="EY220"/>
  <c r="EX220"/>
  <c r="EW220"/>
  <c r="EV220"/>
  <c r="EU220"/>
  <c r="ET220"/>
  <c r="ES220"/>
  <c r="ER220"/>
  <c r="EQ220"/>
  <c r="EP220"/>
  <c r="EO220"/>
  <c r="EN220"/>
  <c r="EM220"/>
  <c r="EL220"/>
  <c r="EK220"/>
  <c r="EJ220"/>
  <c r="EI220"/>
  <c r="EH220"/>
  <c r="EG220"/>
  <c r="EF220"/>
  <c r="EE220"/>
  <c r="ED220"/>
  <c r="EC220"/>
  <c r="EB220"/>
  <c r="EA220"/>
  <c r="DZ220"/>
  <c r="DY220"/>
  <c r="DX220"/>
  <c r="DW220"/>
  <c r="DV220"/>
  <c r="DU220"/>
  <c r="DT220"/>
  <c r="DS220"/>
  <c r="DR220"/>
  <c r="DQ220"/>
  <c r="DP220"/>
  <c r="DO220"/>
  <c r="DN220"/>
  <c r="DM220"/>
  <c r="DL220"/>
  <c r="DK220"/>
  <c r="DJ220"/>
  <c r="DI220"/>
  <c r="DH220"/>
  <c r="DG220"/>
  <c r="DF220"/>
  <c r="DE220"/>
  <c r="DD220"/>
  <c r="DC220"/>
  <c r="DB220"/>
  <c r="CV220"/>
  <c r="CU220"/>
  <c r="CR220"/>
  <c r="CQ220"/>
  <c r="CP220"/>
  <c r="CO220"/>
  <c r="CN220"/>
  <c r="U220"/>
  <c r="T220"/>
  <c r="FS219"/>
  <c r="FR219"/>
  <c r="FQ219"/>
  <c r="FP219"/>
  <c r="FO219"/>
  <c r="FN219"/>
  <c r="FM219"/>
  <c r="FL219"/>
  <c r="FK219"/>
  <c r="FJ219"/>
  <c r="FI219"/>
  <c r="FH219"/>
  <c r="FG219"/>
  <c r="FF219"/>
  <c r="FE219"/>
  <c r="FD219"/>
  <c r="FC219"/>
  <c r="FB219"/>
  <c r="FA219"/>
  <c r="EZ219"/>
  <c r="EY219"/>
  <c r="EX219"/>
  <c r="EW219"/>
  <c r="EV219"/>
  <c r="EU219"/>
  <c r="ET219"/>
  <c r="ES219"/>
  <c r="ER219"/>
  <c r="EQ219"/>
  <c r="EP219"/>
  <c r="EO219"/>
  <c r="EN219"/>
  <c r="EM219"/>
  <c r="EL219"/>
  <c r="EK219"/>
  <c r="EJ219"/>
  <c r="EI219"/>
  <c r="EH219"/>
  <c r="EG219"/>
  <c r="EF219"/>
  <c r="EE219"/>
  <c r="ED219"/>
  <c r="EC219"/>
  <c r="EB219"/>
  <c r="EA219"/>
  <c r="DZ219"/>
  <c r="DY219"/>
  <c r="DX219"/>
  <c r="DW219"/>
  <c r="DV219"/>
  <c r="DU219"/>
  <c r="DT219"/>
  <c r="DS219"/>
  <c r="DR219"/>
  <c r="DQ219"/>
  <c r="DP219"/>
  <c r="DO219"/>
  <c r="DN219"/>
  <c r="DM219"/>
  <c r="DL219"/>
  <c r="DK219"/>
  <c r="DJ219"/>
  <c r="DI219"/>
  <c r="DH219"/>
  <c r="DG219"/>
  <c r="DF219"/>
  <c r="DE219"/>
  <c r="DD219"/>
  <c r="DC219"/>
  <c r="DB219"/>
  <c r="CV219"/>
  <c r="CU219"/>
  <c r="CR219"/>
  <c r="CQ219"/>
  <c r="CP219"/>
  <c r="CO219"/>
  <c r="CN219"/>
  <c r="U219"/>
  <c r="T219"/>
  <c r="FS218"/>
  <c r="FR218"/>
  <c r="FQ218"/>
  <c r="FP218"/>
  <c r="FO218"/>
  <c r="FN218"/>
  <c r="FM218"/>
  <c r="FL218"/>
  <c r="FK218"/>
  <c r="FJ218"/>
  <c r="FI218"/>
  <c r="FH218"/>
  <c r="FG218"/>
  <c r="FF218"/>
  <c r="FE218"/>
  <c r="FD218"/>
  <c r="FC218"/>
  <c r="FB218"/>
  <c r="FA218"/>
  <c r="EZ218"/>
  <c r="EY218"/>
  <c r="EX218"/>
  <c r="EW218"/>
  <c r="EV218"/>
  <c r="EU218"/>
  <c r="ET218"/>
  <c r="ES218"/>
  <c r="ER218"/>
  <c r="EQ218"/>
  <c r="EP218"/>
  <c r="EO218"/>
  <c r="EN218"/>
  <c r="EM218"/>
  <c r="EL218"/>
  <c r="EK218"/>
  <c r="EJ218"/>
  <c r="EI218"/>
  <c r="EH218"/>
  <c r="EG218"/>
  <c r="EF218"/>
  <c r="EE218"/>
  <c r="ED218"/>
  <c r="EC218"/>
  <c r="EB218"/>
  <c r="EA218"/>
  <c r="DZ218"/>
  <c r="DY218"/>
  <c r="DX218"/>
  <c r="DW218"/>
  <c r="DV218"/>
  <c r="DU218"/>
  <c r="DT218"/>
  <c r="DS218"/>
  <c r="DR218"/>
  <c r="DQ218"/>
  <c r="DP218"/>
  <c r="DO218"/>
  <c r="DN218"/>
  <c r="DM218"/>
  <c r="DL218"/>
  <c r="DK218"/>
  <c r="DJ218"/>
  <c r="DI218"/>
  <c r="DH218"/>
  <c r="DG218"/>
  <c r="DF218"/>
  <c r="DE218"/>
  <c r="DD218"/>
  <c r="DC218"/>
  <c r="DB218"/>
  <c r="CV218"/>
  <c r="CU218"/>
  <c r="CR218"/>
  <c r="CQ218"/>
  <c r="CP218"/>
  <c r="CO218"/>
  <c r="CN218"/>
  <c r="U218"/>
  <c r="T218"/>
  <c r="FS217"/>
  <c r="FR217"/>
  <c r="FQ217"/>
  <c r="FP217"/>
  <c r="FO217"/>
  <c r="FN217"/>
  <c r="FM217"/>
  <c r="FL217"/>
  <c r="FK217"/>
  <c r="FJ217"/>
  <c r="FI217"/>
  <c r="FH217"/>
  <c r="FG217"/>
  <c r="FF217"/>
  <c r="FE217"/>
  <c r="FD217"/>
  <c r="FC217"/>
  <c r="FB217"/>
  <c r="FA217"/>
  <c r="EZ217"/>
  <c r="EY217"/>
  <c r="EX217"/>
  <c r="EW217"/>
  <c r="EV217"/>
  <c r="EU217"/>
  <c r="ET217"/>
  <c r="ES217"/>
  <c r="ER217"/>
  <c r="EQ217"/>
  <c r="EP217"/>
  <c r="EO217"/>
  <c r="EN217"/>
  <c r="EM217"/>
  <c r="EL217"/>
  <c r="EK217"/>
  <c r="EJ217"/>
  <c r="EI217"/>
  <c r="EH217"/>
  <c r="EG217"/>
  <c r="EF217"/>
  <c r="EE217"/>
  <c r="ED217"/>
  <c r="EC217"/>
  <c r="EB217"/>
  <c r="EA217"/>
  <c r="DZ217"/>
  <c r="DY217"/>
  <c r="DX217"/>
  <c r="DW217"/>
  <c r="DV217"/>
  <c r="DU217"/>
  <c r="DT217"/>
  <c r="DS217"/>
  <c r="DR217"/>
  <c r="DQ217"/>
  <c r="DP217"/>
  <c r="DO217"/>
  <c r="DN217"/>
  <c r="DM217"/>
  <c r="DL217"/>
  <c r="DK217"/>
  <c r="DJ217"/>
  <c r="DI217"/>
  <c r="DH217"/>
  <c r="DG217"/>
  <c r="DF217"/>
  <c r="DE217"/>
  <c r="DD217"/>
  <c r="DC217"/>
  <c r="DB217"/>
  <c r="CV217"/>
  <c r="CU217"/>
  <c r="CR217"/>
  <c r="CQ217"/>
  <c r="CP217"/>
  <c r="CO217"/>
  <c r="CN217"/>
  <c r="U217"/>
  <c r="T217"/>
  <c r="FS216"/>
  <c r="FR216"/>
  <c r="FQ216"/>
  <c r="FP216"/>
  <c r="FO216"/>
  <c r="FN216"/>
  <c r="FM216"/>
  <c r="FL216"/>
  <c r="FK216"/>
  <c r="FJ216"/>
  <c r="FI216"/>
  <c r="FH216"/>
  <c r="FG216"/>
  <c r="FF216"/>
  <c r="FE216"/>
  <c r="FD216"/>
  <c r="FC216"/>
  <c r="FB216"/>
  <c r="FA216"/>
  <c r="EZ216"/>
  <c r="EY216"/>
  <c r="EX216"/>
  <c r="EW216"/>
  <c r="EV216"/>
  <c r="EU216"/>
  <c r="ET216"/>
  <c r="ES216"/>
  <c r="ER216"/>
  <c r="EQ216"/>
  <c r="EP216"/>
  <c r="EO216"/>
  <c r="EN216"/>
  <c r="EM216"/>
  <c r="EL216"/>
  <c r="EK216"/>
  <c r="EJ216"/>
  <c r="EI216"/>
  <c r="EH216"/>
  <c r="EG216"/>
  <c r="EF216"/>
  <c r="EE216"/>
  <c r="ED216"/>
  <c r="EC216"/>
  <c r="EB216"/>
  <c r="EA216"/>
  <c r="DZ216"/>
  <c r="DY216"/>
  <c r="DX216"/>
  <c r="DW216"/>
  <c r="DV216"/>
  <c r="DU216"/>
  <c r="DT216"/>
  <c r="DS216"/>
  <c r="DR216"/>
  <c r="DQ216"/>
  <c r="DP216"/>
  <c r="DO216"/>
  <c r="DN216"/>
  <c r="DM216"/>
  <c r="DL216"/>
  <c r="DK216"/>
  <c r="DJ216"/>
  <c r="DI216"/>
  <c r="DH216"/>
  <c r="DG216"/>
  <c r="DF216"/>
  <c r="DE216"/>
  <c r="DD216"/>
  <c r="DC216"/>
  <c r="DB216"/>
  <c r="CV216"/>
  <c r="CU216"/>
  <c r="CR216"/>
  <c r="CQ216"/>
  <c r="CP216"/>
  <c r="CO216"/>
  <c r="CN216"/>
  <c r="U216"/>
  <c r="FS215"/>
  <c r="FR215"/>
  <c r="FQ215"/>
  <c r="FP215"/>
  <c r="FO215"/>
  <c r="FN215"/>
  <c r="FM215"/>
  <c r="FL215"/>
  <c r="FK215"/>
  <c r="FJ215"/>
  <c r="FI215"/>
  <c r="FH215"/>
  <c r="FG215"/>
  <c r="FF215"/>
  <c r="FE215"/>
  <c r="FD215"/>
  <c r="FC215"/>
  <c r="FB215"/>
  <c r="FA215"/>
  <c r="EZ215"/>
  <c r="EY215"/>
  <c r="EX215"/>
  <c r="EW215"/>
  <c r="EV215"/>
  <c r="EU215"/>
  <c r="ET215"/>
  <c r="ES215"/>
  <c r="ER215"/>
  <c r="EQ215"/>
  <c r="EP215"/>
  <c r="EO215"/>
  <c r="EN215"/>
  <c r="EM215"/>
  <c r="EL215"/>
  <c r="EK215"/>
  <c r="EJ215"/>
  <c r="EI215"/>
  <c r="EH215"/>
  <c r="EG215"/>
  <c r="EF215"/>
  <c r="EE215"/>
  <c r="ED215"/>
  <c r="EC215"/>
  <c r="EB215"/>
  <c r="EA215"/>
  <c r="DZ215"/>
  <c r="DY215"/>
  <c r="DX215"/>
  <c r="DW215"/>
  <c r="DV215"/>
  <c r="DU215"/>
  <c r="DT215"/>
  <c r="DS215"/>
  <c r="DR215"/>
  <c r="DQ215"/>
  <c r="DP215"/>
  <c r="DO215"/>
  <c r="DN215"/>
  <c r="DM215"/>
  <c r="DL215"/>
  <c r="DK215"/>
  <c r="DJ215"/>
  <c r="DI215"/>
  <c r="DH215"/>
  <c r="DG215"/>
  <c r="DF215"/>
  <c r="DE215"/>
  <c r="DD215"/>
  <c r="DC215"/>
  <c r="DB215"/>
  <c r="CV215"/>
  <c r="CU215"/>
  <c r="CR215"/>
  <c r="CQ215"/>
  <c r="CP215"/>
  <c r="CO215"/>
  <c r="CN215"/>
  <c r="U215"/>
  <c r="FS214"/>
  <c r="FR214"/>
  <c r="FQ214"/>
  <c r="FP214"/>
  <c r="FO214"/>
  <c r="FN214"/>
  <c r="FM214"/>
  <c r="FL214"/>
  <c r="FK214"/>
  <c r="FJ214"/>
  <c r="FI214"/>
  <c r="FH214"/>
  <c r="FG214"/>
  <c r="FF214"/>
  <c r="FE214"/>
  <c r="FD214"/>
  <c r="FC214"/>
  <c r="FB214"/>
  <c r="FA214"/>
  <c r="EZ214"/>
  <c r="EY214"/>
  <c r="EX214"/>
  <c r="EW214"/>
  <c r="EV214"/>
  <c r="EU214"/>
  <c r="ET214"/>
  <c r="ES214"/>
  <c r="ER214"/>
  <c r="EQ214"/>
  <c r="EP214"/>
  <c r="EO214"/>
  <c r="EN214"/>
  <c r="EM214"/>
  <c r="EL214"/>
  <c r="EK214"/>
  <c r="EJ214"/>
  <c r="EI214"/>
  <c r="EH214"/>
  <c r="EG214"/>
  <c r="EF214"/>
  <c r="EE214"/>
  <c r="ED214"/>
  <c r="EC214"/>
  <c r="EB214"/>
  <c r="EA214"/>
  <c r="DZ214"/>
  <c r="DY214"/>
  <c r="DX214"/>
  <c r="DW214"/>
  <c r="DV214"/>
  <c r="DU214"/>
  <c r="DT214"/>
  <c r="DS214"/>
  <c r="DR214"/>
  <c r="DQ214"/>
  <c r="DP214"/>
  <c r="DO214"/>
  <c r="DN214"/>
  <c r="DM214"/>
  <c r="DL214"/>
  <c r="DK214"/>
  <c r="DJ214"/>
  <c r="DI214"/>
  <c r="DH214"/>
  <c r="DG214"/>
  <c r="DF214"/>
  <c r="DE214"/>
  <c r="DD214"/>
  <c r="DC214"/>
  <c r="DB214"/>
  <c r="CV214"/>
  <c r="CU214"/>
  <c r="CR214"/>
  <c r="CQ214"/>
  <c r="CP214"/>
  <c r="CO214"/>
  <c r="CN214"/>
  <c r="U214"/>
  <c r="FS213"/>
  <c r="FR213"/>
  <c r="FQ213"/>
  <c r="FP213"/>
  <c r="FO213"/>
  <c r="FN213"/>
  <c r="FM213"/>
  <c r="FL213"/>
  <c r="FK213"/>
  <c r="FJ213"/>
  <c r="FI213"/>
  <c r="FH213"/>
  <c r="FG213"/>
  <c r="FF213"/>
  <c r="FE213"/>
  <c r="FD213"/>
  <c r="FC213"/>
  <c r="FB213"/>
  <c r="FA213"/>
  <c r="EZ213"/>
  <c r="EY213"/>
  <c r="EX213"/>
  <c r="EW213"/>
  <c r="EV213"/>
  <c r="EU213"/>
  <c r="ET213"/>
  <c r="ES213"/>
  <c r="ER213"/>
  <c r="EQ213"/>
  <c r="EP213"/>
  <c r="EO213"/>
  <c r="EN213"/>
  <c r="EM213"/>
  <c r="EL213"/>
  <c r="EK213"/>
  <c r="EJ213"/>
  <c r="EI213"/>
  <c r="EH213"/>
  <c r="EG213"/>
  <c r="EF213"/>
  <c r="EE213"/>
  <c r="ED213"/>
  <c r="EC213"/>
  <c r="EB213"/>
  <c r="EA213"/>
  <c r="DZ213"/>
  <c r="DY213"/>
  <c r="DX213"/>
  <c r="DW213"/>
  <c r="DV213"/>
  <c r="DU213"/>
  <c r="DT213"/>
  <c r="DS213"/>
  <c r="DR213"/>
  <c r="DQ213"/>
  <c r="DP213"/>
  <c r="DO213"/>
  <c r="DN213"/>
  <c r="DM213"/>
  <c r="DL213"/>
  <c r="DK213"/>
  <c r="DJ213"/>
  <c r="DI213"/>
  <c r="DH213"/>
  <c r="DG213"/>
  <c r="DF213"/>
  <c r="DE213"/>
  <c r="DD213"/>
  <c r="DC213"/>
  <c r="DB213"/>
  <c r="CV213"/>
  <c r="CU213"/>
  <c r="CR213"/>
  <c r="CQ213"/>
  <c r="CP213"/>
  <c r="CO213"/>
  <c r="CN213"/>
  <c r="U213"/>
  <c r="FS212"/>
  <c r="FR212"/>
  <c r="FQ212"/>
  <c r="FP212"/>
  <c r="FO212"/>
  <c r="FN212"/>
  <c r="FM212"/>
  <c r="FL212"/>
  <c r="FK212"/>
  <c r="FJ212"/>
  <c r="FI212"/>
  <c r="FH212"/>
  <c r="FG212"/>
  <c r="FF212"/>
  <c r="FE212"/>
  <c r="FD212"/>
  <c r="FC212"/>
  <c r="FB212"/>
  <c r="FA212"/>
  <c r="EZ212"/>
  <c r="EY212"/>
  <c r="EX212"/>
  <c r="EW212"/>
  <c r="EV212"/>
  <c r="EU212"/>
  <c r="ET212"/>
  <c r="ES212"/>
  <c r="ER212"/>
  <c r="EQ212"/>
  <c r="EP212"/>
  <c r="EO212"/>
  <c r="EN212"/>
  <c r="EM212"/>
  <c r="EL212"/>
  <c r="EK212"/>
  <c r="EJ212"/>
  <c r="EI212"/>
  <c r="EH212"/>
  <c r="EG212"/>
  <c r="EF212"/>
  <c r="EE212"/>
  <c r="ED212"/>
  <c r="EC212"/>
  <c r="EB212"/>
  <c r="EA212"/>
  <c r="DZ212"/>
  <c r="DY212"/>
  <c r="DX212"/>
  <c r="DW212"/>
  <c r="DV212"/>
  <c r="DU212"/>
  <c r="DT212"/>
  <c r="DS212"/>
  <c r="DR212"/>
  <c r="DQ212"/>
  <c r="DP212"/>
  <c r="DO212"/>
  <c r="DN212"/>
  <c r="DM212"/>
  <c r="DL212"/>
  <c r="DK212"/>
  <c r="DJ212"/>
  <c r="DI212"/>
  <c r="DH212"/>
  <c r="DG212"/>
  <c r="DF212"/>
  <c r="DE212"/>
  <c r="DD212"/>
  <c r="DC212"/>
  <c r="DB212"/>
  <c r="CV212"/>
  <c r="CU212"/>
  <c r="CR212"/>
  <c r="CQ212"/>
  <c r="CP212"/>
  <c r="CO212"/>
  <c r="CN212"/>
  <c r="U212"/>
  <c r="FS211"/>
  <c r="FR211"/>
  <c r="FQ211"/>
  <c r="FP211"/>
  <c r="FO211"/>
  <c r="FN211"/>
  <c r="FM211"/>
  <c r="FL211"/>
  <c r="FK211"/>
  <c r="FJ211"/>
  <c r="FI211"/>
  <c r="FH211"/>
  <c r="FG211"/>
  <c r="FF211"/>
  <c r="FE211"/>
  <c r="FD211"/>
  <c r="FC211"/>
  <c r="FB211"/>
  <c r="FA211"/>
  <c r="EZ211"/>
  <c r="EY211"/>
  <c r="EX211"/>
  <c r="EW211"/>
  <c r="EV211"/>
  <c r="EU211"/>
  <c r="ET211"/>
  <c r="ES211"/>
  <c r="ER211"/>
  <c r="EQ211"/>
  <c r="EP211"/>
  <c r="EO211"/>
  <c r="EN211"/>
  <c r="EM211"/>
  <c r="EL211"/>
  <c r="EK211"/>
  <c r="EJ211"/>
  <c r="EI211"/>
  <c r="EH211"/>
  <c r="EG211"/>
  <c r="EF211"/>
  <c r="EE211"/>
  <c r="ED211"/>
  <c r="EC211"/>
  <c r="EB211"/>
  <c r="EA211"/>
  <c r="DZ211"/>
  <c r="DY211"/>
  <c r="DX211"/>
  <c r="DW211"/>
  <c r="DV211"/>
  <c r="DU211"/>
  <c r="DT211"/>
  <c r="DS211"/>
  <c r="DR211"/>
  <c r="DQ211"/>
  <c r="DP211"/>
  <c r="DO211"/>
  <c r="DN211"/>
  <c r="DM211"/>
  <c r="DL211"/>
  <c r="DK211"/>
  <c r="DJ211"/>
  <c r="DI211"/>
  <c r="DH211"/>
  <c r="DG211"/>
  <c r="DF211"/>
  <c r="DE211"/>
  <c r="DD211"/>
  <c r="DC211"/>
  <c r="DB211"/>
  <c r="CV211"/>
  <c r="CU211"/>
  <c r="CR211"/>
  <c r="CQ211"/>
  <c r="CP211"/>
  <c r="CO211"/>
  <c r="CN211"/>
  <c r="U211"/>
  <c r="FS210"/>
  <c r="FR210"/>
  <c r="FQ210"/>
  <c r="FP210"/>
  <c r="FO210"/>
  <c r="FN210"/>
  <c r="FM210"/>
  <c r="FL210"/>
  <c r="FK210"/>
  <c r="FJ210"/>
  <c r="FI210"/>
  <c r="FH210"/>
  <c r="FG210"/>
  <c r="FF210"/>
  <c r="FE210"/>
  <c r="FD210"/>
  <c r="FC210"/>
  <c r="FB210"/>
  <c r="FA210"/>
  <c r="EZ210"/>
  <c r="EY210"/>
  <c r="EX210"/>
  <c r="EW210"/>
  <c r="EV210"/>
  <c r="EU210"/>
  <c r="ET210"/>
  <c r="ES210"/>
  <c r="ER210"/>
  <c r="EQ210"/>
  <c r="EP210"/>
  <c r="EO210"/>
  <c r="EN210"/>
  <c r="EM210"/>
  <c r="EL210"/>
  <c r="EK210"/>
  <c r="EJ210"/>
  <c r="EI210"/>
  <c r="EH210"/>
  <c r="EG210"/>
  <c r="EF210"/>
  <c r="EE210"/>
  <c r="ED210"/>
  <c r="EC210"/>
  <c r="EB210"/>
  <c r="EA210"/>
  <c r="DZ210"/>
  <c r="DY210"/>
  <c r="DX210"/>
  <c r="DW210"/>
  <c r="DV210"/>
  <c r="DU210"/>
  <c r="DT210"/>
  <c r="DS210"/>
  <c r="DR210"/>
  <c r="DQ210"/>
  <c r="DP210"/>
  <c r="DO210"/>
  <c r="DN210"/>
  <c r="DM210"/>
  <c r="DL210"/>
  <c r="DK210"/>
  <c r="DJ210"/>
  <c r="DI210"/>
  <c r="DH210"/>
  <c r="DG210"/>
  <c r="DF210"/>
  <c r="DE210"/>
  <c r="DD210"/>
  <c r="DC210"/>
  <c r="DB210"/>
  <c r="CV210"/>
  <c r="CU210"/>
  <c r="CR210"/>
  <c r="CQ210"/>
  <c r="CP210"/>
  <c r="CO210"/>
  <c r="CN210"/>
  <c r="U210"/>
  <c r="FS209"/>
  <c r="FR209"/>
  <c r="FQ209"/>
  <c r="FP209"/>
  <c r="FO209"/>
  <c r="FN209"/>
  <c r="FM209"/>
  <c r="FL209"/>
  <c r="FK209"/>
  <c r="FJ209"/>
  <c r="FI209"/>
  <c r="FH209"/>
  <c r="FG209"/>
  <c r="FF209"/>
  <c r="FE209"/>
  <c r="FD209"/>
  <c r="FC209"/>
  <c r="FB209"/>
  <c r="FA209"/>
  <c r="EZ209"/>
  <c r="EY209"/>
  <c r="EX209"/>
  <c r="EW209"/>
  <c r="EV209"/>
  <c r="EU209"/>
  <c r="ET209"/>
  <c r="ES209"/>
  <c r="ER209"/>
  <c r="EQ209"/>
  <c r="EP209"/>
  <c r="EO209"/>
  <c r="EN209"/>
  <c r="EM209"/>
  <c r="EL209"/>
  <c r="EK209"/>
  <c r="EJ209"/>
  <c r="EI209"/>
  <c r="EH209"/>
  <c r="EG209"/>
  <c r="EF209"/>
  <c r="EE209"/>
  <c r="ED209"/>
  <c r="EC209"/>
  <c r="EB209"/>
  <c r="EA209"/>
  <c r="DZ209"/>
  <c r="DY209"/>
  <c r="DX209"/>
  <c r="DW209"/>
  <c r="DV209"/>
  <c r="DU209"/>
  <c r="DT209"/>
  <c r="DS209"/>
  <c r="DR209"/>
  <c r="DQ209"/>
  <c r="DP209"/>
  <c r="DO209"/>
  <c r="DN209"/>
  <c r="DM209"/>
  <c r="DL209"/>
  <c r="DK209"/>
  <c r="DJ209"/>
  <c r="DI209"/>
  <c r="DH209"/>
  <c r="DG209"/>
  <c r="DF209"/>
  <c r="DE209"/>
  <c r="DD209"/>
  <c r="DC209"/>
  <c r="DB209"/>
  <c r="CV209"/>
  <c r="CU209"/>
  <c r="CR209"/>
  <c r="CQ209"/>
  <c r="CP209"/>
  <c r="CO209"/>
  <c r="CN209"/>
  <c r="U209"/>
  <c r="FS208"/>
  <c r="FR208"/>
  <c r="FQ208"/>
  <c r="FP208"/>
  <c r="FO208"/>
  <c r="FN208"/>
  <c r="FM208"/>
  <c r="FL208"/>
  <c r="FK208"/>
  <c r="FJ208"/>
  <c r="FI208"/>
  <c r="FH208"/>
  <c r="FG208"/>
  <c r="FF208"/>
  <c r="FE208"/>
  <c r="FD208"/>
  <c r="FC208"/>
  <c r="FB208"/>
  <c r="FA208"/>
  <c r="EZ208"/>
  <c r="EY208"/>
  <c r="EX208"/>
  <c r="EW208"/>
  <c r="EV208"/>
  <c r="EU208"/>
  <c r="ET208"/>
  <c r="ES208"/>
  <c r="ER208"/>
  <c r="EQ208"/>
  <c r="EP208"/>
  <c r="EO208"/>
  <c r="EN208"/>
  <c r="EM208"/>
  <c r="EL208"/>
  <c r="EK208"/>
  <c r="EJ208"/>
  <c r="EI208"/>
  <c r="EH208"/>
  <c r="EG208"/>
  <c r="EF208"/>
  <c r="EE208"/>
  <c r="ED208"/>
  <c r="EC208"/>
  <c r="EB208"/>
  <c r="EA208"/>
  <c r="DZ208"/>
  <c r="DY208"/>
  <c r="DX208"/>
  <c r="DW208"/>
  <c r="DV208"/>
  <c r="DU208"/>
  <c r="DT208"/>
  <c r="DS208"/>
  <c r="DR208"/>
  <c r="DQ208"/>
  <c r="DP208"/>
  <c r="DO208"/>
  <c r="DN208"/>
  <c r="DM208"/>
  <c r="DL208"/>
  <c r="DK208"/>
  <c r="DJ208"/>
  <c r="DI208"/>
  <c r="DH208"/>
  <c r="DG208"/>
  <c r="DF208"/>
  <c r="DE208"/>
  <c r="DD208"/>
  <c r="DC208"/>
  <c r="DB208"/>
  <c r="CV208"/>
  <c r="CU208"/>
  <c r="CR208"/>
  <c r="CQ208"/>
  <c r="CP208"/>
  <c r="CO208"/>
  <c r="CN208"/>
  <c r="U208"/>
  <c r="FS207"/>
  <c r="FR207"/>
  <c r="FQ207"/>
  <c r="FP207"/>
  <c r="FO207"/>
  <c r="FN207"/>
  <c r="FM207"/>
  <c r="FL207"/>
  <c r="FK207"/>
  <c r="FJ207"/>
  <c r="FI207"/>
  <c r="FH207"/>
  <c r="FG207"/>
  <c r="FF207"/>
  <c r="FE207"/>
  <c r="FD207"/>
  <c r="FC207"/>
  <c r="FB207"/>
  <c r="FA207"/>
  <c r="EZ207"/>
  <c r="EY207"/>
  <c r="EX207"/>
  <c r="EW207"/>
  <c r="EV207"/>
  <c r="EU207"/>
  <c r="ET207"/>
  <c r="ES207"/>
  <c r="ER207"/>
  <c r="EQ207"/>
  <c r="EP207"/>
  <c r="EO207"/>
  <c r="EN207"/>
  <c r="EM207"/>
  <c r="EL207"/>
  <c r="EK207"/>
  <c r="EJ207"/>
  <c r="EI207"/>
  <c r="EH207"/>
  <c r="EG207"/>
  <c r="EF207"/>
  <c r="EE207"/>
  <c r="ED207"/>
  <c r="EC207"/>
  <c r="EB207"/>
  <c r="EA207"/>
  <c r="DZ207"/>
  <c r="DY207"/>
  <c r="DX207"/>
  <c r="DW207"/>
  <c r="DV207"/>
  <c r="DU207"/>
  <c r="DT207"/>
  <c r="DS207"/>
  <c r="DR207"/>
  <c r="DQ207"/>
  <c r="DP207"/>
  <c r="DO207"/>
  <c r="DN207"/>
  <c r="DM207"/>
  <c r="DL207"/>
  <c r="DK207"/>
  <c r="DJ207"/>
  <c r="DI207"/>
  <c r="DH207"/>
  <c r="DG207"/>
  <c r="DF207"/>
  <c r="DE207"/>
  <c r="DD207"/>
  <c r="DC207"/>
  <c r="DB207"/>
  <c r="CV207"/>
  <c r="CU207"/>
  <c r="CR207"/>
  <c r="CQ207"/>
  <c r="CP207"/>
  <c r="CO207"/>
  <c r="CN207"/>
  <c r="U207"/>
  <c r="FS206"/>
  <c r="FR206"/>
  <c r="FQ206"/>
  <c r="FP206"/>
  <c r="FO206"/>
  <c r="FN206"/>
  <c r="FM206"/>
  <c r="FL206"/>
  <c r="FK206"/>
  <c r="FJ206"/>
  <c r="FI206"/>
  <c r="FH206"/>
  <c r="FG206"/>
  <c r="FF206"/>
  <c r="FE206"/>
  <c r="FD206"/>
  <c r="FC206"/>
  <c r="FB206"/>
  <c r="FA206"/>
  <c r="EZ206"/>
  <c r="EY206"/>
  <c r="EX206"/>
  <c r="EW206"/>
  <c r="EV206"/>
  <c r="EU206"/>
  <c r="ET206"/>
  <c r="ES206"/>
  <c r="ER206"/>
  <c r="EQ206"/>
  <c r="EP206"/>
  <c r="EO206"/>
  <c r="EN206"/>
  <c r="EM206"/>
  <c r="EL206"/>
  <c r="EK206"/>
  <c r="EJ206"/>
  <c r="EI206"/>
  <c r="EH206"/>
  <c r="EG206"/>
  <c r="EF206"/>
  <c r="EE206"/>
  <c r="ED206"/>
  <c r="EC206"/>
  <c r="EB206"/>
  <c r="EA206"/>
  <c r="DZ206"/>
  <c r="DY206"/>
  <c r="DX206"/>
  <c r="DW206"/>
  <c r="DV206"/>
  <c r="DU206"/>
  <c r="DT206"/>
  <c r="DS206"/>
  <c r="DR206"/>
  <c r="DQ206"/>
  <c r="DP206"/>
  <c r="DO206"/>
  <c r="DN206"/>
  <c r="DM206"/>
  <c r="DL206"/>
  <c r="DK206"/>
  <c r="DJ206"/>
  <c r="DI206"/>
  <c r="DH206"/>
  <c r="DG206"/>
  <c r="DF206"/>
  <c r="DE206"/>
  <c r="DD206"/>
  <c r="DC206"/>
  <c r="DB206"/>
  <c r="CV206"/>
  <c r="CU206"/>
  <c r="CR206"/>
  <c r="CQ206"/>
  <c r="CP206"/>
  <c r="CO206"/>
  <c r="CN206"/>
  <c r="U206"/>
  <c r="FS205"/>
  <c r="FR205"/>
  <c r="FQ205"/>
  <c r="FP205"/>
  <c r="FO205"/>
  <c r="FN205"/>
  <c r="FM205"/>
  <c r="FL205"/>
  <c r="FK205"/>
  <c r="FJ205"/>
  <c r="FI205"/>
  <c r="FH205"/>
  <c r="FG205"/>
  <c r="FF205"/>
  <c r="FE205"/>
  <c r="FD205"/>
  <c r="FC205"/>
  <c r="FB205"/>
  <c r="FA205"/>
  <c r="EZ205"/>
  <c r="EY205"/>
  <c r="EX205"/>
  <c r="EW205"/>
  <c r="EV205"/>
  <c r="EU205"/>
  <c r="ET205"/>
  <c r="ES205"/>
  <c r="ER205"/>
  <c r="EQ205"/>
  <c r="EP205"/>
  <c r="EO205"/>
  <c r="EN205"/>
  <c r="EM205"/>
  <c r="EL205"/>
  <c r="EK205"/>
  <c r="EJ205"/>
  <c r="EI205"/>
  <c r="EH205"/>
  <c r="EG205"/>
  <c r="EF205"/>
  <c r="EE205"/>
  <c r="ED205"/>
  <c r="EC205"/>
  <c r="EB205"/>
  <c r="EA205"/>
  <c r="DZ205"/>
  <c r="DY205"/>
  <c r="DX205"/>
  <c r="DW205"/>
  <c r="DV205"/>
  <c r="DU205"/>
  <c r="DT205"/>
  <c r="DS205"/>
  <c r="DR205"/>
  <c r="DQ205"/>
  <c r="DP205"/>
  <c r="DO205"/>
  <c r="DN205"/>
  <c r="DM205"/>
  <c r="DL205"/>
  <c r="DK205"/>
  <c r="DJ205"/>
  <c r="DI205"/>
  <c r="DH205"/>
  <c r="DG205"/>
  <c r="DF205"/>
  <c r="DE205"/>
  <c r="DD205"/>
  <c r="DC205"/>
  <c r="DB205"/>
  <c r="CV205"/>
  <c r="CU205"/>
  <c r="CR205"/>
  <c r="CQ205"/>
  <c r="CP205"/>
  <c r="CO205"/>
  <c r="CN205"/>
  <c r="U205"/>
  <c r="FS204"/>
  <c r="FR204"/>
  <c r="FQ204"/>
  <c r="FP204"/>
  <c r="FO204"/>
  <c r="FN204"/>
  <c r="FM204"/>
  <c r="FL204"/>
  <c r="FK204"/>
  <c r="FJ204"/>
  <c r="FI204"/>
  <c r="FH204"/>
  <c r="FG204"/>
  <c r="FF204"/>
  <c r="FE204"/>
  <c r="FD204"/>
  <c r="FC204"/>
  <c r="FB204"/>
  <c r="FA204"/>
  <c r="EZ204"/>
  <c r="EY204"/>
  <c r="EX204"/>
  <c r="EW204"/>
  <c r="EV204"/>
  <c r="EU204"/>
  <c r="ET204"/>
  <c r="ES204"/>
  <c r="ER204"/>
  <c r="EQ204"/>
  <c r="EP204"/>
  <c r="EO204"/>
  <c r="EN204"/>
  <c r="EM204"/>
  <c r="EL204"/>
  <c r="EK204"/>
  <c r="EJ204"/>
  <c r="EI204"/>
  <c r="EH204"/>
  <c r="EG204"/>
  <c r="EF204"/>
  <c r="EE204"/>
  <c r="ED204"/>
  <c r="EC204"/>
  <c r="EB204"/>
  <c r="EA204"/>
  <c r="DZ204"/>
  <c r="DY204"/>
  <c r="DX204"/>
  <c r="DW204"/>
  <c r="DV204"/>
  <c r="DU204"/>
  <c r="DT204"/>
  <c r="DS204"/>
  <c r="DR204"/>
  <c r="DQ204"/>
  <c r="DP204"/>
  <c r="DO204"/>
  <c r="DN204"/>
  <c r="DM204"/>
  <c r="DL204"/>
  <c r="DK204"/>
  <c r="DJ204"/>
  <c r="DI204"/>
  <c r="DH204"/>
  <c r="DG204"/>
  <c r="DF204"/>
  <c r="DE204"/>
  <c r="DD204"/>
  <c r="DC204"/>
  <c r="DB204"/>
  <c r="CV204"/>
  <c r="CU204"/>
  <c r="CR204"/>
  <c r="CQ204"/>
  <c r="CP204"/>
  <c r="CO204"/>
  <c r="CN204"/>
  <c r="U204"/>
  <c r="FS203"/>
  <c r="FR203"/>
  <c r="FQ203"/>
  <c r="FP203"/>
  <c r="FO203"/>
  <c r="FN203"/>
  <c r="FM203"/>
  <c r="FL203"/>
  <c r="FK203"/>
  <c r="FJ203"/>
  <c r="FI203"/>
  <c r="FH203"/>
  <c r="FG203"/>
  <c r="FF203"/>
  <c r="FE203"/>
  <c r="FD203"/>
  <c r="FC203"/>
  <c r="FB203"/>
  <c r="FA203"/>
  <c r="EZ203"/>
  <c r="EY203"/>
  <c r="EX203"/>
  <c r="EW203"/>
  <c r="EV203"/>
  <c r="EU203"/>
  <c r="ET203"/>
  <c r="ES203"/>
  <c r="ER203"/>
  <c r="EQ203"/>
  <c r="EP203"/>
  <c r="EO203"/>
  <c r="EN203"/>
  <c r="EM203"/>
  <c r="EL203"/>
  <c r="EK203"/>
  <c r="EJ203"/>
  <c r="EI203"/>
  <c r="EH203"/>
  <c r="EG203"/>
  <c r="EF203"/>
  <c r="EE203"/>
  <c r="ED203"/>
  <c r="EC203"/>
  <c r="EB203"/>
  <c r="EA203"/>
  <c r="DZ203"/>
  <c r="DY203"/>
  <c r="DX203"/>
  <c r="DW203"/>
  <c r="DV203"/>
  <c r="DU203"/>
  <c r="DT203"/>
  <c r="DS203"/>
  <c r="DR203"/>
  <c r="DQ203"/>
  <c r="DP203"/>
  <c r="DO203"/>
  <c r="DN203"/>
  <c r="DM203"/>
  <c r="DL203"/>
  <c r="DK203"/>
  <c r="DJ203"/>
  <c r="DI203"/>
  <c r="DH203"/>
  <c r="DG203"/>
  <c r="DF203"/>
  <c r="DE203"/>
  <c r="DD203"/>
  <c r="DC203"/>
  <c r="DB203"/>
  <c r="CV203"/>
  <c r="CU203"/>
  <c r="CR203"/>
  <c r="CQ203"/>
  <c r="CP203"/>
  <c r="CO203"/>
  <c r="CN203"/>
  <c r="U203"/>
  <c r="FS202"/>
  <c r="FR202"/>
  <c r="FQ202"/>
  <c r="FP202"/>
  <c r="FO202"/>
  <c r="FN202"/>
  <c r="FM202"/>
  <c r="FL202"/>
  <c r="FK202"/>
  <c r="FJ202"/>
  <c r="FI202"/>
  <c r="FH202"/>
  <c r="FG202"/>
  <c r="FF202"/>
  <c r="FE202"/>
  <c r="FD202"/>
  <c r="FC202"/>
  <c r="FB202"/>
  <c r="FA202"/>
  <c r="EZ202"/>
  <c r="EY202"/>
  <c r="EX202"/>
  <c r="EW202"/>
  <c r="EV202"/>
  <c r="EU202"/>
  <c r="ET202"/>
  <c r="ES202"/>
  <c r="ER202"/>
  <c r="EQ202"/>
  <c r="EP202"/>
  <c r="EO202"/>
  <c r="EN202"/>
  <c r="EM202"/>
  <c r="EL202"/>
  <c r="EK202"/>
  <c r="EJ202"/>
  <c r="EI202"/>
  <c r="EH202"/>
  <c r="EG202"/>
  <c r="EF202"/>
  <c r="EE202"/>
  <c r="ED202"/>
  <c r="EC202"/>
  <c r="EB202"/>
  <c r="EA202"/>
  <c r="DZ202"/>
  <c r="DY202"/>
  <c r="DX202"/>
  <c r="DW202"/>
  <c r="DV202"/>
  <c r="DU202"/>
  <c r="DT202"/>
  <c r="DS202"/>
  <c r="DR202"/>
  <c r="DQ202"/>
  <c r="DP202"/>
  <c r="DO202"/>
  <c r="DN202"/>
  <c r="DM202"/>
  <c r="DL202"/>
  <c r="DK202"/>
  <c r="DJ202"/>
  <c r="DI202"/>
  <c r="DH202"/>
  <c r="DG202"/>
  <c r="DF202"/>
  <c r="DE202"/>
  <c r="DD202"/>
  <c r="DC202"/>
  <c r="DB202"/>
  <c r="CV202"/>
  <c r="CU202"/>
  <c r="CR202"/>
  <c r="CQ202"/>
  <c r="CP202"/>
  <c r="CO202"/>
  <c r="CN202"/>
  <c r="U202"/>
  <c r="FS201"/>
  <c r="FR201"/>
  <c r="FQ201"/>
  <c r="FP201"/>
  <c r="FO201"/>
  <c r="FN201"/>
  <c r="FM201"/>
  <c r="FL201"/>
  <c r="FK201"/>
  <c r="FJ201"/>
  <c r="FI201"/>
  <c r="FH201"/>
  <c r="FG201"/>
  <c r="FF201"/>
  <c r="FE201"/>
  <c r="FD201"/>
  <c r="FC201"/>
  <c r="FB201"/>
  <c r="FA201"/>
  <c r="EZ201"/>
  <c r="EY201"/>
  <c r="EX201"/>
  <c r="EW201"/>
  <c r="EV201"/>
  <c r="EU201"/>
  <c r="ET201"/>
  <c r="ES201"/>
  <c r="ER201"/>
  <c r="EQ201"/>
  <c r="EP201"/>
  <c r="EO201"/>
  <c r="EN201"/>
  <c r="EM201"/>
  <c r="EL201"/>
  <c r="EK201"/>
  <c r="EJ201"/>
  <c r="EI201"/>
  <c r="EH201"/>
  <c r="EG201"/>
  <c r="EF201"/>
  <c r="EE201"/>
  <c r="ED201"/>
  <c r="EC201"/>
  <c r="EB201"/>
  <c r="EA201"/>
  <c r="DZ201"/>
  <c r="DY201"/>
  <c r="DX201"/>
  <c r="DW201"/>
  <c r="DV201"/>
  <c r="DU201"/>
  <c r="DT201"/>
  <c r="DS201"/>
  <c r="DR201"/>
  <c r="DQ201"/>
  <c r="DP201"/>
  <c r="DO201"/>
  <c r="DN201"/>
  <c r="DM201"/>
  <c r="DL201"/>
  <c r="DK201"/>
  <c r="DJ201"/>
  <c r="DI201"/>
  <c r="DH201"/>
  <c r="DG201"/>
  <c r="DF201"/>
  <c r="DE201"/>
  <c r="DD201"/>
  <c r="DC201"/>
  <c r="DB201"/>
  <c r="CV201"/>
  <c r="CU201"/>
  <c r="CR201"/>
  <c r="CQ201"/>
  <c r="CP201"/>
  <c r="CO201"/>
  <c r="CN201"/>
  <c r="U201"/>
  <c r="FS200"/>
  <c r="FR200"/>
  <c r="FQ200"/>
  <c r="FP200"/>
  <c r="FO200"/>
  <c r="FN200"/>
  <c r="FM200"/>
  <c r="FL200"/>
  <c r="FK200"/>
  <c r="FJ200"/>
  <c r="FI200"/>
  <c r="FH200"/>
  <c r="FG200"/>
  <c r="FF200"/>
  <c r="FE200"/>
  <c r="FD200"/>
  <c r="FC200"/>
  <c r="FB200"/>
  <c r="FA200"/>
  <c r="EZ200"/>
  <c r="EY200"/>
  <c r="EX200"/>
  <c r="EW200"/>
  <c r="EV200"/>
  <c r="EU200"/>
  <c r="ET200"/>
  <c r="ES200"/>
  <c r="ER200"/>
  <c r="EQ200"/>
  <c r="EP200"/>
  <c r="EO200"/>
  <c r="EN200"/>
  <c r="EM200"/>
  <c r="EL200"/>
  <c r="EK200"/>
  <c r="EJ200"/>
  <c r="EI200"/>
  <c r="EH200"/>
  <c r="EG200"/>
  <c r="EF200"/>
  <c r="EE200"/>
  <c r="ED200"/>
  <c r="EC200"/>
  <c r="EB200"/>
  <c r="EA200"/>
  <c r="DZ200"/>
  <c r="DY200"/>
  <c r="DX200"/>
  <c r="DW200"/>
  <c r="DV200"/>
  <c r="DU200"/>
  <c r="DT200"/>
  <c r="DS200"/>
  <c r="DR200"/>
  <c r="DQ200"/>
  <c r="DP200"/>
  <c r="DO200"/>
  <c r="DN200"/>
  <c r="DM200"/>
  <c r="DL200"/>
  <c r="DK200"/>
  <c r="DJ200"/>
  <c r="DI200"/>
  <c r="DH200"/>
  <c r="DG200"/>
  <c r="DF200"/>
  <c r="DE200"/>
  <c r="DD200"/>
  <c r="DC200"/>
  <c r="DB200"/>
  <c r="CV200"/>
  <c r="CU200"/>
  <c r="CR200"/>
  <c r="CQ200"/>
  <c r="CP200"/>
  <c r="CO200"/>
  <c r="CN200"/>
  <c r="FS199"/>
  <c r="FR199"/>
  <c r="FQ199"/>
  <c r="FP199"/>
  <c r="FO199"/>
  <c r="FN199"/>
  <c r="FM199"/>
  <c r="FL199"/>
  <c r="FK199"/>
  <c r="FJ199"/>
  <c r="FI199"/>
  <c r="FH199"/>
  <c r="FG199"/>
  <c r="FF199"/>
  <c r="FE199"/>
  <c r="FD199"/>
  <c r="FC199"/>
  <c r="FB199"/>
  <c r="FA199"/>
  <c r="EZ199"/>
  <c r="EY199"/>
  <c r="EX199"/>
  <c r="EW199"/>
  <c r="EV199"/>
  <c r="EU199"/>
  <c r="ET199"/>
  <c r="ES199"/>
  <c r="ER199"/>
  <c r="EQ199"/>
  <c r="EP199"/>
  <c r="EO199"/>
  <c r="EN199"/>
  <c r="EM199"/>
  <c r="EL199"/>
  <c r="EK199"/>
  <c r="EJ199"/>
  <c r="EI199"/>
  <c r="EH199"/>
  <c r="EG199"/>
  <c r="EF199"/>
  <c r="EE199"/>
  <c r="ED199"/>
  <c r="EC199"/>
  <c r="EB199"/>
  <c r="EA199"/>
  <c r="DZ199"/>
  <c r="DY199"/>
  <c r="DX199"/>
  <c r="DW199"/>
  <c r="DV199"/>
  <c r="DU199"/>
  <c r="DT199"/>
  <c r="DS199"/>
  <c r="DR199"/>
  <c r="DQ199"/>
  <c r="DP199"/>
  <c r="DO199"/>
  <c r="DN199"/>
  <c r="DM199"/>
  <c r="DL199"/>
  <c r="DK199"/>
  <c r="DJ199"/>
  <c r="DI199"/>
  <c r="DH199"/>
  <c r="DG199"/>
  <c r="DF199"/>
  <c r="DE199"/>
  <c r="DD199"/>
  <c r="DC199"/>
  <c r="DB199"/>
  <c r="CV199"/>
  <c r="CU199"/>
  <c r="CR199"/>
  <c r="CQ199"/>
  <c r="CP199"/>
  <c r="CO199"/>
  <c r="CN199"/>
  <c r="FS198"/>
  <c r="FR198"/>
  <c r="FQ198"/>
  <c r="FP198"/>
  <c r="FO198"/>
  <c r="FN198"/>
  <c r="FM198"/>
  <c r="FL198"/>
  <c r="FK198"/>
  <c r="FJ198"/>
  <c r="FI198"/>
  <c r="FH198"/>
  <c r="FG198"/>
  <c r="FF198"/>
  <c r="FE198"/>
  <c r="FD198"/>
  <c r="FC198"/>
  <c r="FB198"/>
  <c r="FA198"/>
  <c r="EZ198"/>
  <c r="EY198"/>
  <c r="EX198"/>
  <c r="EW198"/>
  <c r="EV198"/>
  <c r="EU198"/>
  <c r="ET198"/>
  <c r="ES198"/>
  <c r="ER198"/>
  <c r="EQ198"/>
  <c r="EP198"/>
  <c r="EO198"/>
  <c r="EN198"/>
  <c r="EM198"/>
  <c r="EL198"/>
  <c r="EK198"/>
  <c r="EJ198"/>
  <c r="EI198"/>
  <c r="EH198"/>
  <c r="EG198"/>
  <c r="EF198"/>
  <c r="EE198"/>
  <c r="ED198"/>
  <c r="EC198"/>
  <c r="EB198"/>
  <c r="EA198"/>
  <c r="DZ198"/>
  <c r="DY198"/>
  <c r="DX198"/>
  <c r="DW198"/>
  <c r="DV198"/>
  <c r="DU198"/>
  <c r="DT198"/>
  <c r="DS198"/>
  <c r="DR198"/>
  <c r="DQ198"/>
  <c r="DP198"/>
  <c r="DO198"/>
  <c r="DN198"/>
  <c r="DM198"/>
  <c r="DL198"/>
  <c r="DK198"/>
  <c r="DJ198"/>
  <c r="DI198"/>
  <c r="DH198"/>
  <c r="DG198"/>
  <c r="DF198"/>
  <c r="DE198"/>
  <c r="DD198"/>
  <c r="DC198"/>
  <c r="DB198"/>
  <c r="CV198"/>
  <c r="CU198"/>
  <c r="CR198"/>
  <c r="CQ198"/>
  <c r="CP198"/>
  <c r="CO198"/>
  <c r="CN198"/>
  <c r="FS197"/>
  <c r="FR197"/>
  <c r="FQ197"/>
  <c r="FP197"/>
  <c r="FO197"/>
  <c r="FN197"/>
  <c r="FM197"/>
  <c r="FL197"/>
  <c r="FK197"/>
  <c r="FJ197"/>
  <c r="FI197"/>
  <c r="FH197"/>
  <c r="FG197"/>
  <c r="FF197"/>
  <c r="FE197"/>
  <c r="FD197"/>
  <c r="FC197"/>
  <c r="FB197"/>
  <c r="FA197"/>
  <c r="EZ197"/>
  <c r="EY197"/>
  <c r="EX197"/>
  <c r="EW197"/>
  <c r="EV197"/>
  <c r="EU197"/>
  <c r="ET197"/>
  <c r="ES197"/>
  <c r="ER197"/>
  <c r="EQ197"/>
  <c r="EP197"/>
  <c r="EO197"/>
  <c r="EN197"/>
  <c r="EM197"/>
  <c r="EL197"/>
  <c r="EK197"/>
  <c r="EJ197"/>
  <c r="EI197"/>
  <c r="EH197"/>
  <c r="EG197"/>
  <c r="EF197"/>
  <c r="EE197"/>
  <c r="ED197"/>
  <c r="EC197"/>
  <c r="EB197"/>
  <c r="EA197"/>
  <c r="DZ197"/>
  <c r="DY197"/>
  <c r="DX197"/>
  <c r="DW197"/>
  <c r="DV197"/>
  <c r="DU197"/>
  <c r="DT197"/>
  <c r="DS197"/>
  <c r="DR197"/>
  <c r="DQ197"/>
  <c r="DP197"/>
  <c r="DO197"/>
  <c r="DN197"/>
  <c r="DM197"/>
  <c r="DL197"/>
  <c r="DK197"/>
  <c r="DJ197"/>
  <c r="DI197"/>
  <c r="DH197"/>
  <c r="DG197"/>
  <c r="DF197"/>
  <c r="DE197"/>
  <c r="DD197"/>
  <c r="DC197"/>
  <c r="DB197"/>
  <c r="CV197"/>
  <c r="CU197"/>
  <c r="CR197"/>
  <c r="CQ197"/>
  <c r="CP197"/>
  <c r="CO197"/>
  <c r="CN197"/>
  <c r="FS196"/>
  <c r="FR196"/>
  <c r="FQ196"/>
  <c r="FP196"/>
  <c r="FO196"/>
  <c r="FN196"/>
  <c r="FM196"/>
  <c r="FL196"/>
  <c r="FK196"/>
  <c r="FJ196"/>
  <c r="FI196"/>
  <c r="FH196"/>
  <c r="FG196"/>
  <c r="FF196"/>
  <c r="FE196"/>
  <c r="FD196"/>
  <c r="FC196"/>
  <c r="FB196"/>
  <c r="FA196"/>
  <c r="EZ196"/>
  <c r="EY196"/>
  <c r="EX196"/>
  <c r="EW196"/>
  <c r="EV196"/>
  <c r="EU196"/>
  <c r="ET196"/>
  <c r="ES196"/>
  <c r="ER196"/>
  <c r="EQ196"/>
  <c r="EP196"/>
  <c r="EO196"/>
  <c r="EN196"/>
  <c r="EM196"/>
  <c r="EL196"/>
  <c r="EK196"/>
  <c r="EJ196"/>
  <c r="EI196"/>
  <c r="EH196"/>
  <c r="EG196"/>
  <c r="EF196"/>
  <c r="EE196"/>
  <c r="ED196"/>
  <c r="EC196"/>
  <c r="EB196"/>
  <c r="EA196"/>
  <c r="DZ196"/>
  <c r="DY196"/>
  <c r="DX196"/>
  <c r="DW196"/>
  <c r="DV196"/>
  <c r="DU196"/>
  <c r="DT196"/>
  <c r="DS196"/>
  <c r="DR196"/>
  <c r="DQ196"/>
  <c r="DP196"/>
  <c r="DO196"/>
  <c r="DN196"/>
  <c r="DM196"/>
  <c r="DL196"/>
  <c r="DK196"/>
  <c r="DJ196"/>
  <c r="DI196"/>
  <c r="DH196"/>
  <c r="DG196"/>
  <c r="DF196"/>
  <c r="DE196"/>
  <c r="DD196"/>
  <c r="DC196"/>
  <c r="DB196"/>
  <c r="CV196"/>
  <c r="CU196"/>
  <c r="CR196"/>
  <c r="CQ196"/>
  <c r="CP196"/>
  <c r="CO196"/>
  <c r="CN196"/>
  <c r="FS195"/>
  <c r="FR195"/>
  <c r="FQ195"/>
  <c r="FP195"/>
  <c r="FO195"/>
  <c r="FN195"/>
  <c r="FM195"/>
  <c r="FL195"/>
  <c r="FK195"/>
  <c r="FJ195"/>
  <c r="FI195"/>
  <c r="FH195"/>
  <c r="FG195"/>
  <c r="FF195"/>
  <c r="FE195"/>
  <c r="FD195"/>
  <c r="FC195"/>
  <c r="FB195"/>
  <c r="FA195"/>
  <c r="EZ195"/>
  <c r="EY195"/>
  <c r="EX195"/>
  <c r="EW195"/>
  <c r="EV195"/>
  <c r="EU195"/>
  <c r="ET195"/>
  <c r="ES195"/>
  <c r="ER195"/>
  <c r="EQ195"/>
  <c r="EP195"/>
  <c r="EO195"/>
  <c r="EN195"/>
  <c r="EM195"/>
  <c r="EL195"/>
  <c r="EK195"/>
  <c r="EJ195"/>
  <c r="EI195"/>
  <c r="EH195"/>
  <c r="EG195"/>
  <c r="EF195"/>
  <c r="EE195"/>
  <c r="ED195"/>
  <c r="EC195"/>
  <c r="EB195"/>
  <c r="EA195"/>
  <c r="DZ195"/>
  <c r="DY195"/>
  <c r="DX195"/>
  <c r="DW195"/>
  <c r="DV195"/>
  <c r="DU195"/>
  <c r="DT195"/>
  <c r="DS195"/>
  <c r="DR195"/>
  <c r="DQ195"/>
  <c r="DP195"/>
  <c r="DO195"/>
  <c r="DN195"/>
  <c r="DM195"/>
  <c r="DL195"/>
  <c r="DK195"/>
  <c r="DJ195"/>
  <c r="DI195"/>
  <c r="DH195"/>
  <c r="DG195"/>
  <c r="DF195"/>
  <c r="DE195"/>
  <c r="DD195"/>
  <c r="DC195"/>
  <c r="DB195"/>
  <c r="CV195"/>
  <c r="CU195"/>
  <c r="CR195"/>
  <c r="CQ195"/>
  <c r="CP195"/>
  <c r="CO195"/>
  <c r="CN195"/>
  <c r="FS194"/>
  <c r="FR194"/>
  <c r="FQ194"/>
  <c r="FP194"/>
  <c r="FO194"/>
  <c r="FN194"/>
  <c r="FM194"/>
  <c r="FL194"/>
  <c r="FK194"/>
  <c r="FJ194"/>
  <c r="FI194"/>
  <c r="FH194"/>
  <c r="FG194"/>
  <c r="FF194"/>
  <c r="FE194"/>
  <c r="FD194"/>
  <c r="FC194"/>
  <c r="FB194"/>
  <c r="FA194"/>
  <c r="EZ194"/>
  <c r="EY194"/>
  <c r="EX194"/>
  <c r="EW194"/>
  <c r="EV194"/>
  <c r="EU194"/>
  <c r="ET194"/>
  <c r="ES194"/>
  <c r="ER194"/>
  <c r="EQ194"/>
  <c r="EP194"/>
  <c r="EO194"/>
  <c r="EN194"/>
  <c r="EM194"/>
  <c r="EL194"/>
  <c r="EK194"/>
  <c r="EJ194"/>
  <c r="EI194"/>
  <c r="EH194"/>
  <c r="EG194"/>
  <c r="EF194"/>
  <c r="EE194"/>
  <c r="ED194"/>
  <c r="EC194"/>
  <c r="EB194"/>
  <c r="EA194"/>
  <c r="DZ194"/>
  <c r="DY194"/>
  <c r="DX194"/>
  <c r="DW194"/>
  <c r="DV194"/>
  <c r="DU194"/>
  <c r="DT194"/>
  <c r="DS194"/>
  <c r="DR194"/>
  <c r="DQ194"/>
  <c r="DP194"/>
  <c r="DO194"/>
  <c r="DN194"/>
  <c r="DM194"/>
  <c r="DL194"/>
  <c r="DK194"/>
  <c r="DJ194"/>
  <c r="DI194"/>
  <c r="DH194"/>
  <c r="DG194"/>
  <c r="DF194"/>
  <c r="DE194"/>
  <c r="DD194"/>
  <c r="DC194"/>
  <c r="DB194"/>
  <c r="CV194"/>
  <c r="CU194"/>
  <c r="CR194"/>
  <c r="CQ194"/>
  <c r="CP194"/>
  <c r="CO194"/>
  <c r="CN194"/>
  <c r="FS193"/>
  <c r="FR193"/>
  <c r="FQ193"/>
  <c r="FP193"/>
  <c r="FO193"/>
  <c r="FN193"/>
  <c r="FM193"/>
  <c r="FL193"/>
  <c r="FK193"/>
  <c r="FJ193"/>
  <c r="FI193"/>
  <c r="FH193"/>
  <c r="FG193"/>
  <c r="FF193"/>
  <c r="FE193"/>
  <c r="FD193"/>
  <c r="FC193"/>
  <c r="FB193"/>
  <c r="FA193"/>
  <c r="EZ193"/>
  <c r="EY193"/>
  <c r="EX193"/>
  <c r="EW193"/>
  <c r="EV193"/>
  <c r="EU193"/>
  <c r="ET193"/>
  <c r="ES193"/>
  <c r="ER193"/>
  <c r="EQ193"/>
  <c r="EP193"/>
  <c r="EO193"/>
  <c r="EN193"/>
  <c r="EM193"/>
  <c r="EL193"/>
  <c r="EK193"/>
  <c r="EJ193"/>
  <c r="EI193"/>
  <c r="EH193"/>
  <c r="EG193"/>
  <c r="EF193"/>
  <c r="EE193"/>
  <c r="ED193"/>
  <c r="EC193"/>
  <c r="EB193"/>
  <c r="EA193"/>
  <c r="DZ193"/>
  <c r="DY193"/>
  <c r="DX193"/>
  <c r="DW193"/>
  <c r="DV193"/>
  <c r="DU193"/>
  <c r="DT193"/>
  <c r="DS193"/>
  <c r="DR193"/>
  <c r="DQ193"/>
  <c r="DP193"/>
  <c r="DO193"/>
  <c r="DN193"/>
  <c r="DM193"/>
  <c r="DL193"/>
  <c r="DK193"/>
  <c r="DJ193"/>
  <c r="DI193"/>
  <c r="DH193"/>
  <c r="DG193"/>
  <c r="DF193"/>
  <c r="DE193"/>
  <c r="DD193"/>
  <c r="DC193"/>
  <c r="DB193"/>
  <c r="CV193"/>
  <c r="CU193"/>
  <c r="CR193"/>
  <c r="CQ193"/>
  <c r="CP193"/>
  <c r="CO193"/>
  <c r="CN193"/>
  <c r="FS192"/>
  <c r="FR192"/>
  <c r="FQ192"/>
  <c r="FP192"/>
  <c r="FO192"/>
  <c r="FN192"/>
  <c r="FM192"/>
  <c r="FL192"/>
  <c r="FK192"/>
  <c r="FJ192"/>
  <c r="FI192"/>
  <c r="FH192"/>
  <c r="FG192"/>
  <c r="FF192"/>
  <c r="FE192"/>
  <c r="FD192"/>
  <c r="FC192"/>
  <c r="FB192"/>
  <c r="FA192"/>
  <c r="EZ192"/>
  <c r="EY192"/>
  <c r="EX192"/>
  <c r="EW192"/>
  <c r="EV192"/>
  <c r="EU192"/>
  <c r="ET192"/>
  <c r="ES192"/>
  <c r="ER192"/>
  <c r="EQ192"/>
  <c r="EP192"/>
  <c r="EO192"/>
  <c r="EN192"/>
  <c r="EM192"/>
  <c r="EL192"/>
  <c r="EK192"/>
  <c r="EJ192"/>
  <c r="EI192"/>
  <c r="EH192"/>
  <c r="EG192"/>
  <c r="EF192"/>
  <c r="EE192"/>
  <c r="ED192"/>
  <c r="EC192"/>
  <c r="EB192"/>
  <c r="EA192"/>
  <c r="DZ192"/>
  <c r="DY192"/>
  <c r="DX192"/>
  <c r="DW192"/>
  <c r="DV192"/>
  <c r="DU192"/>
  <c r="DT192"/>
  <c r="DS192"/>
  <c r="DR192"/>
  <c r="DQ192"/>
  <c r="DP192"/>
  <c r="DO192"/>
  <c r="DN192"/>
  <c r="DM192"/>
  <c r="DL192"/>
  <c r="DK192"/>
  <c r="DJ192"/>
  <c r="DI192"/>
  <c r="DH192"/>
  <c r="DG192"/>
  <c r="DF192"/>
  <c r="DE192"/>
  <c r="DD192"/>
  <c r="DC192"/>
  <c r="DB192"/>
  <c r="CV192"/>
  <c r="CU192"/>
  <c r="CR192"/>
  <c r="CQ192"/>
  <c r="CP192"/>
  <c r="CO192"/>
  <c r="CN192"/>
  <c r="U192"/>
  <c r="FS191"/>
  <c r="FR191"/>
  <c r="FQ191"/>
  <c r="FP191"/>
  <c r="FO191"/>
  <c r="FN191"/>
  <c r="FM191"/>
  <c r="FL191"/>
  <c r="FK191"/>
  <c r="FJ191"/>
  <c r="FI191"/>
  <c r="FH191"/>
  <c r="FG191"/>
  <c r="FF191"/>
  <c r="FE191"/>
  <c r="FD191"/>
  <c r="FC191"/>
  <c r="FB191"/>
  <c r="FA191"/>
  <c r="EZ191"/>
  <c r="EY191"/>
  <c r="EX191"/>
  <c r="EW191"/>
  <c r="EV191"/>
  <c r="EU191"/>
  <c r="ET191"/>
  <c r="ES191"/>
  <c r="ER191"/>
  <c r="EQ191"/>
  <c r="EP191"/>
  <c r="EO191"/>
  <c r="EN191"/>
  <c r="EM191"/>
  <c r="EL191"/>
  <c r="EK191"/>
  <c r="EJ191"/>
  <c r="EI191"/>
  <c r="EH191"/>
  <c r="EG191"/>
  <c r="EF191"/>
  <c r="EE191"/>
  <c r="ED191"/>
  <c r="EC191"/>
  <c r="EB191"/>
  <c r="EA191"/>
  <c r="DZ191"/>
  <c r="DY191"/>
  <c r="DX191"/>
  <c r="DW191"/>
  <c r="DV191"/>
  <c r="DU191"/>
  <c r="DT191"/>
  <c r="DS191"/>
  <c r="DR191"/>
  <c r="DQ191"/>
  <c r="DP191"/>
  <c r="DO191"/>
  <c r="DN191"/>
  <c r="DM191"/>
  <c r="DL191"/>
  <c r="DK191"/>
  <c r="DJ191"/>
  <c r="DI191"/>
  <c r="DH191"/>
  <c r="DG191"/>
  <c r="DF191"/>
  <c r="DE191"/>
  <c r="DD191"/>
  <c r="DC191"/>
  <c r="DB191"/>
  <c r="CV191"/>
  <c r="CU191"/>
  <c r="CR191"/>
  <c r="CQ191"/>
  <c r="CP191"/>
  <c r="CO191"/>
  <c r="CN191"/>
  <c r="U191"/>
  <c r="FS190"/>
  <c r="FR190"/>
  <c r="FQ190"/>
  <c r="FP190"/>
  <c r="FO190"/>
  <c r="FN190"/>
  <c r="FM190"/>
  <c r="FL190"/>
  <c r="FK190"/>
  <c r="FJ190"/>
  <c r="FI190"/>
  <c r="FH190"/>
  <c r="FG190"/>
  <c r="FF190"/>
  <c r="FE190"/>
  <c r="FD190"/>
  <c r="FC190"/>
  <c r="FB190"/>
  <c r="FA190"/>
  <c r="EZ190"/>
  <c r="EY190"/>
  <c r="EX190"/>
  <c r="EW190"/>
  <c r="EV190"/>
  <c r="EU190"/>
  <c r="ET190"/>
  <c r="ES190"/>
  <c r="ER190"/>
  <c r="EQ190"/>
  <c r="EP190"/>
  <c r="EO190"/>
  <c r="EN190"/>
  <c r="EM190"/>
  <c r="EL190"/>
  <c r="EK190"/>
  <c r="EJ190"/>
  <c r="EI190"/>
  <c r="EH190"/>
  <c r="EG190"/>
  <c r="EF190"/>
  <c r="EE190"/>
  <c r="ED190"/>
  <c r="EC190"/>
  <c r="EB190"/>
  <c r="EA190"/>
  <c r="DZ190"/>
  <c r="DY190"/>
  <c r="DX190"/>
  <c r="DW190"/>
  <c r="DV190"/>
  <c r="DU190"/>
  <c r="DT190"/>
  <c r="DS190"/>
  <c r="DR190"/>
  <c r="DQ190"/>
  <c r="DP190"/>
  <c r="DO190"/>
  <c r="DN190"/>
  <c r="DM190"/>
  <c r="DL190"/>
  <c r="DK190"/>
  <c r="DJ190"/>
  <c r="DI190"/>
  <c r="DH190"/>
  <c r="DG190"/>
  <c r="DF190"/>
  <c r="DE190"/>
  <c r="DD190"/>
  <c r="DC190"/>
  <c r="DB190"/>
  <c r="CV190"/>
  <c r="CU190"/>
  <c r="CR190"/>
  <c r="CQ190"/>
  <c r="CP190"/>
  <c r="CO190"/>
  <c r="CN190"/>
  <c r="U190"/>
  <c r="FS189"/>
  <c r="FR189"/>
  <c r="FQ189"/>
  <c r="FP189"/>
  <c r="FO189"/>
  <c r="FN189"/>
  <c r="FM189"/>
  <c r="FL189"/>
  <c r="FK189"/>
  <c r="FJ189"/>
  <c r="FI189"/>
  <c r="FH189"/>
  <c r="FG189"/>
  <c r="FF189"/>
  <c r="FE189"/>
  <c r="FD189"/>
  <c r="FC189"/>
  <c r="FB189"/>
  <c r="FA189"/>
  <c r="EZ189"/>
  <c r="EY189"/>
  <c r="EX189"/>
  <c r="EW189"/>
  <c r="EV189"/>
  <c r="EU189"/>
  <c r="ET189"/>
  <c r="ES189"/>
  <c r="ER189"/>
  <c r="EQ189"/>
  <c r="EP189"/>
  <c r="EO189"/>
  <c r="EN189"/>
  <c r="EM189"/>
  <c r="EL189"/>
  <c r="EK189"/>
  <c r="EJ189"/>
  <c r="EI189"/>
  <c r="EH189"/>
  <c r="EG189"/>
  <c r="EF189"/>
  <c r="EE189"/>
  <c r="ED189"/>
  <c r="EC189"/>
  <c r="EB189"/>
  <c r="EA189"/>
  <c r="DZ189"/>
  <c r="DY189"/>
  <c r="DX189"/>
  <c r="DW189"/>
  <c r="DV189"/>
  <c r="DU189"/>
  <c r="DT189"/>
  <c r="DS189"/>
  <c r="DR189"/>
  <c r="DQ189"/>
  <c r="DP189"/>
  <c r="DO189"/>
  <c r="DN189"/>
  <c r="DM189"/>
  <c r="DL189"/>
  <c r="DK189"/>
  <c r="DJ189"/>
  <c r="DI189"/>
  <c r="DH189"/>
  <c r="DG189"/>
  <c r="DF189"/>
  <c r="DE189"/>
  <c r="DD189"/>
  <c r="DC189"/>
  <c r="DB189"/>
  <c r="CV189"/>
  <c r="CU189"/>
  <c r="CR189"/>
  <c r="CQ189"/>
  <c r="CP189"/>
  <c r="CO189"/>
  <c r="CN189"/>
  <c r="U189"/>
  <c r="FS188"/>
  <c r="FR188"/>
  <c r="FQ188"/>
  <c r="FP188"/>
  <c r="FO188"/>
  <c r="FN188"/>
  <c r="FM188"/>
  <c r="FL188"/>
  <c r="FK188"/>
  <c r="FJ188"/>
  <c r="FI188"/>
  <c r="FH188"/>
  <c r="FG188"/>
  <c r="FF188"/>
  <c r="FE188"/>
  <c r="FD188"/>
  <c r="FC188"/>
  <c r="FB188"/>
  <c r="FA188"/>
  <c r="EZ188"/>
  <c r="EY188"/>
  <c r="EX188"/>
  <c r="EW188"/>
  <c r="EV188"/>
  <c r="EU188"/>
  <c r="ET188"/>
  <c r="ES188"/>
  <c r="ER188"/>
  <c r="EQ188"/>
  <c r="EP188"/>
  <c r="EO188"/>
  <c r="EN188"/>
  <c r="EM188"/>
  <c r="EL188"/>
  <c r="EK188"/>
  <c r="EJ188"/>
  <c r="EI188"/>
  <c r="EH188"/>
  <c r="EG188"/>
  <c r="EF188"/>
  <c r="EE188"/>
  <c r="ED188"/>
  <c r="EC188"/>
  <c r="EB188"/>
  <c r="EA188"/>
  <c r="DZ188"/>
  <c r="DY188"/>
  <c r="DX188"/>
  <c r="DW188"/>
  <c r="DV188"/>
  <c r="DU188"/>
  <c r="DT188"/>
  <c r="DS188"/>
  <c r="DR188"/>
  <c r="DQ188"/>
  <c r="DP188"/>
  <c r="DO188"/>
  <c r="DN188"/>
  <c r="DM188"/>
  <c r="DL188"/>
  <c r="DK188"/>
  <c r="DJ188"/>
  <c r="DI188"/>
  <c r="DH188"/>
  <c r="DG188"/>
  <c r="DF188"/>
  <c r="DE188"/>
  <c r="DD188"/>
  <c r="DC188"/>
  <c r="DB188"/>
  <c r="CV188"/>
  <c r="CU188"/>
  <c r="CR188"/>
  <c r="CQ188"/>
  <c r="CP188"/>
  <c r="CO188"/>
  <c r="CN188"/>
  <c r="U188"/>
  <c r="FS187"/>
  <c r="FR187"/>
  <c r="FQ187"/>
  <c r="FP187"/>
  <c r="FO187"/>
  <c r="FN187"/>
  <c r="FM187"/>
  <c r="FL187"/>
  <c r="FK187"/>
  <c r="FJ187"/>
  <c r="FI187"/>
  <c r="FH187"/>
  <c r="FG187"/>
  <c r="FF187"/>
  <c r="FE187"/>
  <c r="FD187"/>
  <c r="FC187"/>
  <c r="FB187"/>
  <c r="FA187"/>
  <c r="EZ187"/>
  <c r="EY187"/>
  <c r="EX187"/>
  <c r="EW187"/>
  <c r="EV187"/>
  <c r="EU187"/>
  <c r="ET187"/>
  <c r="ES187"/>
  <c r="ER187"/>
  <c r="EQ187"/>
  <c r="EP187"/>
  <c r="EO187"/>
  <c r="EN187"/>
  <c r="EM187"/>
  <c r="EL187"/>
  <c r="EK187"/>
  <c r="EJ187"/>
  <c r="EI187"/>
  <c r="EH187"/>
  <c r="EG187"/>
  <c r="EF187"/>
  <c r="EE187"/>
  <c r="ED187"/>
  <c r="EC187"/>
  <c r="EB187"/>
  <c r="EA187"/>
  <c r="DZ187"/>
  <c r="DY187"/>
  <c r="DX187"/>
  <c r="DW187"/>
  <c r="DV187"/>
  <c r="DU187"/>
  <c r="DT187"/>
  <c r="DS187"/>
  <c r="DR187"/>
  <c r="DQ187"/>
  <c r="DP187"/>
  <c r="DO187"/>
  <c r="DN187"/>
  <c r="DM187"/>
  <c r="DL187"/>
  <c r="DK187"/>
  <c r="DJ187"/>
  <c r="DI187"/>
  <c r="DH187"/>
  <c r="DG187"/>
  <c r="DF187"/>
  <c r="DE187"/>
  <c r="DD187"/>
  <c r="DC187"/>
  <c r="DB187"/>
  <c r="CV187"/>
  <c r="CU187"/>
  <c r="CR187"/>
  <c r="CQ187"/>
  <c r="CP187"/>
  <c r="CO187"/>
  <c r="CN187"/>
  <c r="FS186"/>
  <c r="FR186"/>
  <c r="FQ186"/>
  <c r="FP186"/>
  <c r="FO186"/>
  <c r="FN186"/>
  <c r="FM186"/>
  <c r="FL186"/>
  <c r="FK186"/>
  <c r="FJ186"/>
  <c r="FI186"/>
  <c r="FH186"/>
  <c r="FG186"/>
  <c r="FF186"/>
  <c r="FE186"/>
  <c r="FD186"/>
  <c r="FC186"/>
  <c r="FB186"/>
  <c r="FA186"/>
  <c r="EZ186"/>
  <c r="EY186"/>
  <c r="EX186"/>
  <c r="EW186"/>
  <c r="EV186"/>
  <c r="EU186"/>
  <c r="ET186"/>
  <c r="ES186"/>
  <c r="ER186"/>
  <c r="EQ186"/>
  <c r="EP186"/>
  <c r="EO186"/>
  <c r="EN186"/>
  <c r="EM186"/>
  <c r="EL186"/>
  <c r="EK186"/>
  <c r="EJ186"/>
  <c r="EI186"/>
  <c r="EH186"/>
  <c r="EG186"/>
  <c r="EF186"/>
  <c r="EE186"/>
  <c r="ED186"/>
  <c r="EC186"/>
  <c r="EB186"/>
  <c r="EA186"/>
  <c r="DZ186"/>
  <c r="DY186"/>
  <c r="DX186"/>
  <c r="DW186"/>
  <c r="DV186"/>
  <c r="DU186"/>
  <c r="DT186"/>
  <c r="DS186"/>
  <c r="DR186"/>
  <c r="DQ186"/>
  <c r="DP186"/>
  <c r="DO186"/>
  <c r="DN186"/>
  <c r="DM186"/>
  <c r="DL186"/>
  <c r="DK186"/>
  <c r="DJ186"/>
  <c r="DI186"/>
  <c r="DH186"/>
  <c r="DG186"/>
  <c r="DF186"/>
  <c r="DE186"/>
  <c r="DD186"/>
  <c r="DC186"/>
  <c r="DB186"/>
  <c r="CV186"/>
  <c r="CU186"/>
  <c r="CR186"/>
  <c r="CQ186"/>
  <c r="CP186"/>
  <c r="CO186"/>
  <c r="CN186"/>
  <c r="U186"/>
  <c r="FS185"/>
  <c r="FR185"/>
  <c r="FQ185"/>
  <c r="FP185"/>
  <c r="FO185"/>
  <c r="FN185"/>
  <c r="FM185"/>
  <c r="FL185"/>
  <c r="FK185"/>
  <c r="FJ185"/>
  <c r="FI185"/>
  <c r="FH185"/>
  <c r="FG185"/>
  <c r="FF185"/>
  <c r="FE185"/>
  <c r="FD185"/>
  <c r="FC185"/>
  <c r="FB185"/>
  <c r="FA185"/>
  <c r="EZ185"/>
  <c r="EY185"/>
  <c r="EX185"/>
  <c r="EW185"/>
  <c r="EV185"/>
  <c r="EU185"/>
  <c r="ET185"/>
  <c r="ES185"/>
  <c r="ER185"/>
  <c r="EQ185"/>
  <c r="EP185"/>
  <c r="EO185"/>
  <c r="EN185"/>
  <c r="EM185"/>
  <c r="EL185"/>
  <c r="EK185"/>
  <c r="EJ185"/>
  <c r="EI185"/>
  <c r="EH185"/>
  <c r="EG185"/>
  <c r="EF185"/>
  <c r="EE185"/>
  <c r="ED185"/>
  <c r="EC185"/>
  <c r="EB185"/>
  <c r="EA185"/>
  <c r="DZ185"/>
  <c r="DY185"/>
  <c r="DX185"/>
  <c r="DW185"/>
  <c r="DV185"/>
  <c r="DU185"/>
  <c r="DT185"/>
  <c r="DS185"/>
  <c r="DR185"/>
  <c r="DQ185"/>
  <c r="DP185"/>
  <c r="DO185"/>
  <c r="DN185"/>
  <c r="DM185"/>
  <c r="DL185"/>
  <c r="DK185"/>
  <c r="DJ185"/>
  <c r="DI185"/>
  <c r="DH185"/>
  <c r="DG185"/>
  <c r="DF185"/>
  <c r="DE185"/>
  <c r="DD185"/>
  <c r="DC185"/>
  <c r="DB185"/>
  <c r="CV185"/>
  <c r="CU185"/>
  <c r="CR185"/>
  <c r="CQ185"/>
  <c r="CP185"/>
  <c r="CO185"/>
  <c r="CN185"/>
  <c r="U185"/>
  <c r="FS184"/>
  <c r="FR184"/>
  <c r="FQ184"/>
  <c r="FP184"/>
  <c r="FO184"/>
  <c r="FN184"/>
  <c r="FM184"/>
  <c r="FL184"/>
  <c r="FK184"/>
  <c r="FJ184"/>
  <c r="FI184"/>
  <c r="FH184"/>
  <c r="FG184"/>
  <c r="FF184"/>
  <c r="FE184"/>
  <c r="FD184"/>
  <c r="FC184"/>
  <c r="FB184"/>
  <c r="FA184"/>
  <c r="EZ184"/>
  <c r="EY184"/>
  <c r="EX184"/>
  <c r="EW184"/>
  <c r="EV184"/>
  <c r="EU184"/>
  <c r="ET184"/>
  <c r="ES184"/>
  <c r="ER184"/>
  <c r="EQ184"/>
  <c r="EP184"/>
  <c r="EO184"/>
  <c r="EN184"/>
  <c r="EM184"/>
  <c r="EL184"/>
  <c r="EK184"/>
  <c r="EJ184"/>
  <c r="EI184"/>
  <c r="EH184"/>
  <c r="EG184"/>
  <c r="EF184"/>
  <c r="EE184"/>
  <c r="ED184"/>
  <c r="EC184"/>
  <c r="EB184"/>
  <c r="EA184"/>
  <c r="DZ184"/>
  <c r="DY184"/>
  <c r="DX184"/>
  <c r="DW184"/>
  <c r="DV184"/>
  <c r="DU184"/>
  <c r="DT184"/>
  <c r="DS184"/>
  <c r="DR184"/>
  <c r="DQ184"/>
  <c r="DP184"/>
  <c r="DO184"/>
  <c r="DN184"/>
  <c r="DM184"/>
  <c r="DL184"/>
  <c r="DK184"/>
  <c r="DJ184"/>
  <c r="DI184"/>
  <c r="DH184"/>
  <c r="DG184"/>
  <c r="DF184"/>
  <c r="DE184"/>
  <c r="DD184"/>
  <c r="DC184"/>
  <c r="DB184"/>
  <c r="CV184"/>
  <c r="CU184"/>
  <c r="CR184"/>
  <c r="CQ184"/>
  <c r="CP184"/>
  <c r="CO184"/>
  <c r="CN184"/>
  <c r="U184"/>
  <c r="FS183"/>
  <c r="FR183"/>
  <c r="FQ183"/>
  <c r="FP183"/>
  <c r="FO183"/>
  <c r="FN183"/>
  <c r="FM183"/>
  <c r="FL183"/>
  <c r="FK183"/>
  <c r="FJ183"/>
  <c r="FI183"/>
  <c r="FH183"/>
  <c r="FG183"/>
  <c r="FF183"/>
  <c r="FE183"/>
  <c r="FD183"/>
  <c r="FC183"/>
  <c r="FB183"/>
  <c r="FA183"/>
  <c r="EZ183"/>
  <c r="EY183"/>
  <c r="EX183"/>
  <c r="EW183"/>
  <c r="EV183"/>
  <c r="EU183"/>
  <c r="ET183"/>
  <c r="ES183"/>
  <c r="ER183"/>
  <c r="EQ183"/>
  <c r="EP183"/>
  <c r="EO183"/>
  <c r="EN183"/>
  <c r="EM183"/>
  <c r="EL183"/>
  <c r="EK183"/>
  <c r="EJ183"/>
  <c r="EI183"/>
  <c r="EH183"/>
  <c r="EG183"/>
  <c r="EF183"/>
  <c r="EE183"/>
  <c r="ED183"/>
  <c r="EC183"/>
  <c r="EB183"/>
  <c r="EA183"/>
  <c r="DZ183"/>
  <c r="DY183"/>
  <c r="DX183"/>
  <c r="DW183"/>
  <c r="DV183"/>
  <c r="DU183"/>
  <c r="DT183"/>
  <c r="DS183"/>
  <c r="DR183"/>
  <c r="DQ183"/>
  <c r="DP183"/>
  <c r="DO183"/>
  <c r="DN183"/>
  <c r="DM183"/>
  <c r="DL183"/>
  <c r="DK183"/>
  <c r="DJ183"/>
  <c r="DI183"/>
  <c r="DH183"/>
  <c r="DG183"/>
  <c r="DF183"/>
  <c r="DE183"/>
  <c r="DD183"/>
  <c r="DC183"/>
  <c r="DB183"/>
  <c r="CV183"/>
  <c r="CU183"/>
  <c r="CR183"/>
  <c r="CQ183"/>
  <c r="CP183"/>
  <c r="CO183"/>
  <c r="CN183"/>
  <c r="U183"/>
  <c r="FS182"/>
  <c r="FR182"/>
  <c r="FQ182"/>
  <c r="FP182"/>
  <c r="FO182"/>
  <c r="FN182"/>
  <c r="FM182"/>
  <c r="FL182"/>
  <c r="FK182"/>
  <c r="FJ182"/>
  <c r="FI182"/>
  <c r="FH182"/>
  <c r="FG182"/>
  <c r="FF182"/>
  <c r="FE182"/>
  <c r="FD182"/>
  <c r="FC182"/>
  <c r="FB182"/>
  <c r="FA182"/>
  <c r="EZ182"/>
  <c r="EY182"/>
  <c r="EX182"/>
  <c r="EW182"/>
  <c r="EV182"/>
  <c r="EU182"/>
  <c r="ET182"/>
  <c r="ES182"/>
  <c r="ER182"/>
  <c r="EQ182"/>
  <c r="EP182"/>
  <c r="EO182"/>
  <c r="EN182"/>
  <c r="EM182"/>
  <c r="EL182"/>
  <c r="EK182"/>
  <c r="EJ182"/>
  <c r="EI182"/>
  <c r="EH182"/>
  <c r="EG182"/>
  <c r="EF182"/>
  <c r="EE182"/>
  <c r="ED182"/>
  <c r="EC182"/>
  <c r="EB182"/>
  <c r="EA182"/>
  <c r="DZ182"/>
  <c r="DY182"/>
  <c r="DX182"/>
  <c r="DW182"/>
  <c r="DV182"/>
  <c r="DU182"/>
  <c r="DT182"/>
  <c r="DS182"/>
  <c r="DR182"/>
  <c r="DQ182"/>
  <c r="DP182"/>
  <c r="DO182"/>
  <c r="DN182"/>
  <c r="DM182"/>
  <c r="DL182"/>
  <c r="DK182"/>
  <c r="DJ182"/>
  <c r="DI182"/>
  <c r="DH182"/>
  <c r="DG182"/>
  <c r="DF182"/>
  <c r="DE182"/>
  <c r="DD182"/>
  <c r="DC182"/>
  <c r="DB182"/>
  <c r="CV182"/>
  <c r="CU182"/>
  <c r="CR182"/>
  <c r="CQ182"/>
  <c r="CP182"/>
  <c r="CO182"/>
  <c r="CN182"/>
  <c r="U182"/>
  <c r="FS181"/>
  <c r="FR181"/>
  <c r="FQ181"/>
  <c r="FP181"/>
  <c r="FO181"/>
  <c r="FN181"/>
  <c r="FM181"/>
  <c r="FL181"/>
  <c r="FK181"/>
  <c r="FJ181"/>
  <c r="FI181"/>
  <c r="FH181"/>
  <c r="FG181"/>
  <c r="FF181"/>
  <c r="FE181"/>
  <c r="FD181"/>
  <c r="FC181"/>
  <c r="FB181"/>
  <c r="FA181"/>
  <c r="EZ181"/>
  <c r="EY181"/>
  <c r="EX181"/>
  <c r="EW181"/>
  <c r="EV181"/>
  <c r="EU181"/>
  <c r="ET181"/>
  <c r="ES181"/>
  <c r="ER181"/>
  <c r="EQ181"/>
  <c r="EP181"/>
  <c r="EO181"/>
  <c r="EN181"/>
  <c r="EM181"/>
  <c r="EL181"/>
  <c r="EK181"/>
  <c r="EJ181"/>
  <c r="EI181"/>
  <c r="EH181"/>
  <c r="EG181"/>
  <c r="EF181"/>
  <c r="EE181"/>
  <c r="ED181"/>
  <c r="EC181"/>
  <c r="EB181"/>
  <c r="EA181"/>
  <c r="DZ181"/>
  <c r="DY181"/>
  <c r="DX181"/>
  <c r="DW181"/>
  <c r="DV181"/>
  <c r="DU181"/>
  <c r="DT181"/>
  <c r="DS181"/>
  <c r="DR181"/>
  <c r="DQ181"/>
  <c r="DP181"/>
  <c r="DO181"/>
  <c r="DN181"/>
  <c r="DM181"/>
  <c r="DL181"/>
  <c r="DK181"/>
  <c r="DJ181"/>
  <c r="DI181"/>
  <c r="DH181"/>
  <c r="DG181"/>
  <c r="DF181"/>
  <c r="DE181"/>
  <c r="DD181"/>
  <c r="DC181"/>
  <c r="DB181"/>
  <c r="CV181"/>
  <c r="CU181"/>
  <c r="CR181"/>
  <c r="CQ181"/>
  <c r="CP181"/>
  <c r="CO181"/>
  <c r="CN181"/>
  <c r="U181"/>
  <c r="FS180"/>
  <c r="FR180"/>
  <c r="FQ180"/>
  <c r="FP180"/>
  <c r="FO180"/>
  <c r="FN180"/>
  <c r="FM180"/>
  <c r="FL180"/>
  <c r="FK180"/>
  <c r="FJ180"/>
  <c r="FI180"/>
  <c r="FH180"/>
  <c r="FG180"/>
  <c r="FF180"/>
  <c r="FE180"/>
  <c r="FD180"/>
  <c r="FC180"/>
  <c r="FB180"/>
  <c r="FA180"/>
  <c r="EZ180"/>
  <c r="EY180"/>
  <c r="EX180"/>
  <c r="EW180"/>
  <c r="EV180"/>
  <c r="EU180"/>
  <c r="ET180"/>
  <c r="ES180"/>
  <c r="ER180"/>
  <c r="EQ180"/>
  <c r="EP180"/>
  <c r="EO180"/>
  <c r="EN180"/>
  <c r="EM180"/>
  <c r="EL180"/>
  <c r="EK180"/>
  <c r="EJ180"/>
  <c r="EI180"/>
  <c r="EH180"/>
  <c r="EG180"/>
  <c r="EF180"/>
  <c r="EE180"/>
  <c r="ED180"/>
  <c r="EC180"/>
  <c r="EB180"/>
  <c r="EA180"/>
  <c r="DZ180"/>
  <c r="DY180"/>
  <c r="DX180"/>
  <c r="DW180"/>
  <c r="DV180"/>
  <c r="DU180"/>
  <c r="DT180"/>
  <c r="DS180"/>
  <c r="DR180"/>
  <c r="DQ180"/>
  <c r="DP180"/>
  <c r="DO180"/>
  <c r="DN180"/>
  <c r="DM180"/>
  <c r="DL180"/>
  <c r="DK180"/>
  <c r="DJ180"/>
  <c r="DI180"/>
  <c r="DH180"/>
  <c r="DG180"/>
  <c r="DF180"/>
  <c r="DE180"/>
  <c r="DD180"/>
  <c r="DC180"/>
  <c r="DB180"/>
  <c r="CV180"/>
  <c r="CU180"/>
  <c r="CR180"/>
  <c r="CQ180"/>
  <c r="CP180"/>
  <c r="CO180"/>
  <c r="CN180"/>
  <c r="U180"/>
  <c r="FS179"/>
  <c r="FR179"/>
  <c r="FQ179"/>
  <c r="FP179"/>
  <c r="FO179"/>
  <c r="FN179"/>
  <c r="FM179"/>
  <c r="FL179"/>
  <c r="FK179"/>
  <c r="FJ179"/>
  <c r="FI179"/>
  <c r="FH179"/>
  <c r="FG179"/>
  <c r="FF179"/>
  <c r="FE179"/>
  <c r="FD179"/>
  <c r="FC179"/>
  <c r="FB179"/>
  <c r="FA179"/>
  <c r="EZ179"/>
  <c r="EY179"/>
  <c r="EX179"/>
  <c r="EW179"/>
  <c r="EV179"/>
  <c r="EU179"/>
  <c r="ET179"/>
  <c r="ES179"/>
  <c r="ER179"/>
  <c r="EQ179"/>
  <c r="EP179"/>
  <c r="EO179"/>
  <c r="EN179"/>
  <c r="EM179"/>
  <c r="EL179"/>
  <c r="EK179"/>
  <c r="EJ179"/>
  <c r="EI179"/>
  <c r="EH179"/>
  <c r="EG179"/>
  <c r="EF179"/>
  <c r="EE179"/>
  <c r="ED179"/>
  <c r="EC179"/>
  <c r="EB179"/>
  <c r="EA179"/>
  <c r="DZ179"/>
  <c r="DY179"/>
  <c r="DX179"/>
  <c r="DW179"/>
  <c r="DV179"/>
  <c r="DU179"/>
  <c r="DT179"/>
  <c r="DS179"/>
  <c r="DR179"/>
  <c r="DQ179"/>
  <c r="DP179"/>
  <c r="DO179"/>
  <c r="DN179"/>
  <c r="DM179"/>
  <c r="DL179"/>
  <c r="DK179"/>
  <c r="DJ179"/>
  <c r="DI179"/>
  <c r="DH179"/>
  <c r="DG179"/>
  <c r="DF179"/>
  <c r="DE179"/>
  <c r="DD179"/>
  <c r="DC179"/>
  <c r="DB179"/>
  <c r="CV179"/>
  <c r="CU179"/>
  <c r="CR179"/>
  <c r="CQ179"/>
  <c r="CP179"/>
  <c r="CO179"/>
  <c r="CN179"/>
  <c r="U179"/>
  <c r="FS178"/>
  <c r="FR178"/>
  <c r="FQ178"/>
  <c r="FP178"/>
  <c r="FO178"/>
  <c r="FN178"/>
  <c r="FM178"/>
  <c r="FL178"/>
  <c r="FK178"/>
  <c r="FJ178"/>
  <c r="FI178"/>
  <c r="FH178"/>
  <c r="FG178"/>
  <c r="FF178"/>
  <c r="FE178"/>
  <c r="FD178"/>
  <c r="FC178"/>
  <c r="FB178"/>
  <c r="FA178"/>
  <c r="EZ178"/>
  <c r="EY178"/>
  <c r="EX178"/>
  <c r="EW178"/>
  <c r="EV178"/>
  <c r="EU178"/>
  <c r="ET178"/>
  <c r="ES178"/>
  <c r="ER178"/>
  <c r="EQ178"/>
  <c r="EP178"/>
  <c r="EO178"/>
  <c r="EN178"/>
  <c r="EM178"/>
  <c r="EL178"/>
  <c r="EK178"/>
  <c r="EJ178"/>
  <c r="EI178"/>
  <c r="EH178"/>
  <c r="EG178"/>
  <c r="EF178"/>
  <c r="EE178"/>
  <c r="ED178"/>
  <c r="EC178"/>
  <c r="EB178"/>
  <c r="EA178"/>
  <c r="DZ178"/>
  <c r="DY178"/>
  <c r="DX178"/>
  <c r="DW178"/>
  <c r="DV178"/>
  <c r="DU178"/>
  <c r="DT178"/>
  <c r="DS178"/>
  <c r="DR178"/>
  <c r="DQ178"/>
  <c r="DP178"/>
  <c r="DO178"/>
  <c r="DN178"/>
  <c r="DM178"/>
  <c r="DL178"/>
  <c r="DK178"/>
  <c r="DJ178"/>
  <c r="DI178"/>
  <c r="DH178"/>
  <c r="DG178"/>
  <c r="DF178"/>
  <c r="DE178"/>
  <c r="DD178"/>
  <c r="DC178"/>
  <c r="DB178"/>
  <c r="CV178"/>
  <c r="CU178"/>
  <c r="CR178"/>
  <c r="CQ178"/>
  <c r="CP178"/>
  <c r="CO178"/>
  <c r="CN178"/>
  <c r="U178"/>
  <c r="FS177"/>
  <c r="FR177"/>
  <c r="FQ177"/>
  <c r="FP177"/>
  <c r="FO177"/>
  <c r="FN177"/>
  <c r="FM177"/>
  <c r="FL177"/>
  <c r="FK177"/>
  <c r="FJ177"/>
  <c r="FI177"/>
  <c r="FH177"/>
  <c r="FG177"/>
  <c r="FF177"/>
  <c r="FE177"/>
  <c r="FD177"/>
  <c r="FC177"/>
  <c r="FB177"/>
  <c r="FA177"/>
  <c r="EZ177"/>
  <c r="EY177"/>
  <c r="EX177"/>
  <c r="EW177"/>
  <c r="EV177"/>
  <c r="EU177"/>
  <c r="ET177"/>
  <c r="ES177"/>
  <c r="ER177"/>
  <c r="EQ177"/>
  <c r="EP177"/>
  <c r="EO177"/>
  <c r="EN177"/>
  <c r="EM177"/>
  <c r="EL177"/>
  <c r="EK177"/>
  <c r="EJ177"/>
  <c r="EI177"/>
  <c r="EH177"/>
  <c r="EG177"/>
  <c r="EF177"/>
  <c r="EE177"/>
  <c r="ED177"/>
  <c r="EC177"/>
  <c r="EB177"/>
  <c r="EA177"/>
  <c r="DZ177"/>
  <c r="DY177"/>
  <c r="DX177"/>
  <c r="DW177"/>
  <c r="DV177"/>
  <c r="DU177"/>
  <c r="DT177"/>
  <c r="DS177"/>
  <c r="DR177"/>
  <c r="DQ177"/>
  <c r="DP177"/>
  <c r="DO177"/>
  <c r="DN177"/>
  <c r="DM177"/>
  <c r="DL177"/>
  <c r="DK177"/>
  <c r="DJ177"/>
  <c r="DI177"/>
  <c r="DH177"/>
  <c r="DG177"/>
  <c r="DF177"/>
  <c r="DE177"/>
  <c r="DD177"/>
  <c r="DC177"/>
  <c r="DB177"/>
  <c r="CV177"/>
  <c r="CU177"/>
  <c r="CR177"/>
  <c r="CQ177"/>
  <c r="CP177"/>
  <c r="CO177"/>
  <c r="CN177"/>
  <c r="U177"/>
  <c r="FS176"/>
  <c r="FR176"/>
  <c r="FQ176"/>
  <c r="FP176"/>
  <c r="FO176"/>
  <c r="FN176"/>
  <c r="FM176"/>
  <c r="FL176"/>
  <c r="FK176"/>
  <c r="FJ176"/>
  <c r="FI176"/>
  <c r="FH176"/>
  <c r="FG176"/>
  <c r="FF176"/>
  <c r="FE176"/>
  <c r="FD176"/>
  <c r="FC176"/>
  <c r="FB176"/>
  <c r="FA176"/>
  <c r="EZ176"/>
  <c r="EY176"/>
  <c r="EX176"/>
  <c r="EW176"/>
  <c r="EV176"/>
  <c r="EU176"/>
  <c r="ET176"/>
  <c r="ES176"/>
  <c r="ER176"/>
  <c r="EQ176"/>
  <c r="EP176"/>
  <c r="EO176"/>
  <c r="EN176"/>
  <c r="EM176"/>
  <c r="EL176"/>
  <c r="EK176"/>
  <c r="EJ176"/>
  <c r="EI176"/>
  <c r="EH176"/>
  <c r="EG176"/>
  <c r="EF176"/>
  <c r="EE176"/>
  <c r="ED176"/>
  <c r="EC176"/>
  <c r="EB176"/>
  <c r="EA176"/>
  <c r="DZ176"/>
  <c r="DY176"/>
  <c r="DX176"/>
  <c r="DW176"/>
  <c r="DV176"/>
  <c r="DU176"/>
  <c r="DT176"/>
  <c r="DS176"/>
  <c r="DR176"/>
  <c r="DQ176"/>
  <c r="DP176"/>
  <c r="DO176"/>
  <c r="DN176"/>
  <c r="DM176"/>
  <c r="DL176"/>
  <c r="DK176"/>
  <c r="DJ176"/>
  <c r="DI176"/>
  <c r="DH176"/>
  <c r="DG176"/>
  <c r="DF176"/>
  <c r="DE176"/>
  <c r="DD176"/>
  <c r="DC176"/>
  <c r="DB176"/>
  <c r="CV176"/>
  <c r="CU176"/>
  <c r="CR176"/>
  <c r="CQ176"/>
  <c r="CP176"/>
  <c r="CO176"/>
  <c r="CN176"/>
  <c r="U176"/>
  <c r="FS175"/>
  <c r="FR175"/>
  <c r="FQ175"/>
  <c r="FP175"/>
  <c r="FO175"/>
  <c r="FN175"/>
  <c r="FM175"/>
  <c r="FL175"/>
  <c r="FK175"/>
  <c r="FJ175"/>
  <c r="FI175"/>
  <c r="FH175"/>
  <c r="FG175"/>
  <c r="FF175"/>
  <c r="FE175"/>
  <c r="FD175"/>
  <c r="FC175"/>
  <c r="FB175"/>
  <c r="FA175"/>
  <c r="EZ175"/>
  <c r="EY175"/>
  <c r="EX175"/>
  <c r="EW175"/>
  <c r="EV175"/>
  <c r="EU175"/>
  <c r="ET175"/>
  <c r="ES175"/>
  <c r="ER175"/>
  <c r="EQ175"/>
  <c r="EP175"/>
  <c r="EO175"/>
  <c r="EN175"/>
  <c r="EM175"/>
  <c r="EL175"/>
  <c r="EK175"/>
  <c r="EJ175"/>
  <c r="EI175"/>
  <c r="EH175"/>
  <c r="EG175"/>
  <c r="EF175"/>
  <c r="EE175"/>
  <c r="ED175"/>
  <c r="EC175"/>
  <c r="EB175"/>
  <c r="EA175"/>
  <c r="DZ175"/>
  <c r="DY175"/>
  <c r="DX175"/>
  <c r="DW175"/>
  <c r="DV175"/>
  <c r="DU175"/>
  <c r="DT175"/>
  <c r="DS175"/>
  <c r="DR175"/>
  <c r="DQ175"/>
  <c r="DP175"/>
  <c r="DO175"/>
  <c r="DN175"/>
  <c r="DM175"/>
  <c r="DL175"/>
  <c r="DK175"/>
  <c r="DJ175"/>
  <c r="DI175"/>
  <c r="DH175"/>
  <c r="DG175"/>
  <c r="DF175"/>
  <c r="DE175"/>
  <c r="DD175"/>
  <c r="DC175"/>
  <c r="DB175"/>
  <c r="CV175"/>
  <c r="CU175"/>
  <c r="CR175"/>
  <c r="CQ175"/>
  <c r="CP175"/>
  <c r="CO175"/>
  <c r="CN175"/>
  <c r="U175"/>
  <c r="FS174"/>
  <c r="FR174"/>
  <c r="FQ174"/>
  <c r="FP174"/>
  <c r="FO174"/>
  <c r="FN174"/>
  <c r="FM174"/>
  <c r="FL174"/>
  <c r="FK174"/>
  <c r="FJ174"/>
  <c r="FI174"/>
  <c r="FH174"/>
  <c r="FG174"/>
  <c r="FF174"/>
  <c r="FE174"/>
  <c r="FD174"/>
  <c r="FC174"/>
  <c r="FB174"/>
  <c r="FA174"/>
  <c r="EZ174"/>
  <c r="EY174"/>
  <c r="EX174"/>
  <c r="EW174"/>
  <c r="EV174"/>
  <c r="EU174"/>
  <c r="ET174"/>
  <c r="ES174"/>
  <c r="ER174"/>
  <c r="EQ174"/>
  <c r="EP174"/>
  <c r="EO174"/>
  <c r="EN174"/>
  <c r="EM174"/>
  <c r="EL174"/>
  <c r="EK174"/>
  <c r="EJ174"/>
  <c r="EI174"/>
  <c r="EH174"/>
  <c r="EG174"/>
  <c r="EF174"/>
  <c r="EE174"/>
  <c r="ED174"/>
  <c r="EC174"/>
  <c r="EB174"/>
  <c r="EA174"/>
  <c r="DZ174"/>
  <c r="DY174"/>
  <c r="DX174"/>
  <c r="DW174"/>
  <c r="DV174"/>
  <c r="DU174"/>
  <c r="DT174"/>
  <c r="DS174"/>
  <c r="DR174"/>
  <c r="DQ174"/>
  <c r="DP174"/>
  <c r="DO174"/>
  <c r="DN174"/>
  <c r="DM174"/>
  <c r="DL174"/>
  <c r="DK174"/>
  <c r="DJ174"/>
  <c r="DI174"/>
  <c r="DH174"/>
  <c r="DG174"/>
  <c r="DF174"/>
  <c r="DE174"/>
  <c r="DD174"/>
  <c r="DC174"/>
  <c r="DB174"/>
  <c r="CV174"/>
  <c r="CU174"/>
  <c r="CR174"/>
  <c r="CQ174"/>
  <c r="CP174"/>
  <c r="CO174"/>
  <c r="CN174"/>
  <c r="U174"/>
  <c r="FS173"/>
  <c r="FR173"/>
  <c r="FQ173"/>
  <c r="FP173"/>
  <c r="FO173"/>
  <c r="FN173"/>
  <c r="FM173"/>
  <c r="FL173"/>
  <c r="FK173"/>
  <c r="FJ173"/>
  <c r="FI173"/>
  <c r="FH173"/>
  <c r="FG173"/>
  <c r="FF173"/>
  <c r="FE173"/>
  <c r="FD173"/>
  <c r="FC173"/>
  <c r="FB173"/>
  <c r="FA173"/>
  <c r="EZ173"/>
  <c r="EY173"/>
  <c r="EX173"/>
  <c r="EW173"/>
  <c r="EV173"/>
  <c r="EU173"/>
  <c r="ET173"/>
  <c r="ES173"/>
  <c r="ER173"/>
  <c r="EQ173"/>
  <c r="EP173"/>
  <c r="EO173"/>
  <c r="EN173"/>
  <c r="EM173"/>
  <c r="EL173"/>
  <c r="EK173"/>
  <c r="EJ173"/>
  <c r="EI173"/>
  <c r="EH173"/>
  <c r="EG173"/>
  <c r="EF173"/>
  <c r="EE173"/>
  <c r="ED173"/>
  <c r="EC173"/>
  <c r="EB173"/>
  <c r="EA173"/>
  <c r="DZ173"/>
  <c r="DY173"/>
  <c r="DX173"/>
  <c r="DW173"/>
  <c r="DV173"/>
  <c r="DU173"/>
  <c r="DT173"/>
  <c r="DS173"/>
  <c r="DR173"/>
  <c r="DQ173"/>
  <c r="DP173"/>
  <c r="DO173"/>
  <c r="DN173"/>
  <c r="DM173"/>
  <c r="DL173"/>
  <c r="DK173"/>
  <c r="DJ173"/>
  <c r="DI173"/>
  <c r="DH173"/>
  <c r="DG173"/>
  <c r="DF173"/>
  <c r="DE173"/>
  <c r="DD173"/>
  <c r="DC173"/>
  <c r="DB173"/>
  <c r="CV173"/>
  <c r="CU173"/>
  <c r="CR173"/>
  <c r="CQ173"/>
  <c r="CP173"/>
  <c r="CO173"/>
  <c r="CN173"/>
  <c r="FS172"/>
  <c r="FR172"/>
  <c r="FQ172"/>
  <c r="FP172"/>
  <c r="FO172"/>
  <c r="FN172"/>
  <c r="FM172"/>
  <c r="FL172"/>
  <c r="FK172"/>
  <c r="FJ172"/>
  <c r="FI172"/>
  <c r="FH172"/>
  <c r="FG172"/>
  <c r="FF172"/>
  <c r="FE172"/>
  <c r="FD172"/>
  <c r="FC172"/>
  <c r="FB172"/>
  <c r="FA172"/>
  <c r="EZ172"/>
  <c r="EY172"/>
  <c r="EX172"/>
  <c r="EW172"/>
  <c r="EV172"/>
  <c r="EU172"/>
  <c r="ET172"/>
  <c r="ES172"/>
  <c r="ER172"/>
  <c r="EQ172"/>
  <c r="EP172"/>
  <c r="EO172"/>
  <c r="EN172"/>
  <c r="EM172"/>
  <c r="EL172"/>
  <c r="EK172"/>
  <c r="EJ172"/>
  <c r="EI172"/>
  <c r="EH172"/>
  <c r="EG172"/>
  <c r="EF172"/>
  <c r="EE172"/>
  <c r="ED172"/>
  <c r="EC172"/>
  <c r="EB172"/>
  <c r="EA172"/>
  <c r="DZ172"/>
  <c r="DY172"/>
  <c r="DX172"/>
  <c r="DW172"/>
  <c r="DV172"/>
  <c r="DU172"/>
  <c r="DT172"/>
  <c r="DS172"/>
  <c r="DR172"/>
  <c r="DQ172"/>
  <c r="DP172"/>
  <c r="DO172"/>
  <c r="DN172"/>
  <c r="DM172"/>
  <c r="DL172"/>
  <c r="DK172"/>
  <c r="DJ172"/>
  <c r="DI172"/>
  <c r="DH172"/>
  <c r="DG172"/>
  <c r="DF172"/>
  <c r="DE172"/>
  <c r="DD172"/>
  <c r="DC172"/>
  <c r="DB172"/>
  <c r="CV172"/>
  <c r="CU172"/>
  <c r="CR172"/>
  <c r="CQ172"/>
  <c r="CP172"/>
  <c r="CO172"/>
  <c r="CN172"/>
  <c r="FS171"/>
  <c r="FR171"/>
  <c r="FQ171"/>
  <c r="FP171"/>
  <c r="FO171"/>
  <c r="FN171"/>
  <c r="FM171"/>
  <c r="FL171"/>
  <c r="FK171"/>
  <c r="FJ171"/>
  <c r="FI171"/>
  <c r="FH171"/>
  <c r="FG171"/>
  <c r="FF171"/>
  <c r="FE171"/>
  <c r="FD171"/>
  <c r="FC171"/>
  <c r="FB171"/>
  <c r="FA171"/>
  <c r="EZ171"/>
  <c r="EY171"/>
  <c r="EX171"/>
  <c r="EW171"/>
  <c r="EV171"/>
  <c r="EU171"/>
  <c r="ET171"/>
  <c r="ES171"/>
  <c r="ER171"/>
  <c r="EQ171"/>
  <c r="EP171"/>
  <c r="EO171"/>
  <c r="EN171"/>
  <c r="EM171"/>
  <c r="EL171"/>
  <c r="EK171"/>
  <c r="EJ171"/>
  <c r="EI171"/>
  <c r="EH171"/>
  <c r="EG171"/>
  <c r="EF171"/>
  <c r="EE171"/>
  <c r="ED171"/>
  <c r="EC171"/>
  <c r="EB171"/>
  <c r="EA171"/>
  <c r="DZ171"/>
  <c r="DY171"/>
  <c r="DX171"/>
  <c r="DW171"/>
  <c r="DV171"/>
  <c r="DU171"/>
  <c r="DT171"/>
  <c r="DS171"/>
  <c r="DR171"/>
  <c r="DQ171"/>
  <c r="DP171"/>
  <c r="DO171"/>
  <c r="DN171"/>
  <c r="DM171"/>
  <c r="DL171"/>
  <c r="DK171"/>
  <c r="DJ171"/>
  <c r="DI171"/>
  <c r="DH171"/>
  <c r="DG171"/>
  <c r="DF171"/>
  <c r="DE171"/>
  <c r="DD171"/>
  <c r="DC171"/>
  <c r="DB171"/>
  <c r="CV171"/>
  <c r="CU171"/>
  <c r="CR171"/>
  <c r="CQ171"/>
  <c r="CP171"/>
  <c r="CO171"/>
  <c r="CN171"/>
  <c r="FS170"/>
  <c r="FR170"/>
  <c r="FQ170"/>
  <c r="FP170"/>
  <c r="FO170"/>
  <c r="FN170"/>
  <c r="FM170"/>
  <c r="FL170"/>
  <c r="FK170"/>
  <c r="FJ170"/>
  <c r="FI170"/>
  <c r="FH170"/>
  <c r="FG170"/>
  <c r="FF170"/>
  <c r="FE170"/>
  <c r="FD170"/>
  <c r="FC170"/>
  <c r="FB170"/>
  <c r="FA170"/>
  <c r="EZ170"/>
  <c r="EY170"/>
  <c r="EX170"/>
  <c r="EW170"/>
  <c r="EV170"/>
  <c r="EU170"/>
  <c r="ET170"/>
  <c r="ES170"/>
  <c r="ER170"/>
  <c r="EQ170"/>
  <c r="EP170"/>
  <c r="EO170"/>
  <c r="EN170"/>
  <c r="EM170"/>
  <c r="EL170"/>
  <c r="EK170"/>
  <c r="EJ170"/>
  <c r="EI170"/>
  <c r="EH170"/>
  <c r="EG170"/>
  <c r="EF170"/>
  <c r="EE170"/>
  <c r="ED170"/>
  <c r="EC170"/>
  <c r="EB170"/>
  <c r="EA170"/>
  <c r="DZ170"/>
  <c r="DY170"/>
  <c r="DX170"/>
  <c r="DW170"/>
  <c r="DV170"/>
  <c r="DU170"/>
  <c r="DT170"/>
  <c r="DS170"/>
  <c r="DR170"/>
  <c r="DQ170"/>
  <c r="DP170"/>
  <c r="DO170"/>
  <c r="DN170"/>
  <c r="DM170"/>
  <c r="DL170"/>
  <c r="DK170"/>
  <c r="DJ170"/>
  <c r="DI170"/>
  <c r="DH170"/>
  <c r="DG170"/>
  <c r="DF170"/>
  <c r="DE170"/>
  <c r="DD170"/>
  <c r="DC170"/>
  <c r="DB170"/>
  <c r="CV170"/>
  <c r="CU170"/>
  <c r="CR170"/>
  <c r="CQ170"/>
  <c r="CP170"/>
  <c r="CO170"/>
  <c r="CN170"/>
  <c r="FS169"/>
  <c r="FR169"/>
  <c r="FQ169"/>
  <c r="FP169"/>
  <c r="FO169"/>
  <c r="FN169"/>
  <c r="FM169"/>
  <c r="FL169"/>
  <c r="FK169"/>
  <c r="FJ169"/>
  <c r="FI169"/>
  <c r="FH169"/>
  <c r="FG169"/>
  <c r="FF169"/>
  <c r="FE169"/>
  <c r="FD169"/>
  <c r="FC169"/>
  <c r="FB169"/>
  <c r="FA169"/>
  <c r="EZ169"/>
  <c r="EY169"/>
  <c r="EX169"/>
  <c r="EW169"/>
  <c r="EV169"/>
  <c r="EU169"/>
  <c r="ET169"/>
  <c r="ES169"/>
  <c r="ER169"/>
  <c r="EQ169"/>
  <c r="EP169"/>
  <c r="EO169"/>
  <c r="EN169"/>
  <c r="EM169"/>
  <c r="EL169"/>
  <c r="EK169"/>
  <c r="EJ169"/>
  <c r="EI169"/>
  <c r="EH169"/>
  <c r="EG169"/>
  <c r="EF169"/>
  <c r="EE169"/>
  <c r="ED169"/>
  <c r="EC169"/>
  <c r="EB169"/>
  <c r="EA169"/>
  <c r="DZ169"/>
  <c r="DY169"/>
  <c r="DX169"/>
  <c r="DW169"/>
  <c r="DV169"/>
  <c r="DU169"/>
  <c r="DT169"/>
  <c r="DS169"/>
  <c r="DR169"/>
  <c r="DQ169"/>
  <c r="DP169"/>
  <c r="DO169"/>
  <c r="DN169"/>
  <c r="DM169"/>
  <c r="DL169"/>
  <c r="DK169"/>
  <c r="DJ169"/>
  <c r="DI169"/>
  <c r="DH169"/>
  <c r="DG169"/>
  <c r="DF169"/>
  <c r="DE169"/>
  <c r="DD169"/>
  <c r="DC169"/>
  <c r="DB169"/>
  <c r="CV169"/>
  <c r="CU169"/>
  <c r="CR169"/>
  <c r="CQ169"/>
  <c r="CP169"/>
  <c r="CO169"/>
  <c r="CN169"/>
  <c r="FS168"/>
  <c r="FR168"/>
  <c r="FQ168"/>
  <c r="FP168"/>
  <c r="FO168"/>
  <c r="FN168"/>
  <c r="FM168"/>
  <c r="FL168"/>
  <c r="FK168"/>
  <c r="FJ168"/>
  <c r="FI168"/>
  <c r="FH168"/>
  <c r="FG168"/>
  <c r="FF168"/>
  <c r="FE168"/>
  <c r="FD168"/>
  <c r="FC168"/>
  <c r="FB168"/>
  <c r="FA168"/>
  <c r="EZ168"/>
  <c r="EY168"/>
  <c r="EX168"/>
  <c r="EW168"/>
  <c r="EV168"/>
  <c r="EU168"/>
  <c r="ET168"/>
  <c r="ES168"/>
  <c r="ER168"/>
  <c r="EQ168"/>
  <c r="EP168"/>
  <c r="EO168"/>
  <c r="EN168"/>
  <c r="EM168"/>
  <c r="EL168"/>
  <c r="EK168"/>
  <c r="EJ168"/>
  <c r="EI168"/>
  <c r="EH168"/>
  <c r="EG168"/>
  <c r="EF168"/>
  <c r="EE168"/>
  <c r="ED168"/>
  <c r="EC168"/>
  <c r="EB168"/>
  <c r="EA168"/>
  <c r="DZ168"/>
  <c r="DY168"/>
  <c r="DX168"/>
  <c r="DW168"/>
  <c r="DV168"/>
  <c r="DU168"/>
  <c r="DT168"/>
  <c r="DS168"/>
  <c r="DR168"/>
  <c r="DQ168"/>
  <c r="DP168"/>
  <c r="DO168"/>
  <c r="DN168"/>
  <c r="DM168"/>
  <c r="DL168"/>
  <c r="DK168"/>
  <c r="DJ168"/>
  <c r="DI168"/>
  <c r="DH168"/>
  <c r="DG168"/>
  <c r="DF168"/>
  <c r="DE168"/>
  <c r="DD168"/>
  <c r="DC168"/>
  <c r="DB168"/>
  <c r="CV168"/>
  <c r="CU168"/>
  <c r="CR168"/>
  <c r="CQ168"/>
  <c r="CP168"/>
  <c r="CO168"/>
  <c r="CN168"/>
  <c r="FS167"/>
  <c r="FR167"/>
  <c r="FQ167"/>
  <c r="FP167"/>
  <c r="FO167"/>
  <c r="FN167"/>
  <c r="FM167"/>
  <c r="FL167"/>
  <c r="FK167"/>
  <c r="FJ167"/>
  <c r="FI167"/>
  <c r="FH167"/>
  <c r="FG167"/>
  <c r="FF167"/>
  <c r="FE167"/>
  <c r="FD167"/>
  <c r="FC167"/>
  <c r="FB167"/>
  <c r="FA167"/>
  <c r="EZ167"/>
  <c r="EY167"/>
  <c r="EX167"/>
  <c r="EW167"/>
  <c r="EV167"/>
  <c r="EU167"/>
  <c r="ET167"/>
  <c r="ES167"/>
  <c r="ER167"/>
  <c r="EQ167"/>
  <c r="EP167"/>
  <c r="EO167"/>
  <c r="EN167"/>
  <c r="EM167"/>
  <c r="EL167"/>
  <c r="EK167"/>
  <c r="EJ167"/>
  <c r="EI167"/>
  <c r="EH167"/>
  <c r="EG167"/>
  <c r="EF167"/>
  <c r="EE167"/>
  <c r="ED167"/>
  <c r="EC167"/>
  <c r="EB167"/>
  <c r="EA167"/>
  <c r="DZ167"/>
  <c r="DY167"/>
  <c r="DX167"/>
  <c r="DW167"/>
  <c r="DV167"/>
  <c r="DU167"/>
  <c r="DT167"/>
  <c r="DS167"/>
  <c r="DR167"/>
  <c r="DQ167"/>
  <c r="DP167"/>
  <c r="DO167"/>
  <c r="DN167"/>
  <c r="DM167"/>
  <c r="DL167"/>
  <c r="DK167"/>
  <c r="DJ167"/>
  <c r="DI167"/>
  <c r="DH167"/>
  <c r="DG167"/>
  <c r="DF167"/>
  <c r="DE167"/>
  <c r="DD167"/>
  <c r="DC167"/>
  <c r="DB167"/>
  <c r="CV167"/>
  <c r="CU167"/>
  <c r="CR167"/>
  <c r="CQ167"/>
  <c r="CP167"/>
  <c r="CO167"/>
  <c r="CN167"/>
  <c r="FS166"/>
  <c r="FR166"/>
  <c r="FQ166"/>
  <c r="FP166"/>
  <c r="FO166"/>
  <c r="FN166"/>
  <c r="FM166"/>
  <c r="FL166"/>
  <c r="FK166"/>
  <c r="FJ166"/>
  <c r="FI166"/>
  <c r="FH166"/>
  <c r="FG166"/>
  <c r="FF166"/>
  <c r="FE166"/>
  <c r="FD166"/>
  <c r="FC166"/>
  <c r="FB166"/>
  <c r="FA166"/>
  <c r="EZ166"/>
  <c r="EY166"/>
  <c r="EX166"/>
  <c r="EW166"/>
  <c r="EV166"/>
  <c r="EU166"/>
  <c r="ET166"/>
  <c r="ES166"/>
  <c r="ER166"/>
  <c r="EQ166"/>
  <c r="EP166"/>
  <c r="EO166"/>
  <c r="EN166"/>
  <c r="EM166"/>
  <c r="EL166"/>
  <c r="EK166"/>
  <c r="EJ166"/>
  <c r="EI166"/>
  <c r="EH166"/>
  <c r="EG166"/>
  <c r="EF166"/>
  <c r="EE166"/>
  <c r="ED166"/>
  <c r="EC166"/>
  <c r="EB166"/>
  <c r="EA166"/>
  <c r="DZ166"/>
  <c r="DY166"/>
  <c r="DX166"/>
  <c r="DW166"/>
  <c r="DV166"/>
  <c r="DU166"/>
  <c r="DT166"/>
  <c r="DS166"/>
  <c r="DR166"/>
  <c r="DQ166"/>
  <c r="DP166"/>
  <c r="DO166"/>
  <c r="DN166"/>
  <c r="DM166"/>
  <c r="DL166"/>
  <c r="DK166"/>
  <c r="DJ166"/>
  <c r="DI166"/>
  <c r="DH166"/>
  <c r="DG166"/>
  <c r="DF166"/>
  <c r="DE166"/>
  <c r="DD166"/>
  <c r="DC166"/>
  <c r="DB166"/>
  <c r="CV166"/>
  <c r="CU166"/>
  <c r="CR166"/>
  <c r="CQ166"/>
  <c r="CP166"/>
  <c r="CO166"/>
  <c r="CN166"/>
  <c r="FS165"/>
  <c r="FR165"/>
  <c r="FQ165"/>
  <c r="FP165"/>
  <c r="FO165"/>
  <c r="FN165"/>
  <c r="FM165"/>
  <c r="FL165"/>
  <c r="FK165"/>
  <c r="FJ165"/>
  <c r="FI165"/>
  <c r="FH165"/>
  <c r="FG165"/>
  <c r="FF165"/>
  <c r="FE165"/>
  <c r="FD165"/>
  <c r="FC165"/>
  <c r="FB165"/>
  <c r="FA165"/>
  <c r="EZ165"/>
  <c r="EY165"/>
  <c r="EX165"/>
  <c r="EW165"/>
  <c r="EV165"/>
  <c r="EU165"/>
  <c r="ET165"/>
  <c r="ES165"/>
  <c r="ER165"/>
  <c r="EQ165"/>
  <c r="EP165"/>
  <c r="EO165"/>
  <c r="EN165"/>
  <c r="EM165"/>
  <c r="EL165"/>
  <c r="EK165"/>
  <c r="EJ165"/>
  <c r="EI165"/>
  <c r="EH165"/>
  <c r="EG165"/>
  <c r="EF165"/>
  <c r="EE165"/>
  <c r="ED165"/>
  <c r="EC165"/>
  <c r="EB165"/>
  <c r="EA165"/>
  <c r="DZ165"/>
  <c r="DY165"/>
  <c r="DX165"/>
  <c r="DW165"/>
  <c r="DV165"/>
  <c r="DU165"/>
  <c r="DT165"/>
  <c r="DS165"/>
  <c r="DR165"/>
  <c r="DQ165"/>
  <c r="DP165"/>
  <c r="DO165"/>
  <c r="DN165"/>
  <c r="DM165"/>
  <c r="DL165"/>
  <c r="DK165"/>
  <c r="DJ165"/>
  <c r="DI165"/>
  <c r="DH165"/>
  <c r="DG165"/>
  <c r="DF165"/>
  <c r="DE165"/>
  <c r="DD165"/>
  <c r="DC165"/>
  <c r="DB165"/>
  <c r="CV165"/>
  <c r="CU165"/>
  <c r="CR165"/>
  <c r="CQ165"/>
  <c r="CP165"/>
  <c r="CO165"/>
  <c r="CN165"/>
  <c r="FS164"/>
  <c r="FR164"/>
  <c r="FQ164"/>
  <c r="FP164"/>
  <c r="FO164"/>
  <c r="FN164"/>
  <c r="FM164"/>
  <c r="FL164"/>
  <c r="FK164"/>
  <c r="FJ164"/>
  <c r="FI164"/>
  <c r="FH164"/>
  <c r="FG164"/>
  <c r="FF164"/>
  <c r="FE164"/>
  <c r="FD164"/>
  <c r="FC164"/>
  <c r="FB164"/>
  <c r="FA164"/>
  <c r="EZ164"/>
  <c r="EY164"/>
  <c r="EX164"/>
  <c r="EW164"/>
  <c r="EV164"/>
  <c r="EU164"/>
  <c r="ET164"/>
  <c r="ES164"/>
  <c r="ER164"/>
  <c r="EQ164"/>
  <c r="EP164"/>
  <c r="EO164"/>
  <c r="EN164"/>
  <c r="EM164"/>
  <c r="EL164"/>
  <c r="EK164"/>
  <c r="EJ164"/>
  <c r="EI164"/>
  <c r="EH164"/>
  <c r="EG164"/>
  <c r="EF164"/>
  <c r="EE164"/>
  <c r="ED164"/>
  <c r="EC164"/>
  <c r="EB164"/>
  <c r="EA164"/>
  <c r="DZ164"/>
  <c r="DY164"/>
  <c r="DX164"/>
  <c r="DW164"/>
  <c r="DV164"/>
  <c r="DU164"/>
  <c r="DT164"/>
  <c r="DS164"/>
  <c r="DR164"/>
  <c r="DQ164"/>
  <c r="DP164"/>
  <c r="DO164"/>
  <c r="DN164"/>
  <c r="DM164"/>
  <c r="DL164"/>
  <c r="DK164"/>
  <c r="DJ164"/>
  <c r="DI164"/>
  <c r="DH164"/>
  <c r="DG164"/>
  <c r="DF164"/>
  <c r="DE164"/>
  <c r="DD164"/>
  <c r="DC164"/>
  <c r="DB164"/>
  <c r="CV164"/>
  <c r="CU164"/>
  <c r="CR164"/>
  <c r="CQ164"/>
  <c r="CP164"/>
  <c r="CO164"/>
  <c r="CN164"/>
  <c r="FS163"/>
  <c r="FR163"/>
  <c r="FQ163"/>
  <c r="FP163"/>
  <c r="FO163"/>
  <c r="FN163"/>
  <c r="FM163"/>
  <c r="FL163"/>
  <c r="FK163"/>
  <c r="FJ163"/>
  <c r="FI163"/>
  <c r="FH163"/>
  <c r="FG163"/>
  <c r="FF163"/>
  <c r="FE163"/>
  <c r="FD163"/>
  <c r="FC163"/>
  <c r="FB163"/>
  <c r="FA163"/>
  <c r="EZ163"/>
  <c r="EY163"/>
  <c r="EX163"/>
  <c r="EW163"/>
  <c r="EV163"/>
  <c r="EU163"/>
  <c r="ET163"/>
  <c r="ES163"/>
  <c r="ER163"/>
  <c r="EQ163"/>
  <c r="EP163"/>
  <c r="EO163"/>
  <c r="EN163"/>
  <c r="EM163"/>
  <c r="EL163"/>
  <c r="EK163"/>
  <c r="EJ163"/>
  <c r="EI163"/>
  <c r="EH163"/>
  <c r="EG163"/>
  <c r="EF163"/>
  <c r="EE163"/>
  <c r="ED163"/>
  <c r="EC163"/>
  <c r="EB163"/>
  <c r="EA163"/>
  <c r="DZ163"/>
  <c r="DY163"/>
  <c r="DX163"/>
  <c r="DW163"/>
  <c r="DV163"/>
  <c r="DU163"/>
  <c r="DT163"/>
  <c r="DS163"/>
  <c r="DR163"/>
  <c r="DQ163"/>
  <c r="DP163"/>
  <c r="DO163"/>
  <c r="DN163"/>
  <c r="DM163"/>
  <c r="DL163"/>
  <c r="DK163"/>
  <c r="DJ163"/>
  <c r="DI163"/>
  <c r="DH163"/>
  <c r="DG163"/>
  <c r="DF163"/>
  <c r="DE163"/>
  <c r="DD163"/>
  <c r="DC163"/>
  <c r="DB163"/>
  <c r="CV163"/>
  <c r="CU163"/>
  <c r="CR163"/>
  <c r="CQ163"/>
  <c r="CP163"/>
  <c r="CO163"/>
  <c r="CN163"/>
  <c r="FS162"/>
  <c r="FR162"/>
  <c r="FQ162"/>
  <c r="FP162"/>
  <c r="FO162"/>
  <c r="FN162"/>
  <c r="FM162"/>
  <c r="FL162"/>
  <c r="FK162"/>
  <c r="FJ162"/>
  <c r="FI162"/>
  <c r="FH162"/>
  <c r="FG162"/>
  <c r="FF162"/>
  <c r="FE162"/>
  <c r="FD162"/>
  <c r="FC162"/>
  <c r="FB162"/>
  <c r="FA162"/>
  <c r="EZ162"/>
  <c r="EY162"/>
  <c r="EX162"/>
  <c r="EW162"/>
  <c r="EV162"/>
  <c r="EU162"/>
  <c r="ET162"/>
  <c r="ES162"/>
  <c r="ER162"/>
  <c r="EQ162"/>
  <c r="EP162"/>
  <c r="EO162"/>
  <c r="EN162"/>
  <c r="EM162"/>
  <c r="EL162"/>
  <c r="EK162"/>
  <c r="EJ162"/>
  <c r="EI162"/>
  <c r="EH162"/>
  <c r="EG162"/>
  <c r="EF162"/>
  <c r="EE162"/>
  <c r="ED162"/>
  <c r="EC162"/>
  <c r="EB162"/>
  <c r="EA162"/>
  <c r="DZ162"/>
  <c r="DY162"/>
  <c r="DX162"/>
  <c r="DW162"/>
  <c r="DV162"/>
  <c r="DU162"/>
  <c r="DT162"/>
  <c r="DS162"/>
  <c r="DR162"/>
  <c r="DQ162"/>
  <c r="DP162"/>
  <c r="DO162"/>
  <c r="DN162"/>
  <c r="DM162"/>
  <c r="DL162"/>
  <c r="DK162"/>
  <c r="DJ162"/>
  <c r="DI162"/>
  <c r="DH162"/>
  <c r="DG162"/>
  <c r="DF162"/>
  <c r="DE162"/>
  <c r="DD162"/>
  <c r="DC162"/>
  <c r="DB162"/>
  <c r="CV162"/>
  <c r="CU162"/>
  <c r="CR162"/>
  <c r="CQ162"/>
  <c r="CP162"/>
  <c r="CO162"/>
  <c r="CN162"/>
  <c r="U162"/>
  <c r="FS161"/>
  <c r="FR161"/>
  <c r="FQ161"/>
  <c r="FP161"/>
  <c r="FO161"/>
  <c r="FN161"/>
  <c r="FM161"/>
  <c r="FL161"/>
  <c r="FK161"/>
  <c r="FJ161"/>
  <c r="FI161"/>
  <c r="FH161"/>
  <c r="FG161"/>
  <c r="FF161"/>
  <c r="FE161"/>
  <c r="FD161"/>
  <c r="FC161"/>
  <c r="FB161"/>
  <c r="FA161"/>
  <c r="EZ161"/>
  <c r="EY161"/>
  <c r="EX161"/>
  <c r="EW161"/>
  <c r="EV161"/>
  <c r="EU161"/>
  <c r="ET161"/>
  <c r="ES161"/>
  <c r="ER161"/>
  <c r="EQ161"/>
  <c r="EP161"/>
  <c r="EO161"/>
  <c r="EN161"/>
  <c r="EM161"/>
  <c r="EL161"/>
  <c r="EK161"/>
  <c r="EJ161"/>
  <c r="EI161"/>
  <c r="EH161"/>
  <c r="EG161"/>
  <c r="EF161"/>
  <c r="EE161"/>
  <c r="ED161"/>
  <c r="EC161"/>
  <c r="EB161"/>
  <c r="EA161"/>
  <c r="DZ161"/>
  <c r="DY161"/>
  <c r="DX161"/>
  <c r="DW161"/>
  <c r="DV161"/>
  <c r="DU161"/>
  <c r="DT161"/>
  <c r="DS161"/>
  <c r="DR161"/>
  <c r="DQ161"/>
  <c r="DP161"/>
  <c r="DO161"/>
  <c r="DN161"/>
  <c r="DM161"/>
  <c r="DL161"/>
  <c r="DK161"/>
  <c r="DJ161"/>
  <c r="DI161"/>
  <c r="DH161"/>
  <c r="DG161"/>
  <c r="DF161"/>
  <c r="DE161"/>
  <c r="DD161"/>
  <c r="DC161"/>
  <c r="DB161"/>
  <c r="CV161"/>
  <c r="CU161"/>
  <c r="CR161"/>
  <c r="CQ161"/>
  <c r="CP161"/>
  <c r="CO161"/>
  <c r="CN161"/>
  <c r="U161"/>
  <c r="FS160"/>
  <c r="FR160"/>
  <c r="FQ160"/>
  <c r="FP160"/>
  <c r="FO160"/>
  <c r="FN160"/>
  <c r="FM160"/>
  <c r="FL160"/>
  <c r="FK160"/>
  <c r="FJ160"/>
  <c r="FI160"/>
  <c r="FH160"/>
  <c r="FG160"/>
  <c r="FF160"/>
  <c r="FE160"/>
  <c r="FD160"/>
  <c r="FC160"/>
  <c r="FB160"/>
  <c r="FA160"/>
  <c r="EZ160"/>
  <c r="EY160"/>
  <c r="EX160"/>
  <c r="EW160"/>
  <c r="EV160"/>
  <c r="EU160"/>
  <c r="ET160"/>
  <c r="ES160"/>
  <c r="ER160"/>
  <c r="EQ160"/>
  <c r="EP160"/>
  <c r="EO160"/>
  <c r="EN160"/>
  <c r="EM160"/>
  <c r="EL160"/>
  <c r="EK160"/>
  <c r="EJ160"/>
  <c r="EI160"/>
  <c r="EH160"/>
  <c r="EG160"/>
  <c r="EF160"/>
  <c r="EE160"/>
  <c r="ED160"/>
  <c r="EC160"/>
  <c r="EB160"/>
  <c r="EA160"/>
  <c r="DZ160"/>
  <c r="DY160"/>
  <c r="DX160"/>
  <c r="DW160"/>
  <c r="DV160"/>
  <c r="DU160"/>
  <c r="DT160"/>
  <c r="DS160"/>
  <c r="DR160"/>
  <c r="DQ160"/>
  <c r="DP160"/>
  <c r="DO160"/>
  <c r="DN160"/>
  <c r="DM160"/>
  <c r="DL160"/>
  <c r="DK160"/>
  <c r="DJ160"/>
  <c r="DI160"/>
  <c r="DH160"/>
  <c r="DG160"/>
  <c r="DF160"/>
  <c r="DE160"/>
  <c r="DD160"/>
  <c r="DC160"/>
  <c r="DB160"/>
  <c r="CV160"/>
  <c r="CU160"/>
  <c r="CR160"/>
  <c r="CQ160"/>
  <c r="CP160"/>
  <c r="CO160"/>
  <c r="CN160"/>
  <c r="U160"/>
  <c r="FS159"/>
  <c r="FR159"/>
  <c r="FQ159"/>
  <c r="FP159"/>
  <c r="FO159"/>
  <c r="FN159"/>
  <c r="FM159"/>
  <c r="FL159"/>
  <c r="FK159"/>
  <c r="FJ159"/>
  <c r="FI159"/>
  <c r="FH159"/>
  <c r="FG159"/>
  <c r="FF159"/>
  <c r="FE159"/>
  <c r="FD159"/>
  <c r="FC159"/>
  <c r="FB159"/>
  <c r="FA159"/>
  <c r="EZ159"/>
  <c r="EY159"/>
  <c r="EX159"/>
  <c r="EW159"/>
  <c r="EV159"/>
  <c r="EU159"/>
  <c r="ET159"/>
  <c r="ES159"/>
  <c r="ER159"/>
  <c r="EQ159"/>
  <c r="EP159"/>
  <c r="EO159"/>
  <c r="EN159"/>
  <c r="EM159"/>
  <c r="EL159"/>
  <c r="EK159"/>
  <c r="EJ159"/>
  <c r="EI159"/>
  <c r="EH159"/>
  <c r="EG159"/>
  <c r="EF159"/>
  <c r="EE159"/>
  <c r="ED159"/>
  <c r="EC159"/>
  <c r="EB159"/>
  <c r="EA159"/>
  <c r="DZ159"/>
  <c r="DY159"/>
  <c r="DX159"/>
  <c r="DW159"/>
  <c r="DV159"/>
  <c r="DU159"/>
  <c r="DT159"/>
  <c r="DS159"/>
  <c r="DR159"/>
  <c r="DQ159"/>
  <c r="DP159"/>
  <c r="DO159"/>
  <c r="DN159"/>
  <c r="DM159"/>
  <c r="DL159"/>
  <c r="DK159"/>
  <c r="DJ159"/>
  <c r="DI159"/>
  <c r="DH159"/>
  <c r="DG159"/>
  <c r="DF159"/>
  <c r="DE159"/>
  <c r="DD159"/>
  <c r="DC159"/>
  <c r="DB159"/>
  <c r="CV159"/>
  <c r="CU159"/>
  <c r="CR159"/>
  <c r="CQ159"/>
  <c r="CP159"/>
  <c r="CO159"/>
  <c r="CN159"/>
  <c r="U159"/>
  <c r="FS158"/>
  <c r="FR158"/>
  <c r="FQ158"/>
  <c r="FP158"/>
  <c r="FO158"/>
  <c r="FN158"/>
  <c r="FM158"/>
  <c r="FL158"/>
  <c r="FK158"/>
  <c r="FJ158"/>
  <c r="FI158"/>
  <c r="FH158"/>
  <c r="FG158"/>
  <c r="FF158"/>
  <c r="FE158"/>
  <c r="FD158"/>
  <c r="FC158"/>
  <c r="FB158"/>
  <c r="FA158"/>
  <c r="EZ158"/>
  <c r="EY158"/>
  <c r="EX158"/>
  <c r="EW158"/>
  <c r="EV158"/>
  <c r="EU158"/>
  <c r="ET158"/>
  <c r="ES158"/>
  <c r="ER158"/>
  <c r="EQ158"/>
  <c r="EP158"/>
  <c r="EO158"/>
  <c r="EN158"/>
  <c r="EM158"/>
  <c r="EL158"/>
  <c r="EK158"/>
  <c r="EJ158"/>
  <c r="EI158"/>
  <c r="EH158"/>
  <c r="EG158"/>
  <c r="EF158"/>
  <c r="EE158"/>
  <c r="ED158"/>
  <c r="EC158"/>
  <c r="EB158"/>
  <c r="EA158"/>
  <c r="DZ158"/>
  <c r="DY158"/>
  <c r="DX158"/>
  <c r="DW158"/>
  <c r="DV158"/>
  <c r="DU158"/>
  <c r="DT158"/>
  <c r="DS158"/>
  <c r="DR158"/>
  <c r="DQ158"/>
  <c r="DP158"/>
  <c r="DO158"/>
  <c r="DN158"/>
  <c r="DM158"/>
  <c r="DL158"/>
  <c r="DK158"/>
  <c r="DJ158"/>
  <c r="DI158"/>
  <c r="DH158"/>
  <c r="DG158"/>
  <c r="DF158"/>
  <c r="DE158"/>
  <c r="DD158"/>
  <c r="DC158"/>
  <c r="DB158"/>
  <c r="CV158"/>
  <c r="CU158"/>
  <c r="CR158"/>
  <c r="CQ158"/>
  <c r="CP158"/>
  <c r="CO158"/>
  <c r="CN158"/>
  <c r="U158"/>
  <c r="FS157"/>
  <c r="FR157"/>
  <c r="FQ157"/>
  <c r="FP157"/>
  <c r="FO157"/>
  <c r="FN157"/>
  <c r="FM157"/>
  <c r="FL157"/>
  <c r="FK157"/>
  <c r="FJ157"/>
  <c r="FI157"/>
  <c r="FH157"/>
  <c r="FG157"/>
  <c r="FF157"/>
  <c r="FE157"/>
  <c r="FD157"/>
  <c r="FC157"/>
  <c r="FB157"/>
  <c r="FA157"/>
  <c r="EZ157"/>
  <c r="EY157"/>
  <c r="EX157"/>
  <c r="EW157"/>
  <c r="EV157"/>
  <c r="EU157"/>
  <c r="ET157"/>
  <c r="ES157"/>
  <c r="ER157"/>
  <c r="EQ157"/>
  <c r="EP157"/>
  <c r="EO157"/>
  <c r="EN157"/>
  <c r="EM157"/>
  <c r="EL157"/>
  <c r="EK157"/>
  <c r="EJ157"/>
  <c r="EI157"/>
  <c r="EH157"/>
  <c r="EG157"/>
  <c r="EF157"/>
  <c r="EE157"/>
  <c r="ED157"/>
  <c r="EC157"/>
  <c r="EB157"/>
  <c r="EA157"/>
  <c r="DZ157"/>
  <c r="DY157"/>
  <c r="DX157"/>
  <c r="DW157"/>
  <c r="DV157"/>
  <c r="DU157"/>
  <c r="DT157"/>
  <c r="DS157"/>
  <c r="DR157"/>
  <c r="DQ157"/>
  <c r="DP157"/>
  <c r="DO157"/>
  <c r="DN157"/>
  <c r="DM157"/>
  <c r="DL157"/>
  <c r="DK157"/>
  <c r="DJ157"/>
  <c r="DI157"/>
  <c r="DH157"/>
  <c r="DG157"/>
  <c r="DF157"/>
  <c r="DE157"/>
  <c r="DD157"/>
  <c r="DC157"/>
  <c r="DB157"/>
  <c r="CV157"/>
  <c r="CU157"/>
  <c r="CR157"/>
  <c r="CQ157"/>
  <c r="CP157"/>
  <c r="CO157"/>
  <c r="CN157"/>
  <c r="U157"/>
  <c r="FS156"/>
  <c r="FR156"/>
  <c r="FQ156"/>
  <c r="FP156"/>
  <c r="FO156"/>
  <c r="FN156"/>
  <c r="FM156"/>
  <c r="FL156"/>
  <c r="FK156"/>
  <c r="FJ156"/>
  <c r="FI156"/>
  <c r="FH156"/>
  <c r="FG156"/>
  <c r="FF156"/>
  <c r="FE156"/>
  <c r="FD156"/>
  <c r="FC156"/>
  <c r="FB156"/>
  <c r="FA156"/>
  <c r="EZ156"/>
  <c r="EY156"/>
  <c r="EX156"/>
  <c r="EW156"/>
  <c r="EV156"/>
  <c r="EU156"/>
  <c r="ET156"/>
  <c r="ES156"/>
  <c r="ER156"/>
  <c r="EQ156"/>
  <c r="EP156"/>
  <c r="EO156"/>
  <c r="EN156"/>
  <c r="EM156"/>
  <c r="EL156"/>
  <c r="EK156"/>
  <c r="EJ156"/>
  <c r="EI156"/>
  <c r="EH156"/>
  <c r="EG156"/>
  <c r="EF156"/>
  <c r="EE156"/>
  <c r="ED156"/>
  <c r="EC156"/>
  <c r="EB156"/>
  <c r="EA156"/>
  <c r="DZ156"/>
  <c r="DY156"/>
  <c r="DX156"/>
  <c r="DW156"/>
  <c r="DV156"/>
  <c r="DU156"/>
  <c r="DT156"/>
  <c r="DS156"/>
  <c r="DR156"/>
  <c r="DQ156"/>
  <c r="DP156"/>
  <c r="DO156"/>
  <c r="DN156"/>
  <c r="DM156"/>
  <c r="DL156"/>
  <c r="DK156"/>
  <c r="DJ156"/>
  <c r="DI156"/>
  <c r="DH156"/>
  <c r="DG156"/>
  <c r="DF156"/>
  <c r="DE156"/>
  <c r="DD156"/>
  <c r="DC156"/>
  <c r="DB156"/>
  <c r="CV156"/>
  <c r="CU156"/>
  <c r="CR156"/>
  <c r="CQ156"/>
  <c r="CP156"/>
  <c r="CO156"/>
  <c r="CN156"/>
  <c r="FS155"/>
  <c r="FR155"/>
  <c r="FQ155"/>
  <c r="FP155"/>
  <c r="FO155"/>
  <c r="FN155"/>
  <c r="FM155"/>
  <c r="FL155"/>
  <c r="FK155"/>
  <c r="FJ155"/>
  <c r="FI155"/>
  <c r="FH155"/>
  <c r="FG155"/>
  <c r="FF155"/>
  <c r="FE155"/>
  <c r="FD155"/>
  <c r="FC155"/>
  <c r="FB155"/>
  <c r="FA155"/>
  <c r="EZ155"/>
  <c r="EY155"/>
  <c r="EX155"/>
  <c r="EW155"/>
  <c r="EV155"/>
  <c r="EU155"/>
  <c r="ET155"/>
  <c r="ES155"/>
  <c r="ER155"/>
  <c r="EQ155"/>
  <c r="EP155"/>
  <c r="EO155"/>
  <c r="EN155"/>
  <c r="EM155"/>
  <c r="EL155"/>
  <c r="EK155"/>
  <c r="EJ155"/>
  <c r="EI155"/>
  <c r="EH155"/>
  <c r="EG155"/>
  <c r="EF155"/>
  <c r="EE155"/>
  <c r="ED155"/>
  <c r="EC155"/>
  <c r="EB155"/>
  <c r="EA155"/>
  <c r="DZ155"/>
  <c r="DY155"/>
  <c r="DX155"/>
  <c r="DW155"/>
  <c r="DV155"/>
  <c r="DU155"/>
  <c r="DT155"/>
  <c r="DS155"/>
  <c r="DR155"/>
  <c r="DQ155"/>
  <c r="DP155"/>
  <c r="DO155"/>
  <c r="DN155"/>
  <c r="DM155"/>
  <c r="DL155"/>
  <c r="DK155"/>
  <c r="DJ155"/>
  <c r="DI155"/>
  <c r="DH155"/>
  <c r="DG155"/>
  <c r="DF155"/>
  <c r="DE155"/>
  <c r="DD155"/>
  <c r="DC155"/>
  <c r="DB155"/>
  <c r="CV155"/>
  <c r="CU155"/>
  <c r="CR155"/>
  <c r="CQ155"/>
  <c r="CP155"/>
  <c r="CO155"/>
  <c r="CN155"/>
  <c r="FS154"/>
  <c r="FR154"/>
  <c r="FQ154"/>
  <c r="FP154"/>
  <c r="FO154"/>
  <c r="FN154"/>
  <c r="FM154"/>
  <c r="FL154"/>
  <c r="FK154"/>
  <c r="FJ154"/>
  <c r="FI154"/>
  <c r="FH154"/>
  <c r="FG154"/>
  <c r="FF154"/>
  <c r="FE154"/>
  <c r="FD154"/>
  <c r="FC154"/>
  <c r="FB154"/>
  <c r="FA154"/>
  <c r="EZ154"/>
  <c r="EY154"/>
  <c r="EX154"/>
  <c r="EW154"/>
  <c r="EV154"/>
  <c r="EU154"/>
  <c r="ET154"/>
  <c r="ES154"/>
  <c r="ER154"/>
  <c r="EQ154"/>
  <c r="EP154"/>
  <c r="EO154"/>
  <c r="EN154"/>
  <c r="EM154"/>
  <c r="EL154"/>
  <c r="EK154"/>
  <c r="EJ154"/>
  <c r="EI154"/>
  <c r="EH154"/>
  <c r="EG154"/>
  <c r="EF154"/>
  <c r="EE154"/>
  <c r="ED154"/>
  <c r="EC154"/>
  <c r="EB154"/>
  <c r="EA154"/>
  <c r="DZ154"/>
  <c r="DY154"/>
  <c r="DX154"/>
  <c r="DW154"/>
  <c r="DV154"/>
  <c r="DU154"/>
  <c r="DT154"/>
  <c r="DS154"/>
  <c r="DR154"/>
  <c r="DQ154"/>
  <c r="DP154"/>
  <c r="DO154"/>
  <c r="DN154"/>
  <c r="DM154"/>
  <c r="DL154"/>
  <c r="DK154"/>
  <c r="DJ154"/>
  <c r="DI154"/>
  <c r="DH154"/>
  <c r="DG154"/>
  <c r="DF154"/>
  <c r="DE154"/>
  <c r="DD154"/>
  <c r="DC154"/>
  <c r="DB154"/>
  <c r="CV154"/>
  <c r="CU154"/>
  <c r="CR154"/>
  <c r="CQ154"/>
  <c r="CP154"/>
  <c r="CO154"/>
  <c r="CN154"/>
  <c r="FS151"/>
  <c r="FR151"/>
  <c r="FQ151"/>
  <c r="FP151"/>
  <c r="FO151"/>
  <c r="FN151"/>
  <c r="FM151"/>
  <c r="FL151"/>
  <c r="FK151"/>
  <c r="FJ151"/>
  <c r="FI151"/>
  <c r="FH151"/>
  <c r="FG151"/>
  <c r="FF151"/>
  <c r="FE151"/>
  <c r="FD151"/>
  <c r="FC151"/>
  <c r="FB151"/>
  <c r="FA151"/>
  <c r="EZ151"/>
  <c r="EY151"/>
  <c r="EX151"/>
  <c r="EW151"/>
  <c r="EV151"/>
  <c r="EU151"/>
  <c r="ET151"/>
  <c r="ES151"/>
  <c r="ER151"/>
  <c r="EQ151"/>
  <c r="EP151"/>
  <c r="EO151"/>
  <c r="EN151"/>
  <c r="EM151"/>
  <c r="EL151"/>
  <c r="EK151"/>
  <c r="EJ151"/>
  <c r="EI151"/>
  <c r="EH151"/>
  <c r="EG151"/>
  <c r="EF151"/>
  <c r="EE151"/>
  <c r="ED151"/>
  <c r="EC151"/>
  <c r="EB151"/>
  <c r="EA151"/>
  <c r="DZ151"/>
  <c r="DY151"/>
  <c r="DX151"/>
  <c r="DW151"/>
  <c r="DV151"/>
  <c r="DU151"/>
  <c r="DT151"/>
  <c r="DS151"/>
  <c r="DR151"/>
  <c r="DQ151"/>
  <c r="DP151"/>
  <c r="DO151"/>
  <c r="DN151"/>
  <c r="DM151"/>
  <c r="DL151"/>
  <c r="DK151"/>
  <c r="DJ151"/>
  <c r="DI151"/>
  <c r="DH151"/>
  <c r="DG151"/>
  <c r="DF151"/>
  <c r="DE151"/>
  <c r="DD151"/>
  <c r="DC151"/>
  <c r="DB151"/>
  <c r="CV151"/>
  <c r="CU151"/>
  <c r="CR151"/>
  <c r="CQ151"/>
  <c r="CP151"/>
  <c r="CO151"/>
  <c r="CN151"/>
  <c r="FS150"/>
  <c r="FR150"/>
  <c r="FQ150"/>
  <c r="FP150"/>
  <c r="FO150"/>
  <c r="FN150"/>
  <c r="FM150"/>
  <c r="FL150"/>
  <c r="FK150"/>
  <c r="FJ150"/>
  <c r="FI150"/>
  <c r="FH150"/>
  <c r="FG150"/>
  <c r="FF150"/>
  <c r="FE150"/>
  <c r="FD150"/>
  <c r="FC150"/>
  <c r="FB150"/>
  <c r="FA150"/>
  <c r="EZ150"/>
  <c r="EY150"/>
  <c r="EX150"/>
  <c r="EW150"/>
  <c r="EV150"/>
  <c r="EU150"/>
  <c r="ET150"/>
  <c r="ES150"/>
  <c r="ER150"/>
  <c r="EQ150"/>
  <c r="EP150"/>
  <c r="EO150"/>
  <c r="EN150"/>
  <c r="EM150"/>
  <c r="EL150"/>
  <c r="EK150"/>
  <c r="EJ150"/>
  <c r="EI150"/>
  <c r="EH150"/>
  <c r="EG150"/>
  <c r="EF150"/>
  <c r="EE150"/>
  <c r="ED150"/>
  <c r="EC150"/>
  <c r="EB150"/>
  <c r="EA150"/>
  <c r="DZ150"/>
  <c r="DY150"/>
  <c r="DX150"/>
  <c r="DW150"/>
  <c r="DV150"/>
  <c r="DU150"/>
  <c r="DT150"/>
  <c r="DS150"/>
  <c r="DR150"/>
  <c r="DQ150"/>
  <c r="DP150"/>
  <c r="DO150"/>
  <c r="DN150"/>
  <c r="DM150"/>
  <c r="DL150"/>
  <c r="DK150"/>
  <c r="DJ150"/>
  <c r="DI150"/>
  <c r="DH150"/>
  <c r="DG150"/>
  <c r="DF150"/>
  <c r="DE150"/>
  <c r="DD150"/>
  <c r="DC150"/>
  <c r="DB150"/>
  <c r="CV150"/>
  <c r="CU150"/>
  <c r="CR150"/>
  <c r="CQ150"/>
  <c r="CP150"/>
  <c r="CO150"/>
  <c r="CN150"/>
  <c r="FS149"/>
  <c r="FR149"/>
  <c r="FQ149"/>
  <c r="FP149"/>
  <c r="FO149"/>
  <c r="FN149"/>
  <c r="FM149"/>
  <c r="FL149"/>
  <c r="FK149"/>
  <c r="FJ149"/>
  <c r="FI149"/>
  <c r="FH149"/>
  <c r="FG149"/>
  <c r="FF149"/>
  <c r="FE149"/>
  <c r="FD149"/>
  <c r="FC149"/>
  <c r="FB149"/>
  <c r="FA149"/>
  <c r="EZ149"/>
  <c r="EY149"/>
  <c r="EX149"/>
  <c r="EW149"/>
  <c r="EV149"/>
  <c r="EU149"/>
  <c r="ET149"/>
  <c r="ES149"/>
  <c r="ER149"/>
  <c r="EQ149"/>
  <c r="EP149"/>
  <c r="EO149"/>
  <c r="EN149"/>
  <c r="EM149"/>
  <c r="EL149"/>
  <c r="EK149"/>
  <c r="EJ149"/>
  <c r="EI149"/>
  <c r="EH149"/>
  <c r="EG149"/>
  <c r="EF149"/>
  <c r="EE149"/>
  <c r="ED149"/>
  <c r="EC149"/>
  <c r="EB149"/>
  <c r="EA149"/>
  <c r="DZ149"/>
  <c r="DY149"/>
  <c r="DX149"/>
  <c r="DW149"/>
  <c r="DV149"/>
  <c r="DU149"/>
  <c r="DT149"/>
  <c r="DS149"/>
  <c r="DR149"/>
  <c r="DQ149"/>
  <c r="DP149"/>
  <c r="DO149"/>
  <c r="DN149"/>
  <c r="DM149"/>
  <c r="DL149"/>
  <c r="DK149"/>
  <c r="DJ149"/>
  <c r="DI149"/>
  <c r="DH149"/>
  <c r="DG149"/>
  <c r="DF149"/>
  <c r="DE149"/>
  <c r="DD149"/>
  <c r="DC149"/>
  <c r="DB149"/>
  <c r="CV149"/>
  <c r="CU149"/>
  <c r="CR149"/>
  <c r="CQ149"/>
  <c r="CP149"/>
  <c r="CO149"/>
  <c r="CN149"/>
  <c r="FS148"/>
  <c r="FR148"/>
  <c r="FQ148"/>
  <c r="FP148"/>
  <c r="FO148"/>
  <c r="FN148"/>
  <c r="FM148"/>
  <c r="FL148"/>
  <c r="FK148"/>
  <c r="FJ148"/>
  <c r="FI148"/>
  <c r="FH148"/>
  <c r="FG148"/>
  <c r="FF148"/>
  <c r="FE148"/>
  <c r="FD148"/>
  <c r="FC148"/>
  <c r="FB148"/>
  <c r="FA148"/>
  <c r="EZ148"/>
  <c r="EY148"/>
  <c r="EX148"/>
  <c r="EW148"/>
  <c r="EV148"/>
  <c r="EU148"/>
  <c r="ET148"/>
  <c r="ES148"/>
  <c r="ER148"/>
  <c r="EQ148"/>
  <c r="EP148"/>
  <c r="EO148"/>
  <c r="EN148"/>
  <c r="EM148"/>
  <c r="EL148"/>
  <c r="EK148"/>
  <c r="EJ148"/>
  <c r="EI148"/>
  <c r="EH148"/>
  <c r="EG148"/>
  <c r="EF148"/>
  <c r="EE148"/>
  <c r="ED148"/>
  <c r="EC148"/>
  <c r="EB148"/>
  <c r="EA148"/>
  <c r="DZ148"/>
  <c r="DY148"/>
  <c r="DX148"/>
  <c r="DW148"/>
  <c r="DV148"/>
  <c r="DU148"/>
  <c r="DT148"/>
  <c r="DS148"/>
  <c r="DR148"/>
  <c r="DQ148"/>
  <c r="DP148"/>
  <c r="DO148"/>
  <c r="DN148"/>
  <c r="DM148"/>
  <c r="DL148"/>
  <c r="DK148"/>
  <c r="DJ148"/>
  <c r="DI148"/>
  <c r="DH148"/>
  <c r="DG148"/>
  <c r="DF148"/>
  <c r="DE148"/>
  <c r="DD148"/>
  <c r="DC148"/>
  <c r="DB148"/>
  <c r="CV148"/>
  <c r="CU148"/>
  <c r="CR148"/>
  <c r="CQ148"/>
  <c r="CP148"/>
  <c r="CO148"/>
  <c r="CN148"/>
  <c r="FS147"/>
  <c r="FR147"/>
  <c r="FQ147"/>
  <c r="FP147"/>
  <c r="FO147"/>
  <c r="FN147"/>
  <c r="FM147"/>
  <c r="FL147"/>
  <c r="FK147"/>
  <c r="FJ147"/>
  <c r="FI147"/>
  <c r="FH147"/>
  <c r="FG147"/>
  <c r="FF147"/>
  <c r="FE147"/>
  <c r="FD147"/>
  <c r="FC147"/>
  <c r="FB147"/>
  <c r="FA147"/>
  <c r="EZ147"/>
  <c r="EY147"/>
  <c r="EX147"/>
  <c r="EW147"/>
  <c r="EV147"/>
  <c r="EU147"/>
  <c r="ET147"/>
  <c r="ES147"/>
  <c r="ER147"/>
  <c r="EQ147"/>
  <c r="EP147"/>
  <c r="EO147"/>
  <c r="EN147"/>
  <c r="EM147"/>
  <c r="EL147"/>
  <c r="EK147"/>
  <c r="EJ147"/>
  <c r="EI147"/>
  <c r="EH147"/>
  <c r="EG147"/>
  <c r="EF147"/>
  <c r="EE147"/>
  <c r="ED147"/>
  <c r="EC147"/>
  <c r="EB147"/>
  <c r="EA147"/>
  <c r="DZ147"/>
  <c r="DY147"/>
  <c r="DX147"/>
  <c r="DW147"/>
  <c r="DV147"/>
  <c r="DU147"/>
  <c r="DT147"/>
  <c r="DS147"/>
  <c r="DR147"/>
  <c r="DQ147"/>
  <c r="DP147"/>
  <c r="DO147"/>
  <c r="DN147"/>
  <c r="DM147"/>
  <c r="DL147"/>
  <c r="DK147"/>
  <c r="DJ147"/>
  <c r="DI147"/>
  <c r="DH147"/>
  <c r="DG147"/>
  <c r="DF147"/>
  <c r="DE147"/>
  <c r="DD147"/>
  <c r="DC147"/>
  <c r="DB147"/>
  <c r="CV147"/>
  <c r="CU147"/>
  <c r="CR147"/>
  <c r="CQ147"/>
  <c r="CP147"/>
  <c r="CO147"/>
  <c r="CN147"/>
  <c r="FS146"/>
  <c r="FR146"/>
  <c r="FQ146"/>
  <c r="FP146"/>
  <c r="FO146"/>
  <c r="FN146"/>
  <c r="FM146"/>
  <c r="FL146"/>
  <c r="FK146"/>
  <c r="FJ146"/>
  <c r="FI146"/>
  <c r="FH146"/>
  <c r="FG146"/>
  <c r="FF146"/>
  <c r="FE146"/>
  <c r="FD146"/>
  <c r="FC146"/>
  <c r="FB146"/>
  <c r="FA146"/>
  <c r="EZ146"/>
  <c r="EY146"/>
  <c r="EX146"/>
  <c r="EW146"/>
  <c r="EV146"/>
  <c r="EU146"/>
  <c r="ET146"/>
  <c r="ES146"/>
  <c r="ER146"/>
  <c r="EQ146"/>
  <c r="EP146"/>
  <c r="EO146"/>
  <c r="EN146"/>
  <c r="EM146"/>
  <c r="EL146"/>
  <c r="EK146"/>
  <c r="EJ146"/>
  <c r="EI146"/>
  <c r="EH146"/>
  <c r="EG146"/>
  <c r="EF146"/>
  <c r="EE146"/>
  <c r="ED146"/>
  <c r="EC146"/>
  <c r="EB146"/>
  <c r="EA146"/>
  <c r="DZ146"/>
  <c r="DY146"/>
  <c r="DX146"/>
  <c r="DW146"/>
  <c r="DV146"/>
  <c r="DU146"/>
  <c r="DT146"/>
  <c r="DS146"/>
  <c r="DR146"/>
  <c r="DQ146"/>
  <c r="DP146"/>
  <c r="DO146"/>
  <c r="DN146"/>
  <c r="DM146"/>
  <c r="DL146"/>
  <c r="DK146"/>
  <c r="DJ146"/>
  <c r="DI146"/>
  <c r="DH146"/>
  <c r="DG146"/>
  <c r="DF146"/>
  <c r="DE146"/>
  <c r="DD146"/>
  <c r="DC146"/>
  <c r="DB146"/>
  <c r="CV146"/>
  <c r="CU146"/>
  <c r="CR146"/>
  <c r="CQ146"/>
  <c r="CP146"/>
  <c r="CO146"/>
  <c r="CN146"/>
  <c r="FS145"/>
  <c r="FR145"/>
  <c r="FQ145"/>
  <c r="FP145"/>
  <c r="FO145"/>
  <c r="FN145"/>
  <c r="FM145"/>
  <c r="FL145"/>
  <c r="FK145"/>
  <c r="FJ145"/>
  <c r="FI145"/>
  <c r="FH145"/>
  <c r="FG145"/>
  <c r="FF145"/>
  <c r="FE145"/>
  <c r="FD145"/>
  <c r="FC145"/>
  <c r="FB145"/>
  <c r="FA145"/>
  <c r="EZ145"/>
  <c r="EY145"/>
  <c r="EX145"/>
  <c r="EW145"/>
  <c r="EV145"/>
  <c r="EU145"/>
  <c r="ET145"/>
  <c r="ES145"/>
  <c r="ER145"/>
  <c r="EQ145"/>
  <c r="EP145"/>
  <c r="EO145"/>
  <c r="EN145"/>
  <c r="EM145"/>
  <c r="EL145"/>
  <c r="EK145"/>
  <c r="EJ145"/>
  <c r="EI145"/>
  <c r="EH145"/>
  <c r="EG145"/>
  <c r="EF145"/>
  <c r="EE145"/>
  <c r="ED145"/>
  <c r="EC145"/>
  <c r="EB145"/>
  <c r="EA145"/>
  <c r="DZ145"/>
  <c r="DY145"/>
  <c r="DX145"/>
  <c r="DW145"/>
  <c r="DV145"/>
  <c r="DU145"/>
  <c r="DT145"/>
  <c r="DS145"/>
  <c r="DR145"/>
  <c r="DQ145"/>
  <c r="DP145"/>
  <c r="DO145"/>
  <c r="DN145"/>
  <c r="DM145"/>
  <c r="DL145"/>
  <c r="DK145"/>
  <c r="DJ145"/>
  <c r="DI145"/>
  <c r="DH145"/>
  <c r="DG145"/>
  <c r="DF145"/>
  <c r="DE145"/>
  <c r="DD145"/>
  <c r="DC145"/>
  <c r="DB145"/>
  <c r="CV145"/>
  <c r="CU145"/>
  <c r="CR145"/>
  <c r="CQ145"/>
  <c r="CP145"/>
  <c r="CO145"/>
  <c r="CN145"/>
  <c r="FS144"/>
  <c r="FR144"/>
  <c r="FQ144"/>
  <c r="FP144"/>
  <c r="FO144"/>
  <c r="FN144"/>
  <c r="FM144"/>
  <c r="FL144"/>
  <c r="FK144"/>
  <c r="FJ144"/>
  <c r="FI144"/>
  <c r="FH144"/>
  <c r="FG144"/>
  <c r="FF144"/>
  <c r="FE144"/>
  <c r="FD144"/>
  <c r="FC144"/>
  <c r="FB144"/>
  <c r="FA144"/>
  <c r="EZ144"/>
  <c r="EY144"/>
  <c r="EX144"/>
  <c r="EW144"/>
  <c r="EV144"/>
  <c r="EU144"/>
  <c r="ET144"/>
  <c r="ES144"/>
  <c r="ER144"/>
  <c r="EQ144"/>
  <c r="EP144"/>
  <c r="EO144"/>
  <c r="EN144"/>
  <c r="EM144"/>
  <c r="EL144"/>
  <c r="EK144"/>
  <c r="EJ144"/>
  <c r="EI144"/>
  <c r="EH144"/>
  <c r="EG144"/>
  <c r="EF144"/>
  <c r="EE144"/>
  <c r="ED144"/>
  <c r="EC144"/>
  <c r="EB144"/>
  <c r="EA144"/>
  <c r="DZ144"/>
  <c r="DY144"/>
  <c r="DX144"/>
  <c r="DW144"/>
  <c r="DV144"/>
  <c r="DU144"/>
  <c r="DT144"/>
  <c r="DS144"/>
  <c r="DR144"/>
  <c r="DQ144"/>
  <c r="DP144"/>
  <c r="DO144"/>
  <c r="DN144"/>
  <c r="DM144"/>
  <c r="DL144"/>
  <c r="DK144"/>
  <c r="DJ144"/>
  <c r="DI144"/>
  <c r="DH144"/>
  <c r="DG144"/>
  <c r="DF144"/>
  <c r="DE144"/>
  <c r="DD144"/>
  <c r="DC144"/>
  <c r="DB144"/>
  <c r="CV144"/>
  <c r="CU144"/>
  <c r="CR144"/>
  <c r="CQ144"/>
  <c r="CP144"/>
  <c r="CO144"/>
  <c r="CN144"/>
  <c r="FS143"/>
  <c r="FR143"/>
  <c r="FQ143"/>
  <c r="FP143"/>
  <c r="FO143"/>
  <c r="FN143"/>
  <c r="FM143"/>
  <c r="FL143"/>
  <c r="FK143"/>
  <c r="FJ143"/>
  <c r="FI143"/>
  <c r="FH143"/>
  <c r="FG143"/>
  <c r="FF143"/>
  <c r="FE143"/>
  <c r="FD143"/>
  <c r="FC143"/>
  <c r="FB143"/>
  <c r="FA143"/>
  <c r="EZ143"/>
  <c r="EY143"/>
  <c r="EX143"/>
  <c r="EW143"/>
  <c r="EV143"/>
  <c r="EU143"/>
  <c r="ET143"/>
  <c r="ES143"/>
  <c r="ER143"/>
  <c r="EQ143"/>
  <c r="EP143"/>
  <c r="EO143"/>
  <c r="EN143"/>
  <c r="EM143"/>
  <c r="EL143"/>
  <c r="EK143"/>
  <c r="EJ143"/>
  <c r="EI143"/>
  <c r="EH143"/>
  <c r="EG143"/>
  <c r="EF143"/>
  <c r="EE143"/>
  <c r="ED143"/>
  <c r="EC143"/>
  <c r="EB143"/>
  <c r="EA143"/>
  <c r="DZ143"/>
  <c r="DY143"/>
  <c r="DX143"/>
  <c r="DW143"/>
  <c r="DV143"/>
  <c r="DU143"/>
  <c r="DT143"/>
  <c r="DS143"/>
  <c r="DR143"/>
  <c r="DQ143"/>
  <c r="DP143"/>
  <c r="DO143"/>
  <c r="DN143"/>
  <c r="DM143"/>
  <c r="DL143"/>
  <c r="DK143"/>
  <c r="DJ143"/>
  <c r="DI143"/>
  <c r="DH143"/>
  <c r="DG143"/>
  <c r="DF143"/>
  <c r="DE143"/>
  <c r="DD143"/>
  <c r="DC143"/>
  <c r="DB143"/>
  <c r="CV143"/>
  <c r="CU143"/>
  <c r="CR143"/>
  <c r="CQ143"/>
  <c r="CP143"/>
  <c r="CO143"/>
  <c r="CN143"/>
  <c r="FS142"/>
  <c r="FR142"/>
  <c r="FQ142"/>
  <c r="FP142"/>
  <c r="FO142"/>
  <c r="FN142"/>
  <c r="FM142"/>
  <c r="FL142"/>
  <c r="FK142"/>
  <c r="FJ142"/>
  <c r="FI142"/>
  <c r="FH142"/>
  <c r="FG142"/>
  <c r="FF142"/>
  <c r="FE142"/>
  <c r="FD142"/>
  <c r="FC142"/>
  <c r="FB142"/>
  <c r="FA142"/>
  <c r="EZ142"/>
  <c r="EY142"/>
  <c r="EX142"/>
  <c r="EW142"/>
  <c r="EV142"/>
  <c r="EU142"/>
  <c r="ET142"/>
  <c r="ES142"/>
  <c r="ER142"/>
  <c r="EQ142"/>
  <c r="EP142"/>
  <c r="EO142"/>
  <c r="EN142"/>
  <c r="EM142"/>
  <c r="EL142"/>
  <c r="EK142"/>
  <c r="EJ142"/>
  <c r="EI142"/>
  <c r="EH142"/>
  <c r="EG142"/>
  <c r="EF142"/>
  <c r="EE142"/>
  <c r="ED142"/>
  <c r="EC142"/>
  <c r="EB142"/>
  <c r="EA142"/>
  <c r="DZ142"/>
  <c r="DY142"/>
  <c r="DX142"/>
  <c r="DW142"/>
  <c r="DV142"/>
  <c r="DU142"/>
  <c r="DT142"/>
  <c r="DS142"/>
  <c r="DR142"/>
  <c r="DQ142"/>
  <c r="DP142"/>
  <c r="DO142"/>
  <c r="DN142"/>
  <c r="DM142"/>
  <c r="DL142"/>
  <c r="DK142"/>
  <c r="DJ142"/>
  <c r="DI142"/>
  <c r="DH142"/>
  <c r="DG142"/>
  <c r="DF142"/>
  <c r="DE142"/>
  <c r="DD142"/>
  <c r="DC142"/>
  <c r="DB142"/>
  <c r="CV142"/>
  <c r="CU142"/>
  <c r="CR142"/>
  <c r="CQ142"/>
  <c r="CP142"/>
  <c r="CO142"/>
  <c r="CN142"/>
  <c r="FS141"/>
  <c r="FR141"/>
  <c r="FQ141"/>
  <c r="FP141"/>
  <c r="FO141"/>
  <c r="FN141"/>
  <c r="FM141"/>
  <c r="FL141"/>
  <c r="FK141"/>
  <c r="FJ141"/>
  <c r="FI141"/>
  <c r="FH141"/>
  <c r="FG141"/>
  <c r="FF141"/>
  <c r="FE141"/>
  <c r="FD141"/>
  <c r="FC141"/>
  <c r="FB141"/>
  <c r="FA141"/>
  <c r="EZ141"/>
  <c r="EY141"/>
  <c r="EX141"/>
  <c r="EW141"/>
  <c r="EV141"/>
  <c r="EU141"/>
  <c r="ET141"/>
  <c r="ES141"/>
  <c r="ER141"/>
  <c r="EQ141"/>
  <c r="EP141"/>
  <c r="EO141"/>
  <c r="EN141"/>
  <c r="EM141"/>
  <c r="EL141"/>
  <c r="EK141"/>
  <c r="EJ141"/>
  <c r="EI141"/>
  <c r="EH141"/>
  <c r="EG141"/>
  <c r="EF141"/>
  <c r="EE141"/>
  <c r="ED141"/>
  <c r="EC141"/>
  <c r="EB141"/>
  <c r="EA141"/>
  <c r="DZ141"/>
  <c r="DY141"/>
  <c r="DX141"/>
  <c r="DW141"/>
  <c r="DV141"/>
  <c r="DU141"/>
  <c r="DT141"/>
  <c r="DS141"/>
  <c r="DR141"/>
  <c r="DQ141"/>
  <c r="DP141"/>
  <c r="DO141"/>
  <c r="DN141"/>
  <c r="DM141"/>
  <c r="DL141"/>
  <c r="DK141"/>
  <c r="DJ141"/>
  <c r="DI141"/>
  <c r="DH141"/>
  <c r="DG141"/>
  <c r="DF141"/>
  <c r="DE141"/>
  <c r="DD141"/>
  <c r="DC141"/>
  <c r="DB141"/>
  <c r="CV141"/>
  <c r="CU141"/>
  <c r="CR141"/>
  <c r="CQ141"/>
  <c r="CP141"/>
  <c r="CO141"/>
  <c r="CN141"/>
  <c r="FS140"/>
  <c r="FR140"/>
  <c r="FQ140"/>
  <c r="FP140"/>
  <c r="FO140"/>
  <c r="FN140"/>
  <c r="FM140"/>
  <c r="FL140"/>
  <c r="FK140"/>
  <c r="FJ140"/>
  <c r="FI140"/>
  <c r="FH140"/>
  <c r="FG140"/>
  <c r="FF140"/>
  <c r="FE140"/>
  <c r="FD140"/>
  <c r="FC140"/>
  <c r="FB140"/>
  <c r="FA140"/>
  <c r="EZ140"/>
  <c r="EY140"/>
  <c r="EX140"/>
  <c r="EW140"/>
  <c r="EV140"/>
  <c r="EU140"/>
  <c r="ET140"/>
  <c r="ES140"/>
  <c r="ER140"/>
  <c r="EQ140"/>
  <c r="EP140"/>
  <c r="EO140"/>
  <c r="EN140"/>
  <c r="EM140"/>
  <c r="EL140"/>
  <c r="EK140"/>
  <c r="EJ140"/>
  <c r="EI140"/>
  <c r="EH140"/>
  <c r="EG140"/>
  <c r="EF140"/>
  <c r="EE140"/>
  <c r="ED140"/>
  <c r="EC140"/>
  <c r="EB140"/>
  <c r="EA140"/>
  <c r="DZ140"/>
  <c r="DY140"/>
  <c r="DX140"/>
  <c r="DW140"/>
  <c r="DV140"/>
  <c r="DU140"/>
  <c r="DT140"/>
  <c r="DS140"/>
  <c r="DR140"/>
  <c r="DQ140"/>
  <c r="DP140"/>
  <c r="DO140"/>
  <c r="DN140"/>
  <c r="DM140"/>
  <c r="DL140"/>
  <c r="DK140"/>
  <c r="DJ140"/>
  <c r="DI140"/>
  <c r="DH140"/>
  <c r="DG140"/>
  <c r="DF140"/>
  <c r="DE140"/>
  <c r="DD140"/>
  <c r="DC140"/>
  <c r="DB140"/>
  <c r="CV140"/>
  <c r="CU140"/>
  <c r="CR140"/>
  <c r="CQ140"/>
  <c r="CP140"/>
  <c r="CO140"/>
  <c r="CN140"/>
  <c r="FS139"/>
  <c r="FR139"/>
  <c r="FQ139"/>
  <c r="FP139"/>
  <c r="FO139"/>
  <c r="FN139"/>
  <c r="FM139"/>
  <c r="FL139"/>
  <c r="FK139"/>
  <c r="FJ139"/>
  <c r="FI139"/>
  <c r="FH139"/>
  <c r="FG139"/>
  <c r="FF139"/>
  <c r="FE139"/>
  <c r="FD139"/>
  <c r="FC139"/>
  <c r="FB139"/>
  <c r="FA139"/>
  <c r="EZ139"/>
  <c r="EY139"/>
  <c r="EX139"/>
  <c r="EW139"/>
  <c r="EV139"/>
  <c r="EU139"/>
  <c r="ET139"/>
  <c r="ES139"/>
  <c r="ER139"/>
  <c r="EQ139"/>
  <c r="EP139"/>
  <c r="EO139"/>
  <c r="EN139"/>
  <c r="EM139"/>
  <c r="EL139"/>
  <c r="EK139"/>
  <c r="EJ139"/>
  <c r="EI139"/>
  <c r="EH139"/>
  <c r="EG139"/>
  <c r="EF139"/>
  <c r="EE139"/>
  <c r="ED139"/>
  <c r="EC139"/>
  <c r="EB139"/>
  <c r="EA139"/>
  <c r="DZ139"/>
  <c r="DY139"/>
  <c r="DX139"/>
  <c r="DW139"/>
  <c r="DV139"/>
  <c r="DU139"/>
  <c r="DT139"/>
  <c r="DS139"/>
  <c r="DR139"/>
  <c r="DQ139"/>
  <c r="DP139"/>
  <c r="DO139"/>
  <c r="DN139"/>
  <c r="DM139"/>
  <c r="DL139"/>
  <c r="DK139"/>
  <c r="DJ139"/>
  <c r="DI139"/>
  <c r="DH139"/>
  <c r="DG139"/>
  <c r="DF139"/>
  <c r="DE139"/>
  <c r="DD139"/>
  <c r="DC139"/>
  <c r="DB139"/>
  <c r="CV139"/>
  <c r="CU139"/>
  <c r="CR139"/>
  <c r="CQ139"/>
  <c r="CP139"/>
  <c r="CO139"/>
  <c r="CN139"/>
  <c r="FS138"/>
  <c r="FR138"/>
  <c r="FQ138"/>
  <c r="FP138"/>
  <c r="FO138"/>
  <c r="FN138"/>
  <c r="FM138"/>
  <c r="FL138"/>
  <c r="FK138"/>
  <c r="FJ138"/>
  <c r="FI138"/>
  <c r="FH138"/>
  <c r="FG138"/>
  <c r="FF138"/>
  <c r="FE138"/>
  <c r="FD138"/>
  <c r="FC138"/>
  <c r="FB138"/>
  <c r="FA138"/>
  <c r="EZ138"/>
  <c r="EY138"/>
  <c r="EX138"/>
  <c r="EW138"/>
  <c r="EV138"/>
  <c r="EU138"/>
  <c r="ET138"/>
  <c r="ES138"/>
  <c r="ER138"/>
  <c r="EQ138"/>
  <c r="EP138"/>
  <c r="EO138"/>
  <c r="EN138"/>
  <c r="EM138"/>
  <c r="EL138"/>
  <c r="EK138"/>
  <c r="EJ138"/>
  <c r="EI138"/>
  <c r="EH138"/>
  <c r="EG138"/>
  <c r="EF138"/>
  <c r="EE138"/>
  <c r="ED138"/>
  <c r="EC138"/>
  <c r="EB138"/>
  <c r="EA138"/>
  <c r="DZ138"/>
  <c r="DY138"/>
  <c r="DX138"/>
  <c r="DW138"/>
  <c r="DV138"/>
  <c r="DU138"/>
  <c r="DT138"/>
  <c r="DS138"/>
  <c r="DR138"/>
  <c r="DQ138"/>
  <c r="DP138"/>
  <c r="DO138"/>
  <c r="DN138"/>
  <c r="DM138"/>
  <c r="DL138"/>
  <c r="DK138"/>
  <c r="DJ138"/>
  <c r="DI138"/>
  <c r="DH138"/>
  <c r="DG138"/>
  <c r="DF138"/>
  <c r="DE138"/>
  <c r="DD138"/>
  <c r="DC138"/>
  <c r="DB138"/>
  <c r="CV138"/>
  <c r="CU138"/>
  <c r="CR138"/>
  <c r="CQ138"/>
  <c r="CP138"/>
  <c r="CO138"/>
  <c r="CN138"/>
  <c r="FS137"/>
  <c r="FR137"/>
  <c r="FQ137"/>
  <c r="FP137"/>
  <c r="FO137"/>
  <c r="FN137"/>
  <c r="FM137"/>
  <c r="FL137"/>
  <c r="FK137"/>
  <c r="FJ137"/>
  <c r="FI137"/>
  <c r="FH137"/>
  <c r="FG137"/>
  <c r="FF137"/>
  <c r="FE137"/>
  <c r="FD137"/>
  <c r="FC137"/>
  <c r="FB137"/>
  <c r="FA137"/>
  <c r="EZ137"/>
  <c r="EY137"/>
  <c r="EX137"/>
  <c r="EW137"/>
  <c r="EV137"/>
  <c r="EU137"/>
  <c r="ET137"/>
  <c r="ES137"/>
  <c r="ER137"/>
  <c r="EQ137"/>
  <c r="EP137"/>
  <c r="EO137"/>
  <c r="EN137"/>
  <c r="EM137"/>
  <c r="EL137"/>
  <c r="EK137"/>
  <c r="EJ137"/>
  <c r="EI137"/>
  <c r="EH137"/>
  <c r="EG137"/>
  <c r="EF137"/>
  <c r="EE137"/>
  <c r="ED137"/>
  <c r="EC137"/>
  <c r="EB137"/>
  <c r="EA137"/>
  <c r="DZ137"/>
  <c r="DY137"/>
  <c r="DX137"/>
  <c r="DW137"/>
  <c r="DV137"/>
  <c r="DU137"/>
  <c r="DT137"/>
  <c r="DS137"/>
  <c r="DR137"/>
  <c r="DQ137"/>
  <c r="DP137"/>
  <c r="DO137"/>
  <c r="DN137"/>
  <c r="DM137"/>
  <c r="DL137"/>
  <c r="DK137"/>
  <c r="DJ137"/>
  <c r="DI137"/>
  <c r="DH137"/>
  <c r="DG137"/>
  <c r="DF137"/>
  <c r="DE137"/>
  <c r="DD137"/>
  <c r="DC137"/>
  <c r="DB137"/>
  <c r="CV137"/>
  <c r="CU137"/>
  <c r="CR137"/>
  <c r="CQ137"/>
  <c r="CP137"/>
  <c r="CO137"/>
  <c r="CN137"/>
  <c r="T137"/>
  <c r="FS136"/>
  <c r="FR136"/>
  <c r="FQ136"/>
  <c r="FP136"/>
  <c r="FO136"/>
  <c r="FN136"/>
  <c r="FM136"/>
  <c r="FL136"/>
  <c r="FK136"/>
  <c r="FJ136"/>
  <c r="FI136"/>
  <c r="FH136"/>
  <c r="FG136"/>
  <c r="FF136"/>
  <c r="FE136"/>
  <c r="FD136"/>
  <c r="FC136"/>
  <c r="FB136"/>
  <c r="FA136"/>
  <c r="EZ136"/>
  <c r="EY136"/>
  <c r="EX136"/>
  <c r="EW136"/>
  <c r="EV136"/>
  <c r="EU136"/>
  <c r="ET136"/>
  <c r="ES136"/>
  <c r="ER136"/>
  <c r="EQ136"/>
  <c r="EP136"/>
  <c r="EO136"/>
  <c r="EN136"/>
  <c r="EM136"/>
  <c r="EL136"/>
  <c r="EK136"/>
  <c r="EJ136"/>
  <c r="EI136"/>
  <c r="EH136"/>
  <c r="EG136"/>
  <c r="EF136"/>
  <c r="EE136"/>
  <c r="ED136"/>
  <c r="EC136"/>
  <c r="EB136"/>
  <c r="EA136"/>
  <c r="DZ136"/>
  <c r="DY136"/>
  <c r="DX136"/>
  <c r="DW136"/>
  <c r="DV136"/>
  <c r="DU136"/>
  <c r="DT136"/>
  <c r="DS136"/>
  <c r="DR136"/>
  <c r="DQ136"/>
  <c r="DP136"/>
  <c r="DO136"/>
  <c r="DN136"/>
  <c r="DM136"/>
  <c r="DL136"/>
  <c r="DK136"/>
  <c r="DJ136"/>
  <c r="DI136"/>
  <c r="DH136"/>
  <c r="DG136"/>
  <c r="DF136"/>
  <c r="DE136"/>
  <c r="DD136"/>
  <c r="DC136"/>
  <c r="DB136"/>
  <c r="CV136"/>
  <c r="CU136"/>
  <c r="CR136"/>
  <c r="CQ136"/>
  <c r="CP136"/>
  <c r="CO136"/>
  <c r="CN136"/>
  <c r="T136"/>
  <c r="FS135"/>
  <c r="FR135"/>
  <c r="FQ135"/>
  <c r="FP135"/>
  <c r="FO135"/>
  <c r="FN135"/>
  <c r="FM135"/>
  <c r="FL135"/>
  <c r="FK135"/>
  <c r="FJ135"/>
  <c r="FI135"/>
  <c r="FH135"/>
  <c r="FG135"/>
  <c r="FF135"/>
  <c r="FE135"/>
  <c r="FD135"/>
  <c r="FC135"/>
  <c r="FB135"/>
  <c r="FA135"/>
  <c r="EZ135"/>
  <c r="EY135"/>
  <c r="EX135"/>
  <c r="EW135"/>
  <c r="EV135"/>
  <c r="EU135"/>
  <c r="ET135"/>
  <c r="ES135"/>
  <c r="ER135"/>
  <c r="EQ135"/>
  <c r="EP135"/>
  <c r="EO135"/>
  <c r="EN135"/>
  <c r="EM135"/>
  <c r="EL135"/>
  <c r="EK135"/>
  <c r="EJ135"/>
  <c r="EI135"/>
  <c r="EH135"/>
  <c r="EG135"/>
  <c r="EF135"/>
  <c r="EE135"/>
  <c r="ED135"/>
  <c r="EC135"/>
  <c r="EB135"/>
  <c r="EA135"/>
  <c r="DZ135"/>
  <c r="DY135"/>
  <c r="DX135"/>
  <c r="DW135"/>
  <c r="DV135"/>
  <c r="DU135"/>
  <c r="DT135"/>
  <c r="DS135"/>
  <c r="DR135"/>
  <c r="DQ135"/>
  <c r="DP135"/>
  <c r="DO135"/>
  <c r="DN135"/>
  <c r="DM135"/>
  <c r="DL135"/>
  <c r="DK135"/>
  <c r="DJ135"/>
  <c r="DI135"/>
  <c r="DH135"/>
  <c r="DG135"/>
  <c r="DF135"/>
  <c r="DE135"/>
  <c r="DD135"/>
  <c r="DC135"/>
  <c r="DB135"/>
  <c r="CV135"/>
  <c r="CU135"/>
  <c r="CR135"/>
  <c r="CQ135"/>
  <c r="CP135"/>
  <c r="CO135"/>
  <c r="CN135"/>
  <c r="T135"/>
  <c r="FS134"/>
  <c r="FR134"/>
  <c r="FQ134"/>
  <c r="FP134"/>
  <c r="FO134"/>
  <c r="FN134"/>
  <c r="FM134"/>
  <c r="FL134"/>
  <c r="FK134"/>
  <c r="FJ134"/>
  <c r="FI134"/>
  <c r="FH134"/>
  <c r="FG134"/>
  <c r="FF134"/>
  <c r="FE134"/>
  <c r="FD134"/>
  <c r="FC134"/>
  <c r="FB134"/>
  <c r="FA134"/>
  <c r="EZ134"/>
  <c r="EY134"/>
  <c r="EX134"/>
  <c r="EW134"/>
  <c r="EV134"/>
  <c r="EU134"/>
  <c r="ET134"/>
  <c r="ES134"/>
  <c r="ER134"/>
  <c r="EQ134"/>
  <c r="EP134"/>
  <c r="EO134"/>
  <c r="EN134"/>
  <c r="EM134"/>
  <c r="EL134"/>
  <c r="EK134"/>
  <c r="EJ134"/>
  <c r="EI134"/>
  <c r="EH134"/>
  <c r="EG134"/>
  <c r="EF134"/>
  <c r="EE134"/>
  <c r="ED134"/>
  <c r="EC134"/>
  <c r="EB134"/>
  <c r="EA134"/>
  <c r="DZ134"/>
  <c r="DY134"/>
  <c r="DX134"/>
  <c r="DW134"/>
  <c r="DV134"/>
  <c r="DU134"/>
  <c r="DT134"/>
  <c r="DS134"/>
  <c r="DR134"/>
  <c r="DQ134"/>
  <c r="DP134"/>
  <c r="DO134"/>
  <c r="DN134"/>
  <c r="DM134"/>
  <c r="DL134"/>
  <c r="DK134"/>
  <c r="DJ134"/>
  <c r="DI134"/>
  <c r="DH134"/>
  <c r="DG134"/>
  <c r="DF134"/>
  <c r="DE134"/>
  <c r="DD134"/>
  <c r="DC134"/>
  <c r="DB134"/>
  <c r="CV134"/>
  <c r="CU134"/>
  <c r="CR134"/>
  <c r="CQ134"/>
  <c r="CP134"/>
  <c r="CO134"/>
  <c r="CN134"/>
  <c r="T134"/>
  <c r="FS133"/>
  <c r="FR133"/>
  <c r="FQ133"/>
  <c r="FP133"/>
  <c r="FO133"/>
  <c r="FN133"/>
  <c r="FM133"/>
  <c r="FL133"/>
  <c r="FK133"/>
  <c r="FJ133"/>
  <c r="FI133"/>
  <c r="FH133"/>
  <c r="FG133"/>
  <c r="FF133"/>
  <c r="FE133"/>
  <c r="FD133"/>
  <c r="FC133"/>
  <c r="FB133"/>
  <c r="FA133"/>
  <c r="EZ133"/>
  <c r="EY133"/>
  <c r="EX133"/>
  <c r="EW133"/>
  <c r="EV133"/>
  <c r="EU133"/>
  <c r="ET133"/>
  <c r="ES133"/>
  <c r="ER133"/>
  <c r="EQ133"/>
  <c r="EP133"/>
  <c r="EO133"/>
  <c r="EN133"/>
  <c r="EM133"/>
  <c r="EL133"/>
  <c r="EK133"/>
  <c r="EJ133"/>
  <c r="EI133"/>
  <c r="EH133"/>
  <c r="EG133"/>
  <c r="EF133"/>
  <c r="EE133"/>
  <c r="ED133"/>
  <c r="EC133"/>
  <c r="EB133"/>
  <c r="EA133"/>
  <c r="DZ133"/>
  <c r="DY133"/>
  <c r="DX133"/>
  <c r="DW133"/>
  <c r="DV133"/>
  <c r="DU133"/>
  <c r="DT133"/>
  <c r="DS133"/>
  <c r="DR133"/>
  <c r="DQ133"/>
  <c r="DP133"/>
  <c r="DO133"/>
  <c r="DN133"/>
  <c r="DM133"/>
  <c r="DL133"/>
  <c r="DK133"/>
  <c r="DJ133"/>
  <c r="DI133"/>
  <c r="DH133"/>
  <c r="DG133"/>
  <c r="DF133"/>
  <c r="DE133"/>
  <c r="DD133"/>
  <c r="DC133"/>
  <c r="DB133"/>
  <c r="CV133"/>
  <c r="CU133"/>
  <c r="CR133"/>
  <c r="CQ133"/>
  <c r="CP133"/>
  <c r="CO133"/>
  <c r="CN133"/>
  <c r="T133"/>
  <c r="FS132"/>
  <c r="FR132"/>
  <c r="FQ132"/>
  <c r="FP132"/>
  <c r="FO132"/>
  <c r="FN132"/>
  <c r="FM132"/>
  <c r="FL132"/>
  <c r="FK132"/>
  <c r="FJ132"/>
  <c r="FI132"/>
  <c r="FH132"/>
  <c r="FG132"/>
  <c r="FF132"/>
  <c r="FE132"/>
  <c r="FD132"/>
  <c r="FC132"/>
  <c r="FB132"/>
  <c r="FA132"/>
  <c r="EZ132"/>
  <c r="EY132"/>
  <c r="EX132"/>
  <c r="EW132"/>
  <c r="EV132"/>
  <c r="EU132"/>
  <c r="ET132"/>
  <c r="ES132"/>
  <c r="ER132"/>
  <c r="EQ132"/>
  <c r="EP132"/>
  <c r="EO132"/>
  <c r="EN132"/>
  <c r="EM132"/>
  <c r="EL132"/>
  <c r="EK132"/>
  <c r="EJ132"/>
  <c r="EI132"/>
  <c r="EH132"/>
  <c r="EG132"/>
  <c r="EF132"/>
  <c r="EE132"/>
  <c r="ED132"/>
  <c r="EC132"/>
  <c r="EB132"/>
  <c r="EA132"/>
  <c r="DZ132"/>
  <c r="DY132"/>
  <c r="DX132"/>
  <c r="DW132"/>
  <c r="DV132"/>
  <c r="DU132"/>
  <c r="DT132"/>
  <c r="DS132"/>
  <c r="DR132"/>
  <c r="DQ132"/>
  <c r="DP132"/>
  <c r="DO132"/>
  <c r="DN132"/>
  <c r="DM132"/>
  <c r="DL132"/>
  <c r="DK132"/>
  <c r="DJ132"/>
  <c r="DI132"/>
  <c r="DH132"/>
  <c r="DG132"/>
  <c r="DF132"/>
  <c r="DE132"/>
  <c r="DD132"/>
  <c r="DC132"/>
  <c r="DB132"/>
  <c r="CV132"/>
  <c r="CU132"/>
  <c r="CR132"/>
  <c r="CQ132"/>
  <c r="CP132"/>
  <c r="CO132"/>
  <c r="CN132"/>
  <c r="T132"/>
  <c r="FS131"/>
  <c r="FR131"/>
  <c r="FQ131"/>
  <c r="FP131"/>
  <c r="FO131"/>
  <c r="FN131"/>
  <c r="FM131"/>
  <c r="FL131"/>
  <c r="FK131"/>
  <c r="FJ131"/>
  <c r="FI131"/>
  <c r="FH131"/>
  <c r="FG131"/>
  <c r="FF131"/>
  <c r="FE131"/>
  <c r="FD131"/>
  <c r="FC131"/>
  <c r="FB131"/>
  <c r="FA131"/>
  <c r="EZ131"/>
  <c r="EY131"/>
  <c r="EX131"/>
  <c r="EW131"/>
  <c r="EV131"/>
  <c r="EU131"/>
  <c r="ET131"/>
  <c r="ES131"/>
  <c r="ER131"/>
  <c r="EQ131"/>
  <c r="EP131"/>
  <c r="EO131"/>
  <c r="EN131"/>
  <c r="EM131"/>
  <c r="EL131"/>
  <c r="EK131"/>
  <c r="EJ131"/>
  <c r="EI131"/>
  <c r="EH131"/>
  <c r="EG131"/>
  <c r="EF131"/>
  <c r="EE131"/>
  <c r="ED131"/>
  <c r="EC131"/>
  <c r="EB131"/>
  <c r="EA131"/>
  <c r="DZ131"/>
  <c r="DY131"/>
  <c r="DX131"/>
  <c r="DW131"/>
  <c r="DV131"/>
  <c r="DU131"/>
  <c r="DT131"/>
  <c r="DS131"/>
  <c r="DR131"/>
  <c r="DQ131"/>
  <c r="DP131"/>
  <c r="DO131"/>
  <c r="DN131"/>
  <c r="DM131"/>
  <c r="DL131"/>
  <c r="DK131"/>
  <c r="DJ131"/>
  <c r="DI131"/>
  <c r="DH131"/>
  <c r="DG131"/>
  <c r="DF131"/>
  <c r="DE131"/>
  <c r="DD131"/>
  <c r="DC131"/>
  <c r="DB131"/>
  <c r="CV131"/>
  <c r="CU131"/>
  <c r="CR131"/>
  <c r="CQ131"/>
  <c r="CP131"/>
  <c r="CO131"/>
  <c r="CN131"/>
  <c r="T131"/>
  <c r="FS130"/>
  <c r="FR130"/>
  <c r="FQ130"/>
  <c r="FP130"/>
  <c r="FO130"/>
  <c r="FN130"/>
  <c r="FM130"/>
  <c r="FL130"/>
  <c r="FK130"/>
  <c r="FJ130"/>
  <c r="FI130"/>
  <c r="FH130"/>
  <c r="FG130"/>
  <c r="FF130"/>
  <c r="FE130"/>
  <c r="FD130"/>
  <c r="FC130"/>
  <c r="FB130"/>
  <c r="FA130"/>
  <c r="EZ130"/>
  <c r="EY130"/>
  <c r="EX130"/>
  <c r="EW130"/>
  <c r="EV130"/>
  <c r="EU130"/>
  <c r="ET130"/>
  <c r="ES130"/>
  <c r="ER130"/>
  <c r="EQ130"/>
  <c r="EP130"/>
  <c r="EO130"/>
  <c r="EN130"/>
  <c r="EM130"/>
  <c r="EL130"/>
  <c r="EK130"/>
  <c r="EJ130"/>
  <c r="EI130"/>
  <c r="EH130"/>
  <c r="EG130"/>
  <c r="EF130"/>
  <c r="EE130"/>
  <c r="ED130"/>
  <c r="EC130"/>
  <c r="EB130"/>
  <c r="EA130"/>
  <c r="DZ130"/>
  <c r="DY130"/>
  <c r="DX130"/>
  <c r="DW130"/>
  <c r="DV130"/>
  <c r="DU130"/>
  <c r="DT130"/>
  <c r="DS130"/>
  <c r="DR130"/>
  <c r="DQ130"/>
  <c r="DP130"/>
  <c r="DO130"/>
  <c r="DN130"/>
  <c r="DM130"/>
  <c r="DL130"/>
  <c r="DK130"/>
  <c r="DJ130"/>
  <c r="DI130"/>
  <c r="DH130"/>
  <c r="DG130"/>
  <c r="DF130"/>
  <c r="DE130"/>
  <c r="DD130"/>
  <c r="DC130"/>
  <c r="DB130"/>
  <c r="CV130"/>
  <c r="CU130"/>
  <c r="CR130"/>
  <c r="CQ130"/>
  <c r="CP130"/>
  <c r="CO130"/>
  <c r="CN130"/>
  <c r="T130"/>
  <c r="FS129"/>
  <c r="FR129"/>
  <c r="FQ129"/>
  <c r="FP129"/>
  <c r="FO129"/>
  <c r="FN129"/>
  <c r="FM129"/>
  <c r="FL129"/>
  <c r="FK129"/>
  <c r="FJ129"/>
  <c r="FI129"/>
  <c r="FH129"/>
  <c r="FG129"/>
  <c r="FF129"/>
  <c r="FE129"/>
  <c r="FD129"/>
  <c r="FC129"/>
  <c r="FB129"/>
  <c r="FA129"/>
  <c r="EZ129"/>
  <c r="EY129"/>
  <c r="EX129"/>
  <c r="EW129"/>
  <c r="EV129"/>
  <c r="EU129"/>
  <c r="ET129"/>
  <c r="ES129"/>
  <c r="ER129"/>
  <c r="EQ129"/>
  <c r="EP129"/>
  <c r="EO129"/>
  <c r="EN129"/>
  <c r="EM129"/>
  <c r="EL129"/>
  <c r="EK129"/>
  <c r="EJ129"/>
  <c r="EI129"/>
  <c r="EH129"/>
  <c r="EG129"/>
  <c r="EF129"/>
  <c r="EE129"/>
  <c r="ED129"/>
  <c r="EC129"/>
  <c r="EB129"/>
  <c r="EA129"/>
  <c r="DZ129"/>
  <c r="DY129"/>
  <c r="DX129"/>
  <c r="DW129"/>
  <c r="DV129"/>
  <c r="DU129"/>
  <c r="DT129"/>
  <c r="DS129"/>
  <c r="DR129"/>
  <c r="DQ129"/>
  <c r="DP129"/>
  <c r="DO129"/>
  <c r="DN129"/>
  <c r="DM129"/>
  <c r="DL129"/>
  <c r="DK129"/>
  <c r="DJ129"/>
  <c r="DI129"/>
  <c r="DH129"/>
  <c r="DG129"/>
  <c r="DF129"/>
  <c r="DE129"/>
  <c r="DD129"/>
  <c r="DC129"/>
  <c r="DB129"/>
  <c r="CV129"/>
  <c r="CU129"/>
  <c r="CR129"/>
  <c r="CQ129"/>
  <c r="CP129"/>
  <c r="CO129"/>
  <c r="CN129"/>
  <c r="T129"/>
  <c r="FS128"/>
  <c r="FR128"/>
  <c r="FQ128"/>
  <c r="FP128"/>
  <c r="FO128"/>
  <c r="FN128"/>
  <c r="FM128"/>
  <c r="FL128"/>
  <c r="FK128"/>
  <c r="FJ128"/>
  <c r="FI128"/>
  <c r="FH128"/>
  <c r="FG128"/>
  <c r="FF128"/>
  <c r="FE128"/>
  <c r="FD128"/>
  <c r="FC128"/>
  <c r="FB128"/>
  <c r="FA128"/>
  <c r="EZ128"/>
  <c r="EY128"/>
  <c r="EX128"/>
  <c r="EW128"/>
  <c r="EV128"/>
  <c r="EU128"/>
  <c r="ET128"/>
  <c r="ES128"/>
  <c r="ER128"/>
  <c r="EQ128"/>
  <c r="EP128"/>
  <c r="EO128"/>
  <c r="EN128"/>
  <c r="EM128"/>
  <c r="EL128"/>
  <c r="EK128"/>
  <c r="EJ128"/>
  <c r="EI128"/>
  <c r="EH128"/>
  <c r="EG128"/>
  <c r="EF128"/>
  <c r="EE128"/>
  <c r="ED128"/>
  <c r="EC128"/>
  <c r="EB128"/>
  <c r="EA128"/>
  <c r="DZ128"/>
  <c r="DY128"/>
  <c r="DX128"/>
  <c r="DW128"/>
  <c r="DV128"/>
  <c r="DU128"/>
  <c r="DT128"/>
  <c r="DS128"/>
  <c r="DR128"/>
  <c r="DQ128"/>
  <c r="DP128"/>
  <c r="DO128"/>
  <c r="DN128"/>
  <c r="DM128"/>
  <c r="DL128"/>
  <c r="DK128"/>
  <c r="DJ128"/>
  <c r="DI128"/>
  <c r="DH128"/>
  <c r="DG128"/>
  <c r="DF128"/>
  <c r="DE128"/>
  <c r="DD128"/>
  <c r="DC128"/>
  <c r="DB128"/>
  <c r="CV128"/>
  <c r="CU128"/>
  <c r="CR128"/>
  <c r="CQ128"/>
  <c r="CP128"/>
  <c r="CO128"/>
  <c r="CN128"/>
  <c r="T128"/>
  <c r="FS127"/>
  <c r="FR127"/>
  <c r="FQ127"/>
  <c r="FP127"/>
  <c r="FO127"/>
  <c r="FN127"/>
  <c r="FM127"/>
  <c r="FL127"/>
  <c r="FK127"/>
  <c r="FJ127"/>
  <c r="FI127"/>
  <c r="FH127"/>
  <c r="FG127"/>
  <c r="FF127"/>
  <c r="FE127"/>
  <c r="FD127"/>
  <c r="FC127"/>
  <c r="FB127"/>
  <c r="FA127"/>
  <c r="EZ127"/>
  <c r="EY127"/>
  <c r="EX127"/>
  <c r="EW127"/>
  <c r="EV127"/>
  <c r="EU127"/>
  <c r="ET127"/>
  <c r="ES127"/>
  <c r="ER127"/>
  <c r="EQ127"/>
  <c r="EP127"/>
  <c r="EO127"/>
  <c r="EN127"/>
  <c r="EM127"/>
  <c r="EL127"/>
  <c r="EK127"/>
  <c r="EJ127"/>
  <c r="EI127"/>
  <c r="EH127"/>
  <c r="EG127"/>
  <c r="EF127"/>
  <c r="EE127"/>
  <c r="ED127"/>
  <c r="EC127"/>
  <c r="EB127"/>
  <c r="EA127"/>
  <c r="DZ127"/>
  <c r="DY127"/>
  <c r="DX127"/>
  <c r="DW127"/>
  <c r="DV127"/>
  <c r="DU127"/>
  <c r="DT127"/>
  <c r="DS127"/>
  <c r="DR127"/>
  <c r="DQ127"/>
  <c r="DP127"/>
  <c r="DO127"/>
  <c r="DN127"/>
  <c r="DM127"/>
  <c r="DL127"/>
  <c r="DK127"/>
  <c r="DJ127"/>
  <c r="DI127"/>
  <c r="DH127"/>
  <c r="DG127"/>
  <c r="DF127"/>
  <c r="DE127"/>
  <c r="DD127"/>
  <c r="DC127"/>
  <c r="DB127"/>
  <c r="CV127"/>
  <c r="CU127"/>
  <c r="CR127"/>
  <c r="CQ127"/>
  <c r="CP127"/>
  <c r="CO127"/>
  <c r="CN127"/>
  <c r="T127"/>
  <c r="FS126"/>
  <c r="FR126"/>
  <c r="FQ126"/>
  <c r="FP126"/>
  <c r="FO126"/>
  <c r="FN126"/>
  <c r="FM126"/>
  <c r="FL126"/>
  <c r="FK126"/>
  <c r="FJ126"/>
  <c r="FI126"/>
  <c r="FH126"/>
  <c r="FG126"/>
  <c r="FF126"/>
  <c r="FE126"/>
  <c r="FD126"/>
  <c r="FC126"/>
  <c r="FB126"/>
  <c r="FA126"/>
  <c r="EZ126"/>
  <c r="EY126"/>
  <c r="EX126"/>
  <c r="EW126"/>
  <c r="EV126"/>
  <c r="EU126"/>
  <c r="ET126"/>
  <c r="ES126"/>
  <c r="ER126"/>
  <c r="EQ126"/>
  <c r="EP126"/>
  <c r="EO126"/>
  <c r="EN126"/>
  <c r="EM126"/>
  <c r="EL126"/>
  <c r="EK126"/>
  <c r="EJ126"/>
  <c r="EI126"/>
  <c r="EH126"/>
  <c r="EG126"/>
  <c r="EF126"/>
  <c r="EE126"/>
  <c r="ED126"/>
  <c r="EC126"/>
  <c r="EB126"/>
  <c r="EA126"/>
  <c r="DZ126"/>
  <c r="DY126"/>
  <c r="DX126"/>
  <c r="DW126"/>
  <c r="DV126"/>
  <c r="DU126"/>
  <c r="DT126"/>
  <c r="DS126"/>
  <c r="DR126"/>
  <c r="DQ126"/>
  <c r="DP126"/>
  <c r="DO126"/>
  <c r="DN126"/>
  <c r="DM126"/>
  <c r="DL126"/>
  <c r="DK126"/>
  <c r="DJ126"/>
  <c r="DI126"/>
  <c r="DH126"/>
  <c r="DG126"/>
  <c r="DF126"/>
  <c r="DE126"/>
  <c r="DD126"/>
  <c r="DC126"/>
  <c r="DB126"/>
  <c r="CV126"/>
  <c r="CU126"/>
  <c r="CR126"/>
  <c r="CQ126"/>
  <c r="CP126"/>
  <c r="CO126"/>
  <c r="CN126"/>
  <c r="T126"/>
  <c r="FS125"/>
  <c r="FR125"/>
  <c r="FQ125"/>
  <c r="FP125"/>
  <c r="FO125"/>
  <c r="FN125"/>
  <c r="FM125"/>
  <c r="FL125"/>
  <c r="FK125"/>
  <c r="FJ125"/>
  <c r="FI125"/>
  <c r="FH125"/>
  <c r="FG125"/>
  <c r="FF125"/>
  <c r="FE125"/>
  <c r="FD125"/>
  <c r="FC125"/>
  <c r="FB125"/>
  <c r="FA125"/>
  <c r="EZ125"/>
  <c r="EY125"/>
  <c r="EX125"/>
  <c r="EW125"/>
  <c r="EV125"/>
  <c r="EU125"/>
  <c r="ET125"/>
  <c r="ES125"/>
  <c r="ER125"/>
  <c r="EQ125"/>
  <c r="EP125"/>
  <c r="EO125"/>
  <c r="EN125"/>
  <c r="EM125"/>
  <c r="EL125"/>
  <c r="EK125"/>
  <c r="EJ125"/>
  <c r="EI125"/>
  <c r="EH125"/>
  <c r="EG125"/>
  <c r="EF125"/>
  <c r="EE125"/>
  <c r="ED125"/>
  <c r="EC125"/>
  <c r="EB125"/>
  <c r="EA125"/>
  <c r="DZ125"/>
  <c r="DY125"/>
  <c r="DX125"/>
  <c r="DW125"/>
  <c r="DV125"/>
  <c r="DU125"/>
  <c r="DT125"/>
  <c r="DS125"/>
  <c r="DR125"/>
  <c r="DQ125"/>
  <c r="DP125"/>
  <c r="DO125"/>
  <c r="DN125"/>
  <c r="DM125"/>
  <c r="DL125"/>
  <c r="DK125"/>
  <c r="DJ125"/>
  <c r="DI125"/>
  <c r="DH125"/>
  <c r="DG125"/>
  <c r="DF125"/>
  <c r="DE125"/>
  <c r="DD125"/>
  <c r="DC125"/>
  <c r="DB125"/>
  <c r="CV125"/>
  <c r="CU125"/>
  <c r="CR125"/>
  <c r="CQ125"/>
  <c r="CP125"/>
  <c r="CO125"/>
  <c r="CN125"/>
  <c r="T125"/>
  <c r="FS124"/>
  <c r="FR124"/>
  <c r="FQ124"/>
  <c r="FP124"/>
  <c r="FO124"/>
  <c r="FN124"/>
  <c r="FM124"/>
  <c r="FL124"/>
  <c r="FK124"/>
  <c r="FJ124"/>
  <c r="FI124"/>
  <c r="FH124"/>
  <c r="FG124"/>
  <c r="FF124"/>
  <c r="FE124"/>
  <c r="FD124"/>
  <c r="FC124"/>
  <c r="FB124"/>
  <c r="FA124"/>
  <c r="EZ124"/>
  <c r="EY124"/>
  <c r="EX124"/>
  <c r="EW124"/>
  <c r="EV124"/>
  <c r="EU124"/>
  <c r="ET124"/>
  <c r="ES124"/>
  <c r="ER124"/>
  <c r="EQ124"/>
  <c r="EP124"/>
  <c r="EO124"/>
  <c r="EN124"/>
  <c r="EM124"/>
  <c r="EL124"/>
  <c r="EK124"/>
  <c r="EJ124"/>
  <c r="EI124"/>
  <c r="EH124"/>
  <c r="EG124"/>
  <c r="EF124"/>
  <c r="EE124"/>
  <c r="ED124"/>
  <c r="EC124"/>
  <c r="EB124"/>
  <c r="EA124"/>
  <c r="DZ124"/>
  <c r="DY124"/>
  <c r="DX124"/>
  <c r="DW124"/>
  <c r="DV124"/>
  <c r="DU124"/>
  <c r="DT124"/>
  <c r="DS124"/>
  <c r="DR124"/>
  <c r="DQ124"/>
  <c r="DP124"/>
  <c r="DO124"/>
  <c r="DN124"/>
  <c r="DM124"/>
  <c r="DL124"/>
  <c r="DK124"/>
  <c r="DJ124"/>
  <c r="DI124"/>
  <c r="DH124"/>
  <c r="DG124"/>
  <c r="DF124"/>
  <c r="DE124"/>
  <c r="DD124"/>
  <c r="DC124"/>
  <c r="DB124"/>
  <c r="CV124"/>
  <c r="CU124"/>
  <c r="CR124"/>
  <c r="CQ124"/>
  <c r="CP124"/>
  <c r="CO124"/>
  <c r="CN124"/>
  <c r="T124"/>
  <c r="FS123"/>
  <c r="FR123"/>
  <c r="FQ123"/>
  <c r="FP123"/>
  <c r="FO123"/>
  <c r="FN123"/>
  <c r="FM123"/>
  <c r="FL123"/>
  <c r="FK123"/>
  <c r="FJ123"/>
  <c r="FI123"/>
  <c r="FH123"/>
  <c r="FG123"/>
  <c r="FF123"/>
  <c r="FE123"/>
  <c r="FD123"/>
  <c r="FC123"/>
  <c r="FB123"/>
  <c r="FA123"/>
  <c r="EZ123"/>
  <c r="EY123"/>
  <c r="EX123"/>
  <c r="EW123"/>
  <c r="EV123"/>
  <c r="EU123"/>
  <c r="ET123"/>
  <c r="ES123"/>
  <c r="ER123"/>
  <c r="EQ123"/>
  <c r="EP123"/>
  <c r="EO123"/>
  <c r="EN123"/>
  <c r="EM123"/>
  <c r="EL123"/>
  <c r="EK123"/>
  <c r="EJ123"/>
  <c r="EI123"/>
  <c r="EH123"/>
  <c r="EG123"/>
  <c r="EF123"/>
  <c r="EE123"/>
  <c r="ED123"/>
  <c r="EC123"/>
  <c r="EB123"/>
  <c r="EA123"/>
  <c r="DZ123"/>
  <c r="DY123"/>
  <c r="DX123"/>
  <c r="DW123"/>
  <c r="DV123"/>
  <c r="DU123"/>
  <c r="DT123"/>
  <c r="DS123"/>
  <c r="DR123"/>
  <c r="DQ123"/>
  <c r="DP123"/>
  <c r="DO123"/>
  <c r="DN123"/>
  <c r="DM123"/>
  <c r="DL123"/>
  <c r="DK123"/>
  <c r="DJ123"/>
  <c r="DI123"/>
  <c r="DH123"/>
  <c r="DG123"/>
  <c r="DF123"/>
  <c r="DE123"/>
  <c r="DD123"/>
  <c r="DC123"/>
  <c r="DB123"/>
  <c r="CV123"/>
  <c r="CU123"/>
  <c r="CR123"/>
  <c r="CQ123"/>
  <c r="CP123"/>
  <c r="CO123"/>
  <c r="CN123"/>
  <c r="T123"/>
  <c r="FS122"/>
  <c r="FR122"/>
  <c r="FQ122"/>
  <c r="FP122"/>
  <c r="FO122"/>
  <c r="FN122"/>
  <c r="FM122"/>
  <c r="FL122"/>
  <c r="FK122"/>
  <c r="FJ122"/>
  <c r="FI122"/>
  <c r="FH122"/>
  <c r="FG122"/>
  <c r="FF122"/>
  <c r="FE122"/>
  <c r="FD122"/>
  <c r="FC122"/>
  <c r="FB122"/>
  <c r="FA122"/>
  <c r="EZ122"/>
  <c r="EY122"/>
  <c r="EX122"/>
  <c r="EW122"/>
  <c r="EV122"/>
  <c r="EU122"/>
  <c r="ET122"/>
  <c r="ES122"/>
  <c r="ER122"/>
  <c r="EQ122"/>
  <c r="EP122"/>
  <c r="EO122"/>
  <c r="EN122"/>
  <c r="EM122"/>
  <c r="EL122"/>
  <c r="EK122"/>
  <c r="EJ122"/>
  <c r="EI122"/>
  <c r="EH122"/>
  <c r="EG122"/>
  <c r="EF122"/>
  <c r="EE122"/>
  <c r="ED122"/>
  <c r="EC122"/>
  <c r="EB122"/>
  <c r="EA122"/>
  <c r="DZ122"/>
  <c r="DY122"/>
  <c r="DX122"/>
  <c r="DW122"/>
  <c r="DV122"/>
  <c r="DU122"/>
  <c r="DT122"/>
  <c r="DS122"/>
  <c r="DR122"/>
  <c r="DQ122"/>
  <c r="DP122"/>
  <c r="DO122"/>
  <c r="DN122"/>
  <c r="DM122"/>
  <c r="DL122"/>
  <c r="DK122"/>
  <c r="DJ122"/>
  <c r="DI122"/>
  <c r="DH122"/>
  <c r="DG122"/>
  <c r="DF122"/>
  <c r="DE122"/>
  <c r="DD122"/>
  <c r="DC122"/>
  <c r="DB122"/>
  <c r="CV122"/>
  <c r="CU122"/>
  <c r="CR122"/>
  <c r="CQ122"/>
  <c r="CP122"/>
  <c r="CO122"/>
  <c r="CN122"/>
  <c r="T122"/>
  <c r="FS121"/>
  <c r="FR121"/>
  <c r="FQ121"/>
  <c r="FP121"/>
  <c r="FO121"/>
  <c r="FN121"/>
  <c r="FM121"/>
  <c r="FL121"/>
  <c r="FK121"/>
  <c r="FJ121"/>
  <c r="FI121"/>
  <c r="FH121"/>
  <c r="FG121"/>
  <c r="FF121"/>
  <c r="FE121"/>
  <c r="FD121"/>
  <c r="FC121"/>
  <c r="FB121"/>
  <c r="FA121"/>
  <c r="EZ121"/>
  <c r="EY121"/>
  <c r="EX121"/>
  <c r="EW121"/>
  <c r="EV121"/>
  <c r="EU121"/>
  <c r="ET121"/>
  <c r="ES121"/>
  <c r="ER121"/>
  <c r="EQ121"/>
  <c r="EP121"/>
  <c r="EO121"/>
  <c r="EN121"/>
  <c r="EM121"/>
  <c r="EL121"/>
  <c r="EK121"/>
  <c r="EJ121"/>
  <c r="EI121"/>
  <c r="EH121"/>
  <c r="EG121"/>
  <c r="EF121"/>
  <c r="EE121"/>
  <c r="ED121"/>
  <c r="EC121"/>
  <c r="EB121"/>
  <c r="EA121"/>
  <c r="DZ121"/>
  <c r="DY121"/>
  <c r="DX121"/>
  <c r="DW121"/>
  <c r="DV121"/>
  <c r="DU121"/>
  <c r="DT121"/>
  <c r="DS121"/>
  <c r="DR121"/>
  <c r="DQ121"/>
  <c r="DP121"/>
  <c r="DO121"/>
  <c r="DN121"/>
  <c r="DM121"/>
  <c r="DL121"/>
  <c r="DK121"/>
  <c r="DJ121"/>
  <c r="DI121"/>
  <c r="DH121"/>
  <c r="DG121"/>
  <c r="DF121"/>
  <c r="DE121"/>
  <c r="DD121"/>
  <c r="DC121"/>
  <c r="DB121"/>
  <c r="CV121"/>
  <c r="CU121"/>
  <c r="CR121"/>
  <c r="CQ121"/>
  <c r="CP121"/>
  <c r="CO121"/>
  <c r="CN121"/>
  <c r="T121"/>
  <c r="FS120"/>
  <c r="FR120"/>
  <c r="FQ120"/>
  <c r="FP120"/>
  <c r="FO120"/>
  <c r="FN120"/>
  <c r="FM120"/>
  <c r="FL120"/>
  <c r="FK120"/>
  <c r="FJ120"/>
  <c r="FI120"/>
  <c r="FH120"/>
  <c r="FG120"/>
  <c r="FF120"/>
  <c r="FE120"/>
  <c r="FD120"/>
  <c r="FC120"/>
  <c r="FB120"/>
  <c r="FA120"/>
  <c r="EZ120"/>
  <c r="EY120"/>
  <c r="EX120"/>
  <c r="EW120"/>
  <c r="EV120"/>
  <c r="EU120"/>
  <c r="ET120"/>
  <c r="ES120"/>
  <c r="ER120"/>
  <c r="EQ120"/>
  <c r="EP120"/>
  <c r="EO120"/>
  <c r="EN120"/>
  <c r="EM120"/>
  <c r="EL120"/>
  <c r="EK120"/>
  <c r="EJ120"/>
  <c r="EI120"/>
  <c r="EH120"/>
  <c r="EG120"/>
  <c r="EF120"/>
  <c r="EE120"/>
  <c r="ED120"/>
  <c r="EC120"/>
  <c r="EB120"/>
  <c r="EA120"/>
  <c r="DZ120"/>
  <c r="DY120"/>
  <c r="DX120"/>
  <c r="DW120"/>
  <c r="DV120"/>
  <c r="DU120"/>
  <c r="DT120"/>
  <c r="DS120"/>
  <c r="DR120"/>
  <c r="DQ120"/>
  <c r="DP120"/>
  <c r="DO120"/>
  <c r="DN120"/>
  <c r="DM120"/>
  <c r="DL120"/>
  <c r="DK120"/>
  <c r="DJ120"/>
  <c r="DI120"/>
  <c r="DH120"/>
  <c r="DG120"/>
  <c r="DF120"/>
  <c r="DE120"/>
  <c r="DD120"/>
  <c r="DC120"/>
  <c r="DB120"/>
  <c r="CV120"/>
  <c r="CU120"/>
  <c r="CR120"/>
  <c r="CQ120"/>
  <c r="CP120"/>
  <c r="CO120"/>
  <c r="CN120"/>
  <c r="T120"/>
  <c r="FS119"/>
  <c r="FR119"/>
  <c r="FQ119"/>
  <c r="FP119"/>
  <c r="FO119"/>
  <c r="FN119"/>
  <c r="FM119"/>
  <c r="FL119"/>
  <c r="FK119"/>
  <c r="FJ119"/>
  <c r="FI119"/>
  <c r="FH119"/>
  <c r="FG119"/>
  <c r="FF119"/>
  <c r="FE119"/>
  <c r="FD119"/>
  <c r="FC119"/>
  <c r="FB119"/>
  <c r="FA119"/>
  <c r="EZ119"/>
  <c r="EY119"/>
  <c r="EX119"/>
  <c r="EW119"/>
  <c r="EV119"/>
  <c r="EU119"/>
  <c r="ET119"/>
  <c r="ES119"/>
  <c r="ER119"/>
  <c r="EQ119"/>
  <c r="EP119"/>
  <c r="EO119"/>
  <c r="EN119"/>
  <c r="EM119"/>
  <c r="EL119"/>
  <c r="EK119"/>
  <c r="EJ119"/>
  <c r="EI119"/>
  <c r="EH119"/>
  <c r="EG119"/>
  <c r="EF119"/>
  <c r="EE119"/>
  <c r="ED119"/>
  <c r="EC119"/>
  <c r="EB119"/>
  <c r="EA119"/>
  <c r="DZ119"/>
  <c r="DY119"/>
  <c r="DX119"/>
  <c r="DW119"/>
  <c r="DV119"/>
  <c r="DU119"/>
  <c r="DT119"/>
  <c r="DS119"/>
  <c r="DR119"/>
  <c r="DQ119"/>
  <c r="DP119"/>
  <c r="DO119"/>
  <c r="DN119"/>
  <c r="DM119"/>
  <c r="DL119"/>
  <c r="DK119"/>
  <c r="DJ119"/>
  <c r="DI119"/>
  <c r="DH119"/>
  <c r="DG119"/>
  <c r="DF119"/>
  <c r="DE119"/>
  <c r="DD119"/>
  <c r="DC119"/>
  <c r="DB119"/>
  <c r="CV119"/>
  <c r="CU119"/>
  <c r="CR119"/>
  <c r="CQ119"/>
  <c r="CP119"/>
  <c r="CO119"/>
  <c r="CN119"/>
  <c r="T119"/>
  <c r="FS118"/>
  <c r="FR118"/>
  <c r="FQ118"/>
  <c r="FP118"/>
  <c r="FO118"/>
  <c r="FN118"/>
  <c r="FM118"/>
  <c r="FL118"/>
  <c r="FK118"/>
  <c r="FJ118"/>
  <c r="FI118"/>
  <c r="FH118"/>
  <c r="FG118"/>
  <c r="FF118"/>
  <c r="FE118"/>
  <c r="FD118"/>
  <c r="FC118"/>
  <c r="FB118"/>
  <c r="FA118"/>
  <c r="EZ118"/>
  <c r="EY118"/>
  <c r="EX118"/>
  <c r="EW118"/>
  <c r="EV118"/>
  <c r="EU118"/>
  <c r="ET118"/>
  <c r="ES118"/>
  <c r="ER118"/>
  <c r="EQ118"/>
  <c r="EP118"/>
  <c r="EO118"/>
  <c r="EN118"/>
  <c r="EM118"/>
  <c r="EL118"/>
  <c r="EK118"/>
  <c r="EJ118"/>
  <c r="EI118"/>
  <c r="EH118"/>
  <c r="EG118"/>
  <c r="EF118"/>
  <c r="EE118"/>
  <c r="ED118"/>
  <c r="EC118"/>
  <c r="EB118"/>
  <c r="EA118"/>
  <c r="DZ118"/>
  <c r="DY118"/>
  <c r="DX118"/>
  <c r="DW118"/>
  <c r="DV118"/>
  <c r="DU118"/>
  <c r="DT118"/>
  <c r="DS118"/>
  <c r="DR118"/>
  <c r="DQ118"/>
  <c r="DP118"/>
  <c r="DO118"/>
  <c r="DN118"/>
  <c r="DM118"/>
  <c r="DL118"/>
  <c r="DK118"/>
  <c r="DJ118"/>
  <c r="DI118"/>
  <c r="DH118"/>
  <c r="DG118"/>
  <c r="DF118"/>
  <c r="DE118"/>
  <c r="DD118"/>
  <c r="DC118"/>
  <c r="DB118"/>
  <c r="CV118"/>
  <c r="CU118"/>
  <c r="CR118"/>
  <c r="CQ118"/>
  <c r="CP118"/>
  <c r="CO118"/>
  <c r="CN118"/>
  <c r="T118"/>
  <c r="FS117"/>
  <c r="FR117"/>
  <c r="FQ117"/>
  <c r="FP117"/>
  <c r="FO117"/>
  <c r="FN117"/>
  <c r="FM117"/>
  <c r="FL117"/>
  <c r="FK117"/>
  <c r="FJ117"/>
  <c r="FI117"/>
  <c r="FH117"/>
  <c r="FG117"/>
  <c r="FF117"/>
  <c r="FE117"/>
  <c r="FD117"/>
  <c r="FC117"/>
  <c r="FB117"/>
  <c r="FA117"/>
  <c r="EZ117"/>
  <c r="EY117"/>
  <c r="EX117"/>
  <c r="EW117"/>
  <c r="EV117"/>
  <c r="EU117"/>
  <c r="ET117"/>
  <c r="ES117"/>
  <c r="ER117"/>
  <c r="EQ117"/>
  <c r="EP117"/>
  <c r="EO117"/>
  <c r="EN117"/>
  <c r="EM117"/>
  <c r="EL117"/>
  <c r="EK117"/>
  <c r="EJ117"/>
  <c r="EI117"/>
  <c r="EH117"/>
  <c r="EG117"/>
  <c r="EF117"/>
  <c r="EE117"/>
  <c r="ED117"/>
  <c r="EC117"/>
  <c r="EB117"/>
  <c r="EA117"/>
  <c r="DZ117"/>
  <c r="DY117"/>
  <c r="DX117"/>
  <c r="DW117"/>
  <c r="DV117"/>
  <c r="DU117"/>
  <c r="DT117"/>
  <c r="DS117"/>
  <c r="DR117"/>
  <c r="DQ117"/>
  <c r="DP117"/>
  <c r="DO117"/>
  <c r="DN117"/>
  <c r="DM117"/>
  <c r="DL117"/>
  <c r="DK117"/>
  <c r="DJ117"/>
  <c r="DI117"/>
  <c r="DH117"/>
  <c r="DG117"/>
  <c r="DF117"/>
  <c r="DE117"/>
  <c r="DD117"/>
  <c r="DC117"/>
  <c r="DB117"/>
  <c r="CU117"/>
  <c r="FS116"/>
  <c r="FR116"/>
  <c r="FQ116"/>
  <c r="FP116"/>
  <c r="FO116"/>
  <c r="FN116"/>
  <c r="FM116"/>
  <c r="FL116"/>
  <c r="FK116"/>
  <c r="FJ116"/>
  <c r="FI116"/>
  <c r="FH116"/>
  <c r="FG116"/>
  <c r="FF116"/>
  <c r="FE116"/>
  <c r="FD116"/>
  <c r="FC116"/>
  <c r="FB116"/>
  <c r="FA116"/>
  <c r="EZ116"/>
  <c r="EY116"/>
  <c r="EX116"/>
  <c r="EW116"/>
  <c r="EV116"/>
  <c r="EU116"/>
  <c r="ET116"/>
  <c r="ES116"/>
  <c r="ER116"/>
  <c r="EQ116"/>
  <c r="EP116"/>
  <c r="EO116"/>
  <c r="EN116"/>
  <c r="EM116"/>
  <c r="EL116"/>
  <c r="EK116"/>
  <c r="EJ116"/>
  <c r="EI116"/>
  <c r="EH116"/>
  <c r="EG116"/>
  <c r="EF116"/>
  <c r="EE116"/>
  <c r="ED116"/>
  <c r="EC116"/>
  <c r="EB116"/>
  <c r="EA116"/>
  <c r="DZ116"/>
  <c r="DY116"/>
  <c r="DX116"/>
  <c r="DW116"/>
  <c r="DV116"/>
  <c r="DU116"/>
  <c r="DT116"/>
  <c r="DS116"/>
  <c r="DR116"/>
  <c r="DQ116"/>
  <c r="DP116"/>
  <c r="DO116"/>
  <c r="DN116"/>
  <c r="DM116"/>
  <c r="DL116"/>
  <c r="DK116"/>
  <c r="DJ116"/>
  <c r="DI116"/>
  <c r="DH116"/>
  <c r="DG116"/>
  <c r="DF116"/>
  <c r="DE116"/>
  <c r="DD116"/>
  <c r="DC116"/>
  <c r="DB116"/>
  <c r="CU116"/>
  <c r="FS115"/>
  <c r="FR115"/>
  <c r="FQ115"/>
  <c r="FP115"/>
  <c r="FO115"/>
  <c r="FN115"/>
  <c r="FM115"/>
  <c r="FL115"/>
  <c r="FK115"/>
  <c r="FJ115"/>
  <c r="FI115"/>
  <c r="FH115"/>
  <c r="FG115"/>
  <c r="FF115"/>
  <c r="FE115"/>
  <c r="FD115"/>
  <c r="FC115"/>
  <c r="FB115"/>
  <c r="FA115"/>
  <c r="EZ115"/>
  <c r="EY115"/>
  <c r="EX115"/>
  <c r="EW115"/>
  <c r="EV115"/>
  <c r="EU115"/>
  <c r="ET115"/>
  <c r="ES115"/>
  <c r="ER115"/>
  <c r="EQ115"/>
  <c r="EP115"/>
  <c r="EO115"/>
  <c r="EN115"/>
  <c r="EM115"/>
  <c r="EL115"/>
  <c r="EK115"/>
  <c r="EJ115"/>
  <c r="EI115"/>
  <c r="EH115"/>
  <c r="EG115"/>
  <c r="EF115"/>
  <c r="EE115"/>
  <c r="ED115"/>
  <c r="EC115"/>
  <c r="EB115"/>
  <c r="EA115"/>
  <c r="DZ115"/>
  <c r="DY115"/>
  <c r="DX115"/>
  <c r="DW115"/>
  <c r="DV115"/>
  <c r="DU115"/>
  <c r="DT115"/>
  <c r="DS115"/>
  <c r="DR115"/>
  <c r="DQ115"/>
  <c r="DP115"/>
  <c r="DO115"/>
  <c r="DN115"/>
  <c r="DM115"/>
  <c r="DL115"/>
  <c r="DK115"/>
  <c r="DJ115"/>
  <c r="DI115"/>
  <c r="DH115"/>
  <c r="DG115"/>
  <c r="DF115"/>
  <c r="DE115"/>
  <c r="DD115"/>
  <c r="DC115"/>
  <c r="DB115"/>
  <c r="CU115"/>
  <c r="FS114"/>
  <c r="FR114"/>
  <c r="FQ114"/>
  <c r="FP114"/>
  <c r="FO114"/>
  <c r="FN114"/>
  <c r="FM114"/>
  <c r="FL114"/>
  <c r="FK114"/>
  <c r="FJ114"/>
  <c r="FI114"/>
  <c r="FH114"/>
  <c r="FG114"/>
  <c r="FF114"/>
  <c r="FE114"/>
  <c r="FD114"/>
  <c r="FC114"/>
  <c r="FB114"/>
  <c r="FA114"/>
  <c r="EZ114"/>
  <c r="EY114"/>
  <c r="EX114"/>
  <c r="EW114"/>
  <c r="EV114"/>
  <c r="EU114"/>
  <c r="ET114"/>
  <c r="ES114"/>
  <c r="ER114"/>
  <c r="EQ114"/>
  <c r="EP114"/>
  <c r="EO114"/>
  <c r="EN114"/>
  <c r="EM114"/>
  <c r="EL114"/>
  <c r="EK114"/>
  <c r="EJ114"/>
  <c r="EI114"/>
  <c r="EH114"/>
  <c r="EG114"/>
  <c r="EF114"/>
  <c r="EE114"/>
  <c r="ED114"/>
  <c r="EC114"/>
  <c r="EB114"/>
  <c r="EA114"/>
  <c r="DZ114"/>
  <c r="DY114"/>
  <c r="DX114"/>
  <c r="DW114"/>
  <c r="DV114"/>
  <c r="DU114"/>
  <c r="DT114"/>
  <c r="DS114"/>
  <c r="DR114"/>
  <c r="DQ114"/>
  <c r="DP114"/>
  <c r="DO114"/>
  <c r="DN114"/>
  <c r="DM114"/>
  <c r="DL114"/>
  <c r="DK114"/>
  <c r="DJ114"/>
  <c r="DI114"/>
  <c r="DH114"/>
  <c r="DG114"/>
  <c r="DF114"/>
  <c r="DE114"/>
  <c r="DD114"/>
  <c r="DC114"/>
  <c r="DB114"/>
  <c r="CU114"/>
  <c r="FS113"/>
  <c r="FR113"/>
  <c r="FQ113"/>
  <c r="FP113"/>
  <c r="FO113"/>
  <c r="FN113"/>
  <c r="FM113"/>
  <c r="FL113"/>
  <c r="FK113"/>
  <c r="FJ113"/>
  <c r="FI113"/>
  <c r="FH113"/>
  <c r="FG113"/>
  <c r="FF113"/>
  <c r="FE113"/>
  <c r="FD113"/>
  <c r="FC113"/>
  <c r="FB113"/>
  <c r="FA113"/>
  <c r="EZ113"/>
  <c r="EY113"/>
  <c r="EX113"/>
  <c r="EW113"/>
  <c r="EV113"/>
  <c r="EU113"/>
  <c r="ET113"/>
  <c r="ES113"/>
  <c r="ER113"/>
  <c r="EQ113"/>
  <c r="EP113"/>
  <c r="EO113"/>
  <c r="EN113"/>
  <c r="EM113"/>
  <c r="EL113"/>
  <c r="EK113"/>
  <c r="EJ113"/>
  <c r="EI113"/>
  <c r="EH113"/>
  <c r="EG113"/>
  <c r="EF113"/>
  <c r="EE113"/>
  <c r="ED113"/>
  <c r="EC113"/>
  <c r="EB113"/>
  <c r="EA113"/>
  <c r="DZ113"/>
  <c r="DY113"/>
  <c r="DX113"/>
  <c r="DW113"/>
  <c r="DV113"/>
  <c r="DU113"/>
  <c r="DT113"/>
  <c r="DS113"/>
  <c r="DR113"/>
  <c r="DQ113"/>
  <c r="DP113"/>
  <c r="DO113"/>
  <c r="DN113"/>
  <c r="DM113"/>
  <c r="DL113"/>
  <c r="DK113"/>
  <c r="DJ113"/>
  <c r="DI113"/>
  <c r="DH113"/>
  <c r="DG113"/>
  <c r="DF113"/>
  <c r="DE113"/>
  <c r="DD113"/>
  <c r="DC113"/>
  <c r="DB113"/>
  <c r="CU113"/>
  <c r="FS112"/>
  <c r="FR112"/>
  <c r="FQ112"/>
  <c r="FP112"/>
  <c r="FO112"/>
  <c r="FN112"/>
  <c r="FM112"/>
  <c r="FL112"/>
  <c r="FK112"/>
  <c r="FJ112"/>
  <c r="FI112"/>
  <c r="FH112"/>
  <c r="FG112"/>
  <c r="FF112"/>
  <c r="FE112"/>
  <c r="FD112"/>
  <c r="FC112"/>
  <c r="FB112"/>
  <c r="FA112"/>
  <c r="EZ112"/>
  <c r="EY112"/>
  <c r="EX112"/>
  <c r="EW112"/>
  <c r="EV112"/>
  <c r="EU112"/>
  <c r="ET112"/>
  <c r="ES112"/>
  <c r="ER112"/>
  <c r="EQ112"/>
  <c r="EP112"/>
  <c r="EO112"/>
  <c r="EN112"/>
  <c r="EM112"/>
  <c r="EL112"/>
  <c r="EK112"/>
  <c r="EJ112"/>
  <c r="EI112"/>
  <c r="EH112"/>
  <c r="EG112"/>
  <c r="EF112"/>
  <c r="EE112"/>
  <c r="ED112"/>
  <c r="EC112"/>
  <c r="EB112"/>
  <c r="EA112"/>
  <c r="DZ112"/>
  <c r="DY112"/>
  <c r="DX112"/>
  <c r="DW112"/>
  <c r="DV112"/>
  <c r="DU112"/>
  <c r="DT112"/>
  <c r="DS112"/>
  <c r="DR112"/>
  <c r="DQ112"/>
  <c r="DP112"/>
  <c r="DO112"/>
  <c r="DN112"/>
  <c r="DM112"/>
  <c r="DL112"/>
  <c r="DK112"/>
  <c r="DJ112"/>
  <c r="DI112"/>
  <c r="DH112"/>
  <c r="DG112"/>
  <c r="DF112"/>
  <c r="DE112"/>
  <c r="DD112"/>
  <c r="DC112"/>
  <c r="DB112"/>
  <c r="CU112"/>
  <c r="FS111"/>
  <c r="FR111"/>
  <c r="FQ111"/>
  <c r="FP111"/>
  <c r="FO111"/>
  <c r="FN111"/>
  <c r="FM111"/>
  <c r="FL111"/>
  <c r="FK111"/>
  <c r="FJ111"/>
  <c r="FI111"/>
  <c r="FH111"/>
  <c r="FG111"/>
  <c r="FF111"/>
  <c r="FE111"/>
  <c r="FD111"/>
  <c r="FC111"/>
  <c r="FB111"/>
  <c r="FA111"/>
  <c r="EZ111"/>
  <c r="EY111"/>
  <c r="EX111"/>
  <c r="EW111"/>
  <c r="EV111"/>
  <c r="EU111"/>
  <c r="ET111"/>
  <c r="ES111"/>
  <c r="ER111"/>
  <c r="EQ111"/>
  <c r="EP111"/>
  <c r="EO111"/>
  <c r="EN111"/>
  <c r="EM111"/>
  <c r="EL111"/>
  <c r="EK111"/>
  <c r="EJ111"/>
  <c r="EI111"/>
  <c r="EH111"/>
  <c r="EG111"/>
  <c r="EF111"/>
  <c r="EE111"/>
  <c r="ED111"/>
  <c r="EC111"/>
  <c r="EB111"/>
  <c r="EA111"/>
  <c r="DZ111"/>
  <c r="DY111"/>
  <c r="DX111"/>
  <c r="DW111"/>
  <c r="DV111"/>
  <c r="DU111"/>
  <c r="DT111"/>
  <c r="DS111"/>
  <c r="DR111"/>
  <c r="DQ111"/>
  <c r="DP111"/>
  <c r="DO111"/>
  <c r="DN111"/>
  <c r="DM111"/>
  <c r="DL111"/>
  <c r="DK111"/>
  <c r="DJ111"/>
  <c r="DI111"/>
  <c r="DH111"/>
  <c r="DG111"/>
  <c r="DF111"/>
  <c r="DE111"/>
  <c r="DD111"/>
  <c r="DC111"/>
  <c r="DB111"/>
  <c r="CU111"/>
  <c r="FS110"/>
  <c r="FR110"/>
  <c r="FQ110"/>
  <c r="FP110"/>
  <c r="FO110"/>
  <c r="FN110"/>
  <c r="FM110"/>
  <c r="FL110"/>
  <c r="FK110"/>
  <c r="FJ110"/>
  <c r="FI110"/>
  <c r="FH110"/>
  <c r="FG110"/>
  <c r="FF110"/>
  <c r="FE110"/>
  <c r="FD110"/>
  <c r="FC110"/>
  <c r="FB110"/>
  <c r="FA110"/>
  <c r="EZ110"/>
  <c r="EY110"/>
  <c r="EX110"/>
  <c r="EW110"/>
  <c r="EV110"/>
  <c r="EU110"/>
  <c r="ET110"/>
  <c r="ES110"/>
  <c r="ER110"/>
  <c r="EQ110"/>
  <c r="EP110"/>
  <c r="EO110"/>
  <c r="EN110"/>
  <c r="EM110"/>
  <c r="EL110"/>
  <c r="EK110"/>
  <c r="EJ110"/>
  <c r="EI110"/>
  <c r="EH110"/>
  <c r="EG110"/>
  <c r="EF110"/>
  <c r="EE110"/>
  <c r="ED110"/>
  <c r="EC110"/>
  <c r="EB110"/>
  <c r="EA110"/>
  <c r="DZ110"/>
  <c r="DY110"/>
  <c r="DX110"/>
  <c r="DW110"/>
  <c r="DV110"/>
  <c r="DU110"/>
  <c r="DT110"/>
  <c r="DS110"/>
  <c r="DR110"/>
  <c r="DQ110"/>
  <c r="DP110"/>
  <c r="DO110"/>
  <c r="DN110"/>
  <c r="DM110"/>
  <c r="DL110"/>
  <c r="DK110"/>
  <c r="DJ110"/>
  <c r="DI110"/>
  <c r="DH110"/>
  <c r="DG110"/>
  <c r="DF110"/>
  <c r="DE110"/>
  <c r="DD110"/>
  <c r="DC110"/>
  <c r="DB110"/>
  <c r="CU110"/>
  <c r="FS109"/>
  <c r="FR109"/>
  <c r="FQ109"/>
  <c r="FP109"/>
  <c r="FO109"/>
  <c r="FN109"/>
  <c r="FM109"/>
  <c r="FL109"/>
  <c r="FK109"/>
  <c r="FJ109"/>
  <c r="FI109"/>
  <c r="FH109"/>
  <c r="FG109"/>
  <c r="FF109"/>
  <c r="FE109"/>
  <c r="FD109"/>
  <c r="FC109"/>
  <c r="FB109"/>
  <c r="FA109"/>
  <c r="EZ109"/>
  <c r="EY109"/>
  <c r="EX109"/>
  <c r="EW109"/>
  <c r="EV109"/>
  <c r="EU109"/>
  <c r="ET109"/>
  <c r="ES109"/>
  <c r="ER109"/>
  <c r="EQ109"/>
  <c r="EP109"/>
  <c r="EO109"/>
  <c r="EN109"/>
  <c r="EM109"/>
  <c r="EL109"/>
  <c r="EK109"/>
  <c r="EJ109"/>
  <c r="EI109"/>
  <c r="EH109"/>
  <c r="EG109"/>
  <c r="EF109"/>
  <c r="EE109"/>
  <c r="ED109"/>
  <c r="EC109"/>
  <c r="EB109"/>
  <c r="EA109"/>
  <c r="DZ109"/>
  <c r="DY109"/>
  <c r="DX109"/>
  <c r="DW109"/>
  <c r="DV109"/>
  <c r="DU109"/>
  <c r="DT109"/>
  <c r="DS109"/>
  <c r="DR109"/>
  <c r="DQ109"/>
  <c r="DP109"/>
  <c r="DO109"/>
  <c r="DN109"/>
  <c r="DM109"/>
  <c r="DL109"/>
  <c r="DK109"/>
  <c r="DJ109"/>
  <c r="DI109"/>
  <c r="DH109"/>
  <c r="DG109"/>
  <c r="DF109"/>
  <c r="DE109"/>
  <c r="DD109"/>
  <c r="DC109"/>
  <c r="DB109"/>
  <c r="CU109"/>
  <c r="FS108"/>
  <c r="FR108"/>
  <c r="FQ108"/>
  <c r="FP108"/>
  <c r="FO108"/>
  <c r="FN108"/>
  <c r="FM108"/>
  <c r="FL108"/>
  <c r="FK108"/>
  <c r="FJ108"/>
  <c r="FI108"/>
  <c r="FH108"/>
  <c r="FG108"/>
  <c r="FF108"/>
  <c r="FE108"/>
  <c r="FD108"/>
  <c r="FC108"/>
  <c r="FB108"/>
  <c r="FA108"/>
  <c r="EZ108"/>
  <c r="EY108"/>
  <c r="EX108"/>
  <c r="EW108"/>
  <c r="EV108"/>
  <c r="EU108"/>
  <c r="ET108"/>
  <c r="ES108"/>
  <c r="ER108"/>
  <c r="EQ108"/>
  <c r="EP108"/>
  <c r="EO108"/>
  <c r="EN108"/>
  <c r="EM108"/>
  <c r="EL108"/>
  <c r="EK108"/>
  <c r="EJ108"/>
  <c r="EI108"/>
  <c r="EH108"/>
  <c r="EG108"/>
  <c r="EF108"/>
  <c r="EE108"/>
  <c r="ED108"/>
  <c r="EC108"/>
  <c r="EB108"/>
  <c r="EA108"/>
  <c r="DZ108"/>
  <c r="DY108"/>
  <c r="DX108"/>
  <c r="DW108"/>
  <c r="DV108"/>
  <c r="DU108"/>
  <c r="DT108"/>
  <c r="DS108"/>
  <c r="DR108"/>
  <c r="DQ108"/>
  <c r="DP108"/>
  <c r="DO108"/>
  <c r="DN108"/>
  <c r="DM108"/>
  <c r="DL108"/>
  <c r="DK108"/>
  <c r="DJ108"/>
  <c r="DI108"/>
  <c r="DH108"/>
  <c r="DG108"/>
  <c r="DF108"/>
  <c r="DE108"/>
  <c r="DD108"/>
  <c r="DC108"/>
  <c r="DB108"/>
  <c r="CU108"/>
  <c r="CR108"/>
  <c r="CQ108"/>
  <c r="CP108"/>
  <c r="FS102"/>
  <c r="FR102"/>
  <c r="FQ102"/>
  <c r="FP102"/>
  <c r="FO102"/>
  <c r="FN102"/>
  <c r="FM102"/>
  <c r="FL102"/>
  <c r="FK102"/>
  <c r="FJ102"/>
  <c r="FI102"/>
  <c r="FH102"/>
  <c r="FG102"/>
  <c r="FF102"/>
  <c r="FE102"/>
  <c r="FD102"/>
  <c r="FC102"/>
  <c r="FB102"/>
  <c r="FA102"/>
  <c r="EZ102"/>
  <c r="EY102"/>
  <c r="EX102"/>
  <c r="EW102"/>
  <c r="EV102"/>
  <c r="EU102"/>
  <c r="ET102"/>
  <c r="ES102"/>
  <c r="ER102"/>
  <c r="EQ102"/>
  <c r="EP102"/>
  <c r="EO102"/>
  <c r="EN102"/>
  <c r="EM102"/>
  <c r="EL102"/>
  <c r="EK102"/>
  <c r="EJ102"/>
  <c r="EI102"/>
  <c r="EH102"/>
  <c r="EG102"/>
  <c r="EF102"/>
  <c r="EE102"/>
  <c r="ED102"/>
  <c r="EC102"/>
  <c r="EB102"/>
  <c r="EA102"/>
  <c r="DZ102"/>
  <c r="DY102"/>
  <c r="DX102"/>
  <c r="DW102"/>
  <c r="DV102"/>
  <c r="DU102"/>
  <c r="DT102"/>
  <c r="DS102"/>
  <c r="DR102"/>
  <c r="DQ102"/>
  <c r="DP102"/>
  <c r="DO102"/>
  <c r="DN102"/>
  <c r="DM102"/>
  <c r="DL102"/>
  <c r="DK102"/>
  <c r="DJ102"/>
  <c r="DI102"/>
  <c r="DH102"/>
  <c r="DG102"/>
  <c r="DF102"/>
  <c r="DE102"/>
  <c r="DD102"/>
  <c r="DC102"/>
  <c r="DB102"/>
  <c r="CR102"/>
  <c r="CQ102"/>
  <c r="CP102"/>
  <c r="CO102"/>
  <c r="CN102"/>
  <c r="FS101"/>
  <c r="FR101"/>
  <c r="FQ101"/>
  <c r="FP101"/>
  <c r="FO101"/>
  <c r="FN101"/>
  <c r="FM101"/>
  <c r="FL101"/>
  <c r="FK101"/>
  <c r="FJ101"/>
  <c r="FI101"/>
  <c r="FH101"/>
  <c r="FG101"/>
  <c r="FF101"/>
  <c r="FE101"/>
  <c r="FD101"/>
  <c r="FC101"/>
  <c r="FB101"/>
  <c r="FA101"/>
  <c r="EZ101"/>
  <c r="EY101"/>
  <c r="EX101"/>
  <c r="EW101"/>
  <c r="EV101"/>
  <c r="EU101"/>
  <c r="ET101"/>
  <c r="ES101"/>
  <c r="ER101"/>
  <c r="EQ101"/>
  <c r="EP101"/>
  <c r="EO101"/>
  <c r="EN101"/>
  <c r="EM101"/>
  <c r="EL101"/>
  <c r="EK101"/>
  <c r="EJ101"/>
  <c r="EI101"/>
  <c r="EH101"/>
  <c r="EG101"/>
  <c r="EF101"/>
  <c r="EE101"/>
  <c r="ED101"/>
  <c r="EC101"/>
  <c r="EB101"/>
  <c r="EA101"/>
  <c r="DZ101"/>
  <c r="DY101"/>
  <c r="DX101"/>
  <c r="DW101"/>
  <c r="DV101"/>
  <c r="DU101"/>
  <c r="DT101"/>
  <c r="DS101"/>
  <c r="DR101"/>
  <c r="DQ101"/>
  <c r="DP101"/>
  <c r="DO101"/>
  <c r="DN101"/>
  <c r="DM101"/>
  <c r="DL101"/>
  <c r="DK101"/>
  <c r="DJ101"/>
  <c r="DI101"/>
  <c r="DH101"/>
  <c r="DG101"/>
  <c r="DF101"/>
  <c r="DE101"/>
  <c r="DD101"/>
  <c r="DC101"/>
  <c r="DB101"/>
  <c r="CR101"/>
  <c r="CQ101"/>
  <c r="CP101"/>
  <c r="CO101"/>
  <c r="CN101"/>
  <c r="FS100"/>
  <c r="FR100"/>
  <c r="FQ100"/>
  <c r="FP100"/>
  <c r="FO100"/>
  <c r="FN100"/>
  <c r="FM100"/>
  <c r="FL100"/>
  <c r="FK100"/>
  <c r="FJ100"/>
  <c r="FI100"/>
  <c r="FH100"/>
  <c r="FG100"/>
  <c r="FF100"/>
  <c r="FE100"/>
  <c r="FD100"/>
  <c r="FC100"/>
  <c r="FB100"/>
  <c r="FA100"/>
  <c r="EZ100"/>
  <c r="EY100"/>
  <c r="EX100"/>
  <c r="EW100"/>
  <c r="EV100"/>
  <c r="EU100"/>
  <c r="ET100"/>
  <c r="ES100"/>
  <c r="ER100"/>
  <c r="EQ100"/>
  <c r="EP100"/>
  <c r="EO100"/>
  <c r="EN100"/>
  <c r="EM100"/>
  <c r="EL100"/>
  <c r="EK100"/>
  <c r="EJ100"/>
  <c r="EI100"/>
  <c r="EH100"/>
  <c r="EG100"/>
  <c r="EF100"/>
  <c r="EE100"/>
  <c r="ED100"/>
  <c r="EC100"/>
  <c r="EB100"/>
  <c r="EA100"/>
  <c r="DZ100"/>
  <c r="DY100"/>
  <c r="DX100"/>
  <c r="DW100"/>
  <c r="DV100"/>
  <c r="DU100"/>
  <c r="DT100"/>
  <c r="DS100"/>
  <c r="DR100"/>
  <c r="DQ100"/>
  <c r="DP100"/>
  <c r="DO100"/>
  <c r="DN100"/>
  <c r="DM100"/>
  <c r="DL100"/>
  <c r="DK100"/>
  <c r="DJ100"/>
  <c r="DI100"/>
  <c r="DH100"/>
  <c r="DG100"/>
  <c r="DF100"/>
  <c r="DE100"/>
  <c r="DD100"/>
  <c r="DC100"/>
  <c r="DB100"/>
  <c r="CR100"/>
  <c r="CQ100"/>
  <c r="CP100"/>
  <c r="CO100"/>
  <c r="CN100"/>
  <c r="FS99"/>
  <c r="FR99"/>
  <c r="FQ99"/>
  <c r="FP99"/>
  <c r="FO99"/>
  <c r="FN99"/>
  <c r="FM99"/>
  <c r="FL99"/>
  <c r="FK99"/>
  <c r="FJ99"/>
  <c r="FI99"/>
  <c r="FH99"/>
  <c r="FG99"/>
  <c r="FF99"/>
  <c r="FE99"/>
  <c r="FD99"/>
  <c r="FC99"/>
  <c r="FB99"/>
  <c r="FA99"/>
  <c r="EZ99"/>
  <c r="EY99"/>
  <c r="EX99"/>
  <c r="EW99"/>
  <c r="EV99"/>
  <c r="EU99"/>
  <c r="ET99"/>
  <c r="ES99"/>
  <c r="ER99"/>
  <c r="EQ99"/>
  <c r="EP99"/>
  <c r="EO99"/>
  <c r="EN99"/>
  <c r="EM99"/>
  <c r="EL99"/>
  <c r="EK99"/>
  <c r="EJ99"/>
  <c r="EI99"/>
  <c r="EH99"/>
  <c r="EG99"/>
  <c r="EF99"/>
  <c r="EE99"/>
  <c r="ED99"/>
  <c r="EC99"/>
  <c r="EB99"/>
  <c r="EA99"/>
  <c r="DZ99"/>
  <c r="DY99"/>
  <c r="DX99"/>
  <c r="DW99"/>
  <c r="DV99"/>
  <c r="DU99"/>
  <c r="DT99"/>
  <c r="DS99"/>
  <c r="DR99"/>
  <c r="DQ99"/>
  <c r="DP99"/>
  <c r="DO99"/>
  <c r="DN99"/>
  <c r="DM99"/>
  <c r="DL99"/>
  <c r="DK99"/>
  <c r="DJ99"/>
  <c r="DI99"/>
  <c r="DH99"/>
  <c r="DG99"/>
  <c r="DF99"/>
  <c r="DE99"/>
  <c r="DD99"/>
  <c r="DC99"/>
  <c r="DB99"/>
  <c r="CR99"/>
  <c r="CQ99"/>
  <c r="CP99"/>
  <c r="CO99"/>
  <c r="CN99"/>
  <c r="I99"/>
  <c r="FS98"/>
  <c r="FR98"/>
  <c r="FQ98"/>
  <c r="FP98"/>
  <c r="FO98"/>
  <c r="FN98"/>
  <c r="FM98"/>
  <c r="FL98"/>
  <c r="FK98"/>
  <c r="FJ98"/>
  <c r="FI98"/>
  <c r="FH98"/>
  <c r="FG98"/>
  <c r="FF98"/>
  <c r="FE98"/>
  <c r="FD98"/>
  <c r="FC98"/>
  <c r="FB98"/>
  <c r="FA98"/>
  <c r="EZ98"/>
  <c r="EY98"/>
  <c r="EX98"/>
  <c r="EW98"/>
  <c r="EV98"/>
  <c r="EU98"/>
  <c r="ET98"/>
  <c r="ES98"/>
  <c r="ER98"/>
  <c r="EQ98"/>
  <c r="EP98"/>
  <c r="EO98"/>
  <c r="EN98"/>
  <c r="EM98"/>
  <c r="EL98"/>
  <c r="EK98"/>
  <c r="EJ98"/>
  <c r="EI98"/>
  <c r="EH98"/>
  <c r="EG98"/>
  <c r="EF98"/>
  <c r="EE98"/>
  <c r="ED98"/>
  <c r="EC98"/>
  <c r="EB98"/>
  <c r="EA98"/>
  <c r="DZ98"/>
  <c r="DY98"/>
  <c r="DX98"/>
  <c r="DW98"/>
  <c r="DV98"/>
  <c r="DU98"/>
  <c r="DT98"/>
  <c r="DS98"/>
  <c r="DR98"/>
  <c r="DQ98"/>
  <c r="DP98"/>
  <c r="DO98"/>
  <c r="DN98"/>
  <c r="DM98"/>
  <c r="DL98"/>
  <c r="DK98"/>
  <c r="DJ98"/>
  <c r="DI98"/>
  <c r="DH98"/>
  <c r="DG98"/>
  <c r="DF98"/>
  <c r="DE98"/>
  <c r="DD98"/>
  <c r="DC98"/>
  <c r="DB98"/>
  <c r="CR98"/>
  <c r="CQ98"/>
  <c r="CP98"/>
  <c r="CO98"/>
  <c r="CN98"/>
  <c r="I98"/>
  <c r="FS97"/>
  <c r="FR97"/>
  <c r="FQ97"/>
  <c r="FP97"/>
  <c r="FO97"/>
  <c r="FN97"/>
  <c r="FM97"/>
  <c r="FL97"/>
  <c r="FK97"/>
  <c r="FJ97"/>
  <c r="FI97"/>
  <c r="FH97"/>
  <c r="FG97"/>
  <c r="FF97"/>
  <c r="FE97"/>
  <c r="FD97"/>
  <c r="FC97"/>
  <c r="FB97"/>
  <c r="FA97"/>
  <c r="EZ97"/>
  <c r="EY97"/>
  <c r="EX97"/>
  <c r="EW97"/>
  <c r="EV97"/>
  <c r="EU97"/>
  <c r="ET97"/>
  <c r="ES97"/>
  <c r="ER97"/>
  <c r="EQ97"/>
  <c r="EP97"/>
  <c r="EO97"/>
  <c r="EN97"/>
  <c r="EM97"/>
  <c r="EL97"/>
  <c r="EK97"/>
  <c r="EJ97"/>
  <c r="EI97"/>
  <c r="EH97"/>
  <c r="EG97"/>
  <c r="EF97"/>
  <c r="EE97"/>
  <c r="ED97"/>
  <c r="EC97"/>
  <c r="EB97"/>
  <c r="EA97"/>
  <c r="DZ97"/>
  <c r="DY97"/>
  <c r="DX97"/>
  <c r="DW97"/>
  <c r="DV97"/>
  <c r="DU97"/>
  <c r="DT97"/>
  <c r="DS97"/>
  <c r="DR97"/>
  <c r="DQ97"/>
  <c r="DP97"/>
  <c r="DO97"/>
  <c r="DN97"/>
  <c r="DM97"/>
  <c r="DL97"/>
  <c r="DK97"/>
  <c r="DJ97"/>
  <c r="DI97"/>
  <c r="DH97"/>
  <c r="DG97"/>
  <c r="DF97"/>
  <c r="DE97"/>
  <c r="DD97"/>
  <c r="DC97"/>
  <c r="DB97"/>
  <c r="CR97"/>
  <c r="CQ97"/>
  <c r="CP97"/>
  <c r="CO97"/>
  <c r="CN97"/>
  <c r="I97"/>
  <c r="FS96"/>
  <c r="FR96"/>
  <c r="FQ96"/>
  <c r="FP96"/>
  <c r="FO96"/>
  <c r="FN96"/>
  <c r="FM96"/>
  <c r="FL96"/>
  <c r="FK96"/>
  <c r="FJ96"/>
  <c r="FI96"/>
  <c r="FH96"/>
  <c r="FG96"/>
  <c r="FF96"/>
  <c r="FE96"/>
  <c r="FD96"/>
  <c r="FC96"/>
  <c r="FB96"/>
  <c r="FA96"/>
  <c r="EZ96"/>
  <c r="EY96"/>
  <c r="EX96"/>
  <c r="EW96"/>
  <c r="EV96"/>
  <c r="EU96"/>
  <c r="ET96"/>
  <c r="ES96"/>
  <c r="ER96"/>
  <c r="EQ96"/>
  <c r="EP96"/>
  <c r="EO96"/>
  <c r="EN96"/>
  <c r="EM96"/>
  <c r="EL96"/>
  <c r="EK96"/>
  <c r="EJ96"/>
  <c r="EI96"/>
  <c r="EH96"/>
  <c r="EG96"/>
  <c r="EF96"/>
  <c r="EE96"/>
  <c r="ED96"/>
  <c r="EC96"/>
  <c r="EB96"/>
  <c r="EA96"/>
  <c r="DZ96"/>
  <c r="DY96"/>
  <c r="DX96"/>
  <c r="DW96"/>
  <c r="DV96"/>
  <c r="DU96"/>
  <c r="DT96"/>
  <c r="DS96"/>
  <c r="DR96"/>
  <c r="DQ96"/>
  <c r="DP96"/>
  <c r="DO96"/>
  <c r="DN96"/>
  <c r="DM96"/>
  <c r="DL96"/>
  <c r="DK96"/>
  <c r="DJ96"/>
  <c r="DI96"/>
  <c r="DH96"/>
  <c r="DG96"/>
  <c r="DF96"/>
  <c r="DE96"/>
  <c r="DD96"/>
  <c r="DC96"/>
  <c r="DB96"/>
  <c r="CR96"/>
  <c r="CQ96"/>
  <c r="CP96"/>
  <c r="CO96"/>
  <c r="CN96"/>
  <c r="I96"/>
  <c r="FS95"/>
  <c r="FR95"/>
  <c r="FQ95"/>
  <c r="FP95"/>
  <c r="FO95"/>
  <c r="FN95"/>
  <c r="FM95"/>
  <c r="FL95"/>
  <c r="FK95"/>
  <c r="FJ95"/>
  <c r="FI95"/>
  <c r="FH95"/>
  <c r="FG95"/>
  <c r="FF95"/>
  <c r="FE95"/>
  <c r="FD95"/>
  <c r="FC95"/>
  <c r="FB95"/>
  <c r="FA95"/>
  <c r="EZ95"/>
  <c r="EY95"/>
  <c r="EX95"/>
  <c r="EW95"/>
  <c r="EV95"/>
  <c r="EU95"/>
  <c r="ET95"/>
  <c r="ES95"/>
  <c r="ER95"/>
  <c r="EQ95"/>
  <c r="EP95"/>
  <c r="EO95"/>
  <c r="EN95"/>
  <c r="EM95"/>
  <c r="EL95"/>
  <c r="EK95"/>
  <c r="EJ95"/>
  <c r="EI95"/>
  <c r="EH95"/>
  <c r="EG95"/>
  <c r="EF95"/>
  <c r="EE95"/>
  <c r="ED95"/>
  <c r="EC95"/>
  <c r="EB95"/>
  <c r="EA95"/>
  <c r="DZ95"/>
  <c r="DY95"/>
  <c r="DX95"/>
  <c r="DW95"/>
  <c r="DV95"/>
  <c r="DU95"/>
  <c r="DT95"/>
  <c r="DS95"/>
  <c r="DR95"/>
  <c r="DQ95"/>
  <c r="DP95"/>
  <c r="DO95"/>
  <c r="DN95"/>
  <c r="DM95"/>
  <c r="DL95"/>
  <c r="DK95"/>
  <c r="DJ95"/>
  <c r="DI95"/>
  <c r="DH95"/>
  <c r="DG95"/>
  <c r="DF95"/>
  <c r="DE95"/>
  <c r="DD95"/>
  <c r="DC95"/>
  <c r="DB95"/>
  <c r="CR95"/>
  <c r="CQ95"/>
  <c r="CP95"/>
  <c r="CO95"/>
  <c r="CN95"/>
  <c r="I95"/>
  <c r="FS94"/>
  <c r="FR94"/>
  <c r="FQ94"/>
  <c r="FP94"/>
  <c r="FO94"/>
  <c r="FN94"/>
  <c r="FM94"/>
  <c r="FL94"/>
  <c r="FK94"/>
  <c r="FJ94"/>
  <c r="FI94"/>
  <c r="FH94"/>
  <c r="FG94"/>
  <c r="FF94"/>
  <c r="FE94"/>
  <c r="FD94"/>
  <c r="FC94"/>
  <c r="FB94"/>
  <c r="FA94"/>
  <c r="EZ94"/>
  <c r="EY94"/>
  <c r="EX94"/>
  <c r="EW94"/>
  <c r="EV94"/>
  <c r="EU94"/>
  <c r="ET94"/>
  <c r="ES94"/>
  <c r="ER94"/>
  <c r="EQ94"/>
  <c r="EP94"/>
  <c r="EO94"/>
  <c r="EN94"/>
  <c r="EM94"/>
  <c r="EL94"/>
  <c r="EK94"/>
  <c r="EJ94"/>
  <c r="EI94"/>
  <c r="EH94"/>
  <c r="EG94"/>
  <c r="EF94"/>
  <c r="EE94"/>
  <c r="ED94"/>
  <c r="EC94"/>
  <c r="EB94"/>
  <c r="EA94"/>
  <c r="DZ94"/>
  <c r="DY94"/>
  <c r="DX94"/>
  <c r="DW94"/>
  <c r="DV94"/>
  <c r="DU94"/>
  <c r="DT94"/>
  <c r="DS94"/>
  <c r="DR94"/>
  <c r="DQ94"/>
  <c r="DP94"/>
  <c r="DO94"/>
  <c r="DN94"/>
  <c r="DM94"/>
  <c r="DL94"/>
  <c r="DK94"/>
  <c r="DJ94"/>
  <c r="DI94"/>
  <c r="DH94"/>
  <c r="DG94"/>
  <c r="DF94"/>
  <c r="DE94"/>
  <c r="DD94"/>
  <c r="DC94"/>
  <c r="DB94"/>
  <c r="CR94"/>
  <c r="CQ94"/>
  <c r="CP94"/>
  <c r="CO94"/>
  <c r="CN94"/>
  <c r="I94"/>
  <c r="FS93"/>
  <c r="FR93"/>
  <c r="FQ93"/>
  <c r="FP93"/>
  <c r="FO93"/>
  <c r="FN93"/>
  <c r="FM93"/>
  <c r="FL93"/>
  <c r="FK93"/>
  <c r="FJ93"/>
  <c r="FI93"/>
  <c r="FH93"/>
  <c r="FG93"/>
  <c r="FF93"/>
  <c r="FE93"/>
  <c r="FD93"/>
  <c r="FC93"/>
  <c r="FB93"/>
  <c r="FA93"/>
  <c r="EZ93"/>
  <c r="EY93"/>
  <c r="EX93"/>
  <c r="EW93"/>
  <c r="EV93"/>
  <c r="EU93"/>
  <c r="ET93"/>
  <c r="ES93"/>
  <c r="ER93"/>
  <c r="EQ93"/>
  <c r="EP93"/>
  <c r="EO93"/>
  <c r="EN93"/>
  <c r="EM93"/>
  <c r="EL93"/>
  <c r="EK93"/>
  <c r="EJ93"/>
  <c r="EI93"/>
  <c r="EH93"/>
  <c r="EG93"/>
  <c r="EF93"/>
  <c r="EE93"/>
  <c r="ED93"/>
  <c r="EC93"/>
  <c r="EB93"/>
  <c r="EA93"/>
  <c r="DZ93"/>
  <c r="DY93"/>
  <c r="DX93"/>
  <c r="DW93"/>
  <c r="DV93"/>
  <c r="DU93"/>
  <c r="DT93"/>
  <c r="DS93"/>
  <c r="DR93"/>
  <c r="DQ93"/>
  <c r="DP93"/>
  <c r="DO93"/>
  <c r="DN93"/>
  <c r="DM93"/>
  <c r="DL93"/>
  <c r="DK93"/>
  <c r="DJ93"/>
  <c r="DI93"/>
  <c r="DH93"/>
  <c r="DG93"/>
  <c r="DF93"/>
  <c r="DE93"/>
  <c r="DD93"/>
  <c r="DC93"/>
  <c r="DB93"/>
  <c r="CR93"/>
  <c r="CQ93"/>
  <c r="CP93"/>
  <c r="CO93"/>
  <c r="CN93"/>
  <c r="I93"/>
  <c r="FS92"/>
  <c r="FR92"/>
  <c r="FQ92"/>
  <c r="FP92"/>
  <c r="FO92"/>
  <c r="FN92"/>
  <c r="FM92"/>
  <c r="FL92"/>
  <c r="FK92"/>
  <c r="FJ92"/>
  <c r="FI92"/>
  <c r="FH92"/>
  <c r="FG92"/>
  <c r="FF92"/>
  <c r="FE92"/>
  <c r="FD92"/>
  <c r="FC92"/>
  <c r="FB92"/>
  <c r="FA92"/>
  <c r="EZ92"/>
  <c r="EY92"/>
  <c r="EX92"/>
  <c r="EW92"/>
  <c r="EV92"/>
  <c r="EU92"/>
  <c r="ET92"/>
  <c r="ES92"/>
  <c r="ER92"/>
  <c r="EQ92"/>
  <c r="EP92"/>
  <c r="EO92"/>
  <c r="EN92"/>
  <c r="EM92"/>
  <c r="EL92"/>
  <c r="EK92"/>
  <c r="EJ92"/>
  <c r="EI92"/>
  <c r="EH92"/>
  <c r="EG92"/>
  <c r="EF92"/>
  <c r="EE92"/>
  <c r="ED92"/>
  <c r="EC92"/>
  <c r="EB92"/>
  <c r="EA92"/>
  <c r="DZ92"/>
  <c r="DY92"/>
  <c r="DX92"/>
  <c r="DW92"/>
  <c r="DV92"/>
  <c r="DU92"/>
  <c r="DT92"/>
  <c r="DS92"/>
  <c r="DR92"/>
  <c r="DQ92"/>
  <c r="DP92"/>
  <c r="DO92"/>
  <c r="DN92"/>
  <c r="DM92"/>
  <c r="DL92"/>
  <c r="DK92"/>
  <c r="DJ92"/>
  <c r="DI92"/>
  <c r="DH92"/>
  <c r="DG92"/>
  <c r="DF92"/>
  <c r="DE92"/>
  <c r="DD92"/>
  <c r="DC92"/>
  <c r="DB92"/>
  <c r="CR92"/>
  <c r="CQ92"/>
  <c r="CP92"/>
  <c r="CO92"/>
  <c r="CN92"/>
  <c r="I92"/>
  <c r="FS91"/>
  <c r="FR91"/>
  <c r="FQ91"/>
  <c r="FP91"/>
  <c r="FO91"/>
  <c r="FN91"/>
  <c r="FM91"/>
  <c r="FL91"/>
  <c r="FK91"/>
  <c r="FJ91"/>
  <c r="FI91"/>
  <c r="FH91"/>
  <c r="FG91"/>
  <c r="FF91"/>
  <c r="FE91"/>
  <c r="FD91"/>
  <c r="FC91"/>
  <c r="FB91"/>
  <c r="FA91"/>
  <c r="EZ91"/>
  <c r="EY91"/>
  <c r="EX91"/>
  <c r="EW91"/>
  <c r="EV91"/>
  <c r="EU91"/>
  <c r="ET91"/>
  <c r="ES91"/>
  <c r="ER91"/>
  <c r="EQ91"/>
  <c r="EP91"/>
  <c r="EO91"/>
  <c r="EN91"/>
  <c r="EM91"/>
  <c r="EL91"/>
  <c r="EK91"/>
  <c r="EJ91"/>
  <c r="EI91"/>
  <c r="EH91"/>
  <c r="EG91"/>
  <c r="EF91"/>
  <c r="EE91"/>
  <c r="ED91"/>
  <c r="EC91"/>
  <c r="EB91"/>
  <c r="EA91"/>
  <c r="DZ91"/>
  <c r="DY91"/>
  <c r="DX91"/>
  <c r="DW91"/>
  <c r="DV91"/>
  <c r="DU91"/>
  <c r="DT91"/>
  <c r="DS91"/>
  <c r="DR91"/>
  <c r="DQ91"/>
  <c r="DP91"/>
  <c r="DO91"/>
  <c r="DN91"/>
  <c r="DM91"/>
  <c r="DL91"/>
  <c r="DK91"/>
  <c r="DJ91"/>
  <c r="DI91"/>
  <c r="DH91"/>
  <c r="DG91"/>
  <c r="DF91"/>
  <c r="DE91"/>
  <c r="DD91"/>
  <c r="DC91"/>
  <c r="DB91"/>
  <c r="CR91"/>
  <c r="CQ91"/>
  <c r="CP91"/>
  <c r="CO91"/>
  <c r="CN91"/>
  <c r="I91"/>
  <c r="FS90"/>
  <c r="FR90"/>
  <c r="FQ90"/>
  <c r="FP90"/>
  <c r="FO90"/>
  <c r="FN90"/>
  <c r="FM90"/>
  <c r="FL90"/>
  <c r="FK90"/>
  <c r="FJ90"/>
  <c r="FI90"/>
  <c r="FH90"/>
  <c r="FG90"/>
  <c r="FF90"/>
  <c r="FE90"/>
  <c r="FD90"/>
  <c r="FC90"/>
  <c r="FB90"/>
  <c r="FA90"/>
  <c r="EZ90"/>
  <c r="EY90"/>
  <c r="EX90"/>
  <c r="EW90"/>
  <c r="EV90"/>
  <c r="EU90"/>
  <c r="ET90"/>
  <c r="ES90"/>
  <c r="ER90"/>
  <c r="EQ90"/>
  <c r="EP90"/>
  <c r="EO90"/>
  <c r="EN90"/>
  <c r="EM90"/>
  <c r="EL90"/>
  <c r="EK90"/>
  <c r="EJ90"/>
  <c r="EI90"/>
  <c r="EH90"/>
  <c r="EG90"/>
  <c r="EF90"/>
  <c r="EE90"/>
  <c r="ED90"/>
  <c r="EC90"/>
  <c r="EB90"/>
  <c r="EA90"/>
  <c r="DZ90"/>
  <c r="DY90"/>
  <c r="DX90"/>
  <c r="DW90"/>
  <c r="DV90"/>
  <c r="DU90"/>
  <c r="DT90"/>
  <c r="DS90"/>
  <c r="DR90"/>
  <c r="DQ90"/>
  <c r="DP90"/>
  <c r="DO90"/>
  <c r="DN90"/>
  <c r="DM90"/>
  <c r="DL90"/>
  <c r="DK90"/>
  <c r="DJ90"/>
  <c r="DI90"/>
  <c r="DH90"/>
  <c r="DG90"/>
  <c r="DF90"/>
  <c r="DE90"/>
  <c r="DD90"/>
  <c r="DC90"/>
  <c r="DB90"/>
  <c r="CR90"/>
  <c r="CQ90"/>
  <c r="CP90"/>
  <c r="CO90"/>
  <c r="CN90"/>
  <c r="I90"/>
  <c r="FS89"/>
  <c r="FR89"/>
  <c r="FQ89"/>
  <c r="FP89"/>
  <c r="FO89"/>
  <c r="FN89"/>
  <c r="FM89"/>
  <c r="FL89"/>
  <c r="FK89"/>
  <c r="FJ89"/>
  <c r="FI89"/>
  <c r="FH89"/>
  <c r="FG89"/>
  <c r="FF89"/>
  <c r="FE89"/>
  <c r="FD89"/>
  <c r="FC89"/>
  <c r="FB89"/>
  <c r="FA89"/>
  <c r="EZ89"/>
  <c r="EY89"/>
  <c r="EX89"/>
  <c r="EW89"/>
  <c r="EV89"/>
  <c r="EU89"/>
  <c r="ET89"/>
  <c r="ES89"/>
  <c r="ER89"/>
  <c r="EQ89"/>
  <c r="EP89"/>
  <c r="EO89"/>
  <c r="EN89"/>
  <c r="EM89"/>
  <c r="EL89"/>
  <c r="EK89"/>
  <c r="EJ89"/>
  <c r="EI89"/>
  <c r="EH89"/>
  <c r="EG89"/>
  <c r="EF89"/>
  <c r="EE89"/>
  <c r="ED89"/>
  <c r="EC89"/>
  <c r="EB89"/>
  <c r="EA89"/>
  <c r="DZ89"/>
  <c r="DY89"/>
  <c r="DX89"/>
  <c r="DW89"/>
  <c r="DV89"/>
  <c r="DU89"/>
  <c r="DT89"/>
  <c r="DS89"/>
  <c r="DR89"/>
  <c r="DQ89"/>
  <c r="DP89"/>
  <c r="DO89"/>
  <c r="DN89"/>
  <c r="DM89"/>
  <c r="DL89"/>
  <c r="DK89"/>
  <c r="DJ89"/>
  <c r="DI89"/>
  <c r="DH89"/>
  <c r="DG89"/>
  <c r="DF89"/>
  <c r="DE89"/>
  <c r="DD89"/>
  <c r="DC89"/>
  <c r="DB89"/>
  <c r="CR89"/>
  <c r="CQ89"/>
  <c r="CP89"/>
  <c r="CO89"/>
  <c r="CN89"/>
  <c r="I89"/>
  <c r="FS88"/>
  <c r="FR88"/>
  <c r="FQ88"/>
  <c r="FP88"/>
  <c r="FO88"/>
  <c r="FN88"/>
  <c r="FM88"/>
  <c r="FL88"/>
  <c r="FK88"/>
  <c r="FJ88"/>
  <c r="FI88"/>
  <c r="FH88"/>
  <c r="FG88"/>
  <c r="FF88"/>
  <c r="FE88"/>
  <c r="FD88"/>
  <c r="FC88"/>
  <c r="FB88"/>
  <c r="FA88"/>
  <c r="EZ88"/>
  <c r="EY88"/>
  <c r="EX88"/>
  <c r="EW88"/>
  <c r="EV88"/>
  <c r="EU88"/>
  <c r="ET88"/>
  <c r="ES88"/>
  <c r="ER88"/>
  <c r="EQ88"/>
  <c r="EP88"/>
  <c r="EO88"/>
  <c r="EN88"/>
  <c r="EM88"/>
  <c r="EL88"/>
  <c r="EK88"/>
  <c r="EJ88"/>
  <c r="EI88"/>
  <c r="EH88"/>
  <c r="EG88"/>
  <c r="EF88"/>
  <c r="EE88"/>
  <c r="ED88"/>
  <c r="EC88"/>
  <c r="EB88"/>
  <c r="EA88"/>
  <c r="DZ88"/>
  <c r="DY88"/>
  <c r="DX88"/>
  <c r="DW88"/>
  <c r="DV88"/>
  <c r="DU88"/>
  <c r="DT88"/>
  <c r="DS88"/>
  <c r="DR88"/>
  <c r="DQ88"/>
  <c r="DP88"/>
  <c r="DO88"/>
  <c r="DN88"/>
  <c r="DM88"/>
  <c r="DL88"/>
  <c r="DK88"/>
  <c r="DJ88"/>
  <c r="DI88"/>
  <c r="DH88"/>
  <c r="DG88"/>
  <c r="DF88"/>
  <c r="DE88"/>
  <c r="DD88"/>
  <c r="DC88"/>
  <c r="DB88"/>
  <c r="CR88"/>
  <c r="CQ88"/>
  <c r="CP88"/>
  <c r="CO88"/>
  <c r="CN88"/>
  <c r="I88"/>
  <c r="FS87"/>
  <c r="FR87"/>
  <c r="FQ87"/>
  <c r="FP87"/>
  <c r="FO87"/>
  <c r="FN87"/>
  <c r="FM87"/>
  <c r="FL87"/>
  <c r="FK87"/>
  <c r="FJ87"/>
  <c r="FI87"/>
  <c r="FH87"/>
  <c r="FG87"/>
  <c r="FF87"/>
  <c r="FE87"/>
  <c r="FD87"/>
  <c r="FC87"/>
  <c r="FB87"/>
  <c r="FA87"/>
  <c r="EZ87"/>
  <c r="EY87"/>
  <c r="EX87"/>
  <c r="EW87"/>
  <c r="EV87"/>
  <c r="EU87"/>
  <c r="ET87"/>
  <c r="ES87"/>
  <c r="ER87"/>
  <c r="EQ87"/>
  <c r="EP87"/>
  <c r="EO87"/>
  <c r="EN87"/>
  <c r="EM87"/>
  <c r="EL87"/>
  <c r="EK87"/>
  <c r="EJ87"/>
  <c r="EI87"/>
  <c r="EH87"/>
  <c r="EG87"/>
  <c r="EF87"/>
  <c r="EE87"/>
  <c r="ED87"/>
  <c r="EC87"/>
  <c r="EB87"/>
  <c r="EA87"/>
  <c r="DZ87"/>
  <c r="DY87"/>
  <c r="DX87"/>
  <c r="DW87"/>
  <c r="DV87"/>
  <c r="DU87"/>
  <c r="DT87"/>
  <c r="DS87"/>
  <c r="DR87"/>
  <c r="DQ87"/>
  <c r="DP87"/>
  <c r="DO87"/>
  <c r="DN87"/>
  <c r="DM87"/>
  <c r="DL87"/>
  <c r="DK87"/>
  <c r="DJ87"/>
  <c r="DI87"/>
  <c r="DH87"/>
  <c r="DG87"/>
  <c r="DF87"/>
  <c r="DE87"/>
  <c r="DD87"/>
  <c r="DC87"/>
  <c r="DB87"/>
  <c r="CR87"/>
  <c r="CQ87"/>
  <c r="CP87"/>
  <c r="CO87"/>
  <c r="CN87"/>
  <c r="I87"/>
  <c r="FS86"/>
  <c r="FR86"/>
  <c r="FQ86"/>
  <c r="FP86"/>
  <c r="FO86"/>
  <c r="FN86"/>
  <c r="FM86"/>
  <c r="FL86"/>
  <c r="FK86"/>
  <c r="FJ86"/>
  <c r="FI86"/>
  <c r="FH86"/>
  <c r="FG86"/>
  <c r="FF86"/>
  <c r="FE86"/>
  <c r="FD86"/>
  <c r="FC86"/>
  <c r="FB86"/>
  <c r="FA86"/>
  <c r="EZ86"/>
  <c r="EY86"/>
  <c r="EX86"/>
  <c r="EW86"/>
  <c r="EV86"/>
  <c r="EU86"/>
  <c r="ET86"/>
  <c r="ES86"/>
  <c r="ER86"/>
  <c r="EQ86"/>
  <c r="EP86"/>
  <c r="EO86"/>
  <c r="EN86"/>
  <c r="EM86"/>
  <c r="EL86"/>
  <c r="EK86"/>
  <c r="EJ86"/>
  <c r="EI86"/>
  <c r="EH86"/>
  <c r="EG86"/>
  <c r="EF86"/>
  <c r="EE86"/>
  <c r="ED86"/>
  <c r="EC86"/>
  <c r="EB86"/>
  <c r="EA86"/>
  <c r="DZ86"/>
  <c r="DY86"/>
  <c r="DX86"/>
  <c r="DW86"/>
  <c r="DV86"/>
  <c r="DU86"/>
  <c r="DT86"/>
  <c r="DS86"/>
  <c r="DR86"/>
  <c r="DQ86"/>
  <c r="DP86"/>
  <c r="DO86"/>
  <c r="DN86"/>
  <c r="DM86"/>
  <c r="DL86"/>
  <c r="DK86"/>
  <c r="DJ86"/>
  <c r="DI86"/>
  <c r="DH86"/>
  <c r="DG86"/>
  <c r="DF86"/>
  <c r="DE86"/>
  <c r="DD86"/>
  <c r="DC86"/>
  <c r="DB86"/>
  <c r="CR86"/>
  <c r="CQ86"/>
  <c r="CP86"/>
  <c r="CO86"/>
  <c r="CN86"/>
  <c r="I86"/>
  <c r="FS85"/>
  <c r="FR85"/>
  <c r="FQ85"/>
  <c r="FP85"/>
  <c r="FO85"/>
  <c r="FN85"/>
  <c r="FM85"/>
  <c r="FL85"/>
  <c r="FK85"/>
  <c r="FJ85"/>
  <c r="FI85"/>
  <c r="FH85"/>
  <c r="FG85"/>
  <c r="FF85"/>
  <c r="FE85"/>
  <c r="FD85"/>
  <c r="FC85"/>
  <c r="FB85"/>
  <c r="FA85"/>
  <c r="EZ85"/>
  <c r="EY85"/>
  <c r="EX85"/>
  <c r="EW85"/>
  <c r="EV85"/>
  <c r="EU85"/>
  <c r="ET85"/>
  <c r="ES85"/>
  <c r="ER85"/>
  <c r="EQ85"/>
  <c r="EP85"/>
  <c r="EO85"/>
  <c r="EN85"/>
  <c r="EM85"/>
  <c r="EL85"/>
  <c r="EK85"/>
  <c r="EJ85"/>
  <c r="EI85"/>
  <c r="EH85"/>
  <c r="EG85"/>
  <c r="EF85"/>
  <c r="EE85"/>
  <c r="ED85"/>
  <c r="EC85"/>
  <c r="EB85"/>
  <c r="EA85"/>
  <c r="DZ85"/>
  <c r="DY85"/>
  <c r="DX85"/>
  <c r="DW85"/>
  <c r="DV85"/>
  <c r="DU85"/>
  <c r="DT85"/>
  <c r="DS85"/>
  <c r="DR85"/>
  <c r="DQ85"/>
  <c r="DP85"/>
  <c r="DO85"/>
  <c r="DN85"/>
  <c r="DM85"/>
  <c r="DL85"/>
  <c r="DK85"/>
  <c r="DJ85"/>
  <c r="DI85"/>
  <c r="DH85"/>
  <c r="DG85"/>
  <c r="DF85"/>
  <c r="DE85"/>
  <c r="DD85"/>
  <c r="DC85"/>
  <c r="DB85"/>
  <c r="CR85"/>
  <c r="CQ85"/>
  <c r="CP85"/>
  <c r="CO85"/>
  <c r="CN85"/>
  <c r="I85"/>
  <c r="FS84"/>
  <c r="FR84"/>
  <c r="FQ84"/>
  <c r="FP84"/>
  <c r="FO84"/>
  <c r="FN84"/>
  <c r="FM84"/>
  <c r="FL84"/>
  <c r="FK84"/>
  <c r="FJ84"/>
  <c r="FI84"/>
  <c r="FH84"/>
  <c r="FG84"/>
  <c r="FF84"/>
  <c r="FE84"/>
  <c r="FD84"/>
  <c r="FC84"/>
  <c r="FB84"/>
  <c r="FA84"/>
  <c r="EZ84"/>
  <c r="EY84"/>
  <c r="EX84"/>
  <c r="EW84"/>
  <c r="EV84"/>
  <c r="EU84"/>
  <c r="ET84"/>
  <c r="ES84"/>
  <c r="ER84"/>
  <c r="EQ84"/>
  <c r="EP84"/>
  <c r="EO84"/>
  <c r="EN84"/>
  <c r="EM84"/>
  <c r="EL84"/>
  <c r="EK84"/>
  <c r="EJ84"/>
  <c r="EI84"/>
  <c r="EH84"/>
  <c r="EG84"/>
  <c r="EF84"/>
  <c r="EE84"/>
  <c r="ED84"/>
  <c r="EC84"/>
  <c r="EB84"/>
  <c r="EA84"/>
  <c r="DZ84"/>
  <c r="DY84"/>
  <c r="DX84"/>
  <c r="DW84"/>
  <c r="DV84"/>
  <c r="DU84"/>
  <c r="DT84"/>
  <c r="DS84"/>
  <c r="DR84"/>
  <c r="DQ84"/>
  <c r="DP84"/>
  <c r="DO84"/>
  <c r="DN84"/>
  <c r="DM84"/>
  <c r="DL84"/>
  <c r="DK84"/>
  <c r="DJ84"/>
  <c r="DI84"/>
  <c r="DH84"/>
  <c r="DG84"/>
  <c r="DF84"/>
  <c r="DE84"/>
  <c r="DD84"/>
  <c r="DC84"/>
  <c r="DB84"/>
  <c r="CR84"/>
  <c r="CQ84"/>
  <c r="CP84"/>
  <c r="CO84"/>
  <c r="CN84"/>
  <c r="I84"/>
  <c r="FS83"/>
  <c r="FR83"/>
  <c r="FQ83"/>
  <c r="FP83"/>
  <c r="FO83"/>
  <c r="FN83"/>
  <c r="FM83"/>
  <c r="FL83"/>
  <c r="FK83"/>
  <c r="FJ83"/>
  <c r="FI83"/>
  <c r="FH83"/>
  <c r="FG83"/>
  <c r="FF83"/>
  <c r="FE83"/>
  <c r="FD83"/>
  <c r="FC83"/>
  <c r="FB83"/>
  <c r="FA83"/>
  <c r="EZ83"/>
  <c r="EY83"/>
  <c r="EX83"/>
  <c r="EW83"/>
  <c r="EV83"/>
  <c r="EU83"/>
  <c r="ET83"/>
  <c r="ES83"/>
  <c r="ER83"/>
  <c r="EQ83"/>
  <c r="EP83"/>
  <c r="EO83"/>
  <c r="EN83"/>
  <c r="EM83"/>
  <c r="EL83"/>
  <c r="EK83"/>
  <c r="EJ83"/>
  <c r="EI83"/>
  <c r="EH83"/>
  <c r="EG83"/>
  <c r="EF83"/>
  <c r="EE83"/>
  <c r="ED83"/>
  <c r="EC83"/>
  <c r="EB83"/>
  <c r="EA83"/>
  <c r="DZ83"/>
  <c r="DY83"/>
  <c r="DX83"/>
  <c r="DW83"/>
  <c r="DV83"/>
  <c r="DU83"/>
  <c r="DT83"/>
  <c r="DS83"/>
  <c r="DR83"/>
  <c r="DQ83"/>
  <c r="DP83"/>
  <c r="DO83"/>
  <c r="DN83"/>
  <c r="DM83"/>
  <c r="DL83"/>
  <c r="DK83"/>
  <c r="DJ83"/>
  <c r="DI83"/>
  <c r="DH83"/>
  <c r="DG83"/>
  <c r="DF83"/>
  <c r="DE83"/>
  <c r="DD83"/>
  <c r="DC83"/>
  <c r="DB83"/>
  <c r="CU83" s="1"/>
  <c r="CR83"/>
  <c r="CQ83"/>
  <c r="CP83"/>
  <c r="CO83"/>
  <c r="CN83"/>
  <c r="I83"/>
  <c r="FS82"/>
  <c r="FR82"/>
  <c r="FQ82"/>
  <c r="FP82"/>
  <c r="FO82"/>
  <c r="FN82"/>
  <c r="FM82"/>
  <c r="FL82"/>
  <c r="FK82"/>
  <c r="FJ82"/>
  <c r="FI82"/>
  <c r="FH82"/>
  <c r="FG82"/>
  <c r="FF82"/>
  <c r="FE82"/>
  <c r="FD82"/>
  <c r="FC82"/>
  <c r="FB82"/>
  <c r="FA82"/>
  <c r="EZ82"/>
  <c r="EY82"/>
  <c r="EX82"/>
  <c r="EW82"/>
  <c r="EV82"/>
  <c r="EU82"/>
  <c r="ET82"/>
  <c r="ES82"/>
  <c r="ER82"/>
  <c r="EQ82"/>
  <c r="EP82"/>
  <c r="EO82"/>
  <c r="EN82"/>
  <c r="EM82"/>
  <c r="EL82"/>
  <c r="EK82"/>
  <c r="EJ82"/>
  <c r="EI82"/>
  <c r="EH82"/>
  <c r="EG82"/>
  <c r="EF82"/>
  <c r="EE82"/>
  <c r="ED82"/>
  <c r="EC82"/>
  <c r="EB82"/>
  <c r="EA82"/>
  <c r="DZ82"/>
  <c r="DY82"/>
  <c r="DX82"/>
  <c r="DW82"/>
  <c r="DV82"/>
  <c r="DU82"/>
  <c r="DT82"/>
  <c r="DS82"/>
  <c r="DR82"/>
  <c r="DQ82"/>
  <c r="DP82"/>
  <c r="DO82"/>
  <c r="DN82"/>
  <c r="DM82"/>
  <c r="DL82"/>
  <c r="DK82"/>
  <c r="DJ82"/>
  <c r="DI82"/>
  <c r="DH82"/>
  <c r="DG82"/>
  <c r="DF82"/>
  <c r="DE82"/>
  <c r="DD82"/>
  <c r="DC82"/>
  <c r="DB82"/>
  <c r="CR82"/>
  <c r="CQ82"/>
  <c r="CP82"/>
  <c r="CO82"/>
  <c r="CN82"/>
  <c r="I82"/>
  <c r="FS81"/>
  <c r="FR81"/>
  <c r="FQ81"/>
  <c r="FP81"/>
  <c r="FO81"/>
  <c r="FN81"/>
  <c r="FM81"/>
  <c r="FL81"/>
  <c r="FK81"/>
  <c r="FJ81"/>
  <c r="FI81"/>
  <c r="FH81"/>
  <c r="FG81"/>
  <c r="FF81"/>
  <c r="FE81"/>
  <c r="FD81"/>
  <c r="FC81"/>
  <c r="FB81"/>
  <c r="FA81"/>
  <c r="EZ81"/>
  <c r="EY81"/>
  <c r="EX81"/>
  <c r="EW81"/>
  <c r="EV81"/>
  <c r="EU81"/>
  <c r="ET81"/>
  <c r="ES81"/>
  <c r="ER81"/>
  <c r="EQ81"/>
  <c r="EP81"/>
  <c r="EO81"/>
  <c r="EN81"/>
  <c r="EM81"/>
  <c r="EL81"/>
  <c r="EK81"/>
  <c r="EJ81"/>
  <c r="EI81"/>
  <c r="EH81"/>
  <c r="EG81"/>
  <c r="EF81"/>
  <c r="EE81"/>
  <c r="ED81"/>
  <c r="EC81"/>
  <c r="EB81"/>
  <c r="EA81"/>
  <c r="DZ81"/>
  <c r="DY81"/>
  <c r="DX81"/>
  <c r="DW81"/>
  <c r="DV81"/>
  <c r="DU81"/>
  <c r="DT81"/>
  <c r="DS81"/>
  <c r="DR81"/>
  <c r="DQ81"/>
  <c r="DP81"/>
  <c r="DO81"/>
  <c r="DN81"/>
  <c r="DM81"/>
  <c r="DL81"/>
  <c r="DK81"/>
  <c r="DJ81"/>
  <c r="DI81"/>
  <c r="DH81"/>
  <c r="DG81"/>
  <c r="DF81"/>
  <c r="DE81"/>
  <c r="DD81"/>
  <c r="DC81"/>
  <c r="DB81"/>
  <c r="CR81"/>
  <c r="CQ81"/>
  <c r="CP81"/>
  <c r="CO81"/>
  <c r="CN81"/>
  <c r="I81"/>
  <c r="FS80"/>
  <c r="FR80"/>
  <c r="FQ80"/>
  <c r="FP80"/>
  <c r="FO80"/>
  <c r="FN80"/>
  <c r="FM80"/>
  <c r="FL80"/>
  <c r="FK80"/>
  <c r="FJ80"/>
  <c r="FI80"/>
  <c r="FH80"/>
  <c r="FG80"/>
  <c r="FF80"/>
  <c r="FE80"/>
  <c r="FD80"/>
  <c r="FC80"/>
  <c r="FB80"/>
  <c r="FA80"/>
  <c r="EZ80"/>
  <c r="EY80"/>
  <c r="EX80"/>
  <c r="EW80"/>
  <c r="EV80"/>
  <c r="EU80"/>
  <c r="ET80"/>
  <c r="ES80"/>
  <c r="ER80"/>
  <c r="EQ80"/>
  <c r="EP80"/>
  <c r="EO80"/>
  <c r="EN80"/>
  <c r="EM80"/>
  <c r="EL80"/>
  <c r="EK80"/>
  <c r="EJ80"/>
  <c r="EI80"/>
  <c r="EH80"/>
  <c r="EG80"/>
  <c r="EF80"/>
  <c r="EE80"/>
  <c r="ED80"/>
  <c r="EC80"/>
  <c r="EB80"/>
  <c r="EA80"/>
  <c r="DZ80"/>
  <c r="DY80"/>
  <c r="DX80"/>
  <c r="DW80"/>
  <c r="DV80"/>
  <c r="DU80"/>
  <c r="DT80"/>
  <c r="DS80"/>
  <c r="DR80"/>
  <c r="DQ80"/>
  <c r="DP80"/>
  <c r="DO80"/>
  <c r="DN80"/>
  <c r="DM80"/>
  <c r="DL80"/>
  <c r="DK80"/>
  <c r="DJ80"/>
  <c r="DI80"/>
  <c r="DH80"/>
  <c r="DG80"/>
  <c r="DF80"/>
  <c r="DE80"/>
  <c r="DD80"/>
  <c r="DC80"/>
  <c r="DB80"/>
  <c r="CR80"/>
  <c r="CQ80"/>
  <c r="CP80"/>
  <c r="CO80"/>
  <c r="CN80"/>
  <c r="I80"/>
  <c r="FS79"/>
  <c r="FR79"/>
  <c r="FQ79"/>
  <c r="FP79"/>
  <c r="FO79"/>
  <c r="FN79"/>
  <c r="FM79"/>
  <c r="FL79"/>
  <c r="FK79"/>
  <c r="FJ79"/>
  <c r="FI79"/>
  <c r="FH79"/>
  <c r="FG79"/>
  <c r="FF79"/>
  <c r="FE79"/>
  <c r="FD79"/>
  <c r="FC79"/>
  <c r="FB79"/>
  <c r="FA79"/>
  <c r="EZ79"/>
  <c r="EY79"/>
  <c r="EX79"/>
  <c r="EW79"/>
  <c r="EV79"/>
  <c r="EU79"/>
  <c r="ET79"/>
  <c r="ES79"/>
  <c r="ER79"/>
  <c r="EQ79"/>
  <c r="EP79"/>
  <c r="EO79"/>
  <c r="EN79"/>
  <c r="EM79"/>
  <c r="EL79"/>
  <c r="EK79"/>
  <c r="EJ79"/>
  <c r="EI79"/>
  <c r="EH79"/>
  <c r="EG79"/>
  <c r="EF79"/>
  <c r="EE79"/>
  <c r="ED79"/>
  <c r="EC79"/>
  <c r="EB79"/>
  <c r="EA79"/>
  <c r="DZ79"/>
  <c r="DY79"/>
  <c r="DX79"/>
  <c r="DW79"/>
  <c r="DV79"/>
  <c r="DU79"/>
  <c r="DT79"/>
  <c r="DS79"/>
  <c r="DR79"/>
  <c r="DQ79"/>
  <c r="DP79"/>
  <c r="DO79"/>
  <c r="DN79"/>
  <c r="DM79"/>
  <c r="DL79"/>
  <c r="DK79"/>
  <c r="DJ79"/>
  <c r="DI79"/>
  <c r="DH79"/>
  <c r="DG79"/>
  <c r="DF79"/>
  <c r="DE79"/>
  <c r="DD79"/>
  <c r="DC79"/>
  <c r="DB79"/>
  <c r="CR79"/>
  <c r="CQ79"/>
  <c r="CP79"/>
  <c r="CO79"/>
  <c r="CN79"/>
  <c r="I79"/>
  <c r="FS78"/>
  <c r="FR78"/>
  <c r="FQ78"/>
  <c r="FP78"/>
  <c r="FO78"/>
  <c r="FN78"/>
  <c r="FM78"/>
  <c r="FL78"/>
  <c r="FK78"/>
  <c r="FJ78"/>
  <c r="FI78"/>
  <c r="FH78"/>
  <c r="FG78"/>
  <c r="FF78"/>
  <c r="FE78"/>
  <c r="FD78"/>
  <c r="FC78"/>
  <c r="FB78"/>
  <c r="FA78"/>
  <c r="EZ78"/>
  <c r="EY78"/>
  <c r="EX78"/>
  <c r="EW78"/>
  <c r="EV78"/>
  <c r="EU78"/>
  <c r="ET78"/>
  <c r="ES78"/>
  <c r="ER78"/>
  <c r="EQ78"/>
  <c r="EP78"/>
  <c r="EO78"/>
  <c r="EN78"/>
  <c r="EM78"/>
  <c r="EL78"/>
  <c r="EK78"/>
  <c r="EJ78"/>
  <c r="EI78"/>
  <c r="EH78"/>
  <c r="EG78"/>
  <c r="EF78"/>
  <c r="EE78"/>
  <c r="ED78"/>
  <c r="EC78"/>
  <c r="EB78"/>
  <c r="EA78"/>
  <c r="DZ78"/>
  <c r="DY78"/>
  <c r="DX78"/>
  <c r="DW78"/>
  <c r="DV78"/>
  <c r="DU78"/>
  <c r="DT78"/>
  <c r="DS78"/>
  <c r="DR78"/>
  <c r="DQ78"/>
  <c r="DP78"/>
  <c r="DO78"/>
  <c r="DN78"/>
  <c r="DM78"/>
  <c r="DL78"/>
  <c r="DK78"/>
  <c r="DJ78"/>
  <c r="DI78"/>
  <c r="DH78"/>
  <c r="DG78"/>
  <c r="DF78"/>
  <c r="DE78"/>
  <c r="DD78"/>
  <c r="DC78"/>
  <c r="DB78"/>
  <c r="CR78"/>
  <c r="CQ78"/>
  <c r="CP78"/>
  <c r="CO78"/>
  <c r="CN78"/>
  <c r="I78"/>
  <c r="FS77"/>
  <c r="FR77"/>
  <c r="FQ77"/>
  <c r="FP77"/>
  <c r="FO77"/>
  <c r="FN77"/>
  <c r="FM77"/>
  <c r="FL77"/>
  <c r="FK77"/>
  <c r="FJ77"/>
  <c r="FI77"/>
  <c r="FH77"/>
  <c r="FG77"/>
  <c r="FF77"/>
  <c r="FE77"/>
  <c r="FD77"/>
  <c r="FC77"/>
  <c r="FB77"/>
  <c r="FA77"/>
  <c r="EZ77"/>
  <c r="EY77"/>
  <c r="EX77"/>
  <c r="EW77"/>
  <c r="EV77"/>
  <c r="EU77"/>
  <c r="ET77"/>
  <c r="ES77"/>
  <c r="ER77"/>
  <c r="EQ77"/>
  <c r="EP77"/>
  <c r="EO77"/>
  <c r="EN77"/>
  <c r="EM77"/>
  <c r="EL77"/>
  <c r="EK77"/>
  <c r="EJ77"/>
  <c r="EI77"/>
  <c r="EH77"/>
  <c r="EG77"/>
  <c r="EF77"/>
  <c r="EE77"/>
  <c r="ED77"/>
  <c r="EC77"/>
  <c r="EB77"/>
  <c r="EA77"/>
  <c r="DZ77"/>
  <c r="DY77"/>
  <c r="DX77"/>
  <c r="DW77"/>
  <c r="DV77"/>
  <c r="DU77"/>
  <c r="DT77"/>
  <c r="DS77"/>
  <c r="DR77"/>
  <c r="DQ77"/>
  <c r="DP77"/>
  <c r="DO77"/>
  <c r="DN77"/>
  <c r="DM77"/>
  <c r="DL77"/>
  <c r="DK77"/>
  <c r="DJ77"/>
  <c r="DI77"/>
  <c r="DH77"/>
  <c r="DG77"/>
  <c r="DF77"/>
  <c r="DE77"/>
  <c r="DD77"/>
  <c r="DC77"/>
  <c r="DB77"/>
  <c r="CR77"/>
  <c r="CQ77"/>
  <c r="CP77"/>
  <c r="CO77"/>
  <c r="CN77"/>
  <c r="I77"/>
  <c r="FS76"/>
  <c r="FR76"/>
  <c r="FQ76"/>
  <c r="FP76"/>
  <c r="FO76"/>
  <c r="FN76"/>
  <c r="FM76"/>
  <c r="FL76"/>
  <c r="FK76"/>
  <c r="FJ76"/>
  <c r="FI76"/>
  <c r="FH76"/>
  <c r="FG76"/>
  <c r="FF76"/>
  <c r="FE76"/>
  <c r="FD76"/>
  <c r="FC76"/>
  <c r="FB76"/>
  <c r="FA76"/>
  <c r="EZ76"/>
  <c r="EY76"/>
  <c r="EX76"/>
  <c r="EW76"/>
  <c r="EV76"/>
  <c r="EU76"/>
  <c r="ET76"/>
  <c r="ES76"/>
  <c r="ER76"/>
  <c r="EQ76"/>
  <c r="EP76"/>
  <c r="EO76"/>
  <c r="EN76"/>
  <c r="EM76"/>
  <c r="EL76"/>
  <c r="EK76"/>
  <c r="EJ76"/>
  <c r="EI76"/>
  <c r="EH76"/>
  <c r="EG76"/>
  <c r="EF76"/>
  <c r="EE76"/>
  <c r="ED76"/>
  <c r="EC76"/>
  <c r="EB76"/>
  <c r="EA76"/>
  <c r="DZ76"/>
  <c r="DY76"/>
  <c r="DX76"/>
  <c r="DW76"/>
  <c r="DV76"/>
  <c r="DU76"/>
  <c r="DT76"/>
  <c r="DS76"/>
  <c r="DR76"/>
  <c r="DQ76"/>
  <c r="DP76"/>
  <c r="DO76"/>
  <c r="DN76"/>
  <c r="DM76"/>
  <c r="DL76"/>
  <c r="DK76"/>
  <c r="DJ76"/>
  <c r="DI76"/>
  <c r="DH76"/>
  <c r="DG76"/>
  <c r="DF76"/>
  <c r="DE76"/>
  <c r="DD76"/>
  <c r="DC76"/>
  <c r="DB76"/>
  <c r="CR76"/>
  <c r="CQ76"/>
  <c r="CP76"/>
  <c r="CO76"/>
  <c r="CN76"/>
  <c r="I76"/>
  <c r="FS75"/>
  <c r="FR75"/>
  <c r="FQ75"/>
  <c r="FP75"/>
  <c r="FO75"/>
  <c r="FN75"/>
  <c r="FM75"/>
  <c r="FL75"/>
  <c r="FK75"/>
  <c r="FJ75"/>
  <c r="FI75"/>
  <c r="FH75"/>
  <c r="FG75"/>
  <c r="FF75"/>
  <c r="FE75"/>
  <c r="FD75"/>
  <c r="FC75"/>
  <c r="FB75"/>
  <c r="FA75"/>
  <c r="EZ75"/>
  <c r="EY75"/>
  <c r="EX75"/>
  <c r="EW75"/>
  <c r="EV75"/>
  <c r="EU75"/>
  <c r="ET75"/>
  <c r="ES75"/>
  <c r="ER75"/>
  <c r="EQ75"/>
  <c r="EP75"/>
  <c r="EO75"/>
  <c r="EN75"/>
  <c r="EM75"/>
  <c r="EL75"/>
  <c r="EK75"/>
  <c r="EJ75"/>
  <c r="EI75"/>
  <c r="EH75"/>
  <c r="EG75"/>
  <c r="EF75"/>
  <c r="EE75"/>
  <c r="ED75"/>
  <c r="EC75"/>
  <c r="EB75"/>
  <c r="EA75"/>
  <c r="DZ75"/>
  <c r="DY75"/>
  <c r="DX75"/>
  <c r="DW75"/>
  <c r="DV75"/>
  <c r="DU75"/>
  <c r="DT75"/>
  <c r="DS75"/>
  <c r="DR75"/>
  <c r="DQ75"/>
  <c r="DP75"/>
  <c r="DO75"/>
  <c r="DN75"/>
  <c r="DM75"/>
  <c r="DL75"/>
  <c r="DK75"/>
  <c r="DJ75"/>
  <c r="DI75"/>
  <c r="DH75"/>
  <c r="DG75"/>
  <c r="DF75"/>
  <c r="DE75"/>
  <c r="DD75"/>
  <c r="DC75"/>
  <c r="DB75"/>
  <c r="CR75"/>
  <c r="CQ75"/>
  <c r="CP75"/>
  <c r="CO75"/>
  <c r="CN75"/>
  <c r="I75"/>
  <c r="FS74"/>
  <c r="FR74"/>
  <c r="FQ74"/>
  <c r="FP74"/>
  <c r="FO74"/>
  <c r="FN74"/>
  <c r="FM74"/>
  <c r="FL74"/>
  <c r="FK74"/>
  <c r="FJ74"/>
  <c r="FI74"/>
  <c r="FH74"/>
  <c r="FG74"/>
  <c r="FF74"/>
  <c r="FE74"/>
  <c r="FD74"/>
  <c r="FC74"/>
  <c r="FB74"/>
  <c r="FA74"/>
  <c r="EZ74"/>
  <c r="EY74"/>
  <c r="EX74"/>
  <c r="EW74"/>
  <c r="EV74"/>
  <c r="EU74"/>
  <c r="ET74"/>
  <c r="ES74"/>
  <c r="ER74"/>
  <c r="EQ74"/>
  <c r="EP74"/>
  <c r="EO74"/>
  <c r="EN74"/>
  <c r="EM74"/>
  <c r="EL74"/>
  <c r="EK74"/>
  <c r="EJ74"/>
  <c r="EI74"/>
  <c r="EH74"/>
  <c r="EG74"/>
  <c r="EF74"/>
  <c r="EE74"/>
  <c r="ED74"/>
  <c r="EC74"/>
  <c r="EB74"/>
  <c r="EA74"/>
  <c r="DZ74"/>
  <c r="DY74"/>
  <c r="DX74"/>
  <c r="DW74"/>
  <c r="DV74"/>
  <c r="DU74"/>
  <c r="DT74"/>
  <c r="DS74"/>
  <c r="DR74"/>
  <c r="DQ74"/>
  <c r="DP74"/>
  <c r="DO74"/>
  <c r="DN74"/>
  <c r="DM74"/>
  <c r="DL74"/>
  <c r="DK74"/>
  <c r="DJ74"/>
  <c r="DI74"/>
  <c r="DH74"/>
  <c r="DG74"/>
  <c r="DF74"/>
  <c r="DE74"/>
  <c r="DD74"/>
  <c r="DC74"/>
  <c r="DB74"/>
  <c r="CR74"/>
  <c r="CQ74"/>
  <c r="CP74"/>
  <c r="CO74"/>
  <c r="CN74"/>
  <c r="I74"/>
  <c r="FS73"/>
  <c r="FR73"/>
  <c r="FQ73"/>
  <c r="FP73"/>
  <c r="FO73"/>
  <c r="FN73"/>
  <c r="FM73"/>
  <c r="FL73"/>
  <c r="FK73"/>
  <c r="FJ73"/>
  <c r="FI73"/>
  <c r="FH73"/>
  <c r="FG73"/>
  <c r="FF73"/>
  <c r="FE73"/>
  <c r="FD73"/>
  <c r="FC73"/>
  <c r="FB73"/>
  <c r="FA73"/>
  <c r="EZ73"/>
  <c r="EY73"/>
  <c r="EX73"/>
  <c r="EW73"/>
  <c r="EV73"/>
  <c r="EU73"/>
  <c r="ET73"/>
  <c r="ES73"/>
  <c r="ER73"/>
  <c r="EQ73"/>
  <c r="EP73"/>
  <c r="EO73"/>
  <c r="EN73"/>
  <c r="EM73"/>
  <c r="EL73"/>
  <c r="EK73"/>
  <c r="EJ73"/>
  <c r="EI73"/>
  <c r="EH73"/>
  <c r="EG73"/>
  <c r="EF73"/>
  <c r="EE73"/>
  <c r="ED73"/>
  <c r="EC73"/>
  <c r="EB73"/>
  <c r="EA73"/>
  <c r="DZ73"/>
  <c r="DY73"/>
  <c r="DX73"/>
  <c r="DW73"/>
  <c r="DV73"/>
  <c r="DU73"/>
  <c r="DT73"/>
  <c r="DS73"/>
  <c r="DR73"/>
  <c r="DQ73"/>
  <c r="DP73"/>
  <c r="DO73"/>
  <c r="DN73"/>
  <c r="DM73"/>
  <c r="DL73"/>
  <c r="DK73"/>
  <c r="DJ73"/>
  <c r="DI73"/>
  <c r="DH73"/>
  <c r="DG73"/>
  <c r="DF73"/>
  <c r="DE73"/>
  <c r="DD73"/>
  <c r="DC73"/>
  <c r="DB73"/>
  <c r="CR73"/>
  <c r="CQ73"/>
  <c r="CP73"/>
  <c r="CO73"/>
  <c r="CN73"/>
  <c r="I73"/>
  <c r="FS67"/>
  <c r="FR67"/>
  <c r="FQ67"/>
  <c r="FP67"/>
  <c r="FO67"/>
  <c r="FN67"/>
  <c r="FM67"/>
  <c r="FL67"/>
  <c r="FK67"/>
  <c r="FJ67"/>
  <c r="FI67"/>
  <c r="FH67"/>
  <c r="FG67"/>
  <c r="FF67"/>
  <c r="FE67"/>
  <c r="FD67"/>
  <c r="FC67"/>
  <c r="FB67"/>
  <c r="FA67"/>
  <c r="EZ67"/>
  <c r="EY67"/>
  <c r="EX67"/>
  <c r="EW67"/>
  <c r="EV67"/>
  <c r="EU67"/>
  <c r="ET67"/>
  <c r="ES67"/>
  <c r="ER67"/>
  <c r="EQ67"/>
  <c r="EP67"/>
  <c r="EO67"/>
  <c r="EN67"/>
  <c r="EM67"/>
  <c r="EL67"/>
  <c r="EK67"/>
  <c r="EJ67"/>
  <c r="EI67"/>
  <c r="EH67"/>
  <c r="EG67"/>
  <c r="EF67"/>
  <c r="EE67"/>
  <c r="ED67"/>
  <c r="EC67"/>
  <c r="EB67"/>
  <c r="EA67"/>
  <c r="DZ67"/>
  <c r="DY67"/>
  <c r="DX67"/>
  <c r="DW67"/>
  <c r="DV67"/>
  <c r="DU67"/>
  <c r="DT67"/>
  <c r="DS67"/>
  <c r="DR67"/>
  <c r="DQ67"/>
  <c r="DP67"/>
  <c r="DO67"/>
  <c r="DN67"/>
  <c r="DM67"/>
  <c r="DL67"/>
  <c r="DK67"/>
  <c r="DJ67"/>
  <c r="DI67"/>
  <c r="DH67"/>
  <c r="DG67"/>
  <c r="DF67"/>
  <c r="DE67"/>
  <c r="DD67"/>
  <c r="DC67"/>
  <c r="DB67"/>
  <c r="CR67"/>
  <c r="CQ67"/>
  <c r="CP67"/>
  <c r="CO67"/>
  <c r="CN67"/>
  <c r="FS66"/>
  <c r="FR66"/>
  <c r="FQ66"/>
  <c r="FP66"/>
  <c r="FO66"/>
  <c r="FN66"/>
  <c r="FM66"/>
  <c r="FL66"/>
  <c r="FK66"/>
  <c r="FJ66"/>
  <c r="FI66"/>
  <c r="FH66"/>
  <c r="FG66"/>
  <c r="FF66"/>
  <c r="FE66"/>
  <c r="FD66"/>
  <c r="FC66"/>
  <c r="FB66"/>
  <c r="FA66"/>
  <c r="EZ66"/>
  <c r="EY66"/>
  <c r="EX66"/>
  <c r="EW66"/>
  <c r="EV66"/>
  <c r="EU66"/>
  <c r="ET66"/>
  <c r="ES66"/>
  <c r="ER66"/>
  <c r="EQ66"/>
  <c r="EP66"/>
  <c r="EO66"/>
  <c r="EN66"/>
  <c r="EM66"/>
  <c r="EL66"/>
  <c r="EK66"/>
  <c r="EJ66"/>
  <c r="EI66"/>
  <c r="EH66"/>
  <c r="EG66"/>
  <c r="EF66"/>
  <c r="EE66"/>
  <c r="ED66"/>
  <c r="EC66"/>
  <c r="EB66"/>
  <c r="EA66"/>
  <c r="DZ66"/>
  <c r="DY66"/>
  <c r="DX66"/>
  <c r="DW66"/>
  <c r="DV66"/>
  <c r="DU66"/>
  <c r="DT66"/>
  <c r="DS66"/>
  <c r="DR66"/>
  <c r="DQ66"/>
  <c r="DP66"/>
  <c r="DO66"/>
  <c r="DN66"/>
  <c r="DM66"/>
  <c r="DL66"/>
  <c r="DK66"/>
  <c r="DJ66"/>
  <c r="DI66"/>
  <c r="DH66"/>
  <c r="DG66"/>
  <c r="DF66"/>
  <c r="DE66"/>
  <c r="DD66"/>
  <c r="DC66"/>
  <c r="DB66"/>
  <c r="CR66"/>
  <c r="CQ66"/>
  <c r="CP66"/>
  <c r="CO66"/>
  <c r="CN66"/>
  <c r="T66"/>
  <c r="FS65"/>
  <c r="FR65"/>
  <c r="FQ65"/>
  <c r="FP65"/>
  <c r="FO65"/>
  <c r="FN65"/>
  <c r="FM65"/>
  <c r="FL65"/>
  <c r="FK65"/>
  <c r="FJ65"/>
  <c r="FI65"/>
  <c r="FH65"/>
  <c r="FG65"/>
  <c r="FF65"/>
  <c r="FE65"/>
  <c r="FD65"/>
  <c r="FC65"/>
  <c r="FB65"/>
  <c r="FA65"/>
  <c r="EZ65"/>
  <c r="EY65"/>
  <c r="EX65"/>
  <c r="EW65"/>
  <c r="EV65"/>
  <c r="EU65"/>
  <c r="ET65"/>
  <c r="ES65"/>
  <c r="ER65"/>
  <c r="EQ65"/>
  <c r="EP65"/>
  <c r="EO65"/>
  <c r="EN65"/>
  <c r="EM65"/>
  <c r="EL65"/>
  <c r="EK65"/>
  <c r="EJ65"/>
  <c r="EI65"/>
  <c r="EH65"/>
  <c r="EG65"/>
  <c r="EF65"/>
  <c r="EE65"/>
  <c r="ED65"/>
  <c r="EC65"/>
  <c r="EB65"/>
  <c r="EA65"/>
  <c r="DZ65"/>
  <c r="DY65"/>
  <c r="DX65"/>
  <c r="DW65"/>
  <c r="DV65"/>
  <c r="DU65"/>
  <c r="DT65"/>
  <c r="DS65"/>
  <c r="DR65"/>
  <c r="DQ65"/>
  <c r="DP65"/>
  <c r="DO65"/>
  <c r="DN65"/>
  <c r="DM65"/>
  <c r="DL65"/>
  <c r="DK65"/>
  <c r="DJ65"/>
  <c r="DI65"/>
  <c r="DH65"/>
  <c r="DG65"/>
  <c r="DF65"/>
  <c r="DE65"/>
  <c r="DD65"/>
  <c r="DC65"/>
  <c r="DB65"/>
  <c r="CR65"/>
  <c r="CQ65"/>
  <c r="CP65"/>
  <c r="CO65"/>
  <c r="CN65"/>
  <c r="T65"/>
  <c r="FS64"/>
  <c r="FR64"/>
  <c r="FQ64"/>
  <c r="FP64"/>
  <c r="FO64"/>
  <c r="FN64"/>
  <c r="FM64"/>
  <c r="FL64"/>
  <c r="FK64"/>
  <c r="FJ64"/>
  <c r="FI64"/>
  <c r="FH64"/>
  <c r="FG64"/>
  <c r="FF64"/>
  <c r="FE64"/>
  <c r="FD64"/>
  <c r="FC64"/>
  <c r="FB64"/>
  <c r="FA64"/>
  <c r="EZ64"/>
  <c r="EY64"/>
  <c r="EX64"/>
  <c r="EW64"/>
  <c r="EV64"/>
  <c r="EU64"/>
  <c r="ET64"/>
  <c r="ES64"/>
  <c r="ER64"/>
  <c r="EQ64"/>
  <c r="EP64"/>
  <c r="EO64"/>
  <c r="EN64"/>
  <c r="EM64"/>
  <c r="EL64"/>
  <c r="EK64"/>
  <c r="EJ64"/>
  <c r="EI64"/>
  <c r="EH64"/>
  <c r="EG64"/>
  <c r="EF64"/>
  <c r="EE64"/>
  <c r="ED64"/>
  <c r="EC64"/>
  <c r="EB64"/>
  <c r="EA64"/>
  <c r="DZ64"/>
  <c r="DY64"/>
  <c r="DX64"/>
  <c r="DW64"/>
  <c r="DV64"/>
  <c r="DU64"/>
  <c r="DT64"/>
  <c r="DS64"/>
  <c r="DR64"/>
  <c r="DQ64"/>
  <c r="DP64"/>
  <c r="DO64"/>
  <c r="DN64"/>
  <c r="DM64"/>
  <c r="DL64"/>
  <c r="DK64"/>
  <c r="DJ64"/>
  <c r="DI64"/>
  <c r="DH64"/>
  <c r="DG64"/>
  <c r="DF64"/>
  <c r="DE64"/>
  <c r="DD64"/>
  <c r="DC64"/>
  <c r="DB64"/>
  <c r="CR64"/>
  <c r="CQ64"/>
  <c r="CP64"/>
  <c r="CO64"/>
  <c r="CN64"/>
  <c r="T64"/>
  <c r="I64"/>
  <c r="FS63"/>
  <c r="FR63"/>
  <c r="FQ63"/>
  <c r="FP63"/>
  <c r="FO63"/>
  <c r="FN63"/>
  <c r="FM63"/>
  <c r="FL63"/>
  <c r="FK63"/>
  <c r="FJ63"/>
  <c r="FI63"/>
  <c r="FH63"/>
  <c r="FG63"/>
  <c r="FF63"/>
  <c r="FE63"/>
  <c r="FD63"/>
  <c r="FC63"/>
  <c r="FB63"/>
  <c r="FA63"/>
  <c r="EZ63"/>
  <c r="EY63"/>
  <c r="EX63"/>
  <c r="EW63"/>
  <c r="EV63"/>
  <c r="EU63"/>
  <c r="ET63"/>
  <c r="ES63"/>
  <c r="ER63"/>
  <c r="EQ63"/>
  <c r="EP63"/>
  <c r="EO63"/>
  <c r="EN63"/>
  <c r="EM63"/>
  <c r="EL63"/>
  <c r="EK63"/>
  <c r="EJ63"/>
  <c r="EI63"/>
  <c r="EH63"/>
  <c r="EG63"/>
  <c r="EF63"/>
  <c r="EE63"/>
  <c r="ED63"/>
  <c r="EC63"/>
  <c r="EB63"/>
  <c r="EA63"/>
  <c r="DZ63"/>
  <c r="DY63"/>
  <c r="DX63"/>
  <c r="DW63"/>
  <c r="DV63"/>
  <c r="DU63"/>
  <c r="DT63"/>
  <c r="DS63"/>
  <c r="DR63"/>
  <c r="DQ63"/>
  <c r="DP63"/>
  <c r="DO63"/>
  <c r="DN63"/>
  <c r="DM63"/>
  <c r="DL63"/>
  <c r="DK63"/>
  <c r="DJ63"/>
  <c r="DI63"/>
  <c r="DH63"/>
  <c r="DG63"/>
  <c r="DF63"/>
  <c r="DE63"/>
  <c r="DD63"/>
  <c r="DC63"/>
  <c r="DB63"/>
  <c r="CR63"/>
  <c r="CQ63"/>
  <c r="CP63"/>
  <c r="CO63"/>
  <c r="CN63"/>
  <c r="T63"/>
  <c r="I63"/>
  <c r="FS62"/>
  <c r="FR62"/>
  <c r="FQ62"/>
  <c r="FP62"/>
  <c r="FO62"/>
  <c r="FN62"/>
  <c r="FM62"/>
  <c r="FL62"/>
  <c r="FK62"/>
  <c r="FJ62"/>
  <c r="FI62"/>
  <c r="FH62"/>
  <c r="FG62"/>
  <c r="FF62"/>
  <c r="FE62"/>
  <c r="FD62"/>
  <c r="FC62"/>
  <c r="FB62"/>
  <c r="FA62"/>
  <c r="EZ62"/>
  <c r="EY62"/>
  <c r="EX62"/>
  <c r="EW62"/>
  <c r="EV62"/>
  <c r="EU62"/>
  <c r="ET62"/>
  <c r="ES62"/>
  <c r="ER62"/>
  <c r="EQ62"/>
  <c r="EP62"/>
  <c r="EO62"/>
  <c r="EN62"/>
  <c r="EM62"/>
  <c r="EL62"/>
  <c r="EK62"/>
  <c r="EJ62"/>
  <c r="EI62"/>
  <c r="EH62"/>
  <c r="EG62"/>
  <c r="EF62"/>
  <c r="EE62"/>
  <c r="ED62"/>
  <c r="EC62"/>
  <c r="EB62"/>
  <c r="EA62"/>
  <c r="DZ62"/>
  <c r="DY62"/>
  <c r="DX62"/>
  <c r="DW62"/>
  <c r="DV62"/>
  <c r="DU62"/>
  <c r="DT62"/>
  <c r="DS62"/>
  <c r="DR62"/>
  <c r="DQ62"/>
  <c r="DP62"/>
  <c r="DO62"/>
  <c r="DN62"/>
  <c r="DM62"/>
  <c r="DL62"/>
  <c r="DK62"/>
  <c r="DJ62"/>
  <c r="DI62"/>
  <c r="DH62"/>
  <c r="DG62"/>
  <c r="DF62"/>
  <c r="DE62"/>
  <c r="DD62"/>
  <c r="DC62"/>
  <c r="DB62"/>
  <c r="CR62"/>
  <c r="CQ62"/>
  <c r="CP62"/>
  <c r="CO62"/>
  <c r="CN62"/>
  <c r="T62"/>
  <c r="I62"/>
  <c r="FS61"/>
  <c r="FR61"/>
  <c r="FQ61"/>
  <c r="FP61"/>
  <c r="FO61"/>
  <c r="FN61"/>
  <c r="FM61"/>
  <c r="FL61"/>
  <c r="FK61"/>
  <c r="FJ61"/>
  <c r="FI61"/>
  <c r="FH61"/>
  <c r="FG61"/>
  <c r="FF61"/>
  <c r="FE61"/>
  <c r="FD61"/>
  <c r="FC61"/>
  <c r="FB61"/>
  <c r="FA61"/>
  <c r="EZ61"/>
  <c r="EY61"/>
  <c r="EX61"/>
  <c r="EW61"/>
  <c r="EV61"/>
  <c r="EU61"/>
  <c r="ET61"/>
  <c r="ES61"/>
  <c r="ER61"/>
  <c r="EQ61"/>
  <c r="EP61"/>
  <c r="EO61"/>
  <c r="EN61"/>
  <c r="EM61"/>
  <c r="EL61"/>
  <c r="EK61"/>
  <c r="EJ61"/>
  <c r="EI61"/>
  <c r="EH61"/>
  <c r="EG61"/>
  <c r="EF61"/>
  <c r="EE61"/>
  <c r="ED61"/>
  <c r="EC61"/>
  <c r="EB61"/>
  <c r="EA61"/>
  <c r="DZ61"/>
  <c r="DY61"/>
  <c r="DX61"/>
  <c r="DW61"/>
  <c r="DV61"/>
  <c r="DU61"/>
  <c r="DT61"/>
  <c r="DS61"/>
  <c r="DR61"/>
  <c r="DQ61"/>
  <c r="DP61"/>
  <c r="DO61"/>
  <c r="DN61"/>
  <c r="DM61"/>
  <c r="DL61"/>
  <c r="DK61"/>
  <c r="DJ61"/>
  <c r="DI61"/>
  <c r="DH61"/>
  <c r="DG61"/>
  <c r="DF61"/>
  <c r="DE61"/>
  <c r="DD61"/>
  <c r="DC61"/>
  <c r="DB61"/>
  <c r="CR61"/>
  <c r="CQ61"/>
  <c r="CP61"/>
  <c r="CO61"/>
  <c r="CN61"/>
  <c r="T61"/>
  <c r="I61"/>
  <c r="FS60"/>
  <c r="FR60"/>
  <c r="FQ60"/>
  <c r="FP60"/>
  <c r="FO60"/>
  <c r="FN60"/>
  <c r="FM60"/>
  <c r="FL60"/>
  <c r="FK60"/>
  <c r="FJ60"/>
  <c r="FI60"/>
  <c r="FH60"/>
  <c r="FG60"/>
  <c r="FF60"/>
  <c r="FE60"/>
  <c r="FD60"/>
  <c r="FC60"/>
  <c r="FB60"/>
  <c r="FA60"/>
  <c r="EZ60"/>
  <c r="EY60"/>
  <c r="EX60"/>
  <c r="EW60"/>
  <c r="EV60"/>
  <c r="EU60"/>
  <c r="ET60"/>
  <c r="ES60"/>
  <c r="ER60"/>
  <c r="EQ60"/>
  <c r="EP60"/>
  <c r="EO60"/>
  <c r="EN60"/>
  <c r="EM60"/>
  <c r="EL60"/>
  <c r="EK60"/>
  <c r="EJ60"/>
  <c r="EI60"/>
  <c r="EH60"/>
  <c r="EG60"/>
  <c r="EF60"/>
  <c r="EE60"/>
  <c r="ED60"/>
  <c r="EC60"/>
  <c r="EB60"/>
  <c r="EA60"/>
  <c r="DZ60"/>
  <c r="DY60"/>
  <c r="DX60"/>
  <c r="DW60"/>
  <c r="DV60"/>
  <c r="DU60"/>
  <c r="DT60"/>
  <c r="DS60"/>
  <c r="DR60"/>
  <c r="DQ60"/>
  <c r="DP60"/>
  <c r="DO60"/>
  <c r="DN60"/>
  <c r="DM60"/>
  <c r="DL60"/>
  <c r="DK60"/>
  <c r="DJ60"/>
  <c r="DI60"/>
  <c r="DH60"/>
  <c r="DG60"/>
  <c r="DF60"/>
  <c r="DE60"/>
  <c r="DD60"/>
  <c r="DC60"/>
  <c r="DB60"/>
  <c r="CR60"/>
  <c r="CQ60"/>
  <c r="CP60"/>
  <c r="CO60"/>
  <c r="CN60"/>
  <c r="T60"/>
  <c r="I60"/>
  <c r="FS59"/>
  <c r="FR59"/>
  <c r="FQ59"/>
  <c r="FP59"/>
  <c r="FO59"/>
  <c r="FN59"/>
  <c r="FM59"/>
  <c r="FL59"/>
  <c r="FK59"/>
  <c r="FJ59"/>
  <c r="FI59"/>
  <c r="FH59"/>
  <c r="FG59"/>
  <c r="FF59"/>
  <c r="FE59"/>
  <c r="FD59"/>
  <c r="FC59"/>
  <c r="FB59"/>
  <c r="FA59"/>
  <c r="EZ59"/>
  <c r="EY59"/>
  <c r="EX59"/>
  <c r="EW59"/>
  <c r="EV59"/>
  <c r="EU59"/>
  <c r="ET59"/>
  <c r="ES59"/>
  <c r="ER59"/>
  <c r="EQ59"/>
  <c r="EP59"/>
  <c r="EO59"/>
  <c r="EN59"/>
  <c r="EM59"/>
  <c r="EL59"/>
  <c r="EK59"/>
  <c r="EJ59"/>
  <c r="EI59"/>
  <c r="EH59"/>
  <c r="EG59"/>
  <c r="EF59"/>
  <c r="EE59"/>
  <c r="ED59"/>
  <c r="EC59"/>
  <c r="EB59"/>
  <c r="EA59"/>
  <c r="DZ59"/>
  <c r="DY59"/>
  <c r="DX59"/>
  <c r="DW59"/>
  <c r="DV59"/>
  <c r="DU59"/>
  <c r="DT59"/>
  <c r="DS59"/>
  <c r="DR59"/>
  <c r="DQ59"/>
  <c r="DP59"/>
  <c r="DO59"/>
  <c r="DN59"/>
  <c r="DM59"/>
  <c r="DL59"/>
  <c r="DK59"/>
  <c r="DJ59"/>
  <c r="DI59"/>
  <c r="DH59"/>
  <c r="DG59"/>
  <c r="DF59"/>
  <c r="DE59"/>
  <c r="DD59"/>
  <c r="DC59"/>
  <c r="DB59"/>
  <c r="CR59"/>
  <c r="CQ59"/>
  <c r="CP59"/>
  <c r="CO59"/>
  <c r="CN59"/>
  <c r="T59"/>
  <c r="I59"/>
  <c r="FS58"/>
  <c r="FR58"/>
  <c r="FQ58"/>
  <c r="FP58"/>
  <c r="FO58"/>
  <c r="FN58"/>
  <c r="FM58"/>
  <c r="FL58"/>
  <c r="FK58"/>
  <c r="FJ58"/>
  <c r="FI58"/>
  <c r="FH58"/>
  <c r="FG58"/>
  <c r="FF58"/>
  <c r="FE58"/>
  <c r="FD58"/>
  <c r="FC58"/>
  <c r="FB58"/>
  <c r="FA58"/>
  <c r="EZ58"/>
  <c r="EY58"/>
  <c r="EX58"/>
  <c r="EW58"/>
  <c r="EV58"/>
  <c r="EU58"/>
  <c r="ET58"/>
  <c r="ES58"/>
  <c r="ER58"/>
  <c r="EQ58"/>
  <c r="EP58"/>
  <c r="EO58"/>
  <c r="EN58"/>
  <c r="EM58"/>
  <c r="EL58"/>
  <c r="EK58"/>
  <c r="EJ58"/>
  <c r="EI58"/>
  <c r="EH58"/>
  <c r="EG58"/>
  <c r="EF58"/>
  <c r="EE58"/>
  <c r="ED58"/>
  <c r="EC58"/>
  <c r="EB58"/>
  <c r="EA58"/>
  <c r="DZ58"/>
  <c r="DY58"/>
  <c r="DX58"/>
  <c r="DW58"/>
  <c r="DV58"/>
  <c r="DU58"/>
  <c r="DT58"/>
  <c r="DS58"/>
  <c r="DR58"/>
  <c r="DQ58"/>
  <c r="DP58"/>
  <c r="DO58"/>
  <c r="DN58"/>
  <c r="DM58"/>
  <c r="DL58"/>
  <c r="DK58"/>
  <c r="DJ58"/>
  <c r="DI58"/>
  <c r="DH58"/>
  <c r="DG58"/>
  <c r="DF58"/>
  <c r="DE58"/>
  <c r="DD58"/>
  <c r="DC58"/>
  <c r="DB58"/>
  <c r="CR58"/>
  <c r="CQ58"/>
  <c r="CP58"/>
  <c r="CO58"/>
  <c r="CN58"/>
  <c r="T58"/>
  <c r="I58"/>
  <c r="FS57"/>
  <c r="FR57"/>
  <c r="FQ57"/>
  <c r="FP57"/>
  <c r="FO57"/>
  <c r="FN57"/>
  <c r="FM57"/>
  <c r="FL57"/>
  <c r="FK57"/>
  <c r="FJ57"/>
  <c r="FI57"/>
  <c r="FH57"/>
  <c r="FG57"/>
  <c r="FF57"/>
  <c r="FE57"/>
  <c r="FD57"/>
  <c r="FC57"/>
  <c r="FB57"/>
  <c r="FA57"/>
  <c r="EZ57"/>
  <c r="EY57"/>
  <c r="EX57"/>
  <c r="EW57"/>
  <c r="EV57"/>
  <c r="EU57"/>
  <c r="ET57"/>
  <c r="ES57"/>
  <c r="ER57"/>
  <c r="EQ57"/>
  <c r="EP57"/>
  <c r="EO57"/>
  <c r="EN57"/>
  <c r="EM57"/>
  <c r="EL57"/>
  <c r="EK57"/>
  <c r="EJ57"/>
  <c r="EI57"/>
  <c r="EH57"/>
  <c r="EG57"/>
  <c r="EF57"/>
  <c r="EE57"/>
  <c r="ED57"/>
  <c r="EC57"/>
  <c r="EB57"/>
  <c r="EA57"/>
  <c r="DZ57"/>
  <c r="DY57"/>
  <c r="DX57"/>
  <c r="DW57"/>
  <c r="DV57"/>
  <c r="DU57"/>
  <c r="DT57"/>
  <c r="DS57"/>
  <c r="DR57"/>
  <c r="DQ57"/>
  <c r="DP57"/>
  <c r="DO57"/>
  <c r="DN57"/>
  <c r="DM57"/>
  <c r="DL57"/>
  <c r="DK57"/>
  <c r="DJ57"/>
  <c r="DI57"/>
  <c r="DH57"/>
  <c r="DG57"/>
  <c r="DF57"/>
  <c r="DE57"/>
  <c r="DD57"/>
  <c r="DC57"/>
  <c r="DB57"/>
  <c r="CR57"/>
  <c r="CQ57"/>
  <c r="CP57"/>
  <c r="CO57"/>
  <c r="CN57"/>
  <c r="T57"/>
  <c r="I57"/>
  <c r="FS56"/>
  <c r="FR56"/>
  <c r="FQ56"/>
  <c r="FP56"/>
  <c r="FO56"/>
  <c r="FN56"/>
  <c r="FM56"/>
  <c r="FL56"/>
  <c r="FK56"/>
  <c r="FJ56"/>
  <c r="FI56"/>
  <c r="FH56"/>
  <c r="FG56"/>
  <c r="FF56"/>
  <c r="FE56"/>
  <c r="FD56"/>
  <c r="FC56"/>
  <c r="FB56"/>
  <c r="FA56"/>
  <c r="EZ56"/>
  <c r="EY56"/>
  <c r="EX56"/>
  <c r="EW56"/>
  <c r="EV56"/>
  <c r="EU56"/>
  <c r="ET56"/>
  <c r="ES56"/>
  <c r="ER56"/>
  <c r="EQ56"/>
  <c r="EP56"/>
  <c r="EO56"/>
  <c r="EN56"/>
  <c r="EM56"/>
  <c r="EL56"/>
  <c r="EK56"/>
  <c r="EJ56"/>
  <c r="EI56"/>
  <c r="EH56"/>
  <c r="EG56"/>
  <c r="EF56"/>
  <c r="EE56"/>
  <c r="ED56"/>
  <c r="EC56"/>
  <c r="EB56"/>
  <c r="EA56"/>
  <c r="DZ56"/>
  <c r="DY56"/>
  <c r="DX56"/>
  <c r="DW56"/>
  <c r="DV56"/>
  <c r="DU56"/>
  <c r="DT56"/>
  <c r="DS56"/>
  <c r="DR56"/>
  <c r="DQ56"/>
  <c r="DP56"/>
  <c r="DO56"/>
  <c r="DN56"/>
  <c r="DM56"/>
  <c r="DL56"/>
  <c r="DK56"/>
  <c r="DJ56"/>
  <c r="DI56"/>
  <c r="DH56"/>
  <c r="DG56"/>
  <c r="DF56"/>
  <c r="DE56"/>
  <c r="DD56"/>
  <c r="DC56"/>
  <c r="DB56"/>
  <c r="CR56"/>
  <c r="CQ56"/>
  <c r="CP56"/>
  <c r="CO56"/>
  <c r="CN56"/>
  <c r="T56"/>
  <c r="I56"/>
  <c r="FS55"/>
  <c r="FR55"/>
  <c r="FQ55"/>
  <c r="FP55"/>
  <c r="FO55"/>
  <c r="FN55"/>
  <c r="FM55"/>
  <c r="FL55"/>
  <c r="FK55"/>
  <c r="FJ55"/>
  <c r="FI55"/>
  <c r="FH55"/>
  <c r="FG55"/>
  <c r="FF55"/>
  <c r="FE55"/>
  <c r="FD55"/>
  <c r="FC55"/>
  <c r="FB55"/>
  <c r="FA55"/>
  <c r="EZ55"/>
  <c r="EY55"/>
  <c r="EX55"/>
  <c r="EW55"/>
  <c r="EV55"/>
  <c r="EU55"/>
  <c r="ET55"/>
  <c r="ES55"/>
  <c r="ER55"/>
  <c r="EQ55"/>
  <c r="EP55"/>
  <c r="EO55"/>
  <c r="EN55"/>
  <c r="EM55"/>
  <c r="EL55"/>
  <c r="EK55"/>
  <c r="EJ55"/>
  <c r="EI55"/>
  <c r="EH55"/>
  <c r="EG55"/>
  <c r="EF55"/>
  <c r="EE55"/>
  <c r="ED55"/>
  <c r="EC55"/>
  <c r="EB55"/>
  <c r="EA55"/>
  <c r="DZ55"/>
  <c r="DY55"/>
  <c r="DX55"/>
  <c r="DW55"/>
  <c r="DV55"/>
  <c r="DU55"/>
  <c r="DT55"/>
  <c r="DS55"/>
  <c r="DR55"/>
  <c r="DQ55"/>
  <c r="DP55"/>
  <c r="DO55"/>
  <c r="DN55"/>
  <c r="DM55"/>
  <c r="DL55"/>
  <c r="DK55"/>
  <c r="DJ55"/>
  <c r="DI55"/>
  <c r="DH55"/>
  <c r="DG55"/>
  <c r="DF55"/>
  <c r="DE55"/>
  <c r="DD55"/>
  <c r="DC55"/>
  <c r="DB55"/>
  <c r="CR55"/>
  <c r="CQ55"/>
  <c r="CP55"/>
  <c r="CO55"/>
  <c r="CN55"/>
  <c r="T55"/>
  <c r="I55"/>
  <c r="FS54"/>
  <c r="FR54"/>
  <c r="FQ54"/>
  <c r="FP54"/>
  <c r="FO54"/>
  <c r="FN54"/>
  <c r="FM54"/>
  <c r="FL54"/>
  <c r="FK54"/>
  <c r="FJ54"/>
  <c r="FI54"/>
  <c r="FH54"/>
  <c r="FG54"/>
  <c r="FF54"/>
  <c r="FE54"/>
  <c r="FD54"/>
  <c r="FC54"/>
  <c r="FB54"/>
  <c r="FA54"/>
  <c r="EZ54"/>
  <c r="EY54"/>
  <c r="EX54"/>
  <c r="EW54"/>
  <c r="EV54"/>
  <c r="EU54"/>
  <c r="ET54"/>
  <c r="ES54"/>
  <c r="ER54"/>
  <c r="EQ54"/>
  <c r="EP54"/>
  <c r="EO54"/>
  <c r="EN54"/>
  <c r="EM54"/>
  <c r="EL54"/>
  <c r="EK54"/>
  <c r="EJ54"/>
  <c r="EI54"/>
  <c r="EH54"/>
  <c r="EG54"/>
  <c r="EF54"/>
  <c r="EE54"/>
  <c r="ED54"/>
  <c r="EC54"/>
  <c r="EB54"/>
  <c r="EA54"/>
  <c r="DZ54"/>
  <c r="DY54"/>
  <c r="DX54"/>
  <c r="DW54"/>
  <c r="DV54"/>
  <c r="DU54"/>
  <c r="DT54"/>
  <c r="DS54"/>
  <c r="DR54"/>
  <c r="DQ54"/>
  <c r="DP54"/>
  <c r="DO54"/>
  <c r="DN54"/>
  <c r="DM54"/>
  <c r="DL54"/>
  <c r="DK54"/>
  <c r="DJ54"/>
  <c r="DI54"/>
  <c r="DH54"/>
  <c r="DG54"/>
  <c r="DF54"/>
  <c r="DE54"/>
  <c r="DD54"/>
  <c r="DC54"/>
  <c r="DB54"/>
  <c r="CR54"/>
  <c r="CQ54"/>
  <c r="CP54"/>
  <c r="CO54"/>
  <c r="CN54"/>
  <c r="T54"/>
  <c r="I54"/>
  <c r="FS53"/>
  <c r="FR53"/>
  <c r="FQ53"/>
  <c r="FP53"/>
  <c r="FO53"/>
  <c r="FN53"/>
  <c r="FM53"/>
  <c r="FL53"/>
  <c r="FK53"/>
  <c r="FJ53"/>
  <c r="FI53"/>
  <c r="FH53"/>
  <c r="FG53"/>
  <c r="FF53"/>
  <c r="FE53"/>
  <c r="FD53"/>
  <c r="FC53"/>
  <c r="FB53"/>
  <c r="FA53"/>
  <c r="EZ53"/>
  <c r="EY53"/>
  <c r="EX53"/>
  <c r="EW53"/>
  <c r="EV53"/>
  <c r="EU53"/>
  <c r="ET53"/>
  <c r="ES53"/>
  <c r="ER53"/>
  <c r="EQ53"/>
  <c r="EP53"/>
  <c r="EO53"/>
  <c r="EN53"/>
  <c r="EM53"/>
  <c r="EL53"/>
  <c r="EK53"/>
  <c r="EJ53"/>
  <c r="EI53"/>
  <c r="EH53"/>
  <c r="EG53"/>
  <c r="EF53"/>
  <c r="EE53"/>
  <c r="ED53"/>
  <c r="EC53"/>
  <c r="EB53"/>
  <c r="EA53"/>
  <c r="DZ53"/>
  <c r="DY53"/>
  <c r="DX53"/>
  <c r="DW53"/>
  <c r="DV53"/>
  <c r="DU53"/>
  <c r="DT53"/>
  <c r="DS53"/>
  <c r="DR53"/>
  <c r="DQ53"/>
  <c r="DP53"/>
  <c r="DO53"/>
  <c r="DN53"/>
  <c r="DM53"/>
  <c r="DL53"/>
  <c r="DK53"/>
  <c r="DJ53"/>
  <c r="DI53"/>
  <c r="DH53"/>
  <c r="DG53"/>
  <c r="DF53"/>
  <c r="DE53"/>
  <c r="DD53"/>
  <c r="DC53"/>
  <c r="DB53"/>
  <c r="CR53"/>
  <c r="CQ53"/>
  <c r="CP53"/>
  <c r="CO53"/>
  <c r="CN53"/>
  <c r="T53"/>
  <c r="I53"/>
  <c r="FS52"/>
  <c r="FR52"/>
  <c r="FQ52"/>
  <c r="FP52"/>
  <c r="FO52"/>
  <c r="FN52"/>
  <c r="FM52"/>
  <c r="FL52"/>
  <c r="FK52"/>
  <c r="FJ52"/>
  <c r="FI52"/>
  <c r="FH52"/>
  <c r="FG52"/>
  <c r="FF52"/>
  <c r="FE52"/>
  <c r="FD52"/>
  <c r="FC52"/>
  <c r="FB52"/>
  <c r="FA52"/>
  <c r="EZ52"/>
  <c r="EY52"/>
  <c r="EX52"/>
  <c r="EW52"/>
  <c r="EV52"/>
  <c r="EU52"/>
  <c r="ET52"/>
  <c r="ES52"/>
  <c r="ER52"/>
  <c r="EQ52"/>
  <c r="EP52"/>
  <c r="EO52"/>
  <c r="EN52"/>
  <c r="EM52"/>
  <c r="EL52"/>
  <c r="EK52"/>
  <c r="EJ52"/>
  <c r="EI52"/>
  <c r="EH52"/>
  <c r="EG52"/>
  <c r="EF52"/>
  <c r="EE52"/>
  <c r="ED52"/>
  <c r="EC52"/>
  <c r="EB52"/>
  <c r="EA52"/>
  <c r="DZ52"/>
  <c r="DY52"/>
  <c r="DX52"/>
  <c r="DW52"/>
  <c r="DV52"/>
  <c r="DU52"/>
  <c r="DT52"/>
  <c r="DS52"/>
  <c r="DR52"/>
  <c r="DQ52"/>
  <c r="DP52"/>
  <c r="DO52"/>
  <c r="DN52"/>
  <c r="DM52"/>
  <c r="DL52"/>
  <c r="DK52"/>
  <c r="DJ52"/>
  <c r="DI52"/>
  <c r="DH52"/>
  <c r="DG52"/>
  <c r="DF52"/>
  <c r="DE52"/>
  <c r="DD52"/>
  <c r="DC52"/>
  <c r="DB52"/>
  <c r="CR52"/>
  <c r="CQ52"/>
  <c r="CP52"/>
  <c r="CO52"/>
  <c r="CN52"/>
  <c r="T52"/>
  <c r="I52"/>
  <c r="FS51"/>
  <c r="FR51"/>
  <c r="FQ51"/>
  <c r="FP51"/>
  <c r="FO51"/>
  <c r="FN51"/>
  <c r="FM51"/>
  <c r="FL51"/>
  <c r="FK51"/>
  <c r="FJ51"/>
  <c r="FI51"/>
  <c r="FH51"/>
  <c r="FG51"/>
  <c r="FF51"/>
  <c r="FE51"/>
  <c r="FD51"/>
  <c r="FC51"/>
  <c r="FB51"/>
  <c r="FA51"/>
  <c r="EZ51"/>
  <c r="EY51"/>
  <c r="EX51"/>
  <c r="EW51"/>
  <c r="EV51"/>
  <c r="EU51"/>
  <c r="ET51"/>
  <c r="ES51"/>
  <c r="ER51"/>
  <c r="EQ51"/>
  <c r="EP51"/>
  <c r="EO51"/>
  <c r="EN51"/>
  <c r="EM51"/>
  <c r="EL51"/>
  <c r="EK51"/>
  <c r="EJ51"/>
  <c r="EI51"/>
  <c r="EH51"/>
  <c r="EG51"/>
  <c r="EF51"/>
  <c r="EE51"/>
  <c r="ED51"/>
  <c r="EC51"/>
  <c r="EB51"/>
  <c r="EA51"/>
  <c r="DZ51"/>
  <c r="DY51"/>
  <c r="DX51"/>
  <c r="DW51"/>
  <c r="DV51"/>
  <c r="DU51"/>
  <c r="DT51"/>
  <c r="DS51"/>
  <c r="DR51"/>
  <c r="DQ51"/>
  <c r="DP51"/>
  <c r="DO51"/>
  <c r="DN51"/>
  <c r="DM51"/>
  <c r="DL51"/>
  <c r="DK51"/>
  <c r="DJ51"/>
  <c r="DI51"/>
  <c r="DH51"/>
  <c r="DG51"/>
  <c r="DF51"/>
  <c r="DE51"/>
  <c r="DD51"/>
  <c r="DC51"/>
  <c r="DB51"/>
  <c r="CR51"/>
  <c r="CQ51"/>
  <c r="CP51"/>
  <c r="CO51"/>
  <c r="CN51"/>
  <c r="T51"/>
  <c r="I51"/>
  <c r="FS50"/>
  <c r="FR50"/>
  <c r="FQ50"/>
  <c r="FP50"/>
  <c r="FO50"/>
  <c r="FN50"/>
  <c r="FM50"/>
  <c r="FL50"/>
  <c r="FK50"/>
  <c r="FJ50"/>
  <c r="FI50"/>
  <c r="FH50"/>
  <c r="FG50"/>
  <c r="FF50"/>
  <c r="FE50"/>
  <c r="FD50"/>
  <c r="FC50"/>
  <c r="FB50"/>
  <c r="FA50"/>
  <c r="EZ50"/>
  <c r="EY50"/>
  <c r="EX50"/>
  <c r="EW50"/>
  <c r="EV50"/>
  <c r="EU50"/>
  <c r="ET50"/>
  <c r="ES50"/>
  <c r="ER50"/>
  <c r="EQ50"/>
  <c r="EP50"/>
  <c r="EO50"/>
  <c r="EN50"/>
  <c r="EM50"/>
  <c r="EL50"/>
  <c r="EK50"/>
  <c r="EJ50"/>
  <c r="EI50"/>
  <c r="EH50"/>
  <c r="EG50"/>
  <c r="EF50"/>
  <c r="EE50"/>
  <c r="ED50"/>
  <c r="EC50"/>
  <c r="EB50"/>
  <c r="EA50"/>
  <c r="DZ50"/>
  <c r="DY50"/>
  <c r="DX50"/>
  <c r="DW50"/>
  <c r="DV50"/>
  <c r="DU50"/>
  <c r="DT50"/>
  <c r="DS50"/>
  <c r="DR50"/>
  <c r="DQ50"/>
  <c r="DP50"/>
  <c r="DO50"/>
  <c r="DN50"/>
  <c r="DM50"/>
  <c r="DL50"/>
  <c r="DK50"/>
  <c r="DJ50"/>
  <c r="DI50"/>
  <c r="DH50"/>
  <c r="DG50"/>
  <c r="DF50"/>
  <c r="DE50"/>
  <c r="DD50"/>
  <c r="DC50"/>
  <c r="DB50"/>
  <c r="CR50"/>
  <c r="CQ50"/>
  <c r="CP50"/>
  <c r="CO50"/>
  <c r="CN50"/>
  <c r="T50"/>
  <c r="I50"/>
  <c r="FS49"/>
  <c r="FR49"/>
  <c r="FQ49"/>
  <c r="FP49"/>
  <c r="FO49"/>
  <c r="FN49"/>
  <c r="FM49"/>
  <c r="FL49"/>
  <c r="FK49"/>
  <c r="FJ49"/>
  <c r="FI49"/>
  <c r="FH49"/>
  <c r="FG49"/>
  <c r="FF49"/>
  <c r="FE49"/>
  <c r="FD49"/>
  <c r="FC49"/>
  <c r="FB49"/>
  <c r="FA49"/>
  <c r="EZ49"/>
  <c r="EY49"/>
  <c r="EX49"/>
  <c r="EW49"/>
  <c r="EV49"/>
  <c r="EU49"/>
  <c r="ET49"/>
  <c r="ES49"/>
  <c r="ER49"/>
  <c r="EQ49"/>
  <c r="EP49"/>
  <c r="EO49"/>
  <c r="EN49"/>
  <c r="EM49"/>
  <c r="EL49"/>
  <c r="EK49"/>
  <c r="EJ49"/>
  <c r="EI49"/>
  <c r="EH49"/>
  <c r="EG49"/>
  <c r="EF49"/>
  <c r="EE49"/>
  <c r="ED49"/>
  <c r="EC49"/>
  <c r="EB49"/>
  <c r="EA49"/>
  <c r="DZ49"/>
  <c r="DY49"/>
  <c r="DX49"/>
  <c r="DW49"/>
  <c r="DV49"/>
  <c r="DU49"/>
  <c r="DT49"/>
  <c r="DS49"/>
  <c r="DR49"/>
  <c r="DQ49"/>
  <c r="DP49"/>
  <c r="DO49"/>
  <c r="DN49"/>
  <c r="DM49"/>
  <c r="DL49"/>
  <c r="DK49"/>
  <c r="DJ49"/>
  <c r="DI49"/>
  <c r="DH49"/>
  <c r="DG49"/>
  <c r="DF49"/>
  <c r="DE49"/>
  <c r="DD49"/>
  <c r="DC49"/>
  <c r="DB49"/>
  <c r="CR49"/>
  <c r="CQ49"/>
  <c r="CP49"/>
  <c r="CO49"/>
  <c r="CN49"/>
  <c r="T49"/>
  <c r="I49"/>
  <c r="FS48"/>
  <c r="FR48"/>
  <c r="FQ48"/>
  <c r="FP48"/>
  <c r="FO48"/>
  <c r="FN48"/>
  <c r="FM48"/>
  <c r="FL48"/>
  <c r="FK48"/>
  <c r="FJ48"/>
  <c r="FI48"/>
  <c r="FH48"/>
  <c r="FG48"/>
  <c r="FF48"/>
  <c r="FE48"/>
  <c r="FD48"/>
  <c r="FC48"/>
  <c r="FB48"/>
  <c r="FA48"/>
  <c r="EZ48"/>
  <c r="EY48"/>
  <c r="EX48"/>
  <c r="EW48"/>
  <c r="EV48"/>
  <c r="EU48"/>
  <c r="ET48"/>
  <c r="ES48"/>
  <c r="ER48"/>
  <c r="EQ48"/>
  <c r="EP48"/>
  <c r="EO48"/>
  <c r="EN48"/>
  <c r="EM48"/>
  <c r="EL48"/>
  <c r="EK48"/>
  <c r="EJ48"/>
  <c r="EI48"/>
  <c r="EH48"/>
  <c r="EG48"/>
  <c r="EF48"/>
  <c r="EE48"/>
  <c r="ED48"/>
  <c r="EC48"/>
  <c r="EB48"/>
  <c r="EA48"/>
  <c r="DZ48"/>
  <c r="DY48"/>
  <c r="DX48"/>
  <c r="DW48"/>
  <c r="DV48"/>
  <c r="DU48"/>
  <c r="DT48"/>
  <c r="DS48"/>
  <c r="DR48"/>
  <c r="DQ48"/>
  <c r="DP48"/>
  <c r="DO48"/>
  <c r="DN48"/>
  <c r="DM48"/>
  <c r="DL48"/>
  <c r="DK48"/>
  <c r="DJ48"/>
  <c r="DI48"/>
  <c r="DH48"/>
  <c r="DG48"/>
  <c r="DF48"/>
  <c r="DE48"/>
  <c r="DD48"/>
  <c r="DC48"/>
  <c r="DB48"/>
  <c r="CR48"/>
  <c r="CQ48"/>
  <c r="CP48"/>
  <c r="CO48"/>
  <c r="CN48"/>
  <c r="T48"/>
  <c r="I48"/>
  <c r="FS47"/>
  <c r="FR47"/>
  <c r="FQ47"/>
  <c r="FP47"/>
  <c r="FO47"/>
  <c r="FN47"/>
  <c r="FM47"/>
  <c r="FL47"/>
  <c r="FK47"/>
  <c r="FJ47"/>
  <c r="FI47"/>
  <c r="FH47"/>
  <c r="FG47"/>
  <c r="FF47"/>
  <c r="FE47"/>
  <c r="FD47"/>
  <c r="FC47"/>
  <c r="FB47"/>
  <c r="FA47"/>
  <c r="EZ47"/>
  <c r="EY47"/>
  <c r="EX47"/>
  <c r="EW47"/>
  <c r="EV47"/>
  <c r="EU47"/>
  <c r="ET47"/>
  <c r="ES47"/>
  <c r="ER47"/>
  <c r="EQ47"/>
  <c r="EP47"/>
  <c r="EO47"/>
  <c r="EN47"/>
  <c r="EM47"/>
  <c r="EL47"/>
  <c r="EK47"/>
  <c r="EJ47"/>
  <c r="EI47"/>
  <c r="EH47"/>
  <c r="EG47"/>
  <c r="EF47"/>
  <c r="EE47"/>
  <c r="ED47"/>
  <c r="EC47"/>
  <c r="EB47"/>
  <c r="EA47"/>
  <c r="DZ47"/>
  <c r="DY47"/>
  <c r="DX47"/>
  <c r="DW47"/>
  <c r="DV47"/>
  <c r="DU47"/>
  <c r="DT47"/>
  <c r="DS47"/>
  <c r="DR47"/>
  <c r="DQ47"/>
  <c r="DP47"/>
  <c r="DO47"/>
  <c r="DN47"/>
  <c r="DM47"/>
  <c r="DL47"/>
  <c r="DK47"/>
  <c r="DJ47"/>
  <c r="DI47"/>
  <c r="DH47"/>
  <c r="DG47"/>
  <c r="DF47"/>
  <c r="DE47"/>
  <c r="DD47"/>
  <c r="DC47"/>
  <c r="DB47"/>
  <c r="CR47"/>
  <c r="CQ47"/>
  <c r="CP47"/>
  <c r="CO47"/>
  <c r="CN47"/>
  <c r="T47"/>
  <c r="I47"/>
  <c r="FS46"/>
  <c r="FR46"/>
  <c r="FQ46"/>
  <c r="FP46"/>
  <c r="FO46"/>
  <c r="FN46"/>
  <c r="FM46"/>
  <c r="FL46"/>
  <c r="FK46"/>
  <c r="FJ46"/>
  <c r="FI46"/>
  <c r="FH46"/>
  <c r="FG46"/>
  <c r="FF46"/>
  <c r="FE46"/>
  <c r="FD46"/>
  <c r="FC46"/>
  <c r="FB46"/>
  <c r="FA46"/>
  <c r="EZ46"/>
  <c r="EY46"/>
  <c r="EX46"/>
  <c r="EW46"/>
  <c r="EV46"/>
  <c r="EU46"/>
  <c r="ET46"/>
  <c r="ES46"/>
  <c r="ER46"/>
  <c r="EQ46"/>
  <c r="EP46"/>
  <c r="EO46"/>
  <c r="EN46"/>
  <c r="EM46"/>
  <c r="EL46"/>
  <c r="EK46"/>
  <c r="EJ46"/>
  <c r="EI46"/>
  <c r="EH46"/>
  <c r="EG46"/>
  <c r="EF46"/>
  <c r="EE46"/>
  <c r="ED46"/>
  <c r="EC46"/>
  <c r="EB46"/>
  <c r="EA46"/>
  <c r="DZ46"/>
  <c r="DY46"/>
  <c r="DX46"/>
  <c r="DW46"/>
  <c r="DV46"/>
  <c r="DU46"/>
  <c r="DT46"/>
  <c r="DS46"/>
  <c r="DR46"/>
  <c r="DQ46"/>
  <c r="DP46"/>
  <c r="DO46"/>
  <c r="DN46"/>
  <c r="DM46"/>
  <c r="DL46"/>
  <c r="DK46"/>
  <c r="DJ46"/>
  <c r="DI46"/>
  <c r="DH46"/>
  <c r="DG46"/>
  <c r="DF46"/>
  <c r="DE46"/>
  <c r="DD46"/>
  <c r="DC46"/>
  <c r="DB46"/>
  <c r="CR46"/>
  <c r="CQ46"/>
  <c r="CP46"/>
  <c r="CO46"/>
  <c r="CN46"/>
  <c r="T46"/>
  <c r="I46"/>
  <c r="FS45"/>
  <c r="FR45"/>
  <c r="FQ45"/>
  <c r="FP45"/>
  <c r="FO45"/>
  <c r="FN45"/>
  <c r="FM45"/>
  <c r="FL45"/>
  <c r="FK45"/>
  <c r="FJ45"/>
  <c r="FI45"/>
  <c r="FH45"/>
  <c r="FG45"/>
  <c r="FF45"/>
  <c r="FE45"/>
  <c r="FD45"/>
  <c r="FC45"/>
  <c r="FB45"/>
  <c r="FA45"/>
  <c r="EZ45"/>
  <c r="EY45"/>
  <c r="EX45"/>
  <c r="EW45"/>
  <c r="EV45"/>
  <c r="EU45"/>
  <c r="ET45"/>
  <c r="ES45"/>
  <c r="ER45"/>
  <c r="EQ45"/>
  <c r="EP45"/>
  <c r="EO45"/>
  <c r="EN45"/>
  <c r="EM45"/>
  <c r="EL45"/>
  <c r="EK45"/>
  <c r="EJ45"/>
  <c r="EI45"/>
  <c r="EH45"/>
  <c r="EG45"/>
  <c r="EF45"/>
  <c r="EE45"/>
  <c r="ED45"/>
  <c r="EC45"/>
  <c r="EB45"/>
  <c r="EA45"/>
  <c r="DZ45"/>
  <c r="DY45"/>
  <c r="DX45"/>
  <c r="DW45"/>
  <c r="DV45"/>
  <c r="DU45"/>
  <c r="DT45"/>
  <c r="DS45"/>
  <c r="DR45"/>
  <c r="DQ45"/>
  <c r="DP45"/>
  <c r="DO45"/>
  <c r="DN45"/>
  <c r="DM45"/>
  <c r="DL45"/>
  <c r="DK45"/>
  <c r="DJ45"/>
  <c r="DI45"/>
  <c r="DH45"/>
  <c r="DG45"/>
  <c r="DF45"/>
  <c r="DE45"/>
  <c r="DD45"/>
  <c r="DC45"/>
  <c r="DB45"/>
  <c r="CR45"/>
  <c r="CQ45"/>
  <c r="CP45"/>
  <c r="CO45"/>
  <c r="CN45"/>
  <c r="T45"/>
  <c r="I45"/>
  <c r="FS44"/>
  <c r="FR44"/>
  <c r="FQ44"/>
  <c r="FP44"/>
  <c r="FO44"/>
  <c r="FN44"/>
  <c r="FM44"/>
  <c r="FL44"/>
  <c r="FK44"/>
  <c r="FJ44"/>
  <c r="FI44"/>
  <c r="FH44"/>
  <c r="FG44"/>
  <c r="FF44"/>
  <c r="FE44"/>
  <c r="FD44"/>
  <c r="FC44"/>
  <c r="FB44"/>
  <c r="FA44"/>
  <c r="EZ44"/>
  <c r="EY44"/>
  <c r="EX44"/>
  <c r="EW44"/>
  <c r="EV44"/>
  <c r="EU44"/>
  <c r="ET44"/>
  <c r="ES44"/>
  <c r="ER44"/>
  <c r="EQ44"/>
  <c r="EP44"/>
  <c r="EO44"/>
  <c r="EN44"/>
  <c r="EM44"/>
  <c r="EL44"/>
  <c r="EK44"/>
  <c r="EJ44"/>
  <c r="EI44"/>
  <c r="EH44"/>
  <c r="EG44"/>
  <c r="EF44"/>
  <c r="EE44"/>
  <c r="ED44"/>
  <c r="EC44"/>
  <c r="EB44"/>
  <c r="EA44"/>
  <c r="DZ44"/>
  <c r="DY44"/>
  <c r="DX44"/>
  <c r="DW44"/>
  <c r="DV44"/>
  <c r="DU44"/>
  <c r="DT44"/>
  <c r="DS44"/>
  <c r="DR44"/>
  <c r="DQ44"/>
  <c r="DP44"/>
  <c r="DO44"/>
  <c r="DN44"/>
  <c r="DM44"/>
  <c r="DL44"/>
  <c r="DK44"/>
  <c r="DJ44"/>
  <c r="DI44"/>
  <c r="DH44"/>
  <c r="DG44"/>
  <c r="DF44"/>
  <c r="DE44"/>
  <c r="DD44"/>
  <c r="DC44"/>
  <c r="DB44"/>
  <c r="CR44"/>
  <c r="CQ44"/>
  <c r="CP44"/>
  <c r="CO44"/>
  <c r="CN44"/>
  <c r="T44"/>
  <c r="I44"/>
  <c r="FS43"/>
  <c r="FR43"/>
  <c r="FQ43"/>
  <c r="FP43"/>
  <c r="FO43"/>
  <c r="FN43"/>
  <c r="FM43"/>
  <c r="FL43"/>
  <c r="FK43"/>
  <c r="FJ43"/>
  <c r="FI43"/>
  <c r="FH43"/>
  <c r="FG43"/>
  <c r="FF43"/>
  <c r="FE43"/>
  <c r="FD43"/>
  <c r="FC43"/>
  <c r="FB43"/>
  <c r="FA43"/>
  <c r="EZ43"/>
  <c r="EY43"/>
  <c r="EX43"/>
  <c r="EW43"/>
  <c r="EV43"/>
  <c r="EU43"/>
  <c r="ET43"/>
  <c r="ES43"/>
  <c r="ER43"/>
  <c r="EQ43"/>
  <c r="EP43"/>
  <c r="EO43"/>
  <c r="EN43"/>
  <c r="EM43"/>
  <c r="EL43"/>
  <c r="EK43"/>
  <c r="EJ43"/>
  <c r="EI43"/>
  <c r="EH43"/>
  <c r="EG43"/>
  <c r="EF43"/>
  <c r="EE43"/>
  <c r="ED43"/>
  <c r="EC43"/>
  <c r="EB43"/>
  <c r="EA43"/>
  <c r="DZ43"/>
  <c r="DY43"/>
  <c r="DX43"/>
  <c r="DW43"/>
  <c r="DV43"/>
  <c r="DU43"/>
  <c r="DT43"/>
  <c r="DS43"/>
  <c r="DR43"/>
  <c r="DQ43"/>
  <c r="DP43"/>
  <c r="DO43"/>
  <c r="DN43"/>
  <c r="DM43"/>
  <c r="DL43"/>
  <c r="DK43"/>
  <c r="DJ43"/>
  <c r="DI43"/>
  <c r="DH43"/>
  <c r="DG43"/>
  <c r="DF43"/>
  <c r="DE43"/>
  <c r="DD43"/>
  <c r="DC43"/>
  <c r="DB43"/>
  <c r="CR43"/>
  <c r="CQ43"/>
  <c r="CP43"/>
  <c r="CO43"/>
  <c r="CN43"/>
  <c r="T43"/>
  <c r="I43"/>
  <c r="FS42"/>
  <c r="FR42"/>
  <c r="FQ42"/>
  <c r="FP42"/>
  <c r="FO42"/>
  <c r="FN42"/>
  <c r="FM42"/>
  <c r="FL42"/>
  <c r="FK42"/>
  <c r="FJ42"/>
  <c r="FI42"/>
  <c r="FH42"/>
  <c r="FG42"/>
  <c r="FF42"/>
  <c r="FE42"/>
  <c r="FD42"/>
  <c r="FC42"/>
  <c r="FB42"/>
  <c r="FA42"/>
  <c r="EZ42"/>
  <c r="EY42"/>
  <c r="EX42"/>
  <c r="EW42"/>
  <c r="EV42"/>
  <c r="EU42"/>
  <c r="ET42"/>
  <c r="ES42"/>
  <c r="ER42"/>
  <c r="EQ42"/>
  <c r="EP42"/>
  <c r="EO42"/>
  <c r="EN42"/>
  <c r="EM42"/>
  <c r="EL42"/>
  <c r="EK42"/>
  <c r="EJ42"/>
  <c r="EI42"/>
  <c r="EH42"/>
  <c r="EG42"/>
  <c r="EF42"/>
  <c r="EE42"/>
  <c r="ED42"/>
  <c r="EC42"/>
  <c r="EB42"/>
  <c r="EA42"/>
  <c r="DZ42"/>
  <c r="DY42"/>
  <c r="DX42"/>
  <c r="DW42"/>
  <c r="DV42"/>
  <c r="DU42"/>
  <c r="DT42"/>
  <c r="DS42"/>
  <c r="DR42"/>
  <c r="DQ42"/>
  <c r="DP42"/>
  <c r="DO42"/>
  <c r="DN42"/>
  <c r="DM42"/>
  <c r="DL42"/>
  <c r="DK42"/>
  <c r="DJ42"/>
  <c r="DI42"/>
  <c r="DH42"/>
  <c r="DG42"/>
  <c r="DF42"/>
  <c r="DE42"/>
  <c r="DD42"/>
  <c r="DC42"/>
  <c r="DB42"/>
  <c r="CR42"/>
  <c r="CQ42"/>
  <c r="CP42"/>
  <c r="CO42"/>
  <c r="CN42"/>
  <c r="T42"/>
  <c r="I42"/>
  <c r="FS41"/>
  <c r="FR41"/>
  <c r="FQ41"/>
  <c r="FP41"/>
  <c r="FO41"/>
  <c r="FN41"/>
  <c r="FM41"/>
  <c r="FL41"/>
  <c r="FK41"/>
  <c r="FJ41"/>
  <c r="FI41"/>
  <c r="FH41"/>
  <c r="FG41"/>
  <c r="FF41"/>
  <c r="FE41"/>
  <c r="FD41"/>
  <c r="FC41"/>
  <c r="FB41"/>
  <c r="FA41"/>
  <c r="EZ41"/>
  <c r="EY41"/>
  <c r="EX41"/>
  <c r="EW41"/>
  <c r="EV41"/>
  <c r="EU41"/>
  <c r="ET41"/>
  <c r="ES41"/>
  <c r="ER41"/>
  <c r="EQ41"/>
  <c r="EP41"/>
  <c r="EO41"/>
  <c r="EN41"/>
  <c r="EM41"/>
  <c r="EL41"/>
  <c r="EK41"/>
  <c r="EJ41"/>
  <c r="EI41"/>
  <c r="EH41"/>
  <c r="EG41"/>
  <c r="EF41"/>
  <c r="EE41"/>
  <c r="ED41"/>
  <c r="EC41"/>
  <c r="EB41"/>
  <c r="EA41"/>
  <c r="DZ41"/>
  <c r="DY41"/>
  <c r="DX41"/>
  <c r="DW41"/>
  <c r="DV41"/>
  <c r="DU41"/>
  <c r="DT41"/>
  <c r="DS41"/>
  <c r="DR41"/>
  <c r="DQ41"/>
  <c r="DP41"/>
  <c r="DO41"/>
  <c r="DN41"/>
  <c r="DM41"/>
  <c r="DL41"/>
  <c r="DK41"/>
  <c r="DJ41"/>
  <c r="DI41"/>
  <c r="DH41"/>
  <c r="DG41"/>
  <c r="DF41"/>
  <c r="DE41"/>
  <c r="DD41"/>
  <c r="DC41"/>
  <c r="DB41"/>
  <c r="CR41"/>
  <c r="CQ41"/>
  <c r="CP41"/>
  <c r="CO41"/>
  <c r="CN41"/>
  <c r="T41"/>
  <c r="I41"/>
  <c r="FS40"/>
  <c r="FR40"/>
  <c r="FQ40"/>
  <c r="FP40"/>
  <c r="FO40"/>
  <c r="FN40"/>
  <c r="FM40"/>
  <c r="FL40"/>
  <c r="FK40"/>
  <c r="FJ40"/>
  <c r="FI40"/>
  <c r="FH40"/>
  <c r="FG40"/>
  <c r="FF40"/>
  <c r="FE40"/>
  <c r="FD40"/>
  <c r="FC40"/>
  <c r="FB40"/>
  <c r="FA40"/>
  <c r="EZ40"/>
  <c r="EY40"/>
  <c r="EX40"/>
  <c r="EW40"/>
  <c r="EV40"/>
  <c r="EU40"/>
  <c r="ET40"/>
  <c r="ES40"/>
  <c r="ER40"/>
  <c r="EQ40"/>
  <c r="EP40"/>
  <c r="EO40"/>
  <c r="EN40"/>
  <c r="EM40"/>
  <c r="EL40"/>
  <c r="EK40"/>
  <c r="EJ40"/>
  <c r="EI40"/>
  <c r="EH40"/>
  <c r="EG40"/>
  <c r="EF40"/>
  <c r="EE40"/>
  <c r="ED40"/>
  <c r="EC40"/>
  <c r="EB40"/>
  <c r="EA40"/>
  <c r="DZ40"/>
  <c r="DY40"/>
  <c r="DX40"/>
  <c r="DW40"/>
  <c r="DV40"/>
  <c r="DU40"/>
  <c r="DT40"/>
  <c r="DS40"/>
  <c r="DR40"/>
  <c r="DQ40"/>
  <c r="DP40"/>
  <c r="DO40"/>
  <c r="DN40"/>
  <c r="DM40"/>
  <c r="DL40"/>
  <c r="DK40"/>
  <c r="DJ40"/>
  <c r="DI40"/>
  <c r="DH40"/>
  <c r="DG40"/>
  <c r="DF40"/>
  <c r="DE40"/>
  <c r="DD40"/>
  <c r="DC40"/>
  <c r="DB40"/>
  <c r="CR40"/>
  <c r="CQ40"/>
  <c r="CP40"/>
  <c r="CO40"/>
  <c r="CN40"/>
  <c r="T40"/>
  <c r="I40"/>
  <c r="FS39"/>
  <c r="FR39"/>
  <c r="FQ39"/>
  <c r="FP39"/>
  <c r="FO39"/>
  <c r="FN39"/>
  <c r="FM39"/>
  <c r="FL39"/>
  <c r="FK39"/>
  <c r="FJ39"/>
  <c r="FI39"/>
  <c r="FH39"/>
  <c r="FG39"/>
  <c r="FF39"/>
  <c r="FE39"/>
  <c r="FD39"/>
  <c r="FC39"/>
  <c r="FB39"/>
  <c r="FA39"/>
  <c r="EZ39"/>
  <c r="EY39"/>
  <c r="EX39"/>
  <c r="EW39"/>
  <c r="EV39"/>
  <c r="EU39"/>
  <c r="ET39"/>
  <c r="ES39"/>
  <c r="ER39"/>
  <c r="EQ39"/>
  <c r="EP39"/>
  <c r="EO39"/>
  <c r="EN39"/>
  <c r="EM39"/>
  <c r="EL39"/>
  <c r="EK39"/>
  <c r="EJ39"/>
  <c r="EI39"/>
  <c r="EH39"/>
  <c r="EG39"/>
  <c r="EF39"/>
  <c r="EE39"/>
  <c r="ED39"/>
  <c r="EC39"/>
  <c r="EB39"/>
  <c r="EA39"/>
  <c r="DZ39"/>
  <c r="DY39"/>
  <c r="DX39"/>
  <c r="DW39"/>
  <c r="DV39"/>
  <c r="DU39"/>
  <c r="DT39"/>
  <c r="DS39"/>
  <c r="DR39"/>
  <c r="DQ39"/>
  <c r="DP39"/>
  <c r="DO39"/>
  <c r="DN39"/>
  <c r="DM39"/>
  <c r="DL39"/>
  <c r="DK39"/>
  <c r="DJ39"/>
  <c r="DI39"/>
  <c r="DH39"/>
  <c r="DG39"/>
  <c r="DF39"/>
  <c r="DE39"/>
  <c r="DD39"/>
  <c r="DC39"/>
  <c r="DB39"/>
  <c r="CR39"/>
  <c r="CQ39"/>
  <c r="CP39"/>
  <c r="CO39"/>
  <c r="CN39"/>
  <c r="T39"/>
  <c r="I39"/>
  <c r="FS38"/>
  <c r="FR38"/>
  <c r="FQ38"/>
  <c r="FP38"/>
  <c r="FO38"/>
  <c r="FN38"/>
  <c r="FM38"/>
  <c r="FL38"/>
  <c r="FK38"/>
  <c r="FJ38"/>
  <c r="FI38"/>
  <c r="FH38"/>
  <c r="FG38"/>
  <c r="FF38"/>
  <c r="FE38"/>
  <c r="FD38"/>
  <c r="FC38"/>
  <c r="FB38"/>
  <c r="FA38"/>
  <c r="EZ38"/>
  <c r="EY38"/>
  <c r="EX38"/>
  <c r="EW38"/>
  <c r="EV38"/>
  <c r="EU38"/>
  <c r="ET38"/>
  <c r="ES38"/>
  <c r="ER38"/>
  <c r="EQ38"/>
  <c r="EP38"/>
  <c r="EO38"/>
  <c r="EN38"/>
  <c r="EM38"/>
  <c r="EL38"/>
  <c r="EK38"/>
  <c r="EJ38"/>
  <c r="EI38"/>
  <c r="EH38"/>
  <c r="EG38"/>
  <c r="EF38"/>
  <c r="EE38"/>
  <c r="ED38"/>
  <c r="EC38"/>
  <c r="EB38"/>
  <c r="EA38"/>
  <c r="DZ38"/>
  <c r="DY38"/>
  <c r="DX38"/>
  <c r="DW38"/>
  <c r="DV38"/>
  <c r="DU38"/>
  <c r="DT38"/>
  <c r="DS38"/>
  <c r="DR38"/>
  <c r="DQ38"/>
  <c r="DP38"/>
  <c r="DO38"/>
  <c r="DN38"/>
  <c r="DM38"/>
  <c r="DL38"/>
  <c r="DK38"/>
  <c r="DJ38"/>
  <c r="DI38"/>
  <c r="DH38"/>
  <c r="DG38"/>
  <c r="DF38"/>
  <c r="DE38"/>
  <c r="DD38"/>
  <c r="DC38"/>
  <c r="DB38"/>
  <c r="CR38"/>
  <c r="CQ38"/>
  <c r="CP38"/>
  <c r="CO38"/>
  <c r="CN38"/>
  <c r="T38"/>
  <c r="I38"/>
  <c r="FS37"/>
  <c r="FR37"/>
  <c r="FQ37"/>
  <c r="FP37"/>
  <c r="FO37"/>
  <c r="FN37"/>
  <c r="FM37"/>
  <c r="FL37"/>
  <c r="FK37"/>
  <c r="FJ37"/>
  <c r="FI37"/>
  <c r="FH37"/>
  <c r="FG37"/>
  <c r="FF37"/>
  <c r="FE37"/>
  <c r="FD37"/>
  <c r="FC37"/>
  <c r="FB37"/>
  <c r="FA37"/>
  <c r="EZ37"/>
  <c r="EY37"/>
  <c r="EX37"/>
  <c r="EW37"/>
  <c r="EV37"/>
  <c r="EU37"/>
  <c r="ET37"/>
  <c r="ES37"/>
  <c r="ER37"/>
  <c r="EQ37"/>
  <c r="EP37"/>
  <c r="EO37"/>
  <c r="EN37"/>
  <c r="EM37"/>
  <c r="EL37"/>
  <c r="EK37"/>
  <c r="EJ37"/>
  <c r="EI37"/>
  <c r="EH37"/>
  <c r="EG37"/>
  <c r="EF37"/>
  <c r="EE37"/>
  <c r="ED37"/>
  <c r="EC37"/>
  <c r="EB37"/>
  <c r="EA37"/>
  <c r="DZ37"/>
  <c r="DY37"/>
  <c r="DX37"/>
  <c r="DW37"/>
  <c r="DV37"/>
  <c r="DU37"/>
  <c r="DT37"/>
  <c r="DS37"/>
  <c r="DR37"/>
  <c r="DQ37"/>
  <c r="DP37"/>
  <c r="DO37"/>
  <c r="DN37"/>
  <c r="DM37"/>
  <c r="DL37"/>
  <c r="DK37"/>
  <c r="DJ37"/>
  <c r="DI37"/>
  <c r="DH37"/>
  <c r="DG37"/>
  <c r="DF37"/>
  <c r="DE37"/>
  <c r="DD37"/>
  <c r="DC37"/>
  <c r="DB37"/>
  <c r="CR37"/>
  <c r="CQ37"/>
  <c r="CP37"/>
  <c r="CO37"/>
  <c r="CN37"/>
  <c r="FS31"/>
  <c r="FR31"/>
  <c r="FQ31"/>
  <c r="FP31"/>
  <c r="FO31"/>
  <c r="FN31"/>
  <c r="FM31"/>
  <c r="FL31"/>
  <c r="FK31"/>
  <c r="FJ31"/>
  <c r="FI31"/>
  <c r="FH31"/>
  <c r="FG31"/>
  <c r="FF31"/>
  <c r="FE31"/>
  <c r="FD31"/>
  <c r="FC31"/>
  <c r="FB31"/>
  <c r="FA31"/>
  <c r="EZ31"/>
  <c r="EY31"/>
  <c r="EX31"/>
  <c r="EW31"/>
  <c r="EV31"/>
  <c r="EU31"/>
  <c r="ET31"/>
  <c r="ES31"/>
  <c r="ER31"/>
  <c r="EQ31"/>
  <c r="EP31"/>
  <c r="EO31"/>
  <c r="EN31"/>
  <c r="EM31"/>
  <c r="EL31"/>
  <c r="EK31"/>
  <c r="EJ31"/>
  <c r="EI31"/>
  <c r="EH31"/>
  <c r="EG31"/>
  <c r="EF31"/>
  <c r="EE31"/>
  <c r="ED31"/>
  <c r="EC31"/>
  <c r="EB31"/>
  <c r="EA31"/>
  <c r="DZ31"/>
  <c r="DY31"/>
  <c r="DX31"/>
  <c r="DW31"/>
  <c r="DV31"/>
  <c r="DU31"/>
  <c r="DT31"/>
  <c r="DS31"/>
  <c r="DR31"/>
  <c r="DQ31"/>
  <c r="DP31"/>
  <c r="DO31"/>
  <c r="DN31"/>
  <c r="DM31"/>
  <c r="DL31"/>
  <c r="DK31"/>
  <c r="DJ31"/>
  <c r="DI31"/>
  <c r="DH31"/>
  <c r="DG31"/>
  <c r="DF31"/>
  <c r="DE31"/>
  <c r="DD31"/>
  <c r="DC31"/>
  <c r="DB31"/>
  <c r="CQ31"/>
  <c r="CP31"/>
  <c r="CO31"/>
  <c r="CN31"/>
  <c r="CR31"/>
  <c r="FS30"/>
  <c r="FR30"/>
  <c r="FQ30"/>
  <c r="FP30"/>
  <c r="FO30"/>
  <c r="FN30"/>
  <c r="FM30"/>
  <c r="FL30"/>
  <c r="FK30"/>
  <c r="FJ30"/>
  <c r="FI30"/>
  <c r="FH30"/>
  <c r="FG30"/>
  <c r="FF30"/>
  <c r="FE30"/>
  <c r="FD30"/>
  <c r="FC30"/>
  <c r="FB30"/>
  <c r="FA30"/>
  <c r="EZ30"/>
  <c r="EY30"/>
  <c r="EX30"/>
  <c r="EW30"/>
  <c r="EV30"/>
  <c r="EU30"/>
  <c r="ET30"/>
  <c r="ES30"/>
  <c r="ER30"/>
  <c r="EQ30"/>
  <c r="EP30"/>
  <c r="EO30"/>
  <c r="EN30"/>
  <c r="EM30"/>
  <c r="EL30"/>
  <c r="EK30"/>
  <c r="EJ30"/>
  <c r="EI30"/>
  <c r="EH30"/>
  <c r="EG30"/>
  <c r="EF30"/>
  <c r="EE30"/>
  <c r="ED30"/>
  <c r="EC30"/>
  <c r="EB30"/>
  <c r="EA30"/>
  <c r="DZ30"/>
  <c r="DY30"/>
  <c r="DX30"/>
  <c r="DW30"/>
  <c r="DV30"/>
  <c r="DU30"/>
  <c r="DT30"/>
  <c r="DS30"/>
  <c r="DR30"/>
  <c r="DQ30"/>
  <c r="DP30"/>
  <c r="DO30"/>
  <c r="DN30"/>
  <c r="DM30"/>
  <c r="DL30"/>
  <c r="DK30"/>
  <c r="DJ30"/>
  <c r="DI30"/>
  <c r="DH30"/>
  <c r="DG30"/>
  <c r="DF30"/>
  <c r="DE30"/>
  <c r="DD30"/>
  <c r="DC30"/>
  <c r="DB30"/>
  <c r="CR30"/>
  <c r="CQ30"/>
  <c r="CP30"/>
  <c r="CO30"/>
  <c r="CN30"/>
  <c r="I30"/>
  <c r="FS29"/>
  <c r="FR29"/>
  <c r="FQ29"/>
  <c r="FP29"/>
  <c r="FO29"/>
  <c r="FN29"/>
  <c r="FM29"/>
  <c r="FL29"/>
  <c r="FK29"/>
  <c r="FJ29"/>
  <c r="FI29"/>
  <c r="FH29"/>
  <c r="FG29"/>
  <c r="FF29"/>
  <c r="FE29"/>
  <c r="FD29"/>
  <c r="FC29"/>
  <c r="FB29"/>
  <c r="FA29"/>
  <c r="EZ29"/>
  <c r="EY29"/>
  <c r="EX29"/>
  <c r="EW29"/>
  <c r="EV29"/>
  <c r="EU29"/>
  <c r="ET29"/>
  <c r="ES29"/>
  <c r="ER29"/>
  <c r="EQ29"/>
  <c r="EP29"/>
  <c r="EO29"/>
  <c r="EN29"/>
  <c r="EM29"/>
  <c r="EL29"/>
  <c r="EK29"/>
  <c r="EJ29"/>
  <c r="EI29"/>
  <c r="EH29"/>
  <c r="EG29"/>
  <c r="EF29"/>
  <c r="EE29"/>
  <c r="ED29"/>
  <c r="EC29"/>
  <c r="EB29"/>
  <c r="EA29"/>
  <c r="DZ29"/>
  <c r="DY29"/>
  <c r="DX29"/>
  <c r="DW29"/>
  <c r="DV29"/>
  <c r="DU29"/>
  <c r="DT29"/>
  <c r="DS29"/>
  <c r="DR29"/>
  <c r="DQ29"/>
  <c r="DP29"/>
  <c r="DO29"/>
  <c r="DN29"/>
  <c r="DM29"/>
  <c r="DL29"/>
  <c r="DK29"/>
  <c r="DJ29"/>
  <c r="DI29"/>
  <c r="DH29"/>
  <c r="DG29"/>
  <c r="DF29"/>
  <c r="DE29"/>
  <c r="DD29"/>
  <c r="DC29"/>
  <c r="DB29"/>
  <c r="CQ29"/>
  <c r="CP29"/>
  <c r="CO29"/>
  <c r="CN29"/>
  <c r="I29"/>
  <c r="CR29" s="1"/>
  <c r="FS28"/>
  <c r="FR28"/>
  <c r="FQ28"/>
  <c r="FP28"/>
  <c r="FO28"/>
  <c r="FN28"/>
  <c r="FM28"/>
  <c r="FL28"/>
  <c r="FK28"/>
  <c r="FJ28"/>
  <c r="FI28"/>
  <c r="FH28"/>
  <c r="FG28"/>
  <c r="FF28"/>
  <c r="FE28"/>
  <c r="FD28"/>
  <c r="FC28"/>
  <c r="FB28"/>
  <c r="FA28"/>
  <c r="EZ28"/>
  <c r="EY28"/>
  <c r="EX28"/>
  <c r="EW28"/>
  <c r="EV28"/>
  <c r="EU28"/>
  <c r="ET28"/>
  <c r="ES28"/>
  <c r="ER28"/>
  <c r="EQ28"/>
  <c r="EP28"/>
  <c r="EO28"/>
  <c r="EN28"/>
  <c r="EM28"/>
  <c r="EL28"/>
  <c r="EK28"/>
  <c r="EJ28"/>
  <c r="EI28"/>
  <c r="EH28"/>
  <c r="EG28"/>
  <c r="EF28"/>
  <c r="EE28"/>
  <c r="ED28"/>
  <c r="EC28"/>
  <c r="EB28"/>
  <c r="EA28"/>
  <c r="DZ28"/>
  <c r="DY28"/>
  <c r="DX28"/>
  <c r="DW28"/>
  <c r="DV28"/>
  <c r="DU28"/>
  <c r="DT28"/>
  <c r="DS28"/>
  <c r="DR28"/>
  <c r="DQ28"/>
  <c r="DP28"/>
  <c r="DO28"/>
  <c r="DN28"/>
  <c r="DM28"/>
  <c r="DL28"/>
  <c r="DK28"/>
  <c r="DJ28"/>
  <c r="DI28"/>
  <c r="DH28"/>
  <c r="DG28"/>
  <c r="DF28"/>
  <c r="DE28"/>
  <c r="DD28"/>
  <c r="DC28"/>
  <c r="DB28"/>
  <c r="CR28"/>
  <c r="CQ28"/>
  <c r="CP28"/>
  <c r="CO28"/>
  <c r="CN28"/>
  <c r="I28"/>
  <c r="FS27"/>
  <c r="FR27"/>
  <c r="FQ27"/>
  <c r="FP27"/>
  <c r="FO27"/>
  <c r="FN27"/>
  <c r="FM27"/>
  <c r="FL27"/>
  <c r="FK27"/>
  <c r="FJ27"/>
  <c r="FI27"/>
  <c r="FH27"/>
  <c r="FG27"/>
  <c r="FF27"/>
  <c r="FE27"/>
  <c r="FD27"/>
  <c r="FC27"/>
  <c r="FB27"/>
  <c r="FA27"/>
  <c r="EZ27"/>
  <c r="EY27"/>
  <c r="EX27"/>
  <c r="EW27"/>
  <c r="EV27"/>
  <c r="EU27"/>
  <c r="ET27"/>
  <c r="ES27"/>
  <c r="ER27"/>
  <c r="EQ27"/>
  <c r="EP27"/>
  <c r="EO27"/>
  <c r="EN27"/>
  <c r="EM27"/>
  <c r="EL27"/>
  <c r="EK27"/>
  <c r="EJ27"/>
  <c r="EI27"/>
  <c r="EH27"/>
  <c r="EG27"/>
  <c r="EF27"/>
  <c r="EE27"/>
  <c r="ED27"/>
  <c r="EC27"/>
  <c r="EB27"/>
  <c r="EA27"/>
  <c r="DZ27"/>
  <c r="DY27"/>
  <c r="DX27"/>
  <c r="DW27"/>
  <c r="DV27"/>
  <c r="DU27"/>
  <c r="DT27"/>
  <c r="DS27"/>
  <c r="DR27"/>
  <c r="DQ27"/>
  <c r="DP27"/>
  <c r="DO27"/>
  <c r="DN27"/>
  <c r="DM27"/>
  <c r="DL27"/>
  <c r="DK27"/>
  <c r="DJ27"/>
  <c r="DI27"/>
  <c r="DH27"/>
  <c r="DG27"/>
  <c r="DF27"/>
  <c r="DE27"/>
  <c r="DD27"/>
  <c r="DC27"/>
  <c r="DB27"/>
  <c r="CQ27"/>
  <c r="CP27"/>
  <c r="CO27"/>
  <c r="CN27"/>
  <c r="I27"/>
  <c r="FS26"/>
  <c r="FR26"/>
  <c r="FQ26"/>
  <c r="FP26"/>
  <c r="FO26"/>
  <c r="FN26"/>
  <c r="FM26"/>
  <c r="FL26"/>
  <c r="FK26"/>
  <c r="FJ26"/>
  <c r="FI26"/>
  <c r="FH26"/>
  <c r="FG26"/>
  <c r="FF26"/>
  <c r="FE26"/>
  <c r="FD26"/>
  <c r="FC26"/>
  <c r="FB26"/>
  <c r="FA26"/>
  <c r="EZ26"/>
  <c r="EY26"/>
  <c r="EX26"/>
  <c r="EW26"/>
  <c r="EV26"/>
  <c r="EU26"/>
  <c r="ET26"/>
  <c r="ES26"/>
  <c r="ER26"/>
  <c r="EQ26"/>
  <c r="EP26"/>
  <c r="EO26"/>
  <c r="EN26"/>
  <c r="EM26"/>
  <c r="EL26"/>
  <c r="EK26"/>
  <c r="EJ26"/>
  <c r="EI26"/>
  <c r="EH26"/>
  <c r="EG26"/>
  <c r="EF26"/>
  <c r="EE26"/>
  <c r="ED26"/>
  <c r="EC26"/>
  <c r="EB26"/>
  <c r="EA26"/>
  <c r="DZ26"/>
  <c r="DY26"/>
  <c r="DX26"/>
  <c r="DW26"/>
  <c r="DV26"/>
  <c r="DU26"/>
  <c r="DT26"/>
  <c r="DS26"/>
  <c r="DR26"/>
  <c r="DQ26"/>
  <c r="DP26"/>
  <c r="DO26"/>
  <c r="DN26"/>
  <c r="DM26"/>
  <c r="DL26"/>
  <c r="DK26"/>
  <c r="DJ26"/>
  <c r="DI26"/>
  <c r="DH26"/>
  <c r="DG26"/>
  <c r="DF26"/>
  <c r="DE26"/>
  <c r="DD26"/>
  <c r="DC26"/>
  <c r="DB26"/>
  <c r="CR26"/>
  <c r="CQ26"/>
  <c r="CP26"/>
  <c r="CO26"/>
  <c r="CN26"/>
  <c r="I26"/>
  <c r="FS25"/>
  <c r="FR25"/>
  <c r="FQ25"/>
  <c r="FP25"/>
  <c r="FO25"/>
  <c r="FN25"/>
  <c r="FM25"/>
  <c r="FL25"/>
  <c r="FK25"/>
  <c r="FJ25"/>
  <c r="FI25"/>
  <c r="FH25"/>
  <c r="FG25"/>
  <c r="FF25"/>
  <c r="FE25"/>
  <c r="FD25"/>
  <c r="FC25"/>
  <c r="FB25"/>
  <c r="FA25"/>
  <c r="EZ25"/>
  <c r="EY25"/>
  <c r="EX25"/>
  <c r="EW25"/>
  <c r="EV25"/>
  <c r="EU25"/>
  <c r="ET25"/>
  <c r="ES25"/>
  <c r="ER25"/>
  <c r="EQ25"/>
  <c r="EP25"/>
  <c r="EO25"/>
  <c r="EN25"/>
  <c r="EM25"/>
  <c r="EL25"/>
  <c r="EK25"/>
  <c r="EJ25"/>
  <c r="EI25"/>
  <c r="EH25"/>
  <c r="EG25"/>
  <c r="EF25"/>
  <c r="EE25"/>
  <c r="ED25"/>
  <c r="EC25"/>
  <c r="EB25"/>
  <c r="EA25"/>
  <c r="DZ25"/>
  <c r="DY25"/>
  <c r="DX25"/>
  <c r="DW25"/>
  <c r="DV25"/>
  <c r="DU25"/>
  <c r="DT25"/>
  <c r="DS25"/>
  <c r="DR25"/>
  <c r="DQ25"/>
  <c r="DP25"/>
  <c r="DO25"/>
  <c r="DN25"/>
  <c r="DM25"/>
  <c r="DL25"/>
  <c r="DK25"/>
  <c r="DJ25"/>
  <c r="DI25"/>
  <c r="DH25"/>
  <c r="DG25"/>
  <c r="DF25"/>
  <c r="DE25"/>
  <c r="DD25"/>
  <c r="DC25"/>
  <c r="DB25"/>
  <c r="CQ25"/>
  <c r="CP25"/>
  <c r="CO25"/>
  <c r="CN25"/>
  <c r="I25"/>
  <c r="CR25" s="1"/>
  <c r="FS24"/>
  <c r="FR24"/>
  <c r="FQ24"/>
  <c r="FP24"/>
  <c r="FO24"/>
  <c r="FN24"/>
  <c r="FM24"/>
  <c r="FL24"/>
  <c r="FK24"/>
  <c r="FJ24"/>
  <c r="FI24"/>
  <c r="FH24"/>
  <c r="FG24"/>
  <c r="FF24"/>
  <c r="FE24"/>
  <c r="FD24"/>
  <c r="FC24"/>
  <c r="FB24"/>
  <c r="FA24"/>
  <c r="EZ24"/>
  <c r="EY24"/>
  <c r="EX24"/>
  <c r="EW24"/>
  <c r="EV24"/>
  <c r="EU24"/>
  <c r="ET24"/>
  <c r="ES24"/>
  <c r="ER24"/>
  <c r="EQ24"/>
  <c r="EP24"/>
  <c r="EO24"/>
  <c r="EN24"/>
  <c r="EM24"/>
  <c r="EL24"/>
  <c r="EK24"/>
  <c r="EJ24"/>
  <c r="EI24"/>
  <c r="EH24"/>
  <c r="EG24"/>
  <c r="EF24"/>
  <c r="EE24"/>
  <c r="ED24"/>
  <c r="EC24"/>
  <c r="EB24"/>
  <c r="EA24"/>
  <c r="DZ24"/>
  <c r="DY24"/>
  <c r="DX24"/>
  <c r="DW24"/>
  <c r="DV24"/>
  <c r="DU24"/>
  <c r="DT24"/>
  <c r="DS24"/>
  <c r="DR24"/>
  <c r="DQ24"/>
  <c r="DP24"/>
  <c r="DO24"/>
  <c r="DN24"/>
  <c r="DM24"/>
  <c r="DL24"/>
  <c r="DK24"/>
  <c r="DJ24"/>
  <c r="DI24"/>
  <c r="DH24"/>
  <c r="DG24"/>
  <c r="DF24"/>
  <c r="DE24"/>
  <c r="DD24"/>
  <c r="DC24"/>
  <c r="DB24"/>
  <c r="CR24"/>
  <c r="CQ24"/>
  <c r="CP24"/>
  <c r="CO24"/>
  <c r="CN24"/>
  <c r="I24"/>
  <c r="FS23"/>
  <c r="FR23"/>
  <c r="FQ23"/>
  <c r="FP23"/>
  <c r="FO23"/>
  <c r="FN23"/>
  <c r="FM23"/>
  <c r="FL23"/>
  <c r="FK23"/>
  <c r="FJ23"/>
  <c r="FI23"/>
  <c r="FH23"/>
  <c r="FG23"/>
  <c r="FF23"/>
  <c r="FE23"/>
  <c r="FD23"/>
  <c r="FC23"/>
  <c r="FB23"/>
  <c r="FA23"/>
  <c r="EZ23"/>
  <c r="EY23"/>
  <c r="EX23"/>
  <c r="EW23"/>
  <c r="EV23"/>
  <c r="EU23"/>
  <c r="ET23"/>
  <c r="ES23"/>
  <c r="ER23"/>
  <c r="EQ23"/>
  <c r="EP23"/>
  <c r="EO23"/>
  <c r="EN23"/>
  <c r="EM23"/>
  <c r="EL23"/>
  <c r="EK23"/>
  <c r="EJ23"/>
  <c r="EI23"/>
  <c r="EH23"/>
  <c r="EG23"/>
  <c r="EF23"/>
  <c r="EE23"/>
  <c r="ED23"/>
  <c r="EC23"/>
  <c r="EB23"/>
  <c r="EA23"/>
  <c r="DZ23"/>
  <c r="DY23"/>
  <c r="DX23"/>
  <c r="DW23"/>
  <c r="DV23"/>
  <c r="DU23"/>
  <c r="DT23"/>
  <c r="DS23"/>
  <c r="DR23"/>
  <c r="DQ23"/>
  <c r="DP23"/>
  <c r="DO23"/>
  <c r="DN23"/>
  <c r="DM23"/>
  <c r="DL23"/>
  <c r="DK23"/>
  <c r="DJ23"/>
  <c r="DI23"/>
  <c r="DH23"/>
  <c r="DG23"/>
  <c r="DF23"/>
  <c r="DE23"/>
  <c r="DD23"/>
  <c r="DC23"/>
  <c r="DB23"/>
  <c r="CQ23"/>
  <c r="CP23"/>
  <c r="CO23"/>
  <c r="CN23"/>
  <c r="I23"/>
  <c r="CR23" s="1"/>
  <c r="FS22"/>
  <c r="FR22"/>
  <c r="FQ22"/>
  <c r="FP22"/>
  <c r="FO22"/>
  <c r="FN22"/>
  <c r="FM22"/>
  <c r="FL22"/>
  <c r="FK22"/>
  <c r="FJ22"/>
  <c r="FI22"/>
  <c r="FH22"/>
  <c r="FG22"/>
  <c r="FF22"/>
  <c r="FE22"/>
  <c r="FD22"/>
  <c r="FC22"/>
  <c r="FB22"/>
  <c r="FA22"/>
  <c r="EZ22"/>
  <c r="EY22"/>
  <c r="EX22"/>
  <c r="EW22"/>
  <c r="EV22"/>
  <c r="EU22"/>
  <c r="ET22"/>
  <c r="ES22"/>
  <c r="ER22"/>
  <c r="EQ22"/>
  <c r="EP22"/>
  <c r="EO22"/>
  <c r="EN22"/>
  <c r="EM22"/>
  <c r="EL22"/>
  <c r="EK22"/>
  <c r="EJ22"/>
  <c r="EI22"/>
  <c r="EH22"/>
  <c r="EG22"/>
  <c r="EF22"/>
  <c r="EE22"/>
  <c r="ED22"/>
  <c r="EC22"/>
  <c r="EB22"/>
  <c r="EA22"/>
  <c r="DZ22"/>
  <c r="DY22"/>
  <c r="DX22"/>
  <c r="DW22"/>
  <c r="DV22"/>
  <c r="DU22"/>
  <c r="DT22"/>
  <c r="DS22"/>
  <c r="DR22"/>
  <c r="DQ22"/>
  <c r="DP22"/>
  <c r="DO22"/>
  <c r="DN22"/>
  <c r="DM22"/>
  <c r="DL22"/>
  <c r="DK22"/>
  <c r="DJ22"/>
  <c r="DI22"/>
  <c r="DH22"/>
  <c r="DG22"/>
  <c r="DF22"/>
  <c r="DE22"/>
  <c r="DD22"/>
  <c r="DC22"/>
  <c r="DB22"/>
  <c r="CR22"/>
  <c r="CQ22"/>
  <c r="CP22"/>
  <c r="CO22"/>
  <c r="CN22"/>
  <c r="I22"/>
  <c r="FS21"/>
  <c r="FR21"/>
  <c r="FQ21"/>
  <c r="FP21"/>
  <c r="FO21"/>
  <c r="FN21"/>
  <c r="FM21"/>
  <c r="FL21"/>
  <c r="FK21"/>
  <c r="FJ21"/>
  <c r="FI21"/>
  <c r="FH21"/>
  <c r="FG21"/>
  <c r="FF21"/>
  <c r="FE21"/>
  <c r="FD21"/>
  <c r="FC21"/>
  <c r="FB21"/>
  <c r="FA21"/>
  <c r="EZ21"/>
  <c r="EY21"/>
  <c r="EX21"/>
  <c r="EW21"/>
  <c r="EV21"/>
  <c r="EU21"/>
  <c r="ET21"/>
  <c r="ES21"/>
  <c r="ER21"/>
  <c r="EQ21"/>
  <c r="EP21"/>
  <c r="EO21"/>
  <c r="EN21"/>
  <c r="EM21"/>
  <c r="EL21"/>
  <c r="EK21"/>
  <c r="EJ21"/>
  <c r="EI21"/>
  <c r="EH21"/>
  <c r="EG21"/>
  <c r="EF21"/>
  <c r="EE21"/>
  <c r="ED21"/>
  <c r="EC21"/>
  <c r="EB21"/>
  <c r="EA21"/>
  <c r="DZ21"/>
  <c r="DY21"/>
  <c r="DX21"/>
  <c r="DW21"/>
  <c r="DV21"/>
  <c r="DU21"/>
  <c r="DT21"/>
  <c r="DS21"/>
  <c r="DR21"/>
  <c r="DQ21"/>
  <c r="DP21"/>
  <c r="DO21"/>
  <c r="DN21"/>
  <c r="DM21"/>
  <c r="DL21"/>
  <c r="DK21"/>
  <c r="DJ21"/>
  <c r="DI21"/>
  <c r="DH21"/>
  <c r="DG21"/>
  <c r="DF21"/>
  <c r="DE21"/>
  <c r="DD21"/>
  <c r="DC21"/>
  <c r="DB21"/>
  <c r="CQ21"/>
  <c r="CP21"/>
  <c r="CO21"/>
  <c r="CN21"/>
  <c r="I21"/>
  <c r="CR21" s="1"/>
  <c r="FS20"/>
  <c r="FR20"/>
  <c r="FQ20"/>
  <c r="FP20"/>
  <c r="FO20"/>
  <c r="FN20"/>
  <c r="FM20"/>
  <c r="FL20"/>
  <c r="FK20"/>
  <c r="FJ20"/>
  <c r="FI20"/>
  <c r="FH20"/>
  <c r="FG20"/>
  <c r="FF20"/>
  <c r="FE20"/>
  <c r="FD20"/>
  <c r="FC20"/>
  <c r="FB20"/>
  <c r="FA20"/>
  <c r="EZ20"/>
  <c r="EY20"/>
  <c r="EX20"/>
  <c r="EW20"/>
  <c r="EV20"/>
  <c r="EU20"/>
  <c r="ET20"/>
  <c r="ES20"/>
  <c r="ER20"/>
  <c r="EQ20"/>
  <c r="EP20"/>
  <c r="EO20"/>
  <c r="EN20"/>
  <c r="EM20"/>
  <c r="EL20"/>
  <c r="EK20"/>
  <c r="EJ20"/>
  <c r="EI20"/>
  <c r="EH20"/>
  <c r="EG20"/>
  <c r="EF20"/>
  <c r="EE20"/>
  <c r="ED20"/>
  <c r="EC20"/>
  <c r="EB20"/>
  <c r="EA20"/>
  <c r="DZ20"/>
  <c r="DY20"/>
  <c r="DX20"/>
  <c r="DW20"/>
  <c r="DV20"/>
  <c r="DU20"/>
  <c r="DT20"/>
  <c r="DS20"/>
  <c r="DR20"/>
  <c r="DQ20"/>
  <c r="DP20"/>
  <c r="DO20"/>
  <c r="DN20"/>
  <c r="DM20"/>
  <c r="DL20"/>
  <c r="DK20"/>
  <c r="DJ20"/>
  <c r="DI20"/>
  <c r="DH20"/>
  <c r="DG20"/>
  <c r="DF20"/>
  <c r="DE20"/>
  <c r="DD20"/>
  <c r="DC20"/>
  <c r="DB20"/>
  <c r="CR20"/>
  <c r="CQ20"/>
  <c r="CP20"/>
  <c r="CO20"/>
  <c r="CN20"/>
  <c r="I20"/>
  <c r="FS19"/>
  <c r="FR19"/>
  <c r="FQ19"/>
  <c r="FP19"/>
  <c r="FO19"/>
  <c r="FN19"/>
  <c r="FM19"/>
  <c r="FL19"/>
  <c r="FK19"/>
  <c r="FJ19"/>
  <c r="FI19"/>
  <c r="FH19"/>
  <c r="FG19"/>
  <c r="FF19"/>
  <c r="FE19"/>
  <c r="FD19"/>
  <c r="FC19"/>
  <c r="FB19"/>
  <c r="FA19"/>
  <c r="EZ19"/>
  <c r="EY19"/>
  <c r="EX19"/>
  <c r="EW19"/>
  <c r="EV19"/>
  <c r="EU19"/>
  <c r="ET19"/>
  <c r="ES19"/>
  <c r="ER19"/>
  <c r="EQ19"/>
  <c r="EP19"/>
  <c r="EO19"/>
  <c r="EN19"/>
  <c r="EM19"/>
  <c r="EL19"/>
  <c r="EK19"/>
  <c r="EJ19"/>
  <c r="EI19"/>
  <c r="EH19"/>
  <c r="EG19"/>
  <c r="EF19"/>
  <c r="EE19"/>
  <c r="ED19"/>
  <c r="EC19"/>
  <c r="EB19"/>
  <c r="EA19"/>
  <c r="DZ19"/>
  <c r="DY19"/>
  <c r="DX19"/>
  <c r="DW19"/>
  <c r="DV19"/>
  <c r="DU19"/>
  <c r="DT19"/>
  <c r="DS19"/>
  <c r="DR19"/>
  <c r="DQ19"/>
  <c r="DP19"/>
  <c r="DO19"/>
  <c r="DN19"/>
  <c r="DM19"/>
  <c r="DL19"/>
  <c r="DK19"/>
  <c r="DJ19"/>
  <c r="DI19"/>
  <c r="DH19"/>
  <c r="DG19"/>
  <c r="DF19"/>
  <c r="DE19"/>
  <c r="DD19"/>
  <c r="DC19"/>
  <c r="DB19"/>
  <c r="CQ19"/>
  <c r="CP19"/>
  <c r="CO19"/>
  <c r="CN19"/>
  <c r="I19"/>
  <c r="CR19" s="1"/>
  <c r="FS18"/>
  <c r="FR18"/>
  <c r="FQ18"/>
  <c r="FP18"/>
  <c r="FO18"/>
  <c r="FN18"/>
  <c r="FM18"/>
  <c r="FL18"/>
  <c r="FK18"/>
  <c r="FJ18"/>
  <c r="FI18"/>
  <c r="FH18"/>
  <c r="FG18"/>
  <c r="FF18"/>
  <c r="FE18"/>
  <c r="FD18"/>
  <c r="FC18"/>
  <c r="FB18"/>
  <c r="FA18"/>
  <c r="EZ18"/>
  <c r="EY18"/>
  <c r="EX18"/>
  <c r="EW18"/>
  <c r="EV18"/>
  <c r="EU18"/>
  <c r="ET18"/>
  <c r="ES18"/>
  <c r="ER18"/>
  <c r="EQ18"/>
  <c r="EP18"/>
  <c r="EO18"/>
  <c r="EN18"/>
  <c r="EM18"/>
  <c r="EL18"/>
  <c r="EK18"/>
  <c r="EJ18"/>
  <c r="EI18"/>
  <c r="EH18"/>
  <c r="EG18"/>
  <c r="EF18"/>
  <c r="EE18"/>
  <c r="ED18"/>
  <c r="EC18"/>
  <c r="EB18"/>
  <c r="EA18"/>
  <c r="DZ18"/>
  <c r="DY18"/>
  <c r="DX18"/>
  <c r="DW18"/>
  <c r="DV18"/>
  <c r="DU18"/>
  <c r="DT18"/>
  <c r="DS18"/>
  <c r="DR18"/>
  <c r="DQ18"/>
  <c r="DP18"/>
  <c r="DO18"/>
  <c r="DN18"/>
  <c r="DM18"/>
  <c r="DL18"/>
  <c r="DK18"/>
  <c r="DJ18"/>
  <c r="DI18"/>
  <c r="DH18"/>
  <c r="DG18"/>
  <c r="DF18"/>
  <c r="DE18"/>
  <c r="DD18"/>
  <c r="DC18"/>
  <c r="DB18"/>
  <c r="CR18"/>
  <c r="CQ18"/>
  <c r="CP18"/>
  <c r="CO18"/>
  <c r="CN18"/>
  <c r="I18"/>
  <c r="FS17"/>
  <c r="FR17"/>
  <c r="FQ17"/>
  <c r="FP17"/>
  <c r="FO17"/>
  <c r="FN17"/>
  <c r="FM17"/>
  <c r="FL17"/>
  <c r="FK17"/>
  <c r="FJ17"/>
  <c r="FI17"/>
  <c r="FH17"/>
  <c r="FG17"/>
  <c r="FF17"/>
  <c r="FE17"/>
  <c r="FD17"/>
  <c r="FC17"/>
  <c r="FB17"/>
  <c r="FA17"/>
  <c r="EZ17"/>
  <c r="EY17"/>
  <c r="EX17"/>
  <c r="EW17"/>
  <c r="EV17"/>
  <c r="EU17"/>
  <c r="ET17"/>
  <c r="ES17"/>
  <c r="ER17"/>
  <c r="EQ17"/>
  <c r="EP17"/>
  <c r="EO17"/>
  <c r="EN17"/>
  <c r="EM17"/>
  <c r="EL17"/>
  <c r="EK17"/>
  <c r="EJ17"/>
  <c r="EI17"/>
  <c r="EH17"/>
  <c r="EG17"/>
  <c r="EF17"/>
  <c r="EE17"/>
  <c r="ED17"/>
  <c r="EC17"/>
  <c r="EB17"/>
  <c r="EA17"/>
  <c r="DZ17"/>
  <c r="DY17"/>
  <c r="DX17"/>
  <c r="DW17"/>
  <c r="DV17"/>
  <c r="DU17"/>
  <c r="DT17"/>
  <c r="DS17"/>
  <c r="DR17"/>
  <c r="DQ17"/>
  <c r="DP17"/>
  <c r="DO17"/>
  <c r="DN17"/>
  <c r="DM17"/>
  <c r="DL17"/>
  <c r="DK17"/>
  <c r="DJ17"/>
  <c r="DI17"/>
  <c r="DH17"/>
  <c r="DG17"/>
  <c r="DF17"/>
  <c r="DE17"/>
  <c r="DD17"/>
  <c r="DC17"/>
  <c r="DB17"/>
  <c r="CQ17"/>
  <c r="CP17"/>
  <c r="CO17"/>
  <c r="CN17"/>
  <c r="I17"/>
  <c r="CR17" s="1"/>
  <c r="FS16"/>
  <c r="FR16"/>
  <c r="FQ16"/>
  <c r="FP16"/>
  <c r="FO16"/>
  <c r="FN16"/>
  <c r="FM16"/>
  <c r="FL16"/>
  <c r="FK16"/>
  <c r="FJ16"/>
  <c r="FI16"/>
  <c r="FH16"/>
  <c r="FG16"/>
  <c r="FF16"/>
  <c r="FE16"/>
  <c r="FD16"/>
  <c r="FC16"/>
  <c r="FB16"/>
  <c r="FA16"/>
  <c r="EZ16"/>
  <c r="EY16"/>
  <c r="EX16"/>
  <c r="EW16"/>
  <c r="EV16"/>
  <c r="EU16"/>
  <c r="ET16"/>
  <c r="ES16"/>
  <c r="ER16"/>
  <c r="EQ16"/>
  <c r="EP16"/>
  <c r="EO16"/>
  <c r="EN16"/>
  <c r="EM16"/>
  <c r="EL16"/>
  <c r="EK16"/>
  <c r="EJ16"/>
  <c r="EI16"/>
  <c r="EH16"/>
  <c r="EG16"/>
  <c r="EF16"/>
  <c r="EE16"/>
  <c r="ED16"/>
  <c r="EC16"/>
  <c r="EB16"/>
  <c r="EA16"/>
  <c r="DZ16"/>
  <c r="DY16"/>
  <c r="DX16"/>
  <c r="DW16"/>
  <c r="DV16"/>
  <c r="DU16"/>
  <c r="DT16"/>
  <c r="DS16"/>
  <c r="DR16"/>
  <c r="DQ16"/>
  <c r="DP16"/>
  <c r="DO16"/>
  <c r="DN16"/>
  <c r="DM16"/>
  <c r="DL16"/>
  <c r="DK16"/>
  <c r="DJ16"/>
  <c r="DI16"/>
  <c r="DH16"/>
  <c r="DG16"/>
  <c r="DF16"/>
  <c r="DE16"/>
  <c r="DD16"/>
  <c r="DC16"/>
  <c r="DB16"/>
  <c r="CR16"/>
  <c r="CQ16"/>
  <c r="CP16"/>
  <c r="CO16"/>
  <c r="CN16"/>
  <c r="I16"/>
  <c r="FS15"/>
  <c r="FR15"/>
  <c r="FQ15"/>
  <c r="FP15"/>
  <c r="FO15"/>
  <c r="FN15"/>
  <c r="FM15"/>
  <c r="FL15"/>
  <c r="FK15"/>
  <c r="FJ15"/>
  <c r="FI15"/>
  <c r="FH15"/>
  <c r="FG15"/>
  <c r="FF15"/>
  <c r="FE15"/>
  <c r="FD15"/>
  <c r="FC15"/>
  <c r="FB15"/>
  <c r="FA15"/>
  <c r="EZ15"/>
  <c r="EY15"/>
  <c r="EX15"/>
  <c r="EW15"/>
  <c r="EV15"/>
  <c r="EU15"/>
  <c r="ET15"/>
  <c r="ES15"/>
  <c r="ER15"/>
  <c r="EQ15"/>
  <c r="EP15"/>
  <c r="EO15"/>
  <c r="EN15"/>
  <c r="EM15"/>
  <c r="EL15"/>
  <c r="EK15"/>
  <c r="EJ15"/>
  <c r="EI15"/>
  <c r="EH15"/>
  <c r="EG15"/>
  <c r="EF15"/>
  <c r="EE15"/>
  <c r="ED15"/>
  <c r="EC15"/>
  <c r="EB15"/>
  <c r="EA15"/>
  <c r="DZ15"/>
  <c r="DY15"/>
  <c r="DX15"/>
  <c r="DW15"/>
  <c r="DV15"/>
  <c r="DU15"/>
  <c r="DT15"/>
  <c r="DS15"/>
  <c r="DR15"/>
  <c r="DQ15"/>
  <c r="DP15"/>
  <c r="DO15"/>
  <c r="DN15"/>
  <c r="DM15"/>
  <c r="DL15"/>
  <c r="DK15"/>
  <c r="DJ15"/>
  <c r="DI15"/>
  <c r="DH15"/>
  <c r="DG15"/>
  <c r="DF15"/>
  <c r="DE15"/>
  <c r="DD15"/>
  <c r="DC15"/>
  <c r="DB15"/>
  <c r="CQ15"/>
  <c r="CP15"/>
  <c r="CO15"/>
  <c r="CN15"/>
  <c r="I15"/>
  <c r="FS14"/>
  <c r="FR14"/>
  <c r="FQ14"/>
  <c r="FP14"/>
  <c r="FO14"/>
  <c r="FN14"/>
  <c r="FM14"/>
  <c r="FL14"/>
  <c r="FK14"/>
  <c r="FJ14"/>
  <c r="FI14"/>
  <c r="FH14"/>
  <c r="FG14"/>
  <c r="FF14"/>
  <c r="FE14"/>
  <c r="FD14"/>
  <c r="FC14"/>
  <c r="FB14"/>
  <c r="FA14"/>
  <c r="EZ14"/>
  <c r="EY14"/>
  <c r="EX14"/>
  <c r="EW14"/>
  <c r="EV14"/>
  <c r="EU14"/>
  <c r="ET14"/>
  <c r="ES14"/>
  <c r="ER14"/>
  <c r="EQ14"/>
  <c r="EP14"/>
  <c r="EO14"/>
  <c r="EN14"/>
  <c r="EM14"/>
  <c r="EL14"/>
  <c r="EK14"/>
  <c r="EJ14"/>
  <c r="EI14"/>
  <c r="EH14"/>
  <c r="EG14"/>
  <c r="EF14"/>
  <c r="EE14"/>
  <c r="ED14"/>
  <c r="EC14"/>
  <c r="EB14"/>
  <c r="EA14"/>
  <c r="DZ14"/>
  <c r="DY14"/>
  <c r="DX14"/>
  <c r="DW14"/>
  <c r="DV14"/>
  <c r="DU14"/>
  <c r="DT14"/>
  <c r="DS14"/>
  <c r="DR14"/>
  <c r="DQ14"/>
  <c r="DP14"/>
  <c r="DO14"/>
  <c r="DN14"/>
  <c r="DM14"/>
  <c r="DL14"/>
  <c r="DK14"/>
  <c r="DJ14"/>
  <c r="DI14"/>
  <c r="DH14"/>
  <c r="DG14"/>
  <c r="DF14"/>
  <c r="DE14"/>
  <c r="DD14"/>
  <c r="DC14"/>
  <c r="DB14"/>
  <c r="CR14"/>
  <c r="CQ14"/>
  <c r="CP14"/>
  <c r="CO14"/>
  <c r="CN14"/>
  <c r="I14"/>
  <c r="FS13"/>
  <c r="FR13"/>
  <c r="FQ13"/>
  <c r="FP13"/>
  <c r="FO13"/>
  <c r="FN13"/>
  <c r="FM13"/>
  <c r="FL13"/>
  <c r="FK13"/>
  <c r="FJ13"/>
  <c r="FI13"/>
  <c r="FH13"/>
  <c r="FG13"/>
  <c r="FF13"/>
  <c r="FE13"/>
  <c r="FD13"/>
  <c r="FC13"/>
  <c r="FB13"/>
  <c r="FA13"/>
  <c r="EZ13"/>
  <c r="EY13"/>
  <c r="EX13"/>
  <c r="EW13"/>
  <c r="EV13"/>
  <c r="EU13"/>
  <c r="ET13"/>
  <c r="ES13"/>
  <c r="ER13"/>
  <c r="EQ13"/>
  <c r="EP13"/>
  <c r="EO13"/>
  <c r="EN13"/>
  <c r="EM13"/>
  <c r="EL13"/>
  <c r="EK13"/>
  <c r="EJ13"/>
  <c r="EI13"/>
  <c r="EH13"/>
  <c r="EG13"/>
  <c r="EF13"/>
  <c r="EE13"/>
  <c r="ED13"/>
  <c r="EC13"/>
  <c r="EB13"/>
  <c r="EA13"/>
  <c r="DZ13"/>
  <c r="DY13"/>
  <c r="DX13"/>
  <c r="DW13"/>
  <c r="DV13"/>
  <c r="DU13"/>
  <c r="DT13"/>
  <c r="DS13"/>
  <c r="DR13"/>
  <c r="DQ13"/>
  <c r="DP13"/>
  <c r="DO13"/>
  <c r="DN13"/>
  <c r="DM13"/>
  <c r="DL13"/>
  <c r="DK13"/>
  <c r="DJ13"/>
  <c r="DI13"/>
  <c r="DH13"/>
  <c r="DG13"/>
  <c r="DF13"/>
  <c r="DE13"/>
  <c r="DD13"/>
  <c r="DC13"/>
  <c r="DB13"/>
  <c r="CQ13"/>
  <c r="CP13"/>
  <c r="CO13"/>
  <c r="CN13"/>
  <c r="I13"/>
  <c r="CR13" s="1"/>
  <c r="FS12"/>
  <c r="FR12"/>
  <c r="FQ12"/>
  <c r="FP12"/>
  <c r="FO12"/>
  <c r="FN12"/>
  <c r="FM12"/>
  <c r="FL12"/>
  <c r="FK12"/>
  <c r="FJ12"/>
  <c r="FI12"/>
  <c r="FH12"/>
  <c r="FG12"/>
  <c r="FF12"/>
  <c r="FE12"/>
  <c r="FD12"/>
  <c r="FC12"/>
  <c r="FB12"/>
  <c r="FA12"/>
  <c r="EZ12"/>
  <c r="EY12"/>
  <c r="EX12"/>
  <c r="EW12"/>
  <c r="EV12"/>
  <c r="EU12"/>
  <c r="ET12"/>
  <c r="ES12"/>
  <c r="ER12"/>
  <c r="EQ12"/>
  <c r="EP12"/>
  <c r="EO12"/>
  <c r="EN12"/>
  <c r="EM12"/>
  <c r="EL12"/>
  <c r="EK12"/>
  <c r="EJ12"/>
  <c r="EI12"/>
  <c r="EH12"/>
  <c r="EG12"/>
  <c r="EF12"/>
  <c r="EE12"/>
  <c r="ED12"/>
  <c r="EC12"/>
  <c r="EB12"/>
  <c r="EA12"/>
  <c r="DZ12"/>
  <c r="DY12"/>
  <c r="DX12"/>
  <c r="DW12"/>
  <c r="DV12"/>
  <c r="DU12"/>
  <c r="DT12"/>
  <c r="DS12"/>
  <c r="DR12"/>
  <c r="DQ12"/>
  <c r="DP12"/>
  <c r="DO12"/>
  <c r="DN12"/>
  <c r="DM12"/>
  <c r="DL12"/>
  <c r="DK12"/>
  <c r="DJ12"/>
  <c r="DI12"/>
  <c r="DH12"/>
  <c r="DG12"/>
  <c r="DF12"/>
  <c r="DE12"/>
  <c r="DD12"/>
  <c r="DC12"/>
  <c r="DB12"/>
  <c r="CR12"/>
  <c r="CQ12"/>
  <c r="CP12"/>
  <c r="CO12"/>
  <c r="CN12"/>
  <c r="I12"/>
  <c r="FS11"/>
  <c r="FR11"/>
  <c r="FQ11"/>
  <c r="FP11"/>
  <c r="FO11"/>
  <c r="FN11"/>
  <c r="FM11"/>
  <c r="FL11"/>
  <c r="FK11"/>
  <c r="FJ11"/>
  <c r="FI11"/>
  <c r="FH11"/>
  <c r="FG11"/>
  <c r="FF11"/>
  <c r="FE11"/>
  <c r="FD11"/>
  <c r="FC11"/>
  <c r="FB11"/>
  <c r="FA11"/>
  <c r="EZ11"/>
  <c r="EY11"/>
  <c r="EX11"/>
  <c r="EW11"/>
  <c r="EV11"/>
  <c r="EU11"/>
  <c r="ET11"/>
  <c r="ES11"/>
  <c r="ER11"/>
  <c r="EQ11"/>
  <c r="EP11"/>
  <c r="EO11"/>
  <c r="EN11"/>
  <c r="EM11"/>
  <c r="EL11"/>
  <c r="EK11"/>
  <c r="EJ11"/>
  <c r="EI11"/>
  <c r="EH11"/>
  <c r="EG11"/>
  <c r="EF11"/>
  <c r="EE11"/>
  <c r="ED11"/>
  <c r="EC11"/>
  <c r="EB11"/>
  <c r="EA11"/>
  <c r="DZ11"/>
  <c r="DY11"/>
  <c r="DX11"/>
  <c r="DW11"/>
  <c r="DV11"/>
  <c r="DU11"/>
  <c r="DT11"/>
  <c r="DS11"/>
  <c r="DR11"/>
  <c r="DQ11"/>
  <c r="DP11"/>
  <c r="DO11"/>
  <c r="DN11"/>
  <c r="DM11"/>
  <c r="DL11"/>
  <c r="DK11"/>
  <c r="DJ11"/>
  <c r="DI11"/>
  <c r="DH11"/>
  <c r="DG11"/>
  <c r="DF11"/>
  <c r="DE11"/>
  <c r="DD11"/>
  <c r="DC11"/>
  <c r="DB11"/>
  <c r="CQ11"/>
  <c r="CP11"/>
  <c r="CO11"/>
  <c r="CN11"/>
  <c r="I11"/>
  <c r="CR11" s="1"/>
  <c r="FS10"/>
  <c r="FR10"/>
  <c r="FQ10"/>
  <c r="FP10"/>
  <c r="FO10"/>
  <c r="FN10"/>
  <c r="FM10"/>
  <c r="FL10"/>
  <c r="FK10"/>
  <c r="FJ10"/>
  <c r="FI10"/>
  <c r="FH10"/>
  <c r="FG10"/>
  <c r="FF10"/>
  <c r="FE10"/>
  <c r="FD10"/>
  <c r="FC10"/>
  <c r="FB10"/>
  <c r="FA10"/>
  <c r="EZ10"/>
  <c r="EY10"/>
  <c r="EX10"/>
  <c r="EW10"/>
  <c r="EV10"/>
  <c r="EU10"/>
  <c r="ET10"/>
  <c r="ES10"/>
  <c r="ER10"/>
  <c r="EQ10"/>
  <c r="EP10"/>
  <c r="EO10"/>
  <c r="EN10"/>
  <c r="EM10"/>
  <c r="EL10"/>
  <c r="EK10"/>
  <c r="EJ10"/>
  <c r="EI10"/>
  <c r="EH10"/>
  <c r="EG10"/>
  <c r="EF10"/>
  <c r="EE10"/>
  <c r="ED10"/>
  <c r="EC10"/>
  <c r="EB10"/>
  <c r="EA10"/>
  <c r="DZ10"/>
  <c r="DY10"/>
  <c r="DX10"/>
  <c r="DW10"/>
  <c r="DV10"/>
  <c r="DU10"/>
  <c r="DT10"/>
  <c r="DS10"/>
  <c r="DR10"/>
  <c r="DQ10"/>
  <c r="DP10"/>
  <c r="DO10"/>
  <c r="DN10"/>
  <c r="DM10"/>
  <c r="DL10"/>
  <c r="DK10"/>
  <c r="DJ10"/>
  <c r="DI10"/>
  <c r="DH10"/>
  <c r="DG10"/>
  <c r="DF10"/>
  <c r="DE10"/>
  <c r="DD10"/>
  <c r="DC10"/>
  <c r="DB10"/>
  <c r="CR10"/>
  <c r="CQ10"/>
  <c r="CP10"/>
  <c r="CO10"/>
  <c r="CN10"/>
  <c r="I10"/>
  <c r="FS9"/>
  <c r="FR9"/>
  <c r="FQ9"/>
  <c r="FP9"/>
  <c r="FO9"/>
  <c r="FN9"/>
  <c r="FM9"/>
  <c r="FL9"/>
  <c r="FK9"/>
  <c r="FJ9"/>
  <c r="FI9"/>
  <c r="FH9"/>
  <c r="FG9"/>
  <c r="FF9"/>
  <c r="FE9"/>
  <c r="FD9"/>
  <c r="FC9"/>
  <c r="FB9"/>
  <c r="FA9"/>
  <c r="EZ9"/>
  <c r="EY9"/>
  <c r="EX9"/>
  <c r="EW9"/>
  <c r="EV9"/>
  <c r="EU9"/>
  <c r="ET9"/>
  <c r="ES9"/>
  <c r="ER9"/>
  <c r="EQ9"/>
  <c r="EP9"/>
  <c r="EO9"/>
  <c r="EN9"/>
  <c r="EM9"/>
  <c r="EL9"/>
  <c r="EK9"/>
  <c r="EJ9"/>
  <c r="EI9"/>
  <c r="EH9"/>
  <c r="EG9"/>
  <c r="EF9"/>
  <c r="EE9"/>
  <c r="ED9"/>
  <c r="EC9"/>
  <c r="EB9"/>
  <c r="EA9"/>
  <c r="DZ9"/>
  <c r="DY9"/>
  <c r="DX9"/>
  <c r="DW9"/>
  <c r="DV9"/>
  <c r="DU9"/>
  <c r="DT9"/>
  <c r="DS9"/>
  <c r="DR9"/>
  <c r="DQ9"/>
  <c r="DP9"/>
  <c r="DO9"/>
  <c r="DN9"/>
  <c r="DM9"/>
  <c r="DL9"/>
  <c r="DK9"/>
  <c r="DJ9"/>
  <c r="DI9"/>
  <c r="DH9"/>
  <c r="DG9"/>
  <c r="DF9"/>
  <c r="DE9"/>
  <c r="DD9"/>
  <c r="DC9"/>
  <c r="DB9"/>
  <c r="CQ9"/>
  <c r="CP9"/>
  <c r="CO9"/>
  <c r="CN9"/>
  <c r="I9"/>
  <c r="CR9" s="1"/>
  <c r="FS8"/>
  <c r="FR8"/>
  <c r="FQ8"/>
  <c r="FP8"/>
  <c r="FO8"/>
  <c r="FN8"/>
  <c r="FM8"/>
  <c r="FL8"/>
  <c r="FK8"/>
  <c r="FJ8"/>
  <c r="FI8"/>
  <c r="FH8"/>
  <c r="FG8"/>
  <c r="FF8"/>
  <c r="FE8"/>
  <c r="FD8"/>
  <c r="FC8"/>
  <c r="FB8"/>
  <c r="FA8"/>
  <c r="EZ8"/>
  <c r="EY8"/>
  <c r="EX8"/>
  <c r="EW8"/>
  <c r="EV8"/>
  <c r="EU8"/>
  <c r="ET8"/>
  <c r="ES8"/>
  <c r="ER8"/>
  <c r="EQ8"/>
  <c r="EP8"/>
  <c r="EO8"/>
  <c r="EN8"/>
  <c r="EM8"/>
  <c r="EL8"/>
  <c r="EK8"/>
  <c r="EJ8"/>
  <c r="EI8"/>
  <c r="EH8"/>
  <c r="EG8"/>
  <c r="EF8"/>
  <c r="EE8"/>
  <c r="ED8"/>
  <c r="EC8"/>
  <c r="EB8"/>
  <c r="EA8"/>
  <c r="DZ8"/>
  <c r="DY8"/>
  <c r="DX8"/>
  <c r="DW8"/>
  <c r="DV8"/>
  <c r="DU8"/>
  <c r="DT8"/>
  <c r="DS8"/>
  <c r="DR8"/>
  <c r="DQ8"/>
  <c r="DP8"/>
  <c r="DO8"/>
  <c r="DN8"/>
  <c r="DM8"/>
  <c r="DL8"/>
  <c r="DK8"/>
  <c r="DJ8"/>
  <c r="DI8"/>
  <c r="DH8"/>
  <c r="DG8"/>
  <c r="DF8"/>
  <c r="DE8"/>
  <c r="DD8"/>
  <c r="DC8"/>
  <c r="DB8"/>
  <c r="CR8"/>
  <c r="CQ8"/>
  <c r="CP8"/>
  <c r="CO8"/>
  <c r="CN8"/>
  <c r="I8"/>
  <c r="G8" i="4" s="1"/>
  <c r="FS7" i="2"/>
  <c r="FR7"/>
  <c r="FQ7"/>
  <c r="FP7"/>
  <c r="FO7"/>
  <c r="FN7"/>
  <c r="FM7"/>
  <c r="FL7"/>
  <c r="FK7"/>
  <c r="FJ7"/>
  <c r="FI7"/>
  <c r="FH7"/>
  <c r="FG7"/>
  <c r="FF7"/>
  <c r="FE7"/>
  <c r="FD7"/>
  <c r="FC7"/>
  <c r="FB7"/>
  <c r="FA7"/>
  <c r="EZ7"/>
  <c r="EY7"/>
  <c r="EX7"/>
  <c r="EW7"/>
  <c r="EV7"/>
  <c r="EU7"/>
  <c r="ET7"/>
  <c r="ES7"/>
  <c r="ER7"/>
  <c r="EQ7"/>
  <c r="EP7"/>
  <c r="EO7"/>
  <c r="EN7"/>
  <c r="EM7"/>
  <c r="EL7"/>
  <c r="EK7"/>
  <c r="EJ7"/>
  <c r="EI7"/>
  <c r="EH7"/>
  <c r="EG7"/>
  <c r="EF7"/>
  <c r="EE7"/>
  <c r="ED7"/>
  <c r="EC7"/>
  <c r="EB7"/>
  <c r="EA7"/>
  <c r="DZ7"/>
  <c r="DY7"/>
  <c r="DX7"/>
  <c r="DW7"/>
  <c r="DV7"/>
  <c r="DU7"/>
  <c r="DT7"/>
  <c r="DS7"/>
  <c r="DR7"/>
  <c r="DQ7"/>
  <c r="DP7"/>
  <c r="DO7"/>
  <c r="DN7"/>
  <c r="DM7"/>
  <c r="DL7"/>
  <c r="DK7"/>
  <c r="DJ7"/>
  <c r="DI7"/>
  <c r="DH7"/>
  <c r="DG7"/>
  <c r="DF7"/>
  <c r="DE7"/>
  <c r="DD7"/>
  <c r="DC7"/>
  <c r="DB7"/>
  <c r="CQ7"/>
  <c r="CP7"/>
  <c r="CO7"/>
  <c r="CN7"/>
  <c r="I7"/>
  <c r="CR7" s="1"/>
  <c r="FS6"/>
  <c r="FR6"/>
  <c r="FQ6"/>
  <c r="FP6"/>
  <c r="FO6"/>
  <c r="FN6"/>
  <c r="FM6"/>
  <c r="FL6"/>
  <c r="FK6"/>
  <c r="FJ6"/>
  <c r="FI6"/>
  <c r="FH6"/>
  <c r="FG6"/>
  <c r="FF6"/>
  <c r="FE6"/>
  <c r="FD6"/>
  <c r="FC6"/>
  <c r="FB6"/>
  <c r="FA6"/>
  <c r="EZ6"/>
  <c r="EY6"/>
  <c r="EX6"/>
  <c r="EW6"/>
  <c r="EV6"/>
  <c r="EU6"/>
  <c r="ET6"/>
  <c r="ES6"/>
  <c r="ER6"/>
  <c r="EQ6"/>
  <c r="EP6"/>
  <c r="EO6"/>
  <c r="EN6"/>
  <c r="EM6"/>
  <c r="EL6"/>
  <c r="EK6"/>
  <c r="EJ6"/>
  <c r="EI6"/>
  <c r="EH6"/>
  <c r="EG6"/>
  <c r="EF6"/>
  <c r="EE6"/>
  <c r="ED6"/>
  <c r="EC6"/>
  <c r="EB6"/>
  <c r="EA6"/>
  <c r="DZ6"/>
  <c r="DY6"/>
  <c r="DX6"/>
  <c r="DW6"/>
  <c r="DV6"/>
  <c r="DU6"/>
  <c r="DT6"/>
  <c r="DS6"/>
  <c r="DR6"/>
  <c r="DQ6"/>
  <c r="DP6"/>
  <c r="DO6"/>
  <c r="DN6"/>
  <c r="DM6"/>
  <c r="DL6"/>
  <c r="DK6"/>
  <c r="DJ6"/>
  <c r="DI6"/>
  <c r="DH6"/>
  <c r="DG6"/>
  <c r="DF6"/>
  <c r="DE6"/>
  <c r="DD6"/>
  <c r="DC6"/>
  <c r="DB6"/>
  <c r="CR6"/>
  <c r="CQ6"/>
  <c r="CP6"/>
  <c r="CO6"/>
  <c r="CN6"/>
  <c r="I6"/>
  <c r="G6" i="4" s="1"/>
  <c r="FS5" i="2"/>
  <c r="FR5"/>
  <c r="FQ5"/>
  <c r="FP5"/>
  <c r="FO5"/>
  <c r="FN5"/>
  <c r="FM5"/>
  <c r="FL5"/>
  <c r="FK5"/>
  <c r="FJ5"/>
  <c r="FI5"/>
  <c r="FH5"/>
  <c r="FG5"/>
  <c r="FF5"/>
  <c r="FE5"/>
  <c r="FD5"/>
  <c r="FC5"/>
  <c r="FB5"/>
  <c r="FA5"/>
  <c r="EZ5"/>
  <c r="EY5"/>
  <c r="EX5"/>
  <c r="EW5"/>
  <c r="EV5"/>
  <c r="EU5"/>
  <c r="ET5"/>
  <c r="ES5"/>
  <c r="ER5"/>
  <c r="EQ5"/>
  <c r="EP5"/>
  <c r="EO5"/>
  <c r="EN5"/>
  <c r="EM5"/>
  <c r="EL5"/>
  <c r="EK5"/>
  <c r="EJ5"/>
  <c r="EI5"/>
  <c r="EH5"/>
  <c r="EG5"/>
  <c r="EF5"/>
  <c r="EE5"/>
  <c r="ED5"/>
  <c r="EC5"/>
  <c r="EB5"/>
  <c r="EA5"/>
  <c r="DZ5"/>
  <c r="DY5"/>
  <c r="DX5"/>
  <c r="DW5"/>
  <c r="DV5"/>
  <c r="DU5"/>
  <c r="DT5"/>
  <c r="DS5"/>
  <c r="DR5"/>
  <c r="DQ5"/>
  <c r="DP5"/>
  <c r="DO5"/>
  <c r="DN5"/>
  <c r="DM5"/>
  <c r="DL5"/>
  <c r="DK5"/>
  <c r="DJ5"/>
  <c r="DI5"/>
  <c r="DH5"/>
  <c r="DG5"/>
  <c r="DF5"/>
  <c r="DE5"/>
  <c r="DD5"/>
  <c r="DC5"/>
  <c r="DB5"/>
  <c r="CQ5"/>
  <c r="CP5"/>
  <c r="CO5"/>
  <c r="CN5"/>
  <c r="I5"/>
  <c r="CR5" s="1"/>
  <c r="FS4"/>
  <c r="FR4"/>
  <c r="FQ4"/>
  <c r="FP4"/>
  <c r="FO4"/>
  <c r="FN4"/>
  <c r="FM4"/>
  <c r="FL4"/>
  <c r="FK4"/>
  <c r="FJ4"/>
  <c r="FI4"/>
  <c r="FH4"/>
  <c r="FG4"/>
  <c r="FF4"/>
  <c r="FE4"/>
  <c r="FD4"/>
  <c r="FC4"/>
  <c r="FB4"/>
  <c r="FA4"/>
  <c r="EZ4"/>
  <c r="EY4"/>
  <c r="EX4"/>
  <c r="EW4"/>
  <c r="EV4"/>
  <c r="EU4"/>
  <c r="ET4"/>
  <c r="ES4"/>
  <c r="ER4"/>
  <c r="EQ4"/>
  <c r="EP4"/>
  <c r="EO4"/>
  <c r="EN4"/>
  <c r="EM4"/>
  <c r="EL4"/>
  <c r="EK4"/>
  <c r="EJ4"/>
  <c r="EI4"/>
  <c r="EH4"/>
  <c r="EG4"/>
  <c r="EF4"/>
  <c r="EE4"/>
  <c r="ED4"/>
  <c r="EC4"/>
  <c r="EB4"/>
  <c r="EA4"/>
  <c r="DZ4"/>
  <c r="DY4"/>
  <c r="DX4"/>
  <c r="DW4"/>
  <c r="DV4"/>
  <c r="DU4"/>
  <c r="DT4"/>
  <c r="DS4"/>
  <c r="DR4"/>
  <c r="DQ4"/>
  <c r="DP4"/>
  <c r="DO4"/>
  <c r="DN4"/>
  <c r="DM4"/>
  <c r="DL4"/>
  <c r="DK4"/>
  <c r="DJ4"/>
  <c r="DI4"/>
  <c r="DH4"/>
  <c r="DG4"/>
  <c r="DF4"/>
  <c r="DE4"/>
  <c r="DD4"/>
  <c r="DC4"/>
  <c r="DB4"/>
  <c r="CR4"/>
  <c r="CQ4"/>
  <c r="CP4"/>
  <c r="CO4"/>
  <c r="CN4"/>
  <c r="I4"/>
  <c r="G4" i="4" s="1"/>
  <c r="FS3" i="2"/>
  <c r="FR3"/>
  <c r="FQ3"/>
  <c r="FP3"/>
  <c r="FO3"/>
  <c r="FN3"/>
  <c r="FM3"/>
  <c r="FL3"/>
  <c r="FK3"/>
  <c r="FJ3"/>
  <c r="FI3"/>
  <c r="FH3"/>
  <c r="FG3"/>
  <c r="FF3"/>
  <c r="FE3"/>
  <c r="FD3"/>
  <c r="FC3"/>
  <c r="FB3"/>
  <c r="FA3"/>
  <c r="EZ3"/>
  <c r="EY3"/>
  <c r="EX3"/>
  <c r="EW3"/>
  <c r="EV3"/>
  <c r="EU3"/>
  <c r="ET3"/>
  <c r="ES3"/>
  <c r="ER3"/>
  <c r="EQ3"/>
  <c r="EP3"/>
  <c r="EO3"/>
  <c r="EN3"/>
  <c r="EM3"/>
  <c r="EL3"/>
  <c r="EK3"/>
  <c r="EJ3"/>
  <c r="EI3"/>
  <c r="EH3"/>
  <c r="EG3"/>
  <c r="EF3"/>
  <c r="EE3"/>
  <c r="ED3"/>
  <c r="EC3"/>
  <c r="EB3"/>
  <c r="EA3"/>
  <c r="DZ3"/>
  <c r="DY3"/>
  <c r="DX3"/>
  <c r="DW3"/>
  <c r="DV3"/>
  <c r="DU3"/>
  <c r="DT3"/>
  <c r="DS3"/>
  <c r="DR3"/>
  <c r="DQ3"/>
  <c r="DP3"/>
  <c r="DO3"/>
  <c r="DN3"/>
  <c r="DM3"/>
  <c r="DL3"/>
  <c r="DK3"/>
  <c r="DJ3"/>
  <c r="DI3"/>
  <c r="DH3"/>
  <c r="DG3"/>
  <c r="DF3"/>
  <c r="DE3"/>
  <c r="DD3"/>
  <c r="DC3"/>
  <c r="DB3"/>
  <c r="CR3"/>
  <c r="CQ3"/>
  <c r="CP3"/>
  <c r="CO3"/>
  <c r="CN3"/>
  <c r="I3"/>
  <c r="FS2"/>
  <c r="FR2"/>
  <c r="FQ2"/>
  <c r="FP2"/>
  <c r="FO2"/>
  <c r="FN2"/>
  <c r="FM2"/>
  <c r="FL2"/>
  <c r="FK2"/>
  <c r="FJ2"/>
  <c r="FI2"/>
  <c r="FH2"/>
  <c r="FG2"/>
  <c r="FF2"/>
  <c r="FE2"/>
  <c r="FD2"/>
  <c r="FC2"/>
  <c r="FB2"/>
  <c r="FA2"/>
  <c r="EZ2"/>
  <c r="EY2"/>
  <c r="EX2"/>
  <c r="EW2"/>
  <c r="EV2"/>
  <c r="EU2"/>
  <c r="ET2"/>
  <c r="ES2"/>
  <c r="ER2"/>
  <c r="EQ2"/>
  <c r="EP2"/>
  <c r="EO2"/>
  <c r="EN2"/>
  <c r="EM2"/>
  <c r="EL2"/>
  <c r="EK2"/>
  <c r="EJ2"/>
  <c r="EI2"/>
  <c r="EG2"/>
  <c r="EF2"/>
  <c r="EE2"/>
  <c r="ED2"/>
  <c r="EC2"/>
  <c r="EB2"/>
  <c r="EA2"/>
  <c r="DZ2"/>
  <c r="DY2"/>
  <c r="DX2"/>
  <c r="DW2"/>
  <c r="DV2"/>
  <c r="DU2"/>
  <c r="DT2"/>
  <c r="DS2"/>
  <c r="DR2"/>
  <c r="DQ2"/>
  <c r="DP2"/>
  <c r="DO2"/>
  <c r="DN2"/>
  <c r="DM2"/>
  <c r="DL2"/>
  <c r="DK2"/>
  <c r="DJ2"/>
  <c r="DI2"/>
  <c r="DH2"/>
  <c r="DG2"/>
  <c r="DF2"/>
  <c r="DE2"/>
  <c r="DD2"/>
  <c r="DC2"/>
  <c r="DB2"/>
  <c r="B424" i="1"/>
  <c r="M424" s="1"/>
  <c r="B423"/>
  <c r="H423" s="1"/>
  <c r="J423" s="1"/>
  <c r="B422"/>
  <c r="H422" s="1"/>
  <c r="J422" s="1"/>
  <c r="B421"/>
  <c r="M421" s="1"/>
  <c r="B420"/>
  <c r="H420" s="1"/>
  <c r="J420" s="1"/>
  <c r="B419"/>
  <c r="H419" s="1"/>
  <c r="J419" s="1"/>
  <c r="B418"/>
  <c r="M418" s="1"/>
  <c r="B417"/>
  <c r="I417" s="1"/>
  <c r="K417" s="1"/>
  <c r="B416"/>
  <c r="I416" s="1"/>
  <c r="K416" s="1"/>
  <c r="B415"/>
  <c r="H415" s="1"/>
  <c r="J415" s="1"/>
  <c r="B414"/>
  <c r="I414" s="1"/>
  <c r="K414" s="1"/>
  <c r="B413"/>
  <c r="I413" s="1"/>
  <c r="K413" s="1"/>
  <c r="B412"/>
  <c r="I412" s="1"/>
  <c r="K412" s="1"/>
  <c r="B411"/>
  <c r="I411" s="1"/>
  <c r="K411" s="1"/>
  <c r="B410"/>
  <c r="I410" s="1"/>
  <c r="K410" s="1"/>
  <c r="B409"/>
  <c r="H409" s="1"/>
  <c r="J409" s="1"/>
  <c r="B408"/>
  <c r="I408" s="1"/>
  <c r="K408" s="1"/>
  <c r="B407"/>
  <c r="I407" s="1"/>
  <c r="K407" s="1"/>
  <c r="B406"/>
  <c r="M406" s="1"/>
  <c r="B405"/>
  <c r="I405" s="1"/>
  <c r="K405" s="1"/>
  <c r="B404"/>
  <c r="I404" s="1"/>
  <c r="K404" s="1"/>
  <c r="B403"/>
  <c r="I403" s="1"/>
  <c r="K403" s="1"/>
  <c r="B402"/>
  <c r="I402" s="1"/>
  <c r="K402" s="1"/>
  <c r="B401"/>
  <c r="I401" s="1"/>
  <c r="K401" s="1"/>
  <c r="B400"/>
  <c r="H400" s="1"/>
  <c r="J400" s="1"/>
  <c r="B399"/>
  <c r="I399" s="1"/>
  <c r="K399" s="1"/>
  <c r="B398"/>
  <c r="I398" s="1"/>
  <c r="K398" s="1"/>
  <c r="B397"/>
  <c r="H397" s="1"/>
  <c r="J397" s="1"/>
  <c r="B396"/>
  <c r="I396" s="1"/>
  <c r="K396" s="1"/>
  <c r="B395"/>
  <c r="I395" s="1"/>
  <c r="K395" s="1"/>
  <c r="B394"/>
  <c r="I394" s="1"/>
  <c r="K394" s="1"/>
  <c r="B393"/>
  <c r="I393" s="1"/>
  <c r="K393" s="1"/>
  <c r="B392"/>
  <c r="I392" s="1"/>
  <c r="K392" s="1"/>
  <c r="B391"/>
  <c r="H391" s="1"/>
  <c r="J391" s="1"/>
  <c r="B390"/>
  <c r="I390" s="1"/>
  <c r="K390" s="1"/>
  <c r="B389"/>
  <c r="I389" s="1"/>
  <c r="K389" s="1"/>
  <c r="B388"/>
  <c r="H388" s="1"/>
  <c r="J388" s="1"/>
  <c r="B387"/>
  <c r="I387" s="1"/>
  <c r="K387" s="1"/>
  <c r="B386"/>
  <c r="I386" s="1"/>
  <c r="K386" s="1"/>
  <c r="B385"/>
  <c r="H385" s="1"/>
  <c r="J385" s="1"/>
  <c r="B384"/>
  <c r="I384" s="1"/>
  <c r="K384" s="1"/>
  <c r="B383"/>
  <c r="I383" s="1"/>
  <c r="K383" s="1"/>
  <c r="B382"/>
  <c r="H382" s="1"/>
  <c r="J382" s="1"/>
  <c r="B381"/>
  <c r="I381" s="1"/>
  <c r="K381" s="1"/>
  <c r="B380"/>
  <c r="I380" s="1"/>
  <c r="K380" s="1"/>
  <c r="B379"/>
  <c r="H379" s="1"/>
  <c r="J379" s="1"/>
  <c r="B378"/>
  <c r="I378" s="1"/>
  <c r="K378" s="1"/>
  <c r="B377"/>
  <c r="I377" s="1"/>
  <c r="K377" s="1"/>
  <c r="B376"/>
  <c r="H376" s="1"/>
  <c r="J376" s="1"/>
  <c r="B375"/>
  <c r="M375" s="1"/>
  <c r="B374"/>
  <c r="M374" s="1"/>
  <c r="B373"/>
  <c r="M373" s="1"/>
  <c r="B372"/>
  <c r="M372" s="1"/>
  <c r="B371"/>
  <c r="M371" s="1"/>
  <c r="B370"/>
  <c r="H370" s="1"/>
  <c r="J370" s="1"/>
  <c r="B369"/>
  <c r="M369" s="1"/>
  <c r="B368"/>
  <c r="M368" s="1"/>
  <c r="B367"/>
  <c r="M367" s="1"/>
  <c r="B366"/>
  <c r="M366" s="1"/>
  <c r="B365"/>
  <c r="M365" s="1"/>
  <c r="B364"/>
  <c r="H364" s="1"/>
  <c r="J364" s="1"/>
  <c r="B363"/>
  <c r="M363" s="1"/>
  <c r="B362"/>
  <c r="M362" s="1"/>
  <c r="B361"/>
  <c r="I361" s="1"/>
  <c r="K361" s="1"/>
  <c r="B360"/>
  <c r="M360" s="1"/>
  <c r="B359"/>
  <c r="M359" s="1"/>
  <c r="B358"/>
  <c r="H358" s="1"/>
  <c r="J358" s="1"/>
  <c r="B357"/>
  <c r="M357" s="1"/>
  <c r="B356"/>
  <c r="M356" s="1"/>
  <c r="B355"/>
  <c r="M355" s="1"/>
  <c r="B354"/>
  <c r="M354" s="1"/>
  <c r="B353"/>
  <c r="M353" s="1"/>
  <c r="B352"/>
  <c r="H352" s="1"/>
  <c r="J352" s="1"/>
  <c r="B351"/>
  <c r="M351" s="1"/>
  <c r="B350"/>
  <c r="M350" s="1"/>
  <c r="B349"/>
  <c r="M349" s="1"/>
  <c r="B348"/>
  <c r="M348" s="1"/>
  <c r="B347"/>
  <c r="M347" s="1"/>
  <c r="B346"/>
  <c r="H346" s="1"/>
  <c r="J346" s="1"/>
  <c r="B345"/>
  <c r="M345" s="1"/>
  <c r="B344"/>
  <c r="M344" s="1"/>
  <c r="B343"/>
  <c r="I343" s="1"/>
  <c r="K343" s="1"/>
  <c r="B342"/>
  <c r="M342" s="1"/>
  <c r="B341"/>
  <c r="M341" s="1"/>
  <c r="B340"/>
  <c r="H340" s="1"/>
  <c r="J340" s="1"/>
  <c r="B339"/>
  <c r="M339" s="1"/>
  <c r="B338"/>
  <c r="M338" s="1"/>
  <c r="B337"/>
  <c r="M337" s="1"/>
  <c r="B336"/>
  <c r="M336" s="1"/>
  <c r="B335"/>
  <c r="M335" s="1"/>
  <c r="B334"/>
  <c r="H334" s="1"/>
  <c r="J334" s="1"/>
  <c r="B333"/>
  <c r="M333" s="1"/>
  <c r="B332"/>
  <c r="M332" s="1"/>
  <c r="B331"/>
  <c r="M331" s="1"/>
  <c r="B330"/>
  <c r="M330" s="1"/>
  <c r="B329"/>
  <c r="M329" s="1"/>
  <c r="B328"/>
  <c r="H328" s="1"/>
  <c r="J328" s="1"/>
  <c r="B327"/>
  <c r="M327" s="1"/>
  <c r="B326"/>
  <c r="M326" s="1"/>
  <c r="B325"/>
  <c r="I325" s="1"/>
  <c r="K325" s="1"/>
  <c r="B324"/>
  <c r="M324" s="1"/>
  <c r="B323"/>
  <c r="M323" s="1"/>
  <c r="B322"/>
  <c r="H322" s="1"/>
  <c r="J322" s="1"/>
  <c r="B321"/>
  <c r="M321" s="1"/>
  <c r="B320"/>
  <c r="M320" s="1"/>
  <c r="B319"/>
  <c r="M319" s="1"/>
  <c r="B318"/>
  <c r="M318" s="1"/>
  <c r="B317"/>
  <c r="M317" s="1"/>
  <c r="B316"/>
  <c r="H316" s="1"/>
  <c r="J316" s="1"/>
  <c r="B315"/>
  <c r="M315" s="1"/>
  <c r="B314"/>
  <c r="M314" s="1"/>
  <c r="B313"/>
  <c r="M313" s="1"/>
  <c r="B312"/>
  <c r="M312" s="1"/>
  <c r="B311"/>
  <c r="M311" s="1"/>
  <c r="B310"/>
  <c r="H310" s="1"/>
  <c r="J310" s="1"/>
  <c r="B309"/>
  <c r="M309" s="1"/>
  <c r="B308"/>
  <c r="M308" s="1"/>
  <c r="B307"/>
  <c r="I307" s="1"/>
  <c r="K307" s="1"/>
  <c r="B306"/>
  <c r="M306" s="1"/>
  <c r="B305"/>
  <c r="M305" s="1"/>
  <c r="B304"/>
  <c r="H304" s="1"/>
  <c r="J304" s="1"/>
  <c r="B303"/>
  <c r="M303" s="1"/>
  <c r="B302"/>
  <c r="H302" s="1"/>
  <c r="J302" s="1"/>
  <c r="B301"/>
  <c r="H301" s="1"/>
  <c r="J301" s="1"/>
  <c r="B300"/>
  <c r="H300" s="1"/>
  <c r="J300" s="1"/>
  <c r="B299"/>
  <c r="H299" s="1"/>
  <c r="J299" s="1"/>
  <c r="B298"/>
  <c r="I298" s="1"/>
  <c r="K298" s="1"/>
  <c r="B297"/>
  <c r="H297" s="1"/>
  <c r="J297" s="1"/>
  <c r="B296"/>
  <c r="H296" s="1"/>
  <c r="J296" s="1"/>
  <c r="B295"/>
  <c r="H295" s="1"/>
  <c r="J295" s="1"/>
  <c r="B294"/>
  <c r="H294" s="1"/>
  <c r="J294" s="1"/>
  <c r="B293"/>
  <c r="H293" s="1"/>
  <c r="J293" s="1"/>
  <c r="B292"/>
  <c r="H292" s="1"/>
  <c r="J292" s="1"/>
  <c r="B291"/>
  <c r="I291" s="1"/>
  <c r="K291" s="1"/>
  <c r="B290"/>
  <c r="H290" s="1"/>
  <c r="J290" s="1"/>
  <c r="B289"/>
  <c r="H289" s="1"/>
  <c r="J289" s="1"/>
  <c r="B288"/>
  <c r="H288" s="1"/>
  <c r="J288" s="1"/>
  <c r="B287"/>
  <c r="H287" s="1"/>
  <c r="J287" s="1"/>
  <c r="B286"/>
  <c r="H286" s="1"/>
  <c r="J286" s="1"/>
  <c r="B285"/>
  <c r="H285" s="1"/>
  <c r="J285" s="1"/>
  <c r="B284"/>
  <c r="H284" s="1"/>
  <c r="J284" s="1"/>
  <c r="B283"/>
  <c r="H283" s="1"/>
  <c r="J283" s="1"/>
  <c r="B282"/>
  <c r="H282" s="1"/>
  <c r="J282" s="1"/>
  <c r="B281"/>
  <c r="H281" s="1"/>
  <c r="J281" s="1"/>
  <c r="B280"/>
  <c r="H280" s="1"/>
  <c r="J280" s="1"/>
  <c r="B279"/>
  <c r="H279" s="1"/>
  <c r="J279" s="1"/>
  <c r="B278"/>
  <c r="I278" s="1"/>
  <c r="K278" s="1"/>
  <c r="B277"/>
  <c r="H277" s="1"/>
  <c r="J277" s="1"/>
  <c r="B276"/>
  <c r="H276" s="1"/>
  <c r="J276" s="1"/>
  <c r="B275"/>
  <c r="H275" s="1"/>
  <c r="J275" s="1"/>
  <c r="B274"/>
  <c r="H274" s="1"/>
  <c r="J274" s="1"/>
  <c r="B273"/>
  <c r="H273" s="1"/>
  <c r="J273" s="1"/>
  <c r="B272"/>
  <c r="H272" s="1"/>
  <c r="J272" s="1"/>
  <c r="B271"/>
  <c r="H271" s="1"/>
  <c r="J271" s="1"/>
  <c r="B270"/>
  <c r="H270" s="1"/>
  <c r="J270" s="1"/>
  <c r="B269"/>
  <c r="H269" s="1"/>
  <c r="J269" s="1"/>
  <c r="B268"/>
  <c r="H268" s="1"/>
  <c r="J268" s="1"/>
  <c r="B267"/>
  <c r="H267" s="1"/>
  <c r="J267" s="1"/>
  <c r="B266"/>
  <c r="I266" s="1"/>
  <c r="K266" s="1"/>
  <c r="B265"/>
  <c r="H265" s="1"/>
  <c r="J265" s="1"/>
  <c r="B264"/>
  <c r="H264" s="1"/>
  <c r="J264" s="1"/>
  <c r="B263"/>
  <c r="H263" s="1"/>
  <c r="J263" s="1"/>
  <c r="B262"/>
  <c r="H262" s="1"/>
  <c r="J262" s="1"/>
  <c r="B261"/>
  <c r="H261" s="1"/>
  <c r="J261" s="1"/>
  <c r="B260"/>
  <c r="H260" s="1"/>
  <c r="J260" s="1"/>
  <c r="B259"/>
  <c r="H259" s="1"/>
  <c r="J259" s="1"/>
  <c r="B258"/>
  <c r="H258" s="1"/>
  <c r="J258" s="1"/>
  <c r="B257"/>
  <c r="H257" s="1"/>
  <c r="J257" s="1"/>
  <c r="B256"/>
  <c r="H256" s="1"/>
  <c r="J256" s="1"/>
  <c r="B255"/>
  <c r="H255" s="1"/>
  <c r="J255" s="1"/>
  <c r="B254"/>
  <c r="I254" s="1"/>
  <c r="K254" s="1"/>
  <c r="B253"/>
  <c r="H253" s="1"/>
  <c r="J253" s="1"/>
  <c r="B252"/>
  <c r="H252" s="1"/>
  <c r="J252" s="1"/>
  <c r="B251"/>
  <c r="H251" s="1"/>
  <c r="J251" s="1"/>
  <c r="B250"/>
  <c r="H250" s="1"/>
  <c r="J250" s="1"/>
  <c r="B249"/>
  <c r="H249" s="1"/>
  <c r="J249" s="1"/>
  <c r="B248"/>
  <c r="H248" s="1"/>
  <c r="J248" s="1"/>
  <c r="B247"/>
  <c r="H247" s="1"/>
  <c r="J247" s="1"/>
  <c r="B246"/>
  <c r="H246" s="1"/>
  <c r="J246" s="1"/>
  <c r="B245"/>
  <c r="H245" s="1"/>
  <c r="J245" s="1"/>
  <c r="B244"/>
  <c r="H244" s="1"/>
  <c r="J244" s="1"/>
  <c r="B243"/>
  <c r="H243" s="1"/>
  <c r="J243" s="1"/>
  <c r="B242"/>
  <c r="I242" s="1"/>
  <c r="K242" s="1"/>
  <c r="B241"/>
  <c r="H241" s="1"/>
  <c r="J241" s="1"/>
  <c r="B240"/>
  <c r="H240" s="1"/>
  <c r="J240" s="1"/>
  <c r="B239"/>
  <c r="H239" s="1"/>
  <c r="J239" s="1"/>
  <c r="B238"/>
  <c r="H238" s="1"/>
  <c r="J238" s="1"/>
  <c r="B237"/>
  <c r="H237" s="1"/>
  <c r="J237" s="1"/>
  <c r="K236"/>
  <c r="B236"/>
  <c r="M236" s="1"/>
  <c r="K235"/>
  <c r="B235"/>
  <c r="H235" s="1"/>
  <c r="J235" s="1"/>
  <c r="K234"/>
  <c r="B234"/>
  <c r="H234" s="1"/>
  <c r="J234" s="1"/>
  <c r="K233"/>
  <c r="B233"/>
  <c r="H233" s="1"/>
  <c r="J233" s="1"/>
  <c r="B232"/>
  <c r="H232" s="1"/>
  <c r="J232" s="1"/>
  <c r="B231"/>
  <c r="I231" s="1"/>
  <c r="K231" s="1"/>
  <c r="B230"/>
  <c r="M230" s="1"/>
  <c r="B229"/>
  <c r="I229" s="1"/>
  <c r="K229" s="1"/>
  <c r="B228"/>
  <c r="I228" s="1"/>
  <c r="K228" s="1"/>
  <c r="B227"/>
  <c r="H227" s="1"/>
  <c r="J227" s="1"/>
  <c r="B226"/>
  <c r="I226" s="1"/>
  <c r="K226" s="1"/>
  <c r="B225"/>
  <c r="I225" s="1"/>
  <c r="K225" s="1"/>
  <c r="B224"/>
  <c r="M224" s="1"/>
  <c r="B223"/>
  <c r="I223" s="1"/>
  <c r="K223" s="1"/>
  <c r="B222"/>
  <c r="I222" s="1"/>
  <c r="K222" s="1"/>
  <c r="B221"/>
  <c r="M221" s="1"/>
  <c r="B220"/>
  <c r="I220" s="1"/>
  <c r="K220" s="1"/>
  <c r="B219"/>
  <c r="I219" s="1"/>
  <c r="K219" s="1"/>
  <c r="B218"/>
  <c r="H218" s="1"/>
  <c r="J218" s="1"/>
  <c r="B217"/>
  <c r="I217" s="1"/>
  <c r="K217" s="1"/>
  <c r="B216"/>
  <c r="I216" s="1"/>
  <c r="K216" s="1"/>
  <c r="B215"/>
  <c r="I215" s="1"/>
  <c r="K215" s="1"/>
  <c r="B214"/>
  <c r="I214" s="1"/>
  <c r="K214" s="1"/>
  <c r="B213"/>
  <c r="I213" s="1"/>
  <c r="K213" s="1"/>
  <c r="B212"/>
  <c r="M212" s="1"/>
  <c r="B211"/>
  <c r="I211" s="1"/>
  <c r="K211" s="1"/>
  <c r="B210"/>
  <c r="I210" s="1"/>
  <c r="K210" s="1"/>
  <c r="B209"/>
  <c r="H209" s="1"/>
  <c r="J209" s="1"/>
  <c r="B208"/>
  <c r="I208" s="1"/>
  <c r="K208" s="1"/>
  <c r="B207"/>
  <c r="I207" s="1"/>
  <c r="K207" s="1"/>
  <c r="B206"/>
  <c r="M206" s="1"/>
  <c r="B205"/>
  <c r="I205" s="1"/>
  <c r="K205" s="1"/>
  <c r="B204"/>
  <c r="I204" s="1"/>
  <c r="K204" s="1"/>
  <c r="B203"/>
  <c r="M203" s="1"/>
  <c r="B202"/>
  <c r="I202" s="1"/>
  <c r="K202" s="1"/>
  <c r="B201"/>
  <c r="I201" s="1"/>
  <c r="K201" s="1"/>
  <c r="B200"/>
  <c r="H200" s="1"/>
  <c r="J200" s="1"/>
  <c r="B199"/>
  <c r="I199" s="1"/>
  <c r="K199" s="1"/>
  <c r="B198"/>
  <c r="I198" s="1"/>
  <c r="K198" s="1"/>
  <c r="B197"/>
  <c r="H197" s="1"/>
  <c r="J197" s="1"/>
  <c r="B196"/>
  <c r="I196" s="1"/>
  <c r="K196" s="1"/>
  <c r="B195"/>
  <c r="I195" s="1"/>
  <c r="K195" s="1"/>
  <c r="B194"/>
  <c r="M194" s="1"/>
  <c r="B193"/>
  <c r="I193" s="1"/>
  <c r="K193" s="1"/>
  <c r="B192"/>
  <c r="I192" s="1"/>
  <c r="K192" s="1"/>
  <c r="B191"/>
  <c r="H191" s="1"/>
  <c r="J191" s="1"/>
  <c r="B190"/>
  <c r="I190" s="1"/>
  <c r="K190" s="1"/>
  <c r="B189"/>
  <c r="I189" s="1"/>
  <c r="K189" s="1"/>
  <c r="B188"/>
  <c r="M188" s="1"/>
  <c r="B187"/>
  <c r="I187" s="1"/>
  <c r="K187" s="1"/>
  <c r="B186"/>
  <c r="I186" s="1"/>
  <c r="K186" s="1"/>
  <c r="B185"/>
  <c r="M185" s="1"/>
  <c r="B184"/>
  <c r="I184" s="1"/>
  <c r="K184" s="1"/>
  <c r="B183"/>
  <c r="I183" s="1"/>
  <c r="K183" s="1"/>
  <c r="B182"/>
  <c r="H182" s="1"/>
  <c r="J182" s="1"/>
  <c r="B181"/>
  <c r="I181" s="1"/>
  <c r="K181" s="1"/>
  <c r="B180"/>
  <c r="I180" s="1"/>
  <c r="K180" s="1"/>
  <c r="B179"/>
  <c r="H179" s="1"/>
  <c r="J179" s="1"/>
  <c r="B178"/>
  <c r="I178" s="1"/>
  <c r="K178" s="1"/>
  <c r="B177"/>
  <c r="I177" s="1"/>
  <c r="K177" s="1"/>
  <c r="B176"/>
  <c r="M176" s="1"/>
  <c r="B175"/>
  <c r="I175" s="1"/>
  <c r="K175" s="1"/>
  <c r="B174"/>
  <c r="I174" s="1"/>
  <c r="K174" s="1"/>
  <c r="B173"/>
  <c r="H173" s="1"/>
  <c r="J173" s="1"/>
  <c r="B172"/>
  <c r="I172" s="1"/>
  <c r="K172" s="1"/>
  <c r="B171"/>
  <c r="I171" s="1"/>
  <c r="K171" s="1"/>
  <c r="B170"/>
  <c r="M170" s="1"/>
  <c r="B169"/>
  <c r="I169" s="1"/>
  <c r="K169" s="1"/>
  <c r="B168"/>
  <c r="I168" s="1"/>
  <c r="K168" s="1"/>
  <c r="B167"/>
  <c r="M167" s="1"/>
  <c r="B166"/>
  <c r="I166" s="1"/>
  <c r="K166" s="1"/>
  <c r="B165"/>
  <c r="I165" s="1"/>
  <c r="K165" s="1"/>
  <c r="B164"/>
  <c r="H164" s="1"/>
  <c r="J164" s="1"/>
  <c r="B163"/>
  <c r="I163" s="1"/>
  <c r="K163" s="1"/>
  <c r="B162"/>
  <c r="I162" s="1"/>
  <c r="K162" s="1"/>
  <c r="B161"/>
  <c r="I161" s="1"/>
  <c r="K161" s="1"/>
  <c r="B160"/>
  <c r="I160" s="1"/>
  <c r="K160" s="1"/>
  <c r="B159"/>
  <c r="I159" s="1"/>
  <c r="K159" s="1"/>
  <c r="B158"/>
  <c r="M158" s="1"/>
  <c r="B157"/>
  <c r="I157" s="1"/>
  <c r="K157" s="1"/>
  <c r="B156"/>
  <c r="I156" s="1"/>
  <c r="K156" s="1"/>
  <c r="B155"/>
  <c r="H155" s="1"/>
  <c r="J155" s="1"/>
  <c r="B154"/>
  <c r="I154" s="1"/>
  <c r="K154" s="1"/>
  <c r="B151"/>
  <c r="I151" s="1"/>
  <c r="K151" s="1"/>
  <c r="B150"/>
  <c r="M150" s="1"/>
  <c r="B149"/>
  <c r="I149" s="1"/>
  <c r="K149" s="1"/>
  <c r="B148"/>
  <c r="I148" s="1"/>
  <c r="K148" s="1"/>
  <c r="B147"/>
  <c r="M147" s="1"/>
  <c r="B146"/>
  <c r="I146" s="1"/>
  <c r="K146" s="1"/>
  <c r="B145"/>
  <c r="I145" s="1"/>
  <c r="K145" s="1"/>
  <c r="B144"/>
  <c r="I144" s="1"/>
  <c r="K144" s="1"/>
  <c r="B143"/>
  <c r="I143" s="1"/>
  <c r="K143" s="1"/>
  <c r="B142"/>
  <c r="I142" s="1"/>
  <c r="K142" s="1"/>
  <c r="B141"/>
  <c r="I141" s="1"/>
  <c r="K141" s="1"/>
  <c r="B140"/>
  <c r="I140" s="1"/>
  <c r="K140" s="1"/>
  <c r="B139"/>
  <c r="I139" s="1"/>
  <c r="K139" s="1"/>
  <c r="B138"/>
  <c r="M138" s="1"/>
  <c r="B137"/>
  <c r="I137" s="1"/>
  <c r="K137" s="1"/>
  <c r="B136"/>
  <c r="I136" s="1"/>
  <c r="K136" s="1"/>
  <c r="B135"/>
  <c r="H135" s="1"/>
  <c r="J135" s="1"/>
  <c r="B134"/>
  <c r="I134" s="1"/>
  <c r="K134" s="1"/>
  <c r="B133"/>
  <c r="I133" s="1"/>
  <c r="K133" s="1"/>
  <c r="B132"/>
  <c r="M132" s="1"/>
  <c r="B131"/>
  <c r="I131" s="1"/>
  <c r="K131" s="1"/>
  <c r="B130"/>
  <c r="I130" s="1"/>
  <c r="K130" s="1"/>
  <c r="B129"/>
  <c r="M129" s="1"/>
  <c r="B128"/>
  <c r="I128" s="1"/>
  <c r="K128" s="1"/>
  <c r="B127"/>
  <c r="I127" s="1"/>
  <c r="K127" s="1"/>
  <c r="B126"/>
  <c r="I126" s="1"/>
  <c r="K126" s="1"/>
  <c r="B125"/>
  <c r="I125" s="1"/>
  <c r="K125" s="1"/>
  <c r="B124"/>
  <c r="I124" s="1"/>
  <c r="K124" s="1"/>
  <c r="B123"/>
  <c r="I123" s="1"/>
  <c r="K123" s="1"/>
  <c r="B122"/>
  <c r="I122" s="1"/>
  <c r="K122" s="1"/>
  <c r="B121"/>
  <c r="I121" s="1"/>
  <c r="K121" s="1"/>
  <c r="B120"/>
  <c r="M120" s="1"/>
  <c r="B119"/>
  <c r="I119" s="1"/>
  <c r="K119" s="1"/>
  <c r="B118"/>
  <c r="I118" s="1"/>
  <c r="K118" s="1"/>
  <c r="B117"/>
  <c r="H117" s="1"/>
  <c r="J117" s="1"/>
  <c r="B116"/>
  <c r="H116" s="1"/>
  <c r="J116" s="1"/>
  <c r="B115"/>
  <c r="H115" s="1"/>
  <c r="J115" s="1"/>
  <c r="B114"/>
  <c r="H114" s="1"/>
  <c r="J114" s="1"/>
  <c r="B113"/>
  <c r="M113" s="1"/>
  <c r="B112"/>
  <c r="H112" s="1"/>
  <c r="J112" s="1"/>
  <c r="B111"/>
  <c r="H111" s="1"/>
  <c r="J111" s="1"/>
  <c r="B110"/>
  <c r="H110" s="1"/>
  <c r="J110" s="1"/>
  <c r="B109"/>
  <c r="H109" s="1"/>
  <c r="J109" s="1"/>
  <c r="B108"/>
  <c r="H108" s="1"/>
  <c r="J108" s="1"/>
  <c r="B102"/>
  <c r="H102" s="1"/>
  <c r="J102" s="1"/>
  <c r="B101"/>
  <c r="H101" s="1"/>
  <c r="J101" s="1"/>
  <c r="B100"/>
  <c r="M100" s="1"/>
  <c r="B99"/>
  <c r="H99" s="1"/>
  <c r="J99" s="1"/>
  <c r="B98"/>
  <c r="H98" s="1"/>
  <c r="J98" s="1"/>
  <c r="B97"/>
  <c r="H97" s="1"/>
  <c r="J97" s="1"/>
  <c r="B96"/>
  <c r="M96" s="1"/>
  <c r="B95"/>
  <c r="M95" s="1"/>
  <c r="B94"/>
  <c r="H94" s="1"/>
  <c r="J94" s="1"/>
  <c r="B93"/>
  <c r="H93" s="1"/>
  <c r="J93" s="1"/>
  <c r="B92"/>
  <c r="M92" s="1"/>
  <c r="B91"/>
  <c r="H91" s="1"/>
  <c r="J91" s="1"/>
  <c r="B90"/>
  <c r="H90" s="1"/>
  <c r="J90" s="1"/>
  <c r="B89"/>
  <c r="H89" s="1"/>
  <c r="J89" s="1"/>
  <c r="B88"/>
  <c r="H88" s="1"/>
  <c r="J88" s="1"/>
  <c r="B87"/>
  <c r="H87" s="1"/>
  <c r="J87" s="1"/>
  <c r="B86"/>
  <c r="H86" s="1"/>
  <c r="J86" s="1"/>
  <c r="B85"/>
  <c r="H85" s="1"/>
  <c r="J85" s="1"/>
  <c r="B84"/>
  <c r="H84" s="1"/>
  <c r="J84" s="1"/>
  <c r="B83"/>
  <c r="M83" s="1"/>
  <c r="B82"/>
  <c r="M82" s="1"/>
  <c r="B81"/>
  <c r="H81" s="1"/>
  <c r="J81" s="1"/>
  <c r="B80"/>
  <c r="H80" s="1"/>
  <c r="J80" s="1"/>
  <c r="B79"/>
  <c r="H79" s="1"/>
  <c r="J79" s="1"/>
  <c r="B78"/>
  <c r="M78" s="1"/>
  <c r="B77"/>
  <c r="H77" s="1"/>
  <c r="J77" s="1"/>
  <c r="B76"/>
  <c r="H76" s="1"/>
  <c r="J76" s="1"/>
  <c r="B75"/>
  <c r="H75" s="1"/>
  <c r="J75" s="1"/>
  <c r="B74"/>
  <c r="M74" s="1"/>
  <c r="B73"/>
  <c r="H73" s="1"/>
  <c r="J73" s="1"/>
  <c r="B67"/>
  <c r="H67" s="1"/>
  <c r="J67" s="1"/>
  <c r="B66"/>
  <c r="H66" s="1"/>
  <c r="J66" s="1"/>
  <c r="B65"/>
  <c r="H65" s="1"/>
  <c r="J65" s="1"/>
  <c r="B64"/>
  <c r="M64" s="1"/>
  <c r="B63"/>
  <c r="M63" s="1"/>
  <c r="B62"/>
  <c r="H62" s="1"/>
  <c r="J62" s="1"/>
  <c r="B61"/>
  <c r="M61" s="1"/>
  <c r="B60"/>
  <c r="M60" s="1"/>
  <c r="B59"/>
  <c r="H59" s="1"/>
  <c r="J59" s="1"/>
  <c r="B58"/>
  <c r="M58" s="1"/>
  <c r="B57"/>
  <c r="M57" s="1"/>
  <c r="B56"/>
  <c r="AN56" s="1"/>
  <c r="B55"/>
  <c r="AN55" s="1"/>
  <c r="B54"/>
  <c r="AN54" s="1"/>
  <c r="B53"/>
  <c r="AN53" s="1"/>
  <c r="B52"/>
  <c r="AN52" s="1"/>
  <c r="B51"/>
  <c r="AN51" s="1"/>
  <c r="B50"/>
  <c r="AN50" s="1"/>
  <c r="B49"/>
  <c r="AN49" s="1"/>
  <c r="B48"/>
  <c r="AN48" s="1"/>
  <c r="B47"/>
  <c r="AN47" s="1"/>
  <c r="B46"/>
  <c r="AN46" s="1"/>
  <c r="B45"/>
  <c r="AN45" s="1"/>
  <c r="B44"/>
  <c r="AN44" s="1"/>
  <c r="B43"/>
  <c r="AN43" s="1"/>
  <c r="B42"/>
  <c r="AN42" s="1"/>
  <c r="B41"/>
  <c r="AN41" s="1"/>
  <c r="B40"/>
  <c r="AN40" s="1"/>
  <c r="B39"/>
  <c r="M39" s="1"/>
  <c r="B38"/>
  <c r="M38" s="1"/>
  <c r="B37"/>
  <c r="H37" s="1"/>
  <c r="J37" s="1"/>
  <c r="B31"/>
  <c r="M31" s="1"/>
  <c r="B30"/>
  <c r="H30" s="1"/>
  <c r="J30" s="1"/>
  <c r="B29"/>
  <c r="H29" s="1"/>
  <c r="J29" s="1"/>
  <c r="B28"/>
  <c r="M28" s="1"/>
  <c r="B27"/>
  <c r="M27" s="1"/>
  <c r="B26"/>
  <c r="H26" s="1"/>
  <c r="J26" s="1"/>
  <c r="B25"/>
  <c r="M25" s="1"/>
  <c r="B24"/>
  <c r="M24" s="1"/>
  <c r="B23"/>
  <c r="M23" s="1"/>
  <c r="B22"/>
  <c r="H22" s="1"/>
  <c r="J22" s="1"/>
  <c r="B21"/>
  <c r="H21" s="1"/>
  <c r="J21" s="1"/>
  <c r="B20"/>
  <c r="M20" s="1"/>
  <c r="B19"/>
  <c r="M19" s="1"/>
  <c r="B18"/>
  <c r="H18" s="1"/>
  <c r="J18" s="1"/>
  <c r="B17"/>
  <c r="M17" s="1"/>
  <c r="B16"/>
  <c r="H16" s="1"/>
  <c r="J16" s="1"/>
  <c r="B15"/>
  <c r="M15" s="1"/>
  <c r="B14"/>
  <c r="H14" s="1"/>
  <c r="J14" s="1"/>
  <c r="B13"/>
  <c r="H13" s="1"/>
  <c r="J13" s="1"/>
  <c r="B12"/>
  <c r="M12" s="1"/>
  <c r="B11"/>
  <c r="M11" s="1"/>
  <c r="B10"/>
  <c r="H10" s="1"/>
  <c r="J10" s="1"/>
  <c r="B9"/>
  <c r="M9" s="1"/>
  <c r="B8"/>
  <c r="H8" s="1"/>
  <c r="J8" s="1"/>
  <c r="B7"/>
  <c r="M7" s="1"/>
  <c r="B6"/>
  <c r="H6" s="1"/>
  <c r="J6" s="1"/>
  <c r="B5"/>
  <c r="H5" s="1"/>
  <c r="J5" s="1"/>
  <c r="B4"/>
  <c r="M4" s="1"/>
  <c r="B3"/>
  <c r="H3" s="1"/>
  <c r="J3" s="1"/>
  <c r="CU3" i="2" l="1"/>
  <c r="CU27"/>
  <c r="CU11"/>
  <c r="CU40"/>
  <c r="CU52"/>
  <c r="CU64"/>
  <c r="CU19"/>
  <c r="CU12"/>
  <c r="CU18"/>
  <c r="CU22"/>
  <c r="CU44"/>
  <c r="CU56"/>
  <c r="CU86"/>
  <c r="CU92"/>
  <c r="CU28"/>
  <c r="CU37"/>
  <c r="CU49"/>
  <c r="CU61"/>
  <c r="CU66"/>
  <c r="CU74"/>
  <c r="CU102"/>
  <c r="CU5"/>
  <c r="CU15"/>
  <c r="CU46"/>
  <c r="CU58"/>
  <c r="CU98"/>
  <c r="CU100"/>
  <c r="CU8"/>
  <c r="CU39"/>
  <c r="CU51"/>
  <c r="CU63"/>
  <c r="CU80"/>
  <c r="CU9"/>
  <c r="CU21"/>
  <c r="CU31"/>
  <c r="CU48"/>
  <c r="CU60"/>
  <c r="CU88"/>
  <c r="CU101"/>
  <c r="CU4"/>
  <c r="CU10"/>
  <c r="CU14"/>
  <c r="CU24"/>
  <c r="CU41"/>
  <c r="CU53"/>
  <c r="CU82"/>
  <c r="CU85"/>
  <c r="CU91"/>
  <c r="CU94"/>
  <c r="CU97"/>
  <c r="CU25"/>
  <c r="CU38"/>
  <c r="CU50"/>
  <c r="CU62"/>
  <c r="CU65"/>
  <c r="CU79"/>
  <c r="CU7"/>
  <c r="CU20"/>
  <c r="CU26"/>
  <c r="CU30"/>
  <c r="CU43"/>
  <c r="CU55"/>
  <c r="CU73"/>
  <c r="CU76"/>
  <c r="CU13"/>
  <c r="CU23"/>
  <c r="CU45"/>
  <c r="CU57"/>
  <c r="CU89"/>
  <c r="CU95"/>
  <c r="CU6"/>
  <c r="CU16"/>
  <c r="CU42"/>
  <c r="CU54"/>
  <c r="CU77"/>
  <c r="CU84"/>
  <c r="CU87"/>
  <c r="CU90"/>
  <c r="CU93"/>
  <c r="CU96"/>
  <c r="CU99"/>
  <c r="CU17"/>
  <c r="CU29"/>
  <c r="CU47"/>
  <c r="CU59"/>
  <c r="CU67"/>
  <c r="CU75"/>
  <c r="CU78"/>
  <c r="CU81"/>
  <c r="CU34"/>
  <c r="CU32"/>
  <c r="CU33"/>
  <c r="CU105"/>
  <c r="CU36"/>
  <c r="CU35"/>
  <c r="N12" i="4"/>
  <c r="N18"/>
  <c r="N24"/>
  <c r="N30"/>
  <c r="N36"/>
  <c r="N42"/>
  <c r="N48"/>
  <c r="N54"/>
  <c r="N60"/>
  <c r="N66"/>
  <c r="N72"/>
  <c r="N78"/>
  <c r="N84"/>
  <c r="N90"/>
  <c r="N96"/>
  <c r="N102"/>
  <c r="N108"/>
  <c r="N114"/>
  <c r="N120"/>
  <c r="N126"/>
  <c r="N132"/>
  <c r="N138"/>
  <c r="N144"/>
  <c r="N150"/>
  <c r="N156"/>
  <c r="N162"/>
  <c r="N168"/>
  <c r="N174"/>
  <c r="N180"/>
  <c r="N186"/>
  <c r="N192"/>
  <c r="N198"/>
  <c r="N204"/>
  <c r="N210"/>
  <c r="N216"/>
  <c r="N10"/>
  <c r="N16"/>
  <c r="N22"/>
  <c r="N28"/>
  <c r="N34"/>
  <c r="N40"/>
  <c r="N46"/>
  <c r="N52"/>
  <c r="N58"/>
  <c r="N64"/>
  <c r="N70"/>
  <c r="N76"/>
  <c r="N82"/>
  <c r="N88"/>
  <c r="N94"/>
  <c r="N100"/>
  <c r="N106"/>
  <c r="N112"/>
  <c r="N118"/>
  <c r="N124"/>
  <c r="N130"/>
  <c r="N136"/>
  <c r="N142"/>
  <c r="N148"/>
  <c r="N154"/>
  <c r="N160"/>
  <c r="N166"/>
  <c r="N172"/>
  <c r="N178"/>
  <c r="N184"/>
  <c r="N190"/>
  <c r="N196"/>
  <c r="N202"/>
  <c r="N208"/>
  <c r="N214"/>
  <c r="N9"/>
  <c r="N15"/>
  <c r="N21"/>
  <c r="N27"/>
  <c r="N33"/>
  <c r="N39"/>
  <c r="N45"/>
  <c r="N51"/>
  <c r="N57"/>
  <c r="N63"/>
  <c r="N69"/>
  <c r="N75"/>
  <c r="N81"/>
  <c r="N87"/>
  <c r="N93"/>
  <c r="N99"/>
  <c r="N105"/>
  <c r="N111"/>
  <c r="N117"/>
  <c r="N123"/>
  <c r="N129"/>
  <c r="N135"/>
  <c r="N141"/>
  <c r="N147"/>
  <c r="N153"/>
  <c r="N159"/>
  <c r="N165"/>
  <c r="N171"/>
  <c r="N177"/>
  <c r="N183"/>
  <c r="N189"/>
  <c r="N195"/>
  <c r="N201"/>
  <c r="N207"/>
  <c r="N213"/>
  <c r="N14"/>
  <c r="N20"/>
  <c r="N26"/>
  <c r="N32"/>
  <c r="N38"/>
  <c r="N44"/>
  <c r="N50"/>
  <c r="N56"/>
  <c r="N62"/>
  <c r="N68"/>
  <c r="N74"/>
  <c r="N80"/>
  <c r="N86"/>
  <c r="N92"/>
  <c r="N98"/>
  <c r="N104"/>
  <c r="N110"/>
  <c r="N116"/>
  <c r="N134"/>
  <c r="N140"/>
  <c r="N146"/>
  <c r="N152"/>
  <c r="N158"/>
  <c r="N164"/>
  <c r="N212"/>
  <c r="N13"/>
  <c r="N19"/>
  <c r="N25"/>
  <c r="N31"/>
  <c r="N37"/>
  <c r="N43"/>
  <c r="N49"/>
  <c r="N55"/>
  <c r="N61"/>
  <c r="N67"/>
  <c r="N73"/>
  <c r="N79"/>
  <c r="N85"/>
  <c r="N91"/>
  <c r="N97"/>
  <c r="N103"/>
  <c r="N115"/>
  <c r="N121"/>
  <c r="M103" i="1"/>
  <c r="M105"/>
  <c r="M107"/>
  <c r="M71"/>
  <c r="M69"/>
  <c r="M68"/>
  <c r="M70"/>
  <c r="M72"/>
  <c r="M33"/>
  <c r="M34"/>
  <c r="M35"/>
  <c r="AN66"/>
  <c r="H168"/>
  <c r="J168" s="1"/>
  <c r="I179"/>
  <c r="K179" s="1"/>
  <c r="H60"/>
  <c r="J60" s="1"/>
  <c r="M36"/>
  <c r="H74"/>
  <c r="J74" s="1"/>
  <c r="M32"/>
  <c r="H32"/>
  <c r="J32" s="1"/>
  <c r="H61"/>
  <c r="J61" s="1"/>
  <c r="M184"/>
  <c r="M271"/>
  <c r="CU72" i="2"/>
  <c r="CU71"/>
  <c r="CU70"/>
  <c r="CU69"/>
  <c r="CU68"/>
  <c r="CU104"/>
  <c r="CU103"/>
  <c r="CU107"/>
  <c r="CU106"/>
  <c r="M387" i="1"/>
  <c r="M141"/>
  <c r="M161"/>
  <c r="M123"/>
  <c r="H131"/>
  <c r="J131" s="1"/>
  <c r="M140"/>
  <c r="I206"/>
  <c r="K206" s="1"/>
  <c r="M130"/>
  <c r="H139"/>
  <c r="J139" s="1"/>
  <c r="H215"/>
  <c r="J215" s="1"/>
  <c r="H145"/>
  <c r="J145" s="1"/>
  <c r="H351"/>
  <c r="J351" s="1"/>
  <c r="M152"/>
  <c r="H127"/>
  <c r="J127" s="1"/>
  <c r="M126"/>
  <c r="H132"/>
  <c r="J132" s="1"/>
  <c r="H141"/>
  <c r="J141" s="1"/>
  <c r="M224" i="4"/>
  <c r="M41" i="1"/>
  <c r="H100"/>
  <c r="J100" s="1"/>
  <c r="M115"/>
  <c r="M328"/>
  <c r="I382"/>
  <c r="K382" s="1"/>
  <c r="M40"/>
  <c r="M114"/>
  <c r="H161"/>
  <c r="J161" s="1"/>
  <c r="M197"/>
  <c r="H381"/>
  <c r="J381" s="1"/>
  <c r="M389"/>
  <c r="I197"/>
  <c r="K197" s="1"/>
  <c r="H121"/>
  <c r="J121" s="1"/>
  <c r="M215"/>
  <c r="H333"/>
  <c r="J333" s="1"/>
  <c r="I120"/>
  <c r="K120" s="1"/>
  <c r="H177"/>
  <c r="J177" s="1"/>
  <c r="M186"/>
  <c r="M196"/>
  <c r="H332"/>
  <c r="J332" s="1"/>
  <c r="H387"/>
  <c r="J387" s="1"/>
  <c r="M222"/>
  <c r="H44"/>
  <c r="J44" s="1"/>
  <c r="I176"/>
  <c r="K176" s="1"/>
  <c r="H195"/>
  <c r="J195" s="1"/>
  <c r="M202"/>
  <c r="H222"/>
  <c r="J222" s="1"/>
  <c r="H231"/>
  <c r="J231" s="1"/>
  <c r="H321"/>
  <c r="J321" s="1"/>
  <c r="I152"/>
  <c r="K152" s="1"/>
  <c r="I230"/>
  <c r="K230" s="1"/>
  <c r="I329"/>
  <c r="K329" s="1"/>
  <c r="AN39"/>
  <c r="BE144" i="5"/>
  <c r="CF144" s="1"/>
  <c r="BE159"/>
  <c r="CF159" s="1"/>
  <c r="I150" i="1"/>
  <c r="K150" s="1"/>
  <c r="H39"/>
  <c r="J39" s="1"/>
  <c r="H150"/>
  <c r="J150" s="1"/>
  <c r="M168"/>
  <c r="M201"/>
  <c r="M242"/>
  <c r="I292"/>
  <c r="K292" s="1"/>
  <c r="I303"/>
  <c r="K303" s="1"/>
  <c r="H313"/>
  <c r="J313" s="1"/>
  <c r="H361"/>
  <c r="J361" s="1"/>
  <c r="BE180" i="5"/>
  <c r="CF180" s="1"/>
  <c r="BE228"/>
  <c r="CF228" s="1"/>
  <c r="BE250"/>
  <c r="CF250" s="1"/>
  <c r="AI255"/>
  <c r="CD255" s="1"/>
  <c r="BE255"/>
  <c r="CF255" s="1"/>
  <c r="BE262"/>
  <c r="CF262" s="1"/>
  <c r="H38" i="1"/>
  <c r="J38" s="1"/>
  <c r="H149"/>
  <c r="J149" s="1"/>
  <c r="H159"/>
  <c r="J159" s="1"/>
  <c r="H184"/>
  <c r="J184" s="1"/>
  <c r="M262"/>
  <c r="M340"/>
  <c r="I158"/>
  <c r="K158" s="1"/>
  <c r="H166"/>
  <c r="J166" s="1"/>
  <c r="H278"/>
  <c r="J278" s="1"/>
  <c r="I339"/>
  <c r="K339" s="1"/>
  <c r="M407"/>
  <c r="H9"/>
  <c r="J9" s="1"/>
  <c r="H19"/>
  <c r="J19" s="1"/>
  <c r="H52"/>
  <c r="J52" s="1"/>
  <c r="H123"/>
  <c r="J123" s="1"/>
  <c r="M146"/>
  <c r="H204"/>
  <c r="J204" s="1"/>
  <c r="H213"/>
  <c r="J213" s="1"/>
  <c r="M237"/>
  <c r="I267"/>
  <c r="K267" s="1"/>
  <c r="M277"/>
  <c r="I356"/>
  <c r="K356" s="1"/>
  <c r="I375"/>
  <c r="K375" s="1"/>
  <c r="CA4" i="5"/>
  <c r="CH4" s="1"/>
  <c r="BP5"/>
  <c r="CG5" s="1"/>
  <c r="AI6"/>
  <c r="CD6" s="1"/>
  <c r="CA7"/>
  <c r="CH7" s="1"/>
  <c r="AI12"/>
  <c r="CD12" s="1"/>
  <c r="X15"/>
  <c r="CC15" s="1"/>
  <c r="BP17"/>
  <c r="CG17" s="1"/>
  <c r="AI21"/>
  <c r="CD21" s="1"/>
  <c r="CA23"/>
  <c r="CH23" s="1"/>
  <c r="AI27"/>
  <c r="CD27" s="1"/>
  <c r="CA28"/>
  <c r="CH28" s="1"/>
  <c r="BE31"/>
  <c r="CF31" s="1"/>
  <c r="CA33"/>
  <c r="CH33" s="1"/>
  <c r="BE36"/>
  <c r="CF36" s="1"/>
  <c r="AI82"/>
  <c r="CD82" s="1"/>
  <c r="BE91"/>
  <c r="CF91" s="1"/>
  <c r="AI113"/>
  <c r="CD113" s="1"/>
  <c r="BE190"/>
  <c r="CF190" s="1"/>
  <c r="BE298"/>
  <c r="CF298" s="1"/>
  <c r="M8" i="1"/>
  <c r="H28"/>
  <c r="J28" s="1"/>
  <c r="M86"/>
  <c r="M145"/>
  <c r="M179"/>
  <c r="I212"/>
  <c r="K212" s="1"/>
  <c r="H220"/>
  <c r="J220" s="1"/>
  <c r="M266"/>
  <c r="I285"/>
  <c r="K285" s="1"/>
  <c r="H345"/>
  <c r="J345" s="1"/>
  <c r="H355"/>
  <c r="J355" s="1"/>
  <c r="I374"/>
  <c r="K374" s="1"/>
  <c r="AI70" i="5"/>
  <c r="CD70" s="1"/>
  <c r="AI143"/>
  <c r="CD143" s="1"/>
  <c r="M16" i="1"/>
  <c r="H186"/>
  <c r="J186" s="1"/>
  <c r="H202"/>
  <c r="J202" s="1"/>
  <c r="I255"/>
  <c r="K255" s="1"/>
  <c r="I265"/>
  <c r="K265" s="1"/>
  <c r="I304"/>
  <c r="K304" s="1"/>
  <c r="I362"/>
  <c r="K362" s="1"/>
  <c r="H373"/>
  <c r="J373" s="1"/>
  <c r="M412"/>
  <c r="H46"/>
  <c r="J46" s="1"/>
  <c r="M90"/>
  <c r="H125"/>
  <c r="J125" s="1"/>
  <c r="H130"/>
  <c r="J130" s="1"/>
  <c r="H163"/>
  <c r="J163" s="1"/>
  <c r="M175"/>
  <c r="M190"/>
  <c r="H196"/>
  <c r="J196" s="1"/>
  <c r="H201"/>
  <c r="J201" s="1"/>
  <c r="H206"/>
  <c r="J206" s="1"/>
  <c r="H217"/>
  <c r="J217" s="1"/>
  <c r="M229"/>
  <c r="H319"/>
  <c r="J319" s="1"/>
  <c r="H406"/>
  <c r="J406" s="1"/>
  <c r="CR15" i="2"/>
  <c r="CR27"/>
  <c r="BE48" i="5"/>
  <c r="CF48" s="1"/>
  <c r="BE51"/>
  <c r="CF51" s="1"/>
  <c r="BE80"/>
  <c r="CF80" s="1"/>
  <c r="CA187"/>
  <c r="CH187" s="1"/>
  <c r="G5" i="4"/>
  <c r="G7"/>
  <c r="BE24" i="5"/>
  <c r="CF24" s="1"/>
  <c r="BE27"/>
  <c r="CF27" s="1"/>
  <c r="BE43"/>
  <c r="CF43" s="1"/>
  <c r="BE79"/>
  <c r="CF79" s="1"/>
  <c r="BE221"/>
  <c r="CF221" s="1"/>
  <c r="BE303"/>
  <c r="CF303" s="1"/>
  <c r="CA307"/>
  <c r="CH307" s="1"/>
  <c r="CA308"/>
  <c r="CH308" s="1"/>
  <c r="BE309"/>
  <c r="CF309" s="1"/>
  <c r="BE310"/>
  <c r="CF310" s="1"/>
  <c r="AI313"/>
  <c r="CD313" s="1"/>
  <c r="H24" i="1"/>
  <c r="J24" s="1"/>
  <c r="H54"/>
  <c r="J54" s="1"/>
  <c r="H120"/>
  <c r="J120" s="1"/>
  <c r="M134"/>
  <c r="H140"/>
  <c r="J140" s="1"/>
  <c r="H158"/>
  <c r="J158" s="1"/>
  <c r="M195"/>
  <c r="M200"/>
  <c r="H205"/>
  <c r="J205" s="1"/>
  <c r="H212"/>
  <c r="J212" s="1"/>
  <c r="H326"/>
  <c r="J326" s="1"/>
  <c r="I333"/>
  <c r="K333" s="1"/>
  <c r="I351"/>
  <c r="K351" s="1"/>
  <c r="H369"/>
  <c r="J369" s="1"/>
  <c r="H377"/>
  <c r="J377" s="1"/>
  <c r="BE11" i="5"/>
  <c r="CF11" s="1"/>
  <c r="BE20"/>
  <c r="CF20" s="1"/>
  <c r="CA163"/>
  <c r="CH163" s="1"/>
  <c r="BE185"/>
  <c r="CF185" s="1"/>
  <c r="BE267"/>
  <c r="CF267" s="1"/>
  <c r="CA271"/>
  <c r="CH271" s="1"/>
  <c r="CA272"/>
  <c r="CH272" s="1"/>
  <c r="BE273"/>
  <c r="CF273" s="1"/>
  <c r="BE274"/>
  <c r="CF274" s="1"/>
  <c r="AI277"/>
  <c r="CD277" s="1"/>
  <c r="CA283"/>
  <c r="CH283" s="1"/>
  <c r="AI289"/>
  <c r="CD289" s="1"/>
  <c r="CA295"/>
  <c r="CH295" s="1"/>
  <c r="AI301"/>
  <c r="CD301" s="1"/>
  <c r="M128" i="1"/>
  <c r="M144"/>
  <c r="BP11" i="5"/>
  <c r="CG11" s="1"/>
  <c r="BE12"/>
  <c r="CF12" s="1"/>
  <c r="CA13"/>
  <c r="CH13" s="1"/>
  <c r="BE14"/>
  <c r="CF14" s="1"/>
  <c r="BE192"/>
  <c r="CF192" s="1"/>
  <c r="BE195"/>
  <c r="CF195" s="1"/>
  <c r="BE207"/>
  <c r="CF207" s="1"/>
  <c r="CA211"/>
  <c r="CH211" s="1"/>
  <c r="AI217"/>
  <c r="CD217" s="1"/>
  <c r="BE219"/>
  <c r="CF219" s="1"/>
  <c r="CA223"/>
  <c r="CH223" s="1"/>
  <c r="AI231"/>
  <c r="CD231" s="1"/>
  <c r="CA236"/>
  <c r="CH236" s="1"/>
  <c r="BE237"/>
  <c r="CF237" s="1"/>
  <c r="BE238"/>
  <c r="CF238" s="1"/>
  <c r="AI241"/>
  <c r="CD241" s="1"/>
  <c r="CA247"/>
  <c r="CH247" s="1"/>
  <c r="AI253"/>
  <c r="CD253" s="1"/>
  <c r="CA259"/>
  <c r="CH259" s="1"/>
  <c r="M178" i="1"/>
  <c r="M183"/>
  <c r="I188"/>
  <c r="K188" s="1"/>
  <c r="H96"/>
  <c r="J96" s="1"/>
  <c r="M119"/>
  <c r="H128"/>
  <c r="J128" s="1"/>
  <c r="H133"/>
  <c r="J133" s="1"/>
  <c r="M139"/>
  <c r="H144"/>
  <c r="J144" s="1"/>
  <c r="M157"/>
  <c r="M166"/>
  <c r="M172"/>
  <c r="H178"/>
  <c r="J178" s="1"/>
  <c r="H183"/>
  <c r="J183" s="1"/>
  <c r="H188"/>
  <c r="J188" s="1"/>
  <c r="H199"/>
  <c r="J199" s="1"/>
  <c r="M204"/>
  <c r="M211"/>
  <c r="M220"/>
  <c r="M226"/>
  <c r="I260"/>
  <c r="K260" s="1"/>
  <c r="M267"/>
  <c r="H325"/>
  <c r="J325" s="1"/>
  <c r="H368"/>
  <c r="J368" s="1"/>
  <c r="H403"/>
  <c r="J403" s="1"/>
  <c r="CA60" i="5"/>
  <c r="CH60" s="1"/>
  <c r="CA161"/>
  <c r="CH161" s="1"/>
  <c r="BE170"/>
  <c r="CF170" s="1"/>
  <c r="BE171"/>
  <c r="CF171" s="1"/>
  <c r="AI185"/>
  <c r="CD185" s="1"/>
  <c r="AI193"/>
  <c r="CD193" s="1"/>
  <c r="AI265"/>
  <c r="CD265" s="1"/>
  <c r="I194" i="1"/>
  <c r="K194" s="1"/>
  <c r="CA125" i="5"/>
  <c r="CH125" s="1"/>
  <c r="CA127"/>
  <c r="CH127" s="1"/>
  <c r="BE134"/>
  <c r="CF134" s="1"/>
  <c r="AI137"/>
  <c r="CD137" s="1"/>
  <c r="AI147"/>
  <c r="CD147" s="1"/>
  <c r="BE154"/>
  <c r="CF154" s="1"/>
  <c r="AI157"/>
  <c r="CD157" s="1"/>
  <c r="AI167"/>
  <c r="CD167" s="1"/>
  <c r="AI203"/>
  <c r="CD203" s="1"/>
  <c r="AI205"/>
  <c r="CD205" s="1"/>
  <c r="AI207"/>
  <c r="CD207" s="1"/>
  <c r="H153" i="1"/>
  <c r="J153" s="1"/>
  <c r="M148"/>
  <c r="M5"/>
  <c r="H12"/>
  <c r="J12" s="1"/>
  <c r="M21"/>
  <c r="H95"/>
  <c r="J95" s="1"/>
  <c r="M127"/>
  <c r="I132"/>
  <c r="K132" s="1"/>
  <c r="H143"/>
  <c r="J143" s="1"/>
  <c r="H148"/>
  <c r="J148" s="1"/>
  <c r="M177"/>
  <c r="M182"/>
  <c r="H187"/>
  <c r="J187" s="1"/>
  <c r="H194"/>
  <c r="J194" s="1"/>
  <c r="I259"/>
  <c r="K259" s="1"/>
  <c r="I294"/>
  <c r="K294" s="1"/>
  <c r="M402"/>
  <c r="CA39" i="5"/>
  <c r="CH39" s="1"/>
  <c r="AT96"/>
  <c r="CE96" s="1"/>
  <c r="CA97"/>
  <c r="CH97" s="1"/>
  <c r="BE98"/>
  <c r="CF98" s="1"/>
  <c r="BE99"/>
  <c r="CF99" s="1"/>
  <c r="AI101"/>
  <c r="CD101" s="1"/>
  <c r="AI173"/>
  <c r="CD173" s="1"/>
  <c r="AI183"/>
  <c r="CD183" s="1"/>
  <c r="BE279"/>
  <c r="CF279" s="1"/>
  <c r="M160" i="1"/>
  <c r="M165"/>
  <c r="I170"/>
  <c r="K170" s="1"/>
  <c r="N8" i="4"/>
  <c r="N221"/>
  <c r="N222"/>
  <c r="CA17" i="5"/>
  <c r="CH17" s="1"/>
  <c r="BE84"/>
  <c r="CF84" s="1"/>
  <c r="AI87"/>
  <c r="CD87" s="1"/>
  <c r="CA88"/>
  <c r="CH88" s="1"/>
  <c r="BE243"/>
  <c r="CF243" s="1"/>
  <c r="M117" i="1"/>
  <c r="M122"/>
  <c r="I138"/>
  <c r="K138" s="1"/>
  <c r="M214"/>
  <c r="M219"/>
  <c r="I224"/>
  <c r="K224" s="1"/>
  <c r="H4"/>
  <c r="J4" s="1"/>
  <c r="H11"/>
  <c r="J11" s="1"/>
  <c r="H122"/>
  <c r="J122" s="1"/>
  <c r="H138"/>
  <c r="J138" s="1"/>
  <c r="M154"/>
  <c r="H160"/>
  <c r="J160" s="1"/>
  <c r="H165"/>
  <c r="J165" s="1"/>
  <c r="H170"/>
  <c r="J170" s="1"/>
  <c r="H181"/>
  <c r="J181" s="1"/>
  <c r="M193"/>
  <c r="M208"/>
  <c r="H214"/>
  <c r="J214" s="1"/>
  <c r="H219"/>
  <c r="J219" s="1"/>
  <c r="H224"/>
  <c r="J224" s="1"/>
  <c r="M273"/>
  <c r="CA40" i="5"/>
  <c r="CH40" s="1"/>
  <c r="CA45"/>
  <c r="CH45" s="1"/>
  <c r="AI51"/>
  <c r="CD51" s="1"/>
  <c r="CA52"/>
  <c r="CH52" s="1"/>
  <c r="BE55"/>
  <c r="CF55" s="1"/>
  <c r="AI58"/>
  <c r="CD58" s="1"/>
  <c r="BE60"/>
  <c r="CF60" s="1"/>
  <c r="AI63"/>
  <c r="CD63" s="1"/>
  <c r="CA64"/>
  <c r="CH64" s="1"/>
  <c r="BE67"/>
  <c r="CF67" s="1"/>
  <c r="BE72"/>
  <c r="CF72" s="1"/>
  <c r="AI75"/>
  <c r="CD75" s="1"/>
  <c r="CA76"/>
  <c r="CH76" s="1"/>
  <c r="AI94"/>
  <c r="CD94" s="1"/>
  <c r="BE216"/>
  <c r="CF216" s="1"/>
  <c r="BE286"/>
  <c r="CF286" s="1"/>
  <c r="AI291"/>
  <c r="CD291" s="1"/>
  <c r="BE291"/>
  <c r="CF291" s="1"/>
  <c r="AI34"/>
  <c r="CD34" s="1"/>
  <c r="H40" i="1"/>
  <c r="J40" s="1"/>
  <c r="H82"/>
  <c r="J82" s="1"/>
  <c r="M121"/>
  <c r="H126"/>
  <c r="J126" s="1"/>
  <c r="M137"/>
  <c r="H146"/>
  <c r="J146" s="1"/>
  <c r="H151"/>
  <c r="J151" s="1"/>
  <c r="M159"/>
  <c r="M164"/>
  <c r="H169"/>
  <c r="J169" s="1"/>
  <c r="H176"/>
  <c r="J176" s="1"/>
  <c r="M213"/>
  <c r="M218"/>
  <c r="H223"/>
  <c r="J223" s="1"/>
  <c r="H230"/>
  <c r="J230" s="1"/>
  <c r="I301"/>
  <c r="K301" s="1"/>
  <c r="I345"/>
  <c r="K345" s="1"/>
  <c r="H399"/>
  <c r="J399" s="1"/>
  <c r="AI39" i="5"/>
  <c r="CD39" s="1"/>
  <c r="BE182"/>
  <c r="CF182" s="1"/>
  <c r="BE183"/>
  <c r="CF183" s="1"/>
  <c r="M235" i="1"/>
  <c r="I406"/>
  <c r="K406" s="1"/>
  <c r="AI15" i="5"/>
  <c r="CD15" s="1"/>
  <c r="BE111"/>
  <c r="CF111" s="1"/>
  <c r="BE118"/>
  <c r="CF118" s="1"/>
  <c r="CA119"/>
  <c r="CH119" s="1"/>
  <c r="BE120"/>
  <c r="CF120" s="1"/>
  <c r="BE123"/>
  <c r="CF123" s="1"/>
  <c r="BE135"/>
  <c r="CF135" s="1"/>
  <c r="BE140"/>
  <c r="CF140" s="1"/>
  <c r="BE147"/>
  <c r="CF147" s="1"/>
  <c r="M29" i="1"/>
  <c r="I129"/>
  <c r="K129" s="1"/>
  <c r="I147"/>
  <c r="K147" s="1"/>
  <c r="I167"/>
  <c r="K167" s="1"/>
  <c r="I185"/>
  <c r="K185" s="1"/>
  <c r="I203"/>
  <c r="K203" s="1"/>
  <c r="I221"/>
  <c r="K221" s="1"/>
  <c r="H83"/>
  <c r="J83" s="1"/>
  <c r="M111"/>
  <c r="H118"/>
  <c r="J118" s="1"/>
  <c r="M125"/>
  <c r="H129"/>
  <c r="J129" s="1"/>
  <c r="H136"/>
  <c r="J136" s="1"/>
  <c r="M143"/>
  <c r="H147"/>
  <c r="J147" s="1"/>
  <c r="H156"/>
  <c r="J156" s="1"/>
  <c r="M163"/>
  <c r="H167"/>
  <c r="J167" s="1"/>
  <c r="H174"/>
  <c r="J174" s="1"/>
  <c r="M181"/>
  <c r="H185"/>
  <c r="J185" s="1"/>
  <c r="H192"/>
  <c r="J192" s="1"/>
  <c r="M199"/>
  <c r="H203"/>
  <c r="J203" s="1"/>
  <c r="H210"/>
  <c r="J210" s="1"/>
  <c r="M217"/>
  <c r="H221"/>
  <c r="J221" s="1"/>
  <c r="H228"/>
  <c r="J228" s="1"/>
  <c r="I271"/>
  <c r="K271" s="1"/>
  <c r="M278"/>
  <c r="M322"/>
  <c r="I337"/>
  <c r="K337" s="1"/>
  <c r="H375"/>
  <c r="J375" s="1"/>
  <c r="H412"/>
  <c r="J412" s="1"/>
  <c r="I419"/>
  <c r="K419" s="1"/>
  <c r="M153"/>
  <c r="M135"/>
  <c r="M155"/>
  <c r="M209"/>
  <c r="M191"/>
  <c r="M227"/>
  <c r="I135"/>
  <c r="K135" s="1"/>
  <c r="I155"/>
  <c r="K155" s="1"/>
  <c r="I173"/>
  <c r="K173" s="1"/>
  <c r="I191"/>
  <c r="K191" s="1"/>
  <c r="I209"/>
  <c r="K209" s="1"/>
  <c r="I227"/>
  <c r="K227" s="1"/>
  <c r="M395"/>
  <c r="M417"/>
  <c r="M173"/>
  <c r="M13"/>
  <c r="M124"/>
  <c r="M142"/>
  <c r="M162"/>
  <c r="M180"/>
  <c r="M198"/>
  <c r="M216"/>
  <c r="M254"/>
  <c r="H20"/>
  <c r="J20" s="1"/>
  <c r="H27"/>
  <c r="J27" s="1"/>
  <c r="AN38"/>
  <c r="H42"/>
  <c r="J42" s="1"/>
  <c r="H50"/>
  <c r="J50" s="1"/>
  <c r="H58"/>
  <c r="J58" s="1"/>
  <c r="M108"/>
  <c r="H124"/>
  <c r="J124" s="1"/>
  <c r="M131"/>
  <c r="H142"/>
  <c r="J142" s="1"/>
  <c r="M149"/>
  <c r="H162"/>
  <c r="J162" s="1"/>
  <c r="M169"/>
  <c r="H180"/>
  <c r="J180" s="1"/>
  <c r="M187"/>
  <c r="H198"/>
  <c r="J198" s="1"/>
  <c r="M205"/>
  <c r="H216"/>
  <c r="J216" s="1"/>
  <c r="M223"/>
  <c r="I243"/>
  <c r="K243" s="1"/>
  <c r="H254"/>
  <c r="J254" s="1"/>
  <c r="I283"/>
  <c r="K283" s="1"/>
  <c r="I320"/>
  <c r="K320" s="1"/>
  <c r="I341"/>
  <c r="K341" s="1"/>
  <c r="H350"/>
  <c r="J350" s="1"/>
  <c r="H357"/>
  <c r="J357" s="1"/>
  <c r="I373"/>
  <c r="K373" s="1"/>
  <c r="H395"/>
  <c r="J395" s="1"/>
  <c r="H417"/>
  <c r="J417" s="1"/>
  <c r="I424"/>
  <c r="K424" s="1"/>
  <c r="M394"/>
  <c r="H25"/>
  <c r="J25" s="1"/>
  <c r="M37"/>
  <c r="H41"/>
  <c r="J41" s="1"/>
  <c r="H48"/>
  <c r="J48" s="1"/>
  <c r="H56"/>
  <c r="J56" s="1"/>
  <c r="H78"/>
  <c r="J78" s="1"/>
  <c r="M94"/>
  <c r="M101"/>
  <c r="H134"/>
  <c r="J134" s="1"/>
  <c r="H154"/>
  <c r="J154" s="1"/>
  <c r="H172"/>
  <c r="J172" s="1"/>
  <c r="H190"/>
  <c r="J190" s="1"/>
  <c r="H208"/>
  <c r="J208" s="1"/>
  <c r="H226"/>
  <c r="J226" s="1"/>
  <c r="H242"/>
  <c r="J242" s="1"/>
  <c r="H309"/>
  <c r="J309" s="1"/>
  <c r="H394"/>
  <c r="J394" s="1"/>
  <c r="M401"/>
  <c r="H407"/>
  <c r="J407" s="1"/>
  <c r="I422"/>
  <c r="K422" s="1"/>
  <c r="H17"/>
  <c r="J17" s="1"/>
  <c r="M93"/>
  <c r="H119"/>
  <c r="J119" s="1"/>
  <c r="M133"/>
  <c r="H137"/>
  <c r="J137" s="1"/>
  <c r="M151"/>
  <c r="H157"/>
  <c r="J157" s="1"/>
  <c r="I164"/>
  <c r="K164" s="1"/>
  <c r="M171"/>
  <c r="H175"/>
  <c r="J175" s="1"/>
  <c r="I182"/>
  <c r="K182" s="1"/>
  <c r="M189"/>
  <c r="H193"/>
  <c r="J193" s="1"/>
  <c r="I200"/>
  <c r="K200" s="1"/>
  <c r="M207"/>
  <c r="H211"/>
  <c r="J211" s="1"/>
  <c r="I218"/>
  <c r="K218" s="1"/>
  <c r="M225"/>
  <c r="H229"/>
  <c r="J229" s="1"/>
  <c r="M241"/>
  <c r="H266"/>
  <c r="J266" s="1"/>
  <c r="M279"/>
  <c r="H362"/>
  <c r="J362" s="1"/>
  <c r="M370"/>
  <c r="M393"/>
  <c r="H413"/>
  <c r="J413" s="1"/>
  <c r="I421"/>
  <c r="K421" s="1"/>
  <c r="H171"/>
  <c r="J171" s="1"/>
  <c r="H189"/>
  <c r="J189" s="1"/>
  <c r="H207"/>
  <c r="J207" s="1"/>
  <c r="H225"/>
  <c r="J225" s="1"/>
  <c r="I279"/>
  <c r="K279" s="1"/>
  <c r="M316"/>
  <c r="I331"/>
  <c r="K331" s="1"/>
  <c r="H338"/>
  <c r="J338" s="1"/>
  <c r="M384"/>
  <c r="M118"/>
  <c r="M136"/>
  <c r="M156"/>
  <c r="M174"/>
  <c r="M192"/>
  <c r="M210"/>
  <c r="M228"/>
  <c r="M42"/>
  <c r="M46"/>
  <c r="M50"/>
  <c r="M54"/>
  <c r="H236"/>
  <c r="J236" s="1"/>
  <c r="I247"/>
  <c r="K247" s="1"/>
  <c r="I253"/>
  <c r="K253" s="1"/>
  <c r="M283"/>
  <c r="M287"/>
  <c r="H291"/>
  <c r="J291" s="1"/>
  <c r="M294"/>
  <c r="H298"/>
  <c r="J298" s="1"/>
  <c r="M301"/>
  <c r="H307"/>
  <c r="J307" s="1"/>
  <c r="M334"/>
  <c r="H374"/>
  <c r="J374" s="1"/>
  <c r="H401"/>
  <c r="J401" s="1"/>
  <c r="H421"/>
  <c r="J421" s="1"/>
  <c r="H424"/>
  <c r="J424" s="1"/>
  <c r="CA29" i="5"/>
  <c r="CH29" s="1"/>
  <c r="CA53"/>
  <c r="CH53" s="1"/>
  <c r="BE63"/>
  <c r="CF63" s="1"/>
  <c r="CA72"/>
  <c r="CH72" s="1"/>
  <c r="AI83"/>
  <c r="CD83" s="1"/>
  <c r="BE92"/>
  <c r="CF92" s="1"/>
  <c r="CA107"/>
  <c r="CH107" s="1"/>
  <c r="AI115"/>
  <c r="CD115" s="1"/>
  <c r="BE117"/>
  <c r="CF117" s="1"/>
  <c r="CA117"/>
  <c r="CH117" s="1"/>
  <c r="CA137"/>
  <c r="CH137" s="1"/>
  <c r="CA139"/>
  <c r="CH139" s="1"/>
  <c r="BE151"/>
  <c r="CF151" s="1"/>
  <c r="BE152"/>
  <c r="CF152" s="1"/>
  <c r="BE153"/>
  <c r="CF153" s="1"/>
  <c r="BE166"/>
  <c r="CF166" s="1"/>
  <c r="BE173"/>
  <c r="CF173" s="1"/>
  <c r="CA212"/>
  <c r="CH212" s="1"/>
  <c r="BE213"/>
  <c r="CF213" s="1"/>
  <c r="BE215"/>
  <c r="CF215" s="1"/>
  <c r="CA243"/>
  <c r="CH243" s="1"/>
  <c r="AI245"/>
  <c r="CD245" s="1"/>
  <c r="BE245"/>
  <c r="CF245" s="1"/>
  <c r="CA245"/>
  <c r="CH245" s="1"/>
  <c r="BE251"/>
  <c r="CF251" s="1"/>
  <c r="CA279"/>
  <c r="CH279" s="1"/>
  <c r="AI281"/>
  <c r="CD281" s="1"/>
  <c r="BE281"/>
  <c r="CF281" s="1"/>
  <c r="CA281"/>
  <c r="CH281" s="1"/>
  <c r="BE287"/>
  <c r="CF287" s="1"/>
  <c r="M411" i="1"/>
  <c r="N3" i="4"/>
  <c r="N5"/>
  <c r="N7"/>
  <c r="BE5" i="5"/>
  <c r="CF5" s="1"/>
  <c r="CA6"/>
  <c r="CH6" s="1"/>
  <c r="CA44"/>
  <c r="CH44" s="1"/>
  <c r="CA47"/>
  <c r="CH47" s="1"/>
  <c r="CA71"/>
  <c r="CH71" s="1"/>
  <c r="CA75"/>
  <c r="CH75" s="1"/>
  <c r="AI80"/>
  <c r="CD80" s="1"/>
  <c r="CA82"/>
  <c r="CH82" s="1"/>
  <c r="BE94"/>
  <c r="CF94" s="1"/>
  <c r="BE101"/>
  <c r="CF101" s="1"/>
  <c r="CA103"/>
  <c r="CH103" s="1"/>
  <c r="AI121"/>
  <c r="CD121" s="1"/>
  <c r="BE122"/>
  <c r="CF122" s="1"/>
  <c r="AI123"/>
  <c r="CD123" s="1"/>
  <c r="BE130"/>
  <c r="CF130" s="1"/>
  <c r="CA131"/>
  <c r="CH131" s="1"/>
  <c r="BE132"/>
  <c r="CF132" s="1"/>
  <c r="CA141"/>
  <c r="CH141" s="1"/>
  <c r="AI155"/>
  <c r="CD155" s="1"/>
  <c r="BE188"/>
  <c r="CF188" s="1"/>
  <c r="CA193"/>
  <c r="CH193" s="1"/>
  <c r="AI195"/>
  <c r="CD195" s="1"/>
  <c r="AI211"/>
  <c r="CD211" s="1"/>
  <c r="BE211"/>
  <c r="CF211" s="1"/>
  <c r="CA248"/>
  <c r="CH248" s="1"/>
  <c r="BE249"/>
  <c r="CF249" s="1"/>
  <c r="AI267"/>
  <c r="CD267" s="1"/>
  <c r="CA284"/>
  <c r="CH284" s="1"/>
  <c r="BE285"/>
  <c r="CF285" s="1"/>
  <c r="AI303"/>
  <c r="CD303" s="1"/>
  <c r="CA313"/>
  <c r="CH313" s="1"/>
  <c r="A2" i="1"/>
  <c r="I241"/>
  <c r="K241" s="1"/>
  <c r="I273"/>
  <c r="K273" s="1"/>
  <c r="M286"/>
  <c r="M290"/>
  <c r="M297"/>
  <c r="I311"/>
  <c r="K311" s="1"/>
  <c r="I322"/>
  <c r="K322" s="1"/>
  <c r="H339"/>
  <c r="J339" s="1"/>
  <c r="H356"/>
  <c r="J356" s="1"/>
  <c r="H389"/>
  <c r="J389" s="1"/>
  <c r="M400"/>
  <c r="H411"/>
  <c r="J411" s="1"/>
  <c r="M420"/>
  <c r="M423"/>
  <c r="CA5" i="5"/>
  <c r="CH5" s="1"/>
  <c r="CA8"/>
  <c r="CH8" s="1"/>
  <c r="CA11"/>
  <c r="CH11" s="1"/>
  <c r="BE16"/>
  <c r="CF16" s="1"/>
  <c r="CA21"/>
  <c r="CH21" s="1"/>
  <c r="AI31"/>
  <c r="CD31" s="1"/>
  <c r="CA50"/>
  <c r="CH50" s="1"/>
  <c r="AI50"/>
  <c r="CD50" s="1"/>
  <c r="AI55"/>
  <c r="CD55" s="1"/>
  <c r="BE59"/>
  <c r="CF59" s="1"/>
  <c r="CA77"/>
  <c r="CH77" s="1"/>
  <c r="CA78"/>
  <c r="CH78" s="1"/>
  <c r="AI78"/>
  <c r="CD78" s="1"/>
  <c r="BE87"/>
  <c r="CF87" s="1"/>
  <c r="CA96"/>
  <c r="CH96" s="1"/>
  <c r="BE107"/>
  <c r="CF107" s="1"/>
  <c r="AI109"/>
  <c r="CD109" s="1"/>
  <c r="BE128"/>
  <c r="CF128" s="1"/>
  <c r="BE137"/>
  <c r="CF137" s="1"/>
  <c r="BE175"/>
  <c r="CF175" s="1"/>
  <c r="BE177"/>
  <c r="CF177" s="1"/>
  <c r="BE179"/>
  <c r="CF179" s="1"/>
  <c r="BE197"/>
  <c r="CF197" s="1"/>
  <c r="CA197"/>
  <c r="CH197" s="1"/>
  <c r="CA199"/>
  <c r="CH199" s="1"/>
  <c r="AI213"/>
  <c r="CD213" s="1"/>
  <c r="CA213"/>
  <c r="CH213" s="1"/>
  <c r="AI215"/>
  <c r="CD215" s="1"/>
  <c r="BE224"/>
  <c r="CF224" s="1"/>
  <c r="BE226"/>
  <c r="CF226" s="1"/>
  <c r="BE231"/>
  <c r="CF231" s="1"/>
  <c r="BE240"/>
  <c r="CF240" s="1"/>
  <c r="CA246"/>
  <c r="CH246" s="1"/>
  <c r="AI247"/>
  <c r="CD247" s="1"/>
  <c r="BE247"/>
  <c r="CF247" s="1"/>
  <c r="AI251"/>
  <c r="CD251" s="1"/>
  <c r="CA263"/>
  <c r="CH263" s="1"/>
  <c r="BE276"/>
  <c r="CF276" s="1"/>
  <c r="CA282"/>
  <c r="CH282" s="1"/>
  <c r="AI283"/>
  <c r="CD283" s="1"/>
  <c r="BE283"/>
  <c r="CF283" s="1"/>
  <c r="AI287"/>
  <c r="CD287" s="1"/>
  <c r="CA299"/>
  <c r="CH299" s="1"/>
  <c r="BE312"/>
  <c r="CF312" s="1"/>
  <c r="M45" i="1"/>
  <c r="M49"/>
  <c r="M53"/>
  <c r="M261"/>
  <c r="I297"/>
  <c r="K297" s="1"/>
  <c r="I327"/>
  <c r="K327" s="1"/>
  <c r="I344"/>
  <c r="K344" s="1"/>
  <c r="I400"/>
  <c r="K400" s="1"/>
  <c r="M405"/>
  <c r="I423"/>
  <c r="K423" s="1"/>
  <c r="AB171" i="3"/>
  <c r="BE13" i="5"/>
  <c r="CF13" s="1"/>
  <c r="CA20"/>
  <c r="CH20" s="1"/>
  <c r="BE32"/>
  <c r="CF32" s="1"/>
  <c r="BE34"/>
  <c r="CF34" s="1"/>
  <c r="CA35"/>
  <c r="CH35" s="1"/>
  <c r="CA43"/>
  <c r="CH43" s="1"/>
  <c r="AI47"/>
  <c r="CD47" s="1"/>
  <c r="BE56"/>
  <c r="CF56" s="1"/>
  <c r="CA95"/>
  <c r="CH95" s="1"/>
  <c r="AI103"/>
  <c r="CD103" s="1"/>
  <c r="BE105"/>
  <c r="CF105" s="1"/>
  <c r="CA105"/>
  <c r="CH105" s="1"/>
  <c r="BE127"/>
  <c r="CF127" s="1"/>
  <c r="CA135"/>
  <c r="CH135" s="1"/>
  <c r="BE141"/>
  <c r="CF141" s="1"/>
  <c r="BE143"/>
  <c r="CF143" s="1"/>
  <c r="AI181"/>
  <c r="CD181" s="1"/>
  <c r="BE203"/>
  <c r="CF203" s="1"/>
  <c r="BE204"/>
  <c r="CF204" s="1"/>
  <c r="CA206"/>
  <c r="CH206" s="1"/>
  <c r="BE233"/>
  <c r="CF233" s="1"/>
  <c r="CA235"/>
  <c r="CH235" s="1"/>
  <c r="CA242"/>
  <c r="CH242" s="1"/>
  <c r="CA249"/>
  <c r="CH249" s="1"/>
  <c r="BE260"/>
  <c r="CF260" s="1"/>
  <c r="CA265"/>
  <c r="CH265" s="1"/>
  <c r="CA278"/>
  <c r="CH278" s="1"/>
  <c r="CA285"/>
  <c r="CH285" s="1"/>
  <c r="BE296"/>
  <c r="CF296" s="1"/>
  <c r="CA301"/>
  <c r="CH301" s="1"/>
  <c r="M110" i="1"/>
  <c r="I286"/>
  <c r="K286" s="1"/>
  <c r="I367"/>
  <c r="K367" s="1"/>
  <c r="M383"/>
  <c r="H7"/>
  <c r="J7" s="1"/>
  <c r="H23"/>
  <c r="J23" s="1"/>
  <c r="H45"/>
  <c r="J45" s="1"/>
  <c r="H49"/>
  <c r="J49" s="1"/>
  <c r="H53"/>
  <c r="J53" s="1"/>
  <c r="H57"/>
  <c r="J57" s="1"/>
  <c r="H64"/>
  <c r="J64" s="1"/>
  <c r="M244"/>
  <c r="M255"/>
  <c r="I261"/>
  <c r="K261" s="1"/>
  <c r="M272"/>
  <c r="M282"/>
  <c r="M289"/>
  <c r="M293"/>
  <c r="M300"/>
  <c r="M304"/>
  <c r="M310"/>
  <c r="I321"/>
  <c r="K321" s="1"/>
  <c r="H327"/>
  <c r="J327" s="1"/>
  <c r="I338"/>
  <c r="K338" s="1"/>
  <c r="H344"/>
  <c r="J344" s="1"/>
  <c r="I355"/>
  <c r="K355" s="1"/>
  <c r="H367"/>
  <c r="J367" s="1"/>
  <c r="M377"/>
  <c r="H383"/>
  <c r="J383" s="1"/>
  <c r="M388"/>
  <c r="H405"/>
  <c r="J405" s="1"/>
  <c r="H410"/>
  <c r="J410" s="1"/>
  <c r="I420"/>
  <c r="K420" s="1"/>
  <c r="N4" i="4"/>
  <c r="N6"/>
  <c r="N225"/>
  <c r="AI11" i="5"/>
  <c r="CD11" s="1"/>
  <c r="X21"/>
  <c r="CC21" s="1"/>
  <c r="CA22"/>
  <c r="CH22" s="1"/>
  <c r="CA36"/>
  <c r="CH36" s="1"/>
  <c r="CA46"/>
  <c r="CH46" s="1"/>
  <c r="BE58"/>
  <c r="CF58" s="1"/>
  <c r="CA67"/>
  <c r="CH67" s="1"/>
  <c r="CA74"/>
  <c r="CH74" s="1"/>
  <c r="AI79"/>
  <c r="CD79" s="1"/>
  <c r="CA92"/>
  <c r="CH92" s="1"/>
  <c r="AI107"/>
  <c r="CD107" s="1"/>
  <c r="AI111"/>
  <c r="CD111" s="1"/>
  <c r="AI145"/>
  <c r="CD145" s="1"/>
  <c r="BE156"/>
  <c r="CF156" s="1"/>
  <c r="AI179"/>
  <c r="CD179" s="1"/>
  <c r="BE199"/>
  <c r="CF199" s="1"/>
  <c r="CA200"/>
  <c r="CH200" s="1"/>
  <c r="BE201"/>
  <c r="CF201" s="1"/>
  <c r="CA201"/>
  <c r="CH201" s="1"/>
  <c r="AI219"/>
  <c r="CD219" s="1"/>
  <c r="BE239"/>
  <c r="CF239" s="1"/>
  <c r="AI269"/>
  <c r="CD269" s="1"/>
  <c r="BE269"/>
  <c r="CF269" s="1"/>
  <c r="CA269"/>
  <c r="CH269" s="1"/>
  <c r="BE275"/>
  <c r="CF275" s="1"/>
  <c r="CA303"/>
  <c r="CH303" s="1"/>
  <c r="AI305"/>
  <c r="CD305" s="1"/>
  <c r="BE305"/>
  <c r="CF305" s="1"/>
  <c r="CA305"/>
  <c r="CH305" s="1"/>
  <c r="BE311"/>
  <c r="CF311" s="1"/>
  <c r="M75" i="1"/>
  <c r="M99"/>
  <c r="I272"/>
  <c r="K272" s="1"/>
  <c r="I300"/>
  <c r="K300" s="1"/>
  <c r="I315"/>
  <c r="K315" s="1"/>
  <c r="N224" i="4"/>
  <c r="AI71" i="5"/>
  <c r="CD71" s="1"/>
  <c r="AI99"/>
  <c r="CD99" s="1"/>
  <c r="BE235"/>
  <c r="CF235" s="1"/>
  <c r="M87" i="1"/>
  <c r="M249"/>
  <c r="I282"/>
  <c r="K282" s="1"/>
  <c r="I289"/>
  <c r="K289" s="1"/>
  <c r="I349"/>
  <c r="K349" s="1"/>
  <c r="I388"/>
  <c r="K388" s="1"/>
  <c r="M44"/>
  <c r="M48"/>
  <c r="M52"/>
  <c r="M56"/>
  <c r="H63"/>
  <c r="J63" s="1"/>
  <c r="M243"/>
  <c r="I249"/>
  <c r="K249" s="1"/>
  <c r="M260"/>
  <c r="M285"/>
  <c r="M292"/>
  <c r="M296"/>
  <c r="I309"/>
  <c r="K309" s="1"/>
  <c r="H315"/>
  <c r="J315" s="1"/>
  <c r="I326"/>
  <c r="K326" s="1"/>
  <c r="H343"/>
  <c r="J343" s="1"/>
  <c r="H349"/>
  <c r="J349" s="1"/>
  <c r="I359"/>
  <c r="K359" s="1"/>
  <c r="M382"/>
  <c r="M399"/>
  <c r="M413"/>
  <c r="M419"/>
  <c r="M422"/>
  <c r="M218" i="4"/>
  <c r="N218"/>
  <c r="CA3" i="5"/>
  <c r="CH3" s="1"/>
  <c r="CA14"/>
  <c r="CH14" s="1"/>
  <c r="CA18"/>
  <c r="CH18" s="1"/>
  <c r="CA19"/>
  <c r="CH19" s="1"/>
  <c r="CA41"/>
  <c r="CH41" s="1"/>
  <c r="CA63"/>
  <c r="CH63" s="1"/>
  <c r="BE82"/>
  <c r="CF82" s="1"/>
  <c r="CA91"/>
  <c r="CH91" s="1"/>
  <c r="BE108"/>
  <c r="CF108" s="1"/>
  <c r="BE115"/>
  <c r="CF115" s="1"/>
  <c r="AI161"/>
  <c r="CD161" s="1"/>
  <c r="BE161"/>
  <c r="CF161" s="1"/>
  <c r="BE167"/>
  <c r="CF167" s="1"/>
  <c r="AI171"/>
  <c r="CD171" s="1"/>
  <c r="CA177"/>
  <c r="CH177" s="1"/>
  <c r="BE212"/>
  <c r="CF212" s="1"/>
  <c r="BE214"/>
  <c r="CF214" s="1"/>
  <c r="AI239"/>
  <c r="CD239" s="1"/>
  <c r="CA251"/>
  <c r="CH251" s="1"/>
  <c r="BE264"/>
  <c r="CF264" s="1"/>
  <c r="CA270"/>
  <c r="CH270" s="1"/>
  <c r="BE271"/>
  <c r="CF271" s="1"/>
  <c r="AI275"/>
  <c r="CD275" s="1"/>
  <c r="CA287"/>
  <c r="CH287" s="1"/>
  <c r="BE300"/>
  <c r="CF300" s="1"/>
  <c r="CA304"/>
  <c r="CH304" s="1"/>
  <c r="CA306"/>
  <c r="CH306" s="1"/>
  <c r="AI307"/>
  <c r="CD307" s="1"/>
  <c r="BE307"/>
  <c r="CF307" s="1"/>
  <c r="AI311"/>
  <c r="CD311" s="1"/>
  <c r="BE6"/>
  <c r="CF6" s="1"/>
  <c r="CA32"/>
  <c r="CH32" s="1"/>
  <c r="CA65"/>
  <c r="CH65" s="1"/>
  <c r="CA66"/>
  <c r="CH66" s="1"/>
  <c r="AI66"/>
  <c r="CD66" s="1"/>
  <c r="BE75"/>
  <c r="CF75" s="1"/>
  <c r="CA84"/>
  <c r="CH84" s="1"/>
  <c r="AI95"/>
  <c r="CD95" s="1"/>
  <c r="BE131"/>
  <c r="CF131" s="1"/>
  <c r="BE163"/>
  <c r="CF163" s="1"/>
  <c r="BE164"/>
  <c r="CF164" s="1"/>
  <c r="BE165"/>
  <c r="CF165" s="1"/>
  <c r="CA165"/>
  <c r="CH165" s="1"/>
  <c r="AI169"/>
  <c r="CD169" s="1"/>
  <c r="CA185"/>
  <c r="CH185" s="1"/>
  <c r="CA189"/>
  <c r="CH189" s="1"/>
  <c r="AI221"/>
  <c r="CD221" s="1"/>
  <c r="CA221"/>
  <c r="CH221" s="1"/>
  <c r="CA230"/>
  <c r="CH230" s="1"/>
  <c r="CA237"/>
  <c r="CH237" s="1"/>
  <c r="BE248"/>
  <c r="CF248" s="1"/>
  <c r="CA253"/>
  <c r="CH253" s="1"/>
  <c r="CA266"/>
  <c r="CH266" s="1"/>
  <c r="CA273"/>
  <c r="CH273" s="1"/>
  <c r="BE284"/>
  <c r="CF284" s="1"/>
  <c r="CA289"/>
  <c r="CH289" s="1"/>
  <c r="CA302"/>
  <c r="CH302" s="1"/>
  <c r="AI309"/>
  <c r="CD309" s="1"/>
  <c r="CA309"/>
  <c r="CH309" s="1"/>
  <c r="I237" i="1"/>
  <c r="K237" s="1"/>
  <c r="M248"/>
  <c r="I277"/>
  <c r="K277" s="1"/>
  <c r="M281"/>
  <c r="M288"/>
  <c r="M295"/>
  <c r="M299"/>
  <c r="H303"/>
  <c r="J303" s="1"/>
  <c r="H314"/>
  <c r="J314" s="1"/>
  <c r="H320"/>
  <c r="J320" s="1"/>
  <c r="H331"/>
  <c r="J331" s="1"/>
  <c r="H337"/>
  <c r="J337" s="1"/>
  <c r="M358"/>
  <c r="I370"/>
  <c r="K370" s="1"/>
  <c r="H393"/>
  <c r="J393" s="1"/>
  <c r="AI16" i="5"/>
  <c r="CD16" s="1"/>
  <c r="AI20"/>
  <c r="CD20" s="1"/>
  <c r="AI43"/>
  <c r="CD43" s="1"/>
  <c r="AI46"/>
  <c r="CD46" s="1"/>
  <c r="CA59"/>
  <c r="CH59" s="1"/>
  <c r="CA87"/>
  <c r="CH87" s="1"/>
  <c r="AI92"/>
  <c r="CD92" s="1"/>
  <c r="CA94"/>
  <c r="CH94" s="1"/>
  <c r="BE106"/>
  <c r="CF106" s="1"/>
  <c r="BE110"/>
  <c r="CF110" s="1"/>
  <c r="AI125"/>
  <c r="CD125" s="1"/>
  <c r="BE125"/>
  <c r="CF125" s="1"/>
  <c r="BE129"/>
  <c r="CF129" s="1"/>
  <c r="CA129"/>
  <c r="CH129" s="1"/>
  <c r="AI135"/>
  <c r="CD135" s="1"/>
  <c r="BE178"/>
  <c r="CF178" s="1"/>
  <c r="CA179"/>
  <c r="CH179" s="1"/>
  <c r="BE191"/>
  <c r="CF191" s="1"/>
  <c r="CA191"/>
  <c r="CH191" s="1"/>
  <c r="BE200"/>
  <c r="CF200" s="1"/>
  <c r="CA224"/>
  <c r="CH224" s="1"/>
  <c r="BE225"/>
  <c r="CF225" s="1"/>
  <c r="BE227"/>
  <c r="CF227" s="1"/>
  <c r="CA255"/>
  <c r="CH255" s="1"/>
  <c r="AI257"/>
  <c r="CD257" s="1"/>
  <c r="BE257"/>
  <c r="CF257" s="1"/>
  <c r="CA257"/>
  <c r="CH257" s="1"/>
  <c r="BE263"/>
  <c r="CF263" s="1"/>
  <c r="CA291"/>
  <c r="CH291" s="1"/>
  <c r="AI293"/>
  <c r="CD293" s="1"/>
  <c r="BE293"/>
  <c r="CF293" s="1"/>
  <c r="CA293"/>
  <c r="CH293" s="1"/>
  <c r="BE299"/>
  <c r="CF299" s="1"/>
  <c r="M79" i="1"/>
  <c r="M97"/>
  <c r="I288"/>
  <c r="K288" s="1"/>
  <c r="I295"/>
  <c r="K295" s="1"/>
  <c r="I308"/>
  <c r="K308" s="1"/>
  <c r="I363"/>
  <c r="K363" s="1"/>
  <c r="I418"/>
  <c r="K418" s="1"/>
  <c r="CA31" i="5"/>
  <c r="CH31" s="1"/>
  <c r="AI35"/>
  <c r="CD35" s="1"/>
  <c r="BE44"/>
  <c r="CF44" s="1"/>
  <c r="BE46"/>
  <c r="CF46" s="1"/>
  <c r="CA55"/>
  <c r="CH55" s="1"/>
  <c r="AI67"/>
  <c r="CD67" s="1"/>
  <c r="BE71"/>
  <c r="CF71" s="1"/>
  <c r="CA80"/>
  <c r="CH80" s="1"/>
  <c r="CA89"/>
  <c r="CH89" s="1"/>
  <c r="CA90"/>
  <c r="CH90" s="1"/>
  <c r="AI90"/>
  <c r="CD90" s="1"/>
  <c r="BE103"/>
  <c r="CF103" s="1"/>
  <c r="AI127"/>
  <c r="CD127" s="1"/>
  <c r="AI131"/>
  <c r="CD131" s="1"/>
  <c r="AI133"/>
  <c r="CD133" s="1"/>
  <c r="BE142"/>
  <c r="CF142" s="1"/>
  <c r="CA143"/>
  <c r="CH143" s="1"/>
  <c r="BE187"/>
  <c r="CF187" s="1"/>
  <c r="BE189"/>
  <c r="CF189" s="1"/>
  <c r="BE202"/>
  <c r="CF202" s="1"/>
  <c r="AI223"/>
  <c r="CD223" s="1"/>
  <c r="BE223"/>
  <c r="CF223" s="1"/>
  <c r="AI229"/>
  <c r="CD229" s="1"/>
  <c r="AI243"/>
  <c r="CD243" s="1"/>
  <c r="CA260"/>
  <c r="CH260" s="1"/>
  <c r="BE261"/>
  <c r="CF261" s="1"/>
  <c r="AI279"/>
  <c r="CD279" s="1"/>
  <c r="CA296"/>
  <c r="CH296" s="1"/>
  <c r="BE297"/>
  <c r="CF297" s="1"/>
  <c r="M43" i="1"/>
  <c r="M47"/>
  <c r="M51"/>
  <c r="M55"/>
  <c r="I248"/>
  <c r="K248" s="1"/>
  <c r="M352"/>
  <c r="H15"/>
  <c r="J15" s="1"/>
  <c r="H31"/>
  <c r="J31" s="1"/>
  <c r="H43"/>
  <c r="J43" s="1"/>
  <c r="H47"/>
  <c r="J47" s="1"/>
  <c r="H51"/>
  <c r="J51" s="1"/>
  <c r="H55"/>
  <c r="J55" s="1"/>
  <c r="H92"/>
  <c r="J92" s="1"/>
  <c r="H113"/>
  <c r="J113" s="1"/>
  <c r="M259"/>
  <c r="M280"/>
  <c r="M284"/>
  <c r="M291"/>
  <c r="M298"/>
  <c r="M302"/>
  <c r="H308"/>
  <c r="J308" s="1"/>
  <c r="I313"/>
  <c r="K313" s="1"/>
  <c r="I319"/>
  <c r="K319" s="1"/>
  <c r="M346"/>
  <c r="I352"/>
  <c r="K352" s="1"/>
  <c r="I357"/>
  <c r="K357" s="1"/>
  <c r="H363"/>
  <c r="J363" s="1"/>
  <c r="I369"/>
  <c r="K369" s="1"/>
  <c r="M381"/>
  <c r="H418"/>
  <c r="J418" s="1"/>
  <c r="CA15" i="5"/>
  <c r="CH15" s="1"/>
  <c r="BE21"/>
  <c r="CF21" s="1"/>
  <c r="CA24"/>
  <c r="CH24" s="1"/>
  <c r="CA34"/>
  <c r="CH34" s="1"/>
  <c r="CA48"/>
  <c r="CH48" s="1"/>
  <c r="AI59"/>
  <c r="CD59" s="1"/>
  <c r="BE68"/>
  <c r="CF68" s="1"/>
  <c r="CA83"/>
  <c r="CH83" s="1"/>
  <c r="CA109"/>
  <c r="CH109" s="1"/>
  <c r="BE113"/>
  <c r="CF113" s="1"/>
  <c r="CA113"/>
  <c r="CH113" s="1"/>
  <c r="CA115"/>
  <c r="CH115" s="1"/>
  <c r="BE139"/>
  <c r="CF139" s="1"/>
  <c r="AI149"/>
  <c r="CD149" s="1"/>
  <c r="BE149"/>
  <c r="CF149" s="1"/>
  <c r="CA149"/>
  <c r="CH149" s="1"/>
  <c r="CA151"/>
  <c r="CH151" s="1"/>
  <c r="CA153"/>
  <c r="CH153" s="1"/>
  <c r="CA173"/>
  <c r="CH173" s="1"/>
  <c r="CA175"/>
  <c r="CH175" s="1"/>
  <c r="AI191"/>
  <c r="CD191" s="1"/>
  <c r="CA218"/>
  <c r="CH218" s="1"/>
  <c r="AI225"/>
  <c r="CD225" s="1"/>
  <c r="CA225"/>
  <c r="CH225" s="1"/>
  <c r="CA239"/>
  <c r="CH239" s="1"/>
  <c r="BE252"/>
  <c r="CF252" s="1"/>
  <c r="CA258"/>
  <c r="CH258" s="1"/>
  <c r="AI259"/>
  <c r="CD259" s="1"/>
  <c r="BE259"/>
  <c r="CF259" s="1"/>
  <c r="AI263"/>
  <c r="CD263" s="1"/>
  <c r="CA275"/>
  <c r="CH275" s="1"/>
  <c r="BE288"/>
  <c r="CF288" s="1"/>
  <c r="CA292"/>
  <c r="CH292" s="1"/>
  <c r="CA294"/>
  <c r="CH294" s="1"/>
  <c r="AI295"/>
  <c r="CD295" s="1"/>
  <c r="BE295"/>
  <c r="CF295" s="1"/>
  <c r="AI299"/>
  <c r="CD299" s="1"/>
  <c r="CA311"/>
  <c r="CH311" s="1"/>
  <c r="M253" i="1"/>
  <c r="CA10" i="5"/>
  <c r="CH10" s="1"/>
  <c r="AI13"/>
  <c r="CD13" s="1"/>
  <c r="AT16"/>
  <c r="CE16" s="1"/>
  <c r="CA27"/>
  <c r="CH27" s="1"/>
  <c r="AI32"/>
  <c r="CD32" s="1"/>
  <c r="BE39"/>
  <c r="CF39" s="1"/>
  <c r="CA51"/>
  <c r="CH51" s="1"/>
  <c r="BE70"/>
  <c r="CF70" s="1"/>
  <c r="CA79"/>
  <c r="CH79" s="1"/>
  <c r="AI86"/>
  <c r="CD86" s="1"/>
  <c r="CA101"/>
  <c r="CH101" s="1"/>
  <c r="BE119"/>
  <c r="CF119" s="1"/>
  <c r="AI119"/>
  <c r="CD119" s="1"/>
  <c r="BE155"/>
  <c r="CF155" s="1"/>
  <c r="CA155"/>
  <c r="CH155" s="1"/>
  <c r="BE158"/>
  <c r="CF158" s="1"/>
  <c r="AI159"/>
  <c r="CD159" s="1"/>
  <c r="CA167"/>
  <c r="CH167" s="1"/>
  <c r="BE168"/>
  <c r="CF168" s="1"/>
  <c r="AI209"/>
  <c r="CD209" s="1"/>
  <c r="BE209"/>
  <c r="CF209" s="1"/>
  <c r="CA209"/>
  <c r="CH209" s="1"/>
  <c r="CA241"/>
  <c r="CH241" s="1"/>
  <c r="CA254"/>
  <c r="CH254" s="1"/>
  <c r="CA261"/>
  <c r="CH261" s="1"/>
  <c r="BE272"/>
  <c r="CF272" s="1"/>
  <c r="CA277"/>
  <c r="CH277" s="1"/>
  <c r="CA290"/>
  <c r="CH290" s="1"/>
  <c r="AI297"/>
  <c r="CD297" s="1"/>
  <c r="CA297"/>
  <c r="CH297" s="1"/>
  <c r="BE308"/>
  <c r="CF308" s="1"/>
  <c r="AB173" i="3"/>
  <c r="AB131"/>
  <c r="AB120"/>
  <c r="AN60" i="1"/>
  <c r="M109"/>
  <c r="M263"/>
  <c r="M274"/>
  <c r="I281"/>
  <c r="K281" s="1"/>
  <c r="I284"/>
  <c r="K284" s="1"/>
  <c r="I287"/>
  <c r="K287" s="1"/>
  <c r="I290"/>
  <c r="K290" s="1"/>
  <c r="I293"/>
  <c r="K293" s="1"/>
  <c r="I296"/>
  <c r="K296" s="1"/>
  <c r="I299"/>
  <c r="K299" s="1"/>
  <c r="I302"/>
  <c r="K302" s="1"/>
  <c r="I305"/>
  <c r="K305" s="1"/>
  <c r="I316"/>
  <c r="K316" s="1"/>
  <c r="I323"/>
  <c r="K323" s="1"/>
  <c r="I334"/>
  <c r="K334" s="1"/>
  <c r="M391"/>
  <c r="M409"/>
  <c r="AB62" i="3"/>
  <c r="AB77"/>
  <c r="AB167"/>
  <c r="AN57" i="1"/>
  <c r="AN63"/>
  <c r="M66"/>
  <c r="M91"/>
  <c r="M238"/>
  <c r="M245"/>
  <c r="M256"/>
  <c r="M3"/>
  <c r="M234"/>
  <c r="I238"/>
  <c r="K238" s="1"/>
  <c r="I245"/>
  <c r="K245" s="1"/>
  <c r="M252"/>
  <c r="I256"/>
  <c r="K256" s="1"/>
  <c r="I263"/>
  <c r="K263" s="1"/>
  <c r="M270"/>
  <c r="I274"/>
  <c r="K274" s="1"/>
  <c r="H305"/>
  <c r="J305" s="1"/>
  <c r="I312"/>
  <c r="K312" s="1"/>
  <c r="H323"/>
  <c r="J323" s="1"/>
  <c r="I330"/>
  <c r="K330" s="1"/>
  <c r="H341"/>
  <c r="J341" s="1"/>
  <c r="I348"/>
  <c r="K348" s="1"/>
  <c r="H359"/>
  <c r="J359" s="1"/>
  <c r="I366"/>
  <c r="K366" s="1"/>
  <c r="M380"/>
  <c r="H384"/>
  <c r="J384" s="1"/>
  <c r="I391"/>
  <c r="K391" s="1"/>
  <c r="M398"/>
  <c r="H402"/>
  <c r="J402" s="1"/>
  <c r="I409"/>
  <c r="K409" s="1"/>
  <c r="M416"/>
  <c r="AB11" i="3"/>
  <c r="AB37"/>
  <c r="AB81"/>
  <c r="AB132"/>
  <c r="I252" i="1"/>
  <c r="K252" s="1"/>
  <c r="I270"/>
  <c r="K270" s="1"/>
  <c r="H312"/>
  <c r="J312" s="1"/>
  <c r="H330"/>
  <c r="J330" s="1"/>
  <c r="H348"/>
  <c r="J348" s="1"/>
  <c r="H366"/>
  <c r="J366" s="1"/>
  <c r="M376"/>
  <c r="H380"/>
  <c r="J380" s="1"/>
  <c r="H398"/>
  <c r="J398" s="1"/>
  <c r="H416"/>
  <c r="J416" s="1"/>
  <c r="AB19" i="3"/>
  <c r="AB23"/>
  <c r="AB32"/>
  <c r="AB119"/>
  <c r="AB175"/>
  <c r="AN65" i="1"/>
  <c r="M6"/>
  <c r="M10"/>
  <c r="M14"/>
  <c r="M18"/>
  <c r="M22"/>
  <c r="M26"/>
  <c r="M30"/>
  <c r="AN59"/>
  <c r="M65"/>
  <c r="I340"/>
  <c r="K340" s="1"/>
  <c r="I347"/>
  <c r="K347" s="1"/>
  <c r="I358"/>
  <c r="K358" s="1"/>
  <c r="I365"/>
  <c r="K365" s="1"/>
  <c r="I376"/>
  <c r="K376" s="1"/>
  <c r="M379"/>
  <c r="M390"/>
  <c r="M397"/>
  <c r="M408"/>
  <c r="M415"/>
  <c r="AB68" i="3"/>
  <c r="AB134"/>
  <c r="AN62" i="1"/>
  <c r="M112"/>
  <c r="M233"/>
  <c r="M251"/>
  <c r="M269"/>
  <c r="M59"/>
  <c r="M62"/>
  <c r="M73"/>
  <c r="M77"/>
  <c r="M81"/>
  <c r="M85"/>
  <c r="M89"/>
  <c r="M98"/>
  <c r="M116"/>
  <c r="M240"/>
  <c r="I244"/>
  <c r="K244" s="1"/>
  <c r="I251"/>
  <c r="K251" s="1"/>
  <c r="M258"/>
  <c r="I262"/>
  <c r="K262" s="1"/>
  <c r="I269"/>
  <c r="K269" s="1"/>
  <c r="M276"/>
  <c r="I280"/>
  <c r="K280" s="1"/>
  <c r="M307"/>
  <c r="H311"/>
  <c r="J311" s="1"/>
  <c r="I318"/>
  <c r="K318" s="1"/>
  <c r="M325"/>
  <c r="H329"/>
  <c r="J329" s="1"/>
  <c r="I336"/>
  <c r="K336" s="1"/>
  <c r="M343"/>
  <c r="H347"/>
  <c r="J347" s="1"/>
  <c r="I354"/>
  <c r="K354" s="1"/>
  <c r="M361"/>
  <c r="H365"/>
  <c r="J365" s="1"/>
  <c r="I372"/>
  <c r="K372" s="1"/>
  <c r="I379"/>
  <c r="K379" s="1"/>
  <c r="M386"/>
  <c r="H390"/>
  <c r="J390" s="1"/>
  <c r="I397"/>
  <c r="K397" s="1"/>
  <c r="M404"/>
  <c r="H408"/>
  <c r="J408" s="1"/>
  <c r="I415"/>
  <c r="K415" s="1"/>
  <c r="AB25" i="3"/>
  <c r="AB168"/>
  <c r="M102" i="1"/>
  <c r="I240"/>
  <c r="K240" s="1"/>
  <c r="M247"/>
  <c r="I258"/>
  <c r="K258" s="1"/>
  <c r="M265"/>
  <c r="I276"/>
  <c r="K276" s="1"/>
  <c r="I314"/>
  <c r="K314" s="1"/>
  <c r="H318"/>
  <c r="J318" s="1"/>
  <c r="I332"/>
  <c r="K332" s="1"/>
  <c r="H336"/>
  <c r="J336" s="1"/>
  <c r="I350"/>
  <c r="K350" s="1"/>
  <c r="H354"/>
  <c r="J354" s="1"/>
  <c r="I368"/>
  <c r="K368" s="1"/>
  <c r="H372"/>
  <c r="J372" s="1"/>
  <c r="H386"/>
  <c r="J386" s="1"/>
  <c r="H404"/>
  <c r="J404" s="1"/>
  <c r="AB59" i="3"/>
  <c r="M364" i="1"/>
  <c r="AB16" i="3"/>
  <c r="M232" i="1"/>
  <c r="M257"/>
  <c r="M268"/>
  <c r="I310"/>
  <c r="K310" s="1"/>
  <c r="I328"/>
  <c r="K328" s="1"/>
  <c r="I346"/>
  <c r="K346" s="1"/>
  <c r="I353"/>
  <c r="K353" s="1"/>
  <c r="I364"/>
  <c r="K364" s="1"/>
  <c r="I371"/>
  <c r="K371" s="1"/>
  <c r="M378"/>
  <c r="M385"/>
  <c r="M396"/>
  <c r="M403"/>
  <c r="M414"/>
  <c r="AB82" i="3"/>
  <c r="AB118"/>
  <c r="AB174"/>
  <c r="AN58" i="1"/>
  <c r="AN61"/>
  <c r="AN64"/>
  <c r="M67"/>
  <c r="M76"/>
  <c r="M80"/>
  <c r="M84"/>
  <c r="M88"/>
  <c r="M239"/>
  <c r="M250"/>
  <c r="M275"/>
  <c r="I317"/>
  <c r="K317" s="1"/>
  <c r="I335"/>
  <c r="K335" s="1"/>
  <c r="I232"/>
  <c r="K232" s="1"/>
  <c r="I239"/>
  <c r="K239" s="1"/>
  <c r="M246"/>
  <c r="I250"/>
  <c r="K250" s="1"/>
  <c r="I257"/>
  <c r="K257" s="1"/>
  <c r="M264"/>
  <c r="I268"/>
  <c r="K268" s="1"/>
  <c r="I275"/>
  <c r="K275" s="1"/>
  <c r="I306"/>
  <c r="K306" s="1"/>
  <c r="H317"/>
  <c r="J317" s="1"/>
  <c r="I324"/>
  <c r="K324" s="1"/>
  <c r="H335"/>
  <c r="J335" s="1"/>
  <c r="I342"/>
  <c r="K342" s="1"/>
  <c r="H353"/>
  <c r="J353" s="1"/>
  <c r="I360"/>
  <c r="K360" s="1"/>
  <c r="H371"/>
  <c r="J371" s="1"/>
  <c r="H378"/>
  <c r="J378" s="1"/>
  <c r="I385"/>
  <c r="K385" s="1"/>
  <c r="M392"/>
  <c r="H396"/>
  <c r="J396" s="1"/>
  <c r="M410"/>
  <c r="H414"/>
  <c r="J414" s="1"/>
  <c r="AB31" i="3"/>
  <c r="AB105"/>
  <c r="AB154"/>
  <c r="I246" i="1"/>
  <c r="K246" s="1"/>
  <c r="I264"/>
  <c r="K264" s="1"/>
  <c r="H306"/>
  <c r="J306" s="1"/>
  <c r="H324"/>
  <c r="J324" s="1"/>
  <c r="H342"/>
  <c r="J342" s="1"/>
  <c r="H360"/>
  <c r="J360" s="1"/>
  <c r="H392"/>
  <c r="J392" s="1"/>
  <c r="AB7" i="3"/>
  <c r="AB26"/>
  <c r="AB71"/>
  <c r="BP37" i="5"/>
  <c r="CG37" s="1"/>
  <c r="AT37"/>
  <c r="CE37" s="1"/>
  <c r="X37"/>
  <c r="CC37" s="1"/>
  <c r="CA37"/>
  <c r="CH37" s="1"/>
  <c r="BE37"/>
  <c r="CF37" s="1"/>
  <c r="AI37"/>
  <c r="CD37" s="1"/>
  <c r="M37"/>
  <c r="CB37" s="1"/>
  <c r="AB180" i="3"/>
  <c r="BP49" i="5"/>
  <c r="CG49" s="1"/>
  <c r="AT49"/>
  <c r="CE49" s="1"/>
  <c r="X49"/>
  <c r="CC49" s="1"/>
  <c r="CA49"/>
  <c r="CH49" s="1"/>
  <c r="BE49"/>
  <c r="CF49" s="1"/>
  <c r="AI49"/>
  <c r="CD49" s="1"/>
  <c r="M8" i="4"/>
  <c r="M49" i="5"/>
  <c r="CB49" s="1"/>
  <c r="AT9"/>
  <c r="CE9" s="1"/>
  <c r="BP9"/>
  <c r="CG9" s="1"/>
  <c r="X9"/>
  <c r="CC9" s="1"/>
  <c r="CA9"/>
  <c r="CH9" s="1"/>
  <c r="BE9"/>
  <c r="CF9" s="1"/>
  <c r="AI9"/>
  <c r="CD9" s="1"/>
  <c r="AB135" i="3"/>
  <c r="AB141"/>
  <c r="AB170"/>
  <c r="AB181"/>
  <c r="AB189"/>
  <c r="M6" i="4"/>
  <c r="M7"/>
  <c r="M9" i="5"/>
  <c r="CB9" s="1"/>
  <c r="M5" i="4"/>
  <c r="CA56" i="5"/>
  <c r="CH56" s="1"/>
  <c r="CA62"/>
  <c r="CH62" s="1"/>
  <c r="AI62"/>
  <c r="CD62" s="1"/>
  <c r="BE83"/>
  <c r="CF83" s="1"/>
  <c r="AI97"/>
  <c r="CD97" s="1"/>
  <c r="BP61"/>
  <c r="CG61" s="1"/>
  <c r="AT61"/>
  <c r="CE61" s="1"/>
  <c r="X61"/>
  <c r="CC61" s="1"/>
  <c r="CA61"/>
  <c r="CH61" s="1"/>
  <c r="BE61"/>
  <c r="CF61" s="1"/>
  <c r="AI61"/>
  <c r="CD61" s="1"/>
  <c r="AB190" i="3"/>
  <c r="M4" i="4"/>
  <c r="BE35" i="5"/>
  <c r="CF35" s="1"/>
  <c r="M61"/>
  <c r="CB61" s="1"/>
  <c r="M3" i="4"/>
  <c r="BE10" i="5"/>
  <c r="CF10" s="1"/>
  <c r="AI17"/>
  <c r="CD17" s="1"/>
  <c r="CA30"/>
  <c r="CH30" s="1"/>
  <c r="AI44"/>
  <c r="CD44" s="1"/>
  <c r="M225" i="4"/>
  <c r="BE47" i="5"/>
  <c r="CF47" s="1"/>
  <c r="CA58"/>
  <c r="CH58" s="1"/>
  <c r="CA68"/>
  <c r="CH68" s="1"/>
  <c r="AI74"/>
  <c r="CD74" s="1"/>
  <c r="BE95"/>
  <c r="CF95" s="1"/>
  <c r="BP73"/>
  <c r="CG73" s="1"/>
  <c r="AT73"/>
  <c r="CE73" s="1"/>
  <c r="X73"/>
  <c r="CC73" s="1"/>
  <c r="CA73"/>
  <c r="CH73" s="1"/>
  <c r="BE73"/>
  <c r="CF73" s="1"/>
  <c r="AI73"/>
  <c r="CD73" s="1"/>
  <c r="AB155" i="3"/>
  <c r="AB178"/>
  <c r="CA42" i="5"/>
  <c r="CH42" s="1"/>
  <c r="AI56"/>
  <c r="CD56" s="1"/>
  <c r="M73"/>
  <c r="CB73" s="1"/>
  <c r="CA26"/>
  <c r="CH26" s="1"/>
  <c r="AI26"/>
  <c r="CD26" s="1"/>
  <c r="BP25"/>
  <c r="CG25" s="1"/>
  <c r="AT25"/>
  <c r="CE25" s="1"/>
  <c r="X25"/>
  <c r="CC25" s="1"/>
  <c r="CA25"/>
  <c r="CH25" s="1"/>
  <c r="BE25"/>
  <c r="CF25" s="1"/>
  <c r="AI25"/>
  <c r="CD25" s="1"/>
  <c r="AB156" i="3"/>
  <c r="M25" i="5"/>
  <c r="CB25" s="1"/>
  <c r="CA54"/>
  <c r="CH54" s="1"/>
  <c r="CA70"/>
  <c r="CH70" s="1"/>
  <c r="CA86"/>
  <c r="CH86" s="1"/>
  <c r="BP85"/>
  <c r="CG85" s="1"/>
  <c r="AT85"/>
  <c r="CE85" s="1"/>
  <c r="X85"/>
  <c r="CC85" s="1"/>
  <c r="CA85"/>
  <c r="CH85" s="1"/>
  <c r="BE85"/>
  <c r="CF85" s="1"/>
  <c r="AI85"/>
  <c r="CD85" s="1"/>
  <c r="CA12"/>
  <c r="CH12" s="1"/>
  <c r="BE15"/>
  <c r="CF15" s="1"/>
  <c r="CA38"/>
  <c r="CH38" s="1"/>
  <c r="AI38"/>
  <c r="CD38" s="1"/>
  <c r="AI68"/>
  <c r="CD68" s="1"/>
  <c r="M85"/>
  <c r="CB85" s="1"/>
  <c r="BP13"/>
  <c r="CG13" s="1"/>
  <c r="AT13"/>
  <c r="CE13" s="1"/>
  <c r="X13"/>
  <c r="CC13" s="1"/>
  <c r="BP16"/>
  <c r="CG16" s="1"/>
  <c r="X16"/>
  <c r="CC16" s="1"/>
  <c r="BP35"/>
  <c r="CG35" s="1"/>
  <c r="AT35"/>
  <c r="CE35" s="1"/>
  <c r="X35"/>
  <c r="CC35" s="1"/>
  <c r="BP47"/>
  <c r="CG47" s="1"/>
  <c r="AT47"/>
  <c r="CE47" s="1"/>
  <c r="X47"/>
  <c r="CC47" s="1"/>
  <c r="BP59"/>
  <c r="CG59" s="1"/>
  <c r="AT59"/>
  <c r="CE59" s="1"/>
  <c r="X59"/>
  <c r="CC59" s="1"/>
  <c r="BP71"/>
  <c r="CG71" s="1"/>
  <c r="AT71"/>
  <c r="CE71" s="1"/>
  <c r="X71"/>
  <c r="CC71" s="1"/>
  <c r="BP83"/>
  <c r="CG83" s="1"/>
  <c r="AT83"/>
  <c r="CE83" s="1"/>
  <c r="X83"/>
  <c r="CC83" s="1"/>
  <c r="BP95"/>
  <c r="CG95" s="1"/>
  <c r="AT95"/>
  <c r="CE95" s="1"/>
  <c r="X95"/>
  <c r="CC95" s="1"/>
  <c r="BP122"/>
  <c r="CG122" s="1"/>
  <c r="AT122"/>
  <c r="CE122" s="1"/>
  <c r="X122"/>
  <c r="CC122" s="1"/>
  <c r="CA122"/>
  <c r="CH122" s="1"/>
  <c r="AI122"/>
  <c r="CD122" s="1"/>
  <c r="BP126"/>
  <c r="CG126" s="1"/>
  <c r="AT126"/>
  <c r="CE126" s="1"/>
  <c r="X126"/>
  <c r="CC126" s="1"/>
  <c r="AI126"/>
  <c r="CD126" s="1"/>
  <c r="CA126"/>
  <c r="CH126" s="1"/>
  <c r="BE126"/>
  <c r="CF126" s="1"/>
  <c r="AT136"/>
  <c r="CE136" s="1"/>
  <c r="X136"/>
  <c r="CC136" s="1"/>
  <c r="BP136"/>
  <c r="CG136" s="1"/>
  <c r="AI136"/>
  <c r="CD136" s="1"/>
  <c r="CA136"/>
  <c r="CH136" s="1"/>
  <c r="BE136"/>
  <c r="CF136" s="1"/>
  <c r="BP222"/>
  <c r="CG222" s="1"/>
  <c r="AT222"/>
  <c r="CE222" s="1"/>
  <c r="X222"/>
  <c r="CC222" s="1"/>
  <c r="AI222"/>
  <c r="CD222" s="1"/>
  <c r="CA222"/>
  <c r="CH222" s="1"/>
  <c r="BE222"/>
  <c r="CF222" s="1"/>
  <c r="X3"/>
  <c r="CC3" s="1"/>
  <c r="BE8"/>
  <c r="CF8" s="1"/>
  <c r="M13"/>
  <c r="CB13" s="1"/>
  <c r="M16"/>
  <c r="CB16" s="1"/>
  <c r="BE18"/>
  <c r="CF18" s="1"/>
  <c r="BE29"/>
  <c r="CF29" s="1"/>
  <c r="M35"/>
  <c r="CB35" s="1"/>
  <c r="BE41"/>
  <c r="CF41" s="1"/>
  <c r="M47"/>
  <c r="CB47" s="1"/>
  <c r="BE53"/>
  <c r="CF53" s="1"/>
  <c r="M59"/>
  <c r="CB59" s="1"/>
  <c r="BE65"/>
  <c r="CF65" s="1"/>
  <c r="M71"/>
  <c r="CB71" s="1"/>
  <c r="BE77"/>
  <c r="CF77" s="1"/>
  <c r="M83"/>
  <c r="CB83" s="1"/>
  <c r="BE89"/>
  <c r="CF89" s="1"/>
  <c r="M95"/>
  <c r="CB95" s="1"/>
  <c r="M122"/>
  <c r="CB122" s="1"/>
  <c r="M126"/>
  <c r="CB126" s="1"/>
  <c r="M136"/>
  <c r="CB136" s="1"/>
  <c r="CA169"/>
  <c r="CH169" s="1"/>
  <c r="AI177"/>
  <c r="CD177" s="1"/>
  <c r="CA195"/>
  <c r="CH195" s="1"/>
  <c r="CA219"/>
  <c r="CH219" s="1"/>
  <c r="M222"/>
  <c r="CB222" s="1"/>
  <c r="CA227"/>
  <c r="CH227" s="1"/>
  <c r="BE236"/>
  <c r="CF236" s="1"/>
  <c r="AI249"/>
  <c r="CD249" s="1"/>
  <c r="AI285"/>
  <c r="CD285" s="1"/>
  <c r="BP7"/>
  <c r="CG7" s="1"/>
  <c r="AT7"/>
  <c r="CE7" s="1"/>
  <c r="X7"/>
  <c r="CC7" s="1"/>
  <c r="BP10"/>
  <c r="CG10" s="1"/>
  <c r="X10"/>
  <c r="CC10" s="1"/>
  <c r="BP28"/>
  <c r="CG28" s="1"/>
  <c r="AT28"/>
  <c r="CE28" s="1"/>
  <c r="X28"/>
  <c r="CC28" s="1"/>
  <c r="BP40"/>
  <c r="CG40" s="1"/>
  <c r="AT40"/>
  <c r="CE40" s="1"/>
  <c r="X40"/>
  <c r="CC40" s="1"/>
  <c r="BP52"/>
  <c r="CG52" s="1"/>
  <c r="AT52"/>
  <c r="CE52" s="1"/>
  <c r="X52"/>
  <c r="CC52" s="1"/>
  <c r="BP64"/>
  <c r="CG64" s="1"/>
  <c r="AT64"/>
  <c r="CE64" s="1"/>
  <c r="X64"/>
  <c r="CC64" s="1"/>
  <c r="BP76"/>
  <c r="CG76" s="1"/>
  <c r="AT76"/>
  <c r="CE76" s="1"/>
  <c r="X76"/>
  <c r="CC76" s="1"/>
  <c r="BP88"/>
  <c r="CG88" s="1"/>
  <c r="AT88"/>
  <c r="CE88" s="1"/>
  <c r="X88"/>
  <c r="CC88" s="1"/>
  <c r="BP176"/>
  <c r="CG176" s="1"/>
  <c r="AT176"/>
  <c r="CE176" s="1"/>
  <c r="X176"/>
  <c r="CC176" s="1"/>
  <c r="AI176"/>
  <c r="CD176" s="1"/>
  <c r="CA176"/>
  <c r="CH176" s="1"/>
  <c r="AT196"/>
  <c r="CE196" s="1"/>
  <c r="X196"/>
  <c r="CC196" s="1"/>
  <c r="BP196"/>
  <c r="CG196" s="1"/>
  <c r="AI196"/>
  <c r="CD196" s="1"/>
  <c r="CA196"/>
  <c r="CH196" s="1"/>
  <c r="BE196"/>
  <c r="CF196" s="1"/>
  <c r="AT244"/>
  <c r="CE244" s="1"/>
  <c r="X244"/>
  <c r="CC244" s="1"/>
  <c r="BP244"/>
  <c r="CG244" s="1"/>
  <c r="AI244"/>
  <c r="CD244" s="1"/>
  <c r="CA244"/>
  <c r="CH244" s="1"/>
  <c r="BE244"/>
  <c r="CF244" s="1"/>
  <c r="AT280"/>
  <c r="CE280" s="1"/>
  <c r="X280"/>
  <c r="CC280" s="1"/>
  <c r="BP280"/>
  <c r="CG280" s="1"/>
  <c r="AI280"/>
  <c r="CD280" s="1"/>
  <c r="CA280"/>
  <c r="CH280" s="1"/>
  <c r="BE280"/>
  <c r="CF280" s="1"/>
  <c r="N223" i="4"/>
  <c r="M223"/>
  <c r="AI3" i="5"/>
  <c r="CD3" s="1"/>
  <c r="M7"/>
  <c r="CB7" s="1"/>
  <c r="M10"/>
  <c r="CB10" s="1"/>
  <c r="M28"/>
  <c r="CB28" s="1"/>
  <c r="M40"/>
  <c r="CB40" s="1"/>
  <c r="M52"/>
  <c r="CB52" s="1"/>
  <c r="M64"/>
  <c r="CB64" s="1"/>
  <c r="M76"/>
  <c r="CB76" s="1"/>
  <c r="M88"/>
  <c r="CB88" s="1"/>
  <c r="CA99"/>
  <c r="CH99" s="1"/>
  <c r="AI105"/>
  <c r="CD105" s="1"/>
  <c r="CA111"/>
  <c r="CH111" s="1"/>
  <c r="AI117"/>
  <c r="CD117" s="1"/>
  <c r="AI151"/>
  <c r="CD151" s="1"/>
  <c r="CA159"/>
  <c r="CH159" s="1"/>
  <c r="M176"/>
  <c r="CB176" s="1"/>
  <c r="M196"/>
  <c r="CB196" s="1"/>
  <c r="CA217"/>
  <c r="CH217" s="1"/>
  <c r="M244"/>
  <c r="CB244" s="1"/>
  <c r="M280"/>
  <c r="CB280" s="1"/>
  <c r="BP4"/>
  <c r="CG4" s="1"/>
  <c r="X4"/>
  <c r="CC4" s="1"/>
  <c r="AT23"/>
  <c r="CE23" s="1"/>
  <c r="X23"/>
  <c r="CC23" s="1"/>
  <c r="AT33"/>
  <c r="CE33" s="1"/>
  <c r="X33"/>
  <c r="CC33" s="1"/>
  <c r="BP33"/>
  <c r="CG33" s="1"/>
  <c r="AT45"/>
  <c r="CE45" s="1"/>
  <c r="X45"/>
  <c r="CC45" s="1"/>
  <c r="BP45"/>
  <c r="CG45" s="1"/>
  <c r="AT57"/>
  <c r="CE57" s="1"/>
  <c r="X57"/>
  <c r="CC57" s="1"/>
  <c r="BP57"/>
  <c r="CG57" s="1"/>
  <c r="AT69"/>
  <c r="CE69" s="1"/>
  <c r="X69"/>
  <c r="CC69" s="1"/>
  <c r="BP69"/>
  <c r="CG69" s="1"/>
  <c r="AT81"/>
  <c r="CE81" s="1"/>
  <c r="X81"/>
  <c r="CC81" s="1"/>
  <c r="BP81"/>
  <c r="CG81" s="1"/>
  <c r="AT93"/>
  <c r="CE93" s="1"/>
  <c r="X93"/>
  <c r="CC93" s="1"/>
  <c r="BP93"/>
  <c r="CG93" s="1"/>
  <c r="AT100"/>
  <c r="CE100" s="1"/>
  <c r="X100"/>
  <c r="CC100" s="1"/>
  <c r="BP100"/>
  <c r="CG100" s="1"/>
  <c r="AI100"/>
  <c r="CD100" s="1"/>
  <c r="CA100"/>
  <c r="CH100" s="1"/>
  <c r="BP104"/>
  <c r="CG104" s="1"/>
  <c r="AT104"/>
  <c r="CE104" s="1"/>
  <c r="X104"/>
  <c r="CC104" s="1"/>
  <c r="AI104"/>
  <c r="CD104" s="1"/>
  <c r="CA104"/>
  <c r="CH104" s="1"/>
  <c r="AT112"/>
  <c r="CE112" s="1"/>
  <c r="X112"/>
  <c r="CC112" s="1"/>
  <c r="BP112"/>
  <c r="CG112" s="1"/>
  <c r="AI112"/>
  <c r="CD112" s="1"/>
  <c r="CA112"/>
  <c r="CH112" s="1"/>
  <c r="BP116"/>
  <c r="CG116" s="1"/>
  <c r="AT116"/>
  <c r="CE116" s="1"/>
  <c r="X116"/>
  <c r="CC116" s="1"/>
  <c r="AI116"/>
  <c r="CD116" s="1"/>
  <c r="CA116"/>
  <c r="CH116" s="1"/>
  <c r="BP146"/>
  <c r="CG146" s="1"/>
  <c r="AT146"/>
  <c r="CE146" s="1"/>
  <c r="X146"/>
  <c r="CC146" s="1"/>
  <c r="CA146"/>
  <c r="CH146" s="1"/>
  <c r="AI146"/>
  <c r="CD146" s="1"/>
  <c r="BP150"/>
  <c r="CG150" s="1"/>
  <c r="AT150"/>
  <c r="CE150" s="1"/>
  <c r="X150"/>
  <c r="CC150" s="1"/>
  <c r="AI150"/>
  <c r="CD150" s="1"/>
  <c r="CA150"/>
  <c r="CH150" s="1"/>
  <c r="BE150"/>
  <c r="CF150" s="1"/>
  <c r="AT160"/>
  <c r="CE160" s="1"/>
  <c r="X160"/>
  <c r="CC160" s="1"/>
  <c r="BP160"/>
  <c r="CG160" s="1"/>
  <c r="AI160"/>
  <c r="CD160" s="1"/>
  <c r="CA160"/>
  <c r="CH160" s="1"/>
  <c r="BE160"/>
  <c r="CF160" s="1"/>
  <c r="AT220"/>
  <c r="CE220" s="1"/>
  <c r="X220"/>
  <c r="CC220" s="1"/>
  <c r="BP220"/>
  <c r="CG220" s="1"/>
  <c r="AI220"/>
  <c r="CD220" s="1"/>
  <c r="CA220"/>
  <c r="CH220" s="1"/>
  <c r="BE220"/>
  <c r="CF220" s="1"/>
  <c r="M222" i="4"/>
  <c r="M4" i="5"/>
  <c r="CB4" s="1"/>
  <c r="AI19"/>
  <c r="CD19" s="1"/>
  <c r="AI22"/>
  <c r="CD22" s="1"/>
  <c r="M23"/>
  <c r="CB23" s="1"/>
  <c r="AI30"/>
  <c r="CD30" s="1"/>
  <c r="M33"/>
  <c r="CB33" s="1"/>
  <c r="AI42"/>
  <c r="CD42" s="1"/>
  <c r="M45"/>
  <c r="CB45" s="1"/>
  <c r="AI54"/>
  <c r="CD54" s="1"/>
  <c r="M57"/>
  <c r="CB57" s="1"/>
  <c r="M69"/>
  <c r="CB69" s="1"/>
  <c r="M81"/>
  <c r="CB81" s="1"/>
  <c r="M93"/>
  <c r="CB93" s="1"/>
  <c r="M100"/>
  <c r="CB100" s="1"/>
  <c r="M104"/>
  <c r="CB104" s="1"/>
  <c r="M112"/>
  <c r="CB112" s="1"/>
  <c r="M116"/>
  <c r="CB116" s="1"/>
  <c r="M146"/>
  <c r="CB146" s="1"/>
  <c r="M150"/>
  <c r="CB150" s="1"/>
  <c r="M160"/>
  <c r="CB160" s="1"/>
  <c r="M220"/>
  <c r="CB220" s="1"/>
  <c r="AT17"/>
  <c r="CE17" s="1"/>
  <c r="X17"/>
  <c r="CC17" s="1"/>
  <c r="X26"/>
  <c r="CC26" s="1"/>
  <c r="BP26"/>
  <c r="CG26" s="1"/>
  <c r="AT26"/>
  <c r="CE26" s="1"/>
  <c r="X38"/>
  <c r="CC38" s="1"/>
  <c r="BP38"/>
  <c r="CG38" s="1"/>
  <c r="AT38"/>
  <c r="CE38" s="1"/>
  <c r="X50"/>
  <c r="CC50" s="1"/>
  <c r="BP50"/>
  <c r="CG50" s="1"/>
  <c r="AT50"/>
  <c r="CE50" s="1"/>
  <c r="X62"/>
  <c r="CC62" s="1"/>
  <c r="BP62"/>
  <c r="CG62" s="1"/>
  <c r="AT62"/>
  <c r="CE62" s="1"/>
  <c r="X74"/>
  <c r="CC74" s="1"/>
  <c r="BP74"/>
  <c r="CG74" s="1"/>
  <c r="AT74"/>
  <c r="CE74" s="1"/>
  <c r="X86"/>
  <c r="CC86" s="1"/>
  <c r="BP86"/>
  <c r="CG86" s="1"/>
  <c r="AT86"/>
  <c r="CE86" s="1"/>
  <c r="BP210"/>
  <c r="CG210" s="1"/>
  <c r="AT210"/>
  <c r="CE210" s="1"/>
  <c r="X210"/>
  <c r="CC210" s="1"/>
  <c r="AI210"/>
  <c r="CD210" s="1"/>
  <c r="CA210"/>
  <c r="CH210" s="1"/>
  <c r="BE210"/>
  <c r="CF210" s="1"/>
  <c r="M221" i="4"/>
  <c r="M17" i="5"/>
  <c r="CB17" s="1"/>
  <c r="AT22"/>
  <c r="CE22" s="1"/>
  <c r="M26"/>
  <c r="CB26" s="1"/>
  <c r="M38"/>
  <c r="CB38" s="1"/>
  <c r="M50"/>
  <c r="CB50" s="1"/>
  <c r="M62"/>
  <c r="CB62" s="1"/>
  <c r="M74"/>
  <c r="CB74" s="1"/>
  <c r="M86"/>
  <c r="CB86" s="1"/>
  <c r="CA133"/>
  <c r="CH133" s="1"/>
  <c r="AI141"/>
  <c r="CD141" s="1"/>
  <c r="AI175"/>
  <c r="CD175" s="1"/>
  <c r="CA183"/>
  <c r="CH183" s="1"/>
  <c r="CA207"/>
  <c r="CH207" s="1"/>
  <c r="M210"/>
  <c r="CB210" s="1"/>
  <c r="CA215"/>
  <c r="CH215" s="1"/>
  <c r="AT11"/>
  <c r="CE11" s="1"/>
  <c r="X11"/>
  <c r="CC11" s="1"/>
  <c r="X20"/>
  <c r="CC20" s="1"/>
  <c r="BP20"/>
  <c r="CG20" s="1"/>
  <c r="AT20"/>
  <c r="CE20" s="1"/>
  <c r="BP31"/>
  <c r="CG31" s="1"/>
  <c r="AT31"/>
  <c r="CE31" s="1"/>
  <c r="X31"/>
  <c r="CC31" s="1"/>
  <c r="BP43"/>
  <c r="CG43" s="1"/>
  <c r="AT43"/>
  <c r="CE43" s="1"/>
  <c r="X43"/>
  <c r="CC43" s="1"/>
  <c r="BP55"/>
  <c r="CG55" s="1"/>
  <c r="AT55"/>
  <c r="CE55" s="1"/>
  <c r="X55"/>
  <c r="CC55" s="1"/>
  <c r="BP67"/>
  <c r="CG67" s="1"/>
  <c r="AT67"/>
  <c r="CE67" s="1"/>
  <c r="X67"/>
  <c r="CC67" s="1"/>
  <c r="BP79"/>
  <c r="CG79" s="1"/>
  <c r="AT79"/>
  <c r="CE79" s="1"/>
  <c r="X79"/>
  <c r="CC79" s="1"/>
  <c r="BP91"/>
  <c r="CG91" s="1"/>
  <c r="AT91"/>
  <c r="CE91" s="1"/>
  <c r="X91"/>
  <c r="CC91" s="1"/>
  <c r="BP140"/>
  <c r="CG140" s="1"/>
  <c r="AT140"/>
  <c r="CE140" s="1"/>
  <c r="X140"/>
  <c r="CC140" s="1"/>
  <c r="AI140"/>
  <c r="CD140" s="1"/>
  <c r="CA140"/>
  <c r="CH140" s="1"/>
  <c r="BP170"/>
  <c r="CG170" s="1"/>
  <c r="AT170"/>
  <c r="CE170" s="1"/>
  <c r="X170"/>
  <c r="CC170" s="1"/>
  <c r="CA170"/>
  <c r="CH170" s="1"/>
  <c r="AI170"/>
  <c r="CD170" s="1"/>
  <c r="BP174"/>
  <c r="CG174" s="1"/>
  <c r="AT174"/>
  <c r="CE174" s="1"/>
  <c r="X174"/>
  <c r="CC174" s="1"/>
  <c r="AI174"/>
  <c r="CD174" s="1"/>
  <c r="CA174"/>
  <c r="CH174" s="1"/>
  <c r="BE174"/>
  <c r="CF174" s="1"/>
  <c r="AT184"/>
  <c r="CE184" s="1"/>
  <c r="X184"/>
  <c r="CC184" s="1"/>
  <c r="BP184"/>
  <c r="CG184" s="1"/>
  <c r="AI184"/>
  <c r="CD184" s="1"/>
  <c r="CA184"/>
  <c r="CH184" s="1"/>
  <c r="BE184"/>
  <c r="CF184" s="1"/>
  <c r="N220" i="4"/>
  <c r="M220"/>
  <c r="BE3" i="5"/>
  <c r="CF3" s="1"/>
  <c r="AI7"/>
  <c r="CD7" s="1"/>
  <c r="AI10"/>
  <c r="CD10" s="1"/>
  <c r="M11"/>
  <c r="CB11" s="1"/>
  <c r="M20"/>
  <c r="CB20" s="1"/>
  <c r="BE22"/>
  <c r="CF22" s="1"/>
  <c r="AI28"/>
  <c r="CD28" s="1"/>
  <c r="M31"/>
  <c r="CB31" s="1"/>
  <c r="AI40"/>
  <c r="CD40" s="1"/>
  <c r="M43"/>
  <c r="CB43" s="1"/>
  <c r="AI52"/>
  <c r="CD52" s="1"/>
  <c r="M55"/>
  <c r="CB55" s="1"/>
  <c r="AI64"/>
  <c r="CD64" s="1"/>
  <c r="M67"/>
  <c r="CB67" s="1"/>
  <c r="AI76"/>
  <c r="CD76" s="1"/>
  <c r="M79"/>
  <c r="CB79" s="1"/>
  <c r="AI88"/>
  <c r="CD88" s="1"/>
  <c r="M91"/>
  <c r="CB91" s="1"/>
  <c r="CA123"/>
  <c r="CH123" s="1"/>
  <c r="M140"/>
  <c r="CB140" s="1"/>
  <c r="M170"/>
  <c r="CB170" s="1"/>
  <c r="M174"/>
  <c r="CB174" s="1"/>
  <c r="M184"/>
  <c r="CB184" s="1"/>
  <c r="CA205"/>
  <c r="CH205" s="1"/>
  <c r="AI261"/>
  <c r="CD261" s="1"/>
  <c r="AT5"/>
  <c r="CE5" s="1"/>
  <c r="X5"/>
  <c r="CC5" s="1"/>
  <c r="X14"/>
  <c r="CC14" s="1"/>
  <c r="BP14"/>
  <c r="CG14" s="1"/>
  <c r="AT14"/>
  <c r="CE14" s="1"/>
  <c r="BP24"/>
  <c r="CG24" s="1"/>
  <c r="AT24"/>
  <c r="CE24" s="1"/>
  <c r="X24"/>
  <c r="CC24" s="1"/>
  <c r="BP36"/>
  <c r="CG36" s="1"/>
  <c r="AT36"/>
  <c r="CE36" s="1"/>
  <c r="X36"/>
  <c r="CC36" s="1"/>
  <c r="BP48"/>
  <c r="CG48" s="1"/>
  <c r="AT48"/>
  <c r="CE48" s="1"/>
  <c r="X48"/>
  <c r="CC48" s="1"/>
  <c r="BP60"/>
  <c r="CG60" s="1"/>
  <c r="AT60"/>
  <c r="CE60" s="1"/>
  <c r="X60"/>
  <c r="CC60" s="1"/>
  <c r="BP72"/>
  <c r="CG72" s="1"/>
  <c r="AT72"/>
  <c r="CE72" s="1"/>
  <c r="X72"/>
  <c r="CC72" s="1"/>
  <c r="BP84"/>
  <c r="CG84" s="1"/>
  <c r="AT84"/>
  <c r="CE84" s="1"/>
  <c r="X84"/>
  <c r="CC84" s="1"/>
  <c r="BP96"/>
  <c r="CG96" s="1"/>
  <c r="X96"/>
  <c r="CC96" s="1"/>
  <c r="BE96"/>
  <c r="CF96" s="1"/>
  <c r="AI96"/>
  <c r="CD96" s="1"/>
  <c r="AT124"/>
  <c r="CE124" s="1"/>
  <c r="X124"/>
  <c r="CC124" s="1"/>
  <c r="BP124"/>
  <c r="CG124" s="1"/>
  <c r="AI124"/>
  <c r="CD124" s="1"/>
  <c r="CA124"/>
  <c r="CH124" s="1"/>
  <c r="BE124"/>
  <c r="CF124" s="1"/>
  <c r="AT208"/>
  <c r="CE208" s="1"/>
  <c r="X208"/>
  <c r="CC208" s="1"/>
  <c r="BP208"/>
  <c r="CG208" s="1"/>
  <c r="AI208"/>
  <c r="CD208" s="1"/>
  <c r="CA208"/>
  <c r="CH208" s="1"/>
  <c r="BE208"/>
  <c r="CF208" s="1"/>
  <c r="AT256"/>
  <c r="CE256" s="1"/>
  <c r="X256"/>
  <c r="CC256" s="1"/>
  <c r="BP256"/>
  <c r="CG256" s="1"/>
  <c r="AI256"/>
  <c r="CD256" s="1"/>
  <c r="CA256"/>
  <c r="CH256" s="1"/>
  <c r="BE256"/>
  <c r="CF256" s="1"/>
  <c r="N219" i="4"/>
  <c r="M219"/>
  <c r="AI4" i="5"/>
  <c r="CD4" s="1"/>
  <c r="M5"/>
  <c r="CB5" s="1"/>
  <c r="AT10"/>
  <c r="CE10" s="1"/>
  <c r="M14"/>
  <c r="CB14" s="1"/>
  <c r="BE19"/>
  <c r="CF19" s="1"/>
  <c r="AI23"/>
  <c r="CD23" s="1"/>
  <c r="M24"/>
  <c r="CB24" s="1"/>
  <c r="BE30"/>
  <c r="CF30" s="1"/>
  <c r="AI33"/>
  <c r="CD33" s="1"/>
  <c r="M36"/>
  <c r="CB36" s="1"/>
  <c r="BE42"/>
  <c r="CF42" s="1"/>
  <c r="AI45"/>
  <c r="CD45" s="1"/>
  <c r="M48"/>
  <c r="CB48" s="1"/>
  <c r="BE54"/>
  <c r="CF54" s="1"/>
  <c r="AI57"/>
  <c r="CD57" s="1"/>
  <c r="M60"/>
  <c r="CB60" s="1"/>
  <c r="BE66"/>
  <c r="CF66" s="1"/>
  <c r="AI69"/>
  <c r="CD69" s="1"/>
  <c r="M72"/>
  <c r="CB72" s="1"/>
  <c r="BE78"/>
  <c r="CF78" s="1"/>
  <c r="AI81"/>
  <c r="CD81" s="1"/>
  <c r="M84"/>
  <c r="CB84" s="1"/>
  <c r="BE90"/>
  <c r="CF90" s="1"/>
  <c r="AI93"/>
  <c r="CD93" s="1"/>
  <c r="M96"/>
  <c r="CB96" s="1"/>
  <c r="M124"/>
  <c r="CB124" s="1"/>
  <c r="CA157"/>
  <c r="CH157" s="1"/>
  <c r="AI165"/>
  <c r="CD165" s="1"/>
  <c r="M208"/>
  <c r="CB208" s="1"/>
  <c r="M256"/>
  <c r="CB256" s="1"/>
  <c r="X8"/>
  <c r="CC8" s="1"/>
  <c r="BP8"/>
  <c r="CG8" s="1"/>
  <c r="AT8"/>
  <c r="CE8" s="1"/>
  <c r="BP18"/>
  <c r="CG18" s="1"/>
  <c r="AT18"/>
  <c r="CE18" s="1"/>
  <c r="X18"/>
  <c r="CC18" s="1"/>
  <c r="BP29"/>
  <c r="CG29" s="1"/>
  <c r="AT29"/>
  <c r="CE29" s="1"/>
  <c r="X29"/>
  <c r="CC29" s="1"/>
  <c r="BP41"/>
  <c r="CG41" s="1"/>
  <c r="AT41"/>
  <c r="CE41" s="1"/>
  <c r="X41"/>
  <c r="CC41" s="1"/>
  <c r="BP53"/>
  <c r="CG53" s="1"/>
  <c r="AT53"/>
  <c r="CE53" s="1"/>
  <c r="X53"/>
  <c r="CC53" s="1"/>
  <c r="BP65"/>
  <c r="CG65" s="1"/>
  <c r="AT65"/>
  <c r="CE65" s="1"/>
  <c r="X65"/>
  <c r="CC65" s="1"/>
  <c r="BP77"/>
  <c r="CG77" s="1"/>
  <c r="AT77"/>
  <c r="CE77" s="1"/>
  <c r="X77"/>
  <c r="CC77" s="1"/>
  <c r="BP89"/>
  <c r="CG89" s="1"/>
  <c r="AT89"/>
  <c r="CE89" s="1"/>
  <c r="X89"/>
  <c r="CC89" s="1"/>
  <c r="BP164"/>
  <c r="CG164" s="1"/>
  <c r="AT164"/>
  <c r="CE164" s="1"/>
  <c r="X164"/>
  <c r="CC164" s="1"/>
  <c r="AI164"/>
  <c r="CD164" s="1"/>
  <c r="CA164"/>
  <c r="CH164" s="1"/>
  <c r="BP194"/>
  <c r="CG194" s="1"/>
  <c r="AT194"/>
  <c r="CE194" s="1"/>
  <c r="X194"/>
  <c r="CC194" s="1"/>
  <c r="CA194"/>
  <c r="CH194" s="1"/>
  <c r="BE194"/>
  <c r="CF194" s="1"/>
  <c r="AI194"/>
  <c r="CD194" s="1"/>
  <c r="AT4"/>
  <c r="CE4" s="1"/>
  <c r="M8"/>
  <c r="CB8" s="1"/>
  <c r="M18"/>
  <c r="CB18" s="1"/>
  <c r="M29"/>
  <c r="CB29" s="1"/>
  <c r="M41"/>
  <c r="CB41" s="1"/>
  <c r="M53"/>
  <c r="CB53" s="1"/>
  <c r="M65"/>
  <c r="CB65" s="1"/>
  <c r="M77"/>
  <c r="CB77" s="1"/>
  <c r="M89"/>
  <c r="CB89" s="1"/>
  <c r="AI139"/>
  <c r="CD139" s="1"/>
  <c r="CA147"/>
  <c r="CH147" s="1"/>
  <c r="M164"/>
  <c r="CB164" s="1"/>
  <c r="M194"/>
  <c r="CB194" s="1"/>
  <c r="CA203"/>
  <c r="CH203" s="1"/>
  <c r="BP12"/>
  <c r="CG12" s="1"/>
  <c r="AT12"/>
  <c r="CE12" s="1"/>
  <c r="X12"/>
  <c r="CC12" s="1"/>
  <c r="BP34"/>
  <c r="CG34" s="1"/>
  <c r="AT34"/>
  <c r="CE34" s="1"/>
  <c r="X34"/>
  <c r="CC34" s="1"/>
  <c r="BP46"/>
  <c r="CG46" s="1"/>
  <c r="AT46"/>
  <c r="CE46" s="1"/>
  <c r="X46"/>
  <c r="CC46" s="1"/>
  <c r="BP58"/>
  <c r="CG58" s="1"/>
  <c r="AT58"/>
  <c r="CE58" s="1"/>
  <c r="X58"/>
  <c r="CC58" s="1"/>
  <c r="BP70"/>
  <c r="CG70" s="1"/>
  <c r="AT70"/>
  <c r="CE70" s="1"/>
  <c r="X70"/>
  <c r="CC70" s="1"/>
  <c r="BP82"/>
  <c r="CG82" s="1"/>
  <c r="AT82"/>
  <c r="CE82" s="1"/>
  <c r="X82"/>
  <c r="CC82" s="1"/>
  <c r="BP94"/>
  <c r="CG94" s="1"/>
  <c r="AT94"/>
  <c r="CE94" s="1"/>
  <c r="X94"/>
  <c r="CC94" s="1"/>
  <c r="BP102"/>
  <c r="CG102" s="1"/>
  <c r="AT102"/>
  <c r="CE102" s="1"/>
  <c r="X102"/>
  <c r="CC102" s="1"/>
  <c r="AI102"/>
  <c r="CD102" s="1"/>
  <c r="CA102"/>
  <c r="CH102" s="1"/>
  <c r="BE102"/>
  <c r="CF102" s="1"/>
  <c r="BP114"/>
  <c r="CG114" s="1"/>
  <c r="AT114"/>
  <c r="CE114" s="1"/>
  <c r="X114"/>
  <c r="CC114" s="1"/>
  <c r="AI114"/>
  <c r="CD114" s="1"/>
  <c r="CA114"/>
  <c r="CH114" s="1"/>
  <c r="BE114"/>
  <c r="CF114" s="1"/>
  <c r="BP134"/>
  <c r="CG134" s="1"/>
  <c r="AT134"/>
  <c r="CE134" s="1"/>
  <c r="X134"/>
  <c r="CC134" s="1"/>
  <c r="CA134"/>
  <c r="CH134" s="1"/>
  <c r="AI134"/>
  <c r="CD134" s="1"/>
  <c r="BP138"/>
  <c r="CG138" s="1"/>
  <c r="AT138"/>
  <c r="CE138" s="1"/>
  <c r="X138"/>
  <c r="CC138" s="1"/>
  <c r="AI138"/>
  <c r="CD138" s="1"/>
  <c r="CA138"/>
  <c r="CH138" s="1"/>
  <c r="BE138"/>
  <c r="CF138" s="1"/>
  <c r="AT148"/>
  <c r="CE148" s="1"/>
  <c r="X148"/>
  <c r="CC148" s="1"/>
  <c r="BP148"/>
  <c r="CG148" s="1"/>
  <c r="AI148"/>
  <c r="CD148" s="1"/>
  <c r="CA148"/>
  <c r="CH148" s="1"/>
  <c r="BE148"/>
  <c r="CF148" s="1"/>
  <c r="BE4"/>
  <c r="CF4" s="1"/>
  <c r="BE7"/>
  <c r="CF7" s="1"/>
  <c r="M12"/>
  <c r="CB12" s="1"/>
  <c r="BE28"/>
  <c r="CF28" s="1"/>
  <c r="M34"/>
  <c r="CB34" s="1"/>
  <c r="BE40"/>
  <c r="CF40" s="1"/>
  <c r="M46"/>
  <c r="CB46" s="1"/>
  <c r="BE52"/>
  <c r="CF52" s="1"/>
  <c r="M58"/>
  <c r="CB58" s="1"/>
  <c r="BE64"/>
  <c r="CF64" s="1"/>
  <c r="M70"/>
  <c r="CB70" s="1"/>
  <c r="BE76"/>
  <c r="CF76" s="1"/>
  <c r="M82"/>
  <c r="CB82" s="1"/>
  <c r="BE88"/>
  <c r="CF88" s="1"/>
  <c r="AI91"/>
  <c r="CD91" s="1"/>
  <c r="M94"/>
  <c r="CB94" s="1"/>
  <c r="M102"/>
  <c r="CB102" s="1"/>
  <c r="M114"/>
  <c r="CB114" s="1"/>
  <c r="M134"/>
  <c r="CB134" s="1"/>
  <c r="M138"/>
  <c r="CB138" s="1"/>
  <c r="M148"/>
  <c r="CB148" s="1"/>
  <c r="CA181"/>
  <c r="CH181" s="1"/>
  <c r="AI189"/>
  <c r="CD189" s="1"/>
  <c r="AI201"/>
  <c r="CD201" s="1"/>
  <c r="CA267"/>
  <c r="CH267" s="1"/>
  <c r="AI271"/>
  <c r="CD271" s="1"/>
  <c r="BP6"/>
  <c r="CG6" s="1"/>
  <c r="AT6"/>
  <c r="CE6" s="1"/>
  <c r="X6"/>
  <c r="CC6" s="1"/>
  <c r="AT21"/>
  <c r="CE21" s="1"/>
  <c r="BP21"/>
  <c r="CG21" s="1"/>
  <c r="AT27"/>
  <c r="CE27" s="1"/>
  <c r="X27"/>
  <c r="CC27" s="1"/>
  <c r="BP27"/>
  <c r="CG27" s="1"/>
  <c r="AT39"/>
  <c r="CE39" s="1"/>
  <c r="X39"/>
  <c r="CC39" s="1"/>
  <c r="BP39"/>
  <c r="CG39" s="1"/>
  <c r="AT51"/>
  <c r="CE51" s="1"/>
  <c r="X51"/>
  <c r="CC51" s="1"/>
  <c r="BP51"/>
  <c r="CG51" s="1"/>
  <c r="AT63"/>
  <c r="CE63" s="1"/>
  <c r="X63"/>
  <c r="CC63" s="1"/>
  <c r="BP63"/>
  <c r="CG63" s="1"/>
  <c r="AT75"/>
  <c r="CE75" s="1"/>
  <c r="X75"/>
  <c r="CC75" s="1"/>
  <c r="BP75"/>
  <c r="CG75" s="1"/>
  <c r="AT87"/>
  <c r="CE87" s="1"/>
  <c r="X87"/>
  <c r="CC87" s="1"/>
  <c r="BP87"/>
  <c r="CG87" s="1"/>
  <c r="BP188"/>
  <c r="CG188" s="1"/>
  <c r="AT188"/>
  <c r="CE188" s="1"/>
  <c r="X188"/>
  <c r="CC188" s="1"/>
  <c r="AI188"/>
  <c r="CD188" s="1"/>
  <c r="CA188"/>
  <c r="CH188" s="1"/>
  <c r="N217" i="4"/>
  <c r="M217"/>
  <c r="AI5" i="5"/>
  <c r="CD5" s="1"/>
  <c r="M6"/>
  <c r="CB6" s="1"/>
  <c r="AI14"/>
  <c r="CD14" s="1"/>
  <c r="CA16"/>
  <c r="CH16" s="1"/>
  <c r="M21"/>
  <c r="CB21" s="1"/>
  <c r="BE23"/>
  <c r="CF23" s="1"/>
  <c r="AI24"/>
  <c r="CD24" s="1"/>
  <c r="M27"/>
  <c r="CB27" s="1"/>
  <c r="BE33"/>
  <c r="CF33" s="1"/>
  <c r="AI36"/>
  <c r="CD36" s="1"/>
  <c r="M39"/>
  <c r="CB39" s="1"/>
  <c r="BE45"/>
  <c r="CF45" s="1"/>
  <c r="AI48"/>
  <c r="CD48" s="1"/>
  <c r="M51"/>
  <c r="CB51" s="1"/>
  <c r="BE57"/>
  <c r="CF57" s="1"/>
  <c r="AI60"/>
  <c r="CD60" s="1"/>
  <c r="M63"/>
  <c r="CB63" s="1"/>
  <c r="BE69"/>
  <c r="CF69" s="1"/>
  <c r="AI72"/>
  <c r="CD72" s="1"/>
  <c r="M75"/>
  <c r="CB75" s="1"/>
  <c r="BE81"/>
  <c r="CF81" s="1"/>
  <c r="AI84"/>
  <c r="CD84" s="1"/>
  <c r="M87"/>
  <c r="CB87" s="1"/>
  <c r="BE93"/>
  <c r="CF93" s="1"/>
  <c r="CA121"/>
  <c r="CH121" s="1"/>
  <c r="AI129"/>
  <c r="CD129" s="1"/>
  <c r="AI163"/>
  <c r="CD163" s="1"/>
  <c r="CA171"/>
  <c r="CH171" s="1"/>
  <c r="BE176"/>
  <c r="CF176" s="1"/>
  <c r="M188"/>
  <c r="CB188" s="1"/>
  <c r="AI227"/>
  <c r="CD227" s="1"/>
  <c r="AI233"/>
  <c r="CD233" s="1"/>
  <c r="CA233"/>
  <c r="CH233" s="1"/>
  <c r="AI235"/>
  <c r="CD235" s="1"/>
  <c r="AI237"/>
  <c r="CD237" s="1"/>
  <c r="AI273"/>
  <c r="CD273" s="1"/>
  <c r="AT15"/>
  <c r="CE15" s="1"/>
  <c r="BP15"/>
  <c r="CG15" s="1"/>
  <c r="X32"/>
  <c r="CC32" s="1"/>
  <c r="BP32"/>
  <c r="CG32" s="1"/>
  <c r="AT32"/>
  <c r="CE32" s="1"/>
  <c r="X44"/>
  <c r="CC44" s="1"/>
  <c r="BP44"/>
  <c r="CG44" s="1"/>
  <c r="AT44"/>
  <c r="CE44" s="1"/>
  <c r="X56"/>
  <c r="CC56" s="1"/>
  <c r="BP56"/>
  <c r="CG56" s="1"/>
  <c r="AT56"/>
  <c r="CE56" s="1"/>
  <c r="X68"/>
  <c r="CC68" s="1"/>
  <c r="BP68"/>
  <c r="CG68" s="1"/>
  <c r="AT68"/>
  <c r="CE68" s="1"/>
  <c r="X80"/>
  <c r="CC80" s="1"/>
  <c r="BP80"/>
  <c r="CG80" s="1"/>
  <c r="AT80"/>
  <c r="CE80" s="1"/>
  <c r="X92"/>
  <c r="CC92" s="1"/>
  <c r="BP92"/>
  <c r="CG92" s="1"/>
  <c r="AT92"/>
  <c r="CE92" s="1"/>
  <c r="BP98"/>
  <c r="CG98" s="1"/>
  <c r="AT98"/>
  <c r="CE98" s="1"/>
  <c r="X98"/>
  <c r="CC98" s="1"/>
  <c r="CA98"/>
  <c r="CH98" s="1"/>
  <c r="AI98"/>
  <c r="CD98" s="1"/>
  <c r="AT106"/>
  <c r="CE106" s="1"/>
  <c r="X106"/>
  <c r="CC106" s="1"/>
  <c r="BP106"/>
  <c r="CG106" s="1"/>
  <c r="CA106"/>
  <c r="CH106" s="1"/>
  <c r="AI106"/>
  <c r="CD106" s="1"/>
  <c r="BP110"/>
  <c r="CG110" s="1"/>
  <c r="AT110"/>
  <c r="CE110" s="1"/>
  <c r="X110"/>
  <c r="CC110" s="1"/>
  <c r="CA110"/>
  <c r="CH110" s="1"/>
  <c r="AI110"/>
  <c r="CD110" s="1"/>
  <c r="BP128"/>
  <c r="CG128" s="1"/>
  <c r="AT128"/>
  <c r="CE128" s="1"/>
  <c r="X128"/>
  <c r="CC128" s="1"/>
  <c r="AI128"/>
  <c r="CD128" s="1"/>
  <c r="CA128"/>
  <c r="CH128" s="1"/>
  <c r="BP158"/>
  <c r="CG158" s="1"/>
  <c r="AT158"/>
  <c r="CE158" s="1"/>
  <c r="X158"/>
  <c r="CC158" s="1"/>
  <c r="CA158"/>
  <c r="CH158" s="1"/>
  <c r="AI158"/>
  <c r="CD158" s="1"/>
  <c r="BP162"/>
  <c r="CG162" s="1"/>
  <c r="AT162"/>
  <c r="CE162" s="1"/>
  <c r="X162"/>
  <c r="CC162" s="1"/>
  <c r="AI162"/>
  <c r="CD162" s="1"/>
  <c r="CA162"/>
  <c r="CH162" s="1"/>
  <c r="BE162"/>
  <c r="CF162" s="1"/>
  <c r="AT172"/>
  <c r="CE172" s="1"/>
  <c r="X172"/>
  <c r="CC172" s="1"/>
  <c r="BP172"/>
  <c r="CG172" s="1"/>
  <c r="AI172"/>
  <c r="CD172" s="1"/>
  <c r="CA172"/>
  <c r="CH172" s="1"/>
  <c r="BE172"/>
  <c r="CF172" s="1"/>
  <c r="BP234"/>
  <c r="CG234" s="1"/>
  <c r="AT234"/>
  <c r="CE234" s="1"/>
  <c r="X234"/>
  <c r="CC234" s="1"/>
  <c r="AI234"/>
  <c r="CD234" s="1"/>
  <c r="CA234"/>
  <c r="CH234" s="1"/>
  <c r="BE234"/>
  <c r="CF234" s="1"/>
  <c r="AT268"/>
  <c r="CE268" s="1"/>
  <c r="X268"/>
  <c r="CC268" s="1"/>
  <c r="BP268"/>
  <c r="CG268" s="1"/>
  <c r="AI268"/>
  <c r="CD268" s="1"/>
  <c r="CA268"/>
  <c r="CH268" s="1"/>
  <c r="BE268"/>
  <c r="CF268" s="1"/>
  <c r="AI8"/>
  <c r="CD8" s="1"/>
  <c r="M15"/>
  <c r="CB15" s="1"/>
  <c r="BE17"/>
  <c r="CF17" s="1"/>
  <c r="AI18"/>
  <c r="CD18" s="1"/>
  <c r="BP23"/>
  <c r="CG23" s="1"/>
  <c r="BE26"/>
  <c r="CF26" s="1"/>
  <c r="AI29"/>
  <c r="CD29" s="1"/>
  <c r="M32"/>
  <c r="CB32" s="1"/>
  <c r="BE38"/>
  <c r="CF38" s="1"/>
  <c r="AI41"/>
  <c r="CD41" s="1"/>
  <c r="M44"/>
  <c r="CB44" s="1"/>
  <c r="BE50"/>
  <c r="CF50" s="1"/>
  <c r="AI53"/>
  <c r="CD53" s="1"/>
  <c r="M56"/>
  <c r="CB56" s="1"/>
  <c r="BE62"/>
  <c r="CF62" s="1"/>
  <c r="AI65"/>
  <c r="CD65" s="1"/>
  <c r="M68"/>
  <c r="CB68" s="1"/>
  <c r="BE74"/>
  <c r="CF74" s="1"/>
  <c r="AI77"/>
  <c r="CD77" s="1"/>
  <c r="M80"/>
  <c r="CB80" s="1"/>
  <c r="BE86"/>
  <c r="CF86" s="1"/>
  <c r="AI89"/>
  <c r="CD89" s="1"/>
  <c r="M92"/>
  <c r="CB92" s="1"/>
  <c r="M98"/>
  <c r="CB98" s="1"/>
  <c r="BE100"/>
  <c r="CF100" s="1"/>
  <c r="BE104"/>
  <c r="CF104" s="1"/>
  <c r="M106"/>
  <c r="CB106" s="1"/>
  <c r="M110"/>
  <c r="CB110" s="1"/>
  <c r="BE112"/>
  <c r="CF112" s="1"/>
  <c r="BE116"/>
  <c r="CF116" s="1"/>
  <c r="M128"/>
  <c r="CB128" s="1"/>
  <c r="BE146"/>
  <c r="CF146" s="1"/>
  <c r="M158"/>
  <c r="CB158" s="1"/>
  <c r="M162"/>
  <c r="CB162" s="1"/>
  <c r="M172"/>
  <c r="CB172" s="1"/>
  <c r="AI199"/>
  <c r="CD199" s="1"/>
  <c r="CA231"/>
  <c r="CH231" s="1"/>
  <c r="M234"/>
  <c r="CB234" s="1"/>
  <c r="M268"/>
  <c r="CB268" s="1"/>
  <c r="BP198"/>
  <c r="CG198" s="1"/>
  <c r="AT198"/>
  <c r="CE198" s="1"/>
  <c r="X198"/>
  <c r="CC198" s="1"/>
  <c r="AI198"/>
  <c r="CD198" s="1"/>
  <c r="CA198"/>
  <c r="CH198" s="1"/>
  <c r="BE198"/>
  <c r="CF198" s="1"/>
  <c r="CA145"/>
  <c r="CH145" s="1"/>
  <c r="AI153"/>
  <c r="CD153" s="1"/>
  <c r="AI187"/>
  <c r="CD187" s="1"/>
  <c r="AI197"/>
  <c r="CD197" s="1"/>
  <c r="M198"/>
  <c r="CB198" s="1"/>
  <c r="CA229"/>
  <c r="CH229" s="1"/>
  <c r="AT3"/>
  <c r="CE3" s="1"/>
  <c r="BP3"/>
  <c r="CG3" s="1"/>
  <c r="BP19"/>
  <c r="CG19" s="1"/>
  <c r="AT19"/>
  <c r="CE19" s="1"/>
  <c r="X19"/>
  <c r="CC19" s="1"/>
  <c r="BP22"/>
  <c r="CG22" s="1"/>
  <c r="X22"/>
  <c r="CC22" s="1"/>
  <c r="BP30"/>
  <c r="CG30" s="1"/>
  <c r="AT30"/>
  <c r="CE30" s="1"/>
  <c r="X30"/>
  <c r="CC30" s="1"/>
  <c r="BP42"/>
  <c r="CG42" s="1"/>
  <c r="AT42"/>
  <c r="CE42" s="1"/>
  <c r="X42"/>
  <c r="CC42" s="1"/>
  <c r="BP54"/>
  <c r="CG54" s="1"/>
  <c r="AT54"/>
  <c r="CE54" s="1"/>
  <c r="X54"/>
  <c r="CC54" s="1"/>
  <c r="BP66"/>
  <c r="CG66" s="1"/>
  <c r="AT66"/>
  <c r="CE66" s="1"/>
  <c r="X66"/>
  <c r="CC66" s="1"/>
  <c r="BP78"/>
  <c r="CG78" s="1"/>
  <c r="AT78"/>
  <c r="CE78" s="1"/>
  <c r="X78"/>
  <c r="CC78" s="1"/>
  <c r="BP90"/>
  <c r="CG90" s="1"/>
  <c r="AT90"/>
  <c r="CE90" s="1"/>
  <c r="X90"/>
  <c r="CC90" s="1"/>
  <c r="BP152"/>
  <c r="CG152" s="1"/>
  <c r="AT152"/>
  <c r="CE152" s="1"/>
  <c r="X152"/>
  <c r="CC152" s="1"/>
  <c r="AI152"/>
  <c r="CD152" s="1"/>
  <c r="CA152"/>
  <c r="CH152" s="1"/>
  <c r="BP182"/>
  <c r="CG182" s="1"/>
  <c r="AT182"/>
  <c r="CE182" s="1"/>
  <c r="X182"/>
  <c r="CC182" s="1"/>
  <c r="CA182"/>
  <c r="CH182" s="1"/>
  <c r="AI182"/>
  <c r="CD182" s="1"/>
  <c r="BP186"/>
  <c r="CG186" s="1"/>
  <c r="AT186"/>
  <c r="CE186" s="1"/>
  <c r="X186"/>
  <c r="CC186" s="1"/>
  <c r="AI186"/>
  <c r="CD186" s="1"/>
  <c r="CA186"/>
  <c r="CH186" s="1"/>
  <c r="BE186"/>
  <c r="CF186" s="1"/>
  <c r="AT232"/>
  <c r="CE232" s="1"/>
  <c r="X232"/>
  <c r="CC232" s="1"/>
  <c r="BP232"/>
  <c r="CG232" s="1"/>
  <c r="AI232"/>
  <c r="CD232" s="1"/>
  <c r="CA232"/>
  <c r="CH232" s="1"/>
  <c r="BE232"/>
  <c r="CF232" s="1"/>
  <c r="M3"/>
  <c r="CB3" s="1"/>
  <c r="M19"/>
  <c r="CB19" s="1"/>
  <c r="M22"/>
  <c r="CB22" s="1"/>
  <c r="M30"/>
  <c r="CB30" s="1"/>
  <c r="M42"/>
  <c r="CB42" s="1"/>
  <c r="M54"/>
  <c r="CB54" s="1"/>
  <c r="CA57"/>
  <c r="CH57" s="1"/>
  <c r="M66"/>
  <c r="CB66" s="1"/>
  <c r="CA69"/>
  <c r="CH69" s="1"/>
  <c r="M78"/>
  <c r="CB78" s="1"/>
  <c r="CA81"/>
  <c r="CH81" s="1"/>
  <c r="M90"/>
  <c r="CB90" s="1"/>
  <c r="CA93"/>
  <c r="CH93" s="1"/>
  <c r="M152"/>
  <c r="CB152" s="1"/>
  <c r="M182"/>
  <c r="CB182" s="1"/>
  <c r="M186"/>
  <c r="CB186" s="1"/>
  <c r="M232"/>
  <c r="CB232" s="1"/>
  <c r="BP108"/>
  <c r="CG108" s="1"/>
  <c r="AT108"/>
  <c r="CE108" s="1"/>
  <c r="X108"/>
  <c r="CC108" s="1"/>
  <c r="BP120"/>
  <c r="CG120" s="1"/>
  <c r="AT120"/>
  <c r="CE120" s="1"/>
  <c r="X120"/>
  <c r="CC120" s="1"/>
  <c r="BP132"/>
  <c r="CG132" s="1"/>
  <c r="AT132"/>
  <c r="CE132" s="1"/>
  <c r="X132"/>
  <c r="CC132" s="1"/>
  <c r="BP144"/>
  <c r="CG144" s="1"/>
  <c r="AT144"/>
  <c r="CE144" s="1"/>
  <c r="X144"/>
  <c r="CC144" s="1"/>
  <c r="BP156"/>
  <c r="CG156" s="1"/>
  <c r="AT156"/>
  <c r="CE156" s="1"/>
  <c r="X156"/>
  <c r="CC156" s="1"/>
  <c r="BP168"/>
  <c r="CG168" s="1"/>
  <c r="AT168"/>
  <c r="CE168" s="1"/>
  <c r="X168"/>
  <c r="CC168" s="1"/>
  <c r="BP180"/>
  <c r="CG180" s="1"/>
  <c r="AT180"/>
  <c r="CE180" s="1"/>
  <c r="X180"/>
  <c r="CC180" s="1"/>
  <c r="BP192"/>
  <c r="CG192" s="1"/>
  <c r="AT192"/>
  <c r="CE192" s="1"/>
  <c r="X192"/>
  <c r="CC192" s="1"/>
  <c r="BP204"/>
  <c r="CG204" s="1"/>
  <c r="AT204"/>
  <c r="CE204" s="1"/>
  <c r="X204"/>
  <c r="CC204" s="1"/>
  <c r="BP216"/>
  <c r="CG216" s="1"/>
  <c r="AT216"/>
  <c r="CE216" s="1"/>
  <c r="X216"/>
  <c r="CC216" s="1"/>
  <c r="BP228"/>
  <c r="CG228" s="1"/>
  <c r="AT228"/>
  <c r="CE228" s="1"/>
  <c r="X228"/>
  <c r="CC228" s="1"/>
  <c r="BP240"/>
  <c r="CG240" s="1"/>
  <c r="AT240"/>
  <c r="CE240" s="1"/>
  <c r="X240"/>
  <c r="CC240" s="1"/>
  <c r="BP252"/>
  <c r="CG252" s="1"/>
  <c r="AT252"/>
  <c r="CE252" s="1"/>
  <c r="X252"/>
  <c r="CC252" s="1"/>
  <c r="BP264"/>
  <c r="CG264" s="1"/>
  <c r="AT264"/>
  <c r="CE264" s="1"/>
  <c r="X264"/>
  <c r="CC264" s="1"/>
  <c r="BP276"/>
  <c r="CG276" s="1"/>
  <c r="AT276"/>
  <c r="CE276" s="1"/>
  <c r="X276"/>
  <c r="CC276" s="1"/>
  <c r="BP288"/>
  <c r="CG288" s="1"/>
  <c r="AT288"/>
  <c r="CE288" s="1"/>
  <c r="X288"/>
  <c r="CC288" s="1"/>
  <c r="BP300"/>
  <c r="CG300" s="1"/>
  <c r="AT300"/>
  <c r="CE300" s="1"/>
  <c r="X300"/>
  <c r="CC300" s="1"/>
  <c r="BP312"/>
  <c r="CG312" s="1"/>
  <c r="AT312"/>
  <c r="CE312" s="1"/>
  <c r="X312"/>
  <c r="CC312" s="1"/>
  <c r="M108"/>
  <c r="CB108" s="1"/>
  <c r="M120"/>
  <c r="CB120" s="1"/>
  <c r="M132"/>
  <c r="CB132" s="1"/>
  <c r="M144"/>
  <c r="CB144" s="1"/>
  <c r="M156"/>
  <c r="CB156" s="1"/>
  <c r="M168"/>
  <c r="CB168" s="1"/>
  <c r="M180"/>
  <c r="CB180" s="1"/>
  <c r="M192"/>
  <c r="CB192" s="1"/>
  <c r="M204"/>
  <c r="CB204" s="1"/>
  <c r="M216"/>
  <c r="CB216" s="1"/>
  <c r="M228"/>
  <c r="CB228" s="1"/>
  <c r="M240"/>
  <c r="CB240" s="1"/>
  <c r="BE246"/>
  <c r="CF246" s="1"/>
  <c r="M252"/>
  <c r="CB252" s="1"/>
  <c r="BE258"/>
  <c r="CF258" s="1"/>
  <c r="M264"/>
  <c r="CB264" s="1"/>
  <c r="BE270"/>
  <c r="CF270" s="1"/>
  <c r="M276"/>
  <c r="CB276" s="1"/>
  <c r="BE282"/>
  <c r="CF282" s="1"/>
  <c r="M288"/>
  <c r="CB288" s="1"/>
  <c r="BE294"/>
  <c r="CF294" s="1"/>
  <c r="M300"/>
  <c r="CB300" s="1"/>
  <c r="BE306"/>
  <c r="CF306" s="1"/>
  <c r="M312"/>
  <c r="CB312" s="1"/>
  <c r="BP101"/>
  <c r="CG101" s="1"/>
  <c r="AT101"/>
  <c r="CE101" s="1"/>
  <c r="X101"/>
  <c r="CC101" s="1"/>
  <c r="BP113"/>
  <c r="CG113" s="1"/>
  <c r="AT113"/>
  <c r="CE113" s="1"/>
  <c r="X113"/>
  <c r="CC113" s="1"/>
  <c r="BP125"/>
  <c r="CG125" s="1"/>
  <c r="AT125"/>
  <c r="CE125" s="1"/>
  <c r="X125"/>
  <c r="CC125" s="1"/>
  <c r="BP137"/>
  <c r="CG137" s="1"/>
  <c r="AT137"/>
  <c r="CE137" s="1"/>
  <c r="X137"/>
  <c r="CC137" s="1"/>
  <c r="BP149"/>
  <c r="CG149" s="1"/>
  <c r="AT149"/>
  <c r="CE149" s="1"/>
  <c r="X149"/>
  <c r="CC149" s="1"/>
  <c r="BP161"/>
  <c r="CG161" s="1"/>
  <c r="AT161"/>
  <c r="CE161" s="1"/>
  <c r="X161"/>
  <c r="CC161" s="1"/>
  <c r="BP173"/>
  <c r="CG173" s="1"/>
  <c r="AT173"/>
  <c r="CE173" s="1"/>
  <c r="X173"/>
  <c r="CC173" s="1"/>
  <c r="BP185"/>
  <c r="CG185" s="1"/>
  <c r="AT185"/>
  <c r="CE185" s="1"/>
  <c r="X185"/>
  <c r="CC185" s="1"/>
  <c r="BP197"/>
  <c r="CG197" s="1"/>
  <c r="AT197"/>
  <c r="CE197" s="1"/>
  <c r="X197"/>
  <c r="CC197" s="1"/>
  <c r="BP209"/>
  <c r="CG209" s="1"/>
  <c r="AT209"/>
  <c r="CE209" s="1"/>
  <c r="X209"/>
  <c r="CC209" s="1"/>
  <c r="BP221"/>
  <c r="CG221" s="1"/>
  <c r="AT221"/>
  <c r="CE221" s="1"/>
  <c r="X221"/>
  <c r="CC221" s="1"/>
  <c r="BP233"/>
  <c r="CG233" s="1"/>
  <c r="AT233"/>
  <c r="CE233" s="1"/>
  <c r="X233"/>
  <c r="CC233" s="1"/>
  <c r="BP245"/>
  <c r="CG245" s="1"/>
  <c r="AT245"/>
  <c r="CE245" s="1"/>
  <c r="X245"/>
  <c r="CC245" s="1"/>
  <c r="BP257"/>
  <c r="CG257" s="1"/>
  <c r="AT257"/>
  <c r="CE257" s="1"/>
  <c r="X257"/>
  <c r="CC257" s="1"/>
  <c r="BP269"/>
  <c r="CG269" s="1"/>
  <c r="AT269"/>
  <c r="CE269" s="1"/>
  <c r="X269"/>
  <c r="CC269" s="1"/>
  <c r="BP281"/>
  <c r="CG281" s="1"/>
  <c r="AT281"/>
  <c r="CE281" s="1"/>
  <c r="X281"/>
  <c r="CC281" s="1"/>
  <c r="BP293"/>
  <c r="CG293" s="1"/>
  <c r="AT293"/>
  <c r="CE293" s="1"/>
  <c r="X293"/>
  <c r="CC293" s="1"/>
  <c r="BP305"/>
  <c r="CG305" s="1"/>
  <c r="AT305"/>
  <c r="CE305" s="1"/>
  <c r="X305"/>
  <c r="CC305" s="1"/>
  <c r="M101"/>
  <c r="CB101" s="1"/>
  <c r="M113"/>
  <c r="CB113" s="1"/>
  <c r="M125"/>
  <c r="CB125" s="1"/>
  <c r="M137"/>
  <c r="CB137" s="1"/>
  <c r="M149"/>
  <c r="CB149" s="1"/>
  <c r="M161"/>
  <c r="CB161" s="1"/>
  <c r="M173"/>
  <c r="CB173" s="1"/>
  <c r="M185"/>
  <c r="CB185" s="1"/>
  <c r="M197"/>
  <c r="CB197" s="1"/>
  <c r="AI206"/>
  <c r="CD206" s="1"/>
  <c r="M209"/>
  <c r="CB209" s="1"/>
  <c r="AI218"/>
  <c r="CD218" s="1"/>
  <c r="M221"/>
  <c r="CB221" s="1"/>
  <c r="AI230"/>
  <c r="CD230" s="1"/>
  <c r="M233"/>
  <c r="CB233" s="1"/>
  <c r="AI242"/>
  <c r="CD242" s="1"/>
  <c r="M245"/>
  <c r="CB245" s="1"/>
  <c r="AI254"/>
  <c r="CD254" s="1"/>
  <c r="M257"/>
  <c r="CB257" s="1"/>
  <c r="AI266"/>
  <c r="CD266" s="1"/>
  <c r="M269"/>
  <c r="CB269" s="1"/>
  <c r="AI278"/>
  <c r="CD278" s="1"/>
  <c r="M281"/>
  <c r="CB281" s="1"/>
  <c r="AI290"/>
  <c r="CD290" s="1"/>
  <c r="M293"/>
  <c r="CB293" s="1"/>
  <c r="AI302"/>
  <c r="CD302" s="1"/>
  <c r="M305"/>
  <c r="CB305" s="1"/>
  <c r="AT118"/>
  <c r="CE118" s="1"/>
  <c r="X118"/>
  <c r="CC118" s="1"/>
  <c r="BP118"/>
  <c r="CG118" s="1"/>
  <c r="AT130"/>
  <c r="CE130" s="1"/>
  <c r="X130"/>
  <c r="CC130" s="1"/>
  <c r="BP130"/>
  <c r="CG130" s="1"/>
  <c r="AT142"/>
  <c r="CE142" s="1"/>
  <c r="X142"/>
  <c r="CC142" s="1"/>
  <c r="BP142"/>
  <c r="CG142" s="1"/>
  <c r="AT154"/>
  <c r="CE154" s="1"/>
  <c r="X154"/>
  <c r="CC154" s="1"/>
  <c r="BP154"/>
  <c r="CG154" s="1"/>
  <c r="AT166"/>
  <c r="CE166" s="1"/>
  <c r="X166"/>
  <c r="CC166" s="1"/>
  <c r="BP166"/>
  <c r="CG166" s="1"/>
  <c r="AT178"/>
  <c r="CE178" s="1"/>
  <c r="X178"/>
  <c r="CC178" s="1"/>
  <c r="BP178"/>
  <c r="CG178" s="1"/>
  <c r="AT190"/>
  <c r="CE190" s="1"/>
  <c r="X190"/>
  <c r="CC190" s="1"/>
  <c r="BP190"/>
  <c r="CG190" s="1"/>
  <c r="AT202"/>
  <c r="CE202" s="1"/>
  <c r="X202"/>
  <c r="CC202" s="1"/>
  <c r="BP202"/>
  <c r="CG202" s="1"/>
  <c r="AT214"/>
  <c r="CE214" s="1"/>
  <c r="X214"/>
  <c r="CC214" s="1"/>
  <c r="BP214"/>
  <c r="CG214" s="1"/>
  <c r="AT226"/>
  <c r="CE226" s="1"/>
  <c r="X226"/>
  <c r="CC226" s="1"/>
  <c r="BP226"/>
  <c r="CG226" s="1"/>
  <c r="AT238"/>
  <c r="CE238" s="1"/>
  <c r="X238"/>
  <c r="CC238" s="1"/>
  <c r="BP238"/>
  <c r="CG238" s="1"/>
  <c r="AT250"/>
  <c r="CE250" s="1"/>
  <c r="X250"/>
  <c r="CC250" s="1"/>
  <c r="BP250"/>
  <c r="CG250" s="1"/>
  <c r="AT262"/>
  <c r="CE262" s="1"/>
  <c r="X262"/>
  <c r="CC262" s="1"/>
  <c r="BP262"/>
  <c r="CG262" s="1"/>
  <c r="AT274"/>
  <c r="CE274" s="1"/>
  <c r="X274"/>
  <c r="CC274" s="1"/>
  <c r="BP274"/>
  <c r="CG274" s="1"/>
  <c r="AT286"/>
  <c r="CE286" s="1"/>
  <c r="X286"/>
  <c r="CC286" s="1"/>
  <c r="BP286"/>
  <c r="CG286" s="1"/>
  <c r="AT298"/>
  <c r="CE298" s="1"/>
  <c r="X298"/>
  <c r="CC298" s="1"/>
  <c r="BP298"/>
  <c r="CG298" s="1"/>
  <c r="AT310"/>
  <c r="CE310" s="1"/>
  <c r="X310"/>
  <c r="CC310" s="1"/>
  <c r="BP310"/>
  <c r="CG310" s="1"/>
  <c r="M118"/>
  <c r="CB118" s="1"/>
  <c r="M130"/>
  <c r="CB130" s="1"/>
  <c r="M142"/>
  <c r="CB142" s="1"/>
  <c r="M154"/>
  <c r="CB154" s="1"/>
  <c r="M166"/>
  <c r="CB166" s="1"/>
  <c r="M178"/>
  <c r="CB178" s="1"/>
  <c r="M190"/>
  <c r="CB190" s="1"/>
  <c r="M202"/>
  <c r="CB202" s="1"/>
  <c r="M214"/>
  <c r="CB214" s="1"/>
  <c r="M226"/>
  <c r="CB226" s="1"/>
  <c r="M238"/>
  <c r="CB238" s="1"/>
  <c r="M250"/>
  <c r="CB250" s="1"/>
  <c r="M262"/>
  <c r="CB262" s="1"/>
  <c r="M274"/>
  <c r="CB274" s="1"/>
  <c r="M286"/>
  <c r="CB286" s="1"/>
  <c r="BE292"/>
  <c r="CF292" s="1"/>
  <c r="M298"/>
  <c r="CB298" s="1"/>
  <c r="BE304"/>
  <c r="CF304" s="1"/>
  <c r="M310"/>
  <c r="CB310" s="1"/>
  <c r="X99"/>
  <c r="CC99" s="1"/>
  <c r="BP99"/>
  <c r="CG99" s="1"/>
  <c r="AT99"/>
  <c r="CE99" s="1"/>
  <c r="X111"/>
  <c r="CC111" s="1"/>
  <c r="BP111"/>
  <c r="CG111" s="1"/>
  <c r="AT111"/>
  <c r="CE111" s="1"/>
  <c r="X123"/>
  <c r="CC123" s="1"/>
  <c r="BP123"/>
  <c r="CG123" s="1"/>
  <c r="AT123"/>
  <c r="CE123" s="1"/>
  <c r="X135"/>
  <c r="CC135" s="1"/>
  <c r="BP135"/>
  <c r="CG135" s="1"/>
  <c r="AT135"/>
  <c r="CE135" s="1"/>
  <c r="X147"/>
  <c r="CC147" s="1"/>
  <c r="BP147"/>
  <c r="CG147" s="1"/>
  <c r="AT147"/>
  <c r="CE147" s="1"/>
  <c r="X159"/>
  <c r="CC159" s="1"/>
  <c r="BP159"/>
  <c r="CG159" s="1"/>
  <c r="AT159"/>
  <c r="CE159" s="1"/>
  <c r="X171"/>
  <c r="CC171" s="1"/>
  <c r="BP171"/>
  <c r="CG171" s="1"/>
  <c r="AT171"/>
  <c r="CE171" s="1"/>
  <c r="X183"/>
  <c r="CC183" s="1"/>
  <c r="BP183"/>
  <c r="CG183" s="1"/>
  <c r="AT183"/>
  <c r="CE183" s="1"/>
  <c r="X195"/>
  <c r="CC195" s="1"/>
  <c r="BP195"/>
  <c r="CG195" s="1"/>
  <c r="AT195"/>
  <c r="CE195" s="1"/>
  <c r="X207"/>
  <c r="CC207" s="1"/>
  <c r="BP207"/>
  <c r="CG207" s="1"/>
  <c r="AT207"/>
  <c r="CE207" s="1"/>
  <c r="X219"/>
  <c r="CC219" s="1"/>
  <c r="BP219"/>
  <c r="CG219" s="1"/>
  <c r="AT219"/>
  <c r="CE219" s="1"/>
  <c r="X231"/>
  <c r="CC231" s="1"/>
  <c r="BP231"/>
  <c r="CG231" s="1"/>
  <c r="AT231"/>
  <c r="CE231" s="1"/>
  <c r="X243"/>
  <c r="CC243" s="1"/>
  <c r="BP243"/>
  <c r="CG243" s="1"/>
  <c r="AT243"/>
  <c r="CE243" s="1"/>
  <c r="X255"/>
  <c r="CC255" s="1"/>
  <c r="BP255"/>
  <c r="CG255" s="1"/>
  <c r="AT255"/>
  <c r="CE255" s="1"/>
  <c r="X267"/>
  <c r="CC267" s="1"/>
  <c r="BP267"/>
  <c r="CG267" s="1"/>
  <c r="AT267"/>
  <c r="CE267" s="1"/>
  <c r="X279"/>
  <c r="CC279" s="1"/>
  <c r="BP279"/>
  <c r="CG279" s="1"/>
  <c r="AT279"/>
  <c r="CE279" s="1"/>
  <c r="X291"/>
  <c r="CC291" s="1"/>
  <c r="BP291"/>
  <c r="CG291" s="1"/>
  <c r="AT291"/>
  <c r="CE291" s="1"/>
  <c r="X303"/>
  <c r="CC303" s="1"/>
  <c r="BP303"/>
  <c r="CG303" s="1"/>
  <c r="AT303"/>
  <c r="CE303" s="1"/>
  <c r="M99"/>
  <c r="CB99" s="1"/>
  <c r="AI108"/>
  <c r="CD108" s="1"/>
  <c r="M111"/>
  <c r="CB111" s="1"/>
  <c r="AI120"/>
  <c r="CD120" s="1"/>
  <c r="M123"/>
  <c r="CB123" s="1"/>
  <c r="AI132"/>
  <c r="CD132" s="1"/>
  <c r="M135"/>
  <c r="CB135" s="1"/>
  <c r="AI144"/>
  <c r="CD144" s="1"/>
  <c r="M147"/>
  <c r="CB147" s="1"/>
  <c r="AI156"/>
  <c r="CD156" s="1"/>
  <c r="M159"/>
  <c r="CB159" s="1"/>
  <c r="AI168"/>
  <c r="CD168" s="1"/>
  <c r="M171"/>
  <c r="CB171" s="1"/>
  <c r="AI180"/>
  <c r="CD180" s="1"/>
  <c r="M183"/>
  <c r="CB183" s="1"/>
  <c r="AI192"/>
  <c r="CD192" s="1"/>
  <c r="M195"/>
  <c r="CB195" s="1"/>
  <c r="AI204"/>
  <c r="CD204" s="1"/>
  <c r="M207"/>
  <c r="CB207" s="1"/>
  <c r="AI216"/>
  <c r="CD216" s="1"/>
  <c r="M219"/>
  <c r="CB219" s="1"/>
  <c r="AI228"/>
  <c r="CD228" s="1"/>
  <c r="M231"/>
  <c r="CB231" s="1"/>
  <c r="AI240"/>
  <c r="CD240" s="1"/>
  <c r="M243"/>
  <c r="CB243" s="1"/>
  <c r="AI252"/>
  <c r="CD252" s="1"/>
  <c r="M255"/>
  <c r="CB255" s="1"/>
  <c r="AI264"/>
  <c r="CD264" s="1"/>
  <c r="M267"/>
  <c r="CB267" s="1"/>
  <c r="AI276"/>
  <c r="CD276" s="1"/>
  <c r="M279"/>
  <c r="CB279" s="1"/>
  <c r="AI288"/>
  <c r="CD288" s="1"/>
  <c r="M291"/>
  <c r="CB291" s="1"/>
  <c r="AI300"/>
  <c r="CD300" s="1"/>
  <c r="M303"/>
  <c r="CB303" s="1"/>
  <c r="AI312"/>
  <c r="CD312" s="1"/>
  <c r="BP200"/>
  <c r="CG200" s="1"/>
  <c r="AT200"/>
  <c r="CE200" s="1"/>
  <c r="X200"/>
  <c r="CC200" s="1"/>
  <c r="BP212"/>
  <c r="CG212" s="1"/>
  <c r="AT212"/>
  <c r="CE212" s="1"/>
  <c r="X212"/>
  <c r="CC212" s="1"/>
  <c r="BP224"/>
  <c r="CG224" s="1"/>
  <c r="AT224"/>
  <c r="CE224" s="1"/>
  <c r="X224"/>
  <c r="CC224" s="1"/>
  <c r="BP236"/>
  <c r="CG236" s="1"/>
  <c r="AT236"/>
  <c r="CE236" s="1"/>
  <c r="X236"/>
  <c r="CC236" s="1"/>
  <c r="BP248"/>
  <c r="CG248" s="1"/>
  <c r="AT248"/>
  <c r="CE248" s="1"/>
  <c r="X248"/>
  <c r="CC248" s="1"/>
  <c r="BP260"/>
  <c r="CG260" s="1"/>
  <c r="AT260"/>
  <c r="CE260" s="1"/>
  <c r="X260"/>
  <c r="CC260" s="1"/>
  <c r="BP272"/>
  <c r="CG272" s="1"/>
  <c r="AT272"/>
  <c r="CE272" s="1"/>
  <c r="X272"/>
  <c r="CC272" s="1"/>
  <c r="BP284"/>
  <c r="CG284" s="1"/>
  <c r="AT284"/>
  <c r="CE284" s="1"/>
  <c r="X284"/>
  <c r="CC284" s="1"/>
  <c r="BP296"/>
  <c r="CG296" s="1"/>
  <c r="AT296"/>
  <c r="CE296" s="1"/>
  <c r="X296"/>
  <c r="CC296" s="1"/>
  <c r="BP308"/>
  <c r="CG308" s="1"/>
  <c r="AT308"/>
  <c r="CE308" s="1"/>
  <c r="X308"/>
  <c r="CC308" s="1"/>
  <c r="M200"/>
  <c r="CB200" s="1"/>
  <c r="BE206"/>
  <c r="CF206" s="1"/>
  <c r="M212"/>
  <c r="CB212" s="1"/>
  <c r="BE218"/>
  <c r="CF218" s="1"/>
  <c r="M224"/>
  <c r="CB224" s="1"/>
  <c r="BE230"/>
  <c r="CF230" s="1"/>
  <c r="M236"/>
  <c r="CB236" s="1"/>
  <c r="BE242"/>
  <c r="CF242" s="1"/>
  <c r="M248"/>
  <c r="CB248" s="1"/>
  <c r="BE254"/>
  <c r="CF254" s="1"/>
  <c r="M260"/>
  <c r="CB260" s="1"/>
  <c r="BE266"/>
  <c r="CF266" s="1"/>
  <c r="M272"/>
  <c r="CB272" s="1"/>
  <c r="BE278"/>
  <c r="CF278" s="1"/>
  <c r="M284"/>
  <c r="CB284" s="1"/>
  <c r="BE290"/>
  <c r="CF290" s="1"/>
  <c r="M296"/>
  <c r="CB296" s="1"/>
  <c r="BE302"/>
  <c r="CF302" s="1"/>
  <c r="M308"/>
  <c r="CB308" s="1"/>
  <c r="BP97"/>
  <c r="CG97" s="1"/>
  <c r="AT97"/>
  <c r="CE97" s="1"/>
  <c r="X97"/>
  <c r="CC97" s="1"/>
  <c r="BP109"/>
  <c r="CG109" s="1"/>
  <c r="AT109"/>
  <c r="CE109" s="1"/>
  <c r="X109"/>
  <c r="CC109" s="1"/>
  <c r="BP121"/>
  <c r="CG121" s="1"/>
  <c r="AT121"/>
  <c r="CE121" s="1"/>
  <c r="X121"/>
  <c r="CC121" s="1"/>
  <c r="BP133"/>
  <c r="CG133" s="1"/>
  <c r="AT133"/>
  <c r="CE133" s="1"/>
  <c r="X133"/>
  <c r="CC133" s="1"/>
  <c r="BP145"/>
  <c r="CG145" s="1"/>
  <c r="AT145"/>
  <c r="CE145" s="1"/>
  <c r="X145"/>
  <c r="CC145" s="1"/>
  <c r="BP157"/>
  <c r="CG157" s="1"/>
  <c r="AT157"/>
  <c r="CE157" s="1"/>
  <c r="X157"/>
  <c r="CC157" s="1"/>
  <c r="BP169"/>
  <c r="CG169" s="1"/>
  <c r="AT169"/>
  <c r="CE169" s="1"/>
  <c r="X169"/>
  <c r="CC169" s="1"/>
  <c r="BP181"/>
  <c r="CG181" s="1"/>
  <c r="AT181"/>
  <c r="CE181" s="1"/>
  <c r="X181"/>
  <c r="CC181" s="1"/>
  <c r="BP193"/>
  <c r="CG193" s="1"/>
  <c r="AT193"/>
  <c r="CE193" s="1"/>
  <c r="X193"/>
  <c r="CC193" s="1"/>
  <c r="BP205"/>
  <c r="CG205" s="1"/>
  <c r="AT205"/>
  <c r="CE205" s="1"/>
  <c r="X205"/>
  <c r="CC205" s="1"/>
  <c r="BP217"/>
  <c r="CG217" s="1"/>
  <c r="AT217"/>
  <c r="CE217" s="1"/>
  <c r="X217"/>
  <c r="CC217" s="1"/>
  <c r="BP229"/>
  <c r="CG229" s="1"/>
  <c r="AT229"/>
  <c r="CE229" s="1"/>
  <c r="X229"/>
  <c r="CC229" s="1"/>
  <c r="BP241"/>
  <c r="CG241" s="1"/>
  <c r="AT241"/>
  <c r="CE241" s="1"/>
  <c r="X241"/>
  <c r="CC241" s="1"/>
  <c r="BP253"/>
  <c r="CG253" s="1"/>
  <c r="AT253"/>
  <c r="CE253" s="1"/>
  <c r="X253"/>
  <c r="CC253" s="1"/>
  <c r="BP265"/>
  <c r="CG265" s="1"/>
  <c r="AT265"/>
  <c r="CE265" s="1"/>
  <c r="X265"/>
  <c r="CC265" s="1"/>
  <c r="BP277"/>
  <c r="CG277" s="1"/>
  <c r="AT277"/>
  <c r="CE277" s="1"/>
  <c r="X277"/>
  <c r="CC277" s="1"/>
  <c r="BP289"/>
  <c r="CG289" s="1"/>
  <c r="AT289"/>
  <c r="CE289" s="1"/>
  <c r="X289"/>
  <c r="CC289" s="1"/>
  <c r="BP301"/>
  <c r="CG301" s="1"/>
  <c r="AT301"/>
  <c r="CE301" s="1"/>
  <c r="X301"/>
  <c r="CC301" s="1"/>
  <c r="BP313"/>
  <c r="CG313" s="1"/>
  <c r="AT313"/>
  <c r="CE313" s="1"/>
  <c r="X313"/>
  <c r="CC313" s="1"/>
  <c r="M97"/>
  <c r="CB97" s="1"/>
  <c r="M109"/>
  <c r="CB109" s="1"/>
  <c r="AI118"/>
  <c r="CD118" s="1"/>
  <c r="M121"/>
  <c r="CB121" s="1"/>
  <c r="AI130"/>
  <c r="CD130" s="1"/>
  <c r="M133"/>
  <c r="CB133" s="1"/>
  <c r="AI142"/>
  <c r="CD142" s="1"/>
  <c r="M145"/>
  <c r="CB145" s="1"/>
  <c r="AI154"/>
  <c r="CD154" s="1"/>
  <c r="M157"/>
  <c r="CB157" s="1"/>
  <c r="AI166"/>
  <c r="CD166" s="1"/>
  <c r="M169"/>
  <c r="CB169" s="1"/>
  <c r="AI178"/>
  <c r="CD178" s="1"/>
  <c r="M181"/>
  <c r="CB181" s="1"/>
  <c r="AI190"/>
  <c r="CD190" s="1"/>
  <c r="M193"/>
  <c r="CB193" s="1"/>
  <c r="AI202"/>
  <c r="CD202" s="1"/>
  <c r="M205"/>
  <c r="CB205" s="1"/>
  <c r="AI214"/>
  <c r="CD214" s="1"/>
  <c r="M217"/>
  <c r="CB217" s="1"/>
  <c r="AI226"/>
  <c r="CD226" s="1"/>
  <c r="M229"/>
  <c r="CB229" s="1"/>
  <c r="AI238"/>
  <c r="CD238" s="1"/>
  <c r="M241"/>
  <c r="CB241" s="1"/>
  <c r="AI250"/>
  <c r="CD250" s="1"/>
  <c r="M253"/>
  <c r="CB253" s="1"/>
  <c r="AI262"/>
  <c r="CD262" s="1"/>
  <c r="M265"/>
  <c r="CB265" s="1"/>
  <c r="AI274"/>
  <c r="CD274" s="1"/>
  <c r="M277"/>
  <c r="CB277" s="1"/>
  <c r="AI286"/>
  <c r="CD286" s="1"/>
  <c r="M289"/>
  <c r="CB289" s="1"/>
  <c r="AI298"/>
  <c r="CD298" s="1"/>
  <c r="M301"/>
  <c r="CB301" s="1"/>
  <c r="AI310"/>
  <c r="CD310" s="1"/>
  <c r="M313"/>
  <c r="CB313" s="1"/>
  <c r="BP246"/>
  <c r="CG246" s="1"/>
  <c r="AT246"/>
  <c r="CE246" s="1"/>
  <c r="X246"/>
  <c r="CC246" s="1"/>
  <c r="BP258"/>
  <c r="CG258" s="1"/>
  <c r="AT258"/>
  <c r="CE258" s="1"/>
  <c r="X258"/>
  <c r="CC258" s="1"/>
  <c r="BP270"/>
  <c r="CG270" s="1"/>
  <c r="AT270"/>
  <c r="CE270" s="1"/>
  <c r="X270"/>
  <c r="CC270" s="1"/>
  <c r="BP282"/>
  <c r="CG282" s="1"/>
  <c r="AT282"/>
  <c r="CE282" s="1"/>
  <c r="X282"/>
  <c r="CC282" s="1"/>
  <c r="BP294"/>
  <c r="CG294" s="1"/>
  <c r="AT294"/>
  <c r="CE294" s="1"/>
  <c r="X294"/>
  <c r="CC294" s="1"/>
  <c r="BP306"/>
  <c r="CG306" s="1"/>
  <c r="AT306"/>
  <c r="CE306" s="1"/>
  <c r="X306"/>
  <c r="CC306" s="1"/>
  <c r="M246"/>
  <c r="CB246" s="1"/>
  <c r="M258"/>
  <c r="CB258" s="1"/>
  <c r="M270"/>
  <c r="CB270" s="1"/>
  <c r="M282"/>
  <c r="CB282" s="1"/>
  <c r="M294"/>
  <c r="CB294" s="1"/>
  <c r="M306"/>
  <c r="CB306" s="1"/>
  <c r="BP107"/>
  <c r="CG107" s="1"/>
  <c r="AT107"/>
  <c r="CE107" s="1"/>
  <c r="X107"/>
  <c r="CC107" s="1"/>
  <c r="BP119"/>
  <c r="CG119" s="1"/>
  <c r="AT119"/>
  <c r="CE119" s="1"/>
  <c r="X119"/>
  <c r="CC119" s="1"/>
  <c r="BP131"/>
  <c r="CG131" s="1"/>
  <c r="AT131"/>
  <c r="CE131" s="1"/>
  <c r="X131"/>
  <c r="CC131" s="1"/>
  <c r="BP143"/>
  <c r="CG143" s="1"/>
  <c r="AT143"/>
  <c r="CE143" s="1"/>
  <c r="X143"/>
  <c r="CC143" s="1"/>
  <c r="BP155"/>
  <c r="CG155" s="1"/>
  <c r="AT155"/>
  <c r="CE155" s="1"/>
  <c r="X155"/>
  <c r="CC155" s="1"/>
  <c r="BP167"/>
  <c r="CG167" s="1"/>
  <c r="AT167"/>
  <c r="CE167" s="1"/>
  <c r="X167"/>
  <c r="CC167" s="1"/>
  <c r="BP179"/>
  <c r="CG179" s="1"/>
  <c r="AT179"/>
  <c r="CE179" s="1"/>
  <c r="X179"/>
  <c r="CC179" s="1"/>
  <c r="BP191"/>
  <c r="CG191" s="1"/>
  <c r="AT191"/>
  <c r="CE191" s="1"/>
  <c r="X191"/>
  <c r="CC191" s="1"/>
  <c r="BP203"/>
  <c r="CG203" s="1"/>
  <c r="AT203"/>
  <c r="CE203" s="1"/>
  <c r="X203"/>
  <c r="CC203" s="1"/>
  <c r="BP215"/>
  <c r="CG215" s="1"/>
  <c r="AT215"/>
  <c r="CE215" s="1"/>
  <c r="X215"/>
  <c r="CC215" s="1"/>
  <c r="BP227"/>
  <c r="CG227" s="1"/>
  <c r="AT227"/>
  <c r="CE227" s="1"/>
  <c r="X227"/>
  <c r="CC227" s="1"/>
  <c r="BP239"/>
  <c r="CG239" s="1"/>
  <c r="AT239"/>
  <c r="CE239" s="1"/>
  <c r="X239"/>
  <c r="CC239" s="1"/>
  <c r="BP251"/>
  <c r="CG251" s="1"/>
  <c r="AT251"/>
  <c r="CE251" s="1"/>
  <c r="X251"/>
  <c r="CC251" s="1"/>
  <c r="BP263"/>
  <c r="CG263" s="1"/>
  <c r="AT263"/>
  <c r="CE263" s="1"/>
  <c r="X263"/>
  <c r="CC263" s="1"/>
  <c r="BP275"/>
  <c r="CG275" s="1"/>
  <c r="AT275"/>
  <c r="CE275" s="1"/>
  <c r="X275"/>
  <c r="CC275" s="1"/>
  <c r="BP287"/>
  <c r="CG287" s="1"/>
  <c r="AT287"/>
  <c r="CE287" s="1"/>
  <c r="X287"/>
  <c r="CC287" s="1"/>
  <c r="BP299"/>
  <c r="CG299" s="1"/>
  <c r="AT299"/>
  <c r="CE299" s="1"/>
  <c r="X299"/>
  <c r="CC299" s="1"/>
  <c r="BP311"/>
  <c r="CG311" s="1"/>
  <c r="AT311"/>
  <c r="CE311" s="1"/>
  <c r="X311"/>
  <c r="CC311" s="1"/>
  <c r="M107"/>
  <c r="CB107" s="1"/>
  <c r="M119"/>
  <c r="CB119" s="1"/>
  <c r="M131"/>
  <c r="CB131" s="1"/>
  <c r="M143"/>
  <c r="CB143" s="1"/>
  <c r="M155"/>
  <c r="CB155" s="1"/>
  <c r="M167"/>
  <c r="CB167" s="1"/>
  <c r="M179"/>
  <c r="CB179" s="1"/>
  <c r="M191"/>
  <c r="CB191" s="1"/>
  <c r="AI200"/>
  <c r="CD200" s="1"/>
  <c r="M203"/>
  <c r="CB203" s="1"/>
  <c r="AI212"/>
  <c r="CD212" s="1"/>
  <c r="M215"/>
  <c r="CB215" s="1"/>
  <c r="AI224"/>
  <c r="CD224" s="1"/>
  <c r="M227"/>
  <c r="CB227" s="1"/>
  <c r="AI236"/>
  <c r="CD236" s="1"/>
  <c r="M239"/>
  <c r="CB239" s="1"/>
  <c r="AI248"/>
  <c r="CD248" s="1"/>
  <c r="M251"/>
  <c r="CB251" s="1"/>
  <c r="AI260"/>
  <c r="CD260" s="1"/>
  <c r="M263"/>
  <c r="CB263" s="1"/>
  <c r="AI272"/>
  <c r="CD272" s="1"/>
  <c r="M275"/>
  <c r="CB275" s="1"/>
  <c r="AI284"/>
  <c r="CD284" s="1"/>
  <c r="M287"/>
  <c r="CB287" s="1"/>
  <c r="AI296"/>
  <c r="CD296" s="1"/>
  <c r="M299"/>
  <c r="CB299" s="1"/>
  <c r="AI308"/>
  <c r="CD308" s="1"/>
  <c r="M311"/>
  <c r="CB311" s="1"/>
  <c r="AT292"/>
  <c r="CE292" s="1"/>
  <c r="X292"/>
  <c r="CC292" s="1"/>
  <c r="BP292"/>
  <c r="CG292" s="1"/>
  <c r="AT304"/>
  <c r="CE304" s="1"/>
  <c r="X304"/>
  <c r="CC304" s="1"/>
  <c r="BP304"/>
  <c r="CG304" s="1"/>
  <c r="M292"/>
  <c r="CB292" s="1"/>
  <c r="M304"/>
  <c r="CB304" s="1"/>
  <c r="X105"/>
  <c r="CC105" s="1"/>
  <c r="BP105"/>
  <c r="CG105" s="1"/>
  <c r="AT105"/>
  <c r="CE105" s="1"/>
  <c r="X117"/>
  <c r="CC117" s="1"/>
  <c r="BP117"/>
  <c r="CG117" s="1"/>
  <c r="AT117"/>
  <c r="CE117" s="1"/>
  <c r="X129"/>
  <c r="CC129" s="1"/>
  <c r="BP129"/>
  <c r="CG129" s="1"/>
  <c r="AT129"/>
  <c r="CE129" s="1"/>
  <c r="X141"/>
  <c r="CC141" s="1"/>
  <c r="BP141"/>
  <c r="CG141" s="1"/>
  <c r="AT141"/>
  <c r="CE141" s="1"/>
  <c r="X153"/>
  <c r="CC153" s="1"/>
  <c r="BP153"/>
  <c r="CG153" s="1"/>
  <c r="AT153"/>
  <c r="CE153" s="1"/>
  <c r="X165"/>
  <c r="CC165" s="1"/>
  <c r="BP165"/>
  <c r="CG165" s="1"/>
  <c r="AT165"/>
  <c r="CE165" s="1"/>
  <c r="X177"/>
  <c r="CC177" s="1"/>
  <c r="BP177"/>
  <c r="CG177" s="1"/>
  <c r="AT177"/>
  <c r="CE177" s="1"/>
  <c r="X189"/>
  <c r="CC189" s="1"/>
  <c r="BP189"/>
  <c r="CG189" s="1"/>
  <c r="AT189"/>
  <c r="CE189" s="1"/>
  <c r="X201"/>
  <c r="CC201" s="1"/>
  <c r="BP201"/>
  <c r="CG201" s="1"/>
  <c r="AT201"/>
  <c r="CE201" s="1"/>
  <c r="X213"/>
  <c r="CC213" s="1"/>
  <c r="BP213"/>
  <c r="CG213" s="1"/>
  <c r="AT213"/>
  <c r="CE213" s="1"/>
  <c r="X225"/>
  <c r="CC225" s="1"/>
  <c r="BP225"/>
  <c r="CG225" s="1"/>
  <c r="AT225"/>
  <c r="CE225" s="1"/>
  <c r="X237"/>
  <c r="CC237" s="1"/>
  <c r="BP237"/>
  <c r="CG237" s="1"/>
  <c r="AT237"/>
  <c r="CE237" s="1"/>
  <c r="X249"/>
  <c r="CC249" s="1"/>
  <c r="BP249"/>
  <c r="CG249" s="1"/>
  <c r="AT249"/>
  <c r="CE249" s="1"/>
  <c r="X261"/>
  <c r="CC261" s="1"/>
  <c r="BP261"/>
  <c r="CG261" s="1"/>
  <c r="AT261"/>
  <c r="CE261" s="1"/>
  <c r="X273"/>
  <c r="CC273" s="1"/>
  <c r="BP273"/>
  <c r="CG273" s="1"/>
  <c r="AT273"/>
  <c r="CE273" s="1"/>
  <c r="X285"/>
  <c r="CC285" s="1"/>
  <c r="BP285"/>
  <c r="CG285" s="1"/>
  <c r="AT285"/>
  <c r="CE285" s="1"/>
  <c r="X297"/>
  <c r="CC297" s="1"/>
  <c r="BP297"/>
  <c r="CG297" s="1"/>
  <c r="AT297"/>
  <c r="CE297" s="1"/>
  <c r="X309"/>
  <c r="CC309" s="1"/>
  <c r="BP309"/>
  <c r="CG309" s="1"/>
  <c r="AT309"/>
  <c r="CE309" s="1"/>
  <c r="M105"/>
  <c r="CB105" s="1"/>
  <c r="CA108"/>
  <c r="CH108" s="1"/>
  <c r="M117"/>
  <c r="CB117" s="1"/>
  <c r="CA120"/>
  <c r="CH120" s="1"/>
  <c r="M129"/>
  <c r="CB129" s="1"/>
  <c r="CA132"/>
  <c r="CH132" s="1"/>
  <c r="M141"/>
  <c r="CB141" s="1"/>
  <c r="CA144"/>
  <c r="CH144" s="1"/>
  <c r="M153"/>
  <c r="CB153" s="1"/>
  <c r="CA156"/>
  <c r="CH156" s="1"/>
  <c r="M165"/>
  <c r="CB165" s="1"/>
  <c r="CA168"/>
  <c r="CH168" s="1"/>
  <c r="M177"/>
  <c r="CB177" s="1"/>
  <c r="CA180"/>
  <c r="CH180" s="1"/>
  <c r="M189"/>
  <c r="CB189" s="1"/>
  <c r="CA192"/>
  <c r="CH192" s="1"/>
  <c r="M201"/>
  <c r="CB201" s="1"/>
  <c r="CA204"/>
  <c r="CH204" s="1"/>
  <c r="M213"/>
  <c r="CB213" s="1"/>
  <c r="CA216"/>
  <c r="CH216" s="1"/>
  <c r="M225"/>
  <c r="CB225" s="1"/>
  <c r="CA228"/>
  <c r="CH228" s="1"/>
  <c r="M237"/>
  <c r="CB237" s="1"/>
  <c r="CA240"/>
  <c r="CH240" s="1"/>
  <c r="AI246"/>
  <c r="CD246" s="1"/>
  <c r="M249"/>
  <c r="CB249" s="1"/>
  <c r="CA252"/>
  <c r="CH252" s="1"/>
  <c r="AI258"/>
  <c r="CD258" s="1"/>
  <c r="M261"/>
  <c r="CB261" s="1"/>
  <c r="CA264"/>
  <c r="CH264" s="1"/>
  <c r="AI270"/>
  <c r="CD270" s="1"/>
  <c r="M273"/>
  <c r="CB273" s="1"/>
  <c r="CA276"/>
  <c r="CH276" s="1"/>
  <c r="AI282"/>
  <c r="CD282" s="1"/>
  <c r="M285"/>
  <c r="CB285" s="1"/>
  <c r="CA288"/>
  <c r="CH288" s="1"/>
  <c r="AI294"/>
  <c r="CD294" s="1"/>
  <c r="M297"/>
  <c r="CB297" s="1"/>
  <c r="CA300"/>
  <c r="CH300" s="1"/>
  <c r="AI306"/>
  <c r="CD306" s="1"/>
  <c r="M309"/>
  <c r="CB309" s="1"/>
  <c r="CA312"/>
  <c r="CH312" s="1"/>
  <c r="BP206"/>
  <c r="CG206" s="1"/>
  <c r="AT206"/>
  <c r="CE206" s="1"/>
  <c r="X206"/>
  <c r="CC206" s="1"/>
  <c r="BP218"/>
  <c r="CG218" s="1"/>
  <c r="AT218"/>
  <c r="CE218" s="1"/>
  <c r="X218"/>
  <c r="CC218" s="1"/>
  <c r="BP230"/>
  <c r="CG230" s="1"/>
  <c r="AT230"/>
  <c r="CE230" s="1"/>
  <c r="X230"/>
  <c r="CC230" s="1"/>
  <c r="BP242"/>
  <c r="CG242" s="1"/>
  <c r="AT242"/>
  <c r="CE242" s="1"/>
  <c r="X242"/>
  <c r="CC242" s="1"/>
  <c r="BP254"/>
  <c r="CG254" s="1"/>
  <c r="AT254"/>
  <c r="CE254" s="1"/>
  <c r="X254"/>
  <c r="CC254" s="1"/>
  <c r="BP266"/>
  <c r="CG266" s="1"/>
  <c r="AT266"/>
  <c r="CE266" s="1"/>
  <c r="X266"/>
  <c r="CC266" s="1"/>
  <c r="BP278"/>
  <c r="CG278" s="1"/>
  <c r="AT278"/>
  <c r="CE278" s="1"/>
  <c r="X278"/>
  <c r="CC278" s="1"/>
  <c r="BP290"/>
  <c r="CG290" s="1"/>
  <c r="AT290"/>
  <c r="CE290" s="1"/>
  <c r="X290"/>
  <c r="CC290" s="1"/>
  <c r="BP302"/>
  <c r="CG302" s="1"/>
  <c r="AT302"/>
  <c r="CE302" s="1"/>
  <c r="X302"/>
  <c r="CC302" s="1"/>
  <c r="M206"/>
  <c r="CB206" s="1"/>
  <c r="M218"/>
  <c r="CB218" s="1"/>
  <c r="M230"/>
  <c r="CB230" s="1"/>
  <c r="M242"/>
  <c r="CB242" s="1"/>
  <c r="M254"/>
  <c r="CB254" s="1"/>
  <c r="M266"/>
  <c r="CB266" s="1"/>
  <c r="M278"/>
  <c r="CB278" s="1"/>
  <c r="M290"/>
  <c r="CB290" s="1"/>
  <c r="M302"/>
  <c r="CB302" s="1"/>
  <c r="BP103"/>
  <c r="CG103" s="1"/>
  <c r="AT103"/>
  <c r="CE103" s="1"/>
  <c r="X103"/>
  <c r="CC103" s="1"/>
  <c r="BP115"/>
  <c r="CG115" s="1"/>
  <c r="AT115"/>
  <c r="CE115" s="1"/>
  <c r="X115"/>
  <c r="CC115" s="1"/>
  <c r="BP127"/>
  <c r="CG127" s="1"/>
  <c r="AT127"/>
  <c r="CE127" s="1"/>
  <c r="X127"/>
  <c r="CC127" s="1"/>
  <c r="BP139"/>
  <c r="CG139" s="1"/>
  <c r="AT139"/>
  <c r="CE139" s="1"/>
  <c r="X139"/>
  <c r="CC139" s="1"/>
  <c r="BP151"/>
  <c r="CG151" s="1"/>
  <c r="AT151"/>
  <c r="CE151" s="1"/>
  <c r="X151"/>
  <c r="CC151" s="1"/>
  <c r="BP163"/>
  <c r="CG163" s="1"/>
  <c r="AT163"/>
  <c r="CE163" s="1"/>
  <c r="X163"/>
  <c r="CC163" s="1"/>
  <c r="BP175"/>
  <c r="CG175" s="1"/>
  <c r="AT175"/>
  <c r="CE175" s="1"/>
  <c r="X175"/>
  <c r="CC175" s="1"/>
  <c r="BP187"/>
  <c r="CG187" s="1"/>
  <c r="AT187"/>
  <c r="CE187" s="1"/>
  <c r="X187"/>
  <c r="CC187" s="1"/>
  <c r="BP199"/>
  <c r="CG199" s="1"/>
  <c r="AT199"/>
  <c r="CE199" s="1"/>
  <c r="X199"/>
  <c r="CC199" s="1"/>
  <c r="BP211"/>
  <c r="CG211" s="1"/>
  <c r="AT211"/>
  <c r="CE211" s="1"/>
  <c r="X211"/>
  <c r="CC211" s="1"/>
  <c r="BP223"/>
  <c r="CG223" s="1"/>
  <c r="AT223"/>
  <c r="CE223" s="1"/>
  <c r="X223"/>
  <c r="CC223" s="1"/>
  <c r="BP235"/>
  <c r="CG235" s="1"/>
  <c r="AT235"/>
  <c r="CE235" s="1"/>
  <c r="X235"/>
  <c r="CC235" s="1"/>
  <c r="BP247"/>
  <c r="CG247" s="1"/>
  <c r="AT247"/>
  <c r="CE247" s="1"/>
  <c r="X247"/>
  <c r="CC247" s="1"/>
  <c r="BP259"/>
  <c r="CG259" s="1"/>
  <c r="AT259"/>
  <c r="CE259" s="1"/>
  <c r="X259"/>
  <c r="CC259" s="1"/>
  <c r="BP271"/>
  <c r="CG271" s="1"/>
  <c r="AT271"/>
  <c r="CE271" s="1"/>
  <c r="X271"/>
  <c r="CC271" s="1"/>
  <c r="BP283"/>
  <c r="CG283" s="1"/>
  <c r="AT283"/>
  <c r="CE283" s="1"/>
  <c r="X283"/>
  <c r="CC283" s="1"/>
  <c r="BP295"/>
  <c r="CG295" s="1"/>
  <c r="AT295"/>
  <c r="CE295" s="1"/>
  <c r="X295"/>
  <c r="CC295" s="1"/>
  <c r="BP307"/>
  <c r="CG307" s="1"/>
  <c r="AT307"/>
  <c r="CE307" s="1"/>
  <c r="X307"/>
  <c r="CC307" s="1"/>
  <c r="BE97"/>
  <c r="CF97" s="1"/>
  <c r="M103"/>
  <c r="CB103" s="1"/>
  <c r="BE109"/>
  <c r="CF109" s="1"/>
  <c r="M115"/>
  <c r="CB115" s="1"/>
  <c r="CA118"/>
  <c r="CH118" s="1"/>
  <c r="BE121"/>
  <c r="CF121" s="1"/>
  <c r="M127"/>
  <c r="CB127" s="1"/>
  <c r="CA130"/>
  <c r="CH130" s="1"/>
  <c r="BE133"/>
  <c r="CF133" s="1"/>
  <c r="M139"/>
  <c r="CB139" s="1"/>
  <c r="CA142"/>
  <c r="CH142" s="1"/>
  <c r="BE145"/>
  <c r="CF145" s="1"/>
  <c r="M151"/>
  <c r="CB151" s="1"/>
  <c r="CA154"/>
  <c r="CH154" s="1"/>
  <c r="BE157"/>
  <c r="CF157" s="1"/>
  <c r="M163"/>
  <c r="CB163" s="1"/>
  <c r="CA166"/>
  <c r="CH166" s="1"/>
  <c r="BE169"/>
  <c r="CF169" s="1"/>
  <c r="M175"/>
  <c r="CB175" s="1"/>
  <c r="CA178"/>
  <c r="CH178" s="1"/>
  <c r="BE181"/>
  <c r="CF181" s="1"/>
  <c r="M187"/>
  <c r="CB187" s="1"/>
  <c r="CA190"/>
  <c r="CH190" s="1"/>
  <c r="BE193"/>
  <c r="CF193" s="1"/>
  <c r="M199"/>
  <c r="CB199" s="1"/>
  <c r="CA202"/>
  <c r="CH202" s="1"/>
  <c r="BE205"/>
  <c r="CF205" s="1"/>
  <c r="M211"/>
  <c r="CB211" s="1"/>
  <c r="CA214"/>
  <c r="CH214" s="1"/>
  <c r="BE217"/>
  <c r="CF217" s="1"/>
  <c r="M223"/>
  <c r="CB223" s="1"/>
  <c r="CA226"/>
  <c r="CH226" s="1"/>
  <c r="BE229"/>
  <c r="CF229" s="1"/>
  <c r="M235"/>
  <c r="CB235" s="1"/>
  <c r="CA238"/>
  <c r="CH238" s="1"/>
  <c r="BE241"/>
  <c r="CF241" s="1"/>
  <c r="M247"/>
  <c r="CB247" s="1"/>
  <c r="CA250"/>
  <c r="CH250" s="1"/>
  <c r="BE253"/>
  <c r="CF253" s="1"/>
  <c r="M259"/>
  <c r="CB259" s="1"/>
  <c r="CA262"/>
  <c r="CH262" s="1"/>
  <c r="BE265"/>
  <c r="CF265" s="1"/>
  <c r="M271"/>
  <c r="CB271" s="1"/>
  <c r="CA274"/>
  <c r="CH274" s="1"/>
  <c r="BE277"/>
  <c r="CF277" s="1"/>
  <c r="M283"/>
  <c r="CB283" s="1"/>
  <c r="CA286"/>
  <c r="CH286" s="1"/>
  <c r="BE289"/>
  <c r="CF289" s="1"/>
  <c r="AI292"/>
  <c r="CD292" s="1"/>
  <c r="M295"/>
  <c r="CB295" s="1"/>
  <c r="CA298"/>
  <c r="CH298" s="1"/>
  <c r="BE301"/>
  <c r="CF301" s="1"/>
  <c r="AI304"/>
  <c r="CD304" s="1"/>
  <c r="M307"/>
  <c r="CB307" s="1"/>
  <c r="CA310"/>
  <c r="CH310" s="1"/>
  <c r="BE313"/>
  <c r="CF313" s="1"/>
  <c r="AB9" i="3"/>
  <c r="AB43"/>
  <c r="AB49"/>
  <c r="AB55"/>
  <c r="AB64"/>
  <c r="AB74"/>
  <c r="AB109"/>
  <c r="AB110"/>
  <c r="AB111"/>
  <c r="AB145"/>
  <c r="AB146"/>
  <c r="AB147"/>
  <c r="AB10"/>
  <c r="AB18"/>
  <c r="AB56"/>
  <c r="AB65"/>
  <c r="AB75"/>
  <c r="AB76"/>
  <c r="AB106"/>
  <c r="AB107"/>
  <c r="AB108"/>
  <c r="AB142"/>
  <c r="AB143"/>
  <c r="AB144"/>
  <c r="AB198"/>
  <c r="AB199"/>
  <c r="AB200"/>
  <c r="AB201"/>
  <c r="AB202"/>
  <c r="AB203"/>
  <c r="AB204"/>
  <c r="AB205"/>
  <c r="AB206"/>
  <c r="AB207"/>
  <c r="AB208"/>
  <c r="AB209"/>
  <c r="AB210"/>
  <c r="AB211"/>
  <c r="AB212"/>
  <c r="AB213"/>
  <c r="AB214"/>
  <c r="AB215"/>
  <c r="AB216"/>
  <c r="AB217"/>
  <c r="AB218"/>
  <c r="AB219"/>
  <c r="AB220"/>
  <c r="AB221"/>
  <c r="AB222"/>
  <c r="AB223"/>
  <c r="AB224"/>
  <c r="AB225"/>
  <c r="AB226"/>
  <c r="AB227"/>
  <c r="AB228"/>
  <c r="AB229"/>
  <c r="AB230"/>
  <c r="AB231"/>
  <c r="AB232"/>
  <c r="AB233"/>
  <c r="AB234"/>
  <c r="AB235"/>
  <c r="AB236"/>
  <c r="AB237"/>
  <c r="AB238"/>
  <c r="AB239"/>
  <c r="AB240"/>
  <c r="AB241"/>
  <c r="AB242"/>
  <c r="AB243"/>
  <c r="AB244"/>
  <c r="AB245"/>
  <c r="AB246"/>
  <c r="AB247"/>
  <c r="AB248"/>
  <c r="AB249"/>
  <c r="AB250"/>
  <c r="AB251"/>
  <c r="AB252"/>
  <c r="AB253"/>
  <c r="AB254"/>
  <c r="AB255"/>
  <c r="AB256"/>
  <c r="AB257"/>
  <c r="AB258"/>
  <c r="AB259"/>
  <c r="AB260"/>
  <c r="AB261"/>
  <c r="AB262"/>
  <c r="AB263"/>
  <c r="AB38"/>
  <c r="AB44"/>
  <c r="AB50"/>
  <c r="AB103"/>
  <c r="AB104"/>
  <c r="AB139"/>
  <c r="AB140"/>
  <c r="AB197"/>
  <c r="P262"/>
  <c r="P259"/>
  <c r="P256"/>
  <c r="P253"/>
  <c r="P250"/>
  <c r="P247"/>
  <c r="P244"/>
  <c r="P241"/>
  <c r="P238"/>
  <c r="P235"/>
  <c r="P232"/>
  <c r="P229"/>
  <c r="P226"/>
  <c r="P223"/>
  <c r="P220"/>
  <c r="P217"/>
  <c r="P214"/>
  <c r="P211"/>
  <c r="P208"/>
  <c r="P205"/>
  <c r="P202"/>
  <c r="P199"/>
  <c r="P190"/>
  <c r="P187"/>
  <c r="P184"/>
  <c r="P181"/>
  <c r="P178"/>
  <c r="P175"/>
  <c r="P85"/>
  <c r="P82"/>
  <c r="P79"/>
  <c r="P76"/>
  <c r="P73"/>
  <c r="P70"/>
  <c r="P67"/>
  <c r="P64"/>
  <c r="P61"/>
  <c r="P58"/>
  <c r="P55"/>
  <c r="P52"/>
  <c r="P49"/>
  <c r="P46"/>
  <c r="P43"/>
  <c r="P40"/>
  <c r="P37"/>
  <c r="P34"/>
  <c r="P31"/>
  <c r="P28"/>
  <c r="P25"/>
  <c r="P22"/>
  <c r="P19"/>
  <c r="P16"/>
  <c r="P13"/>
  <c r="P10"/>
  <c r="P7"/>
  <c r="P4"/>
  <c r="P263"/>
  <c r="P260"/>
  <c r="P257"/>
  <c r="P254"/>
  <c r="P251"/>
  <c r="P248"/>
  <c r="P245"/>
  <c r="P242"/>
  <c r="P239"/>
  <c r="P236"/>
  <c r="P233"/>
  <c r="P230"/>
  <c r="P227"/>
  <c r="P224"/>
  <c r="P221"/>
  <c r="P218"/>
  <c r="P215"/>
  <c r="P212"/>
  <c r="P209"/>
  <c r="P206"/>
  <c r="P203"/>
  <c r="P200"/>
  <c r="P185"/>
  <c r="P182"/>
  <c r="P179"/>
  <c r="P176"/>
  <c r="P173"/>
  <c r="P86"/>
  <c r="P83"/>
  <c r="P80"/>
  <c r="P77"/>
  <c r="P74"/>
  <c r="P71"/>
  <c r="P68"/>
  <c r="P65"/>
  <c r="P62"/>
  <c r="P59"/>
  <c r="P56"/>
  <c r="P53"/>
  <c r="P50"/>
  <c r="P47"/>
  <c r="P44"/>
  <c r="P41"/>
  <c r="P38"/>
  <c r="P35"/>
  <c r="P32"/>
  <c r="P29"/>
  <c r="P26"/>
  <c r="P23"/>
  <c r="P20"/>
  <c r="P17"/>
  <c r="P14"/>
  <c r="P11"/>
  <c r="P8"/>
  <c r="P5"/>
  <c r="AB2"/>
  <c r="P261"/>
  <c r="P258"/>
  <c r="P255"/>
  <c r="P252"/>
  <c r="P249"/>
  <c r="P246"/>
  <c r="P243"/>
  <c r="P240"/>
  <c r="P237"/>
  <c r="P234"/>
  <c r="P231"/>
  <c r="P228"/>
  <c r="P225"/>
  <c r="P222"/>
  <c r="P219"/>
  <c r="P216"/>
  <c r="P213"/>
  <c r="P210"/>
  <c r="P207"/>
  <c r="P204"/>
  <c r="P201"/>
  <c r="P186"/>
  <c r="P183"/>
  <c r="P180"/>
  <c r="P177"/>
  <c r="P174"/>
  <c r="P84"/>
  <c r="P81"/>
  <c r="P78"/>
  <c r="P75"/>
  <c r="P72"/>
  <c r="P69"/>
  <c r="P66"/>
  <c r="P63"/>
  <c r="P60"/>
  <c r="P57"/>
  <c r="P54"/>
  <c r="P51"/>
  <c r="P48"/>
  <c r="P45"/>
  <c r="P42"/>
  <c r="P39"/>
  <c r="P36"/>
  <c r="P33"/>
  <c r="P30"/>
  <c r="P27"/>
  <c r="P24"/>
  <c r="P21"/>
  <c r="P18"/>
  <c r="P15"/>
  <c r="P12"/>
  <c r="P9"/>
  <c r="P6"/>
  <c r="P3"/>
  <c r="AB57"/>
  <c r="AB66"/>
  <c r="AB78"/>
  <c r="AB79"/>
  <c r="AB100"/>
  <c r="AB101"/>
  <c r="AB102"/>
  <c r="AB136"/>
  <c r="AB137"/>
  <c r="AB138"/>
  <c r="AB172"/>
  <c r="AB196"/>
  <c r="AB3"/>
  <c r="AB12"/>
  <c r="AB20"/>
  <c r="AB27"/>
  <c r="AB33"/>
  <c r="AB39"/>
  <c r="AB45"/>
  <c r="AB51"/>
  <c r="AB58"/>
  <c r="AB67"/>
  <c r="AB80"/>
  <c r="AB97"/>
  <c r="AB98"/>
  <c r="AB99"/>
  <c r="AB133"/>
  <c r="AB169"/>
  <c r="AB195"/>
  <c r="AB4"/>
  <c r="AB13"/>
  <c r="AB94"/>
  <c r="AB95"/>
  <c r="AB96"/>
  <c r="AB130"/>
  <c r="AB166"/>
  <c r="AB194"/>
  <c r="P2"/>
  <c r="CV115" i="2" s="1"/>
  <c r="I115" i="1" s="1"/>
  <c r="K115" s="1"/>
  <c r="AB5" i="3"/>
  <c r="AB14"/>
  <c r="AB21"/>
  <c r="AB28"/>
  <c r="AB34"/>
  <c r="AB40"/>
  <c r="AB46"/>
  <c r="AB52"/>
  <c r="AB83"/>
  <c r="AB91"/>
  <c r="AB92"/>
  <c r="AB93"/>
  <c r="AB127"/>
  <c r="AB128"/>
  <c r="AB129"/>
  <c r="AB163"/>
  <c r="AB164"/>
  <c r="AB165"/>
  <c r="AB176"/>
  <c r="AB193"/>
  <c r="AB22"/>
  <c r="AB60"/>
  <c r="AB69"/>
  <c r="AB84"/>
  <c r="AB85"/>
  <c r="AB88"/>
  <c r="AB89"/>
  <c r="AB90"/>
  <c r="AB124"/>
  <c r="AB125"/>
  <c r="AB126"/>
  <c r="AB160"/>
  <c r="AB161"/>
  <c r="AB162"/>
  <c r="AB177"/>
  <c r="AB192"/>
  <c r="AB6"/>
  <c r="AB15"/>
  <c r="AB29"/>
  <c r="AB35"/>
  <c r="AB41"/>
  <c r="AB47"/>
  <c r="AB53"/>
  <c r="AB61"/>
  <c r="AB70"/>
  <c r="AB86"/>
  <c r="AB87"/>
  <c r="AB121"/>
  <c r="AB122"/>
  <c r="AB123"/>
  <c r="AB157"/>
  <c r="AB158"/>
  <c r="AB159"/>
  <c r="AB179"/>
  <c r="AB191"/>
  <c r="AB8"/>
  <c r="AB30"/>
  <c r="AB36"/>
  <c r="AB42"/>
  <c r="AB48"/>
  <c r="AB54"/>
  <c r="AB115"/>
  <c r="AB116"/>
  <c r="AB117"/>
  <c r="AB151"/>
  <c r="AB152"/>
  <c r="AB153"/>
  <c r="AB182"/>
  <c r="AB183"/>
  <c r="AB184"/>
  <c r="AB188"/>
  <c r="AB17"/>
  <c r="AB24"/>
  <c r="AB63"/>
  <c r="AB72"/>
  <c r="AB73"/>
  <c r="AB112"/>
  <c r="AB113"/>
  <c r="AB114"/>
  <c r="AB148"/>
  <c r="AB149"/>
  <c r="AB150"/>
  <c r="AB185"/>
  <c r="AB186"/>
  <c r="AB187"/>
  <c r="CV105" i="2" l="1"/>
  <c r="I105" i="1" s="1"/>
  <c r="K105" s="1"/>
  <c r="CV104" i="2"/>
  <c r="I104" i="1" s="1"/>
  <c r="K104" s="1"/>
  <c r="CV103" i="2"/>
  <c r="I103" i="1" s="1"/>
  <c r="K103" s="1"/>
  <c r="CV107" i="2"/>
  <c r="I107" i="1" s="1"/>
  <c r="K107" s="1"/>
  <c r="CV106" i="2"/>
  <c r="I106" i="1" s="1"/>
  <c r="K106" s="1"/>
  <c r="CV70" i="2"/>
  <c r="I70" i="1" s="1"/>
  <c r="K70" s="1"/>
  <c r="CV69" i="2"/>
  <c r="I69" i="1" s="1"/>
  <c r="K69" s="1"/>
  <c r="CV68" i="2"/>
  <c r="I68" i="1" s="1"/>
  <c r="K68" s="1"/>
  <c r="CV72" i="2"/>
  <c r="I72" i="1" s="1"/>
  <c r="K72" s="1"/>
  <c r="CV71" i="2"/>
  <c r="I71" i="1" s="1"/>
  <c r="K71" s="1"/>
  <c r="CV32" i="2"/>
  <c r="I32" i="1" s="1"/>
  <c r="K32" s="1"/>
  <c r="CV33" i="2"/>
  <c r="I33" i="1" s="1"/>
  <c r="K33" s="1"/>
  <c r="CV34" i="2"/>
  <c r="I34" i="1" s="1"/>
  <c r="K34" s="1"/>
  <c r="CV35" i="2"/>
  <c r="I35" i="1" s="1"/>
  <c r="K35" s="1"/>
  <c r="CV36" i="2"/>
  <c r="I36" i="1" s="1"/>
  <c r="K36" s="1"/>
  <c r="CV66" i="2"/>
  <c r="I66" i="1" s="1"/>
  <c r="K66" s="1"/>
  <c r="CV89" i="2"/>
  <c r="I89" i="1" s="1"/>
  <c r="K89" s="1"/>
  <c r="CV13" i="2"/>
  <c r="I13" i="1" s="1"/>
  <c r="K13" s="1"/>
  <c r="CV62" i="2"/>
  <c r="I62" i="1" s="1"/>
  <c r="K62" s="1"/>
  <c r="CV117" i="2"/>
  <c r="I117" i="1" s="1"/>
  <c r="K117" s="1"/>
  <c r="CV15" i="2"/>
  <c r="I15" i="1" s="1"/>
  <c r="K15" s="1"/>
  <c r="CV42" i="2"/>
  <c r="I42" i="1" s="1"/>
  <c r="K42" s="1"/>
  <c r="CV85" i="2"/>
  <c r="I85" i="1" s="1"/>
  <c r="K85" s="1"/>
  <c r="CV9" i="2"/>
  <c r="I9" i="1" s="1"/>
  <c r="K9" s="1"/>
  <c r="CV38" i="2"/>
  <c r="I38" i="1" s="1"/>
  <c r="K38" s="1"/>
  <c r="CV78" i="2"/>
  <c r="I78" i="1" s="1"/>
  <c r="K78" s="1"/>
  <c r="CV57" i="2"/>
  <c r="I57" i="1" s="1"/>
  <c r="K57" s="1"/>
  <c r="CV14" i="2"/>
  <c r="I14" i="1" s="1"/>
  <c r="K14" s="1"/>
  <c r="CV100" i="2"/>
  <c r="I100" i="1" s="1"/>
  <c r="K100" s="1"/>
  <c r="CV76" i="2"/>
  <c r="I76" i="1" s="1"/>
  <c r="K76" s="1"/>
  <c r="CV48" i="2"/>
  <c r="I48" i="1" s="1"/>
  <c r="K48" s="1"/>
  <c r="CV12" i="2"/>
  <c r="I12" i="1" s="1"/>
  <c r="K12" s="1"/>
  <c r="CV98" i="2"/>
  <c r="I98" i="1" s="1"/>
  <c r="K98" s="1"/>
  <c r="CV74" i="2"/>
  <c r="I74" i="1" s="1"/>
  <c r="K74" s="1"/>
  <c r="CV61" i="2"/>
  <c r="I61" i="1" s="1"/>
  <c r="K61" s="1"/>
  <c r="CV37" i="2"/>
  <c r="CV10"/>
  <c r="I10" i="1" s="1"/>
  <c r="K10" s="1"/>
  <c r="CV96" i="2"/>
  <c r="I96" i="1" s="1"/>
  <c r="K96" s="1"/>
  <c r="CV67" i="2"/>
  <c r="I67" i="1" s="1"/>
  <c r="K67" s="1"/>
  <c r="CV52" i="2"/>
  <c r="I52" i="1" s="1"/>
  <c r="K52" s="1"/>
  <c r="CV8" i="2"/>
  <c r="I8" i="1" s="1"/>
  <c r="K8" s="1"/>
  <c r="CV94" i="2"/>
  <c r="I94" i="1" s="1"/>
  <c r="K94" s="1"/>
  <c r="CV65" i="2"/>
  <c r="I65" i="1" s="1"/>
  <c r="K65" s="1"/>
  <c r="CV41" i="2"/>
  <c r="I41" i="1" s="1"/>
  <c r="K41" s="1"/>
  <c r="CV30" i="2"/>
  <c r="I30" i="1" s="1"/>
  <c r="K30" s="1"/>
  <c r="CV6" i="2"/>
  <c r="I6" i="1" s="1"/>
  <c r="K6" s="1"/>
  <c r="CV92" i="2"/>
  <c r="I92" i="1" s="1"/>
  <c r="K92" s="1"/>
  <c r="CV56" i="2"/>
  <c r="I56" i="1" s="1"/>
  <c r="K56" s="1"/>
  <c r="CV28" i="2"/>
  <c r="I28" i="1" s="1"/>
  <c r="K28" s="1"/>
  <c r="CV4" i="2"/>
  <c r="I4" i="1" s="1"/>
  <c r="K4" s="1"/>
  <c r="CV90" i="2"/>
  <c r="I90" i="1" s="1"/>
  <c r="K90" s="1"/>
  <c r="CV45" i="2"/>
  <c r="I45" i="1" s="1"/>
  <c r="K45" s="1"/>
  <c r="CV26" i="2"/>
  <c r="I26" i="1" s="1"/>
  <c r="K26" s="1"/>
  <c r="CV88" i="2"/>
  <c r="I88" i="1" s="1"/>
  <c r="K88" s="1"/>
  <c r="CV60" i="2"/>
  <c r="I60" i="1" s="1"/>
  <c r="K60" s="1"/>
  <c r="CV24" i="2"/>
  <c r="I24" i="1" s="1"/>
  <c r="K24" s="1"/>
  <c r="CV86" i="2"/>
  <c r="I86" i="1" s="1"/>
  <c r="K86" s="1"/>
  <c r="CV49" i="2"/>
  <c r="I49" i="1" s="1"/>
  <c r="K49" s="1"/>
  <c r="CV22" i="2"/>
  <c r="I22" i="1" s="1"/>
  <c r="K22" s="1"/>
  <c r="CV84" i="2"/>
  <c r="I84" i="1" s="1"/>
  <c r="K84" s="1"/>
  <c r="CV64" i="2"/>
  <c r="I64" i="1" s="1"/>
  <c r="K64" s="1"/>
  <c r="CV40" i="2"/>
  <c r="I40" i="1" s="1"/>
  <c r="K40" s="1"/>
  <c r="CV20" i="2"/>
  <c r="I20" i="1" s="1"/>
  <c r="K20" s="1"/>
  <c r="CV82" i="2"/>
  <c r="I82" i="1" s="1"/>
  <c r="K82" s="1"/>
  <c r="CV53" i="2"/>
  <c r="I53" i="1" s="1"/>
  <c r="K53" s="1"/>
  <c r="CV18" i="2"/>
  <c r="I18" i="1" s="1"/>
  <c r="K18" s="1"/>
  <c r="CV80" i="2"/>
  <c r="I80" i="1" s="1"/>
  <c r="K80" s="1"/>
  <c r="CV44" i="2"/>
  <c r="I44" i="1" s="1"/>
  <c r="K44" s="1"/>
  <c r="CV16" i="2"/>
  <c r="I16" i="1" s="1"/>
  <c r="K16" s="1"/>
  <c r="CV83" i="2"/>
  <c r="I83" i="1" s="1"/>
  <c r="K83" s="1"/>
  <c r="CV50" i="2"/>
  <c r="I50" i="1" s="1"/>
  <c r="K50" s="1"/>
  <c r="CV63" i="2"/>
  <c r="I63" i="1" s="1"/>
  <c r="K63" s="1"/>
  <c r="CV7" i="2"/>
  <c r="I7" i="1" s="1"/>
  <c r="K7" s="1"/>
  <c r="CV31" i="2"/>
  <c r="I31" i="1" s="1"/>
  <c r="K31" s="1"/>
  <c r="CV114" i="2"/>
  <c r="I114" i="1" s="1"/>
  <c r="K114" s="1"/>
  <c r="CV51" i="2"/>
  <c r="I51" i="1" s="1"/>
  <c r="K51" s="1"/>
  <c r="CV81" i="2"/>
  <c r="I81" i="1" s="1"/>
  <c r="K81" s="1"/>
  <c r="CV5" i="2"/>
  <c r="I5" i="1" s="1"/>
  <c r="K5" s="1"/>
  <c r="CV29" i="2"/>
  <c r="I29" i="1" s="1"/>
  <c r="K29" s="1"/>
  <c r="CV113" i="2"/>
  <c r="I113" i="1" s="1"/>
  <c r="K113" s="1"/>
  <c r="CV54" i="2"/>
  <c r="I54" i="1" s="1"/>
  <c r="K54" s="1"/>
  <c r="CV39" i="2"/>
  <c r="I39" i="1" s="1"/>
  <c r="K39" s="1"/>
  <c r="CV79" i="2"/>
  <c r="I79" i="1" s="1"/>
  <c r="K79" s="1"/>
  <c r="CV3" i="2"/>
  <c r="I3" i="1" s="1"/>
  <c r="K3" s="1"/>
  <c r="CV27" i="2"/>
  <c r="I27" i="1" s="1"/>
  <c r="K27" s="1"/>
  <c r="CV112" i="2"/>
  <c r="I112" i="1" s="1"/>
  <c r="K112" s="1"/>
  <c r="CV43" i="2"/>
  <c r="I43" i="1" s="1"/>
  <c r="K43" s="1"/>
  <c r="CV116" i="2"/>
  <c r="I116" i="1" s="1"/>
  <c r="K116" s="1"/>
  <c r="CV102" i="2"/>
  <c r="I102" i="1" s="1"/>
  <c r="K102" s="1"/>
  <c r="CV77" i="2"/>
  <c r="I77" i="1" s="1"/>
  <c r="K77" s="1"/>
  <c r="CV101" i="2"/>
  <c r="I101" i="1" s="1"/>
  <c r="K101" s="1"/>
  <c r="CV25" i="2"/>
  <c r="I25" i="1" s="1"/>
  <c r="K25" s="1"/>
  <c r="CV111" i="2"/>
  <c r="I111" i="1" s="1"/>
  <c r="K111" s="1"/>
  <c r="CV58" i="2"/>
  <c r="I58" i="1" s="1"/>
  <c r="K58" s="1"/>
  <c r="CV75" i="2"/>
  <c r="I75" i="1" s="1"/>
  <c r="K75" s="1"/>
  <c r="CV99" i="2"/>
  <c r="I99" i="1" s="1"/>
  <c r="K99" s="1"/>
  <c r="CV23" i="2"/>
  <c r="I23" i="1" s="1"/>
  <c r="K23" s="1"/>
  <c r="CV110" i="2"/>
  <c r="I110" i="1" s="1"/>
  <c r="K110" s="1"/>
  <c r="CV91" i="2"/>
  <c r="I91" i="1" s="1"/>
  <c r="K91" s="1"/>
  <c r="CV11" i="2"/>
  <c r="I11" i="1" s="1"/>
  <c r="K11" s="1"/>
  <c r="CV46" i="2"/>
  <c r="I46" i="1" s="1"/>
  <c r="K46" s="1"/>
  <c r="CV73" i="2"/>
  <c r="I73" i="1" s="1"/>
  <c r="K73" s="1"/>
  <c r="CV97" i="2"/>
  <c r="I97" i="1" s="1"/>
  <c r="K97" s="1"/>
  <c r="CV21" i="2"/>
  <c r="I21" i="1" s="1"/>
  <c r="K21" s="1"/>
  <c r="CV109" i="2"/>
  <c r="I109" i="1" s="1"/>
  <c r="K109" s="1"/>
  <c r="CV59" i="2"/>
  <c r="I59" i="1" s="1"/>
  <c r="K59" s="1"/>
  <c r="CV95" i="2"/>
  <c r="I95" i="1" s="1"/>
  <c r="K95" s="1"/>
  <c r="CV19" i="2"/>
  <c r="I19" i="1" s="1"/>
  <c r="K19" s="1"/>
  <c r="CV108" i="2"/>
  <c r="I108" i="1" s="1"/>
  <c r="K108" s="1"/>
  <c r="CV87" i="2"/>
  <c r="I87" i="1" s="1"/>
  <c r="K87" s="1"/>
  <c r="CV47" i="2"/>
  <c r="I47" i="1" s="1"/>
  <c r="K47" s="1"/>
  <c r="CV93" i="2"/>
  <c r="I93" i="1" s="1"/>
  <c r="K93" s="1"/>
  <c r="CV17" i="2"/>
  <c r="I17" i="1" s="1"/>
  <c r="K17" s="1"/>
  <c r="CV55" i="2"/>
  <c r="I55" i="1" s="1"/>
  <c r="K55" s="1"/>
  <c r="I37" l="1"/>
  <c r="K37" s="1"/>
</calcChain>
</file>

<file path=xl/comments1.xml><?xml version="1.0" encoding="utf-8"?>
<comments xmlns="http://schemas.openxmlformats.org/spreadsheetml/2006/main">
  <authors>
    <author>作者</author>
  </authors>
  <commentList>
    <comment ref="W1" authorId="0">
      <text>
        <r>
          <rPr>
            <sz val="9"/>
            <rFont val="宋体"/>
            <family val="3"/>
            <charset val="134"/>
          </rPr>
          <t xml:space="preserve">作者:
</t>
        </r>
      </text>
    </comment>
  </commentList>
</comments>
</file>

<file path=xl/sharedStrings.xml><?xml version="1.0" encoding="utf-8"?>
<sst xmlns="http://schemas.openxmlformats.org/spreadsheetml/2006/main" count="8891" uniqueCount="1392">
  <si>
    <t>ID</t>
  </si>
  <si>
    <t>类型</t>
  </si>
  <si>
    <t>父对象</t>
  </si>
  <si>
    <t>'AI00'</t>
  </si>
  <si>
    <t>科技树-需求</t>
  </si>
  <si>
    <t>科技树-需求值</t>
  </si>
  <si>
    <t>名字</t>
  </si>
  <si>
    <t>说明</t>
  </si>
  <si>
    <t>提示工具-基础</t>
  </si>
  <si>
    <t>提示工具扩展</t>
  </si>
  <si>
    <t>热键</t>
  </si>
  <si>
    <t>ReplaceableTextures\\CommandButtons\\BTNScrollOfRegenerationGreen.blp</t>
  </si>
  <si>
    <t>模型缩放</t>
  </si>
  <si>
    <t>使用模型</t>
  </si>
  <si>
    <t>按钮位置x</t>
  </si>
  <si>
    <t>按钮位置y</t>
  </si>
  <si>
    <t>颜色红</t>
  </si>
  <si>
    <t>颜色蓝</t>
  </si>
  <si>
    <t>颜色绿</t>
  </si>
  <si>
    <t>等级旧版</t>
  </si>
  <si>
    <t>等级新版</t>
  </si>
  <si>
    <t>物品分类</t>
  </si>
  <si>
    <t>黄金消耗</t>
  </si>
  <si>
    <t>生命值</t>
  </si>
  <si>
    <t>购买开始时间</t>
  </si>
  <si>
    <t>购买时间间隔</t>
  </si>
  <si>
    <t>木材消耗</t>
  </si>
  <si>
    <t>最大库存量</t>
  </si>
  <si>
    <t>优先权</t>
  </si>
  <si>
    <t>CD间隔组</t>
  </si>
  <si>
    <t>无视CD间隔</t>
  </si>
  <si>
    <t>有效的物品转换</t>
  </si>
  <si>
    <t>持有者死亡掉落</t>
  </si>
  <si>
    <t>捡取时自动使用</t>
  </si>
  <si>
    <t>可被市场出售</t>
  </si>
  <si>
    <t>可以被抵押</t>
  </si>
  <si>
    <t>可以丢弃</t>
  </si>
  <si>
    <t>可以作为随机物品</t>
  </si>
  <si>
    <t>使用次数</t>
  </si>
  <si>
    <t>使用完全消失</t>
  </si>
  <si>
    <t>主动使用</t>
  </si>
  <si>
    <t>item</t>
  </si>
  <si>
    <t>parent</t>
  </si>
  <si>
    <t>abilList</t>
  </si>
  <si>
    <t>Requires</t>
  </si>
  <si>
    <t>Requiresamount</t>
  </si>
  <si>
    <t>Name</t>
  </si>
  <si>
    <t>Description</t>
  </si>
  <si>
    <t>Tip</t>
  </si>
  <si>
    <t>Ubertip</t>
  </si>
  <si>
    <t>Hotkey</t>
  </si>
  <si>
    <t>Art</t>
  </si>
  <si>
    <t>scale</t>
  </si>
  <si>
    <t>file</t>
  </si>
  <si>
    <t>['buttonpos:1']</t>
  </si>
  <si>
    <t>['buttonpos:2']</t>
  </si>
  <si>
    <t>colorR</t>
  </si>
  <si>
    <t>colorB</t>
  </si>
  <si>
    <t>colorG</t>
  </si>
  <si>
    <t>oldLevel</t>
  </si>
  <si>
    <t>Level</t>
  </si>
  <si>
    <t>class</t>
  </si>
  <si>
    <t>goldcost</t>
  </si>
  <si>
    <t>HP</t>
  </si>
  <si>
    <t>stockStart</t>
  </si>
  <si>
    <t>stockRegen</t>
  </si>
  <si>
    <t>lumbercost</t>
  </si>
  <si>
    <t>stockMax</t>
  </si>
  <si>
    <t>prio</t>
  </si>
  <si>
    <t>cooldownID</t>
  </si>
  <si>
    <t>ignoreCD</t>
  </si>
  <si>
    <t>morph</t>
  </si>
  <si>
    <t>drop</t>
  </si>
  <si>
    <t>powerup</t>
  </si>
  <si>
    <t>sellable</t>
  </si>
  <si>
    <t>pawnable</t>
  </si>
  <si>
    <t>droppable</t>
  </si>
  <si>
    <t>pickRandom</t>
  </si>
  <si>
    <t>uses</t>
  </si>
  <si>
    <t>perishable</t>
  </si>
  <si>
    <t>usable</t>
  </si>
  <si>
    <t>azhr</t>
  </si>
  <si>
    <t>AI00</t>
  </si>
  <si>
    <t/>
  </si>
  <si>
    <t>Objects\\InventoryItems\\TreasureChest\\treasurechest.mdl</t>
  </si>
  <si>
    <t>Artifact</t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</si>
  <si>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Z15</t>
    </r>
  </si>
  <si>
    <t>item_gem_diamond.mdl</t>
  </si>
  <si>
    <t>PowerUp</t>
  </si>
  <si>
    <t>item_gem_green.mdl</t>
  </si>
  <si>
    <t>item_gem_blue.mdl</t>
  </si>
  <si>
    <t>item_gem_amber.mdl</t>
  </si>
  <si>
    <t>item_gem_red.mdl</t>
  </si>
  <si>
    <t>Charged</t>
  </si>
  <si>
    <r>
      <rPr>
        <sz val="11"/>
        <color theme="1"/>
        <rFont val="等线"/>
        <family val="3"/>
        <charset val="134"/>
      </rPr>
      <t>Objects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\InventoryItems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\tomeRed\</t>
    </r>
    <r>
      <rPr>
        <sz val="11"/>
        <color theme="1"/>
        <rFont val="等线"/>
        <family val="3"/>
        <charset val="134"/>
      </rPr>
      <t>\</t>
    </r>
    <r>
      <rPr>
        <sz val="11"/>
        <color theme="1"/>
        <rFont val="等线"/>
        <family val="3"/>
        <charset val="134"/>
      </rPr>
      <t>tomeRed.mdl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</si>
  <si>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blue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</si>
  <si>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item_gem_</t>
    </r>
    <r>
      <rPr>
        <sz val="11"/>
        <color theme="1"/>
        <rFont val="等线"/>
        <family val="3"/>
        <charset val="134"/>
      </rPr>
      <t>green</t>
    </r>
    <r>
      <rPr>
        <sz val="11"/>
        <color theme="1"/>
        <rFont val="等线"/>
        <family val="3"/>
        <charset val="134"/>
      </rPr>
      <t>.mdl</t>
    </r>
  </si>
  <si>
    <r>
      <rPr>
        <sz val="11"/>
        <color theme="1"/>
        <rFont val="等线"/>
        <family val="3"/>
        <charset val="134"/>
      </rPr>
      <t>A</t>
    </r>
    <r>
      <rPr>
        <sz val="11"/>
        <color theme="1"/>
        <rFont val="等线"/>
        <family val="3"/>
        <charset val="134"/>
      </rPr>
      <t>I02</t>
    </r>
  </si>
  <si>
    <t>Objects\\InventoryItems\\CrystalShard\\CrystalShard.mdl</t>
  </si>
  <si>
    <t>item_tree_n7.mdl</t>
  </si>
  <si>
    <t>Objects\\InventoryItems\\QuestionMark\\QuestionMark.mdl</t>
  </si>
  <si>
    <t>AIrc</t>
  </si>
  <si>
    <t>AZ09</t>
  </si>
  <si>
    <t>Miscellaneous</t>
  </si>
  <si>
    <t>item_baoxiangw.mdl</t>
  </si>
  <si>
    <t>item_baoxiangl.mdl</t>
  </si>
  <si>
    <t>item_baoxiangyellow.mdl</t>
  </si>
  <si>
    <t>item_baoxiangh.mdl</t>
  </si>
  <si>
    <t>item_bx1.mdl</t>
  </si>
  <si>
    <t>Item_ScrollGreen.mdl</t>
  </si>
  <si>
    <t>Item_ScrollUber.mdl</t>
  </si>
  <si>
    <t>ReplaceableTextures\\CommandButtons\\BTNReplay-Pause.blp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</si>
  <si>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K91</t>
    </r>
  </si>
  <si>
    <t>item_tp_1.mdl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</si>
  <si>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K92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</si>
  <si>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K93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</si>
  <si>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K94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</si>
  <si>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K95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</si>
  <si>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K96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</si>
  <si>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K97</t>
    </r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</si>
  <si>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K98</t>
    </r>
  </si>
  <si>
    <t>合成需求</t>
  </si>
  <si>
    <t>传送</t>
  </si>
  <si>
    <t>"</t>
  </si>
  <si>
    <t>%</t>
  </si>
  <si>
    <t>id</t>
  </si>
  <si>
    <t>位置</t>
  </si>
  <si>
    <t>品质</t>
  </si>
  <si>
    <t>金币</t>
  </si>
  <si>
    <t>成功率</t>
  </si>
  <si>
    <t>杀敌数</t>
  </si>
  <si>
    <t>下一个</t>
  </si>
  <si>
    <t>材料1</t>
  </si>
  <si>
    <t>材料2</t>
  </si>
  <si>
    <t>材料3</t>
  </si>
  <si>
    <t>材料4</t>
  </si>
  <si>
    <t>材料5</t>
  </si>
  <si>
    <t>材料6</t>
  </si>
  <si>
    <t>木材</t>
  </si>
  <si>
    <t>X</t>
  </si>
  <si>
    <t>Y</t>
  </si>
  <si>
    <t>文本说明</t>
  </si>
  <si>
    <t>图标</t>
  </si>
  <si>
    <t>攻击</t>
  </si>
  <si>
    <t>业力</t>
  </si>
  <si>
    <t>护甲</t>
  </si>
  <si>
    <t>法抗</t>
  </si>
  <si>
    <t>魔法值</t>
  </si>
  <si>
    <t>生命回复</t>
  </si>
  <si>
    <t>魔法回复</t>
  </si>
  <si>
    <t>攻速</t>
  </si>
  <si>
    <t>闪避</t>
  </si>
  <si>
    <t>免伤</t>
  </si>
  <si>
    <t>攻击伤害</t>
  </si>
  <si>
    <t>物理穿透</t>
  </si>
  <si>
    <t>法术穿透</t>
  </si>
  <si>
    <t>技能伤害</t>
  </si>
  <si>
    <t>伤害加成</t>
  </si>
  <si>
    <t>伤害减免</t>
  </si>
  <si>
    <t>暴击</t>
  </si>
  <si>
    <t>暴伤</t>
  </si>
  <si>
    <t>吸血</t>
  </si>
  <si>
    <t>分裂</t>
  </si>
  <si>
    <t>致命概率</t>
  </si>
  <si>
    <t>致命倍率</t>
  </si>
  <si>
    <t>冷却缩减</t>
  </si>
  <si>
    <t>冷却降低</t>
  </si>
  <si>
    <t>触发概率</t>
  </si>
  <si>
    <t>生命恢复%</t>
  </si>
  <si>
    <t>魔法恢复%</t>
  </si>
  <si>
    <t>生命%</t>
  </si>
  <si>
    <t>攻击%</t>
  </si>
  <si>
    <t>法强%</t>
  </si>
  <si>
    <t>攻速-%</t>
  </si>
  <si>
    <t>冷却-%</t>
  </si>
  <si>
    <t>元神力</t>
  </si>
  <si>
    <t>金币加成</t>
  </si>
  <si>
    <t>杀敌攻击</t>
  </si>
  <si>
    <t>杀敌业力</t>
  </si>
  <si>
    <t>杀敌生命</t>
  </si>
  <si>
    <t>杀敌金币</t>
  </si>
  <si>
    <t>每秒攻击</t>
  </si>
  <si>
    <t>每秒业力</t>
  </si>
  <si>
    <t>每秒生命</t>
  </si>
  <si>
    <t>每秒金币</t>
  </si>
  <si>
    <t>攻击距离</t>
  </si>
  <si>
    <t>属性注册1</t>
  </si>
  <si>
    <t>属性注册2</t>
  </si>
  <si>
    <t>属性注册3</t>
  </si>
  <si>
    <t>属性注册4</t>
  </si>
  <si>
    <t>属性注册5</t>
  </si>
  <si>
    <t>属性注册6</t>
  </si>
  <si>
    <t>属性注册7</t>
  </si>
  <si>
    <t>E001</t>
  </si>
  <si>
    <t>[武器]古纹剑lv1</t>
  </si>
  <si>
    <t>|n攻击|Cffffc92610%|r概率附加|Cffffc926业力*400%|r攻击伤害|n</t>
  </si>
  <si>
    <t>ReplaceableTextures\\CommandButtons\\BTNZ01.blp</t>
  </si>
  <si>
    <t>E002</t>
  </si>
  <si>
    <t>[武器]古纹剑lv2</t>
  </si>
  <si>
    <t>E003</t>
  </si>
  <si>
    <t>[武器]古纹剑lv3</t>
  </si>
  <si>
    <t>E004</t>
  </si>
  <si>
    <t>[武器]古纹剑lv4</t>
  </si>
  <si>
    <t>E005</t>
  </si>
  <si>
    <t>[武器]古纹剑lv5</t>
  </si>
  <si>
    <t>uE01</t>
  </si>
  <si>
    <t>E006</t>
  </si>
  <si>
    <t>|Cff00FF7F[武器]鱼肠剑lv1|r</t>
  </si>
  <si>
    <t>ReplaceableTextures\\CommandButtons\\BTNZ02.blp</t>
  </si>
  <si>
    <t>E007</t>
  </si>
  <si>
    <t>|Cff00FF7F[武器]鱼肠剑lv2|r</t>
  </si>
  <si>
    <t>E008</t>
  </si>
  <si>
    <t>|Cff00FF7F[武器]鱼肠剑lv3|r</t>
  </si>
  <si>
    <t>E009</t>
  </si>
  <si>
    <t>|Cff00FF7F[武器]鱼肠剑lv4|r</t>
  </si>
  <si>
    <t>E010</t>
  </si>
  <si>
    <t>|Cff00FF7F[武器]鱼肠剑lv5|r</t>
  </si>
  <si>
    <t>uE02</t>
  </si>
  <si>
    <t>E011</t>
  </si>
  <si>
    <t>|Cff00BFFF[武器]太阿剑lv1|r</t>
  </si>
  <si>
    <t>ReplaceableTextures\\CommandButtons\\BTNZ03.blp</t>
  </si>
  <si>
    <t>E012</t>
  </si>
  <si>
    <t>|Cff00BFFF[武器]太阿剑lv2|r</t>
  </si>
  <si>
    <t>E013</t>
  </si>
  <si>
    <t>|Cff00BFFF[武器]太阿剑lv3|r</t>
  </si>
  <si>
    <t>E014</t>
  </si>
  <si>
    <t>|Cff00BFFF[武器]太阿剑lv4|r</t>
  </si>
  <si>
    <t>E015</t>
  </si>
  <si>
    <t>|Cff00BFFF[武器]太阿剑lv5|r</t>
  </si>
  <si>
    <t>uE03</t>
  </si>
  <si>
    <t>E016</t>
  </si>
  <si>
    <t>|CffBF00FF[武器]湛卢剑lv1|r</t>
  </si>
  <si>
    <t>ReplaceableTextures\\CommandButtons\\BTNZ21.blp</t>
  </si>
  <si>
    <t>E017</t>
  </si>
  <si>
    <t>|CffBF00FF[武器]湛卢剑lv2|r</t>
  </si>
  <si>
    <t>E018</t>
  </si>
  <si>
    <t>|CffBF00FF[武器]湛卢剑lv3|r</t>
  </si>
  <si>
    <t>E019</t>
  </si>
  <si>
    <t>|CffBF00FF[武器]湛卢剑lv4|r</t>
  </si>
  <si>
    <t>E020</t>
  </si>
  <si>
    <t>|CffBF00FF[武器]湛卢剑lv5|r</t>
  </si>
  <si>
    <t>uE04</t>
  </si>
  <si>
    <t>E021</t>
  </si>
  <si>
    <t>|CffFFC926[武器]轩辕剑lv1|r</t>
  </si>
  <si>
    <t>ReplaceableTextures\\CommandButtons\\BTNZ04.blp</t>
  </si>
  <si>
    <t>E022</t>
  </si>
  <si>
    <t>|CffFFC926[武器]轩辕剑lv2|r</t>
  </si>
  <si>
    <t>E023</t>
  </si>
  <si>
    <t>|CffFFC926[武器]轩辕剑lv3|r</t>
  </si>
  <si>
    <t>E024</t>
  </si>
  <si>
    <t>|CffFFC926[武器]轩辕剑lv4|r</t>
  </si>
  <si>
    <t>E025</t>
  </si>
  <si>
    <t>|CffFFC926[武器]轩辕剑lv5|r</t>
  </si>
  <si>
    <r>
      <rPr>
        <sz val="10"/>
        <rFont val="微软雅黑"/>
        <family val="2"/>
        <charset val="134"/>
      </rPr>
      <t>uE0</t>
    </r>
    <r>
      <rPr>
        <sz val="10"/>
        <rFont val="微软雅黑"/>
        <family val="2"/>
        <charset val="134"/>
      </rPr>
      <t>5</t>
    </r>
  </si>
  <si>
    <t>E026</t>
  </si>
  <si>
    <t>|CffFF0000[武器]太极八卦剑lv1|r</t>
  </si>
  <si>
    <t>ReplaceableTextures\\CommandButtons\\BTNZ05.blp</t>
  </si>
  <si>
    <t>E027</t>
  </si>
  <si>
    <t>|CffFF0000[武器]太极八卦剑lv2|r</t>
  </si>
  <si>
    <t>E028</t>
  </si>
  <si>
    <t>|CffFF0000[武器]太极八卦剑lv3|r</t>
  </si>
  <si>
    <t>E029</t>
  </si>
  <si>
    <t>|CffFF0000[武器]太极八卦剑lv4|r</t>
  </si>
  <si>
    <t>E030</t>
  </si>
  <si>
    <t>|CffFF0000[武器]太极八卦剑lv5|r</t>
  </si>
  <si>
    <t>E101</t>
  </si>
  <si>
    <t>[饰品]青珑挂珠lv1</t>
  </si>
  <si>
    <t>ReplaceableTextures\\CommandButtons\\BTNZ06.blp</t>
  </si>
  <si>
    <t>E102</t>
  </si>
  <si>
    <t>[饰品]青珑挂珠lv2</t>
  </si>
  <si>
    <t>E103</t>
  </si>
  <si>
    <t>[饰品]青珑挂珠lv3</t>
  </si>
  <si>
    <t>E104</t>
  </si>
  <si>
    <t>[饰品]青珑挂珠lv4</t>
  </si>
  <si>
    <t>E105</t>
  </si>
  <si>
    <t>[饰品]青珑挂珠lv5</t>
  </si>
  <si>
    <t>E106</t>
  </si>
  <si>
    <t>|Cff00FF7F[饰品]紫晶坠子lv1|r</t>
  </si>
  <si>
    <t>ReplaceableTextures\\CommandButtons\\BTNZ07.blp</t>
  </si>
  <si>
    <t>E107</t>
  </si>
  <si>
    <t>|Cff00FF7F[饰品]紫晶坠子lv2|r</t>
  </si>
  <si>
    <t>E108</t>
  </si>
  <si>
    <t>|Cff00FF7F[饰品]紫晶坠子lv3|r</t>
  </si>
  <si>
    <t>E109</t>
  </si>
  <si>
    <t>|Cff00FF7F[饰品]紫晶坠子lv4|r</t>
  </si>
  <si>
    <t>E110</t>
  </si>
  <si>
    <t>|Cff00FF7F[饰品]紫晶坠子lv5|r</t>
  </si>
  <si>
    <t>E111</t>
  </si>
  <si>
    <t>|Cff00BFFF[饰品]三才项圈lv1|r</t>
  </si>
  <si>
    <t>ReplaceableTextures\\CommandButtons\\BTNZ08.blp</t>
  </si>
  <si>
    <t>E112</t>
  </si>
  <si>
    <t>|Cff00BFFF[饰品]三才项圈lv2|r</t>
  </si>
  <si>
    <t>E113</t>
  </si>
  <si>
    <t>|Cff00BFFF[饰品]三才项圈lv3|r</t>
  </si>
  <si>
    <t>E114</t>
  </si>
  <si>
    <t>|Cff00BFFF[饰品]三才项圈lv4|r</t>
  </si>
  <si>
    <t>E115</t>
  </si>
  <si>
    <t>|Cff00BFFF[饰品]三才项圈lv5|r</t>
  </si>
  <si>
    <t>E116</t>
  </si>
  <si>
    <t>|CffBF00FF[饰品]化龙护符lv1|r</t>
  </si>
  <si>
    <t>ReplaceableTextures\\CommandButtons\\BTNZ24.blp</t>
  </si>
  <si>
    <t>E117</t>
  </si>
  <si>
    <t>|CffBF00FF[饰品]化龙护符lv2|r</t>
  </si>
  <si>
    <t>E118</t>
  </si>
  <si>
    <t>|CffBF00FF[饰品]化龙护符lv3|r</t>
  </si>
  <si>
    <t>E119</t>
  </si>
  <si>
    <t>|CffBF00FF[饰品]化龙护符lv4|r</t>
  </si>
  <si>
    <t>E120</t>
  </si>
  <si>
    <t>|CffBF00FF[饰品]化龙护符lv5|r</t>
  </si>
  <si>
    <t>E121</t>
  </si>
  <si>
    <t>|CffFFC926[饰品]秘魔灵珠lv1|r</t>
  </si>
  <si>
    <t>ReplaceableTextures\\CommandButtons\\BTNZ09.blp</t>
  </si>
  <si>
    <t>E122</t>
  </si>
  <si>
    <t>|CffFFC926[饰品]秘魔灵珠lv2|r</t>
  </si>
  <si>
    <t>E123</t>
  </si>
  <si>
    <t>|CffFFC926[饰品]秘魔灵珠lv3|r</t>
  </si>
  <si>
    <t>E124</t>
  </si>
  <si>
    <t>|CffFFC926[饰品]秘魔灵珠lv4|r</t>
  </si>
  <si>
    <t>E125</t>
  </si>
  <si>
    <t>|CffFFC926[饰品]秘魔灵珠lv5|r</t>
  </si>
  <si>
    <t>E126</t>
  </si>
  <si>
    <t>|CffFF0000[饰品]流光绝影lv1|r</t>
  </si>
  <si>
    <t>ReplaceableTextures\\CommandButtons\\BTNZ10.blp</t>
  </si>
  <si>
    <t>E127</t>
  </si>
  <si>
    <t>|CffFF0000[饰品]流光绝影lv2|r</t>
  </si>
  <si>
    <t>E128</t>
  </si>
  <si>
    <t>|CffFF0000[饰品]流光绝影lv3|r</t>
  </si>
  <si>
    <t>E129</t>
  </si>
  <si>
    <t>|CffFF0000[饰品]流光绝影lv4|r</t>
  </si>
  <si>
    <t>E130</t>
  </si>
  <si>
    <t>|CffFF0000[饰品]流光绝影lv5|r</t>
  </si>
  <si>
    <t>E201</t>
  </si>
  <si>
    <t>[防具]贤者道袍lv1</t>
  </si>
  <si>
    <t>ReplaceableTextures\\CommandButtons\\BTNZ11.blp</t>
  </si>
  <si>
    <t>E202</t>
  </si>
  <si>
    <t>[防具]贤者道袍lv2</t>
  </si>
  <si>
    <t>E203</t>
  </si>
  <si>
    <t>[防具]贤者道袍lv3</t>
  </si>
  <si>
    <t>E204</t>
  </si>
  <si>
    <t>[防具]贤者道袍lv4</t>
  </si>
  <si>
    <t>E205</t>
  </si>
  <si>
    <t>[防具]贤者道袍lv5</t>
  </si>
  <si>
    <t>uE21</t>
  </si>
  <si>
    <t>E206</t>
  </si>
  <si>
    <t>|Cff00FF7F[防具]珊瑚玉衣lv1|r</t>
  </si>
  <si>
    <t>ReplaceableTextures\\CommandButtons\\BTNZ12.blp</t>
  </si>
  <si>
    <t>E207</t>
  </si>
  <si>
    <t>|Cff00FF7F[防具]珊瑚玉衣lv2|r</t>
  </si>
  <si>
    <t>E208</t>
  </si>
  <si>
    <t>|Cff00FF7F[防具]珊瑚玉衣lv3|r</t>
  </si>
  <si>
    <t>E209</t>
  </si>
  <si>
    <t>|Cff00FF7F[防具]珊瑚玉衣lv4|r</t>
  </si>
  <si>
    <t>E210</t>
  </si>
  <si>
    <t>|Cff00FF7F[防具]珊瑚玉衣lv5|r</t>
  </si>
  <si>
    <t>uE22</t>
  </si>
  <si>
    <t>E211</t>
  </si>
  <si>
    <t>|Cff00BFFF[防具]圣谕披风lv1|r</t>
  </si>
  <si>
    <t>ReplaceableTextures\\CommandButtons\\BTNZ13.blp</t>
  </si>
  <si>
    <t>E212</t>
  </si>
  <si>
    <t>|Cff00BFFF[防具]圣谕披风lv2|r</t>
  </si>
  <si>
    <t>E213</t>
  </si>
  <si>
    <t>|Cff00BFFF[防具]圣谕披风lv3|r</t>
  </si>
  <si>
    <t>E214</t>
  </si>
  <si>
    <t>|Cff00BFFF[防具]圣谕披风lv4|r</t>
  </si>
  <si>
    <t>E215</t>
  </si>
  <si>
    <t>|Cff00BFFF[防具]圣谕披风lv5|r</t>
  </si>
  <si>
    <t>uE23</t>
  </si>
  <si>
    <t>E216</t>
  </si>
  <si>
    <t>|CffBF00FF[防具]幻灵护甲lv1|r</t>
  </si>
  <si>
    <t>ReplaceableTextures\\CommandButtons\\BTNZ23.blp</t>
  </si>
  <si>
    <t>E217</t>
  </si>
  <si>
    <t>|CffBF00FF[防具]幻灵护甲lv2|r</t>
  </si>
  <si>
    <t>E218</t>
  </si>
  <si>
    <t>|CffBF00FF[防具]幻灵护甲lv3|r</t>
  </si>
  <si>
    <t>E219</t>
  </si>
  <si>
    <t>|CffBF00FF[防具]幻灵护甲lv4|r</t>
  </si>
  <si>
    <t>E220</t>
  </si>
  <si>
    <t>|CffBF00FF[防具]幻灵护甲lv5|r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</si>
  <si>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4</t>
    </r>
  </si>
  <si>
    <t>E221</t>
  </si>
  <si>
    <t>|CffFFC926[防具]乾坤护心甲lv1|r</t>
  </si>
  <si>
    <t>ReplaceableTextures\\CommandButtons\\BTNZ14.blp</t>
  </si>
  <si>
    <t>E222</t>
  </si>
  <si>
    <t>|CffFFC926[防具]乾坤护心甲lv2|r</t>
  </si>
  <si>
    <t>E223</t>
  </si>
  <si>
    <t>|CffFFC926[防具]乾坤护心甲lv3|r</t>
  </si>
  <si>
    <t>E224</t>
  </si>
  <si>
    <t>|CffFFC926[防具]乾坤护心甲lv4|r</t>
  </si>
  <si>
    <t>E225</t>
  </si>
  <si>
    <t>|CffFFC926[防具]乾坤护心甲lv5|r</t>
  </si>
  <si>
    <r>
      <rPr>
        <sz val="10"/>
        <rFont val="微软雅黑"/>
        <family val="2"/>
        <charset val="134"/>
      </rPr>
      <t>uE2</t>
    </r>
    <r>
      <rPr>
        <sz val="10"/>
        <rFont val="微软雅黑"/>
        <family val="2"/>
        <charset val="134"/>
      </rPr>
      <t>5</t>
    </r>
  </si>
  <si>
    <t>E226</t>
  </si>
  <si>
    <t>|CffFF0000[防具]九龙黄金甲lv1|r</t>
  </si>
  <si>
    <t>ReplaceableTextures\\CommandButtons\\BTNZ15.blp</t>
  </si>
  <si>
    <t>E227</t>
  </si>
  <si>
    <t>|CffFF0000[防具]九龙黄金甲lv2|r</t>
  </si>
  <si>
    <t>E228</t>
  </si>
  <si>
    <t>|CffFF0000[防具]九龙黄金甲lv3|r</t>
  </si>
  <si>
    <t>E229</t>
  </si>
  <si>
    <t>|CffFF0000[防具]九龙黄金甲lv4|r</t>
  </si>
  <si>
    <t>E230</t>
  </si>
  <si>
    <t>|CffFF0000[防具]九龙黄金甲lv5|r</t>
  </si>
  <si>
    <t>IJ01</t>
  </si>
  <si>
    <t>低级道果【1】</t>
  </si>
  <si>
    <t>ReplaceableTextures\\CommandButtons\\BTNOrbOfFrost.blp</t>
  </si>
  <si>
    <t>IJ02</t>
  </si>
  <si>
    <t>中级道果【2】</t>
  </si>
  <si>
    <t>ReplaceableTextures\\CommandButtons\\BTNOrbOfVenom.blp</t>
  </si>
  <si>
    <t>IJ03</t>
  </si>
  <si>
    <t>|Cff00FF7F高级道果【3】|r</t>
  </si>
  <si>
    <t>ReplaceableTextures\\CommandButtons\\BTNOrbOfCorruption.blp</t>
  </si>
  <si>
    <t>IJ04</t>
  </si>
  <si>
    <t>|Cff00FF7F黄级道果【4】|r</t>
  </si>
  <si>
    <t>ReplaceableTextures\\CommandButtons\\BTNOrbOfFire.blp</t>
  </si>
  <si>
    <t>IJ05</t>
  </si>
  <si>
    <t>|Cff00BFFF玄级道果【5】|r</t>
  </si>
  <si>
    <t>ReplaceableTextures\\CommandButtons\\BTNUsedSoulGem.blp</t>
  </si>
  <si>
    <t>IJ06</t>
  </si>
  <si>
    <t>|Cff00BFFF地级道果【6】|r</t>
  </si>
  <si>
    <t>ReplaceableTextures\\CommandButtons\\BTNOrbofSlowness.blp</t>
  </si>
  <si>
    <t>IJ07</t>
  </si>
  <si>
    <t>|CffFFC926天级道果【7】|r</t>
  </si>
  <si>
    <t>ReplaceableTextures\\CommandButtons\\BTNOrbOfLightning.blp</t>
  </si>
  <si>
    <t>IJ08</t>
  </si>
  <si>
    <t>|CffFFC926仙品道果【8】|r</t>
  </si>
  <si>
    <t>ReplaceableTextures\\CommandButtons\\BTNHeartOfAszune.blp</t>
  </si>
  <si>
    <t>IJ09</t>
  </si>
  <si>
    <t>|CffFF0000至圣道果【9】|r</t>
  </si>
  <si>
    <t>ReplaceableTextures\\CommandButtons\\BTNPhilosophersStone.blp</t>
  </si>
  <si>
    <t>IJ10</t>
  </si>
  <si>
    <t>|CffFF0000混沌道果【10】|r</t>
  </si>
  <si>
    <t>ReplaceableTextures\\CommandButtons\\BTNOrbOfDarkness.blp</t>
  </si>
  <si>
    <t>ID01</t>
  </si>
  <si>
    <t>完美的低级道果【1】</t>
  </si>
  <si>
    <t>ReplaceableTextures\\CommandButtons\\BTNDG11.blp</t>
  </si>
  <si>
    <t>ID02</t>
  </si>
  <si>
    <t>完美的中级道果【2】</t>
  </si>
  <si>
    <t>ReplaceableTextures\\CommandButtons\\BTNDG12.blp</t>
  </si>
  <si>
    <t>ID03</t>
  </si>
  <si>
    <t>|Cff00FF7F完美的高级道果【3】|r</t>
  </si>
  <si>
    <t>ReplaceableTextures\\CommandButtons\\BTNDG13.blp</t>
  </si>
  <si>
    <t>ID04</t>
  </si>
  <si>
    <t>|Cff00FF7F完美的黄级道果【4】|r</t>
  </si>
  <si>
    <t>ReplaceableTextures\\CommandButtons\\BTNDG14.blp</t>
  </si>
  <si>
    <t>ID05</t>
  </si>
  <si>
    <t>|Cff00BFFF完美的玄级道果【5】|r</t>
  </si>
  <si>
    <t>ReplaceableTextures\\CommandButtons\\BTNDG15.blp</t>
  </si>
  <si>
    <t>ID06</t>
  </si>
  <si>
    <t>|Cff00BFFF完美的地级道果【6】|r</t>
  </si>
  <si>
    <t>ReplaceableTextures\\CommandButtons\\BTNDG16.blp</t>
  </si>
  <si>
    <t>ID07</t>
  </si>
  <si>
    <t>|CffFFC926完美的天级道果【7】|r</t>
  </si>
  <si>
    <t>ReplaceableTextures\\CommandButtons\\BTNDG17.blp</t>
  </si>
  <si>
    <t>ID08</t>
  </si>
  <si>
    <t>|CffFFC926完美的仙品道果【8】|r</t>
  </si>
  <si>
    <t>ReplaceableTextures\\CommandButtons\\BTNDG18.blp</t>
  </si>
  <si>
    <t>ID09</t>
  </si>
  <si>
    <t>|CffFF0000完美的至圣道果【9】|r</t>
  </si>
  <si>
    <t>ReplaceableTextures\\CommandButtons\\BTNDG19.blp</t>
  </si>
  <si>
    <t>ID10</t>
  </si>
  <si>
    <t>|CffFF0000完美的混沌道果【10】|r</t>
  </si>
  <si>
    <t>ReplaceableTextures\\CommandButtons\\BTNDG20.blp</t>
  </si>
  <si>
    <t>ID11</t>
  </si>
  <si>
    <t>ReplaceableTextures\\CommandButtons\\BTNDG01.blp</t>
  </si>
  <si>
    <t>ID12</t>
  </si>
  <si>
    <t>ReplaceableTextures\\CommandButtons\\BTNDG02.blp</t>
  </si>
  <si>
    <t>ID13</t>
  </si>
  <si>
    <t>ReplaceableTextures\\CommandButtons\\BTNDG03.blp</t>
  </si>
  <si>
    <t>ID14</t>
  </si>
  <si>
    <t>ReplaceableTextures\\CommandButtons\\BTNDG04.blp</t>
  </si>
  <si>
    <t>ID15</t>
  </si>
  <si>
    <t>ReplaceableTextures\\CommandButtons\\BTNDG05.blp</t>
  </si>
  <si>
    <t>ID16</t>
  </si>
  <si>
    <t>ReplaceableTextures\\CommandButtons\\BTNDG06.blp</t>
  </si>
  <si>
    <t>ID17</t>
  </si>
  <si>
    <t>ReplaceableTextures\\CommandButtons\\BTNDG07.blp</t>
  </si>
  <si>
    <t>ID18</t>
  </si>
  <si>
    <t>ReplaceableTextures\\CommandButtons\\BTNDG08.blp</t>
  </si>
  <si>
    <t>ID19</t>
  </si>
  <si>
    <t>ReplaceableTextures\\CommandButtons\\BTNDG09.blp</t>
  </si>
  <si>
    <t>ID20</t>
  </si>
  <si>
    <t>ReplaceableTextures\\CommandButtons\\BTNDG10.blp</t>
  </si>
  <si>
    <t>CS01</t>
  </si>
  <si>
    <t>|cffffc926高级技能书[主动]|r</t>
  </si>
  <si>
    <t>低概率获得C级技能，高概率获得|Cff00ff7fB级技能|r，低概率获得|Cff2693ffA级技能|r。</t>
  </si>
  <si>
    <t>ReplaceableTextures\\CommandButtons\\BTN001.blp</t>
  </si>
  <si>
    <t>CS02</t>
  </si>
  <si>
    <t>|cffffc926符印宝箱|r</t>
  </si>
  <si>
    <t>随机抽取|Cffffd24d3|r个|Cffffd24d符印|r，可以从中任意选择|Cffffd24d1|r个。</t>
  </si>
  <si>
    <t>ReplaceableTextures\\CommandButtons\\BTNAM24.blp</t>
  </si>
  <si>
    <t>CS03</t>
  </si>
  <si>
    <t>|cff00ff7f初级技能书[被动]|r</t>
  </si>
  <si>
    <t>高概率获得D级技能，低概率获得|Cff00ff7fC级技能|r</t>
  </si>
  <si>
    <t>ReplaceableTextures\\CommandButtons\\BTN024.blp</t>
  </si>
  <si>
    <t>CS04</t>
  </si>
  <si>
    <t>|cff00ff7f中级技能书[主动]|r</t>
  </si>
  <si>
    <t>较高概率获得D级技能，高概率获得|Cff00ff7fC级技能|r，极低概率获得|Cff2693ffB级技能|r。</t>
  </si>
  <si>
    <t>ReplaceableTextures\\CommandButtons\\BTN020.blp</t>
  </si>
  <si>
    <t>CS05</t>
  </si>
  <si>
    <t>|cff00ff7f中级技能书[被动]|r</t>
  </si>
  <si>
    <t>ReplaceableTextures\\CommandButtons\\BTN021.blp</t>
  </si>
  <si>
    <t>CS06</t>
  </si>
  <si>
    <t>|cffffc926高级技能书[被动]|r</t>
  </si>
  <si>
    <t>ReplaceableTextures\\CommandButtons\\BTN002.blp</t>
  </si>
  <si>
    <t>I021</t>
  </si>
  <si>
    <t>|Cff00BFFF技能进阶石【完美】|r</t>
  </si>
  <si>
    <t>|CffFFC926100%概率|r提升指定技能的|Cffffc926品质|r。|n|n|Cffffc926价格：|n|r玄铁x20|n|n|Cff00ff7f只能对A级|r|Cffffc926及以|r|Cff00ff7f下的技能使用。|r</t>
  </si>
  <si>
    <t>ReplaceableTextures\\CommandButtons\\BTNIN05.blp</t>
  </si>
  <si>
    <t>I022</t>
  </si>
  <si>
    <t>|CffFFD24D品质潜能石【完美】|r</t>
  </si>
  <si>
    <t>购买需求：灵力x20|n|n使用后为指定技能增加1点品质潜力</t>
  </si>
  <si>
    <t>ReplaceableTextures\\CommandButtons\\BTNIN04.blp</t>
  </si>
  <si>
    <t>I023</t>
  </si>
  <si>
    <t>|Cff00FF7F技能进阶石【残缺】|r</t>
  </si>
  <si>
    <t>|CffFFC92650%概率|r提升指定技能的|Cffffc926品质|r。|n|n|Cffffc926价格：|n|r玄铁x10|n|n|Cff00ff7f只能对A级|r|Cffffc926及以|r|Cff00ff7f下的技能使用。|r</t>
  </si>
  <si>
    <t>ReplaceableTextures\\CommandButtons\\BTNIN06.blp</t>
  </si>
  <si>
    <t>I024</t>
  </si>
  <si>
    <t>|CffFFD24D品质潜能石【】|r</t>
  </si>
  <si>
    <t>CS21</t>
  </si>
  <si>
    <t>|CffFFC926100%概率|r提升指定技能的|Cffffc926品质|r。|n|n|Cff00ff7f只能对|r|Cffffc926A级|r|Cff00ff7f以下的技能使用。|r</t>
  </si>
  <si>
    <t>CS22</t>
  </si>
  <si>
    <t>|CffFF0000技能进化石|r</t>
  </si>
  <si>
    <t>使指定的|Cffffc926A级|r技能进化为|Cffff0000S级|r。</t>
  </si>
  <si>
    <t>CS23</t>
  </si>
  <si>
    <t>|CffFFC92650%概率|r提升指定技能的|Cffffc926品质|r。|n|n|Cff00ff7f只能对|r|Cffffc926A级|r|Cff00ff7f以下的技能使用。|r</t>
  </si>
  <si>
    <t>CS24</t>
  </si>
  <si>
    <t>CS51</t>
  </si>
  <si>
    <t>|cff00BFFF初级附魔石|r</t>
  </si>
  <si>
    <t>为指定的装备附魔一条额外属性。</t>
  </si>
  <si>
    <t>ReplaceableTextures\\CommandButtons\\BTNCS51.blp</t>
  </si>
  <si>
    <t>CS52</t>
  </si>
  <si>
    <t>|cffffff00中级附魔石|r</t>
  </si>
  <si>
    <t>为指定装备附魔一条较强的额外属性。</t>
  </si>
  <si>
    <t>ReplaceableTextures\\CommandButtons\\BTNCS52.blp</t>
  </si>
  <si>
    <t>CS53</t>
  </si>
  <si>
    <t>|cffff0033高级附魔石|r</t>
  </si>
  <si>
    <t>为指定装备附魔一条强大的额外属性。</t>
  </si>
  <si>
    <t>ReplaceableTextures\\CommandButtons\\BTNCS53.blp</t>
  </si>
  <si>
    <t>CF01</t>
  </si>
  <si>
    <t>随机法宝</t>
  </si>
  <si>
    <t>获得一个随机品质的|Cffffc926法宝|r。</t>
  </si>
  <si>
    <t>I001</t>
  </si>
  <si>
    <t>蛋黄月饼</t>
  </si>
  <si>
    <t>回复|Cffffd24d80%|r生命，|Cff00ff7f解除|r异常状态</t>
  </si>
  <si>
    <t>I002</t>
  </si>
  <si>
    <t>豆沙月饼</t>
  </si>
  <si>
    <t>暴击|Cffff0000+10%|n|n|r|Cff00ff7f效果持续15秒。|r</t>
  </si>
  <si>
    <t>I003</t>
  </si>
  <si>
    <t>冰皮月饼</t>
  </si>
  <si>
    <t>攻击速度|Cffffd24d+40%|r。|n|n|Cff00ff7f持续15秒。|r</t>
  </si>
  <si>
    <t>I004</t>
  </si>
  <si>
    <t>果蔬月饼</t>
  </si>
  <si>
    <t>技能伤害提高|Cffffd24d20%|r|Cfff0f0f0。|n|n|r|Cff00ff7f持续15秒。|r</t>
  </si>
  <si>
    <t>I005</t>
  </si>
  <si>
    <t>鲜肉月饼</t>
  </si>
  <si>
    <t>攻击伤害提高|Cffffd24d20%|r。|n|n|Cff00ff7f持续15秒。|r</t>
  </si>
  <si>
    <t>I010</t>
  </si>
  <si>
    <t>招魂幡Lv0</t>
  </si>
  <si>
    <t>击杀|Cff00ff7f300个|r敌人后奖励：|n金币|Cffffc926+3000~6000|r|n|n|Cff00ff7f同时只能携带一个招魂幡|r</t>
  </si>
  <si>
    <t>ReplaceableTextures\\CommandButtons\\BTNZHP1.blp</t>
  </si>
  <si>
    <t>I011</t>
  </si>
  <si>
    <t>招魂幡Lv1</t>
  </si>
  <si>
    <t>击杀|Cff00ff7f1000|r个敌人后奖励：|n金币|Cffffc926+7000~12000|r|n经验|Cffffc926+1000|r|n|n|Cff00ff7f同时只能携带一个招魂幡|r</t>
  </si>
  <si>
    <t>I012</t>
  </si>
  <si>
    <t>|Cff00FF7F招魂幡Lv2|r</t>
  </si>
  <si>
    <t>金币加成|Cffffc926+5%|r|n|n击杀|Cff00ff7f1000个|r敌人后奖励：|n金币|Cffffc926+8000~13000|r|n经验|Cffffc926+2000|r|n|n|Cff00ff7f同时只能携带一个招魂幡|r</t>
  </si>
  <si>
    <t>ReplaceableTextures\\CommandButtons\\BTNZHP2.blp</t>
  </si>
  <si>
    <t>I013</t>
  </si>
  <si>
    <t>|Cff00BFFF招魂幡Lv3|r</t>
  </si>
  <si>
    <t>金币加成|Cffffc926+10%|r|n|n击杀|Cff00ff7f1000个|r敌人后奖励：|n金币|Cffffc926+9000~14000|r|n经验|Cffffc926+4000|r|n|n|Cff00ff7f同时只能携带一个招魂幡|r</t>
  </si>
  <si>
    <t>ReplaceableTextures\\CommandButtons\\BTNZHP3.blp</t>
  </si>
  <si>
    <t>I014</t>
  </si>
  <si>
    <t>|CffFFD24D招魂幡Lv4|r</t>
  </si>
  <si>
    <t>金币加成|Cffffc926+20%|r|n|n击杀|Cff00ff7f1000个|r敌人后奖励：|n金币|Cffffc926+10000~15000|r|n经验|Cffffc926+7000|r|n|n|Cff00ff7f同时只能携带一个招魂幡|r</t>
  </si>
  <si>
    <t>ReplaceableTextures\\CommandButtons\\BTNZHP4.blp</t>
  </si>
  <si>
    <t>I015</t>
  </si>
  <si>
    <t>|CffFF0000招魂幡Lv5|r</t>
  </si>
  <si>
    <t>金币加成|Cffffc926+30%|r|n|n击杀|Cff00ff7f1000个|r敌人后奖励：|n金币|Cffffc926+12000~17000|r|n经验|Cffffc926+10000|r|n|n|Cff00ff7f同时只能携带一个招魂幡|r</t>
  </si>
  <si>
    <t>ReplaceableTextures\\CommandButtons\\BTNZHP5.blp</t>
  </si>
  <si>
    <t>I051</t>
  </si>
  <si>
    <t>ReplaceableTextures\\CommandButtons\\BTNWJZHP1.blp</t>
  </si>
  <si>
    <t>I052</t>
  </si>
  <si>
    <t>|Cff00BFFF无尽招魂幡 Lv.2|r</t>
  </si>
  <si>
    <t>ReplaceableTextures\\CommandButtons\\BTNWJZHP2.blp</t>
  </si>
  <si>
    <t>I053</t>
  </si>
  <si>
    <t>|CffFF00BF无尽招魂幡 Lv.3|r</t>
  </si>
  <si>
    <t>ReplaceableTextures\\CommandButtons\\BTNWJZHP3.blp</t>
  </si>
  <si>
    <t>I054</t>
  </si>
  <si>
    <t>|CffFFC926无尽招魂幡 Lv.4|r</t>
  </si>
  <si>
    <t>ReplaceableTextures\\CommandButtons\\BTNWJZHP4.blp</t>
  </si>
  <si>
    <t>I055</t>
  </si>
  <si>
    <t>|CffFF0000无尽招魂幡 Lv.Max|r</t>
  </si>
  <si>
    <t>ReplaceableTextures\\CommandButtons\\BTNWJZHP5.blp</t>
  </si>
  <si>
    <t>IN00</t>
  </si>
  <si>
    <t>|CffFFD24D锦囊|r</t>
  </si>
  <si>
    <t>开启后获得一个|Cffffc926随机锦囊|r。</t>
  </si>
  <si>
    <t>IN07</t>
  </si>
  <si>
    <t>|Cff00BFFF来份快餐|r</t>
  </si>
  <si>
    <t>每秒回复|Cffffc92610%|r生命值，持续|Cffffc92610|r秒</t>
  </si>
  <si>
    <t>IN08</t>
  </si>
  <si>
    <t>|CffFF0000抬你一手|r</t>
  </si>
  <si>
    <t>|CffFFC926击杀|r当前存在的|Cffffc926进攻怪|r和|Cffffc926Boss|r。|n|n|Cff00ff7f无法在大决战时使用|r</t>
  </si>
  <si>
    <t>IN09</t>
  </si>
  <si>
    <t>|CffFFC926死者苏生|r</t>
  </si>
  <si>
    <t>死亡时复活。</t>
  </si>
  <si>
    <t>IN10</t>
  </si>
  <si>
    <t>|Cff00BFFF福娃这么可爱..|r</t>
  </si>
  <si>
    <r>
      <rPr>
        <sz val="11"/>
        <rFont val="等线"/>
        <family val="3"/>
        <charset val="134"/>
      </rPr>
      <t>点金一个|Cffffc926练功房福娃|r，获得|Cffffc926</t>
    </r>
    <r>
      <rPr>
        <sz val="11"/>
        <rFont val="等线"/>
        <family val="3"/>
        <charset val="134"/>
      </rPr>
      <t>3</t>
    </r>
    <r>
      <rPr>
        <sz val="11"/>
        <rFont val="等线"/>
        <family val="3"/>
        <charset val="134"/>
      </rPr>
      <t>00|r倍金币奖励</t>
    </r>
  </si>
  <si>
    <t>IN11</t>
  </si>
  <si>
    <t>|CffFFC926奥里给Lo他|r</t>
  </si>
  <si>
    <r>
      <rPr>
        <sz val="11"/>
        <rFont val="等线"/>
        <family val="3"/>
        <charset val="134"/>
      </rPr>
      <t>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秒|r内提高|Cffffc926100%|r攻击伤害</t>
    </r>
  </si>
  <si>
    <t>IN12</t>
  </si>
  <si>
    <t>|CffFF0000以逸待劳|r</t>
  </si>
  <si>
    <t>在|Cffffc926基地-周文王|r附近召唤|Cffffc9261|r个|Cffffc926黑市商店|r，仅存在|Cffffc92630|r秒。</t>
  </si>
  <si>
    <t>IN13</t>
  </si>
  <si>
    <t>|CffFF0000全军出击|r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</si>
  <si>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|r秒内提高|Cffffc926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0%|r技能伤害</t>
    </r>
  </si>
  <si>
    <t>IN14</t>
  </si>
  <si>
    <t>|CffFFC926心跳时刻|r</t>
  </si>
  <si>
    <r>
      <rPr>
        <sz val="11"/>
        <rFont val="等线"/>
        <family val="3"/>
        <charset val="134"/>
      </rPr>
      <t>使用后基地无敌|Cffffc926</t>
    </r>
    <r>
      <rPr>
        <sz val="11"/>
        <rFont val="等线"/>
        <family val="3"/>
        <charset val="134"/>
      </rPr>
      <t>10</t>
    </r>
    <r>
      <rPr>
        <sz val="11"/>
        <rFont val="等线"/>
        <family val="3"/>
        <charset val="134"/>
      </rPr>
      <t>|r秒。</t>
    </r>
  </si>
  <si>
    <t>IN15</t>
  </si>
  <si>
    <t>|CffFFC926据守|r</t>
  </si>
  <si>
    <r>
      <rPr>
        <sz val="11"/>
        <rFont val="等线"/>
        <family val="3"/>
        <charset val="134"/>
      </rPr>
      <t>场上存活的队友|Cffffc9261</t>
    </r>
    <r>
      <rPr>
        <sz val="11"/>
        <rFont val="等线"/>
        <family val="3"/>
        <charset val="134"/>
      </rPr>
      <t>5</t>
    </r>
    <r>
      <rPr>
        <sz val="11"/>
        <rFont val="等线"/>
        <family val="3"/>
        <charset val="134"/>
      </rPr>
      <t>|r秒内减少|Cffffc92620%|r承受伤害</t>
    </r>
  </si>
  <si>
    <t>IN16</t>
  </si>
  <si>
    <t>赌输可退</t>
  </si>
  <si>
    <t>使|Cffffd24d1|r个|Cffffd24d道果品质|r提高|Cffffd24d-1~+2|r。|n|n|Cff00ff7f只能对天级【7】或以下的道果使用|r</t>
  </si>
  <si>
    <t>IN17</t>
  </si>
  <si>
    <t>|Cff00BFFF来点玄铁|r</t>
  </si>
  <si>
    <t>玄铁|Cffffc926+5~20|r</t>
  </si>
  <si>
    <t>IN18</t>
  </si>
  <si>
    <t>|CffFFC926恭喜发财|r</t>
  </si>
  <si>
    <t>|CffFFC92630|r秒内金币加成|Cffffc926+50%|r</t>
  </si>
  <si>
    <t>IN19</t>
  </si>
  <si>
    <t>附魔宝箱</t>
  </si>
  <si>
    <t>使用后获得|Cffffc926随机类型技能附魔石|r</t>
  </si>
  <si>
    <t>ReplaceableTextures\\CommandButtons\\BTNIN16.blp</t>
  </si>
  <si>
    <t>IN20</t>
  </si>
  <si>
    <t>|CffFFC926鼠年大吉|r</t>
  </si>
  <si>
    <t>|CffFFC92630|r秒内杀敌金币|Cffffc926+25|r</t>
  </si>
  <si>
    <t>IN21</t>
  </si>
  <si>
    <t>|Cff00FF7F小金库|r</t>
  </si>
  <si>
    <t>金币|Cffffc926+888~8888|r</t>
  </si>
  <si>
    <t>IN22</t>
  </si>
  <si>
    <t>|Cff00BFFF小银行|r</t>
  </si>
  <si>
    <t>金币|Cffffc926+2888~18888|r</t>
  </si>
  <si>
    <t>IN23</t>
  </si>
  <si>
    <t>|CffFFC926大金矿|r</t>
  </si>
  <si>
    <t>金币|Cffffc926+8888~88888|r</t>
  </si>
  <si>
    <t>IN24</t>
  </si>
  <si>
    <t>|Cff00FF7F培元丹|r</t>
  </si>
  <si>
    <t>攻击|Cffffc926+1000|r</t>
  </si>
  <si>
    <t>IN25</t>
  </si>
  <si>
    <t>|Cff00BFFF入门道果箱|r</t>
  </si>
  <si>
    <t>打开后有几率获得以下奖励：|n【随机品质】中级道果|n|Cff00ff7f【随机品质】高级道果|r</t>
  </si>
  <si>
    <t>ReplaceableTextures\\CommandButtons\\BTNAM20.blp</t>
  </si>
  <si>
    <t>IN26</t>
  </si>
  <si>
    <t>|CffFFD24D后天道果箱|r</t>
  </si>
  <si>
    <t>打开后有几率获得以下奖励：|n|Cff00ff7f【随机品质】黄级道果|r|n|Cff00bfff【随机品质】玄级道果|n【随机品质】地级道果|r</t>
  </si>
  <si>
    <t>ReplaceableTextures\\CommandButtons\\BTNAM21.blp</t>
  </si>
  <si>
    <t>IN27</t>
  </si>
  <si>
    <t>|CffFF0000先天道果箱|r</t>
  </si>
  <si>
    <t>打开后有几率获得以下奖励：|n|Cffffd24d【随机品质】天级道果|n【随机品质】仙品道果|n|r|Cffff0000【随机品质】至圣道果|n【随机品质】混沌道果|r</t>
  </si>
  <si>
    <t>ReplaceableTextures\\CommandButtons\\BTNAM22.blp</t>
  </si>
  <si>
    <t>IN28</t>
  </si>
  <si>
    <t>|CffFFD24D技能宝箱|r</t>
  </si>
  <si>
    <t>使用后获得|Cffffc926随机类型技能升阶石|r</t>
  </si>
  <si>
    <t>ReplaceableTextures\\CommandButtons\\BTNAM23.blp</t>
  </si>
  <si>
    <t>IN29</t>
  </si>
  <si>
    <t>|CffFFD24D附魔宝箱|r</t>
  </si>
  <si>
    <t>IN30</t>
  </si>
  <si>
    <t>|Cff00FF7F幸运星盒|r</t>
  </si>
  <si>
    <t>开启后获得|Cff00bfff随机奖励|r。</t>
  </si>
  <si>
    <t>ReplaceableTextures\\CommandButtons\\BTNI013.blp</t>
  </si>
  <si>
    <t>IN31</t>
  </si>
  <si>
    <t>|CffFFD24D炽星魔盒|r</t>
  </si>
  <si>
    <t>开启后获得|Cffffd24d随机奖励|r。</t>
  </si>
  <si>
    <t>ReplaceableTextures\\CommandButtons\\BTNI014.blp</t>
  </si>
  <si>
    <t>IN32</t>
  </si>
  <si>
    <t>IN33</t>
  </si>
  <si>
    <t>|Cff00BFFF血莲丹|r</t>
  </si>
  <si>
    <t>攻击|Cffffc926+2500|r</t>
  </si>
  <si>
    <t>IN34</t>
  </si>
  <si>
    <t>|CffFFC926天魂融血丹|r</t>
  </si>
  <si>
    <t>攻击|Cffffc926+10000|r</t>
  </si>
  <si>
    <t>IN35</t>
  </si>
  <si>
    <t>|Cff00FF7F聚灵丹|r</t>
  </si>
  <si>
    <t>业力|Cffffc926+1000|r</t>
  </si>
  <si>
    <t>IN36</t>
  </si>
  <si>
    <t>|Cff00BFFF地灵丹|r</t>
  </si>
  <si>
    <t>业力|Cffffc926+2500|r</t>
  </si>
  <si>
    <t>IN37</t>
  </si>
  <si>
    <t>|CffFFC926三纹清灵丹|r</t>
  </si>
  <si>
    <t>业力|Cffffc926+10000|r</t>
  </si>
  <si>
    <t>IN38</t>
  </si>
  <si>
    <t>|Cff00FF7F血气丹|r</t>
  </si>
  <si>
    <t>生命|Cffffc926+20000|r</t>
  </si>
  <si>
    <t>IN39</t>
  </si>
  <si>
    <t>|Cff00BFFF洗髓丹|r</t>
  </si>
  <si>
    <t>生命|Cffffc926+50000|r</t>
  </si>
  <si>
    <t>IN40</t>
  </si>
  <si>
    <t>|CffFFC926七命玄门丹|r</t>
  </si>
  <si>
    <t>生命|Cffffc926+200000|r</t>
  </si>
  <si>
    <t>IP01</t>
  </si>
  <si>
    <t>|CffFF0000时渊入场券|r</t>
  </si>
  <si>
    <t>每次|Cffffd24d完成|r时渊副本将消耗|Cffffd24d1|r个|Cffffd24d时渊入场券|r</t>
  </si>
  <si>
    <t>IP02</t>
  </si>
  <si>
    <t>|CffFFD24D补天石|r</t>
  </si>
  <si>
    <t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t>
  </si>
  <si>
    <t>IP03</t>
  </si>
  <si>
    <t>|CffFF0000鸿蒙结晶|r</t>
  </si>
  <si>
    <t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t>
  </si>
  <si>
    <t>IP04</t>
  </si>
  <si>
    <t>|CffFF0000神兽洗灵石|r</t>
  </si>
  <si>
    <t>使用后|Cffffc926重置|r当前|Cffff0000觉醒神通【R】|r|Cfff0f0f0。|r</t>
  </si>
  <si>
    <t>IP05</t>
  </si>
  <si>
    <t>|CffFF0000虚空圣战卡|r</t>
  </si>
  <si>
    <t>开启|Cffffc926结界|r，前往虚空终止|Cffff0000封神圣战|r。</t>
  </si>
  <si>
    <t>IP06</t>
  </si>
  <si>
    <t>|CffFF0000副本奖励刷新券|r</t>
  </si>
  <si>
    <t>使用后可重置当前副本奖励选项。</t>
  </si>
  <si>
    <t>IP07</t>
  </si>
  <si>
    <t>|CffFF0000符印奖励刷新券|r</t>
  </si>
  <si>
    <t>使用后可重置当前符印奖励选项。</t>
  </si>
  <si>
    <t>IP14</t>
  </si>
  <si>
    <t>IT01</t>
  </si>
  <si>
    <t>噬心劫</t>
  </si>
  <si>
    <t>IT02</t>
  </si>
  <si>
    <t>三重轰雷劫</t>
  </si>
  <si>
    <t>IT03</t>
  </si>
  <si>
    <t>|Cff00FF7F六重天雷劫|r</t>
  </si>
  <si>
    <t>IT04</t>
  </si>
  <si>
    <t>|Cff00FF7F九重煅神劫|r</t>
  </si>
  <si>
    <t>IT05</t>
  </si>
  <si>
    <t>|Cff00BFFF灭魄血煞劫|r</t>
  </si>
  <si>
    <t>IT06</t>
  </si>
  <si>
    <t>|Cff00BFFF入微洞虚劫|r</t>
  </si>
  <si>
    <t>IT07</t>
  </si>
  <si>
    <t>|CffFFD24D因果厄难劫|r</t>
  </si>
  <si>
    <t>.</t>
  </si>
  <si>
    <t>IT08</t>
  </si>
  <si>
    <t>|CffFFD24D迷魂幻世劫|r</t>
  </si>
  <si>
    <t>IT09</t>
  </si>
  <si>
    <t>|CffFF0000天人五衰劫|r</t>
  </si>
  <si>
    <t>IT10</t>
  </si>
  <si>
    <t>|CffFF0000混元灭世劫|r</t>
  </si>
  <si>
    <t>IT11</t>
  </si>
  <si>
    <t>斩三尸</t>
  </si>
  <si>
    <t>境界挑战11</t>
  </si>
  <si>
    <t>IT12</t>
  </si>
  <si>
    <t>无量量劫</t>
  </si>
  <si>
    <t>境界挑战12</t>
  </si>
  <si>
    <t>IT13</t>
  </si>
  <si>
    <t>鸿钧对练</t>
  </si>
  <si>
    <t>境界挑战13</t>
  </si>
  <si>
    <t>IT14</t>
  </si>
  <si>
    <t>境界挑战14</t>
  </si>
  <si>
    <t>IZ0A</t>
  </si>
  <si>
    <t>暂停进攻</t>
  </si>
  <si>
    <t>延缓敌军2分钟进攻时间。|n|n|Cff999999狗策划一直不想做这个功能，你们就省着点用吧~（逃|r</t>
  </si>
  <si>
    <t>IZ0B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</si>
  <si>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</si>
  <si>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</si>
  <si>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IZ0D</t>
  </si>
  <si>
    <t>IZ0E</t>
  </si>
  <si>
    <t>IZ0F</t>
  </si>
  <si>
    <t>IZ0G</t>
  </si>
  <si>
    <t>IZ88</t>
  </si>
  <si>
    <t>【活动】战争号角</t>
  </si>
  <si>
    <r>
      <rPr>
        <sz val="11"/>
        <color rgb="FFCE9178"/>
        <rFont val="宋体"/>
        <family val="3"/>
        <charset val="134"/>
      </rPr>
      <t>活动期间通关积分提高</t>
    </r>
    <r>
      <rPr>
        <sz val="11"/>
        <color rgb="FFCE9178"/>
        <rFont val="Consolas"/>
        <family val="3"/>
      </rPr>
      <t>50%|n|n|cff00ff00</t>
    </r>
    <r>
      <rPr>
        <sz val="11"/>
        <color rgb="FFCE9178"/>
        <rFont val="宋体"/>
        <family val="3"/>
        <charset val="134"/>
      </rPr>
      <t>活动时间：周六日</t>
    </r>
    <r>
      <rPr>
        <sz val="11"/>
        <color rgb="FFCE9178"/>
        <rFont val="Consolas"/>
        <family val="3"/>
      </rPr>
      <t>14:00-21:00|n|n|r|cff808080</t>
    </r>
    <r>
      <rPr>
        <sz val="11"/>
        <color rgb="FFCE9178"/>
        <rFont val="宋体"/>
        <family val="3"/>
        <charset val="134"/>
      </rPr>
      <t>积分什么的，肝就是了！</t>
    </r>
    <r>
      <rPr>
        <sz val="11"/>
        <color rgb="FFCE9178"/>
        <rFont val="Consolas"/>
        <family val="3"/>
      </rPr>
      <t>|r</t>
    </r>
  </si>
  <si>
    <r>
      <rPr>
        <sz val="11"/>
        <rFont val="等线"/>
        <family val="3"/>
        <charset val="134"/>
      </rPr>
      <t>ReplaceableTextures\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CommandButtons\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BTNHornOfFog.blp</t>
    </r>
  </si>
  <si>
    <t>IZ01</t>
  </si>
  <si>
    <t>|CffFF0000团队副本-万仙阵|r</t>
  </si>
  <si>
    <t>IZ02</t>
  </si>
  <si>
    <t>|CffFFC926寻宝秘境|r</t>
  </si>
  <si>
    <t>传送至寻宝秘境。|n|n|Cffffc926奖励：|r|n大量金币|n大量经验|n|n|Cff00ff7f击杀奖励团队共享，建议组队前往。|n|n|r|Cffaaaaaa据说寻宝秘境里有上古禁地-万魔窟的消息。|r</t>
  </si>
  <si>
    <t>IZ03</t>
  </si>
  <si>
    <t>|CffFF0000万魔窟|r</t>
  </si>
  <si>
    <t>传送至万魔窟。|n|n|Cffffc926奖励：|r|n解锁宝物槽|n|Cffff00bf【稀有】宝物|r|n|Cffffc926【史诗】刻印|r|n每层奖励层数相关的|Cffffc926伤害加成|r。|n|n|Cffaaaaaa上古禁地-万魔窟，据说隐藏着突破金仙境大限的机缘。|r</t>
  </si>
  <si>
    <t>IZ04</t>
  </si>
  <si>
    <t>|CffFF0000进入大决战|r</t>
  </si>
  <si>
    <t>提前进入大决战。慎点哦！</t>
  </si>
  <si>
    <r>
      <rPr>
        <sz val="11"/>
        <rFont val="等线"/>
        <family val="3"/>
        <charset val="134"/>
      </rPr>
      <t>ReplaceableTextures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\CommandButtons</t>
    </r>
    <r>
      <rPr>
        <sz val="11"/>
        <rFont val="等线"/>
        <family val="3"/>
        <charset val="134"/>
      </rPr>
      <t>\</t>
    </r>
    <r>
      <rPr>
        <sz val="11"/>
        <rFont val="等线"/>
        <family val="3"/>
        <charset val="134"/>
      </rPr>
      <t>\BTNReplay-SpeedUp.blp</t>
    </r>
  </si>
  <si>
    <t>IZ05</t>
  </si>
  <si>
    <t>|CffFF0000通关挑战-经脉突破|r</t>
  </si>
  <si>
    <t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</si>
  <si>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</si>
  <si>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IZ06</t>
  </si>
  <si>
    <t>|CffFF0000团队副本-虚空圣战|r</t>
  </si>
  <si>
    <t>IS01</t>
  </si>
  <si>
    <t>|Cff00FF7F学习Q技能|r</t>
  </si>
  <si>
    <r>
      <rPr>
        <sz val="11"/>
        <rFont val="等线"/>
        <family val="3"/>
        <charset val="134"/>
      </rPr>
      <t>ReplaceableTextures\\CommandButtons\\BTN</t>
    </r>
    <r>
      <rPr>
        <sz val="11"/>
        <rFont val="等线"/>
        <family val="3"/>
        <charset val="134"/>
      </rPr>
      <t>023</t>
    </r>
    <r>
      <rPr>
        <sz val="11"/>
        <rFont val="等线"/>
        <family val="3"/>
        <charset val="134"/>
      </rPr>
      <t>.blp</t>
    </r>
  </si>
  <si>
    <t>IS02</t>
  </si>
  <si>
    <t>|Cff00BFFF学习Q技能|r</t>
  </si>
  <si>
    <r>
      <rPr>
        <sz val="11"/>
        <rFont val="等线"/>
        <family val="3"/>
        <charset val="134"/>
      </rPr>
      <t>ReplaceableTextures\\CommandButtons\\BTN020</t>
    </r>
    <r>
      <rPr>
        <sz val="11"/>
        <rFont val="等线"/>
        <family val="3"/>
        <charset val="134"/>
      </rPr>
      <t>.blp</t>
    </r>
  </si>
  <si>
    <t>IS03</t>
  </si>
  <si>
    <t>|CffFFC926学习Q技能|r</t>
  </si>
  <si>
    <r>
      <rPr>
        <sz val="11"/>
        <rFont val="等线"/>
        <family val="3"/>
        <charset val="134"/>
      </rPr>
      <t>ReplaceableTextures\\CommandButtons\\BTN001</t>
    </r>
    <r>
      <rPr>
        <sz val="11"/>
        <rFont val="等线"/>
        <family val="3"/>
        <charset val="134"/>
      </rPr>
      <t>.blp</t>
    </r>
  </si>
  <si>
    <t>IS06</t>
  </si>
  <si>
    <t>|Cff00FF7F学习W技能|r</t>
  </si>
  <si>
    <r>
      <rPr>
        <sz val="11"/>
        <rFont val="等线"/>
        <family val="3"/>
        <charset val="134"/>
      </rPr>
      <t>ReplaceableTextures\\CommandButtons\\BTN024</t>
    </r>
    <r>
      <rPr>
        <sz val="11"/>
        <rFont val="等线"/>
        <family val="3"/>
        <charset val="134"/>
      </rPr>
      <t>.blp</t>
    </r>
  </si>
  <si>
    <t>IS07</t>
  </si>
  <si>
    <t>|Cff00BFFF学习W技能|r</t>
  </si>
  <si>
    <r>
      <rPr>
        <sz val="11"/>
        <rFont val="等线"/>
        <family val="3"/>
        <charset val="134"/>
      </rPr>
      <t>ReplaceableTextures\\CommandButtons\\BTN021</t>
    </r>
    <r>
      <rPr>
        <sz val="11"/>
        <rFont val="等线"/>
        <family val="3"/>
        <charset val="134"/>
      </rPr>
      <t>.blp</t>
    </r>
  </si>
  <si>
    <t>IS08</t>
  </si>
  <si>
    <t>|CffFFC926学习W技能|r</t>
  </si>
  <si>
    <r>
      <rPr>
        <sz val="11"/>
        <rFont val="等线"/>
        <family val="3"/>
        <charset val="134"/>
      </rPr>
      <t>ReplaceableTextures\\CommandButtons\\BTN002</t>
    </r>
    <r>
      <rPr>
        <sz val="11"/>
        <rFont val="等线"/>
        <family val="3"/>
        <charset val="134"/>
      </rPr>
      <t>.blp</t>
    </r>
  </si>
  <si>
    <t>IS21</t>
  </si>
  <si>
    <t>Q技能附魔石</t>
  </si>
  <si>
    <t>为|Cffffd24dQ技能|r附魔一条|Cffffd24d随机属性|r。</t>
  </si>
  <si>
    <t>ReplaceableTextures\\CommandButtons\\BTNIN01.blp</t>
  </si>
  <si>
    <t>IS22</t>
  </si>
  <si>
    <t>W技能附魔石</t>
  </si>
  <si>
    <t>为|Cffffd24dW技能|r附魔一条|Cffffd24d随机属性|r。</t>
  </si>
  <si>
    <t>ReplaceableTextures\\CommandButtons\\BTNIN02.blp</t>
  </si>
  <si>
    <t>IS23</t>
  </si>
  <si>
    <t>E技能附魔石</t>
  </si>
  <si>
    <t>为|Cffffd24dE技能|r附魔一条|Cffffd24d随机属性|r。</t>
  </si>
  <si>
    <t>ReplaceableTextures\\CommandButtons\\BTNIN03.blp</t>
  </si>
  <si>
    <t>IS24</t>
  </si>
  <si>
    <t>|CffFFD24DQ强力附魔石|r</t>
  </si>
  <si>
    <t>ReplaceableTextures\\CommandButtons\\BTN009.blp</t>
  </si>
  <si>
    <t>IS25</t>
  </si>
  <si>
    <t>|CffFFD24DW强力附魔石|r</t>
  </si>
  <si>
    <t>ReplaceableTextures\\CommandButtons\\BTN010.blp</t>
  </si>
  <si>
    <t>IS26</t>
  </si>
  <si>
    <t>|CffFFD24DE强力附魔石|r</t>
  </si>
  <si>
    <t>ReplaceableTextures\\CommandButtons\\BTN011.blp</t>
  </si>
  <si>
    <t>IS11</t>
  </si>
  <si>
    <t>|CffFF0000占星|r</t>
  </si>
  <si>
    <t>IS12</t>
  </si>
  <si>
    <t>|CffFFD24D兽魂抽奖|r</t>
  </si>
  <si>
    <t>ReplaceableTextures\\CommandButtons\\BTNIH00.blp</t>
  </si>
  <si>
    <t>IZ0C</t>
  </si>
  <si>
    <t>IZ10</t>
  </si>
  <si>
    <t>|CffFFD24D占星卜卦|r</t>
  </si>
  <si>
    <t>|CffF0F0F0有几率获得|r|Cffffd24d好东西|r|Cfff0f0f0，也有可能|r|Cffcccccc打水漂|r|Cfff0f0f0。|n|n|r|Cff00ff7f观今夜星象，抽就完事了...|r</t>
  </si>
  <si>
    <t>IZ11</t>
  </si>
  <si>
    <t>|CffFFD24D占星卜卦|r - [|cffffcc0010连|r]</t>
  </si>
  <si>
    <t>|CffF0F0F0有几率获得|r|Cffffd24d很多好东西|r|Cfff0f0f0，也有可能|r|Cffcccccc打很多水漂|r|Cfff0f0f0。|n|n|r|Cff00ff7f观今夜星象，使劲抽就完事了...|r</t>
  </si>
  <si>
    <t>IS13</t>
  </si>
  <si>
    <t>|cffffd24d强化饰品等级|n|r</t>
  </si>
  <si>
    <t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t>
  </si>
  <si>
    <t>IS14</t>
  </si>
  <si>
    <t>|CffFFD24D强化药品等级|r</t>
  </si>
  <si>
    <t>|cffffcc00升级消耗：|r150+等级*150杀敌数|n|n|cff00ff7f最高升至10级|r</t>
  </si>
  <si>
    <t>ReplaceableTextures\\CommandButtons\\BTNAG06.blp</t>
  </si>
  <si>
    <r>
      <rPr>
        <sz val="11"/>
        <rFont val="等线"/>
        <family val="3"/>
        <charset val="134"/>
      </rPr>
      <t>I</t>
    </r>
    <r>
      <rPr>
        <sz val="11"/>
        <rFont val="等线"/>
        <family val="3"/>
        <charset val="134"/>
      </rPr>
      <t>B00</t>
    </r>
  </si>
  <si>
    <t>星耀福利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</si>
  <si>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平台名称带有</t>
    </r>
    <r>
      <rPr>
        <sz val="11"/>
        <rFont val="Consolas"/>
        <family val="3"/>
      </rPr>
      <t>“</t>
    </r>
    <r>
      <rPr>
        <sz val="11"/>
        <rFont val="宋体"/>
        <family val="3"/>
        <charset val="134"/>
      </rPr>
      <t>星耀</t>
    </r>
    <r>
      <rPr>
        <sz val="11"/>
        <rFont val="Consolas"/>
        <family val="3"/>
      </rPr>
      <t>”</t>
    </r>
    <r>
      <rPr>
        <sz val="11"/>
        <rFont val="宋体"/>
        <family val="3"/>
        <charset val="134"/>
      </rPr>
      <t>开局自动激活！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+5|r</t>
    </r>
  </si>
  <si>
    <t>IB01</t>
  </si>
  <si>
    <t>公众号礼包</t>
  </si>
  <si>
    <r>
      <rPr>
        <sz val="11"/>
        <rFont val="Consolas"/>
        <family val="3"/>
      </rPr>
      <t>|cffffcc33</t>
    </r>
    <r>
      <rPr>
        <sz val="11"/>
        <rFont val="宋体"/>
        <family val="3"/>
        <charset val="134"/>
      </rPr>
      <t>关注《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RPG|r|cffffcc33</t>
    </r>
    <r>
      <rPr>
        <sz val="11"/>
        <rFont val="宋体"/>
        <family val="3"/>
        <charset val="134"/>
      </rPr>
      <t>》公众号，阅读精彩文章，专属口令礼包等你领取哦！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每秒金币</t>
    </r>
    <r>
      <rPr>
        <sz val="11"/>
        <rFont val="Consolas"/>
        <family val="3"/>
      </rPr>
      <t>+3|n</t>
    </r>
    <r>
      <rPr>
        <sz val="11"/>
        <rFont val="宋体"/>
        <family val="3"/>
        <charset val="134"/>
      </rPr>
      <t>每秒攻击</t>
    </r>
    <r>
      <rPr>
        <sz val="11"/>
        <rFont val="Consolas"/>
        <family val="3"/>
      </rPr>
      <t>+1|n</t>
    </r>
    <r>
      <rPr>
        <sz val="11"/>
        <rFont val="宋体"/>
        <family val="3"/>
        <charset val="134"/>
      </rPr>
      <t>每秒业力</t>
    </r>
    <r>
      <rPr>
        <sz val="11"/>
        <rFont val="Consolas"/>
        <family val="3"/>
      </rPr>
      <t>+1|n|n|r|cff99ccff</t>
    </r>
    <r>
      <rPr>
        <sz val="11"/>
        <rFont val="宋体"/>
        <family val="3"/>
        <charset val="134"/>
      </rPr>
      <t>公众号内回复《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全民封神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》查看专属礼包码！</t>
    </r>
    <r>
      <rPr>
        <sz val="11"/>
        <rFont val="Consolas"/>
        <family val="3"/>
      </rPr>
      <t>|r</t>
    </r>
  </si>
  <si>
    <t>IB02</t>
  </si>
  <si>
    <t>入群礼包</t>
  </si>
  <si>
    <t>加入《|cff00ffcc全民封神|r》官方QQ群，即可获得入群礼包码！|n|n输入礼包码即可获得：|n金币+1000，每秒攻击+2，每秒业力+2</t>
  </si>
  <si>
    <t>IB03</t>
  </si>
  <si>
    <t>拜年礼包</t>
  </si>
  <si>
    <t>|cff99ccff给与地图有效评论建议|r即可领取：|n每秒生命+100，每秒业力+2|n|n|r|cff808080地图等级达到3级可领取|r</t>
  </si>
  <si>
    <t>IB04</t>
  </si>
  <si>
    <t>收藏礼包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</si>
  <si>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房间大厅界面点击右上角《</t>
    </r>
    <r>
      <rPr>
        <sz val="11"/>
        <rFont val="Consolas"/>
        <family val="3"/>
      </rPr>
      <t>|r|cffcc99ff</t>
    </r>
    <r>
      <rPr>
        <sz val="11"/>
        <rFont val="宋体"/>
        <family val="3"/>
        <charset val="134"/>
      </rPr>
      <t>收藏</t>
    </r>
    <r>
      <rPr>
        <sz val="11"/>
        <rFont val="Consolas"/>
        <family val="3"/>
      </rPr>
      <t>|r|cff99ccff</t>
    </r>
    <r>
      <rPr>
        <sz val="11"/>
        <rFont val="宋体"/>
        <family val="3"/>
        <charset val="134"/>
      </rPr>
      <t>》后可领取该礼包。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属性：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攻击伤害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技能伤害</t>
    </r>
    <r>
      <rPr>
        <sz val="11"/>
        <rFont val="Consolas"/>
        <family val="3"/>
      </rPr>
      <t>+10%|n</t>
    </r>
    <r>
      <rPr>
        <sz val="11"/>
        <rFont val="宋体"/>
        <family val="3"/>
        <charset val="134"/>
      </rPr>
      <t>重随英雄次数</t>
    </r>
    <r>
      <rPr>
        <sz val="11"/>
        <rFont val="Consolas"/>
        <family val="3"/>
      </rPr>
      <t>+1|r</t>
    </r>
  </si>
  <si>
    <t>IB05</t>
  </si>
  <si>
    <t>重置版礼包</t>
  </si>
  <si>
    <t>|cff33ff00购买魔兽重制版可领取该礼包！|n|n|r奖励：|n招魂幡Lv3</t>
  </si>
  <si>
    <t>IB06</t>
  </si>
  <si>
    <t>公会福利</t>
  </si>
  <si>
    <r>
      <rPr>
        <sz val="11"/>
        <rFont val="宋体"/>
        <family val="3"/>
        <charset val="134"/>
      </rPr>
      <t>加入以下公会可领取：</t>
    </r>
    <r>
      <rPr>
        <sz val="11"/>
        <rFont val="Consolas"/>
        <family val="3"/>
      </rPr>
      <t>|n|cff33ff00</t>
    </r>
    <r>
      <rPr>
        <sz val="11"/>
        <rFont val="宋体"/>
        <family val="3"/>
        <charset val="134"/>
      </rPr>
      <t>墨汁联盟①萌</t>
    </r>
    <r>
      <rPr>
        <sz val="11"/>
        <rFont val="Consolas"/>
        <family val="3"/>
      </rPr>
      <t>|n….|n</t>
    </r>
    <r>
      <rPr>
        <sz val="11"/>
        <rFont val="宋体"/>
        <family val="3"/>
        <charset val="134"/>
      </rPr>
      <t>墨汁联盟①⑨萌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x</t>
    </r>
    <r>
      <rPr>
        <sz val="11"/>
        <rFont val="宋体"/>
        <family val="3"/>
        <charset val="134"/>
      </rPr>
      <t>号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星耀俱乐部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星悦俱乐部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最强主播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喵家军团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好心最美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墨汁联盟</t>
    </r>
    <r>
      <rPr>
        <sz val="11"/>
        <rFont val="Consolas"/>
        <family val="3"/>
      </rPr>
      <t>&amp;</t>
    </r>
    <r>
      <rPr>
        <sz val="11"/>
        <rFont val="宋体"/>
        <family val="3"/>
        <charset val="134"/>
      </rPr>
      <t>天巫月</t>
    </r>
    <r>
      <rPr>
        <sz val="11"/>
        <rFont val="Consolas"/>
        <family val="3"/>
      </rPr>
      <t>|n</t>
    </r>
    <r>
      <rPr>
        <sz val="11"/>
        <rFont val="宋体"/>
        <family val="3"/>
        <charset val="134"/>
      </rPr>
      <t>北斗俱乐部</t>
    </r>
    <r>
      <rPr>
        <sz val="11"/>
        <rFont val="Consolas"/>
        <family val="3"/>
      </rPr>
      <t>|nVVIP</t>
    </r>
    <r>
      <rPr>
        <sz val="11"/>
        <rFont val="宋体"/>
        <family val="3"/>
        <charset val="134"/>
      </rPr>
      <t>俱乐部</t>
    </r>
    <r>
      <rPr>
        <sz val="11"/>
        <rFont val="Consolas"/>
        <family val="3"/>
      </rPr>
      <t>|n|n|r</t>
    </r>
    <r>
      <rPr>
        <sz val="11"/>
        <rFont val="宋体"/>
        <family val="3"/>
        <charset val="134"/>
      </rPr>
      <t>开局即可获得：</t>
    </r>
    <r>
      <rPr>
        <sz val="11"/>
        <rFont val="Consolas"/>
        <family val="3"/>
      </rPr>
      <t>|n|cffffcc33</t>
    </r>
    <r>
      <rPr>
        <sz val="11"/>
        <rFont val="宋体"/>
        <family val="3"/>
        <charset val="134"/>
      </rPr>
      <t>每秒生命</t>
    </r>
    <r>
      <rPr>
        <sz val="11"/>
        <rFont val="Consolas"/>
        <family val="3"/>
      </rPr>
      <t>+50|n</t>
    </r>
    <r>
      <rPr>
        <sz val="11"/>
        <rFont val="宋体"/>
        <family val="3"/>
        <charset val="134"/>
      </rPr>
      <t>被动触发概率</t>
    </r>
    <r>
      <rPr>
        <sz val="11"/>
        <rFont val="Consolas"/>
        <family val="3"/>
      </rPr>
      <t>+1%|n</t>
    </r>
    <r>
      <rPr>
        <sz val="11"/>
        <rFont val="宋体"/>
        <family val="3"/>
        <charset val="134"/>
      </rPr>
      <t>技能冷却</t>
    </r>
    <r>
      <rPr>
        <sz val="11"/>
        <rFont val="Consolas"/>
        <family val="3"/>
      </rPr>
      <t>-5%|r</t>
    </r>
  </si>
  <si>
    <t>IB07</t>
  </si>
  <si>
    <t>星耀礼包</t>
  </si>
  <si>
    <t>加入以下公会可领取：|n|cff33ff00星耀加入以下公会可领取：|n星耀俱乐部|n星悦俱乐部|nVVIP俱乐部|n|n|r开局即可激活称号：F5内查看|n|cffffcc33每秒生命+200|n每秒业力+10|n被动触发概率+2%|n冷却缩减+10%|r</t>
  </si>
  <si>
    <t>IB08</t>
  </si>
  <si>
    <t>魔芝RPG礼包</t>
  </si>
  <si>
    <r>
      <rPr>
        <sz val="11"/>
        <rFont val="Consolas"/>
        <family val="3"/>
      </rPr>
      <t>|cff99ccff</t>
    </r>
    <r>
      <rPr>
        <sz val="11"/>
        <rFont val="宋体"/>
        <family val="3"/>
        <charset val="134"/>
      </rPr>
      <t>游戏中输入《</t>
    </r>
    <r>
      <rPr>
        <sz val="11"/>
        <rFont val="Consolas"/>
        <family val="3"/>
      </rPr>
      <t>|r|cff33ff00</t>
    </r>
    <r>
      <rPr>
        <sz val="11"/>
        <rFont val="宋体"/>
        <family val="3"/>
        <charset val="134"/>
      </rPr>
      <t>魔芝</t>
    </r>
    <r>
      <rPr>
        <sz val="11"/>
        <rFont val="Consolas"/>
        <family val="3"/>
      </rPr>
      <t>RPG|r|cff99ccff</t>
    </r>
    <r>
      <rPr>
        <sz val="11"/>
        <rFont val="宋体"/>
        <family val="3"/>
        <charset val="134"/>
      </rPr>
      <t>》领取本礼包！</t>
    </r>
    <r>
      <rPr>
        <sz val="11"/>
        <rFont val="Consolas"/>
        <family val="3"/>
      </rPr>
      <t>|r|n|n|r</t>
    </r>
    <r>
      <rPr>
        <sz val="11"/>
        <rFont val="宋体"/>
        <family val="3"/>
        <charset val="134"/>
      </rPr>
      <t>奖励：</t>
    </r>
    <r>
      <rPr>
        <sz val="11"/>
        <rFont val="Consolas"/>
        <family val="3"/>
      </rPr>
      <t>|n|cffffcc00</t>
    </r>
    <r>
      <rPr>
        <sz val="11"/>
        <rFont val="宋体"/>
        <family val="3"/>
        <charset val="134"/>
      </rPr>
      <t>练功房怪物数量</t>
    </r>
    <r>
      <rPr>
        <sz val="11"/>
        <rFont val="Consolas"/>
        <family val="3"/>
      </rPr>
      <t>+1|r</t>
    </r>
  </si>
  <si>
    <t>IB09</t>
  </si>
  <si>
    <t>老铁礼包</t>
  </si>
  <si>
    <r>
      <rPr>
        <sz val="11"/>
        <rFont val="等线"/>
        <family val="3"/>
        <charset val="134"/>
      </rPr>
      <t>IB5</t>
    </r>
    <r>
      <rPr>
        <sz val="11"/>
        <rFont val="等线"/>
        <family val="3"/>
        <charset val="134"/>
      </rPr>
      <t>0</t>
    </r>
  </si>
  <si>
    <t>ReplaceableTextures\\commandButtons\\BTNLBUI01.blp</t>
  </si>
  <si>
    <t>IB51</t>
  </si>
  <si>
    <t>IB52</t>
  </si>
  <si>
    <t>IB53</t>
  </si>
  <si>
    <t>IB54</t>
  </si>
  <si>
    <t>IB55</t>
  </si>
  <si>
    <t>IB56</t>
  </si>
  <si>
    <t>IB57</t>
  </si>
  <si>
    <t>IB58</t>
  </si>
  <si>
    <t>IB59</t>
  </si>
  <si>
    <r>
      <rPr>
        <sz val="12"/>
        <rFont val="宋体"/>
        <family val="3"/>
        <charset val="134"/>
      </rPr>
      <t>I</t>
    </r>
    <r>
      <rPr>
        <sz val="12"/>
        <rFont val="宋体"/>
        <family val="3"/>
        <charset val="134"/>
      </rPr>
      <t>Y00</t>
    </r>
  </si>
  <si>
    <t>积分兑换-永久</t>
  </si>
  <si>
    <r>
      <rPr>
        <sz val="11"/>
        <rFont val="等线"/>
        <family val="3"/>
        <charset val="134"/>
      </rPr>
      <t>ReplaceableTextures\\CommandButtons\\</t>
    </r>
    <r>
      <rPr>
        <sz val="11"/>
        <rFont val="等线"/>
        <family val="3"/>
        <charset val="134"/>
      </rPr>
      <t>BTNUIRK04.</t>
    </r>
    <r>
      <rPr>
        <sz val="11"/>
        <rFont val="等线"/>
        <family val="3"/>
        <charset val="134"/>
      </rPr>
      <t>blp</t>
    </r>
  </si>
  <si>
    <t>IY1C</t>
  </si>
  <si>
    <t>天乾地坤</t>
  </si>
  <si>
    <t>代码生成</t>
  </si>
  <si>
    <t>IY2C</t>
  </si>
  <si>
    <t>五彩凰翼</t>
  </si>
  <si>
    <t>IY3C</t>
  </si>
  <si>
    <t>崩鸣刃</t>
  </si>
  <si>
    <t>IY4C</t>
  </si>
  <si>
    <t>俯瞰寰宇</t>
  </si>
  <si>
    <t>IY2E</t>
  </si>
  <si>
    <t>冰火双翼</t>
  </si>
  <si>
    <t>IY2F</t>
  </si>
  <si>
    <t>羽族之音</t>
  </si>
  <si>
    <t>IY4O</t>
  </si>
  <si>
    <t>凌风之灵</t>
  </si>
  <si>
    <t>IY1E</t>
  </si>
  <si>
    <t>麒麟光环</t>
  </si>
  <si>
    <t>IY3E</t>
  </si>
  <si>
    <t>凛霜战锤</t>
  </si>
  <si>
    <t>IF01</t>
  </si>
  <si>
    <t>附魔</t>
  </si>
  <si>
    <t>IF02</t>
  </si>
  <si>
    <t>IF03</t>
  </si>
  <si>
    <t>IF04</t>
  </si>
  <si>
    <t>IF05</t>
  </si>
  <si>
    <t>IF06</t>
  </si>
  <si>
    <t>IF07</t>
  </si>
  <si>
    <t>IF08</t>
  </si>
  <si>
    <t>IF09</t>
  </si>
  <si>
    <t>IF10</t>
  </si>
  <si>
    <t>IF11</t>
  </si>
  <si>
    <t>IF12</t>
  </si>
  <si>
    <t>IF13</t>
  </si>
  <si>
    <t>IF14</t>
  </si>
  <si>
    <t>IF15</t>
  </si>
  <si>
    <t>IF16</t>
  </si>
  <si>
    <t>IF17</t>
  </si>
  <si>
    <t>IF18</t>
  </si>
  <si>
    <t>IF19</t>
  </si>
  <si>
    <t>IF20</t>
  </si>
  <si>
    <t>IF21</t>
  </si>
  <si>
    <t>IF22</t>
  </si>
  <si>
    <t>IF23</t>
  </si>
  <si>
    <t>IF24</t>
  </si>
  <si>
    <t>IF25</t>
  </si>
  <si>
    <t>IF26</t>
  </si>
  <si>
    <t>IF27</t>
  </si>
  <si>
    <t>IF28</t>
  </si>
  <si>
    <t>IF29</t>
  </si>
  <si>
    <t>IF30</t>
  </si>
  <si>
    <t>IF31</t>
  </si>
  <si>
    <t>IF32</t>
  </si>
  <si>
    <t>IC00</t>
  </si>
  <si>
    <t>没抽到任何东西</t>
  </si>
  <si>
    <t>IC01</t>
  </si>
  <si>
    <t>玄铁</t>
  </si>
  <si>
    <t>IC02</t>
  </si>
  <si>
    <t>IC03</t>
  </si>
  <si>
    <t>攻击力低</t>
  </si>
  <si>
    <t>IC04</t>
  </si>
  <si>
    <t>攻击力中</t>
  </si>
  <si>
    <t>IC05</t>
  </si>
  <si>
    <t>攻击力高</t>
  </si>
  <si>
    <t>IC06</t>
  </si>
  <si>
    <t>生命值低</t>
  </si>
  <si>
    <t>IC07</t>
  </si>
  <si>
    <t>生命值中</t>
  </si>
  <si>
    <t>IC08</t>
  </si>
  <si>
    <t>生命值高</t>
  </si>
  <si>
    <t>IC09</t>
  </si>
  <si>
    <t>业力低</t>
  </si>
  <si>
    <t>IC10</t>
  </si>
  <si>
    <t>业力中</t>
  </si>
  <si>
    <t>IC11</t>
  </si>
  <si>
    <t>业力高</t>
  </si>
  <si>
    <t>IK01</t>
  </si>
  <si>
    <t>|CffBF00FF【稀有】白虎|r</t>
  </si>
  <si>
    <r>
      <rPr>
        <sz val="10"/>
        <color rgb="FF000000"/>
        <rFont val="Microsoft YaHei"/>
        <charset val="134"/>
      </rPr>
      <t>致命倍率|Cffffc926+1</t>
    </r>
    <r>
      <rPr>
        <sz val="10"/>
        <color rgb="FF000000"/>
        <rFont val="Microsoft YaHei"/>
        <charset val="134"/>
      </rPr>
      <t>5</t>
    </r>
    <r>
      <rPr>
        <sz val="10"/>
        <color rgb="FF000000"/>
        <rFont val="Microsoft YaHei"/>
        <charset val="134"/>
      </rPr>
      <t>0%|n|n|r|Cffff00bf【白虎】|r+|Cffff00bf【白虎】|r=|Cffffc926【神威虎爪】|n|n|r|Cff00ff7f点击穿戴或脱卸。|r</t>
    </r>
  </si>
  <si>
    <t>ReplaceableTextures\\CommandButtons\\BTNSST01.blp</t>
  </si>
  <si>
    <t>IK02</t>
  </si>
  <si>
    <t>|CffBF00FF【稀有】玄武|r</t>
  </si>
  <si>
    <t>最大生命|Cffffc926+10%|n|n|r|Cffff00bf【玄武】|r+|Cffff00bf【玄武】|r=|Cffffc926【佛陀舍利】|n|n|r|Cff00ff7f点击穿戴或脱卸。|r</t>
  </si>
  <si>
    <t>ReplaceableTextures\\CommandButtons\\BTNSST02.blp</t>
  </si>
  <si>
    <t>IK03</t>
  </si>
  <si>
    <t>|CffBF00FF【稀有】帝魄|r</t>
  </si>
  <si>
    <t>道兵伤害|Cffffc926+30%|n|n|r|Cffff00bf【帝魄】|r+|Cffff00bf【帝魄】|r=|Cffffc926【昊天帝玉】|n|n|r|Cff00ff7f点击穿戴或脱卸。|r</t>
  </si>
  <si>
    <t>ReplaceableTextures\\CommandButtons\\BTNSST03.blp</t>
  </si>
  <si>
    <t>IK04</t>
  </si>
  <si>
    <t>|CffBF00FF【稀有】青龙|r</t>
  </si>
  <si>
    <t>攻击|Cffffc926+30000|r，攻击|Cffffc926+6%|n|n|r|Cffff00bf【青龙】|r+|Cffff00bf【青龙】|r=|Cffffc926【应龙珠】|n|n|r|Cff00ff7f点击穿戴或脱卸。|r</t>
  </si>
  <si>
    <t>ReplaceableTextures\\CommandButtons\\BTNSST04.blp</t>
  </si>
  <si>
    <t>IK05</t>
  </si>
  <si>
    <t>|CffBF00FF【稀有】白泽|r</t>
  </si>
  <si>
    <t>护甲穿透|Cffffc926+80|n|n|r|Cffff00bf【白泽】|r+|Cffff00bf【白泽】|r=|Cffffc926【白泽之灵】|n|n|r|Cff00ff7f点击穿戴或脱卸。|r</t>
  </si>
  <si>
    <t>ReplaceableTextures\\CommandButtons\\BTNSST05.blp</t>
  </si>
  <si>
    <t>IK06</t>
  </si>
  <si>
    <t>|CffBF00FF【稀有】麒麟|r</t>
  </si>
  <si>
    <t>暴击伤害|Cffffc926+30%|n|n|r|Cffff00bf【麒麟】|r+|Cffff00bf【麒麟】|r=|Cffffc926【麒麟心】|n|n|r|Cff00ff7f点击穿戴或脱卸。|r</t>
  </si>
  <si>
    <t>ReplaceableTextures\\CommandButtons\\BTNSST06.blp</t>
  </si>
  <si>
    <t>IK07</t>
  </si>
  <si>
    <t>|CffBF00FF【稀有】腾蛇|r</t>
  </si>
  <si>
    <t>护甲|Cffffc926+60|n|n|r|Cffff00bf【腾蛇】|r+|Cffff00bf【腾蛇】|r=|Cffffc926【腾蛇之牙】|n|n|r|Cff00ff7f点击穿戴或脱卸。|r</t>
  </si>
  <si>
    <t>ReplaceableTextures\\CommandButtons\\BTNSST07.blp</t>
  </si>
  <si>
    <t>IK08</t>
  </si>
  <si>
    <t>|CffBF00FF【稀有】朱雀|r</t>
  </si>
  <si>
    <t>业力|Cffffc926+30000|r，业力|Cffffc926+6%|n|n|r|Cffff00bf【朱雀】|r+|Cffff00bf【朱雀】|r=|Cffffc926【悟道碑石】|n|n|r|Cff00ff7f点击穿戴或脱卸。|r</t>
  </si>
  <si>
    <t>ReplaceableTextures\\CommandButtons\\BTNSST08.blp</t>
  </si>
  <si>
    <t>IK1A</t>
  </si>
  <si>
    <r>
      <rPr>
        <sz val="10"/>
        <color rgb="FF333333"/>
        <rFont val="Arial"/>
        <family val="2"/>
      </rPr>
      <t>|CffFFD24D</t>
    </r>
    <r>
      <rPr>
        <sz val="10"/>
        <color rgb="FF333333"/>
        <rFont val="宋体"/>
        <family val="3"/>
        <charset val="134"/>
      </rPr>
      <t>【史诗】神威虎爪</t>
    </r>
    <r>
      <rPr>
        <sz val="10"/>
        <color rgb="FF333333"/>
        <rFont val="Arial"/>
        <family val="2"/>
      </rPr>
      <t>|r</t>
    </r>
  </si>
  <si>
    <t>致命倍率|Cffffc926+300%|n|n|r|Cffaaaaaa○刻印槽 【空】|r|n|n|Cff00ff7f点击穿戴或脱卸。|r</t>
  </si>
  <si>
    <t>ReplaceableTextures\\CommandButtons\\BTNSST09.blp</t>
  </si>
  <si>
    <t>IK1B</t>
  </si>
  <si>
    <t>致命倍率|Cffffc926+300%|n|n|r|Cffaaaaaa○|CffFFD24D金之符印+1|r|r|n|n|Cff00ff7f点击穿戴或脱卸。|r</t>
  </si>
  <si>
    <t>IK1C</t>
  </si>
  <si>
    <t>致命倍率|Cffffc926+300%|n|n|r|Cffaaaaaa○|CffFFD24D木之符印+1|r|r|n|n|Cff00ff7f点击穿戴或脱卸。|r</t>
  </si>
  <si>
    <t>IK1D</t>
  </si>
  <si>
    <t>致命倍率|Cffffc926+300%|n|n|r|Cffaaaaaa○|CffFFD24D水之符印+1|r|r|n|n|Cff00ff7f点击穿戴或脱卸。|r</t>
  </si>
  <si>
    <t>IK1E</t>
  </si>
  <si>
    <t>致命倍率|Cffffc926+300%|n|n|r|Cffaaaaaa○|CffFFD24D火之符印+1|r|r|n|n|Cff00ff7f点击穿戴或脱卸。|r</t>
  </si>
  <si>
    <t>IK1F</t>
  </si>
  <si>
    <t>致命倍率|Cffffc926+300%|n|n|r|Cffaaaaaa○|CffFFD24D土之符印+1|r|r|n|n|Cff00ff7f点击穿戴或脱卸。|r</t>
  </si>
  <si>
    <t>IK1G</t>
  </si>
  <si>
    <t>致命倍率|Cffffc926+300%|n|n|r|Cffaaaaaa○|CffFFD24D光之符印+1|r|r|n|n|Cff00ff7f点击穿戴或脱卸。|r</t>
  </si>
  <si>
    <t>IK1H</t>
  </si>
  <si>
    <t>致命倍率|Cffffc926+300%|n|n|r|Cffaaaaaa○|CffFFD24D雷之符印+1|r|r|n|n|Cff00ff7f点击穿戴或脱卸。|r</t>
  </si>
  <si>
    <t>IK1I</t>
  </si>
  <si>
    <t>致命倍率|Cffffc926+300%|n|n|r|Cffaaaaaa○|CffFFD24D暗之符印+1|r|r|n|n|Cff00ff7f点击穿戴或脱卸。|r</t>
  </si>
  <si>
    <t>IK2A</t>
  </si>
  <si>
    <t>|CffFFD24D【史诗】佛陀舍利|r</t>
  </si>
  <si>
    <t>最大生命|Cffffc926+20%|n|n|r|Cffaaaaaa○刻印槽 【空】|r|n|n|Cff00ff7f点击穿戴或脱卸。|r</t>
  </si>
  <si>
    <t>ReplaceableTextures\\CommandButtons\\BTNSST10.blp</t>
  </si>
  <si>
    <t>IK2B</t>
  </si>
  <si>
    <t>最大生命|Cffffc926+20%|n|n|r|Cffaaaaaa○|CffFFD24D金之符印+1|r|r|n|n|Cff00ff7f点击穿戴或脱卸。|r</t>
  </si>
  <si>
    <t>IK2C</t>
  </si>
  <si>
    <t>最大生命|Cffffc926+20%|n|n|r|Cffaaaaaa○|CffFFD24D木之符印+1|r|r|n|n|Cff00ff7f点击穿戴或脱卸。|r</t>
  </si>
  <si>
    <t>IK2D</t>
  </si>
  <si>
    <t>最大生命|Cffffc926+20%|n|n|r|Cffaaaaaa○|CffFFD24D水之符印+1|r|r|n|n|Cff00ff7f点击穿戴或脱卸。|r</t>
  </si>
  <si>
    <t>IK2E</t>
  </si>
  <si>
    <t>最大生命|Cffffc926+20%|n|n|r|Cffaaaaaa○|CffFFD24D火之符印+1|r|r|n|n|Cff00ff7f点击穿戴或脱卸。|r</t>
  </si>
  <si>
    <t>IK2F</t>
  </si>
  <si>
    <t>最大生命|Cffffc926+20%|n|n|r|Cffaaaaaa○|CffFFD24D土之符印+1|r|r|n|n|Cff00ff7f点击穿戴或脱卸。|r</t>
  </si>
  <si>
    <t>IK2G</t>
  </si>
  <si>
    <t>最大生命|Cffffc926+20%|n|n|r|Cffaaaaaa○|CffFFD24D光之符印+1|r|r|n|n|Cff00ff7f点击穿戴或脱卸。|r</t>
  </si>
  <si>
    <t>IK2H</t>
  </si>
  <si>
    <t>最大生命|Cffffc926+20%|n|n|r|Cffaaaaaa○|CffFFD24D雷之符印+1|r|r|n|n|Cff00ff7f点击穿戴或脱卸。|r</t>
  </si>
  <si>
    <t>IK2I</t>
  </si>
  <si>
    <t>最大生命|Cffffc926+20%|n|n|r|Cffaaaaaa○|CffFFD24D暗之符印+1|r|r|n|n|Cff00ff7f点击穿戴或脱卸。|r</t>
  </si>
  <si>
    <t>IK3A</t>
  </si>
  <si>
    <t>|CffFFD24D【史诗】昊天帝玉|r</t>
  </si>
  <si>
    <t>道兵伤害|Cffffc926+60%|n|n|r|Cffaaaaaa○刻印槽 【空】|r|n|n|Cff00ff7f点击穿戴或脱卸。|r</t>
  </si>
  <si>
    <t>ReplaceableTextures\\CommandButtons\\BTNSST11.blp</t>
  </si>
  <si>
    <t>IK3B</t>
  </si>
  <si>
    <t>道兵伤害|Cffffc926+60%|n|n|r|Cffaaaaaa○|CffFFD24D金之符印+1|r|r|n|n|Cff00ff7f点击穿戴或脱卸。|r</t>
  </si>
  <si>
    <t>IK3C</t>
  </si>
  <si>
    <t>道兵伤害|Cffffc926+60%|n|n|r|Cffaaaaaa○|CffFFD24D木之符印+1|r|r|n|n|Cff00ff7f点击穿戴或脱卸。|r</t>
  </si>
  <si>
    <t>IK3D</t>
  </si>
  <si>
    <t>道兵伤害|Cffffc926+60%|n|n|r|Cffaaaaaa○|CffFFD24D水之符印+1|r|r|n|n|Cff00ff7f点击穿戴或脱卸。|r</t>
  </si>
  <si>
    <t>IK3E</t>
  </si>
  <si>
    <t>道兵伤害|Cffffc926+60%|n|n|r|Cffaaaaaa○|CffFFD24D火之符印+1|r|r|n|n|Cff00ff7f点击穿戴或脱卸。|r</t>
  </si>
  <si>
    <t>IK3F</t>
  </si>
  <si>
    <t>道兵伤害|Cffffc926+60%|n|n|r|Cffaaaaaa○|CffFFD24D土之符印+1|r|r|n|n|Cff00ff7f点击穿戴或脱卸。|r</t>
  </si>
  <si>
    <t>IK3G</t>
  </si>
  <si>
    <t>道兵伤害|Cffffc926+60%|n|n|r|Cffaaaaaa○|CffFFD24D光之符印+1|r|r|n|n|Cff00ff7f点击穿戴或脱卸。|r</t>
  </si>
  <si>
    <t>IK3H</t>
  </si>
  <si>
    <t>道兵伤害|Cffffc926+60%|n|n|r|Cffaaaaaa○|CffFFD24D雷之符印+1|r|r|n|n|Cff00ff7f点击穿戴或脱卸。|r</t>
  </si>
  <si>
    <t>IK3I</t>
  </si>
  <si>
    <t>道兵伤害|Cffffc926+60%|n|n|r|Cffaaaaaa○|CffFFD24D暗之符印+1|r|r|n|n|Cff00ff7f点击穿戴或脱卸。|r</t>
  </si>
  <si>
    <t>IK4A</t>
  </si>
  <si>
    <t>|CffFFD24D【史诗】应龙珠|r</t>
  </si>
  <si>
    <t>攻击|Cffffc926+50000|r，攻击|Cffffc926+12%|n|n|r|Cffaaaaaa○刻印槽 【空】|r|n|n|Cff00ff7f点击穿戴或脱卸。|r</t>
  </si>
  <si>
    <t>ReplaceableTextures\\CommandButtons\\BTNSST12.blp</t>
  </si>
  <si>
    <t>IK4B</t>
  </si>
  <si>
    <t>攻击|Cffffc926+50000|r，攻击|Cffffc926+12%|n|n|r|Cffaaaaaa○|CffFFD24D金之符印+1|r|r|n|n|Cff00ff7f点击穿戴或脱卸。|r</t>
  </si>
  <si>
    <t>IK4C</t>
  </si>
  <si>
    <t>攻击|Cffffc926+50000|r，攻击|Cffffc926+12%|n|n|r|Cffaaaaaa○|CffFFD24D木之符印+1|r|r|n|n|Cff00ff7f点击穿戴或脱卸。|r</t>
  </si>
  <si>
    <t>IK4D</t>
  </si>
  <si>
    <t>攻击|Cffffc926+50000|r，攻击|Cffffc926+12%|n|n|r|Cffaaaaaa○|CffFFD24D水之符印+1|r|r|n|n|Cff00ff7f点击穿戴或脱卸。|r</t>
  </si>
  <si>
    <t>IK4E</t>
  </si>
  <si>
    <t>攻击|Cffffc926+50000|r，攻击|Cffffc926+12%|n|n|r|Cffaaaaaa○|CffFFD24D火之符印+1|r|r|n|n|Cff00ff7f点击穿戴或脱卸。|r</t>
  </si>
  <si>
    <t>IK4F</t>
  </si>
  <si>
    <t>攻击|Cffffc926+50000|r，攻击|Cffffc926+12%|n|n|r|Cffaaaaaa○|CffFFD24D土之符印+1|r|r|n|n|Cff00ff7f点击穿戴或脱卸。|r</t>
  </si>
  <si>
    <t>IK4G</t>
  </si>
  <si>
    <t>攻击|Cffffc926+50000|r，攻击|Cffffc926+12%|n|n|r|Cffaaaaaa○|CffFFD24D光之符印+1|r|r|n|n|Cff00ff7f点击穿戴或脱卸。|r</t>
  </si>
  <si>
    <t>IK4H</t>
  </si>
  <si>
    <t>攻击|Cffffc926+50000|r，攻击|Cffffc926+12%|n|n|r|Cffaaaaaa○|CffFFD24D雷之符印+1|r|r|n|n|Cff00ff7f点击穿戴或脱卸。|r</t>
  </si>
  <si>
    <t>IK4I</t>
  </si>
  <si>
    <t>攻击|Cffffc926+50000|r，攻击|Cffffc926+12%|n|n|r|Cffaaaaaa○|CffFFD24D暗之符印+1|r|r|n|n|Cff00ff7f点击穿戴或脱卸。|r</t>
  </si>
  <si>
    <t>IK5A</t>
  </si>
  <si>
    <t>|CffFFD24D【史诗】白泽之灵|r</t>
  </si>
  <si>
    <t>护甲穿透|Cffffc926+150|n|n|r|Cffaaaaaa○刻印槽 【空】|r|n|n|Cff00ff7f点击穿戴或脱卸。|r</t>
  </si>
  <si>
    <t>ReplaceableTextures\\CommandButtons\\BTNSST13.blp</t>
  </si>
  <si>
    <t>IK5B</t>
  </si>
  <si>
    <t>护甲穿透|Cffffc926+150|n|n|r|Cffaaaaaa○|CffFFD24D金之符印+1|r|r|n|n|Cff00ff7f点击穿戴或脱卸。|r</t>
  </si>
  <si>
    <t>IK5C</t>
  </si>
  <si>
    <t>护甲穿透|Cffffc926+150|n|n|r|Cffaaaaaa○|CffFFD24D木之符印+1|r|r|n|n|Cff00ff7f点击穿戴或脱卸。|r</t>
  </si>
  <si>
    <t>IK5D</t>
  </si>
  <si>
    <t>护甲穿透|Cffffc926+150|n|n|r|Cffaaaaaa○|CffFFD24D水之符印+1|r|r|n|n|Cff00ff7f点击穿戴或脱卸。|r</t>
  </si>
  <si>
    <t>IK5E</t>
  </si>
  <si>
    <t>护甲穿透|Cffffc926+150|n|n|r|Cffaaaaaa○|CffFFD24D火之符印+1|r|r|n|n|Cff00ff7f点击穿戴或脱卸。|r</t>
  </si>
  <si>
    <t>IK5F</t>
  </si>
  <si>
    <t>护甲穿透|Cffffc926+150|n|n|r|Cffaaaaaa○|CffFFD24D土之符印+1|r|r|n|n|Cff00ff7f点击穿戴或脱卸。|r</t>
  </si>
  <si>
    <t>IK5G</t>
  </si>
  <si>
    <t>护甲穿透|Cffffc926+150|n|n|r|Cffaaaaaa○|CffFFD24D光之符印+1|r|r|n|n|Cff00ff7f点击穿戴或脱卸。|r</t>
  </si>
  <si>
    <t>IK5H</t>
  </si>
  <si>
    <t>护甲穿透|Cffffc926+150|n|n|r|Cffaaaaaa○|CffFFD24D雷之符印+1|r|r|n|n|Cff00ff7f点击穿戴或脱卸。|r</t>
  </si>
  <si>
    <t>IK5I</t>
  </si>
  <si>
    <t>护甲穿透|Cffffc926+150|n|n|r|Cffaaaaaa○|CffFFD24D暗之符印+1|r|r|n|n|Cff00ff7f点击穿戴或脱卸。|r</t>
  </si>
  <si>
    <t>IK6A</t>
  </si>
  <si>
    <t>|CffFFD24D【史诗】麒麟心|r</t>
  </si>
  <si>
    <t>暴击伤害|Cffffc926+60%|n|n|r|Cffaaaaaa○刻印槽 【空】|r|n|n|Cff00ff7f点击穿戴或脱卸。|r</t>
  </si>
  <si>
    <t>ReplaceableTextures\\CommandButtons\\BTNSST14.blp</t>
  </si>
  <si>
    <t>IK6B</t>
  </si>
  <si>
    <t>暴击伤害|Cffffc926+60%|n|n|r|Cffaaaaaa○|CffFFD24D金之符印+1|r|r|n|n|Cff00ff7f点击穿戴或脱卸。|r</t>
  </si>
  <si>
    <t>IK6C</t>
  </si>
  <si>
    <t>暴击伤害|Cffffc926+60%|n|n|r|Cffaaaaaa○|CffFFD24D木之符印+1|r|r|n|n|Cff00ff7f点击穿戴或脱卸。|r</t>
  </si>
  <si>
    <t>IK6D</t>
  </si>
  <si>
    <t>暴击伤害|Cffffc926+60%|n|n|r|Cffaaaaaa○|CffFFD24D水之符印+1|r|r|n|n|Cff00ff7f点击穿戴或脱卸。|r</t>
  </si>
  <si>
    <t>IK6E</t>
  </si>
  <si>
    <t>暴击伤害|Cffffc926+60%|n|n|r|Cffaaaaaa○|CffFFD24D火之符印+1|r|r|n|n|Cff00ff7f点击穿戴或脱卸。|r</t>
  </si>
  <si>
    <t>IK6F</t>
  </si>
  <si>
    <t>暴击伤害|Cffffc926+60%|n|n|r|Cffaaaaaa○|CffFFD24D土之符印+1|r|r|n|n|Cff00ff7f点击穿戴或脱卸。|r</t>
  </si>
  <si>
    <t>IK6G</t>
  </si>
  <si>
    <t>暴击伤害|Cffffc926+60%|n|n|r|Cffaaaaaa○|CffFFD24D光之符印+1|r|r|n|n|Cff00ff7f点击穿戴或脱卸。|r</t>
  </si>
  <si>
    <t>IK6H</t>
  </si>
  <si>
    <t>暴击伤害|Cffffc926+60%|n|n|r|Cffaaaaaa○|CffFFD24D雷之符印+1|r|r|n|n|Cff00ff7f点击穿戴或脱卸。|r</t>
  </si>
  <si>
    <t>IK6I</t>
  </si>
  <si>
    <t>暴击伤害|Cffffc926+60%|n|n|r|Cffaaaaaa○|CffFFD24D暗之符印+1|r|r|n|n|Cff00ff7f点击穿戴或脱卸。|r</t>
  </si>
  <si>
    <t>IK7A</t>
  </si>
  <si>
    <t>|CffFFD24D【史诗】腾蛇之牙|r</t>
  </si>
  <si>
    <t>护甲|Cffffc926+100|n|n|r|Cffaaaaaa○刻印槽 【空】|r|n|n|Cff00ff7f点击穿戴或脱卸。|r</t>
  </si>
  <si>
    <t>ReplaceableTextures\\CommandButtons\\BTNSST15.blp</t>
  </si>
  <si>
    <t>IK7B</t>
  </si>
  <si>
    <t>护甲|Cffffc926+100|n|n|r|Cffaaaaaa○|CffFFD24D金之符印+1|r|r|n|n|Cff00ff7f点击穿戴或脱卸。|r</t>
  </si>
  <si>
    <t>IK7C</t>
  </si>
  <si>
    <t>护甲|Cffffc926+100|n|n|r|Cffaaaaaa○|CffFFD24D木之符印+1|r|r|n|n|Cff00ff7f点击穿戴或脱卸。|r</t>
  </si>
  <si>
    <t>IK7D</t>
  </si>
  <si>
    <t>护甲|Cffffc926+100|n|n|r|Cffaaaaaa○|CffFFD24D水之符印+1|r|r|n|n|Cff00ff7f点击穿戴或脱卸。|r</t>
  </si>
  <si>
    <t>IK7E</t>
  </si>
  <si>
    <t>护甲|Cffffc926+100|n|n|r|Cffaaaaaa○|CffFFD24D火之符印+1|r|r|n|n|Cff00ff7f点击穿戴或脱卸。|r</t>
  </si>
  <si>
    <t>IK7F</t>
  </si>
  <si>
    <t>护甲|Cffffc926+100|n|n|r|Cffaaaaaa○|CffFFD24D土之符印+1|r|r|n|n|Cff00ff7f点击穿戴或脱卸。|r</t>
  </si>
  <si>
    <t>IK7G</t>
  </si>
  <si>
    <t>护甲|Cffffc926+100|n|n|r|Cffaaaaaa○|CffFFD24D光之符印+1|r|r|n|n|Cff00ff7f点击穿戴或脱卸。|r</t>
  </si>
  <si>
    <t>IK7H</t>
  </si>
  <si>
    <t>护甲|Cffffc926+100|n|n|r|Cffaaaaaa○|CffFFD24D雷之符印+1|r|r|n|n|Cff00ff7f点击穿戴或脱卸。|r</t>
  </si>
  <si>
    <t>IK7I</t>
  </si>
  <si>
    <t>护甲|Cffffc926+100|n|n|r|Cffaaaaaa○|CffFFD24D暗之符印+1|r|r|n|n|Cff00ff7f点击穿戴或脱卸。|r</t>
  </si>
  <si>
    <t>IK8A</t>
  </si>
  <si>
    <t>|CffFFD24D【史诗】悟道碑石|r</t>
  </si>
  <si>
    <t>业力|Cffffc926+50000|r，业力|Cffffc926+12%|n|n|r|Cffaaaaaa○刻印槽 【空】|r|n|n|Cff00ff7f点击穿戴或脱卸。|r</t>
  </si>
  <si>
    <t>ReplaceableTextures\\CommandButtons\\BTNSST16.blp</t>
  </si>
  <si>
    <t>IK8B</t>
  </si>
  <si>
    <t>业力|Cffffc926+50000|r，业力|Cffffc926+12%|n|n|r|Cffaaaaaa○|CffFFD24D金之符印+1|r|r|n|n|Cff00ff7f点击穿戴或脱卸。|r</t>
  </si>
  <si>
    <t>IK8C</t>
  </si>
  <si>
    <t>业力|Cffffc926+50000|r，业力|Cffffc926+12%|n|n|r|Cffaaaaaa○|CffFFD24D木之符印+1|r|r|n|n|Cff00ff7f点击穿戴或脱卸。|r</t>
  </si>
  <si>
    <t>IK8D</t>
  </si>
  <si>
    <t>业力|Cffffc926+50000|r，业力|Cffffc926+12%|n|n|r|Cffaaaaaa○|CffFFD24D水之符印+1|r|r|n|n|Cff00ff7f点击穿戴或脱卸。|r</t>
  </si>
  <si>
    <t>IK8E</t>
  </si>
  <si>
    <t>业力|Cffffc926+50000|r，业力|Cffffc926+12%|n|n|r|Cffaaaaaa○|CffFFD24D火之符印+1|r|r|n|n|Cff00ff7f点击穿戴或脱卸。|r</t>
  </si>
  <si>
    <t>IK8F</t>
  </si>
  <si>
    <t>业力|Cffffc926+50000|r，业力|Cffffc926+12%|n|n|r|Cffaaaaaa○|CffFFD24D土之符印+1|r|r|n|n|Cff00ff7f点击穿戴或脱卸。|r</t>
  </si>
  <si>
    <t>IK8G</t>
  </si>
  <si>
    <t>业力|Cffffc926+50000|r，业力|Cffffc926+12%|n|n|r|Cffaaaaaa○|CffFFD24D光之符印+1|r|r|n|n|Cff00ff7f点击穿戴或脱卸。|r</t>
  </si>
  <si>
    <t>IK8H</t>
  </si>
  <si>
    <t>业力|Cffffc926+50000|r，业力|Cffffc926+12%|n|n|r|Cffaaaaaa○|CffFFD24D雷之符印+1|r|r|n|n|Cff00ff7f点击穿戴或脱卸。|r</t>
  </si>
  <si>
    <t>IK8I</t>
  </si>
  <si>
    <t>业力|Cffffc926+50000|r，业力|Cffffc926+12%|n|n|r|Cffaaaaaa○|CffFFD24D暗之符印+1|r|r|n|n|Cff00ff7f点击穿戴或脱卸。|r</t>
  </si>
  <si>
    <t>IK91</t>
  </si>
  <si>
    <t>|CffFFD24D金之刻印|r</t>
  </si>
  <si>
    <t>为|Cffffc926史诗品质|r的|Cffffc926宝物|r附加一条|Cffffc926金之符印|r属性。|n|n|Cff00ff7f点击可将刻印镶嵌至指定史诗品质的宝物。|n|r|Cffff0000镶嵌后不可拆卸和替换。|r</t>
  </si>
  <si>
    <t>ReplaceableTextures\\CommandButtons\\BTNUI_Fuin_01.blp</t>
  </si>
  <si>
    <t>IK92</t>
  </si>
  <si>
    <t>|CffFFD24D木之刻印|r</t>
  </si>
  <si>
    <t>为|Cffffc926史诗品质|r的|Cffffc926宝物|r附加一条|Cffffc926木之符印|r属性。|n|n|Cff00ff7f点击可将刻印镶嵌至指定史诗品质的宝物。|n|r|Cffff0000镶嵌后不可拆卸和替换。|r</t>
  </si>
  <si>
    <t>ReplaceableTextures\\CommandButtons\\BTNUI_Fuin_02.blp</t>
  </si>
  <si>
    <t>IK93</t>
  </si>
  <si>
    <t>|CffFFD24D水之刻印|r</t>
  </si>
  <si>
    <t>为|Cffffc926史诗品质|r的|Cffffc926宝物|r附加一条|Cffffc926水之符印|r属性。|n|n|Cff00ff7f点击可将刻印镶嵌至指定史诗品质的宝物。|n|r|Cffff0000镶嵌后不可拆卸和替换。|r</t>
  </si>
  <si>
    <t>ReplaceableTextures\\CommandButtons\\BTNUI_Fuin_03.blp</t>
  </si>
  <si>
    <t>IK94</t>
  </si>
  <si>
    <t>|CffFFD24D火之刻印|r</t>
  </si>
  <si>
    <t>为|Cffffc926史诗品质|r的|Cffffc926宝物|r附加一条|Cffffc926火之符印|r属性。|n|n|Cff00ff7f点击可将刻印镶嵌至指定史诗品质的宝物。|n|r|Cffff0000镶嵌后不可拆卸和替换。|r</t>
  </si>
  <si>
    <t>ReplaceableTextures\\CommandButtons\\BTNUI_Fuin_04.blp</t>
  </si>
  <si>
    <t>IK95</t>
  </si>
  <si>
    <t>|CffFFD24D土之刻印|r</t>
  </si>
  <si>
    <t>为|Cffffc926史诗品质|r的|Cffffc926宝物|r附加一条|Cffffc926土之符印|r属性。|n|n|Cff00ff7f点击可将刻印镶嵌至指定史诗品质的宝物。|n|r|Cffff0000镶嵌后不可拆卸和替换。|r</t>
  </si>
  <si>
    <t>ReplaceableTextures\\CommandButtons\\BTNUI_Fuin_05.blp</t>
  </si>
  <si>
    <t>IK96</t>
  </si>
  <si>
    <t>|CffFFD24D光之刻印|r</t>
  </si>
  <si>
    <t>为|Cffffc926史诗品质|r的|Cffffc926宝物|r附加一条|Cffffc926光之符印|r属性。|n|n|Cff00ff7f点击可将刻印镶嵌至指定史诗品质的宝物。|n|r|Cffff0000镶嵌后不可拆卸和替换。|r</t>
  </si>
  <si>
    <t>ReplaceableTextures\\CommandButtons\\BTNUI_Fuin_06.blp</t>
  </si>
  <si>
    <t>IK97</t>
  </si>
  <si>
    <t>|CffFFD24D雷之刻印|r</t>
  </si>
  <si>
    <t>为|Cffffc926史诗品质|r的|Cffffc926宝物|r附加一条|Cffffc926雷之符印|r属性。|n|n|Cff00ff7f点击可将刻印镶嵌至指定史诗品质的宝物。|n|r|Cffff0000镶嵌后不可拆卸和替换。|r</t>
  </si>
  <si>
    <t>ReplaceableTextures\\CommandButtons\\BTNUI_Fuin_07.blp</t>
  </si>
  <si>
    <t>IK98</t>
  </si>
  <si>
    <t>|CffFFD24D暗之刻印|r</t>
  </si>
  <si>
    <t>为|Cffffc926史诗品质|r的|Cffffc926宝物|r附加一条|Cffffc926暗之符印|r属性。|n|n|Cff00ff7f点击可将刻印镶嵌至指定史诗品质的宝物。|n|r|Cffff0000镶嵌后不可拆卸和替换。|r</t>
  </si>
  <si>
    <t>ReplaceableTextures\\CommandButtons\\BTNUI_Fuin_08.blp</t>
  </si>
  <si>
    <t>名称</t>
  </si>
  <si>
    <t>公式</t>
  </si>
  <si>
    <t>下一级</t>
  </si>
  <si>
    <t>X坐标</t>
  </si>
  <si>
    <t>Y坐标</t>
  </si>
  <si>
    <t>UI升级注册</t>
  </si>
  <si>
    <t>说明注册</t>
  </si>
  <si>
    <r>
      <rPr>
        <sz val="11"/>
        <color theme="1"/>
        <rFont val="等线"/>
        <family val="3"/>
        <charset val="134"/>
      </rPr>
      <t>e</t>
    </r>
    <r>
      <rPr>
        <sz val="11"/>
        <color theme="1"/>
        <rFont val="等线"/>
        <family val="3"/>
        <charset val="134"/>
      </rPr>
      <t>ndfunction</t>
    </r>
  </si>
  <si>
    <t>function InitStateData1()</t>
  </si>
  <si>
    <t>function InitStateData2()</t>
  </si>
  <si>
    <t>function InitStateData3()</t>
  </si>
  <si>
    <t>function InitStateData4()</t>
  </si>
  <si>
    <t>function InitStateData5()</t>
  </si>
  <si>
    <t>function InitStateData6()</t>
  </si>
  <si>
    <t>奖池序号</t>
  </si>
  <si>
    <t>奖池物品</t>
  </si>
  <si>
    <t>概率</t>
  </si>
  <si>
    <t>物品名称</t>
  </si>
  <si>
    <t>导出数据</t>
  </si>
  <si>
    <t>IN01</t>
  </si>
  <si>
    <t>IN02</t>
  </si>
  <si>
    <t>IN03</t>
  </si>
  <si>
    <t>IN04</t>
  </si>
  <si>
    <t>IN05</t>
  </si>
  <si>
    <t>IN06</t>
  </si>
  <si>
    <t>期望消耗</t>
  </si>
  <si>
    <t>阶段性</t>
  </si>
  <si>
    <t>练功房数量</t>
  </si>
  <si>
    <t>概率换算</t>
  </si>
  <si>
    <t>升级消耗</t>
  </si>
  <si>
    <t>练功房金币</t>
  </si>
  <si>
    <t>梯度增加</t>
  </si>
  <si>
    <t>武器lv1</t>
  </si>
  <si>
    <t>刷新间隔</t>
  </si>
  <si>
    <t>武器lv2</t>
  </si>
  <si>
    <t>练功等级</t>
  </si>
  <si>
    <t>武器lv3</t>
  </si>
  <si>
    <t>分钟/局</t>
  </si>
  <si>
    <t>武器lv4</t>
  </si>
  <si>
    <t>折损时间</t>
  </si>
  <si>
    <t>武器lv5</t>
  </si>
  <si>
    <t>武器lv6</t>
  </si>
  <si>
    <t>升级波数</t>
  </si>
  <si>
    <t>升1级时间</t>
  </si>
  <si>
    <t>升8级时间</t>
  </si>
  <si>
    <t>产出/min</t>
  </si>
  <si>
    <t>产出/局</t>
  </si>
  <si>
    <t>武器lv7</t>
  </si>
  <si>
    <t>金币1</t>
  </si>
  <si>
    <t>武器lv8</t>
  </si>
  <si>
    <t>金币2</t>
  </si>
  <si>
    <t>武器lv9</t>
  </si>
  <si>
    <t>金币3</t>
  </si>
  <si>
    <t>武器lv10</t>
  </si>
  <si>
    <t>金币4</t>
  </si>
  <si>
    <t>武器lv11</t>
  </si>
  <si>
    <t>金币5</t>
  </si>
  <si>
    <t>武器lv12</t>
  </si>
  <si>
    <t>总计</t>
  </si>
  <si>
    <t>武器lv13</t>
  </si>
  <si>
    <t>武器lv14</t>
  </si>
  <si>
    <t>武器lv15</t>
  </si>
  <si>
    <t>武器lv16</t>
  </si>
  <si>
    <t>武器lv17</t>
  </si>
  <si>
    <t>武器lv18</t>
  </si>
  <si>
    <t>武器lv19</t>
  </si>
  <si>
    <t>武器lv20</t>
  </si>
  <si>
    <t>武器lv21</t>
  </si>
  <si>
    <t>武器lv22</t>
  </si>
  <si>
    <t>武器lv23</t>
  </si>
  <si>
    <t>武器lv24</t>
  </si>
  <si>
    <t>武器lv25</t>
  </si>
  <si>
    <t>合计</t>
  </si>
  <si>
    <t>两件合计</t>
  </si>
  <si>
    <t>境界消耗</t>
  </si>
  <si>
    <t>抽取神兽概率</t>
  </si>
  <si>
    <t>抽取次数</t>
  </si>
  <si>
    <t>中奖概率</t>
  </si>
  <si>
    <t>抽奖消耗</t>
  </si>
  <si>
    <t>数值</t>
  </si>
  <si>
    <t>波数</t>
  </si>
  <si>
    <t>金币奖励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</si>
  <si>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1总计</t>
    </r>
  </si>
  <si>
    <t>升级C技能</t>
  </si>
  <si>
    <t>等级</t>
  </si>
  <si>
    <t>消耗</t>
  </si>
  <si>
    <t>回血效果</t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</si>
  <si>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2总计</t>
    </r>
  </si>
  <si>
    <r>
      <rPr>
        <sz val="11"/>
        <color theme="1"/>
        <rFont val="等线"/>
        <family val="3"/>
        <charset val="134"/>
      </rPr>
      <t>N</t>
    </r>
    <r>
      <rPr>
        <sz val="11"/>
        <color theme="1"/>
        <rFont val="等线"/>
        <family val="3"/>
        <charset val="134"/>
      </rPr>
      <t>3总计</t>
    </r>
  </si>
  <si>
    <t>IP08</t>
  </si>
  <si>
    <t>IP09</t>
  </si>
  <si>
    <t>INDA</t>
  </si>
  <si>
    <t>12-30波</t>
  </si>
  <si>
    <t>残缺的低级道果【1】</t>
  </si>
  <si>
    <t>残缺的中级道果【2】</t>
  </si>
  <si>
    <t>|Cff00FF7F残缺的高级道果【3】|r</t>
  </si>
  <si>
    <t>|Cff00FF7F残缺的黄级道果【4】|r</t>
  </si>
  <si>
    <t>|Cff00BFFF残缺的玄级道果【5】|r</t>
  </si>
  <si>
    <t>|Cff00BFFF残缺的地级道果【6】|r</t>
  </si>
  <si>
    <t>|CffFFC926残缺的天级道果【7】|r</t>
  </si>
  <si>
    <t>|CffFFC926残缺的仙品道果【8】|r</t>
  </si>
  <si>
    <t>|CffFF0000残缺的至圣道果【9】|r</t>
  </si>
  <si>
    <t>|CffFF0000残缺的混沌道果【10】|r</t>
  </si>
  <si>
    <t>Q技能随机卷</t>
  </si>
  <si>
    <t>|CffFF0000技能进化石【完美】|r</t>
  </si>
  <si>
    <t>|CffFFD24D技能进化石【残缺】|r</t>
  </si>
  <si>
    <t>锦囊</t>
  </si>
  <si>
    <t>来份快餐</t>
  </si>
  <si>
    <t>抬你一手</t>
  </si>
  <si>
    <t>死者苏生</t>
  </si>
  <si>
    <t>福娃这么可爱..</t>
  </si>
  <si>
    <t>奥里给Lo他</t>
  </si>
  <si>
    <t>以逸待劳</t>
  </si>
  <si>
    <t>全军出击</t>
  </si>
  <si>
    <t>心跳时刻</t>
  </si>
  <si>
    <t>据守</t>
  </si>
  <si>
    <t>来点玄铁</t>
  </si>
  <si>
    <t>恭喜发财</t>
  </si>
  <si>
    <t>鼠年大吉</t>
  </si>
  <si>
    <t>兄弟们拼了</t>
  </si>
  <si>
    <t>老铁忍住啊</t>
  </si>
  <si>
    <t>老铁忍住呀</t>
  </si>
  <si>
    <t>跳不动了</t>
  </si>
  <si>
    <t>幸运星盒</t>
  </si>
  <si>
    <t>炽星魔盒</t>
  </si>
  <si>
    <t>|CffFF0000时渊碎片|r</t>
  </si>
  <si>
    <t>|Cff00FF7F大补丸|r</t>
  </si>
  <si>
    <t>|Cff00FF7F抽奖抵用券|r</t>
  </si>
  <si>
    <t>|Cff00FF7F超级大补丸|r</t>
  </si>
  <si>
    <t>|Cff00FF7F特级大补丸|r</t>
  </si>
  <si>
    <t>学习Q技能</t>
  </si>
  <si>
    <t>学习W技能</t>
  </si>
  <si>
    <t>学习E技能</t>
  </si>
  <si>
    <t>Q技能附魔卷</t>
  </si>
  <si>
    <t>W技能附魔卷</t>
  </si>
  <si>
    <t>E技能附魔卷</t>
  </si>
  <si>
    <t>|CffFFD24DQ强力附魔卷|r</t>
  </si>
  <si>
    <t>|CffFFD24DW强力附魔卷|r</t>
  </si>
  <si>
    <t>|CffFFD24DE强力附魔卷|r</t>
  </si>
  <si>
    <r>
      <rPr>
        <sz val="11"/>
        <color theme="1"/>
        <rFont val="等线"/>
        <family val="3"/>
        <charset val="134"/>
      </rPr>
      <t>IB5</t>
    </r>
    <r>
      <rPr>
        <sz val="11"/>
        <color theme="1"/>
        <rFont val="等线"/>
        <family val="3"/>
        <charset val="134"/>
      </rPr>
      <t>1</t>
    </r>
  </si>
  <si>
    <r>
      <rPr>
        <sz val="11"/>
        <color theme="1"/>
        <rFont val="等线"/>
        <family val="3"/>
        <charset val="134"/>
      </rPr>
      <t>IB52</t>
    </r>
  </si>
  <si>
    <r>
      <rPr>
        <sz val="11"/>
        <color theme="1"/>
        <rFont val="等线"/>
        <family val="3"/>
        <charset val="134"/>
      </rPr>
      <t>IB53</t>
    </r>
  </si>
  <si>
    <r>
      <rPr>
        <sz val="11"/>
        <color theme="1"/>
        <rFont val="等线"/>
        <family val="3"/>
        <charset val="134"/>
      </rPr>
      <t>IB54</t>
    </r>
  </si>
  <si>
    <r>
      <rPr>
        <sz val="11"/>
        <color theme="1"/>
        <rFont val="等线"/>
        <family val="3"/>
        <charset val="134"/>
      </rPr>
      <t>IB55</t>
    </r>
  </si>
  <si>
    <r>
      <rPr>
        <sz val="11"/>
        <color theme="1"/>
        <rFont val="等线"/>
        <family val="3"/>
        <charset val="134"/>
      </rPr>
      <t>IB56</t>
    </r>
  </si>
  <si>
    <r>
      <rPr>
        <sz val="11"/>
        <color theme="1"/>
        <rFont val="等线"/>
        <family val="3"/>
        <charset val="134"/>
      </rPr>
      <t>IB57</t>
    </r>
  </si>
  <si>
    <r>
      <rPr>
        <sz val="11"/>
        <color theme="1"/>
        <rFont val="等线"/>
        <family val="3"/>
        <charset val="134"/>
      </rPr>
      <t>IB58</t>
    </r>
  </si>
  <si>
    <r>
      <rPr>
        <sz val="11"/>
        <color theme="1"/>
        <rFont val="等线"/>
        <family val="3"/>
        <charset val="134"/>
      </rPr>
      <t>IB59</t>
    </r>
  </si>
  <si>
    <t>|Cff00FF7F无尽招魂幡 Lv.1|r</t>
    <phoneticPr fontId="34" type="noConversion"/>
  </si>
  <si>
    <r>
      <t>金币加成|cffffc926+5%|r|n击杀|cff00ff7f1000个|r敌人后奖励:|n金币|cffffc926+2000|n|r经验|cffffc926+1000|n|r|n|cff00ff7f点击消耗|r|cffffc92610玄铁|r|cff00ff7f升级。|r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</si>
  <si>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金币加成|cffffc926+7%|r|n击杀|cff00ff7f1000个|r敌人后奖励:|n金币|cffffc926+2500|n|r经验|cffffc926+1250|n|r|n|cff00ff7f点击消耗|r|cffffc92620玄铁|r|cff00ff7f升级。|r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</si>
  <si>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金币加成|cffffc926+9%|r|n击杀|cff00ff7f1000个|r敌人后奖励:|n金币|cffffc926+3000|n|r经验|cffffc926+1500|n|r|n|cff00ff7f点击消耗|r|cffffc92630玄铁|r|cff00ff7f升级。|r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</si>
  <si>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金币加成|cffffc926+11%|r|n击杀|cff00ff7f1000个|r敌人后奖励:|n金币|cffffc926+3500|n|r经验|cffffc926+1750|n|r|n|cff00ff7f点击消耗|r|cffffc92640玄铁|r|cff00ff7f升级。|r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</si>
  <si>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r>
      <t>金币加成|cffffc926+13%|r|n击杀|cff00ff7f1000个|r敌人后奖励:|n金币|cffffc926+4500|n|r经验|cffffc926+2000|n|r</t>
    </r>
    <r>
      <rPr>
        <sz val="10"/>
        <color rgb="FF000000"/>
        <rFont val="Microsoft YaHei"/>
        <charset val="134"/>
      </rPr>
      <t>|Cff00FF7F</t>
    </r>
    <r>
      <rPr>
        <sz val="10"/>
        <color rgb="FF000000"/>
        <rFont val="Microsoft YaHei"/>
        <charset val="134"/>
      </rPr>
      <t>可与普通招魂幡同时携带。</t>
    </r>
    <r>
      <rPr>
        <sz val="10"/>
        <color rgb="FF000000"/>
        <rFont val="Microsoft YaHei"/>
        <charset val="134"/>
      </rPr>
      <t>|r</t>
    </r>
    <phoneticPr fontId="34" type="noConversion"/>
  </si>
  <si>
    <t>CS41</t>
    <phoneticPr fontId="34" type="noConversion"/>
  </si>
  <si>
    <t>CS42</t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</si>
  <si>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</t>
    </r>
    <r>
      <rPr>
        <sz val="11"/>
        <rFont val="等线"/>
        <family val="3"/>
        <charset val="134"/>
        <scheme val="minor"/>
      </rPr>
      <t>1.blp</t>
    </r>
    <phoneticPr fontId="34" type="noConversion"/>
  </si>
  <si>
    <r>
      <t>ReplaceableTextures\\CommandButtons\\BTNCS</t>
    </r>
    <r>
      <rPr>
        <sz val="11"/>
        <rFont val="等线"/>
        <family val="3"/>
        <charset val="134"/>
        <scheme val="minor"/>
      </rPr>
      <t>42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</si>
  <si>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|cffff0033创世碎片|r</t>
    <phoneticPr fontId="34" type="noConversion"/>
  </si>
  <si>
    <t>E031</t>
  </si>
  <si>
    <t>E032</t>
  </si>
  <si>
    <t>E033</t>
  </si>
  <si>
    <t>E034</t>
  </si>
  <si>
    <t>E035</t>
  </si>
  <si>
    <t>E131</t>
  </si>
  <si>
    <t>E132</t>
  </si>
  <si>
    <t>E133</t>
  </si>
  <si>
    <t>E134</t>
  </si>
  <si>
    <t>E135</t>
  </si>
  <si>
    <t>E231</t>
  </si>
  <si>
    <t>E232</t>
  </si>
  <si>
    <t>E233</t>
  </si>
  <si>
    <t>E234</t>
  </si>
  <si>
    <t>E235</t>
  </si>
  <si>
    <t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t>
    <phoneticPr fontId="34" type="noConversion"/>
  </si>
  <si>
    <t>|cffff0000虚空神石|r</t>
    <phoneticPr fontId="34" type="noConversion"/>
  </si>
  <si>
    <t>ReplaceableTextures\\CommandButtons\\BTNZ25.blp</t>
    <phoneticPr fontId="34" type="noConversion"/>
  </si>
  <si>
    <t>ReplaceableTextures\\CommandButtons\\BTNZ27.blp</t>
    <phoneticPr fontId="34" type="noConversion"/>
  </si>
  <si>
    <t>ReplaceableTextures\\CommandButtons\\BTNZ29.blp</t>
    <phoneticPr fontId="34" type="noConversion"/>
  </si>
  <si>
    <r>
      <t>ReplaceableTextures\\CommandButtons\\BTNZ</t>
    </r>
    <r>
      <rPr>
        <sz val="11"/>
        <rFont val="等线"/>
        <family val="3"/>
        <charset val="134"/>
        <scheme val="minor"/>
      </rPr>
      <t>10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</si>
  <si>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r>
      <t>ReplaceableTextures\\CommandButtons\\BTNIZ0B</t>
    </r>
    <r>
      <rPr>
        <sz val="11"/>
        <rFont val="等线"/>
        <family val="3"/>
        <charset val="134"/>
        <scheme val="minor"/>
      </rPr>
      <t>.blp</t>
    </r>
    <phoneticPr fontId="34" type="noConversion"/>
  </si>
  <si>
    <t>|n可以使用|cffff0000虚空神石|r进行升级</t>
    <phoneticPr fontId="34" type="noConversion"/>
  </si>
  <si>
    <t>|n可以使用|cffff0033创世碎片|r进行升级</t>
    <phoneticPr fontId="34" type="noConversion"/>
  </si>
  <si>
    <r>
      <t>|n攻击|Cffffc92610%|r概率附加|Cffffc926业力*400%|r攻击伤害|n</t>
    </r>
    <r>
      <rPr>
        <sz val="11"/>
        <rFont val="等线"/>
        <family val="3"/>
        <charset val="134"/>
      </rPr>
      <t>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|cffff0000</t>
    </r>
    <r>
      <rPr>
        <sz val="11"/>
        <rFont val="等线"/>
        <family val="3"/>
        <charset val="134"/>
      </rPr>
      <t>虚空神石</t>
    </r>
    <r>
      <rPr>
        <sz val="11"/>
        <rFont val="等线"/>
        <family val="3"/>
        <charset val="134"/>
      </rPr>
      <t>|r</t>
    </r>
    <r>
      <rPr>
        <sz val="11"/>
        <rFont val="等线"/>
        <family val="3"/>
        <charset val="134"/>
      </rPr>
      <t>进行升级</t>
    </r>
    <phoneticPr fontId="34" type="noConversion"/>
  </si>
  <si>
    <r>
      <t>|n攻击|Cffffc92610%|r概率附加|Cffffc926业力*400%|r攻击伤害|n|n</t>
    </r>
    <r>
      <rPr>
        <sz val="11"/>
        <rFont val="等线"/>
        <family val="3"/>
        <charset val="134"/>
      </rPr>
      <t>可以使用</t>
    </r>
    <r>
      <rPr>
        <sz val="11"/>
        <rFont val="等线"/>
        <family val="3"/>
        <charset val="134"/>
      </rPr>
      <t>|cffff0033创世碎片|r</t>
    </r>
    <r>
      <rPr>
        <sz val="11"/>
        <rFont val="等线"/>
        <family val="3"/>
        <charset val="134"/>
      </rPr>
      <t>进行升级</t>
    </r>
    <phoneticPr fontId="34" type="noConversion"/>
  </si>
  <si>
    <t>|n攻击|Cffffc92610%|r概率附加|Cffffc926业力*400%|r攻击伤害</t>
    <phoneticPr fontId="34" type="noConversion"/>
  </si>
  <si>
    <t>|CffFFC926帝|Cfff59652释|Cffec647f战|Cffe232ac甲lv1|r</t>
    <phoneticPr fontId="34" type="noConversion"/>
  </si>
  <si>
    <t>|CffFFC926帝|Cfff59652释|Cffec647f战|Cffe232ac甲lv2|r</t>
  </si>
  <si>
    <t>|CffFFC926帝|Cfff59652释|Cffec647f战|Cffe232ac甲lv3|r</t>
  </si>
  <si>
    <t>|CffFFC926帝|Cfff59652释|Cffec647f战|Cffe232ac甲lv4|r</t>
  </si>
  <si>
    <t>|CffFFC926六|Cfff59652道|Cffec647f鬼|Cffe232ac玉lv1|r</t>
    <phoneticPr fontId="34" type="noConversion"/>
  </si>
  <si>
    <t>|CffFFC926六|Cfff59652道|Cffec647f鬼|Cffe232ac玉lv2|r</t>
  </si>
  <si>
    <t>|CffFFC926六|Cfff59652道|Cffec647f鬼|Cffe232ac玉lv3|r</t>
  </si>
  <si>
    <t>|CffFFC926六|Cfff59652道|Cffec647f鬼|Cffe232ac玉lv4|r</t>
  </si>
  <si>
    <t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t>
    <phoneticPr fontId="34" type="noConversion"/>
  </si>
  <si>
    <t>|CffFFC926灭|Cfff7a049魂|Cffef786d转|Cffe85091魄lv1|r</t>
    <phoneticPr fontId="34" type="noConversion"/>
  </si>
  <si>
    <t>|CffFFC926灭|Cfff7a049魂|Cffef786d转|Cffe85091魄lv2|r</t>
  </si>
  <si>
    <t>|CffFFC926灭|Cfff7a049魂|Cffef786d转|Cffe85091魄lv3|r</t>
  </si>
  <si>
    <t>|CffFFC926灭|Cfff7a049魂|Cffef786d转|Cffe85091魄lv4|r</t>
  </si>
  <si>
    <t>点击后可将|Cffffc926任意|r装备提升一级。|n|n|Cff00ff7f只能对|r|Cffff73ff创|r|Cffff56bf世|r|Cffff397f品|r|Cffff1c3f质|r|Cff00ff7f以下的装备使用。|r</t>
  </si>
  <si>
    <t>点击后可将|Cffffc926神|r|Cfff7a049话|r|Cffef786d品|r|Cffe85091质|r的|Cffffc926lv.4|r装备提升至|Cffff73ff创|r|Cffff56bf世|r|Cffff397f品|r|Cffff1c3f质|r。</t>
  </si>
  <si>
    <t>|CffFF4DFF灭|Cffff39bf魂|Cffff267f转|Cffff133f魄lv5|r</t>
    <phoneticPr fontId="34" type="noConversion"/>
  </si>
  <si>
    <t>|CffFF4DFF帝|Cffff39bf释|Cffff267f战|Cffff133f甲lv5|r</t>
    <phoneticPr fontId="34" type="noConversion"/>
  </si>
  <si>
    <t>|CffFF4DFF六|Cffff39bf道|Cffff267f鬼|Cffff133f玉lv5|r</t>
    <phoneticPr fontId="34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</si>
</sst>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38">
    <font>
      <sz val="11"/>
      <color theme="1"/>
      <name val="等线"/>
      <charset val="134"/>
      <scheme val="minor"/>
    </font>
    <font>
      <sz val="10"/>
      <color rgb="FF000000"/>
      <name val="Microsoft YaHei"/>
      <charset val="134"/>
    </font>
    <font>
      <sz val="11"/>
      <color rgb="FF000000"/>
      <name val="等线"/>
      <family val="3"/>
      <charset val="134"/>
      <scheme val="minor"/>
    </font>
    <font>
      <sz val="10"/>
      <color rgb="FF000000"/>
      <name val="微软雅黑"/>
      <family val="2"/>
      <charset val="134"/>
    </font>
    <font>
      <sz val="11"/>
      <color rgb="FFA9D18D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FF0000"/>
      <name val="Microsoft YaHei"/>
      <charset val="134"/>
    </font>
    <font>
      <sz val="11"/>
      <color theme="1"/>
      <name val="宋体"/>
      <family val="3"/>
      <charset val="134"/>
    </font>
    <font>
      <sz val="11"/>
      <color rgb="FFDCDCAA"/>
      <name val="Consolas"/>
      <family val="3"/>
    </font>
    <font>
      <sz val="11"/>
      <color rgb="FF006100"/>
      <name val="等线"/>
      <family val="3"/>
      <charset val="134"/>
      <scheme val="minor"/>
    </font>
    <font>
      <sz val="11"/>
      <color rgb="FF9C0006"/>
      <name val="等线"/>
      <family val="3"/>
      <charset val="134"/>
      <scheme val="minor"/>
    </font>
    <font>
      <i/>
      <sz val="11"/>
      <color rgb="FF7F7F7F"/>
      <name val="等线"/>
      <family val="3"/>
      <charset val="134"/>
      <scheme val="minor"/>
    </font>
    <font>
      <sz val="10"/>
      <name val="Microsoft YaHei"/>
      <charset val="134"/>
    </font>
    <font>
      <sz val="10"/>
      <name val="微软雅黑"/>
      <family val="2"/>
      <charset val="134"/>
    </font>
    <font>
      <sz val="11"/>
      <name val="等线"/>
      <family val="3"/>
      <charset val="134"/>
    </font>
    <font>
      <sz val="11"/>
      <name val="宋体"/>
      <family val="3"/>
      <charset val="134"/>
    </font>
    <font>
      <sz val="10"/>
      <color rgb="FF000000"/>
      <name val="Microsoft YaHei"/>
      <charset val="134"/>
    </font>
    <font>
      <sz val="11"/>
      <name val="SimSun"/>
      <charset val="134"/>
    </font>
    <font>
      <sz val="11"/>
      <color rgb="FFCE9178"/>
      <name val="Consolas"/>
      <family val="3"/>
    </font>
    <font>
      <sz val="11"/>
      <name val="Consolas"/>
      <family val="3"/>
    </font>
    <font>
      <sz val="12"/>
      <name val="宋体"/>
      <family val="3"/>
      <charset val="134"/>
    </font>
    <font>
      <sz val="12"/>
      <name val="微软雅黑"/>
      <family val="2"/>
      <charset val="134"/>
    </font>
    <font>
      <sz val="11"/>
      <color rgb="FF000000"/>
      <name val="SimSun"/>
      <charset val="134"/>
    </font>
    <font>
      <sz val="10"/>
      <color rgb="FF333333"/>
      <name val="Arial"/>
      <family val="2"/>
    </font>
    <font>
      <sz val="11"/>
      <color theme="1"/>
      <name val="Consolas"/>
      <family val="3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theme="1"/>
      <name val="等线"/>
      <family val="3"/>
      <charset val="134"/>
      <scheme val="minor"/>
    </font>
    <font>
      <sz val="11"/>
      <color rgb="FF9C6500"/>
      <name val="等线"/>
      <family val="3"/>
      <charset val="134"/>
      <scheme val="minor"/>
    </font>
    <font>
      <sz val="11"/>
      <color theme="1"/>
      <name val="等线"/>
      <family val="3"/>
      <charset val="134"/>
    </font>
    <font>
      <sz val="11"/>
      <color rgb="FFCE9178"/>
      <name val="宋体"/>
      <family val="3"/>
      <charset val="134"/>
    </font>
    <font>
      <sz val="10"/>
      <color rgb="FF333333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等线"/>
      <family val="3"/>
      <charset val="134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8FA1C"/>
        <bgColor indexed="64"/>
      </patternFill>
    </fill>
    <fill>
      <patternFill patternType="solid">
        <fgColor rgb="FFFB8D00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theme="0" tint="-0.1494491409039582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FFC003"/>
        <bgColor indexed="64"/>
      </patternFill>
    </fill>
    <fill>
      <patternFill patternType="solid">
        <fgColor rgb="FF6CDEFF"/>
        <bgColor indexed="6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DADBDA"/>
      </left>
      <right style="thin">
        <color rgb="FFDADBDA"/>
      </right>
      <top style="thin">
        <color rgb="FFDADBDA"/>
      </top>
      <bottom style="thin">
        <color rgb="FFDADBDA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7">
    <xf numFmtId="0" fontId="0" fillId="0" borderId="0"/>
    <xf numFmtId="0" fontId="11" fillId="9" borderId="0" applyNumberFormat="0" applyBorder="0" applyAlignment="0" applyProtection="0">
      <alignment vertical="center"/>
    </xf>
    <xf numFmtId="0" fontId="26" fillId="10" borderId="19" applyNumberFormat="0" applyFont="0" applyAlignment="0" applyProtection="0">
      <alignment vertical="center"/>
    </xf>
    <xf numFmtId="0" fontId="10" fillId="8" borderId="0" applyNumberFormat="0" applyBorder="0" applyAlignment="0" applyProtection="0">
      <alignment vertical="center"/>
    </xf>
    <xf numFmtId="0" fontId="29" fillId="11" borderId="0" applyNumberFormat="0" applyBorder="0" applyAlignment="0" applyProtection="0">
      <alignment vertical="center"/>
    </xf>
    <xf numFmtId="0" fontId="11" fillId="9" borderId="0" applyNumberFormat="0" applyBorder="0" applyAlignment="0" applyProtection="0">
      <alignment vertical="center"/>
    </xf>
    <xf numFmtId="0" fontId="26" fillId="0" borderId="0"/>
  </cellStyleXfs>
  <cellXfs count="200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1" fillId="3" borderId="2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0" borderId="0" xfId="0" applyFont="1"/>
    <xf numFmtId="0" fontId="3" fillId="0" borderId="0" xfId="0" applyFont="1" applyAlignment="1">
      <alignment horizontal="left" vertical="center"/>
    </xf>
    <xf numFmtId="0" fontId="0" fillId="0" borderId="1" xfId="0" applyFont="1" applyBorder="1" applyAlignment="1">
      <alignment vertical="center"/>
    </xf>
    <xf numFmtId="0" fontId="1" fillId="3" borderId="1" xfId="0" applyFont="1" applyFill="1" applyBorder="1" applyAlignment="1">
      <alignment horizontal="left" vertical="center"/>
    </xf>
    <xf numFmtId="0" fontId="4" fillId="6" borderId="0" xfId="0" applyFont="1" applyFill="1" applyAlignment="1">
      <alignment horizontal="left" vertic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7" borderId="0" xfId="0" applyFill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0" xfId="0" applyFont="1" applyFill="1" applyAlignment="1">
      <alignment vertical="center"/>
    </xf>
    <xf numFmtId="0" fontId="6" fillId="7" borderId="0" xfId="0" applyFont="1" applyFill="1" applyAlignment="1">
      <alignment vertical="center"/>
    </xf>
    <xf numFmtId="0" fontId="5" fillId="0" borderId="0" xfId="0" applyFont="1" applyFill="1" applyAlignment="1">
      <alignment vertical="center"/>
    </xf>
    <xf numFmtId="0" fontId="7" fillId="0" borderId="0" xfId="0" applyFont="1" applyFill="1" applyAlignment="1">
      <alignment horizontal="left" vertical="center"/>
    </xf>
    <xf numFmtId="0" fontId="5" fillId="0" borderId="0" xfId="0" applyFont="1"/>
    <xf numFmtId="0" fontId="7" fillId="0" borderId="0" xfId="0" applyFont="1" applyAlignment="1">
      <alignment horizontal="left" vertical="center"/>
    </xf>
    <xf numFmtId="0" fontId="0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applyFont="1" applyAlignment="1">
      <alignment vertical="center"/>
    </xf>
    <xf numFmtId="9" fontId="0" fillId="0" borderId="0" xfId="0" applyNumberFormat="1"/>
    <xf numFmtId="176" fontId="0" fillId="0" borderId="0" xfId="0" applyNumberFormat="1"/>
    <xf numFmtId="9" fontId="0" fillId="0" borderId="0" xfId="0" applyNumberFormat="1" applyFont="1"/>
    <xf numFmtId="0" fontId="0" fillId="0" borderId="0" xfId="0" applyFont="1" applyFill="1" applyAlignment="1"/>
    <xf numFmtId="0" fontId="9" fillId="0" borderId="0" xfId="0" applyFont="1"/>
    <xf numFmtId="0" fontId="1" fillId="2" borderId="0" xfId="0" applyFont="1" applyFill="1" applyAlignment="1">
      <alignment horizontal="left" vertical="center"/>
    </xf>
    <xf numFmtId="0" fontId="10" fillId="8" borderId="0" xfId="3" applyAlignment="1"/>
    <xf numFmtId="0" fontId="0" fillId="0" borderId="1" xfId="0" applyBorder="1" applyAlignment="1">
      <alignment vertical="center"/>
    </xf>
    <xf numFmtId="0" fontId="11" fillId="9" borderId="1" xfId="1" applyBorder="1">
      <alignment vertical="center"/>
    </xf>
    <xf numFmtId="0" fontId="11" fillId="9" borderId="1" xfId="1" applyFont="1" applyBorder="1">
      <alignment vertical="center"/>
    </xf>
    <xf numFmtId="0" fontId="0" fillId="0" borderId="0" xfId="0" applyBorder="1" applyAlignment="1">
      <alignment vertical="center"/>
    </xf>
    <xf numFmtId="0" fontId="11" fillId="9" borderId="0" xfId="1" applyBorder="1">
      <alignment vertical="center"/>
    </xf>
    <xf numFmtId="0" fontId="11" fillId="9" borderId="0" xfId="1" applyFont="1" applyBorder="1">
      <alignment vertical="center"/>
    </xf>
    <xf numFmtId="0" fontId="11" fillId="9" borderId="3" xfId="1" applyFont="1" applyBorder="1">
      <alignment vertical="center"/>
    </xf>
    <xf numFmtId="0" fontId="10" fillId="8" borderId="1" xfId="3" applyFont="1" applyBorder="1" applyAlignment="1">
      <alignment vertical="center"/>
    </xf>
    <xf numFmtId="0" fontId="10" fillId="8" borderId="2" xfId="3" applyFont="1" applyBorder="1" applyAlignment="1">
      <alignment horizontal="left"/>
    </xf>
    <xf numFmtId="0" fontId="10" fillId="8" borderId="1" xfId="3" applyFont="1" applyBorder="1">
      <alignment vertical="center"/>
    </xf>
    <xf numFmtId="0" fontId="12" fillId="10" borderId="4" xfId="2" applyFont="1" applyBorder="1" applyAlignment="1">
      <alignment horizontal="center"/>
    </xf>
    <xf numFmtId="0" fontId="12" fillId="10" borderId="5" xfId="2" applyFont="1" applyBorder="1" applyAlignment="1"/>
    <xf numFmtId="0" fontId="10" fillId="8" borderId="0" xfId="3" applyFont="1" applyBorder="1" applyAlignment="1">
      <alignment vertical="center"/>
    </xf>
    <xf numFmtId="0" fontId="10" fillId="8" borderId="0" xfId="3" applyFont="1" applyBorder="1" applyAlignment="1">
      <alignment horizontal="left"/>
    </xf>
    <xf numFmtId="0" fontId="10" fillId="8" borderId="0" xfId="3" applyFont="1" applyBorder="1">
      <alignment vertical="center"/>
    </xf>
    <xf numFmtId="0" fontId="12" fillId="10" borderId="0" xfId="2" applyFont="1" applyBorder="1" applyAlignment="1">
      <alignment horizontal="center"/>
    </xf>
    <xf numFmtId="0" fontId="12" fillId="10" borderId="0" xfId="2" applyFont="1" applyBorder="1" applyAlignment="1"/>
    <xf numFmtId="0" fontId="0" fillId="0" borderId="0" xfId="0" applyNumberFormat="1"/>
    <xf numFmtId="0" fontId="0" fillId="0" borderId="0" xfId="0" applyNumberFormat="1" applyBorder="1"/>
    <xf numFmtId="0" fontId="0" fillId="0" borderId="0" xfId="0" applyNumberFormat="1" applyBorder="1" applyAlignment="1">
      <alignment vertical="center"/>
    </xf>
    <xf numFmtId="0" fontId="11" fillId="9" borderId="0" xfId="1" applyNumberFormat="1" applyBorder="1">
      <alignment vertical="center"/>
    </xf>
    <xf numFmtId="0" fontId="11" fillId="9" borderId="0" xfId="1" applyNumberFormat="1" applyBorder="1" applyAlignment="1">
      <alignment horizontal="center" vertical="center"/>
    </xf>
    <xf numFmtId="0" fontId="0" fillId="0" borderId="0" xfId="0" applyNumberFormat="1" applyFill="1" applyBorder="1"/>
    <xf numFmtId="0" fontId="6" fillId="0" borderId="0" xfId="0" applyFont="1" applyFill="1" applyAlignment="1"/>
    <xf numFmtId="0" fontId="6" fillId="0" borderId="0" xfId="0" applyFont="1" applyAlignment="1">
      <alignment vertical="center"/>
    </xf>
    <xf numFmtId="0" fontId="6" fillId="0" borderId="1" xfId="0" applyFont="1" applyBorder="1" applyAlignment="1">
      <alignment vertical="center"/>
    </xf>
    <xf numFmtId="0" fontId="6" fillId="9" borderId="1" xfId="1" applyFont="1" applyBorder="1">
      <alignment vertical="center"/>
    </xf>
    <xf numFmtId="0" fontId="6" fillId="11" borderId="1" xfId="4" applyFont="1" applyBorder="1" applyAlignment="1"/>
    <xf numFmtId="0" fontId="6" fillId="12" borderId="1" xfId="4" applyFont="1" applyFill="1" applyBorder="1" applyAlignment="1">
      <alignment vertical="center"/>
    </xf>
    <xf numFmtId="0" fontId="6" fillId="11" borderId="1" xfId="4" applyFont="1" applyBorder="1">
      <alignment vertical="center"/>
    </xf>
    <xf numFmtId="0" fontId="6" fillId="0" borderId="1" xfId="0" applyNumberFormat="1" applyFont="1" applyBorder="1" applyAlignment="1">
      <alignment vertical="center"/>
    </xf>
    <xf numFmtId="0" fontId="6" fillId="0" borderId="0" xfId="0" applyNumberFormat="1" applyFont="1" applyAlignment="1">
      <alignment vertical="center"/>
    </xf>
    <xf numFmtId="0" fontId="6" fillId="9" borderId="0" xfId="1" applyNumberFormat="1" applyFont="1" applyAlignment="1">
      <alignment vertical="center"/>
    </xf>
    <xf numFmtId="0" fontId="6" fillId="8" borderId="0" xfId="3" applyFont="1" applyAlignment="1"/>
    <xf numFmtId="0" fontId="6" fillId="9" borderId="0" xfId="1" applyFont="1" applyAlignment="1">
      <alignment vertical="center"/>
    </xf>
    <xf numFmtId="0" fontId="13" fillId="3" borderId="2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vertical="center"/>
    </xf>
    <xf numFmtId="0" fontId="6" fillId="0" borderId="6" xfId="0" applyFont="1" applyFill="1" applyBorder="1" applyAlignment="1">
      <alignment vertical="center"/>
    </xf>
    <xf numFmtId="0" fontId="6" fillId="9" borderId="3" xfId="1" applyFont="1" applyFill="1" applyBorder="1">
      <alignment vertical="center"/>
    </xf>
    <xf numFmtId="0" fontId="6" fillId="9" borderId="1" xfId="1" applyFont="1" applyFill="1" applyBorder="1">
      <alignment vertical="center"/>
    </xf>
    <xf numFmtId="0" fontId="14" fillId="3" borderId="0" xfId="0" applyNumberFormat="1" applyFont="1" applyFill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horizontal="center" vertical="center"/>
    </xf>
    <xf numFmtId="0" fontId="6" fillId="11" borderId="3" xfId="4" applyFont="1" applyBorder="1" applyAlignment="1">
      <alignment horizontal="center"/>
    </xf>
    <xf numFmtId="0" fontId="6" fillId="11" borderId="8" xfId="4" applyFont="1" applyFill="1" applyBorder="1" applyAlignment="1"/>
    <xf numFmtId="0" fontId="6" fillId="12" borderId="2" xfId="4" applyFont="1" applyFill="1" applyBorder="1" applyAlignment="1"/>
    <xf numFmtId="0" fontId="15" fillId="12" borderId="1" xfId="0" applyFont="1" applyFill="1" applyBorder="1" applyAlignment="1">
      <alignment vertical="center"/>
    </xf>
    <xf numFmtId="0" fontId="6" fillId="11" borderId="3" xfId="4" applyFont="1" applyFill="1" applyBorder="1">
      <alignment vertical="center"/>
    </xf>
    <xf numFmtId="0" fontId="6" fillId="0" borderId="0" xfId="6" applyFont="1"/>
    <xf numFmtId="0" fontId="6" fillId="12" borderId="1" xfId="0" applyFont="1" applyFill="1" applyBorder="1" applyAlignment="1">
      <alignment vertical="center"/>
    </xf>
    <xf numFmtId="0" fontId="6" fillId="9" borderId="0" xfId="5" applyFont="1" applyAlignment="1"/>
    <xf numFmtId="0" fontId="6" fillId="9" borderId="0" xfId="1" applyFont="1" applyAlignment="1"/>
    <xf numFmtId="0" fontId="6" fillId="0" borderId="0" xfId="0" applyNumberFormat="1" applyFont="1" applyFill="1" applyAlignment="1"/>
    <xf numFmtId="0" fontId="6" fillId="9" borderId="0" xfId="1" applyNumberFormat="1" applyFont="1" applyAlignment="1"/>
    <xf numFmtId="0" fontId="6" fillId="8" borderId="1" xfId="3" applyFont="1" applyBorder="1" applyAlignment="1"/>
    <xf numFmtId="0" fontId="6" fillId="8" borderId="0" xfId="3" applyFont="1" applyFill="1" applyAlignment="1"/>
    <xf numFmtId="0" fontId="6" fillId="8" borderId="0" xfId="3" applyFont="1" applyBorder="1" applyAlignment="1"/>
    <xf numFmtId="0" fontId="6" fillId="0" borderId="0" xfId="0" applyFont="1" applyFill="1" applyAlignment="1">
      <alignment vertical="center"/>
    </xf>
    <xf numFmtId="0" fontId="16" fillId="0" borderId="0" xfId="0" applyFont="1" applyAlignment="1">
      <alignment horizontal="left"/>
    </xf>
    <xf numFmtId="0" fontId="6" fillId="0" borderId="3" xfId="0" applyFont="1" applyBorder="1" applyAlignment="1">
      <alignment vertical="center"/>
    </xf>
    <xf numFmtId="0" fontId="13" fillId="3" borderId="1" xfId="0" applyFont="1" applyFill="1" applyBorder="1" applyAlignment="1">
      <alignment horizontal="left" vertical="center"/>
    </xf>
    <xf numFmtId="0" fontId="6" fillId="9" borderId="3" xfId="1" applyFont="1" applyBorder="1">
      <alignment vertical="center"/>
    </xf>
    <xf numFmtId="0" fontId="6" fillId="0" borderId="6" xfId="0" applyFont="1" applyBorder="1" applyAlignment="1">
      <alignment vertical="center"/>
    </xf>
    <xf numFmtId="0" fontId="13" fillId="0" borderId="0" xfId="0" applyFont="1" applyAlignment="1">
      <alignment horizontal="left" vertical="center"/>
    </xf>
    <xf numFmtId="0" fontId="13" fillId="13" borderId="0" xfId="0" applyFont="1" applyFill="1" applyAlignment="1">
      <alignment horizontal="left" vertical="center"/>
    </xf>
    <xf numFmtId="0" fontId="6" fillId="11" borderId="1" xfId="4" applyFont="1" applyFill="1" applyBorder="1" applyAlignment="1"/>
    <xf numFmtId="0" fontId="6" fillId="11" borderId="7" xfId="4" applyFont="1" applyFill="1" applyBorder="1" applyAlignment="1"/>
    <xf numFmtId="0" fontId="6" fillId="12" borderId="2" xfId="0" applyFont="1" applyFill="1" applyBorder="1" applyAlignment="1">
      <alignment vertical="center"/>
    </xf>
    <xf numFmtId="0" fontId="6" fillId="11" borderId="3" xfId="4" applyFont="1" applyBorder="1">
      <alignment vertical="center"/>
    </xf>
    <xf numFmtId="0" fontId="0" fillId="0" borderId="0" xfId="6" applyFont="1"/>
    <xf numFmtId="0" fontId="6" fillId="11" borderId="7" xfId="4" applyFont="1" applyBorder="1" applyAlignment="1"/>
    <xf numFmtId="0" fontId="15" fillId="0" borderId="0" xfId="0" applyFont="1" applyAlignment="1"/>
    <xf numFmtId="0" fontId="11" fillId="9" borderId="0" xfId="5" applyFont="1" applyAlignment="1"/>
    <xf numFmtId="0" fontId="6" fillId="9" borderId="0" xfId="1" applyNumberFormat="1" applyFont="1" applyFill="1" applyAlignment="1">
      <alignment vertical="center"/>
    </xf>
    <xf numFmtId="0" fontId="6" fillId="0" borderId="1" xfId="0" applyFont="1" applyBorder="1"/>
    <xf numFmtId="0" fontId="16" fillId="6" borderId="0" xfId="0" applyFont="1" applyFill="1" applyAlignment="1">
      <alignment horizontal="left" vertical="center"/>
    </xf>
    <xf numFmtId="0" fontId="6" fillId="0" borderId="0" xfId="0" applyFont="1" applyAlignment="1">
      <alignment horizontal="left"/>
    </xf>
    <xf numFmtId="0" fontId="17" fillId="0" borderId="0" xfId="0" applyFont="1" applyAlignment="1">
      <alignment horizontal="left" vertical="center"/>
    </xf>
    <xf numFmtId="0" fontId="13" fillId="7" borderId="0" xfId="0" applyFont="1" applyFill="1" applyAlignment="1">
      <alignment horizontal="left" vertical="center"/>
    </xf>
    <xf numFmtId="0" fontId="13" fillId="0" borderId="0" xfId="0" applyFont="1" applyFill="1" applyAlignment="1">
      <alignment horizontal="left" vertical="center"/>
    </xf>
    <xf numFmtId="0" fontId="15" fillId="11" borderId="3" xfId="4" applyFont="1" applyFill="1" applyBorder="1">
      <alignment vertical="center"/>
    </xf>
    <xf numFmtId="9" fontId="2" fillId="0" borderId="0" xfId="0" applyNumberFormat="1" applyFont="1" applyAlignment="1">
      <alignment horizontal="left" vertical="top"/>
    </xf>
    <xf numFmtId="0" fontId="18" fillId="0" borderId="0" xfId="0" applyFont="1" applyAlignment="1">
      <alignment horizontal="left" vertical="center"/>
    </xf>
    <xf numFmtId="0" fontId="16" fillId="0" borderId="0" xfId="0" applyFont="1" applyAlignment="1"/>
    <xf numFmtId="0" fontId="6" fillId="0" borderId="0" xfId="0" applyFont="1" applyAlignment="1"/>
    <xf numFmtId="0" fontId="19" fillId="0" borderId="0" xfId="0" applyFont="1"/>
    <xf numFmtId="0" fontId="16" fillId="0" borderId="0" xfId="0" applyFont="1"/>
    <xf numFmtId="0" fontId="15" fillId="0" borderId="0" xfId="0" applyFont="1" applyAlignment="1">
      <alignment horizontal="center" vertical="center"/>
    </xf>
    <xf numFmtId="0" fontId="6" fillId="0" borderId="0" xfId="0" applyNumberFormat="1" applyFont="1" applyAlignment="1">
      <alignment horizontal="left"/>
    </xf>
    <xf numFmtId="9" fontId="2" fillId="0" borderId="0" xfId="0" applyNumberFormat="1" applyFont="1" applyAlignment="1">
      <alignment horizontal="left" vertical="center"/>
    </xf>
    <xf numFmtId="0" fontId="13" fillId="0" borderId="0" xfId="0" applyNumberFormat="1" applyFont="1" applyAlignment="1">
      <alignment horizontal="left" vertical="center"/>
    </xf>
    <xf numFmtId="0" fontId="20" fillId="0" borderId="0" xfId="0" applyFont="1"/>
    <xf numFmtId="0" fontId="6" fillId="14" borderId="0" xfId="0" applyFont="1" applyFill="1"/>
    <xf numFmtId="0" fontId="21" fillId="3" borderId="1" xfId="6" applyFont="1" applyFill="1" applyBorder="1"/>
    <xf numFmtId="0" fontId="6" fillId="0" borderId="1" xfId="6" applyFont="1" applyBorder="1"/>
    <xf numFmtId="0" fontId="22" fillId="0" borderId="0" xfId="0" applyFont="1" applyAlignment="1"/>
    <xf numFmtId="0" fontId="23" fillId="13" borderId="0" xfId="0" applyFont="1" applyFill="1" applyAlignment="1">
      <alignment horizontal="left"/>
    </xf>
    <xf numFmtId="0" fontId="13" fillId="2" borderId="9" xfId="0" applyFont="1" applyFill="1" applyBorder="1" applyAlignment="1">
      <alignment horizontal="left" vertical="center"/>
    </xf>
    <xf numFmtId="0" fontId="13" fillId="15" borderId="9" xfId="0" applyFont="1" applyFill="1" applyBorder="1" applyAlignment="1">
      <alignment horizontal="left" vertical="center"/>
    </xf>
    <xf numFmtId="0" fontId="6" fillId="0" borderId="1" xfId="0" applyFont="1" applyFill="1" applyBorder="1" applyAlignment="1">
      <alignment horizontal="center"/>
    </xf>
    <xf numFmtId="0" fontId="6" fillId="9" borderId="10" xfId="1" applyFont="1" applyFill="1" applyBorder="1">
      <alignment vertical="center"/>
    </xf>
    <xf numFmtId="0" fontId="6" fillId="9" borderId="11" xfId="1" applyFont="1" applyFill="1" applyBorder="1">
      <alignment vertical="center"/>
    </xf>
    <xf numFmtId="0" fontId="6" fillId="0" borderId="7" xfId="0" applyFont="1" applyBorder="1" applyAlignment="1">
      <alignment vertical="center"/>
    </xf>
    <xf numFmtId="0" fontId="1" fillId="16" borderId="12" xfId="0" applyFont="1" applyFill="1" applyBorder="1" applyAlignment="1">
      <alignment horizontal="left" vertical="center"/>
    </xf>
    <xf numFmtId="0" fontId="13" fillId="2" borderId="9" xfId="0" applyFont="1" applyFill="1" applyBorder="1" applyAlignment="1">
      <alignment vertical="center"/>
    </xf>
    <xf numFmtId="0" fontId="13" fillId="15" borderId="9" xfId="0" applyFont="1" applyFill="1" applyBorder="1" applyAlignment="1">
      <alignment vertical="center"/>
    </xf>
    <xf numFmtId="0" fontId="18" fillId="2" borderId="9" xfId="0" applyFont="1" applyFill="1" applyBorder="1" applyAlignment="1"/>
    <xf numFmtId="0" fontId="18" fillId="2" borderId="9" xfId="0" applyFont="1" applyFill="1" applyBorder="1" applyAlignment="1">
      <alignment vertical="center"/>
    </xf>
    <xf numFmtId="0" fontId="6" fillId="12" borderId="0" xfId="0" applyFont="1" applyFill="1" applyAlignment="1">
      <alignment vertical="center"/>
    </xf>
    <xf numFmtId="9" fontId="6" fillId="12" borderId="1" xfId="0" applyNumberFormat="1" applyFont="1" applyFill="1" applyBorder="1" applyAlignment="1">
      <alignment vertical="center"/>
    </xf>
    <xf numFmtId="0" fontId="1" fillId="16" borderId="13" xfId="0" applyFont="1" applyFill="1" applyBorder="1" applyAlignment="1">
      <alignment horizontal="left" vertical="center"/>
    </xf>
    <xf numFmtId="0" fontId="1" fillId="16" borderId="14" xfId="0" applyFont="1" applyFill="1" applyBorder="1" applyAlignment="1">
      <alignment horizontal="left" vertical="center"/>
    </xf>
    <xf numFmtId="0" fontId="24" fillId="16" borderId="12" xfId="0" applyFont="1" applyFill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14" xfId="0" applyFont="1" applyBorder="1" applyAlignment="1">
      <alignment horizontal="left" vertical="center"/>
    </xf>
    <xf numFmtId="0" fontId="1" fillId="0" borderId="15" xfId="0" applyFont="1" applyBorder="1" applyAlignment="1">
      <alignment horizontal="left" vertical="center"/>
    </xf>
    <xf numFmtId="0" fontId="1" fillId="16" borderId="16" xfId="0" applyFont="1" applyFill="1" applyBorder="1" applyAlignment="1">
      <alignment horizontal="left" vertical="center"/>
    </xf>
    <xf numFmtId="0" fontId="1" fillId="16" borderId="15" xfId="0" applyFont="1" applyFill="1" applyBorder="1" applyAlignment="1">
      <alignment horizontal="left" vertical="center"/>
    </xf>
    <xf numFmtId="0" fontId="13" fillId="2" borderId="0" xfId="0" applyFont="1" applyFill="1" applyAlignment="1">
      <alignment horizontal="left" vertical="center"/>
    </xf>
    <xf numFmtId="0" fontId="1" fillId="0" borderId="13" xfId="0" applyFont="1" applyBorder="1" applyAlignment="1">
      <alignment horizontal="left" vertical="center"/>
    </xf>
    <xf numFmtId="0" fontId="1" fillId="0" borderId="16" xfId="0" applyFont="1" applyBorder="1" applyAlignment="1">
      <alignment horizontal="left" vertical="center"/>
    </xf>
    <xf numFmtId="0" fontId="1" fillId="0" borderId="17" xfId="0" applyFont="1" applyBorder="1" applyAlignment="1">
      <alignment horizontal="left" vertical="center"/>
    </xf>
    <xf numFmtId="0" fontId="13" fillId="12" borderId="9" xfId="0" applyFont="1" applyFill="1" applyBorder="1" applyAlignment="1">
      <alignment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3" borderId="0" xfId="0" applyFont="1" applyFill="1"/>
    <xf numFmtId="0" fontId="0" fillId="13" borderId="0" xfId="0" applyFont="1" applyFill="1"/>
    <xf numFmtId="0" fontId="0" fillId="0" borderId="0" xfId="0" applyFon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left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left" vertical="center"/>
    </xf>
    <xf numFmtId="0" fontId="27" fillId="0" borderId="0" xfId="0" applyFont="1"/>
    <xf numFmtId="0" fontId="26" fillId="0" borderId="0" xfId="0" applyFont="1" applyAlignment="1">
      <alignment horizontal="center" vertical="center"/>
    </xf>
    <xf numFmtId="0" fontId="28" fillId="2" borderId="18" xfId="0" applyFont="1" applyFill="1" applyBorder="1" applyAlignment="1">
      <alignment horizontal="center" vertical="center"/>
    </xf>
    <xf numFmtId="0" fontId="0" fillId="3" borderId="0" xfId="0" applyFont="1" applyFill="1" applyAlignment="1">
      <alignment horizontal="left"/>
    </xf>
    <xf numFmtId="0" fontId="0" fillId="0" borderId="0" xfId="0" applyAlignment="1">
      <alignment horizontal="left" vertical="center"/>
    </xf>
    <xf numFmtId="0" fontId="0" fillId="3" borderId="1" xfId="4" applyFont="1" applyFill="1" applyBorder="1">
      <alignment vertical="center"/>
    </xf>
    <xf numFmtId="0" fontId="0" fillId="3" borderId="0" xfId="0" applyFont="1" applyFill="1" applyAlignment="1">
      <alignment horizontal="center"/>
    </xf>
    <xf numFmtId="0" fontId="0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left" vertical="center"/>
    </xf>
    <xf numFmtId="0" fontId="0" fillId="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ont="1" applyFill="1" applyAlignment="1">
      <alignment horizontal="left" vertical="center"/>
    </xf>
    <xf numFmtId="0" fontId="0" fillId="13" borderId="0" xfId="0" applyFont="1" applyFill="1" applyAlignment="1">
      <alignment horizontal="left"/>
    </xf>
    <xf numFmtId="0" fontId="0" fillId="13" borderId="0" xfId="0" applyFont="1" applyFill="1" applyAlignment="1">
      <alignment horizontal="center"/>
    </xf>
    <xf numFmtId="0" fontId="0" fillId="0" borderId="0" xfId="0" quotePrefix="1" applyFont="1" applyAlignment="1">
      <alignment horizontal="center" vertical="center"/>
    </xf>
    <xf numFmtId="0" fontId="0" fillId="0" borderId="0" xfId="0" quotePrefix="1" applyFont="1" applyAlignment="1">
      <alignment horizontal="left" vertical="center"/>
    </xf>
    <xf numFmtId="0" fontId="35" fillId="11" borderId="3" xfId="4" applyFont="1" applyFill="1" applyBorder="1">
      <alignment vertical="center"/>
    </xf>
    <xf numFmtId="0" fontId="36" fillId="0" borderId="0" xfId="0" applyFont="1" applyAlignment="1">
      <alignment horizontal="left" vertical="center"/>
    </xf>
    <xf numFmtId="0" fontId="35" fillId="12" borderId="1" xfId="0" applyFont="1" applyFill="1" applyBorder="1" applyAlignment="1">
      <alignment vertical="center"/>
    </xf>
    <xf numFmtId="0" fontId="37" fillId="12" borderId="1" xfId="0" applyFont="1" applyFill="1" applyBorder="1" applyAlignment="1">
      <alignment vertical="center"/>
    </xf>
    <xf numFmtId="0" fontId="26" fillId="0" borderId="0" xfId="6"/>
    <xf numFmtId="0" fontId="6" fillId="9" borderId="1" xfId="1" applyFont="1" applyBorder="1" applyAlignment="1">
      <alignment horizontal="center" vertical="center"/>
    </xf>
    <xf numFmtId="0" fontId="6" fillId="11" borderId="7" xfId="4" applyFont="1" applyBorder="1" applyAlignment="1">
      <alignment horizontal="center"/>
    </xf>
    <xf numFmtId="0" fontId="6" fillId="11" borderId="6" xfId="4" applyFont="1" applyBorder="1" applyAlignment="1">
      <alignment horizontal="center"/>
    </xf>
    <xf numFmtId="0" fontId="6" fillId="11" borderId="3" xfId="4" applyFont="1" applyBorder="1" applyAlignment="1">
      <alignment horizontal="center"/>
    </xf>
    <xf numFmtId="0" fontId="6" fillId="11" borderId="1" xfId="4" applyFont="1" applyBorder="1" applyAlignment="1">
      <alignment horizontal="center"/>
    </xf>
  </cellXfs>
  <cellStyles count="7">
    <cellStyle name="差" xfId="1" builtinId="27"/>
    <cellStyle name="差 2" xfId="5"/>
    <cellStyle name="常规" xfId="0" builtinId="0"/>
    <cellStyle name="常规 2" xfId="6"/>
    <cellStyle name="好" xfId="3" builtinId="26"/>
    <cellStyle name="适中" xfId="4" builtinId="28"/>
    <cellStyle name="注释" xfId="2" builtinId="1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val="0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7" name="图片 6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  <xdr:twoCellAnchor editAs="oneCell">
    <xdr:from>
      <xdr:col>21</xdr:col>
      <xdr:colOff>381000</xdr:colOff>
      <xdr:row>26</xdr:row>
      <xdr:rowOff>114300</xdr:rowOff>
    </xdr:from>
    <xdr:to>
      <xdr:col>27</xdr:col>
      <xdr:colOff>76200</xdr:colOff>
      <xdr:row>33</xdr:row>
      <xdr:rowOff>133350</xdr:rowOff>
    </xdr:to>
    <xdr:pic>
      <xdr:nvPicPr>
        <xdr:cNvPr id="4" name="图片 3" descr="https://qqadapt.qpic.cn/txdocpic/0/a349bcc65b050900904786188b2708e1/0?w=400&amp;h=135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>
        <a:xfrm>
          <a:off x="13471525" y="4671060"/>
          <a:ext cx="3398520" cy="124587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 xmlns:r="http://schemas.openxmlformats.org/officeDocument/2006/relationships" xmlns="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123825</xdr:colOff>
      <xdr:row>26</xdr:row>
      <xdr:rowOff>123825</xdr:rowOff>
    </xdr:from>
    <xdr:to>
      <xdr:col>21</xdr:col>
      <xdr:colOff>304434</xdr:colOff>
      <xdr:row>33</xdr:row>
      <xdr:rowOff>161762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745470" y="4680585"/>
          <a:ext cx="2649220" cy="12642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771"/>
  <sheetViews>
    <sheetView tabSelected="1" workbookViewId="0">
      <pane xSplit="8" ySplit="2" topLeftCell="P216" activePane="bottomRight" state="frozen"/>
      <selection pane="topRight"/>
      <selection pane="bottomLeft"/>
      <selection pane="bottomRight" activeCell="H231" sqref="H231"/>
    </sheetView>
  </sheetViews>
  <sheetFormatPr defaultColWidth="9" defaultRowHeight="14.25"/>
  <cols>
    <col min="1" max="1" width="22.375" style="10" customWidth="1"/>
    <col min="2" max="2" width="9" style="10"/>
    <col min="3" max="3" width="7.625" style="10" customWidth="1"/>
    <col min="4" max="4" width="7.375" style="10" customWidth="1"/>
    <col min="5" max="5" width="11.625" style="10" customWidth="1"/>
    <col min="6" max="6" width="11" style="10" customWidth="1"/>
    <col min="7" max="7" width="8.875" style="10" customWidth="1"/>
    <col min="8" max="8" width="26.25" style="10" customWidth="1"/>
    <col min="9" max="9" width="28.125" style="161" customWidth="1"/>
    <col min="10" max="10" width="18.625" customWidth="1"/>
    <col min="11" max="11" width="41" customWidth="1"/>
    <col min="12" max="12" width="9" style="10" customWidth="1"/>
    <col min="13" max="13" width="47.375" style="165" customWidth="1"/>
    <col min="14" max="14" width="14.25" style="10" customWidth="1"/>
    <col min="15" max="15" width="53.5" style="10" customWidth="1"/>
    <col min="16" max="16" width="13" style="10" customWidth="1"/>
    <col min="17" max="17" width="13.25" style="10" customWidth="1"/>
    <col min="18" max="22" width="9" style="10"/>
    <col min="23" max="23" width="23.25" style="10" customWidth="1"/>
    <col min="24" max="24" width="9.25" style="10" customWidth="1"/>
    <col min="25" max="26" width="12.375" style="10" customWidth="1"/>
    <col min="27" max="27" width="10" style="10" customWidth="1"/>
    <col min="28" max="28" width="10.375" style="161" customWidth="1"/>
    <col min="29" max="29" width="9" style="10"/>
    <col min="30" max="30" width="10.75" style="10" customWidth="1"/>
    <col min="31" max="31" width="11" style="10" customWidth="1"/>
    <col min="32" max="32" width="9" style="10"/>
    <col min="33" max="34" width="14.375" style="10" customWidth="1"/>
    <col min="35" max="35" width="12.375" style="10" customWidth="1"/>
    <col min="36" max="39" width="9" style="10"/>
    <col min="40" max="40" width="9" style="161"/>
    <col min="41" max="16384" width="9" style="10"/>
  </cols>
  <sheetData>
    <row r="1" spans="1:42" s="161" customFormat="1">
      <c r="A1" s="165"/>
      <c r="B1" s="161" t="s">
        <v>0</v>
      </c>
      <c r="C1" s="161" t="s">
        <v>1</v>
      </c>
      <c r="D1" s="161" t="s">
        <v>2</v>
      </c>
      <c r="E1" s="188" t="s">
        <v>3</v>
      </c>
      <c r="F1" s="161" t="s">
        <v>4</v>
      </c>
      <c r="G1" s="161" t="s">
        <v>5</v>
      </c>
      <c r="H1" s="161" t="s">
        <v>6</v>
      </c>
      <c r="I1" s="161" t="s">
        <v>7</v>
      </c>
      <c r="J1" s="162" t="s">
        <v>8</v>
      </c>
      <c r="K1" s="162" t="s">
        <v>9</v>
      </c>
      <c r="L1" s="161" t="s">
        <v>10</v>
      </c>
      <c r="M1" s="161" t="s">
        <v>11</v>
      </c>
      <c r="N1" s="161" t="s">
        <v>12</v>
      </c>
      <c r="O1" s="161" t="s">
        <v>13</v>
      </c>
      <c r="P1" s="161" t="s">
        <v>14</v>
      </c>
      <c r="Q1" s="161" t="s">
        <v>15</v>
      </c>
      <c r="R1" s="161" t="s">
        <v>16</v>
      </c>
      <c r="S1" s="161" t="s">
        <v>17</v>
      </c>
      <c r="T1" s="161" t="s">
        <v>18</v>
      </c>
      <c r="U1" s="161" t="s">
        <v>19</v>
      </c>
      <c r="V1" s="161" t="s">
        <v>20</v>
      </c>
      <c r="W1" s="161" t="s">
        <v>21</v>
      </c>
      <c r="X1" s="161" t="s">
        <v>22</v>
      </c>
      <c r="Y1" s="161" t="s">
        <v>23</v>
      </c>
      <c r="Z1" s="161" t="s">
        <v>24</v>
      </c>
      <c r="AA1" s="161" t="s">
        <v>25</v>
      </c>
      <c r="AB1" s="161" t="s">
        <v>26</v>
      </c>
      <c r="AC1" s="161" t="s">
        <v>27</v>
      </c>
      <c r="AD1" s="161" t="s">
        <v>28</v>
      </c>
      <c r="AE1" s="161" t="s">
        <v>29</v>
      </c>
      <c r="AF1" s="161" t="s">
        <v>30</v>
      </c>
      <c r="AG1" s="161" t="s">
        <v>31</v>
      </c>
      <c r="AH1" s="161" t="s">
        <v>32</v>
      </c>
      <c r="AI1" s="161" t="s">
        <v>33</v>
      </c>
      <c r="AJ1" s="162" t="s">
        <v>34</v>
      </c>
      <c r="AK1" s="161" t="s">
        <v>35</v>
      </c>
      <c r="AL1" s="161" t="s">
        <v>36</v>
      </c>
      <c r="AM1" s="161" t="s">
        <v>37</v>
      </c>
      <c r="AN1" s="161" t="s">
        <v>38</v>
      </c>
      <c r="AO1" s="161" t="s">
        <v>39</v>
      </c>
      <c r="AP1" s="162" t="s">
        <v>40</v>
      </c>
    </row>
    <row r="2" spans="1:42" s="162" customFormat="1" ht="12.75" customHeight="1">
      <c r="A2" s="166">
        <f>COUNTA(B:B)+1</f>
        <v>424</v>
      </c>
      <c r="C2" s="162" t="s">
        <v>41</v>
      </c>
      <c r="D2" s="162" t="s">
        <v>42</v>
      </c>
      <c r="E2" s="162" t="s">
        <v>43</v>
      </c>
      <c r="F2" s="162" t="s">
        <v>44</v>
      </c>
      <c r="G2" s="162" t="s">
        <v>45</v>
      </c>
      <c r="H2" s="162" t="s">
        <v>46</v>
      </c>
      <c r="I2" s="162" t="s">
        <v>47</v>
      </c>
      <c r="J2" s="162" t="s">
        <v>48</v>
      </c>
      <c r="K2" s="162" t="s">
        <v>49</v>
      </c>
      <c r="L2" s="162" t="s">
        <v>50</v>
      </c>
      <c r="M2" s="162" t="s">
        <v>51</v>
      </c>
      <c r="N2" s="162" t="s">
        <v>52</v>
      </c>
      <c r="O2" s="162" t="s">
        <v>53</v>
      </c>
      <c r="P2" s="162" t="s">
        <v>54</v>
      </c>
      <c r="Q2" s="162" t="s">
        <v>55</v>
      </c>
      <c r="R2" s="162" t="s">
        <v>56</v>
      </c>
      <c r="S2" s="162" t="s">
        <v>57</v>
      </c>
      <c r="T2" s="162" t="s">
        <v>58</v>
      </c>
      <c r="U2" s="162" t="s">
        <v>59</v>
      </c>
      <c r="V2" s="162" t="s">
        <v>60</v>
      </c>
      <c r="W2" s="162" t="s">
        <v>61</v>
      </c>
      <c r="X2" s="162" t="s">
        <v>62</v>
      </c>
      <c r="Y2" s="162" t="s">
        <v>63</v>
      </c>
      <c r="Z2" s="162" t="s">
        <v>64</v>
      </c>
      <c r="AA2" s="162" t="s">
        <v>65</v>
      </c>
      <c r="AB2" s="162" t="s">
        <v>66</v>
      </c>
      <c r="AC2" s="162" t="s">
        <v>67</v>
      </c>
      <c r="AD2" s="162" t="s">
        <v>68</v>
      </c>
      <c r="AE2" s="162" t="s">
        <v>69</v>
      </c>
      <c r="AF2" s="162" t="s">
        <v>70</v>
      </c>
      <c r="AG2" s="162" t="s">
        <v>71</v>
      </c>
      <c r="AH2" s="162" t="s">
        <v>72</v>
      </c>
      <c r="AI2" s="162" t="s">
        <v>73</v>
      </c>
      <c r="AJ2" s="162" t="s">
        <v>74</v>
      </c>
      <c r="AK2" s="162" t="s">
        <v>75</v>
      </c>
      <c r="AL2" s="162" t="s">
        <v>76</v>
      </c>
      <c r="AM2" s="162" t="s">
        <v>77</v>
      </c>
      <c r="AN2" s="162" t="s">
        <v>78</v>
      </c>
      <c r="AO2" s="162" t="s">
        <v>79</v>
      </c>
      <c r="AP2" s="162" t="s">
        <v>80</v>
      </c>
    </row>
    <row r="3" spans="1:42">
      <c r="A3" s="165"/>
      <c r="B3" s="27" t="str">
        <f>物品!B3</f>
        <v>E001</v>
      </c>
      <c r="C3" s="27" t="s">
        <v>41</v>
      </c>
      <c r="D3" s="27" t="s">
        <v>81</v>
      </c>
      <c r="E3" s="27" t="s">
        <v>82</v>
      </c>
      <c r="F3" s="27"/>
      <c r="G3" s="27"/>
      <c r="H3" s="27" t="str">
        <f>VLOOKUP(LEFT(RIGHT(B3,5),4),物品!B:CU,2,FALSE)</f>
        <v>[武器]古纹剑lv1</v>
      </c>
      <c r="I3" s="27" t="str">
        <f>VLOOKUP(B3,物品!B:CV,99,FALSE)</f>
        <v>|Cffbbbbbb属性：|r|n攻击+1000|n|n攻击|Cffffc92610%|r概率附加|Cffffc926业力*400%|r攻击伤害|n|n|Cff00ff7f点击消耗800金币进行强化|n成功率100%</v>
      </c>
      <c r="J3" s="167" t="str">
        <f t="shared" ref="J3" si="0">H3</f>
        <v>[武器]古纹剑lv1</v>
      </c>
      <c r="K3" s="167" t="str">
        <f t="shared" ref="K3" si="1">I3</f>
        <v>|Cffbbbbbb属性：|r|n攻击+1000|n|n攻击|Cffffc92610%|r概率附加|Cffffc926业力*400%|r攻击伤害|n|n|Cff00ff7f点击消耗800金币进行强化|n成功率100%</v>
      </c>
      <c r="L3" s="27"/>
      <c r="M3" s="168" t="str">
        <f>VLOOKUP(LEFT(RIGHT(B3,5),4),物品!B:CU,20,FALSE)</f>
        <v>ReplaceableTextures\\CommandButtons\\BTNZ01.blp</v>
      </c>
      <c r="N3" s="188" t="s">
        <v>83</v>
      </c>
      <c r="O3" s="189" t="s">
        <v>84</v>
      </c>
      <c r="P3" s="27">
        <v>0</v>
      </c>
      <c r="Q3" s="27">
        <v>0</v>
      </c>
      <c r="R3" s="188" t="s">
        <v>83</v>
      </c>
      <c r="S3" s="188" t="s">
        <v>83</v>
      </c>
      <c r="T3" s="188" t="s">
        <v>83</v>
      </c>
      <c r="U3" s="188" t="s">
        <v>83</v>
      </c>
      <c r="V3" s="27">
        <v>1</v>
      </c>
      <c r="W3" s="27" t="s">
        <v>85</v>
      </c>
      <c r="X3" s="27">
        <v>0</v>
      </c>
      <c r="Y3" s="188" t="s">
        <v>83</v>
      </c>
      <c r="Z3" s="27">
        <v>0</v>
      </c>
      <c r="AA3" s="27">
        <v>0</v>
      </c>
      <c r="AB3" s="27">
        <v>0</v>
      </c>
      <c r="AC3" s="27">
        <v>1</v>
      </c>
      <c r="AD3" s="27">
        <v>1</v>
      </c>
      <c r="AE3" s="188" t="s">
        <v>83</v>
      </c>
      <c r="AF3" s="188" t="s">
        <v>83</v>
      </c>
      <c r="AG3" s="188" t="s">
        <v>83</v>
      </c>
      <c r="AH3" s="188" t="s">
        <v>83</v>
      </c>
      <c r="AI3" s="27"/>
      <c r="AJ3" s="27"/>
      <c r="AK3" s="27">
        <v>0</v>
      </c>
      <c r="AL3" s="27">
        <v>0</v>
      </c>
      <c r="AM3" s="188" t="s">
        <v>83</v>
      </c>
      <c r="AN3" s="27"/>
      <c r="AO3" s="27"/>
      <c r="AP3" s="27">
        <v>1</v>
      </c>
    </row>
    <row r="4" spans="1:42">
      <c r="A4" s="165"/>
      <c r="B4" s="27" t="str">
        <f>物品!B4</f>
        <v>E002</v>
      </c>
      <c r="C4" s="27" t="s">
        <v>41</v>
      </c>
      <c r="D4" s="27" t="s">
        <v>81</v>
      </c>
      <c r="E4" s="27" t="s">
        <v>82</v>
      </c>
      <c r="F4" s="27"/>
      <c r="G4" s="27"/>
      <c r="H4" s="27" t="str">
        <f>VLOOKUP(LEFT(RIGHT(B4,5),4),物品!B:CU,2,FALSE)</f>
        <v>[武器]古纹剑lv2</v>
      </c>
      <c r="I4" s="27" t="str">
        <f>VLOOKUP(B4,物品!B:CV,99,FALSE)</f>
        <v>|Cffbbbbbb属性：|r|n攻击+2000|n|n攻击|Cffffc92610%|r概率附加|Cffffc926业力*400%|r攻击伤害|n|n|Cff00ff7f点击消耗800金币进行强化|n成功率100%</v>
      </c>
      <c r="J4" s="167" t="str">
        <f t="shared" ref="J4:J7" si="2">H4</f>
        <v>[武器]古纹剑lv2</v>
      </c>
      <c r="K4" s="167" t="str">
        <f t="shared" ref="K4:K7" si="3">I4</f>
        <v>|Cffbbbbbb属性：|r|n攻击+2000|n|n攻击|Cffffc92610%|r概率附加|Cffffc926业力*400%|r攻击伤害|n|n|Cff00ff7f点击消耗800金币进行强化|n成功率100%</v>
      </c>
      <c r="L4" s="27"/>
      <c r="M4" s="168" t="str">
        <f>VLOOKUP(LEFT(RIGHT(B4,5),4),物品!B:CU,20,FALSE)</f>
        <v>ReplaceableTextures\\CommandButtons\\BTNZ01.blp</v>
      </c>
      <c r="N4" s="188" t="s">
        <v>83</v>
      </c>
      <c r="O4" s="189" t="s">
        <v>84</v>
      </c>
      <c r="P4" s="27">
        <v>0</v>
      </c>
      <c r="Q4" s="27">
        <v>0</v>
      </c>
      <c r="R4" s="188" t="s">
        <v>83</v>
      </c>
      <c r="S4" s="188" t="s">
        <v>83</v>
      </c>
      <c r="T4" s="188" t="s">
        <v>83</v>
      </c>
      <c r="U4" s="188" t="s">
        <v>83</v>
      </c>
      <c r="V4" s="27">
        <v>1</v>
      </c>
      <c r="W4" s="27" t="s">
        <v>85</v>
      </c>
      <c r="X4" s="27">
        <v>0</v>
      </c>
      <c r="Y4" s="188" t="s">
        <v>83</v>
      </c>
      <c r="Z4" s="27">
        <v>0</v>
      </c>
      <c r="AA4" s="27">
        <v>0</v>
      </c>
      <c r="AB4" s="27">
        <v>0</v>
      </c>
      <c r="AC4" s="27">
        <v>1</v>
      </c>
      <c r="AD4" s="27">
        <v>1</v>
      </c>
      <c r="AE4" s="188" t="s">
        <v>83</v>
      </c>
      <c r="AF4" s="188" t="s">
        <v>83</v>
      </c>
      <c r="AG4" s="188" t="s">
        <v>83</v>
      </c>
      <c r="AH4" s="188" t="s">
        <v>83</v>
      </c>
      <c r="AI4" s="27"/>
      <c r="AJ4" s="27"/>
      <c r="AK4" s="27">
        <v>0</v>
      </c>
      <c r="AL4" s="27">
        <v>0</v>
      </c>
      <c r="AM4" s="188" t="s">
        <v>83</v>
      </c>
      <c r="AN4" s="27"/>
      <c r="AO4" s="27"/>
      <c r="AP4" s="27">
        <v>1</v>
      </c>
    </row>
    <row r="5" spans="1:42">
      <c r="A5" s="165"/>
      <c r="B5" s="27" t="str">
        <f>物品!B5</f>
        <v>E003</v>
      </c>
      <c r="C5" s="27" t="s">
        <v>41</v>
      </c>
      <c r="D5" s="27" t="s">
        <v>81</v>
      </c>
      <c r="E5" s="27" t="s">
        <v>82</v>
      </c>
      <c r="F5" s="27"/>
      <c r="G5" s="27"/>
      <c r="H5" s="27" t="str">
        <f>VLOOKUP(LEFT(RIGHT(B5,5),4),物品!B:CU,2,FALSE)</f>
        <v>[武器]古纹剑lv3</v>
      </c>
      <c r="I5" s="27" t="str">
        <f>VLOOKUP(B5,物品!B:CV,99,FALSE)</f>
        <v>|Cffbbbbbb属性：|r|n攻击+3000|n|n攻击|Cffffc92610%|r概率附加|Cffffc926业力*400%|r攻击伤害|n|n|Cff00ff7f点击消耗800金币进行强化|n成功率100%</v>
      </c>
      <c r="J5" s="167" t="str">
        <f t="shared" si="2"/>
        <v>[武器]古纹剑lv3</v>
      </c>
      <c r="K5" s="167" t="str">
        <f t="shared" si="3"/>
        <v>|Cffbbbbbb属性：|r|n攻击+3000|n|n攻击|Cffffc92610%|r概率附加|Cffffc926业力*400%|r攻击伤害|n|n|Cff00ff7f点击消耗800金币进行强化|n成功率100%</v>
      </c>
      <c r="L5" s="27"/>
      <c r="M5" s="168" t="str">
        <f>VLOOKUP(LEFT(RIGHT(B5,5),4),物品!B:CU,20,FALSE)</f>
        <v>ReplaceableTextures\\CommandButtons\\BTNZ01.blp</v>
      </c>
      <c r="N5" s="188" t="s">
        <v>83</v>
      </c>
      <c r="O5" s="189" t="s">
        <v>84</v>
      </c>
      <c r="P5" s="27">
        <v>0</v>
      </c>
      <c r="Q5" s="27">
        <v>0</v>
      </c>
      <c r="R5" s="188" t="s">
        <v>83</v>
      </c>
      <c r="S5" s="188" t="s">
        <v>83</v>
      </c>
      <c r="T5" s="188" t="s">
        <v>83</v>
      </c>
      <c r="U5" s="188" t="s">
        <v>83</v>
      </c>
      <c r="V5" s="27">
        <v>1</v>
      </c>
      <c r="W5" s="27" t="s">
        <v>85</v>
      </c>
      <c r="X5" s="27">
        <v>0</v>
      </c>
      <c r="Y5" s="188" t="s">
        <v>83</v>
      </c>
      <c r="Z5" s="27">
        <v>0</v>
      </c>
      <c r="AA5" s="27">
        <v>0</v>
      </c>
      <c r="AB5" s="27">
        <v>0</v>
      </c>
      <c r="AC5" s="27">
        <v>1</v>
      </c>
      <c r="AD5" s="27">
        <v>1</v>
      </c>
      <c r="AE5" s="188" t="s">
        <v>83</v>
      </c>
      <c r="AF5" s="188" t="s">
        <v>83</v>
      </c>
      <c r="AG5" s="188" t="s">
        <v>83</v>
      </c>
      <c r="AH5" s="188" t="s">
        <v>83</v>
      </c>
      <c r="AI5" s="27"/>
      <c r="AJ5" s="27"/>
      <c r="AK5" s="27">
        <v>0</v>
      </c>
      <c r="AL5" s="27">
        <v>0</v>
      </c>
      <c r="AM5" s="188" t="s">
        <v>83</v>
      </c>
      <c r="AN5" s="27"/>
      <c r="AO5" s="27"/>
      <c r="AP5" s="27">
        <v>1</v>
      </c>
    </row>
    <row r="6" spans="1:42">
      <c r="A6" s="165"/>
      <c r="B6" s="27" t="str">
        <f>物品!B6</f>
        <v>E004</v>
      </c>
      <c r="C6" s="27" t="s">
        <v>41</v>
      </c>
      <c r="D6" s="27" t="s">
        <v>81</v>
      </c>
      <c r="E6" s="27" t="s">
        <v>82</v>
      </c>
      <c r="F6" s="27"/>
      <c r="G6" s="27"/>
      <c r="H6" s="27" t="str">
        <f>VLOOKUP(LEFT(RIGHT(B6,5),4),物品!B:CU,2,FALSE)</f>
        <v>[武器]古纹剑lv4</v>
      </c>
      <c r="I6" s="27" t="str">
        <f>VLOOKUP(B6,物品!B:CV,99,FALSE)</f>
        <v>|Cffbbbbbb属性：|r|n攻击+4000|n|n攻击|Cffffc92610%|r概率附加|Cffffc926业力*400%|r攻击伤害|n|n|Cff00ff7f点击消耗800金币进行强化|n成功率100%</v>
      </c>
      <c r="J6" s="167" t="str">
        <f t="shared" si="2"/>
        <v>[武器]古纹剑lv4</v>
      </c>
      <c r="K6" s="167" t="str">
        <f t="shared" si="3"/>
        <v>|Cffbbbbbb属性：|r|n攻击+4000|n|n攻击|Cffffc92610%|r概率附加|Cffffc926业力*400%|r攻击伤害|n|n|Cff00ff7f点击消耗800金币进行强化|n成功率100%</v>
      </c>
      <c r="L6" s="27"/>
      <c r="M6" s="168" t="str">
        <f>VLOOKUP(LEFT(RIGHT(B6,5),4),物品!B:CU,20,FALSE)</f>
        <v>ReplaceableTextures\\CommandButtons\\BTNZ01.blp</v>
      </c>
      <c r="N6" s="188" t="s">
        <v>83</v>
      </c>
      <c r="O6" s="189" t="s">
        <v>84</v>
      </c>
      <c r="P6" s="27">
        <v>0</v>
      </c>
      <c r="Q6" s="27">
        <v>0</v>
      </c>
      <c r="R6" s="188" t="s">
        <v>83</v>
      </c>
      <c r="S6" s="188" t="s">
        <v>83</v>
      </c>
      <c r="T6" s="188" t="s">
        <v>83</v>
      </c>
      <c r="U6" s="188" t="s">
        <v>83</v>
      </c>
      <c r="V6" s="27">
        <v>1</v>
      </c>
      <c r="W6" s="27" t="s">
        <v>85</v>
      </c>
      <c r="X6" s="27">
        <v>0</v>
      </c>
      <c r="Y6" s="188" t="s">
        <v>83</v>
      </c>
      <c r="Z6" s="27">
        <v>0</v>
      </c>
      <c r="AA6" s="27">
        <v>0</v>
      </c>
      <c r="AB6" s="27">
        <v>0</v>
      </c>
      <c r="AC6" s="27">
        <v>1</v>
      </c>
      <c r="AD6" s="27">
        <v>1</v>
      </c>
      <c r="AE6" s="188" t="s">
        <v>83</v>
      </c>
      <c r="AF6" s="188" t="s">
        <v>83</v>
      </c>
      <c r="AG6" s="188" t="s">
        <v>83</v>
      </c>
      <c r="AH6" s="188" t="s">
        <v>83</v>
      </c>
      <c r="AI6" s="27"/>
      <c r="AJ6" s="27"/>
      <c r="AK6" s="27">
        <v>0</v>
      </c>
      <c r="AL6" s="27">
        <v>0</v>
      </c>
      <c r="AM6" s="188" t="s">
        <v>83</v>
      </c>
      <c r="AN6" s="27"/>
      <c r="AO6" s="27"/>
      <c r="AP6" s="27">
        <v>1</v>
      </c>
    </row>
    <row r="7" spans="1:42">
      <c r="A7" s="165"/>
      <c r="B7" s="27" t="str">
        <f>物品!B7</f>
        <v>E005</v>
      </c>
      <c r="C7" s="27" t="s">
        <v>41</v>
      </c>
      <c r="D7" s="27" t="s">
        <v>81</v>
      </c>
      <c r="E7" s="27" t="s">
        <v>82</v>
      </c>
      <c r="F7" s="27"/>
      <c r="G7" s="27"/>
      <c r="H7" s="27" t="str">
        <f>VLOOKUP(LEFT(RIGHT(B7,5),4),物品!B:CU,2,FALSE)</f>
        <v>[武器]古纹剑lv5</v>
      </c>
      <c r="I7" s="27" t="str">
        <f>VLOOKUP(B7,物品!B:CV,99,FALSE)</f>
        <v>|Cffbbbbbb属性：|r|n攻击+5000|n|n攻击|Cffffc92610%|r概率附加|Cffffc926业力*400%|r攻击伤害|n|n|Cff00ff7f点击消耗2500金币进行晋阶挑战</v>
      </c>
      <c r="J7" s="167" t="str">
        <f t="shared" si="2"/>
        <v>[武器]古纹剑lv5</v>
      </c>
      <c r="K7" s="167" t="str">
        <f t="shared" si="3"/>
        <v>|Cffbbbbbb属性：|r|n攻击+5000|n|n攻击|Cffffc92610%|r概率附加|Cffffc926业力*400%|r攻击伤害|n|n|Cff00ff7f点击消耗2500金币进行晋阶挑战</v>
      </c>
      <c r="L7" s="27"/>
      <c r="M7" s="168" t="str">
        <f>VLOOKUP(LEFT(RIGHT(B7,5),4),物品!B:CU,20,FALSE)</f>
        <v>ReplaceableTextures\\CommandButtons\\BTNZ01.blp</v>
      </c>
      <c r="N7" s="188" t="s">
        <v>83</v>
      </c>
      <c r="O7" s="189" t="s">
        <v>84</v>
      </c>
      <c r="P7" s="27">
        <v>0</v>
      </c>
      <c r="Q7" s="27">
        <v>0</v>
      </c>
      <c r="R7" s="188" t="s">
        <v>83</v>
      </c>
      <c r="S7" s="188" t="s">
        <v>83</v>
      </c>
      <c r="T7" s="188" t="s">
        <v>83</v>
      </c>
      <c r="U7" s="188" t="s">
        <v>83</v>
      </c>
      <c r="V7" s="27">
        <v>1</v>
      </c>
      <c r="W7" s="27" t="s">
        <v>85</v>
      </c>
      <c r="X7" s="27">
        <v>0</v>
      </c>
      <c r="Y7" s="188" t="s">
        <v>83</v>
      </c>
      <c r="Z7" s="27">
        <v>0</v>
      </c>
      <c r="AA7" s="27">
        <v>0</v>
      </c>
      <c r="AB7" s="27">
        <v>0</v>
      </c>
      <c r="AC7" s="27">
        <v>1</v>
      </c>
      <c r="AD7" s="27">
        <v>1</v>
      </c>
      <c r="AE7" s="188" t="s">
        <v>83</v>
      </c>
      <c r="AF7" s="188" t="s">
        <v>83</v>
      </c>
      <c r="AG7" s="188" t="s">
        <v>83</v>
      </c>
      <c r="AH7" s="188" t="s">
        <v>83</v>
      </c>
      <c r="AI7" s="27"/>
      <c r="AJ7" s="27"/>
      <c r="AK7" s="27">
        <v>0</v>
      </c>
      <c r="AL7" s="27">
        <v>0</v>
      </c>
      <c r="AM7" s="188" t="s">
        <v>83</v>
      </c>
      <c r="AN7" s="27"/>
      <c r="AO7" s="27"/>
      <c r="AP7" s="27">
        <v>1</v>
      </c>
    </row>
    <row r="8" spans="1:42">
      <c r="A8" s="165"/>
      <c r="B8" s="27" t="str">
        <f>物品!B8</f>
        <v>E006</v>
      </c>
      <c r="C8" s="27" t="s">
        <v>41</v>
      </c>
      <c r="D8" s="27" t="s">
        <v>81</v>
      </c>
      <c r="E8" s="27" t="s">
        <v>82</v>
      </c>
      <c r="F8" s="27"/>
      <c r="G8" s="27"/>
      <c r="H8" s="27" t="str">
        <f>VLOOKUP(LEFT(RIGHT(B8,5),4),物品!B:CU,2,FALSE)</f>
        <v>|Cff00FF7F[武器]鱼肠剑lv1|r</v>
      </c>
      <c r="I8" s="27" t="str">
        <f>VLOOKUP(B8,物品!B:CV,99,FALSE)</f>
        <v>|Cffbbbbbb属性：|r|n攻击+8000|n攻速+20%|n吸血+4%|n|n攻击|Cffffc92610%|r概率附加|Cffffc926业力*400%|r攻击伤害|n|n|Cff00ff7f点击消耗2500金币进行强化|n成功率85%</v>
      </c>
      <c r="J8" s="167" t="str">
        <f t="shared" ref="J8:J23" si="4">H8</f>
        <v>|Cff00FF7F[武器]鱼肠剑lv1|r</v>
      </c>
      <c r="K8" s="167" t="str">
        <f t="shared" ref="K8:K23" si="5">I8</f>
        <v>|Cffbbbbbb属性：|r|n攻击+8000|n攻速+20%|n吸血+4%|n|n攻击|Cffffc92610%|r概率附加|Cffffc926业力*400%|r攻击伤害|n|n|Cff00ff7f点击消耗2500金币进行强化|n成功率85%</v>
      </c>
      <c r="L8" s="27"/>
      <c r="M8" s="168" t="str">
        <f>VLOOKUP(LEFT(RIGHT(B8,5),4),物品!B:CU,20,FALSE)</f>
        <v>ReplaceableTextures\\CommandButtons\\BTNZ02.blp</v>
      </c>
      <c r="N8" s="188" t="s">
        <v>83</v>
      </c>
      <c r="O8" s="189" t="s">
        <v>84</v>
      </c>
      <c r="P8" s="27">
        <v>0</v>
      </c>
      <c r="Q8" s="27">
        <v>0</v>
      </c>
      <c r="R8" s="188" t="s">
        <v>83</v>
      </c>
      <c r="S8" s="188" t="s">
        <v>83</v>
      </c>
      <c r="T8" s="188" t="s">
        <v>83</v>
      </c>
      <c r="U8" s="188" t="s">
        <v>83</v>
      </c>
      <c r="V8" s="27">
        <v>1</v>
      </c>
      <c r="W8" s="27" t="s">
        <v>85</v>
      </c>
      <c r="X8" s="27">
        <v>0</v>
      </c>
      <c r="Y8" s="188" t="s">
        <v>83</v>
      </c>
      <c r="Z8" s="27">
        <v>0</v>
      </c>
      <c r="AA8" s="27">
        <v>0</v>
      </c>
      <c r="AB8" s="27">
        <v>0</v>
      </c>
      <c r="AC8" s="27">
        <v>1</v>
      </c>
      <c r="AD8" s="27">
        <v>1</v>
      </c>
      <c r="AE8" s="188" t="s">
        <v>83</v>
      </c>
      <c r="AF8" s="188" t="s">
        <v>83</v>
      </c>
      <c r="AG8" s="188" t="s">
        <v>83</v>
      </c>
      <c r="AH8" s="188" t="s">
        <v>83</v>
      </c>
      <c r="AI8" s="27"/>
      <c r="AJ8" s="27"/>
      <c r="AK8" s="27">
        <v>0</v>
      </c>
      <c r="AL8" s="27">
        <v>0</v>
      </c>
      <c r="AM8" s="188" t="s">
        <v>83</v>
      </c>
      <c r="AN8" s="27"/>
      <c r="AO8" s="27"/>
      <c r="AP8" s="27">
        <v>1</v>
      </c>
    </row>
    <row r="9" spans="1:42">
      <c r="A9" s="165"/>
      <c r="B9" s="27" t="str">
        <f>物品!B9</f>
        <v>E007</v>
      </c>
      <c r="C9" s="27" t="s">
        <v>41</v>
      </c>
      <c r="D9" s="27" t="s">
        <v>81</v>
      </c>
      <c r="E9" s="27" t="s">
        <v>82</v>
      </c>
      <c r="F9" s="27"/>
      <c r="G9" s="27"/>
      <c r="H9" s="27" t="str">
        <f>VLOOKUP(LEFT(RIGHT(B9,5),4),物品!B:CU,2,FALSE)</f>
        <v>|Cff00FF7F[武器]鱼肠剑lv2|r</v>
      </c>
      <c r="I9" s="27" t="str">
        <f>VLOOKUP(B9,物品!B:CV,99,FALSE)</f>
        <v>|Cffbbbbbb属性：|r|n攻击+10000|n攻速+20%|n吸血+4%|n|n攻击|Cffffc92610%|r概率附加|Cffffc926业力*400%|r攻击伤害|n|n|Cff00ff7f点击消耗2500金币进行强化|n成功率85%</v>
      </c>
      <c r="J9" s="167" t="str">
        <f t="shared" si="4"/>
        <v>|Cff00FF7F[武器]鱼肠剑lv2|r</v>
      </c>
      <c r="K9" s="167" t="str">
        <f t="shared" si="5"/>
        <v>|Cffbbbbbb属性：|r|n攻击+10000|n攻速+20%|n吸血+4%|n|n攻击|Cffffc92610%|r概率附加|Cffffc926业力*400%|r攻击伤害|n|n|Cff00ff7f点击消耗2500金币进行强化|n成功率85%</v>
      </c>
      <c r="L9" s="27"/>
      <c r="M9" s="168" t="str">
        <f>VLOOKUP(LEFT(RIGHT(B9,5),4),物品!B:CU,20,FALSE)</f>
        <v>ReplaceableTextures\\CommandButtons\\BTNZ02.blp</v>
      </c>
      <c r="N9" s="188" t="s">
        <v>83</v>
      </c>
      <c r="O9" s="189" t="s">
        <v>84</v>
      </c>
      <c r="P9" s="27">
        <v>0</v>
      </c>
      <c r="Q9" s="27">
        <v>0</v>
      </c>
      <c r="R9" s="188" t="s">
        <v>83</v>
      </c>
      <c r="S9" s="188" t="s">
        <v>83</v>
      </c>
      <c r="T9" s="188" t="s">
        <v>83</v>
      </c>
      <c r="U9" s="188" t="s">
        <v>83</v>
      </c>
      <c r="V9" s="27">
        <v>1</v>
      </c>
      <c r="W9" s="27" t="s">
        <v>85</v>
      </c>
      <c r="X9" s="27">
        <v>0</v>
      </c>
      <c r="Y9" s="188" t="s">
        <v>83</v>
      </c>
      <c r="Z9" s="27">
        <v>0</v>
      </c>
      <c r="AA9" s="27">
        <v>0</v>
      </c>
      <c r="AB9" s="27">
        <v>0</v>
      </c>
      <c r="AC9" s="27">
        <v>1</v>
      </c>
      <c r="AD9" s="27">
        <v>1</v>
      </c>
      <c r="AE9" s="188" t="s">
        <v>83</v>
      </c>
      <c r="AF9" s="188" t="s">
        <v>83</v>
      </c>
      <c r="AG9" s="188" t="s">
        <v>83</v>
      </c>
      <c r="AH9" s="188" t="s">
        <v>83</v>
      </c>
      <c r="AI9" s="27"/>
      <c r="AJ9" s="27"/>
      <c r="AK9" s="27">
        <v>0</v>
      </c>
      <c r="AL9" s="27">
        <v>0</v>
      </c>
      <c r="AM9" s="188" t="s">
        <v>83</v>
      </c>
      <c r="AN9" s="27"/>
      <c r="AO9" s="27"/>
      <c r="AP9" s="27">
        <v>1</v>
      </c>
    </row>
    <row r="10" spans="1:42">
      <c r="A10" s="165"/>
      <c r="B10" s="27" t="str">
        <f>物品!B10</f>
        <v>E008</v>
      </c>
      <c r="C10" s="27" t="s">
        <v>41</v>
      </c>
      <c r="D10" s="27" t="s">
        <v>81</v>
      </c>
      <c r="E10" s="27" t="s">
        <v>82</v>
      </c>
      <c r="F10" s="27"/>
      <c r="G10" s="27"/>
      <c r="H10" s="27" t="str">
        <f>VLOOKUP(LEFT(RIGHT(B10,5),4),物品!B:CU,2,FALSE)</f>
        <v>|Cff00FF7F[武器]鱼肠剑lv3|r</v>
      </c>
      <c r="I10" s="27" t="str">
        <f>VLOOKUP(B10,物品!B:CV,99,FALSE)</f>
        <v>|Cffbbbbbb属性：|r|n攻击+12000|n攻速+20%|n吸血+4%|n|n攻击|Cffffc92610%|r概率附加|Cffffc926业力*400%|r攻击伤害|n|n|Cff00ff7f点击消耗2500金币进行强化|n成功率85%</v>
      </c>
      <c r="J10" s="167" t="str">
        <f t="shared" si="4"/>
        <v>|Cff00FF7F[武器]鱼肠剑lv3|r</v>
      </c>
      <c r="K10" s="167" t="str">
        <f t="shared" si="5"/>
        <v>|Cffbbbbbb属性：|r|n攻击+12000|n攻速+20%|n吸血+4%|n|n攻击|Cffffc92610%|r概率附加|Cffffc926业力*400%|r攻击伤害|n|n|Cff00ff7f点击消耗2500金币进行强化|n成功率85%</v>
      </c>
      <c r="L10" s="27"/>
      <c r="M10" s="168" t="str">
        <f>VLOOKUP(LEFT(RIGHT(B10,5),4),物品!B:CU,20,FALSE)</f>
        <v>ReplaceableTextures\\CommandButtons\\BTNZ02.blp</v>
      </c>
      <c r="N10" s="188" t="s">
        <v>83</v>
      </c>
      <c r="O10" s="189" t="s">
        <v>84</v>
      </c>
      <c r="P10" s="27">
        <v>0</v>
      </c>
      <c r="Q10" s="27">
        <v>0</v>
      </c>
      <c r="R10" s="188" t="s">
        <v>83</v>
      </c>
      <c r="S10" s="188" t="s">
        <v>83</v>
      </c>
      <c r="T10" s="188" t="s">
        <v>83</v>
      </c>
      <c r="U10" s="188" t="s">
        <v>83</v>
      </c>
      <c r="V10" s="27">
        <v>1</v>
      </c>
      <c r="W10" s="27" t="s">
        <v>85</v>
      </c>
      <c r="X10" s="27">
        <v>0</v>
      </c>
      <c r="Y10" s="188" t="s">
        <v>83</v>
      </c>
      <c r="Z10" s="27">
        <v>0</v>
      </c>
      <c r="AA10" s="27">
        <v>0</v>
      </c>
      <c r="AB10" s="27">
        <v>0</v>
      </c>
      <c r="AC10" s="27">
        <v>1</v>
      </c>
      <c r="AD10" s="27">
        <v>1</v>
      </c>
      <c r="AE10" s="188" t="s">
        <v>83</v>
      </c>
      <c r="AF10" s="188" t="s">
        <v>83</v>
      </c>
      <c r="AG10" s="188" t="s">
        <v>83</v>
      </c>
      <c r="AH10" s="188" t="s">
        <v>83</v>
      </c>
      <c r="AI10" s="27"/>
      <c r="AJ10" s="27"/>
      <c r="AK10" s="27">
        <v>0</v>
      </c>
      <c r="AL10" s="27">
        <v>0</v>
      </c>
      <c r="AM10" s="188" t="s">
        <v>83</v>
      </c>
      <c r="AN10" s="27"/>
      <c r="AO10" s="27"/>
      <c r="AP10" s="27">
        <v>1</v>
      </c>
    </row>
    <row r="11" spans="1:42">
      <c r="A11" s="165"/>
      <c r="B11" s="27" t="str">
        <f>物品!B11</f>
        <v>E009</v>
      </c>
      <c r="C11" s="27" t="s">
        <v>41</v>
      </c>
      <c r="D11" s="27" t="s">
        <v>81</v>
      </c>
      <c r="E11" s="27" t="s">
        <v>82</v>
      </c>
      <c r="F11" s="27"/>
      <c r="G11" s="27"/>
      <c r="H11" s="27" t="str">
        <f>VLOOKUP(LEFT(RIGHT(B11,5),4),物品!B:CU,2,FALSE)</f>
        <v>|Cff00FF7F[武器]鱼肠剑lv4|r</v>
      </c>
      <c r="I11" s="27" t="str">
        <f>VLOOKUP(B11,物品!B:CV,99,FALSE)</f>
        <v>|Cffbbbbbb属性：|r|n攻击+14000|n攻速+20%|n吸血+4%|n|n攻击|Cffffc92610%|r概率附加|Cffffc926业力*400%|r攻击伤害|n|n|Cff00ff7f点击消耗2500金币进行强化|n成功率85%</v>
      </c>
      <c r="J11" s="167" t="str">
        <f t="shared" si="4"/>
        <v>|Cff00FF7F[武器]鱼肠剑lv4|r</v>
      </c>
      <c r="K11" s="167" t="str">
        <f t="shared" si="5"/>
        <v>|Cffbbbbbb属性：|r|n攻击+14000|n攻速+20%|n吸血+4%|n|n攻击|Cffffc92610%|r概率附加|Cffffc926业力*400%|r攻击伤害|n|n|Cff00ff7f点击消耗2500金币进行强化|n成功率85%</v>
      </c>
      <c r="L11" s="27"/>
      <c r="M11" s="168" t="str">
        <f>VLOOKUP(LEFT(RIGHT(B11,5),4),物品!B:CU,20,FALSE)</f>
        <v>ReplaceableTextures\\CommandButtons\\BTNZ02.blp</v>
      </c>
      <c r="N11" s="188" t="s">
        <v>83</v>
      </c>
      <c r="O11" s="189" t="s">
        <v>84</v>
      </c>
      <c r="P11" s="27">
        <v>0</v>
      </c>
      <c r="Q11" s="27">
        <v>0</v>
      </c>
      <c r="R11" s="188" t="s">
        <v>83</v>
      </c>
      <c r="S11" s="188" t="s">
        <v>83</v>
      </c>
      <c r="T11" s="188" t="s">
        <v>83</v>
      </c>
      <c r="U11" s="188" t="s">
        <v>83</v>
      </c>
      <c r="V11" s="27">
        <v>1</v>
      </c>
      <c r="W11" s="27" t="s">
        <v>85</v>
      </c>
      <c r="X11" s="27">
        <v>0</v>
      </c>
      <c r="Y11" s="188" t="s">
        <v>83</v>
      </c>
      <c r="Z11" s="27">
        <v>0</v>
      </c>
      <c r="AA11" s="27">
        <v>0</v>
      </c>
      <c r="AB11" s="27">
        <v>0</v>
      </c>
      <c r="AC11" s="27">
        <v>1</v>
      </c>
      <c r="AD11" s="27">
        <v>1</v>
      </c>
      <c r="AE11" s="188" t="s">
        <v>83</v>
      </c>
      <c r="AF11" s="188" t="s">
        <v>83</v>
      </c>
      <c r="AG11" s="188" t="s">
        <v>83</v>
      </c>
      <c r="AH11" s="188" t="s">
        <v>83</v>
      </c>
      <c r="AI11" s="27"/>
      <c r="AJ11" s="27"/>
      <c r="AK11" s="27">
        <v>0</v>
      </c>
      <c r="AL11" s="27">
        <v>0</v>
      </c>
      <c r="AM11" s="188" t="s">
        <v>83</v>
      </c>
      <c r="AN11" s="27"/>
      <c r="AO11" s="27"/>
      <c r="AP11" s="27">
        <v>1</v>
      </c>
    </row>
    <row r="12" spans="1:42">
      <c r="A12" s="165"/>
      <c r="B12" s="27" t="str">
        <f>物品!B12</f>
        <v>E010</v>
      </c>
      <c r="C12" s="27" t="s">
        <v>41</v>
      </c>
      <c r="D12" s="27" t="s">
        <v>81</v>
      </c>
      <c r="E12" s="27" t="s">
        <v>82</v>
      </c>
      <c r="F12" s="27"/>
      <c r="G12" s="27"/>
      <c r="H12" s="27" t="str">
        <f>VLOOKUP(LEFT(RIGHT(B12,5),4),物品!B:CU,2,FALSE)</f>
        <v>|Cff00FF7F[武器]鱼肠剑lv5|r</v>
      </c>
      <c r="I12" s="27" t="str">
        <f>VLOOKUP(B12,物品!B:CV,99,FALSE)</f>
        <v>|Cffbbbbbb属性：|r|n攻击+16000|n攻速+20%|n吸血+4%|n|n攻击|Cffffc92610%|r概率附加|Cffffc926业力*400%|r攻击伤害|n|n|Cff00ff7f点击消耗8000金币进行晋阶挑战</v>
      </c>
      <c r="J12" s="167" t="str">
        <f t="shared" si="4"/>
        <v>|Cff00FF7F[武器]鱼肠剑lv5|r</v>
      </c>
      <c r="K12" s="167" t="str">
        <f t="shared" si="5"/>
        <v>|Cffbbbbbb属性：|r|n攻击+16000|n攻速+20%|n吸血+4%|n|n攻击|Cffffc92610%|r概率附加|Cffffc926业力*400%|r攻击伤害|n|n|Cff00ff7f点击消耗8000金币进行晋阶挑战</v>
      </c>
      <c r="L12" s="27"/>
      <c r="M12" s="168" t="str">
        <f>VLOOKUP(LEFT(RIGHT(B12,5),4),物品!B:CU,20,FALSE)</f>
        <v>ReplaceableTextures\\CommandButtons\\BTNZ02.blp</v>
      </c>
      <c r="N12" s="188" t="s">
        <v>83</v>
      </c>
      <c r="O12" s="189" t="s">
        <v>84</v>
      </c>
      <c r="P12" s="27">
        <v>0</v>
      </c>
      <c r="Q12" s="27">
        <v>0</v>
      </c>
      <c r="R12" s="188" t="s">
        <v>83</v>
      </c>
      <c r="S12" s="188" t="s">
        <v>83</v>
      </c>
      <c r="T12" s="188" t="s">
        <v>83</v>
      </c>
      <c r="U12" s="188" t="s">
        <v>83</v>
      </c>
      <c r="V12" s="27">
        <v>1</v>
      </c>
      <c r="W12" s="27" t="s">
        <v>85</v>
      </c>
      <c r="X12" s="27">
        <v>0</v>
      </c>
      <c r="Y12" s="188" t="s">
        <v>83</v>
      </c>
      <c r="Z12" s="27">
        <v>0</v>
      </c>
      <c r="AA12" s="27">
        <v>0</v>
      </c>
      <c r="AB12" s="27">
        <v>0</v>
      </c>
      <c r="AC12" s="27">
        <v>1</v>
      </c>
      <c r="AD12" s="27">
        <v>1</v>
      </c>
      <c r="AE12" s="188" t="s">
        <v>83</v>
      </c>
      <c r="AF12" s="188" t="s">
        <v>83</v>
      </c>
      <c r="AG12" s="188" t="s">
        <v>83</v>
      </c>
      <c r="AH12" s="188" t="s">
        <v>83</v>
      </c>
      <c r="AI12" s="27"/>
      <c r="AJ12" s="27"/>
      <c r="AK12" s="27">
        <v>0</v>
      </c>
      <c r="AL12" s="27">
        <v>0</v>
      </c>
      <c r="AM12" s="188" t="s">
        <v>83</v>
      </c>
      <c r="AN12" s="27"/>
      <c r="AO12" s="27"/>
      <c r="AP12" s="27">
        <v>1</v>
      </c>
    </row>
    <row r="13" spans="1:42">
      <c r="A13" s="165"/>
      <c r="B13" s="27" t="str">
        <f>物品!B13</f>
        <v>E011</v>
      </c>
      <c r="C13" s="27" t="s">
        <v>41</v>
      </c>
      <c r="D13" s="27" t="s">
        <v>81</v>
      </c>
      <c r="E13" s="27" t="s">
        <v>82</v>
      </c>
      <c r="F13" s="27"/>
      <c r="G13" s="27"/>
      <c r="H13" s="27" t="str">
        <f>VLOOKUP(LEFT(RIGHT(B13,5),4),物品!B:CU,2,FALSE)</f>
        <v>|Cff00BFFF[武器]太阿剑lv1|r</v>
      </c>
      <c r="I13" s="27" t="str">
        <f>VLOOKUP(B13,物品!B:CV,99,FALSE)</f>
        <v>|Cffbbbbbb属性：|r|n攻击+24000|n攻速+30%|n吸血+6%|n|n攻击|Cffffc92610%|r概率附加|Cffffc926业力*400%|r攻击伤害|n|n|Cff00ff7f点击消耗6000金币进行强化|n成功率80%</v>
      </c>
      <c r="J13" s="167" t="str">
        <f t="shared" si="4"/>
        <v>|Cff00BFFF[武器]太阿剑lv1|r</v>
      </c>
      <c r="K13" s="167" t="str">
        <f t="shared" si="5"/>
        <v>|Cffbbbbbb属性：|r|n攻击+24000|n攻速+30%|n吸血+6%|n|n攻击|Cffffc92610%|r概率附加|Cffffc926业力*400%|r攻击伤害|n|n|Cff00ff7f点击消耗6000金币进行强化|n成功率80%</v>
      </c>
      <c r="L13" s="27"/>
      <c r="M13" s="168" t="str">
        <f>VLOOKUP(LEFT(RIGHT(B13,5),4),物品!B:CU,20,FALSE)</f>
        <v>ReplaceableTextures\\CommandButtons\\BTNZ03.blp</v>
      </c>
      <c r="N13" s="188" t="s">
        <v>83</v>
      </c>
      <c r="O13" s="189" t="s">
        <v>84</v>
      </c>
      <c r="P13" s="27">
        <v>0</v>
      </c>
      <c r="Q13" s="27">
        <v>0</v>
      </c>
      <c r="R13" s="188" t="s">
        <v>83</v>
      </c>
      <c r="S13" s="188" t="s">
        <v>83</v>
      </c>
      <c r="T13" s="188" t="s">
        <v>83</v>
      </c>
      <c r="U13" s="188" t="s">
        <v>83</v>
      </c>
      <c r="V13" s="27">
        <v>1</v>
      </c>
      <c r="W13" s="27" t="s">
        <v>85</v>
      </c>
      <c r="X13" s="27">
        <v>0</v>
      </c>
      <c r="Y13" s="188" t="s">
        <v>83</v>
      </c>
      <c r="Z13" s="27">
        <v>0</v>
      </c>
      <c r="AA13" s="27">
        <v>0</v>
      </c>
      <c r="AB13" s="27">
        <v>0</v>
      </c>
      <c r="AC13" s="27">
        <v>1</v>
      </c>
      <c r="AD13" s="27">
        <v>1</v>
      </c>
      <c r="AE13" s="188" t="s">
        <v>83</v>
      </c>
      <c r="AF13" s="188" t="s">
        <v>83</v>
      </c>
      <c r="AG13" s="188" t="s">
        <v>83</v>
      </c>
      <c r="AH13" s="188" t="s">
        <v>83</v>
      </c>
      <c r="AI13" s="27"/>
      <c r="AJ13" s="27"/>
      <c r="AK13" s="27">
        <v>0</v>
      </c>
      <c r="AL13" s="27">
        <v>0</v>
      </c>
      <c r="AM13" s="188" t="s">
        <v>83</v>
      </c>
      <c r="AN13" s="27"/>
      <c r="AO13" s="27"/>
      <c r="AP13" s="27">
        <v>1</v>
      </c>
    </row>
    <row r="14" spans="1:42">
      <c r="A14" s="165"/>
      <c r="B14" s="27" t="str">
        <f>物品!B14</f>
        <v>E012</v>
      </c>
      <c r="C14" s="27" t="s">
        <v>41</v>
      </c>
      <c r="D14" s="27" t="s">
        <v>81</v>
      </c>
      <c r="E14" s="27" t="s">
        <v>82</v>
      </c>
      <c r="F14" s="27"/>
      <c r="G14" s="27"/>
      <c r="H14" s="27" t="str">
        <f>VLOOKUP(LEFT(RIGHT(B14,5),4),物品!B:CU,2,FALSE)</f>
        <v>|Cff00BFFF[武器]太阿剑lv2|r</v>
      </c>
      <c r="I14" s="27" t="str">
        <f>VLOOKUP(B14,物品!B:CV,99,FALSE)</f>
        <v>|Cffbbbbbb属性：|r|n攻击+28000|n攻速+30%|n吸血+6%|n|n攻击|Cffffc92610%|r概率附加|Cffffc926业力*400%|r攻击伤害|n|n|Cff00ff7f点击消耗6000金币进行强化|n成功率80%</v>
      </c>
      <c r="J14" s="167" t="str">
        <f t="shared" si="4"/>
        <v>|Cff00BFFF[武器]太阿剑lv2|r</v>
      </c>
      <c r="K14" s="167" t="str">
        <f t="shared" si="5"/>
        <v>|Cffbbbbbb属性：|r|n攻击+28000|n攻速+30%|n吸血+6%|n|n攻击|Cffffc92610%|r概率附加|Cffffc926业力*400%|r攻击伤害|n|n|Cff00ff7f点击消耗6000金币进行强化|n成功率80%</v>
      </c>
      <c r="L14" s="27"/>
      <c r="M14" s="168" t="str">
        <f>VLOOKUP(LEFT(RIGHT(B14,5),4),物品!B:CU,20,FALSE)</f>
        <v>ReplaceableTextures\\CommandButtons\\BTNZ03.blp</v>
      </c>
      <c r="N14" s="188" t="s">
        <v>83</v>
      </c>
      <c r="O14" s="189" t="s">
        <v>84</v>
      </c>
      <c r="P14" s="27">
        <v>0</v>
      </c>
      <c r="Q14" s="27">
        <v>0</v>
      </c>
      <c r="R14" s="188" t="s">
        <v>83</v>
      </c>
      <c r="S14" s="188" t="s">
        <v>83</v>
      </c>
      <c r="T14" s="188" t="s">
        <v>83</v>
      </c>
      <c r="U14" s="188" t="s">
        <v>83</v>
      </c>
      <c r="V14" s="27">
        <v>1</v>
      </c>
      <c r="W14" s="27" t="s">
        <v>85</v>
      </c>
      <c r="X14" s="27">
        <v>0</v>
      </c>
      <c r="Y14" s="188" t="s">
        <v>83</v>
      </c>
      <c r="Z14" s="27">
        <v>0</v>
      </c>
      <c r="AA14" s="27">
        <v>0</v>
      </c>
      <c r="AB14" s="27">
        <v>0</v>
      </c>
      <c r="AC14" s="27">
        <v>1</v>
      </c>
      <c r="AD14" s="27">
        <v>1</v>
      </c>
      <c r="AE14" s="188" t="s">
        <v>83</v>
      </c>
      <c r="AF14" s="188" t="s">
        <v>83</v>
      </c>
      <c r="AG14" s="188" t="s">
        <v>83</v>
      </c>
      <c r="AH14" s="188" t="s">
        <v>83</v>
      </c>
      <c r="AI14" s="27"/>
      <c r="AJ14" s="27"/>
      <c r="AK14" s="27">
        <v>0</v>
      </c>
      <c r="AL14" s="27">
        <v>0</v>
      </c>
      <c r="AM14" s="188" t="s">
        <v>83</v>
      </c>
      <c r="AN14" s="27"/>
      <c r="AO14" s="27"/>
      <c r="AP14" s="27">
        <v>1</v>
      </c>
    </row>
    <row r="15" spans="1:42">
      <c r="A15" s="165"/>
      <c r="B15" s="27" t="str">
        <f>物品!B15</f>
        <v>E013</v>
      </c>
      <c r="C15" s="27" t="s">
        <v>41</v>
      </c>
      <c r="D15" s="27" t="s">
        <v>81</v>
      </c>
      <c r="E15" s="27" t="s">
        <v>82</v>
      </c>
      <c r="F15" s="27"/>
      <c r="G15" s="27"/>
      <c r="H15" s="27" t="str">
        <f>VLOOKUP(LEFT(RIGHT(B15,5),4),物品!B:CU,2,FALSE)</f>
        <v>|Cff00BFFF[武器]太阿剑lv3|r</v>
      </c>
      <c r="I15" s="27" t="str">
        <f>VLOOKUP(B15,物品!B:CV,99,FALSE)</f>
        <v>|Cffbbbbbb属性：|r|n攻击+32000|n攻速+30%|n吸血+6%|n|n攻击|Cffffc92610%|r概率附加|Cffffc926业力*400%|r攻击伤害|n|n|Cff00ff7f点击消耗6000金币进行强化|n成功率80%</v>
      </c>
      <c r="J15" s="167" t="str">
        <f t="shared" si="4"/>
        <v>|Cff00BFFF[武器]太阿剑lv3|r</v>
      </c>
      <c r="K15" s="167" t="str">
        <f t="shared" si="5"/>
        <v>|Cffbbbbbb属性：|r|n攻击+32000|n攻速+30%|n吸血+6%|n|n攻击|Cffffc92610%|r概率附加|Cffffc926业力*400%|r攻击伤害|n|n|Cff00ff7f点击消耗6000金币进行强化|n成功率80%</v>
      </c>
      <c r="L15" s="27"/>
      <c r="M15" s="168" t="str">
        <f>VLOOKUP(LEFT(RIGHT(B15,5),4),物品!B:CU,20,FALSE)</f>
        <v>ReplaceableTextures\\CommandButtons\\BTNZ03.blp</v>
      </c>
      <c r="N15" s="188" t="s">
        <v>83</v>
      </c>
      <c r="O15" s="189" t="s">
        <v>84</v>
      </c>
      <c r="P15" s="27">
        <v>0</v>
      </c>
      <c r="Q15" s="27">
        <v>0</v>
      </c>
      <c r="R15" s="188" t="s">
        <v>83</v>
      </c>
      <c r="S15" s="188" t="s">
        <v>83</v>
      </c>
      <c r="T15" s="188" t="s">
        <v>83</v>
      </c>
      <c r="U15" s="188" t="s">
        <v>83</v>
      </c>
      <c r="V15" s="27">
        <v>1</v>
      </c>
      <c r="W15" s="27" t="s">
        <v>85</v>
      </c>
      <c r="X15" s="27">
        <v>0</v>
      </c>
      <c r="Y15" s="188" t="s">
        <v>83</v>
      </c>
      <c r="Z15" s="27">
        <v>0</v>
      </c>
      <c r="AA15" s="27">
        <v>0</v>
      </c>
      <c r="AB15" s="27">
        <v>0</v>
      </c>
      <c r="AC15" s="27">
        <v>1</v>
      </c>
      <c r="AD15" s="27">
        <v>1</v>
      </c>
      <c r="AE15" s="188" t="s">
        <v>83</v>
      </c>
      <c r="AF15" s="188" t="s">
        <v>83</v>
      </c>
      <c r="AG15" s="188" t="s">
        <v>83</v>
      </c>
      <c r="AH15" s="188" t="s">
        <v>83</v>
      </c>
      <c r="AI15" s="27"/>
      <c r="AJ15" s="27"/>
      <c r="AK15" s="27">
        <v>0</v>
      </c>
      <c r="AL15" s="27">
        <v>0</v>
      </c>
      <c r="AM15" s="188" t="s">
        <v>83</v>
      </c>
      <c r="AN15" s="27"/>
      <c r="AO15" s="27"/>
      <c r="AP15" s="27">
        <v>1</v>
      </c>
    </row>
    <row r="16" spans="1:42">
      <c r="A16" s="165"/>
      <c r="B16" s="27" t="str">
        <f>物品!B16</f>
        <v>E014</v>
      </c>
      <c r="C16" s="27" t="s">
        <v>41</v>
      </c>
      <c r="D16" s="27" t="s">
        <v>81</v>
      </c>
      <c r="E16" s="27" t="s">
        <v>82</v>
      </c>
      <c r="F16" s="27"/>
      <c r="G16" s="27"/>
      <c r="H16" s="27" t="str">
        <f>VLOOKUP(LEFT(RIGHT(B16,5),4),物品!B:CU,2,FALSE)</f>
        <v>|Cff00BFFF[武器]太阿剑lv4|r</v>
      </c>
      <c r="I16" s="27" t="str">
        <f>VLOOKUP(B16,物品!B:CV,99,FALSE)</f>
        <v>|Cffbbbbbb属性：|r|n攻击+40000|n攻速+30%|n吸血+6%|n|n攻击|Cffffc92610%|r概率附加|Cffffc926业力*400%|r攻击伤害|n|n|Cff00ff7f点击消耗6000金币进行强化|n成功率80%</v>
      </c>
      <c r="J16" s="167" t="str">
        <f t="shared" si="4"/>
        <v>|Cff00BFFF[武器]太阿剑lv4|r</v>
      </c>
      <c r="K16" s="167" t="str">
        <f t="shared" si="5"/>
        <v>|Cffbbbbbb属性：|r|n攻击+40000|n攻速+30%|n吸血+6%|n|n攻击|Cffffc92610%|r概率附加|Cffffc926业力*400%|r攻击伤害|n|n|Cff00ff7f点击消耗6000金币进行强化|n成功率80%</v>
      </c>
      <c r="L16" s="27"/>
      <c r="M16" s="168" t="str">
        <f>VLOOKUP(LEFT(RIGHT(B16,5),4),物品!B:CU,20,FALSE)</f>
        <v>ReplaceableTextures\\CommandButtons\\BTNZ03.blp</v>
      </c>
      <c r="N16" s="188" t="s">
        <v>83</v>
      </c>
      <c r="O16" s="189" t="s">
        <v>84</v>
      </c>
      <c r="P16" s="27">
        <v>0</v>
      </c>
      <c r="Q16" s="27">
        <v>0</v>
      </c>
      <c r="R16" s="188" t="s">
        <v>83</v>
      </c>
      <c r="S16" s="188" t="s">
        <v>83</v>
      </c>
      <c r="T16" s="188" t="s">
        <v>83</v>
      </c>
      <c r="U16" s="188" t="s">
        <v>83</v>
      </c>
      <c r="V16" s="27">
        <v>1</v>
      </c>
      <c r="W16" s="27" t="s">
        <v>85</v>
      </c>
      <c r="X16" s="27">
        <v>0</v>
      </c>
      <c r="Y16" s="188" t="s">
        <v>83</v>
      </c>
      <c r="Z16" s="27">
        <v>0</v>
      </c>
      <c r="AA16" s="27">
        <v>0</v>
      </c>
      <c r="AB16" s="27">
        <v>0</v>
      </c>
      <c r="AC16" s="27">
        <v>1</v>
      </c>
      <c r="AD16" s="27">
        <v>1</v>
      </c>
      <c r="AE16" s="188" t="s">
        <v>83</v>
      </c>
      <c r="AF16" s="188" t="s">
        <v>83</v>
      </c>
      <c r="AG16" s="188" t="s">
        <v>83</v>
      </c>
      <c r="AH16" s="188" t="s">
        <v>83</v>
      </c>
      <c r="AI16" s="27"/>
      <c r="AJ16" s="27"/>
      <c r="AK16" s="27">
        <v>0</v>
      </c>
      <c r="AL16" s="27">
        <v>0</v>
      </c>
      <c r="AM16" s="188" t="s">
        <v>83</v>
      </c>
      <c r="AN16" s="27"/>
      <c r="AO16" s="27"/>
      <c r="AP16" s="27">
        <v>1</v>
      </c>
    </row>
    <row r="17" spans="1:42">
      <c r="A17" s="165"/>
      <c r="B17" s="27" t="str">
        <f>物品!B17</f>
        <v>E015</v>
      </c>
      <c r="C17" s="27" t="s">
        <v>41</v>
      </c>
      <c r="D17" s="27" t="s">
        <v>81</v>
      </c>
      <c r="E17" s="27" t="s">
        <v>82</v>
      </c>
      <c r="F17" s="27"/>
      <c r="G17" s="27"/>
      <c r="H17" s="27" t="str">
        <f>VLOOKUP(LEFT(RIGHT(B17,5),4),物品!B:CU,2,FALSE)</f>
        <v>|Cff00BFFF[武器]太阿剑lv5|r</v>
      </c>
      <c r="I17" s="27" t="str">
        <f>VLOOKUP(B17,物品!B:CV,99,FALSE)</f>
        <v>|Cffbbbbbb属性：|r|n攻击+48000|n攻速+30%|n吸血+6%|n|n攻击|Cffffc92610%|r概率附加|Cffffc926业力*400%|r攻击伤害|n|n|Cff00ff7f点击消耗20000金币进行晋阶挑战</v>
      </c>
      <c r="J17" s="167" t="str">
        <f t="shared" si="4"/>
        <v>|Cff00BFFF[武器]太阿剑lv5|r</v>
      </c>
      <c r="K17" s="167" t="str">
        <f t="shared" si="5"/>
        <v>|Cffbbbbbb属性：|r|n攻击+48000|n攻速+30%|n吸血+6%|n|n攻击|Cffffc92610%|r概率附加|Cffffc926业力*400%|r攻击伤害|n|n|Cff00ff7f点击消耗20000金币进行晋阶挑战</v>
      </c>
      <c r="L17" s="27"/>
      <c r="M17" s="168" t="str">
        <f>VLOOKUP(LEFT(RIGHT(B17,5),4),物品!B:CU,20,FALSE)</f>
        <v>ReplaceableTextures\\CommandButtons\\BTNZ03.blp</v>
      </c>
      <c r="N17" s="188" t="s">
        <v>83</v>
      </c>
      <c r="O17" s="189" t="s">
        <v>84</v>
      </c>
      <c r="P17" s="27">
        <v>0</v>
      </c>
      <c r="Q17" s="27">
        <v>0</v>
      </c>
      <c r="R17" s="188" t="s">
        <v>83</v>
      </c>
      <c r="S17" s="188" t="s">
        <v>83</v>
      </c>
      <c r="T17" s="188" t="s">
        <v>83</v>
      </c>
      <c r="U17" s="188" t="s">
        <v>83</v>
      </c>
      <c r="V17" s="27">
        <v>1</v>
      </c>
      <c r="W17" s="27" t="s">
        <v>85</v>
      </c>
      <c r="X17" s="27">
        <v>0</v>
      </c>
      <c r="Y17" s="188" t="s">
        <v>83</v>
      </c>
      <c r="Z17" s="27">
        <v>0</v>
      </c>
      <c r="AA17" s="27">
        <v>0</v>
      </c>
      <c r="AB17" s="27">
        <v>0</v>
      </c>
      <c r="AC17" s="27">
        <v>1</v>
      </c>
      <c r="AD17" s="27">
        <v>1</v>
      </c>
      <c r="AE17" s="188" t="s">
        <v>83</v>
      </c>
      <c r="AF17" s="188" t="s">
        <v>83</v>
      </c>
      <c r="AG17" s="188" t="s">
        <v>83</v>
      </c>
      <c r="AH17" s="188" t="s">
        <v>83</v>
      </c>
      <c r="AI17" s="27"/>
      <c r="AJ17" s="27"/>
      <c r="AK17" s="27">
        <v>0</v>
      </c>
      <c r="AL17" s="27">
        <v>0</v>
      </c>
      <c r="AM17" s="188" t="s">
        <v>83</v>
      </c>
      <c r="AN17" s="27"/>
      <c r="AO17" s="27"/>
      <c r="AP17" s="27">
        <v>1</v>
      </c>
    </row>
    <row r="18" spans="1:42">
      <c r="A18" s="165"/>
      <c r="B18" s="27" t="str">
        <f>物品!B18</f>
        <v>E016</v>
      </c>
      <c r="C18" s="27" t="s">
        <v>41</v>
      </c>
      <c r="D18" s="27" t="s">
        <v>81</v>
      </c>
      <c r="E18" s="27" t="s">
        <v>82</v>
      </c>
      <c r="F18" s="27"/>
      <c r="G18" s="27"/>
      <c r="H18" s="27" t="str">
        <f>VLOOKUP(LEFT(RIGHT(B18,5),4),物品!B:CU,2,FALSE)</f>
        <v>|CffBF00FF[武器]湛卢剑lv1|r</v>
      </c>
      <c r="I18" s="27" t="str">
        <f>VLOOKUP(B18,物品!B:CV,99,FALSE)</f>
        <v>|Cffbbbbbb属性：|r|n攻击+72000|n攻速+40%|n吸血+8%|n|n攻击|Cffffc92610%|r概率附加|Cffffc926业力*400%|r攻击伤害|n|n|Cff00ff7f点击消耗10000金币进行强化|n成功率70%</v>
      </c>
      <c r="J18" s="167" t="str">
        <f t="shared" ref="J18:J22" si="6">H18</f>
        <v>|CffBF00FF[武器]湛卢剑lv1|r</v>
      </c>
      <c r="K18" s="167" t="str">
        <f t="shared" ref="K18:K22" si="7">I18</f>
        <v>|Cffbbbbbb属性：|r|n攻击+72000|n攻速+40%|n吸血+8%|n|n攻击|Cffffc92610%|r概率附加|Cffffc926业力*400%|r攻击伤害|n|n|Cff00ff7f点击消耗10000金币进行强化|n成功率70%</v>
      </c>
      <c r="L18" s="27"/>
      <c r="M18" s="168" t="str">
        <f>VLOOKUP(LEFT(RIGHT(B18,5),4),物品!B:CU,20,FALSE)</f>
        <v>ReplaceableTextures\\CommandButtons\\BTNZ21.blp</v>
      </c>
      <c r="N18" s="188" t="s">
        <v>83</v>
      </c>
      <c r="O18" s="189" t="s">
        <v>84</v>
      </c>
      <c r="P18" s="27">
        <v>0</v>
      </c>
      <c r="Q18" s="27">
        <v>0</v>
      </c>
      <c r="R18" s="188" t="s">
        <v>83</v>
      </c>
      <c r="S18" s="188" t="s">
        <v>83</v>
      </c>
      <c r="T18" s="188" t="s">
        <v>83</v>
      </c>
      <c r="U18" s="188" t="s">
        <v>83</v>
      </c>
      <c r="V18" s="27">
        <v>1</v>
      </c>
      <c r="W18" s="27" t="s">
        <v>85</v>
      </c>
      <c r="X18" s="27">
        <v>0</v>
      </c>
      <c r="Y18" s="188" t="s">
        <v>83</v>
      </c>
      <c r="Z18" s="27">
        <v>0</v>
      </c>
      <c r="AA18" s="27">
        <v>0</v>
      </c>
      <c r="AB18" s="27">
        <v>0</v>
      </c>
      <c r="AC18" s="27">
        <v>1</v>
      </c>
      <c r="AD18" s="27">
        <v>1</v>
      </c>
      <c r="AE18" s="188" t="s">
        <v>83</v>
      </c>
      <c r="AF18" s="188" t="s">
        <v>83</v>
      </c>
      <c r="AG18" s="188" t="s">
        <v>83</v>
      </c>
      <c r="AH18" s="188" t="s">
        <v>83</v>
      </c>
      <c r="AI18" s="27"/>
      <c r="AJ18" s="27"/>
      <c r="AK18" s="27">
        <v>0</v>
      </c>
      <c r="AL18" s="27">
        <v>0</v>
      </c>
      <c r="AM18" s="188" t="s">
        <v>83</v>
      </c>
      <c r="AN18" s="27"/>
      <c r="AO18" s="27"/>
      <c r="AP18" s="27">
        <v>1</v>
      </c>
    </row>
    <row r="19" spans="1:42">
      <c r="A19" s="165"/>
      <c r="B19" s="27" t="str">
        <f>物品!B19</f>
        <v>E017</v>
      </c>
      <c r="C19" s="27" t="s">
        <v>41</v>
      </c>
      <c r="D19" s="27" t="s">
        <v>81</v>
      </c>
      <c r="E19" s="27" t="s">
        <v>82</v>
      </c>
      <c r="F19" s="27"/>
      <c r="G19" s="27"/>
      <c r="H19" s="27" t="str">
        <f>VLOOKUP(LEFT(RIGHT(B19,5),4),物品!B:CU,2,FALSE)</f>
        <v>|CffBF00FF[武器]湛卢剑lv2|r</v>
      </c>
      <c r="I19" s="27" t="str">
        <f>VLOOKUP(B19,物品!B:CV,99,FALSE)</f>
        <v>|Cffbbbbbb属性：|r|n攻击+84000|n攻速+40%|n吸血+8%|n|n攻击|Cffffc92610%|r概率附加|Cffffc926业力*400%|r攻击伤害|n|n|Cff00ff7f点击消耗10000金币进行强化|n成功率70%</v>
      </c>
      <c r="J19" s="167" t="str">
        <f t="shared" si="6"/>
        <v>|CffBF00FF[武器]湛卢剑lv2|r</v>
      </c>
      <c r="K19" s="167" t="str">
        <f t="shared" si="7"/>
        <v>|Cffbbbbbb属性：|r|n攻击+84000|n攻速+40%|n吸血+8%|n|n攻击|Cffffc92610%|r概率附加|Cffffc926业力*400%|r攻击伤害|n|n|Cff00ff7f点击消耗10000金币进行强化|n成功率70%</v>
      </c>
      <c r="L19" s="27"/>
      <c r="M19" s="168" t="str">
        <f>VLOOKUP(LEFT(RIGHT(B19,5),4),物品!B:CU,20,FALSE)</f>
        <v>ReplaceableTextures\\CommandButtons\\BTNZ21.blp</v>
      </c>
      <c r="N19" s="188" t="s">
        <v>83</v>
      </c>
      <c r="O19" s="189" t="s">
        <v>84</v>
      </c>
      <c r="P19" s="27">
        <v>0</v>
      </c>
      <c r="Q19" s="27">
        <v>0</v>
      </c>
      <c r="R19" s="188" t="s">
        <v>83</v>
      </c>
      <c r="S19" s="188" t="s">
        <v>83</v>
      </c>
      <c r="T19" s="188" t="s">
        <v>83</v>
      </c>
      <c r="U19" s="188" t="s">
        <v>83</v>
      </c>
      <c r="V19" s="27">
        <v>1</v>
      </c>
      <c r="W19" s="27" t="s">
        <v>85</v>
      </c>
      <c r="X19" s="27">
        <v>0</v>
      </c>
      <c r="Y19" s="188" t="s">
        <v>83</v>
      </c>
      <c r="Z19" s="27">
        <v>0</v>
      </c>
      <c r="AA19" s="27">
        <v>0</v>
      </c>
      <c r="AB19" s="27">
        <v>0</v>
      </c>
      <c r="AC19" s="27">
        <v>1</v>
      </c>
      <c r="AD19" s="27">
        <v>1</v>
      </c>
      <c r="AE19" s="188" t="s">
        <v>83</v>
      </c>
      <c r="AF19" s="188" t="s">
        <v>83</v>
      </c>
      <c r="AG19" s="188" t="s">
        <v>83</v>
      </c>
      <c r="AH19" s="188" t="s">
        <v>83</v>
      </c>
      <c r="AI19" s="27"/>
      <c r="AJ19" s="27"/>
      <c r="AK19" s="27">
        <v>0</v>
      </c>
      <c r="AL19" s="27">
        <v>0</v>
      </c>
      <c r="AM19" s="188" t="s">
        <v>83</v>
      </c>
      <c r="AN19" s="27"/>
      <c r="AO19" s="27"/>
      <c r="AP19" s="27">
        <v>1</v>
      </c>
    </row>
    <row r="20" spans="1:42">
      <c r="A20" s="165"/>
      <c r="B20" s="27" t="str">
        <f>物品!B20</f>
        <v>E018</v>
      </c>
      <c r="C20" s="27" t="s">
        <v>41</v>
      </c>
      <c r="D20" s="27" t="s">
        <v>81</v>
      </c>
      <c r="E20" s="27" t="s">
        <v>82</v>
      </c>
      <c r="F20" s="27"/>
      <c r="G20" s="27"/>
      <c r="H20" s="27" t="str">
        <f>VLOOKUP(LEFT(RIGHT(B20,5),4),物品!B:CU,2,FALSE)</f>
        <v>|CffBF00FF[武器]湛卢剑lv3|r</v>
      </c>
      <c r="I20" s="27" t="str">
        <f>VLOOKUP(B20,物品!B:CV,99,FALSE)</f>
        <v>|Cffbbbbbb属性：|r|n攻击+96000|n攻速+40%|n吸血+8%|n|n攻击|Cffffc92610%|r概率附加|Cffffc926业力*400%|r攻击伤害|n|n|Cff00ff7f点击消耗10000金币进行强化|n成功率70%</v>
      </c>
      <c r="J20" s="167" t="str">
        <f t="shared" si="6"/>
        <v>|CffBF00FF[武器]湛卢剑lv3|r</v>
      </c>
      <c r="K20" s="167" t="str">
        <f t="shared" si="7"/>
        <v>|Cffbbbbbb属性：|r|n攻击+96000|n攻速+40%|n吸血+8%|n|n攻击|Cffffc92610%|r概率附加|Cffffc926业力*400%|r攻击伤害|n|n|Cff00ff7f点击消耗10000金币进行强化|n成功率70%</v>
      </c>
      <c r="L20" s="27"/>
      <c r="M20" s="168" t="str">
        <f>VLOOKUP(LEFT(RIGHT(B20,5),4),物品!B:CU,20,FALSE)</f>
        <v>ReplaceableTextures\\CommandButtons\\BTNZ21.blp</v>
      </c>
      <c r="N20" s="188" t="s">
        <v>83</v>
      </c>
      <c r="O20" s="189" t="s">
        <v>84</v>
      </c>
      <c r="P20" s="27">
        <v>0</v>
      </c>
      <c r="Q20" s="27">
        <v>0</v>
      </c>
      <c r="R20" s="188" t="s">
        <v>83</v>
      </c>
      <c r="S20" s="188" t="s">
        <v>83</v>
      </c>
      <c r="T20" s="188" t="s">
        <v>83</v>
      </c>
      <c r="U20" s="188" t="s">
        <v>83</v>
      </c>
      <c r="V20" s="27">
        <v>1</v>
      </c>
      <c r="W20" s="27" t="s">
        <v>85</v>
      </c>
      <c r="X20" s="27">
        <v>0</v>
      </c>
      <c r="Y20" s="188" t="s">
        <v>83</v>
      </c>
      <c r="Z20" s="27">
        <v>0</v>
      </c>
      <c r="AA20" s="27">
        <v>0</v>
      </c>
      <c r="AB20" s="27">
        <v>0</v>
      </c>
      <c r="AC20" s="27">
        <v>1</v>
      </c>
      <c r="AD20" s="27">
        <v>1</v>
      </c>
      <c r="AE20" s="188" t="s">
        <v>83</v>
      </c>
      <c r="AF20" s="188" t="s">
        <v>83</v>
      </c>
      <c r="AG20" s="188" t="s">
        <v>83</v>
      </c>
      <c r="AH20" s="188" t="s">
        <v>83</v>
      </c>
      <c r="AI20" s="27"/>
      <c r="AJ20" s="27"/>
      <c r="AK20" s="27">
        <v>0</v>
      </c>
      <c r="AL20" s="27">
        <v>0</v>
      </c>
      <c r="AM20" s="188" t="s">
        <v>83</v>
      </c>
      <c r="AN20" s="27"/>
      <c r="AO20" s="27"/>
      <c r="AP20" s="27">
        <v>1</v>
      </c>
    </row>
    <row r="21" spans="1:42">
      <c r="A21" s="165"/>
      <c r="B21" s="27" t="str">
        <f>物品!B21</f>
        <v>E019</v>
      </c>
      <c r="C21" s="27" t="s">
        <v>41</v>
      </c>
      <c r="D21" s="27" t="s">
        <v>81</v>
      </c>
      <c r="E21" s="27" t="s">
        <v>82</v>
      </c>
      <c r="F21" s="27"/>
      <c r="G21" s="27"/>
      <c r="H21" s="27" t="str">
        <f>VLOOKUP(LEFT(RIGHT(B21,5),4),物品!B:CU,2,FALSE)</f>
        <v>|CffBF00FF[武器]湛卢剑lv4|r</v>
      </c>
      <c r="I21" s="27" t="str">
        <f>VLOOKUP(B21,物品!B:CV,99,FALSE)</f>
        <v>|Cffbbbbbb属性：|r|n攻击+108000|n攻速+40%|n吸血+8%|n|n攻击|Cffffc92610%|r概率附加|Cffffc926业力*400%|r攻击伤害|n|n|Cff00ff7f点击消耗10000金币进行强化|n成功率70%</v>
      </c>
      <c r="J21" s="167" t="str">
        <f t="shared" si="6"/>
        <v>|CffBF00FF[武器]湛卢剑lv4|r</v>
      </c>
      <c r="K21" s="167" t="str">
        <f t="shared" si="7"/>
        <v>|Cffbbbbbb属性：|r|n攻击+108000|n攻速+40%|n吸血+8%|n|n攻击|Cffffc92610%|r概率附加|Cffffc926业力*400%|r攻击伤害|n|n|Cff00ff7f点击消耗10000金币进行强化|n成功率70%</v>
      </c>
      <c r="L21" s="27"/>
      <c r="M21" s="168" t="str">
        <f>VLOOKUP(LEFT(RIGHT(B21,5),4),物品!B:CU,20,FALSE)</f>
        <v>ReplaceableTextures\\CommandButtons\\BTNZ21.blp</v>
      </c>
      <c r="N21" s="188" t="s">
        <v>83</v>
      </c>
      <c r="O21" s="189" t="s">
        <v>84</v>
      </c>
      <c r="P21" s="27">
        <v>0</v>
      </c>
      <c r="Q21" s="27">
        <v>0</v>
      </c>
      <c r="R21" s="188" t="s">
        <v>83</v>
      </c>
      <c r="S21" s="188" t="s">
        <v>83</v>
      </c>
      <c r="T21" s="188" t="s">
        <v>83</v>
      </c>
      <c r="U21" s="188" t="s">
        <v>83</v>
      </c>
      <c r="V21" s="27">
        <v>1</v>
      </c>
      <c r="W21" s="27" t="s">
        <v>85</v>
      </c>
      <c r="X21" s="27">
        <v>0</v>
      </c>
      <c r="Y21" s="188" t="s">
        <v>83</v>
      </c>
      <c r="Z21" s="27">
        <v>0</v>
      </c>
      <c r="AA21" s="27">
        <v>0</v>
      </c>
      <c r="AB21" s="27">
        <v>0</v>
      </c>
      <c r="AC21" s="27">
        <v>1</v>
      </c>
      <c r="AD21" s="27">
        <v>1</v>
      </c>
      <c r="AE21" s="188" t="s">
        <v>83</v>
      </c>
      <c r="AF21" s="188" t="s">
        <v>83</v>
      </c>
      <c r="AG21" s="188" t="s">
        <v>83</v>
      </c>
      <c r="AH21" s="188" t="s">
        <v>83</v>
      </c>
      <c r="AI21" s="27"/>
      <c r="AJ21" s="27"/>
      <c r="AK21" s="27">
        <v>0</v>
      </c>
      <c r="AL21" s="27">
        <v>0</v>
      </c>
      <c r="AM21" s="188" t="s">
        <v>83</v>
      </c>
      <c r="AN21" s="27"/>
      <c r="AO21" s="27"/>
      <c r="AP21" s="27">
        <v>1</v>
      </c>
    </row>
    <row r="22" spans="1:42">
      <c r="A22" s="165"/>
      <c r="B22" s="27" t="str">
        <f>物品!B22</f>
        <v>E020</v>
      </c>
      <c r="C22" s="27" t="s">
        <v>41</v>
      </c>
      <c r="D22" s="27" t="s">
        <v>81</v>
      </c>
      <c r="E22" s="27" t="s">
        <v>82</v>
      </c>
      <c r="F22" s="27"/>
      <c r="G22" s="27"/>
      <c r="H22" s="27" t="str">
        <f>VLOOKUP(LEFT(RIGHT(B22,5),4),物品!B:CU,2,FALSE)</f>
        <v>|CffBF00FF[武器]湛卢剑lv5|r</v>
      </c>
      <c r="I22" s="27" t="str">
        <f>VLOOKUP(B22,物品!B:CV,99,FALSE)</f>
        <v>|Cffbbbbbb属性：|r|n攻击+120000|n攻速+40%|n吸血+8%|n|n攻击|Cffffc92610%|r概率附加|Cffffc926业力*400%|r攻击伤害|n|n|Cff00ff7f点击消耗30000金币进行晋阶挑战</v>
      </c>
      <c r="J22" s="167" t="str">
        <f t="shared" si="6"/>
        <v>|CffBF00FF[武器]湛卢剑lv5|r</v>
      </c>
      <c r="K22" s="167" t="str">
        <f t="shared" si="7"/>
        <v>|Cffbbbbbb属性：|r|n攻击+120000|n攻速+40%|n吸血+8%|n|n攻击|Cffffc92610%|r概率附加|Cffffc926业力*400%|r攻击伤害|n|n|Cff00ff7f点击消耗30000金币进行晋阶挑战</v>
      </c>
      <c r="L22" s="27"/>
      <c r="M22" s="168" t="str">
        <f>VLOOKUP(LEFT(RIGHT(B22,5),4),物品!B:CU,20,FALSE)</f>
        <v>ReplaceableTextures\\CommandButtons\\BTNZ21.blp</v>
      </c>
      <c r="N22" s="188" t="s">
        <v>83</v>
      </c>
      <c r="O22" s="189" t="s">
        <v>84</v>
      </c>
      <c r="P22" s="27">
        <v>0</v>
      </c>
      <c r="Q22" s="27">
        <v>0</v>
      </c>
      <c r="R22" s="188" t="s">
        <v>83</v>
      </c>
      <c r="S22" s="188" t="s">
        <v>83</v>
      </c>
      <c r="T22" s="188" t="s">
        <v>83</v>
      </c>
      <c r="U22" s="188" t="s">
        <v>83</v>
      </c>
      <c r="V22" s="27">
        <v>1</v>
      </c>
      <c r="W22" s="27" t="s">
        <v>85</v>
      </c>
      <c r="X22" s="27">
        <v>0</v>
      </c>
      <c r="Y22" s="188" t="s">
        <v>83</v>
      </c>
      <c r="Z22" s="27">
        <v>0</v>
      </c>
      <c r="AA22" s="27">
        <v>0</v>
      </c>
      <c r="AB22" s="27">
        <v>0</v>
      </c>
      <c r="AC22" s="27">
        <v>1</v>
      </c>
      <c r="AD22" s="27">
        <v>1</v>
      </c>
      <c r="AE22" s="188" t="s">
        <v>83</v>
      </c>
      <c r="AF22" s="188" t="s">
        <v>83</v>
      </c>
      <c r="AG22" s="188" t="s">
        <v>83</v>
      </c>
      <c r="AH22" s="188" t="s">
        <v>83</v>
      </c>
      <c r="AI22" s="27"/>
      <c r="AJ22" s="27"/>
      <c r="AK22" s="27">
        <v>0</v>
      </c>
      <c r="AL22" s="27">
        <v>0</v>
      </c>
      <c r="AM22" s="188" t="s">
        <v>83</v>
      </c>
      <c r="AN22" s="27"/>
      <c r="AO22" s="27"/>
      <c r="AP22" s="27">
        <v>1</v>
      </c>
    </row>
    <row r="23" spans="1:42">
      <c r="A23" s="165"/>
      <c r="B23" s="27" t="str">
        <f>物品!B23</f>
        <v>E021</v>
      </c>
      <c r="C23" s="27" t="s">
        <v>41</v>
      </c>
      <c r="D23" s="27" t="s">
        <v>81</v>
      </c>
      <c r="E23" s="27" t="s">
        <v>82</v>
      </c>
      <c r="F23" s="27"/>
      <c r="G23" s="27"/>
      <c r="H23" s="27" t="str">
        <f>VLOOKUP(LEFT(RIGHT(B23,5),4),物品!B:CU,2,FALSE)</f>
        <v>|CffFFC926[武器]轩辕剑lv1|r</v>
      </c>
      <c r="I23" s="27" t="str">
        <f>VLOOKUP(B23,物品!B:CV,99,FALSE)</f>
        <v>|Cffbbbbbb属性：|r|n攻击+160000|n攻速+50%|n吸血+10%|n|n攻击|Cffffc92610%|r概率附加|Cffffc926业力*400%|r攻击伤害|n|n|Cff00ff7f点击消耗20000金币进行强化|n成功率60%</v>
      </c>
      <c r="J23" s="167" t="str">
        <f t="shared" si="4"/>
        <v>|CffFFC926[武器]轩辕剑lv1|r</v>
      </c>
      <c r="K23" s="167" t="str">
        <f t="shared" si="5"/>
        <v>|Cffbbbbbb属性：|r|n攻击+160000|n攻速+50%|n吸血+10%|n|n攻击|Cffffc92610%|r概率附加|Cffffc926业力*400%|r攻击伤害|n|n|Cff00ff7f点击消耗20000金币进行强化|n成功率60%</v>
      </c>
      <c r="L23" s="27"/>
      <c r="M23" s="168" t="str">
        <f>VLOOKUP(LEFT(RIGHT(B23,5),4),物品!B:CU,20,FALSE)</f>
        <v>ReplaceableTextures\\CommandButtons\\BTNZ04.blp</v>
      </c>
      <c r="N23" s="188" t="s">
        <v>83</v>
      </c>
      <c r="O23" s="189" t="s">
        <v>84</v>
      </c>
      <c r="P23" s="27">
        <v>0</v>
      </c>
      <c r="Q23" s="27">
        <v>0</v>
      </c>
      <c r="R23" s="188" t="s">
        <v>83</v>
      </c>
      <c r="S23" s="188" t="s">
        <v>83</v>
      </c>
      <c r="T23" s="188" t="s">
        <v>83</v>
      </c>
      <c r="U23" s="188" t="s">
        <v>83</v>
      </c>
      <c r="V23" s="27">
        <v>1</v>
      </c>
      <c r="W23" s="27" t="s">
        <v>85</v>
      </c>
      <c r="X23" s="27">
        <v>0</v>
      </c>
      <c r="Y23" s="188" t="s">
        <v>83</v>
      </c>
      <c r="Z23" s="27">
        <v>0</v>
      </c>
      <c r="AA23" s="27">
        <v>0</v>
      </c>
      <c r="AB23" s="27">
        <v>0</v>
      </c>
      <c r="AC23" s="27">
        <v>1</v>
      </c>
      <c r="AD23" s="27">
        <v>1</v>
      </c>
      <c r="AE23" s="188" t="s">
        <v>83</v>
      </c>
      <c r="AF23" s="188" t="s">
        <v>83</v>
      </c>
      <c r="AG23" s="188" t="s">
        <v>83</v>
      </c>
      <c r="AH23" s="188" t="s">
        <v>83</v>
      </c>
      <c r="AI23" s="27"/>
      <c r="AJ23" s="27"/>
      <c r="AK23" s="27">
        <v>0</v>
      </c>
      <c r="AL23" s="27">
        <v>0</v>
      </c>
      <c r="AM23" s="188" t="s">
        <v>83</v>
      </c>
      <c r="AN23" s="27"/>
      <c r="AO23" s="27"/>
      <c r="AP23" s="27">
        <v>1</v>
      </c>
    </row>
    <row r="24" spans="1:42">
      <c r="A24" s="165"/>
      <c r="B24" s="27" t="str">
        <f>物品!B24</f>
        <v>E022</v>
      </c>
      <c r="C24" s="27" t="s">
        <v>41</v>
      </c>
      <c r="D24" s="27" t="s">
        <v>81</v>
      </c>
      <c r="E24" s="27" t="s">
        <v>82</v>
      </c>
      <c r="F24" s="27"/>
      <c r="G24" s="27"/>
      <c r="H24" s="27" t="str">
        <f>VLOOKUP(LEFT(RIGHT(B24,5),4),物品!B:CU,2,FALSE)</f>
        <v>|CffFFC926[武器]轩辕剑lv2|r</v>
      </c>
      <c r="I24" s="27" t="str">
        <f>VLOOKUP(B24,物品!B:CV,99,FALSE)</f>
        <v>|Cffbbbbbb属性：|r|n攻击+180000|n攻速+50%|n吸血+10%|n|n攻击|Cffffc92610%|r概率附加|Cffffc926业力*400%|r攻击伤害|n|n|Cff00ff7f点击消耗20000金币进行强化|n成功率60%</v>
      </c>
      <c r="J24" s="167" t="str">
        <f t="shared" ref="J24:J45" si="8">H24</f>
        <v>|CffFFC926[武器]轩辕剑lv2|r</v>
      </c>
      <c r="K24" s="167" t="str">
        <f t="shared" ref="K24:K45" si="9">I24</f>
        <v>|Cffbbbbbb属性：|r|n攻击+180000|n攻速+50%|n吸血+10%|n|n攻击|Cffffc92610%|r概率附加|Cffffc926业力*400%|r攻击伤害|n|n|Cff00ff7f点击消耗20000金币进行强化|n成功率60%</v>
      </c>
      <c r="L24" s="27"/>
      <c r="M24" s="168" t="str">
        <f>VLOOKUP(LEFT(RIGHT(B24,5),4),物品!B:CU,20,FALSE)</f>
        <v>ReplaceableTextures\\CommandButtons\\BTNZ04.blp</v>
      </c>
      <c r="N24" s="188" t="s">
        <v>83</v>
      </c>
      <c r="O24" s="189" t="s">
        <v>84</v>
      </c>
      <c r="P24" s="27">
        <v>0</v>
      </c>
      <c r="Q24" s="27">
        <v>0</v>
      </c>
      <c r="R24" s="188" t="s">
        <v>83</v>
      </c>
      <c r="S24" s="188" t="s">
        <v>83</v>
      </c>
      <c r="T24" s="188" t="s">
        <v>83</v>
      </c>
      <c r="U24" s="188" t="s">
        <v>83</v>
      </c>
      <c r="V24" s="27">
        <v>1</v>
      </c>
      <c r="W24" s="27" t="s">
        <v>85</v>
      </c>
      <c r="X24" s="27">
        <v>0</v>
      </c>
      <c r="Y24" s="188" t="s">
        <v>83</v>
      </c>
      <c r="Z24" s="27">
        <v>0</v>
      </c>
      <c r="AA24" s="27">
        <v>0</v>
      </c>
      <c r="AB24" s="27">
        <v>0</v>
      </c>
      <c r="AC24" s="27">
        <v>1</v>
      </c>
      <c r="AD24" s="27">
        <v>1</v>
      </c>
      <c r="AE24" s="188" t="s">
        <v>83</v>
      </c>
      <c r="AF24" s="188" t="s">
        <v>83</v>
      </c>
      <c r="AG24" s="188" t="s">
        <v>83</v>
      </c>
      <c r="AH24" s="188" t="s">
        <v>83</v>
      </c>
      <c r="AI24" s="27"/>
      <c r="AJ24" s="27"/>
      <c r="AK24" s="27">
        <v>0</v>
      </c>
      <c r="AL24" s="27">
        <v>0</v>
      </c>
      <c r="AM24" s="188" t="s">
        <v>83</v>
      </c>
      <c r="AN24" s="27"/>
      <c r="AO24" s="27"/>
      <c r="AP24" s="27">
        <v>1</v>
      </c>
    </row>
    <row r="25" spans="1:42">
      <c r="A25" s="165"/>
      <c r="B25" s="27" t="str">
        <f>物品!B25</f>
        <v>E023</v>
      </c>
      <c r="C25" s="27" t="s">
        <v>41</v>
      </c>
      <c r="D25" s="27" t="s">
        <v>81</v>
      </c>
      <c r="E25" s="27" t="s">
        <v>82</v>
      </c>
      <c r="F25" s="27"/>
      <c r="G25" s="27"/>
      <c r="H25" s="27" t="str">
        <f>VLOOKUP(LEFT(RIGHT(B25,5),4),物品!B:CU,2,FALSE)</f>
        <v>|CffFFC926[武器]轩辕剑lv3|r</v>
      </c>
      <c r="I25" s="27" t="str">
        <f>VLOOKUP(B25,物品!B:CV,99,FALSE)</f>
        <v>|Cffbbbbbb属性：|r|n攻击+200000|n攻速+50%|n吸血+10%|n|n攻击|Cffffc92610%|r概率附加|Cffffc926业力*400%|r攻击伤害|n|n|Cff00ff7f点击消耗20000金币进行强化|n成功率60%</v>
      </c>
      <c r="J25" s="167" t="str">
        <f t="shared" si="8"/>
        <v>|CffFFC926[武器]轩辕剑lv3|r</v>
      </c>
      <c r="K25" s="167" t="str">
        <f t="shared" si="9"/>
        <v>|Cffbbbbbb属性：|r|n攻击+200000|n攻速+50%|n吸血+10%|n|n攻击|Cffffc92610%|r概率附加|Cffffc926业力*400%|r攻击伤害|n|n|Cff00ff7f点击消耗20000金币进行强化|n成功率60%</v>
      </c>
      <c r="L25" s="27"/>
      <c r="M25" s="168" t="str">
        <f>VLOOKUP(LEFT(RIGHT(B25,5),4),物品!B:CU,20,FALSE)</f>
        <v>ReplaceableTextures\\CommandButtons\\BTNZ04.blp</v>
      </c>
      <c r="N25" s="188" t="s">
        <v>83</v>
      </c>
      <c r="O25" s="189" t="s">
        <v>84</v>
      </c>
      <c r="P25" s="27">
        <v>0</v>
      </c>
      <c r="Q25" s="27">
        <v>0</v>
      </c>
      <c r="R25" s="188" t="s">
        <v>83</v>
      </c>
      <c r="S25" s="188" t="s">
        <v>83</v>
      </c>
      <c r="T25" s="188" t="s">
        <v>83</v>
      </c>
      <c r="U25" s="188" t="s">
        <v>83</v>
      </c>
      <c r="V25" s="27">
        <v>1</v>
      </c>
      <c r="W25" s="27" t="s">
        <v>85</v>
      </c>
      <c r="X25" s="27">
        <v>0</v>
      </c>
      <c r="Y25" s="188" t="s">
        <v>83</v>
      </c>
      <c r="Z25" s="27">
        <v>0</v>
      </c>
      <c r="AA25" s="27">
        <v>0</v>
      </c>
      <c r="AB25" s="27">
        <v>0</v>
      </c>
      <c r="AC25" s="27">
        <v>1</v>
      </c>
      <c r="AD25" s="27">
        <v>1</v>
      </c>
      <c r="AE25" s="188" t="s">
        <v>83</v>
      </c>
      <c r="AF25" s="188" t="s">
        <v>83</v>
      </c>
      <c r="AG25" s="188" t="s">
        <v>83</v>
      </c>
      <c r="AH25" s="188" t="s">
        <v>83</v>
      </c>
      <c r="AI25" s="27"/>
      <c r="AJ25" s="27"/>
      <c r="AK25" s="27">
        <v>0</v>
      </c>
      <c r="AL25" s="27">
        <v>0</v>
      </c>
      <c r="AM25" s="188" t="s">
        <v>83</v>
      </c>
      <c r="AN25" s="27"/>
      <c r="AO25" s="27"/>
      <c r="AP25" s="27">
        <v>1</v>
      </c>
    </row>
    <row r="26" spans="1:42">
      <c r="A26" s="165"/>
      <c r="B26" s="27" t="str">
        <f>物品!B26</f>
        <v>E024</v>
      </c>
      <c r="C26" s="27" t="s">
        <v>41</v>
      </c>
      <c r="D26" s="27" t="s">
        <v>81</v>
      </c>
      <c r="E26" s="27" t="s">
        <v>82</v>
      </c>
      <c r="F26" s="27"/>
      <c r="G26" s="27"/>
      <c r="H26" s="27" t="str">
        <f>VLOOKUP(LEFT(RIGHT(B26,5),4),物品!B:CU,2,FALSE)</f>
        <v>|CffFFC926[武器]轩辕剑lv4|r</v>
      </c>
      <c r="I26" s="27" t="str">
        <f>VLOOKUP(B26,物品!B:CV,99,FALSE)</f>
        <v>|Cffbbbbbb属性：|r|n攻击+220000|n攻速+50%|n吸血+10%|n|n攻击|Cffffc92610%|r概率附加|Cffffc926业力*400%|r攻击伤害|n|n|Cff00ff7f点击消耗20000金币进行强化|n成功率60%</v>
      </c>
      <c r="J26" s="167" t="str">
        <f t="shared" si="8"/>
        <v>|CffFFC926[武器]轩辕剑lv4|r</v>
      </c>
      <c r="K26" s="167" t="str">
        <f t="shared" si="9"/>
        <v>|Cffbbbbbb属性：|r|n攻击+220000|n攻速+50%|n吸血+10%|n|n攻击|Cffffc92610%|r概率附加|Cffffc926业力*400%|r攻击伤害|n|n|Cff00ff7f点击消耗20000金币进行强化|n成功率60%</v>
      </c>
      <c r="L26" s="27"/>
      <c r="M26" s="168" t="str">
        <f>VLOOKUP(LEFT(RIGHT(B26,5),4),物品!B:CU,20,FALSE)</f>
        <v>ReplaceableTextures\\CommandButtons\\BTNZ04.blp</v>
      </c>
      <c r="N26" s="188" t="s">
        <v>83</v>
      </c>
      <c r="O26" s="189" t="s">
        <v>84</v>
      </c>
      <c r="P26" s="27">
        <v>0</v>
      </c>
      <c r="Q26" s="27">
        <v>0</v>
      </c>
      <c r="R26" s="188" t="s">
        <v>83</v>
      </c>
      <c r="S26" s="188" t="s">
        <v>83</v>
      </c>
      <c r="T26" s="188" t="s">
        <v>83</v>
      </c>
      <c r="U26" s="188" t="s">
        <v>83</v>
      </c>
      <c r="V26" s="27">
        <v>1</v>
      </c>
      <c r="W26" s="27" t="s">
        <v>85</v>
      </c>
      <c r="X26" s="27">
        <v>0</v>
      </c>
      <c r="Y26" s="188" t="s">
        <v>83</v>
      </c>
      <c r="Z26" s="27">
        <v>0</v>
      </c>
      <c r="AA26" s="27">
        <v>0</v>
      </c>
      <c r="AB26" s="27">
        <v>0</v>
      </c>
      <c r="AC26" s="27">
        <v>1</v>
      </c>
      <c r="AD26" s="27">
        <v>1</v>
      </c>
      <c r="AE26" s="188" t="s">
        <v>83</v>
      </c>
      <c r="AF26" s="188" t="s">
        <v>83</v>
      </c>
      <c r="AG26" s="188" t="s">
        <v>83</v>
      </c>
      <c r="AH26" s="188" t="s">
        <v>83</v>
      </c>
      <c r="AI26" s="27"/>
      <c r="AJ26" s="27"/>
      <c r="AK26" s="27">
        <v>0</v>
      </c>
      <c r="AL26" s="27">
        <v>0</v>
      </c>
      <c r="AM26" s="188" t="s">
        <v>83</v>
      </c>
      <c r="AN26" s="27"/>
      <c r="AO26" s="27"/>
      <c r="AP26" s="27">
        <v>1</v>
      </c>
    </row>
    <row r="27" spans="1:42">
      <c r="A27" s="165"/>
      <c r="B27" s="27" t="str">
        <f>物品!B27</f>
        <v>E025</v>
      </c>
      <c r="C27" s="27" t="s">
        <v>41</v>
      </c>
      <c r="D27" s="27" t="s">
        <v>81</v>
      </c>
      <c r="E27" s="27" t="s">
        <v>82</v>
      </c>
      <c r="F27" s="27"/>
      <c r="G27" s="27"/>
      <c r="H27" s="27" t="str">
        <f>VLOOKUP(LEFT(RIGHT(B27,5),4),物品!B:CU,2,FALSE)</f>
        <v>|CffFFC926[武器]轩辕剑lv5|r</v>
      </c>
      <c r="I27" s="27" t="str">
        <f>VLOOKUP(B27,物品!B:CV,99,FALSE)</f>
        <v>|Cffbbbbbb属性：|r|n攻击+240000|n攻速+50%|n吸血+10%|n|n攻击|Cffffc92610%|r概率附加|Cffffc926业力*400%|r攻击伤害|n|n|Cff00ff7f点击消耗50000金币进行晋阶挑战</v>
      </c>
      <c r="J27" s="167" t="str">
        <f t="shared" si="8"/>
        <v>|CffFFC926[武器]轩辕剑lv5|r</v>
      </c>
      <c r="K27" s="167" t="str">
        <f t="shared" si="9"/>
        <v>|Cffbbbbbb属性：|r|n攻击+240000|n攻速+50%|n吸血+10%|n|n攻击|Cffffc92610%|r概率附加|Cffffc926业力*400%|r攻击伤害|n|n|Cff00ff7f点击消耗50000金币进行晋阶挑战</v>
      </c>
      <c r="L27" s="27"/>
      <c r="M27" s="168" t="str">
        <f>VLOOKUP(LEFT(RIGHT(B27,5),4),物品!B:CU,20,FALSE)</f>
        <v>ReplaceableTextures\\CommandButtons\\BTNZ04.blp</v>
      </c>
      <c r="N27" s="188" t="s">
        <v>83</v>
      </c>
      <c r="O27" s="189" t="s">
        <v>84</v>
      </c>
      <c r="P27" s="27">
        <v>0</v>
      </c>
      <c r="Q27" s="27">
        <v>0</v>
      </c>
      <c r="R27" s="188" t="s">
        <v>83</v>
      </c>
      <c r="S27" s="188" t="s">
        <v>83</v>
      </c>
      <c r="T27" s="188" t="s">
        <v>83</v>
      </c>
      <c r="U27" s="188" t="s">
        <v>83</v>
      </c>
      <c r="V27" s="27">
        <v>1</v>
      </c>
      <c r="W27" s="27" t="s">
        <v>85</v>
      </c>
      <c r="X27" s="27">
        <v>0</v>
      </c>
      <c r="Y27" s="188" t="s">
        <v>83</v>
      </c>
      <c r="Z27" s="27">
        <v>0</v>
      </c>
      <c r="AA27" s="27">
        <v>0</v>
      </c>
      <c r="AB27" s="27">
        <v>0</v>
      </c>
      <c r="AC27" s="27">
        <v>1</v>
      </c>
      <c r="AD27" s="27">
        <v>1</v>
      </c>
      <c r="AE27" s="188" t="s">
        <v>83</v>
      </c>
      <c r="AF27" s="188" t="s">
        <v>83</v>
      </c>
      <c r="AG27" s="188" t="s">
        <v>83</v>
      </c>
      <c r="AH27" s="188" t="s">
        <v>83</v>
      </c>
      <c r="AI27" s="27"/>
      <c r="AJ27" s="27"/>
      <c r="AK27" s="27">
        <v>0</v>
      </c>
      <c r="AL27" s="27">
        <v>0</v>
      </c>
      <c r="AM27" s="188" t="s">
        <v>83</v>
      </c>
      <c r="AN27" s="27"/>
      <c r="AO27" s="27"/>
      <c r="AP27" s="27">
        <v>1</v>
      </c>
    </row>
    <row r="28" spans="1:42">
      <c r="A28" s="165"/>
      <c r="B28" s="27" t="str">
        <f>物品!B28</f>
        <v>E026</v>
      </c>
      <c r="C28" s="27" t="s">
        <v>41</v>
      </c>
      <c r="D28" s="27" t="s">
        <v>81</v>
      </c>
      <c r="E28" s="27" t="s">
        <v>82</v>
      </c>
      <c r="F28" s="27"/>
      <c r="G28" s="27"/>
      <c r="H28" s="27" t="str">
        <f>VLOOKUP(LEFT(RIGHT(B28,5),4),物品!B:CU,2,FALSE)</f>
        <v>|CffFF0000[武器]太极八卦剑lv1|r</v>
      </c>
      <c r="I28" s="27" t="str">
        <f>VLOOKUP(B28,物品!B:CV,99,FALSE)</f>
        <v>|Cffbbbbbb属性：|r|n攻击+360000|n攻速+60%|n吸血+12%|n|n攻击|Cffffc92610%|r概率附加|Cffffc926业力*400%|r攻击伤害|n|n|Cff00ff7f点击消耗30000金币进行强化|n成功率50%</v>
      </c>
      <c r="J28" s="167" t="str">
        <f t="shared" si="8"/>
        <v>|CffFF0000[武器]太极八卦剑lv1|r</v>
      </c>
      <c r="K28" s="167" t="str">
        <f t="shared" si="9"/>
        <v>|Cffbbbbbb属性：|r|n攻击+360000|n攻速+60%|n吸血+12%|n|n攻击|Cffffc92610%|r概率附加|Cffffc926业力*400%|r攻击伤害|n|n|Cff00ff7f点击消耗30000金币进行强化|n成功率50%</v>
      </c>
      <c r="L28" s="27"/>
      <c r="M28" s="168" t="str">
        <f>VLOOKUP(LEFT(RIGHT(B28,5),4),物品!B:CU,20,FALSE)</f>
        <v>ReplaceableTextures\\CommandButtons\\BTNZ05.blp</v>
      </c>
      <c r="N28" s="188" t="s">
        <v>83</v>
      </c>
      <c r="O28" s="189" t="s">
        <v>84</v>
      </c>
      <c r="P28" s="27">
        <v>0</v>
      </c>
      <c r="Q28" s="27">
        <v>0</v>
      </c>
      <c r="R28" s="188" t="s">
        <v>83</v>
      </c>
      <c r="S28" s="188" t="s">
        <v>83</v>
      </c>
      <c r="T28" s="188" t="s">
        <v>83</v>
      </c>
      <c r="U28" s="188" t="s">
        <v>83</v>
      </c>
      <c r="V28" s="27">
        <v>1</v>
      </c>
      <c r="W28" s="27" t="s">
        <v>85</v>
      </c>
      <c r="X28" s="27">
        <v>0</v>
      </c>
      <c r="Y28" s="188" t="s">
        <v>83</v>
      </c>
      <c r="Z28" s="27">
        <v>0</v>
      </c>
      <c r="AA28" s="27">
        <v>0</v>
      </c>
      <c r="AB28" s="27">
        <v>0</v>
      </c>
      <c r="AC28" s="27">
        <v>1</v>
      </c>
      <c r="AD28" s="27">
        <v>1</v>
      </c>
      <c r="AE28" s="188" t="s">
        <v>83</v>
      </c>
      <c r="AF28" s="188" t="s">
        <v>83</v>
      </c>
      <c r="AG28" s="188" t="s">
        <v>83</v>
      </c>
      <c r="AH28" s="188" t="s">
        <v>83</v>
      </c>
      <c r="AI28" s="27"/>
      <c r="AJ28" s="27"/>
      <c r="AK28" s="27">
        <v>0</v>
      </c>
      <c r="AL28" s="27">
        <v>0</v>
      </c>
      <c r="AM28" s="188" t="s">
        <v>83</v>
      </c>
      <c r="AN28" s="27"/>
      <c r="AO28" s="27"/>
      <c r="AP28" s="27">
        <v>1</v>
      </c>
    </row>
    <row r="29" spans="1:42">
      <c r="A29" s="165"/>
      <c r="B29" s="27" t="str">
        <f>物品!B29</f>
        <v>E027</v>
      </c>
      <c r="C29" s="27" t="s">
        <v>41</v>
      </c>
      <c r="D29" s="27" t="s">
        <v>81</v>
      </c>
      <c r="E29" s="27" t="s">
        <v>82</v>
      </c>
      <c r="F29" s="27"/>
      <c r="G29" s="27"/>
      <c r="H29" s="27" t="str">
        <f>VLOOKUP(LEFT(RIGHT(B29,5),4),物品!B:CU,2,FALSE)</f>
        <v>|CffFF0000[武器]太极八卦剑lv2|r</v>
      </c>
      <c r="I29" s="27" t="str">
        <f>VLOOKUP(B29,物品!B:CV,99,FALSE)</f>
        <v>|Cffbbbbbb属性：|r|n攻击+420000|n攻速+60%|n吸血+12%|n|n攻击|Cffffc92610%|r概率附加|Cffffc926业力*400%|r攻击伤害|n|n|Cff00ff7f点击消耗30000金币进行强化|n成功率50%</v>
      </c>
      <c r="J29" s="167" t="str">
        <f t="shared" si="8"/>
        <v>|CffFF0000[武器]太极八卦剑lv2|r</v>
      </c>
      <c r="K29" s="167" t="str">
        <f t="shared" si="9"/>
        <v>|Cffbbbbbb属性：|r|n攻击+420000|n攻速+60%|n吸血+12%|n|n攻击|Cffffc92610%|r概率附加|Cffffc926业力*400%|r攻击伤害|n|n|Cff00ff7f点击消耗30000金币进行强化|n成功率50%</v>
      </c>
      <c r="L29" s="27"/>
      <c r="M29" s="168" t="str">
        <f>VLOOKUP(LEFT(RIGHT(B29,5),4),物品!B:CU,20,FALSE)</f>
        <v>ReplaceableTextures\\CommandButtons\\BTNZ05.blp</v>
      </c>
      <c r="N29" s="188" t="s">
        <v>83</v>
      </c>
      <c r="O29" s="189" t="s">
        <v>84</v>
      </c>
      <c r="P29" s="27">
        <v>0</v>
      </c>
      <c r="Q29" s="27">
        <v>0</v>
      </c>
      <c r="R29" s="188" t="s">
        <v>83</v>
      </c>
      <c r="S29" s="188" t="s">
        <v>83</v>
      </c>
      <c r="T29" s="188" t="s">
        <v>83</v>
      </c>
      <c r="U29" s="188" t="s">
        <v>83</v>
      </c>
      <c r="V29" s="27">
        <v>1</v>
      </c>
      <c r="W29" s="27" t="s">
        <v>85</v>
      </c>
      <c r="X29" s="27">
        <v>0</v>
      </c>
      <c r="Y29" s="188" t="s">
        <v>83</v>
      </c>
      <c r="Z29" s="27">
        <v>0</v>
      </c>
      <c r="AA29" s="27">
        <v>0</v>
      </c>
      <c r="AB29" s="27">
        <v>0</v>
      </c>
      <c r="AC29" s="27">
        <v>1</v>
      </c>
      <c r="AD29" s="27">
        <v>1</v>
      </c>
      <c r="AE29" s="188" t="s">
        <v>83</v>
      </c>
      <c r="AF29" s="188" t="s">
        <v>83</v>
      </c>
      <c r="AG29" s="188" t="s">
        <v>83</v>
      </c>
      <c r="AH29" s="188" t="s">
        <v>83</v>
      </c>
      <c r="AI29" s="27"/>
      <c r="AJ29" s="27"/>
      <c r="AK29" s="27">
        <v>0</v>
      </c>
      <c r="AL29" s="27">
        <v>0</v>
      </c>
      <c r="AM29" s="188" t="s">
        <v>83</v>
      </c>
      <c r="AN29" s="27"/>
      <c r="AO29" s="27"/>
      <c r="AP29" s="27">
        <v>1</v>
      </c>
    </row>
    <row r="30" spans="1:42">
      <c r="A30" s="165"/>
      <c r="B30" s="27" t="str">
        <f>物品!B30</f>
        <v>E028</v>
      </c>
      <c r="C30" s="27" t="s">
        <v>41</v>
      </c>
      <c r="D30" s="27" t="s">
        <v>81</v>
      </c>
      <c r="E30" s="27" t="s">
        <v>82</v>
      </c>
      <c r="F30" s="27"/>
      <c r="G30" s="27"/>
      <c r="H30" s="27" t="str">
        <f>VLOOKUP(LEFT(RIGHT(B30,5),4),物品!B:CU,2,FALSE)</f>
        <v>|CffFF0000[武器]太极八卦剑lv3|r</v>
      </c>
      <c r="I30" s="27" t="str">
        <f>VLOOKUP(B30,物品!B:CV,99,FALSE)</f>
        <v>|Cffbbbbbb属性：|r|n攻击+480000|n攻速+60%|n吸血+12%|n|n攻击|Cffffc92610%|r概率附加|Cffffc926业力*400%|r攻击伤害|n|n|Cff00ff7f点击消耗30000金币进行强化|n成功率50%</v>
      </c>
      <c r="J30" s="167" t="str">
        <f t="shared" si="8"/>
        <v>|CffFF0000[武器]太极八卦剑lv3|r</v>
      </c>
      <c r="K30" s="167" t="str">
        <f t="shared" si="9"/>
        <v>|Cffbbbbbb属性：|r|n攻击+480000|n攻速+60%|n吸血+12%|n|n攻击|Cffffc92610%|r概率附加|Cffffc926业力*400%|r攻击伤害|n|n|Cff00ff7f点击消耗30000金币进行强化|n成功率50%</v>
      </c>
      <c r="L30" s="27"/>
      <c r="M30" s="168" t="str">
        <f>VLOOKUP(LEFT(RIGHT(B30,5),4),物品!B:CU,20,FALSE)</f>
        <v>ReplaceableTextures\\CommandButtons\\BTNZ05.blp</v>
      </c>
      <c r="N30" s="188" t="s">
        <v>83</v>
      </c>
      <c r="O30" s="189" t="s">
        <v>84</v>
      </c>
      <c r="P30" s="27">
        <v>0</v>
      </c>
      <c r="Q30" s="27">
        <v>0</v>
      </c>
      <c r="R30" s="188" t="s">
        <v>83</v>
      </c>
      <c r="S30" s="188" t="s">
        <v>83</v>
      </c>
      <c r="T30" s="188" t="s">
        <v>83</v>
      </c>
      <c r="U30" s="188" t="s">
        <v>83</v>
      </c>
      <c r="V30" s="27">
        <v>1</v>
      </c>
      <c r="W30" s="27" t="s">
        <v>85</v>
      </c>
      <c r="X30" s="27">
        <v>0</v>
      </c>
      <c r="Y30" s="188" t="s">
        <v>83</v>
      </c>
      <c r="Z30" s="27">
        <v>0</v>
      </c>
      <c r="AA30" s="27">
        <v>0</v>
      </c>
      <c r="AB30" s="27">
        <v>0</v>
      </c>
      <c r="AC30" s="27">
        <v>1</v>
      </c>
      <c r="AD30" s="27">
        <v>1</v>
      </c>
      <c r="AE30" s="188" t="s">
        <v>83</v>
      </c>
      <c r="AF30" s="188" t="s">
        <v>83</v>
      </c>
      <c r="AG30" s="188" t="s">
        <v>83</v>
      </c>
      <c r="AH30" s="188" t="s">
        <v>83</v>
      </c>
      <c r="AI30" s="27"/>
      <c r="AJ30" s="27"/>
      <c r="AK30" s="27">
        <v>0</v>
      </c>
      <c r="AL30" s="27">
        <v>0</v>
      </c>
      <c r="AM30" s="188" t="s">
        <v>83</v>
      </c>
      <c r="AN30" s="27"/>
      <c r="AO30" s="27"/>
      <c r="AP30" s="27">
        <v>1</v>
      </c>
    </row>
    <row r="31" spans="1:42">
      <c r="A31" s="165"/>
      <c r="B31" s="27" t="str">
        <f>物品!B31</f>
        <v>E029</v>
      </c>
      <c r="C31" s="27" t="s">
        <v>41</v>
      </c>
      <c r="D31" s="27" t="s">
        <v>81</v>
      </c>
      <c r="E31" s="27" t="s">
        <v>82</v>
      </c>
      <c r="F31" s="27"/>
      <c r="G31" s="27"/>
      <c r="H31" s="27" t="str">
        <f>VLOOKUP(LEFT(RIGHT(B31,5),4),物品!B:CU,2,FALSE)</f>
        <v>|CffFF0000[武器]太极八卦剑lv4|r</v>
      </c>
      <c r="I31" s="27" t="str">
        <f>VLOOKUP(B31,物品!B:CV,99,FALSE)</f>
        <v>|Cffbbbbbb属性：|r|n攻击+540000|n攻速+60%|n吸血+12%|n|n攻击|Cffffc92610%|r概率附加|Cffffc926业力*400%|r攻击伤害|n|n|Cff00ff7f点击消耗30000金币进行强化|n成功率50%</v>
      </c>
      <c r="J31" s="167" t="str">
        <f t="shared" si="8"/>
        <v>|CffFF0000[武器]太极八卦剑lv4|r</v>
      </c>
      <c r="K31" s="167" t="str">
        <f t="shared" si="9"/>
        <v>|Cffbbbbbb属性：|r|n攻击+540000|n攻速+60%|n吸血+12%|n|n攻击|Cffffc92610%|r概率附加|Cffffc926业力*400%|r攻击伤害|n|n|Cff00ff7f点击消耗30000金币进行强化|n成功率50%</v>
      </c>
      <c r="L31" s="27"/>
      <c r="M31" s="168" t="str">
        <f>VLOOKUP(LEFT(RIGHT(B31,5),4),物品!B:CU,20,FALSE)</f>
        <v>ReplaceableTextures\\CommandButtons\\BTNZ05.blp</v>
      </c>
      <c r="N31" s="188" t="s">
        <v>83</v>
      </c>
      <c r="O31" s="189" t="s">
        <v>84</v>
      </c>
      <c r="P31" s="27">
        <v>0</v>
      </c>
      <c r="Q31" s="27">
        <v>0</v>
      </c>
      <c r="R31" s="188" t="s">
        <v>83</v>
      </c>
      <c r="S31" s="188" t="s">
        <v>83</v>
      </c>
      <c r="T31" s="188" t="s">
        <v>83</v>
      </c>
      <c r="U31" s="188" t="s">
        <v>83</v>
      </c>
      <c r="V31" s="27">
        <v>1</v>
      </c>
      <c r="W31" s="27" t="s">
        <v>85</v>
      </c>
      <c r="X31" s="27">
        <v>0</v>
      </c>
      <c r="Y31" s="188" t="s">
        <v>83</v>
      </c>
      <c r="Z31" s="27">
        <v>0</v>
      </c>
      <c r="AA31" s="27">
        <v>0</v>
      </c>
      <c r="AB31" s="27">
        <v>0</v>
      </c>
      <c r="AC31" s="27">
        <v>1</v>
      </c>
      <c r="AD31" s="27">
        <v>1</v>
      </c>
      <c r="AE31" s="188" t="s">
        <v>83</v>
      </c>
      <c r="AF31" s="188" t="s">
        <v>83</v>
      </c>
      <c r="AG31" s="188" t="s">
        <v>83</v>
      </c>
      <c r="AH31" s="188" t="s">
        <v>83</v>
      </c>
      <c r="AI31" s="27"/>
      <c r="AJ31" s="27"/>
      <c r="AK31" s="27">
        <v>0</v>
      </c>
      <c r="AL31" s="27">
        <v>0</v>
      </c>
      <c r="AM31" s="188" t="s">
        <v>83</v>
      </c>
      <c r="AN31" s="27"/>
      <c r="AO31" s="27"/>
      <c r="AP31" s="27">
        <v>1</v>
      </c>
    </row>
    <row r="32" spans="1:42">
      <c r="A32" s="165"/>
      <c r="B32" s="27" t="str">
        <f>物品!B32</f>
        <v>E030</v>
      </c>
      <c r="C32" s="27" t="s">
        <v>41</v>
      </c>
      <c r="D32" s="27" t="s">
        <v>81</v>
      </c>
      <c r="E32" s="27" t="s">
        <v>82</v>
      </c>
      <c r="F32" s="27"/>
      <c r="G32" s="27"/>
      <c r="H32" s="27" t="str">
        <f>VLOOKUP(LEFT(RIGHT(B32,5),4),物品!B:CU,2,FALSE)</f>
        <v>|CffFF0000[武器]太极八卦剑lv5|r</v>
      </c>
      <c r="I32" s="27" t="str">
        <f>VLOOKUP(B32,物品!B:CV,99,FALSE)</f>
        <v>|Cffbbbbbb属性：|r|n攻击+600000|n攻速+60%|n吸血+12%|n|n攻击|Cffffc92610%|r概率附加|Cffffc926业力*400%|r攻击伤害|n|n可以使用|cffff0000虚空神石|r进行升级</v>
      </c>
      <c r="J32" s="167" t="str">
        <f t="shared" ref="J32:J36" si="10">H32</f>
        <v>|CffFF0000[武器]太极八卦剑lv5|r</v>
      </c>
      <c r="K32" s="167" t="str">
        <f t="shared" ref="K32:K36" si="11">I32</f>
        <v>|Cffbbbbbb属性：|r|n攻击+600000|n攻速+60%|n吸血+12%|n|n攻击|Cffffc92610%|r概率附加|Cffffc926业力*400%|r攻击伤害|n|n可以使用|cffff0000虚空神石|r进行升级</v>
      </c>
      <c r="L32" s="27"/>
      <c r="M32" s="168" t="str">
        <f>VLOOKUP(LEFT(RIGHT(B32,5),4),物品!B:CU,20,FALSE)</f>
        <v>ReplaceableTextures\\CommandButtons\\BTNZ05.blp</v>
      </c>
      <c r="N32" s="188" t="s">
        <v>83</v>
      </c>
      <c r="O32" s="189" t="s">
        <v>84</v>
      </c>
      <c r="P32" s="27">
        <v>0</v>
      </c>
      <c r="Q32" s="27">
        <v>0</v>
      </c>
      <c r="R32" s="188" t="s">
        <v>83</v>
      </c>
      <c r="S32" s="188" t="s">
        <v>83</v>
      </c>
      <c r="T32" s="188" t="s">
        <v>83</v>
      </c>
      <c r="U32" s="188" t="s">
        <v>83</v>
      </c>
      <c r="V32" s="27">
        <v>1</v>
      </c>
      <c r="W32" s="27" t="s">
        <v>85</v>
      </c>
      <c r="X32" s="27">
        <v>0</v>
      </c>
      <c r="Y32" s="188" t="s">
        <v>83</v>
      </c>
      <c r="Z32" s="27">
        <v>0</v>
      </c>
      <c r="AA32" s="27">
        <v>0</v>
      </c>
      <c r="AB32" s="27">
        <v>0</v>
      </c>
      <c r="AC32" s="27">
        <v>1</v>
      </c>
      <c r="AD32" s="27">
        <v>1</v>
      </c>
      <c r="AE32" s="188" t="s">
        <v>83</v>
      </c>
      <c r="AF32" s="188" t="s">
        <v>83</v>
      </c>
      <c r="AG32" s="188" t="s">
        <v>83</v>
      </c>
      <c r="AH32" s="188" t="s">
        <v>83</v>
      </c>
      <c r="AI32" s="27"/>
      <c r="AJ32" s="27"/>
      <c r="AK32" s="27">
        <v>0</v>
      </c>
      <c r="AL32" s="27">
        <v>0</v>
      </c>
      <c r="AM32" s="188" t="s">
        <v>83</v>
      </c>
      <c r="AN32" s="27"/>
      <c r="AO32" s="27"/>
      <c r="AP32" s="27">
        <v>1</v>
      </c>
    </row>
    <row r="33" spans="1:42">
      <c r="A33" s="165"/>
      <c r="B33" s="27" t="str">
        <f>物品!B33</f>
        <v>E031</v>
      </c>
      <c r="C33" s="27" t="s">
        <v>41</v>
      </c>
      <c r="D33" s="27" t="s">
        <v>81</v>
      </c>
      <c r="E33" s="27"/>
      <c r="F33" s="27"/>
      <c r="G33" s="27"/>
      <c r="H33" s="27" t="str">
        <f>VLOOKUP(LEFT(RIGHT(B33,5),4),物品!B:CU,2,FALSE)</f>
        <v>|CffFFC926灭|Cfff7a049魂|Cffef786d转|Cffe85091魄lv1|r</v>
      </c>
      <c r="I33" s="27" t="str">
        <f>VLOOKUP(B33,物品!B:CV,99,FALSE)</f>
        <v>|Cffbbbbbb属性：|r|n攻击+620000|n攻速+70%|n吸血+12%|n|n攻击|Cffffc92610%|r概率附加|Cffffc926业力*400%|r攻击伤害|n|n可以使用|cffff0000虚空神石|r进行升级</v>
      </c>
      <c r="J33" s="167" t="str">
        <f t="shared" ref="J33" si="12">H33</f>
        <v>|CffFFC926灭|Cfff7a049魂|Cffef786d转|Cffe85091魄lv1|r</v>
      </c>
      <c r="K33" s="167" t="str">
        <f t="shared" ref="K33" si="13">I33</f>
        <v>|Cffbbbbbb属性：|r|n攻击+620000|n攻速+70%|n吸血+12%|n|n攻击|Cffffc92610%|r概率附加|Cffffc926业力*400%|r攻击伤害|n|n可以使用|cffff0000虚空神石|r进行升级</v>
      </c>
      <c r="L33" s="27"/>
      <c r="M33" s="168" t="str">
        <f>VLOOKUP(LEFT(RIGHT(B33,5),4),物品!B:CU,20,FALSE)</f>
        <v>ReplaceableTextures\\CommandButtons\\BTNZ25.blp</v>
      </c>
      <c r="N33" s="188" t="s">
        <v>83</v>
      </c>
      <c r="O33" s="189" t="s">
        <v>84</v>
      </c>
      <c r="P33" s="27">
        <v>0</v>
      </c>
      <c r="Q33" s="27">
        <v>0</v>
      </c>
      <c r="R33" s="188" t="s">
        <v>83</v>
      </c>
      <c r="S33" s="188" t="s">
        <v>83</v>
      </c>
      <c r="T33" s="188" t="s">
        <v>83</v>
      </c>
      <c r="U33" s="188" t="s">
        <v>83</v>
      </c>
      <c r="V33" s="27">
        <v>1</v>
      </c>
      <c r="W33" s="27" t="s">
        <v>85</v>
      </c>
      <c r="X33" s="27">
        <v>0</v>
      </c>
      <c r="Y33" s="188" t="s">
        <v>83</v>
      </c>
      <c r="Z33" s="27">
        <v>0</v>
      </c>
      <c r="AA33" s="27">
        <v>0</v>
      </c>
      <c r="AB33" s="27">
        <v>0</v>
      </c>
      <c r="AC33" s="27">
        <v>1</v>
      </c>
      <c r="AD33" s="27">
        <v>1</v>
      </c>
      <c r="AE33" s="188" t="s">
        <v>83</v>
      </c>
      <c r="AF33" s="188" t="s">
        <v>83</v>
      </c>
      <c r="AG33" s="188" t="s">
        <v>83</v>
      </c>
      <c r="AH33" s="188" t="s">
        <v>83</v>
      </c>
      <c r="AI33" s="27"/>
      <c r="AJ33" s="27"/>
      <c r="AK33" s="27">
        <v>0</v>
      </c>
      <c r="AL33" s="27">
        <v>0</v>
      </c>
      <c r="AM33" s="188" t="s">
        <v>83</v>
      </c>
      <c r="AN33" s="27"/>
      <c r="AO33" s="27"/>
      <c r="AP33" s="27"/>
    </row>
    <row r="34" spans="1:42">
      <c r="A34" s="165"/>
      <c r="B34" s="27" t="str">
        <f>物品!B34</f>
        <v>E032</v>
      </c>
      <c r="C34" s="27" t="s">
        <v>41</v>
      </c>
      <c r="D34" s="27" t="s">
        <v>81</v>
      </c>
      <c r="E34" s="27"/>
      <c r="F34" s="27"/>
      <c r="G34" s="27"/>
      <c r="H34" s="27" t="str">
        <f>VLOOKUP(LEFT(RIGHT(B34,5),4),物品!B:CU,2,FALSE)</f>
        <v>|CffFFC926灭|Cfff7a049魂|Cffef786d转|Cffe85091魄lv2|r</v>
      </c>
      <c r="I34" s="27" t="str">
        <f>VLOOKUP(B34,物品!B:CV,99,FALSE)</f>
        <v>|Cffbbbbbb属性：|r|n攻击+640000|n攻速+70%|n吸血+12%|n|n攻击|Cffffc92610%|r概率附加|Cffffc926业力*400%|r攻击伤害|n|n可以使用|cffff0000虚空神石|r进行升级</v>
      </c>
      <c r="J34" s="167" t="str">
        <f t="shared" si="10"/>
        <v>|CffFFC926灭|Cfff7a049魂|Cffef786d转|Cffe85091魄lv2|r</v>
      </c>
      <c r="K34" s="167" t="str">
        <f t="shared" si="11"/>
        <v>|Cffbbbbbb属性：|r|n攻击+640000|n攻速+70%|n吸血+12%|n|n攻击|Cffffc92610%|r概率附加|Cffffc926业力*400%|r攻击伤害|n|n可以使用|cffff0000虚空神石|r进行升级</v>
      </c>
      <c r="L34" s="27"/>
      <c r="M34" s="168" t="str">
        <f>VLOOKUP(LEFT(RIGHT(B34,5),4),物品!B:CU,20,FALSE)</f>
        <v>ReplaceableTextures\\CommandButtons\\BTNZ25.blp</v>
      </c>
      <c r="N34" s="188" t="s">
        <v>83</v>
      </c>
      <c r="O34" s="189" t="s">
        <v>84</v>
      </c>
      <c r="P34" s="27">
        <v>0</v>
      </c>
      <c r="Q34" s="27">
        <v>0</v>
      </c>
      <c r="R34" s="188" t="s">
        <v>83</v>
      </c>
      <c r="S34" s="188" t="s">
        <v>83</v>
      </c>
      <c r="T34" s="188" t="s">
        <v>83</v>
      </c>
      <c r="U34" s="188" t="s">
        <v>83</v>
      </c>
      <c r="V34" s="27">
        <v>1</v>
      </c>
      <c r="W34" s="27" t="s">
        <v>85</v>
      </c>
      <c r="X34" s="27">
        <v>0</v>
      </c>
      <c r="Y34" s="188" t="s">
        <v>83</v>
      </c>
      <c r="Z34" s="27">
        <v>0</v>
      </c>
      <c r="AA34" s="27">
        <v>0</v>
      </c>
      <c r="AB34" s="27">
        <v>0</v>
      </c>
      <c r="AC34" s="27">
        <v>1</v>
      </c>
      <c r="AD34" s="27">
        <v>1</v>
      </c>
      <c r="AE34" s="188" t="s">
        <v>83</v>
      </c>
      <c r="AF34" s="188" t="s">
        <v>83</v>
      </c>
      <c r="AG34" s="188" t="s">
        <v>83</v>
      </c>
      <c r="AH34" s="188" t="s">
        <v>83</v>
      </c>
      <c r="AI34" s="27"/>
      <c r="AJ34" s="27"/>
      <c r="AK34" s="27">
        <v>0</v>
      </c>
      <c r="AL34" s="27">
        <v>0</v>
      </c>
      <c r="AM34" s="188" t="s">
        <v>83</v>
      </c>
      <c r="AN34" s="27"/>
      <c r="AO34" s="27"/>
      <c r="AP34" s="27"/>
    </row>
    <row r="35" spans="1:42">
      <c r="A35" s="165"/>
      <c r="B35" s="27" t="str">
        <f>物品!B35</f>
        <v>E033</v>
      </c>
      <c r="C35" s="27" t="s">
        <v>41</v>
      </c>
      <c r="D35" s="27" t="s">
        <v>81</v>
      </c>
      <c r="E35" s="27"/>
      <c r="F35" s="27"/>
      <c r="G35" s="27"/>
      <c r="H35" s="27" t="str">
        <f>VLOOKUP(LEFT(RIGHT(B35,5),4),物品!B:CU,2,FALSE)</f>
        <v>|CffFFC926灭|Cfff7a049魂|Cffef786d转|Cffe85091魄lv3|r</v>
      </c>
      <c r="I35" s="27" t="str">
        <f>VLOOKUP(B35,物品!B:CV,99,FALSE)</f>
        <v>|Cffbbbbbb属性：|r|n攻击+660000|n攻速+70%|n吸血+12%|n|n攻击|Cffffc92610%|r概率附加|Cffffc926业力*400%|r攻击伤害|n|n可以使用|cffff0000虚空神石|r进行升级</v>
      </c>
      <c r="J35" s="167" t="str">
        <f t="shared" ref="J35" si="14">H35</f>
        <v>|CffFFC926灭|Cfff7a049魂|Cffef786d转|Cffe85091魄lv3|r</v>
      </c>
      <c r="K35" s="167" t="str">
        <f t="shared" ref="K35" si="15">I35</f>
        <v>|Cffbbbbbb属性：|r|n攻击+660000|n攻速+70%|n吸血+12%|n|n攻击|Cffffc92610%|r概率附加|Cffffc926业力*400%|r攻击伤害|n|n可以使用|cffff0000虚空神石|r进行升级</v>
      </c>
      <c r="L35" s="27"/>
      <c r="M35" s="168" t="str">
        <f>VLOOKUP(LEFT(RIGHT(B35,5),4),物品!B:CU,20,FALSE)</f>
        <v>ReplaceableTextures\\CommandButtons\\BTNZ25.blp</v>
      </c>
      <c r="N35" s="188" t="s">
        <v>83</v>
      </c>
      <c r="O35" s="189" t="s">
        <v>84</v>
      </c>
      <c r="P35" s="27">
        <v>0</v>
      </c>
      <c r="Q35" s="27">
        <v>0</v>
      </c>
      <c r="R35" s="188" t="s">
        <v>83</v>
      </c>
      <c r="S35" s="188" t="s">
        <v>83</v>
      </c>
      <c r="T35" s="188" t="s">
        <v>83</v>
      </c>
      <c r="U35" s="188" t="s">
        <v>83</v>
      </c>
      <c r="V35" s="27">
        <v>1</v>
      </c>
      <c r="W35" s="27" t="s">
        <v>85</v>
      </c>
      <c r="X35" s="27">
        <v>0</v>
      </c>
      <c r="Y35" s="188" t="s">
        <v>83</v>
      </c>
      <c r="Z35" s="27">
        <v>0</v>
      </c>
      <c r="AA35" s="27">
        <v>0</v>
      </c>
      <c r="AB35" s="27">
        <v>0</v>
      </c>
      <c r="AC35" s="27">
        <v>1</v>
      </c>
      <c r="AD35" s="27">
        <v>1</v>
      </c>
      <c r="AE35" s="188" t="s">
        <v>83</v>
      </c>
      <c r="AF35" s="188" t="s">
        <v>83</v>
      </c>
      <c r="AG35" s="188" t="s">
        <v>83</v>
      </c>
      <c r="AH35" s="188" t="s">
        <v>83</v>
      </c>
      <c r="AI35" s="27"/>
      <c r="AJ35" s="27"/>
      <c r="AK35" s="27">
        <v>0</v>
      </c>
      <c r="AL35" s="27">
        <v>0</v>
      </c>
      <c r="AM35" s="188" t="s">
        <v>83</v>
      </c>
      <c r="AN35" s="27"/>
      <c r="AO35" s="27"/>
      <c r="AP35" s="27"/>
    </row>
    <row r="36" spans="1:42">
      <c r="A36" s="165"/>
      <c r="B36" s="27" t="str">
        <f>物品!B36</f>
        <v>E034</v>
      </c>
      <c r="C36" s="27" t="s">
        <v>41</v>
      </c>
      <c r="D36" s="27" t="s">
        <v>81</v>
      </c>
      <c r="E36" s="27"/>
      <c r="F36" s="27"/>
      <c r="G36" s="27"/>
      <c r="H36" s="27" t="str">
        <f>VLOOKUP(LEFT(RIGHT(B36,5),4),物品!B:CU,2,FALSE)</f>
        <v>|CffFFC926灭|Cfff7a049魂|Cffef786d转|Cffe85091魄lv4|r</v>
      </c>
      <c r="I36" s="27" t="str">
        <f>VLOOKUP(B36,物品!B:CV,99,FALSE)</f>
        <v>|Cffbbbbbb属性：|r|n攻击+680000|n攻速+70%|n吸血+12%|n|n攻击|Cffffc92610%|r概率附加|Cffffc926业力*400%|r攻击伤害|n|n可以使用|cffff0033创世碎片|r进行升级</v>
      </c>
      <c r="J36" s="167" t="str">
        <f t="shared" si="10"/>
        <v>|CffFFC926灭|Cfff7a049魂|Cffef786d转|Cffe85091魄lv4|r</v>
      </c>
      <c r="K36" s="167" t="str">
        <f t="shared" si="11"/>
        <v>|Cffbbbbbb属性：|r|n攻击+680000|n攻速+70%|n吸血+12%|n|n攻击|Cffffc92610%|r概率附加|Cffffc926业力*400%|r攻击伤害|n|n可以使用|cffff0033创世碎片|r进行升级</v>
      </c>
      <c r="L36" s="27"/>
      <c r="M36" s="168" t="str">
        <f>VLOOKUP(LEFT(RIGHT(B36,5),4),物品!B:CU,20,FALSE)</f>
        <v>ReplaceableTextures\\CommandButtons\\BTNZ25.blp</v>
      </c>
      <c r="N36" s="188" t="s">
        <v>83</v>
      </c>
      <c r="O36" s="189" t="s">
        <v>84</v>
      </c>
      <c r="P36" s="27">
        <v>0</v>
      </c>
      <c r="Q36" s="27">
        <v>0</v>
      </c>
      <c r="R36" s="188" t="s">
        <v>83</v>
      </c>
      <c r="S36" s="188" t="s">
        <v>83</v>
      </c>
      <c r="T36" s="188" t="s">
        <v>83</v>
      </c>
      <c r="U36" s="188" t="s">
        <v>83</v>
      </c>
      <c r="V36" s="27">
        <v>1</v>
      </c>
      <c r="W36" s="27" t="s">
        <v>85</v>
      </c>
      <c r="X36" s="27">
        <v>0</v>
      </c>
      <c r="Y36" s="188" t="s">
        <v>83</v>
      </c>
      <c r="Z36" s="27">
        <v>0</v>
      </c>
      <c r="AA36" s="27">
        <v>0</v>
      </c>
      <c r="AB36" s="27">
        <v>0</v>
      </c>
      <c r="AC36" s="27">
        <v>1</v>
      </c>
      <c r="AD36" s="27">
        <v>1</v>
      </c>
      <c r="AE36" s="188" t="s">
        <v>83</v>
      </c>
      <c r="AF36" s="188" t="s">
        <v>83</v>
      </c>
      <c r="AG36" s="188" t="s">
        <v>83</v>
      </c>
      <c r="AH36" s="188" t="s">
        <v>83</v>
      </c>
      <c r="AI36" s="27"/>
      <c r="AJ36" s="27"/>
      <c r="AK36" s="27">
        <v>0</v>
      </c>
      <c r="AL36" s="27">
        <v>0</v>
      </c>
      <c r="AM36" s="188" t="s">
        <v>83</v>
      </c>
      <c r="AN36" s="27"/>
      <c r="AO36" s="27"/>
      <c r="AP36" s="27"/>
    </row>
    <row r="37" spans="1:42">
      <c r="A37" s="165"/>
      <c r="B37" s="27" t="str">
        <f>物品!B37</f>
        <v>E035</v>
      </c>
      <c r="C37" s="27" t="s">
        <v>41</v>
      </c>
      <c r="D37" s="27" t="s">
        <v>81</v>
      </c>
      <c r="E37" s="27"/>
      <c r="F37" s="27"/>
      <c r="G37" s="27"/>
      <c r="H37" s="27" t="str">
        <f>VLOOKUP(LEFT(RIGHT(B37,5),4),物品!B:CU,2,FALSE)</f>
        <v>|CffFF4DFF灭|Cffff39bf魂|Cffff267f转|Cffff133f魄lv5|r</v>
      </c>
      <c r="I37" s="27" t="str">
        <f>VLOOKUP(B37,物品!B:CV,99,FALSE)</f>
        <v>|Cffbbbbbb属性：|r|n攻击+760000|n攻速+70%|n吸血+12%|n|n攻击|Cffffc92610%|r概率附加|Cffffc926业力*400%|r攻击伤害</v>
      </c>
      <c r="J37" s="167" t="str">
        <f t="shared" si="8"/>
        <v>|CffFF4DFF灭|Cffff39bf魂|Cffff267f转|Cffff133f魄lv5|r</v>
      </c>
      <c r="K37" s="167" t="str">
        <f t="shared" si="9"/>
        <v>|Cffbbbbbb属性：|r|n攻击+760000|n攻速+70%|n吸血+12%|n|n攻击|Cffffc92610%|r概率附加|Cffffc926业力*400%|r攻击伤害</v>
      </c>
      <c r="L37" s="27"/>
      <c r="M37" s="168" t="str">
        <f>VLOOKUP(LEFT(RIGHT(B37,5),4),物品!B:CU,20,FALSE)</f>
        <v>ReplaceableTextures\\CommandButtons\\BTNZ25.blp</v>
      </c>
      <c r="N37" s="188" t="s">
        <v>83</v>
      </c>
      <c r="O37" s="189" t="s">
        <v>84</v>
      </c>
      <c r="P37" s="27">
        <v>0</v>
      </c>
      <c r="Q37" s="27">
        <v>0</v>
      </c>
      <c r="R37" s="188" t="s">
        <v>83</v>
      </c>
      <c r="S37" s="188" t="s">
        <v>83</v>
      </c>
      <c r="T37" s="188" t="s">
        <v>83</v>
      </c>
      <c r="U37" s="188" t="s">
        <v>83</v>
      </c>
      <c r="V37" s="27">
        <v>1</v>
      </c>
      <c r="W37" s="27" t="s">
        <v>85</v>
      </c>
      <c r="X37" s="27">
        <v>0</v>
      </c>
      <c r="Y37" s="188" t="s">
        <v>83</v>
      </c>
      <c r="Z37" s="27">
        <v>0</v>
      </c>
      <c r="AA37" s="27">
        <v>0</v>
      </c>
      <c r="AB37" s="27">
        <v>0</v>
      </c>
      <c r="AC37" s="27">
        <v>1</v>
      </c>
      <c r="AD37" s="27">
        <v>1</v>
      </c>
      <c r="AE37" s="188" t="s">
        <v>83</v>
      </c>
      <c r="AF37" s="188" t="s">
        <v>83</v>
      </c>
      <c r="AG37" s="188" t="s">
        <v>83</v>
      </c>
      <c r="AH37" s="188" t="s">
        <v>83</v>
      </c>
      <c r="AI37" s="27"/>
      <c r="AJ37" s="27"/>
      <c r="AK37" s="27">
        <v>0</v>
      </c>
      <c r="AL37" s="27">
        <v>0</v>
      </c>
      <c r="AM37" s="188" t="s">
        <v>83</v>
      </c>
      <c r="AN37" s="27"/>
      <c r="AO37" s="27"/>
      <c r="AP37" s="27"/>
    </row>
    <row r="38" spans="1:42">
      <c r="A38" s="165"/>
      <c r="B38" s="27" t="str">
        <f>物品!B38</f>
        <v>E101</v>
      </c>
      <c r="C38" s="27" t="s">
        <v>41</v>
      </c>
      <c r="D38" s="27" t="s">
        <v>81</v>
      </c>
      <c r="E38" s="27" t="s">
        <v>86</v>
      </c>
      <c r="F38" s="27"/>
      <c r="G38" s="27"/>
      <c r="H38" s="27" t="str">
        <f>VLOOKUP(LEFT(RIGHT(B38,5),4),物品!B:CU,2,FALSE)</f>
        <v>[饰品]青珑挂珠lv1</v>
      </c>
      <c r="I38" s="27" t="str">
        <f>VLOOKUP(B38,物品!B:CV,99,FALSE)</f>
        <v>|Cffbbbbbb属性：|r|n攻击+250|n业力+1000|n生命值+5000|n|n|Cff00ff7f击杀200只怪有90%概率升级|r</v>
      </c>
      <c r="J38" s="167" t="str">
        <f t="shared" si="8"/>
        <v>[饰品]青珑挂珠lv1</v>
      </c>
      <c r="K38" s="167" t="str">
        <f t="shared" si="9"/>
        <v>|Cffbbbbbb属性：|r|n攻击+250|n业力+1000|n生命值+5000|n|n|Cff00ff7f击杀200只怪有90%概率升级|r</v>
      </c>
      <c r="L38" s="27"/>
      <c r="M38" s="168" t="str">
        <f>VLOOKUP(LEFT(RIGHT(B38,5),4),物品!B:CU,20,FALSE)</f>
        <v>ReplaceableTextures\\CommandButtons\\BTNZ06.blp</v>
      </c>
      <c r="N38" s="188" t="s">
        <v>83</v>
      </c>
      <c r="O38" s="189" t="s">
        <v>84</v>
      </c>
      <c r="P38" s="27">
        <v>0</v>
      </c>
      <c r="Q38" s="27">
        <v>0</v>
      </c>
      <c r="R38" s="188" t="s">
        <v>83</v>
      </c>
      <c r="S38" s="188" t="s">
        <v>83</v>
      </c>
      <c r="T38" s="188" t="s">
        <v>83</v>
      </c>
      <c r="U38" s="188" t="s">
        <v>83</v>
      </c>
      <c r="V38" s="27">
        <v>2</v>
      </c>
      <c r="W38" s="27" t="s">
        <v>85</v>
      </c>
      <c r="X38" s="27">
        <v>0</v>
      </c>
      <c r="Y38" s="188" t="s">
        <v>83</v>
      </c>
      <c r="Z38" s="27">
        <v>0</v>
      </c>
      <c r="AA38" s="27">
        <v>0</v>
      </c>
      <c r="AB38" s="27">
        <v>0</v>
      </c>
      <c r="AC38" s="27">
        <v>1</v>
      </c>
      <c r="AD38" s="27">
        <v>1</v>
      </c>
      <c r="AE38" s="188" t="s">
        <v>83</v>
      </c>
      <c r="AF38" s="188" t="s">
        <v>83</v>
      </c>
      <c r="AG38" s="188" t="s">
        <v>83</v>
      </c>
      <c r="AH38" s="188" t="s">
        <v>83</v>
      </c>
      <c r="AI38" s="27"/>
      <c r="AJ38" s="27"/>
      <c r="AK38" s="27">
        <v>0</v>
      </c>
      <c r="AL38" s="27">
        <v>0</v>
      </c>
      <c r="AM38" s="188" t="s">
        <v>83</v>
      </c>
      <c r="AN38" s="27">
        <f>VLOOKUP(B38,物品!B38:D66,3,FALSE)</f>
        <v>200</v>
      </c>
      <c r="AO38" s="27"/>
      <c r="AP38" s="27"/>
    </row>
    <row r="39" spans="1:42">
      <c r="A39" s="165"/>
      <c r="B39" s="27" t="str">
        <f>物品!B39</f>
        <v>E102</v>
      </c>
      <c r="C39" s="27" t="s">
        <v>41</v>
      </c>
      <c r="D39" s="27" t="s">
        <v>81</v>
      </c>
      <c r="E39" s="27" t="s">
        <v>86</v>
      </c>
      <c r="F39" s="27"/>
      <c r="G39" s="27"/>
      <c r="H39" s="27" t="str">
        <f>VLOOKUP(LEFT(RIGHT(B39,5),4),物品!B:CU,2,FALSE)</f>
        <v>[饰品]青珑挂珠lv2</v>
      </c>
      <c r="I39" s="27" t="str">
        <f>VLOOKUP(B39,物品!B:CV,99,FALSE)</f>
        <v>|Cffbbbbbb属性：|r|n攻击+500|n业力+2000|n生命值+10000|n|n|Cff00ff7f击杀200只怪有90%概率升级|r</v>
      </c>
      <c r="J39" s="167" t="str">
        <f t="shared" si="8"/>
        <v>[饰品]青珑挂珠lv2</v>
      </c>
      <c r="K39" s="167" t="str">
        <f t="shared" si="9"/>
        <v>|Cffbbbbbb属性：|r|n攻击+500|n业力+2000|n生命值+10000|n|n|Cff00ff7f击杀200只怪有90%概率升级|r</v>
      </c>
      <c r="L39" s="27"/>
      <c r="M39" s="168" t="str">
        <f>VLOOKUP(LEFT(RIGHT(B39,5),4),物品!B:CU,20,FALSE)</f>
        <v>ReplaceableTextures\\CommandButtons\\BTNZ06.blp</v>
      </c>
      <c r="N39" s="188" t="s">
        <v>83</v>
      </c>
      <c r="O39" s="189" t="s">
        <v>84</v>
      </c>
      <c r="P39" s="27">
        <v>0</v>
      </c>
      <c r="Q39" s="27">
        <v>0</v>
      </c>
      <c r="R39" s="188" t="s">
        <v>83</v>
      </c>
      <c r="S39" s="188" t="s">
        <v>83</v>
      </c>
      <c r="T39" s="188" t="s">
        <v>83</v>
      </c>
      <c r="U39" s="188" t="s">
        <v>83</v>
      </c>
      <c r="V39" s="27">
        <v>2</v>
      </c>
      <c r="W39" s="27" t="s">
        <v>85</v>
      </c>
      <c r="X39" s="27">
        <v>0</v>
      </c>
      <c r="Y39" s="188" t="s">
        <v>83</v>
      </c>
      <c r="Z39" s="27">
        <v>0</v>
      </c>
      <c r="AA39" s="27">
        <v>0</v>
      </c>
      <c r="AB39" s="27">
        <v>0</v>
      </c>
      <c r="AC39" s="27">
        <v>1</v>
      </c>
      <c r="AD39" s="27">
        <v>1</v>
      </c>
      <c r="AE39" s="188" t="s">
        <v>83</v>
      </c>
      <c r="AF39" s="188" t="s">
        <v>83</v>
      </c>
      <c r="AG39" s="188" t="s">
        <v>83</v>
      </c>
      <c r="AH39" s="188" t="s">
        <v>83</v>
      </c>
      <c r="AI39" s="27"/>
      <c r="AJ39" s="27"/>
      <c r="AK39" s="27">
        <v>0</v>
      </c>
      <c r="AL39" s="27">
        <v>0</v>
      </c>
      <c r="AM39" s="188" t="s">
        <v>83</v>
      </c>
      <c r="AN39" s="27">
        <f>VLOOKUP(B39,物品!B39:D67,3,FALSE)</f>
        <v>200</v>
      </c>
      <c r="AO39" s="27"/>
      <c r="AP39" s="27"/>
    </row>
    <row r="40" spans="1:42">
      <c r="A40" s="165"/>
      <c r="B40" s="27" t="str">
        <f>物品!B40</f>
        <v>E103</v>
      </c>
      <c r="C40" s="27" t="s">
        <v>41</v>
      </c>
      <c r="D40" s="27" t="s">
        <v>81</v>
      </c>
      <c r="E40" s="27" t="s">
        <v>86</v>
      </c>
      <c r="F40" s="27"/>
      <c r="G40" s="27"/>
      <c r="H40" s="27" t="str">
        <f>VLOOKUP(LEFT(RIGHT(B40,5),4),物品!B:CU,2,FALSE)</f>
        <v>[饰品]青珑挂珠lv3</v>
      </c>
      <c r="I40" s="27" t="str">
        <f>VLOOKUP(B40,物品!B:CV,99,FALSE)</f>
        <v>|Cffbbbbbb属性：|r|n攻击+750|n业力+3000|n生命值+15000|n|n|Cff00ff7f击杀200只怪有90%概率升级|r</v>
      </c>
      <c r="J40" s="167" t="str">
        <f t="shared" si="8"/>
        <v>[饰品]青珑挂珠lv3</v>
      </c>
      <c r="K40" s="167" t="str">
        <f t="shared" si="9"/>
        <v>|Cffbbbbbb属性：|r|n攻击+750|n业力+3000|n生命值+15000|n|n|Cff00ff7f击杀200只怪有90%概率升级|r</v>
      </c>
      <c r="L40" s="27"/>
      <c r="M40" s="168" t="str">
        <f>VLOOKUP(LEFT(RIGHT(B40,5),4),物品!B:CU,20,FALSE)</f>
        <v>ReplaceableTextures\\CommandButtons\\BTNZ06.blp</v>
      </c>
      <c r="N40" s="188" t="s">
        <v>83</v>
      </c>
      <c r="O40" s="189" t="s">
        <v>84</v>
      </c>
      <c r="P40" s="27">
        <v>0</v>
      </c>
      <c r="Q40" s="27">
        <v>0</v>
      </c>
      <c r="R40" s="188" t="s">
        <v>83</v>
      </c>
      <c r="S40" s="188" t="s">
        <v>83</v>
      </c>
      <c r="T40" s="188" t="s">
        <v>83</v>
      </c>
      <c r="U40" s="188" t="s">
        <v>83</v>
      </c>
      <c r="V40" s="27">
        <v>2</v>
      </c>
      <c r="W40" s="27" t="s">
        <v>85</v>
      </c>
      <c r="X40" s="27">
        <v>0</v>
      </c>
      <c r="Y40" s="188" t="s">
        <v>83</v>
      </c>
      <c r="Z40" s="27">
        <v>0</v>
      </c>
      <c r="AA40" s="27">
        <v>0</v>
      </c>
      <c r="AB40" s="27">
        <v>0</v>
      </c>
      <c r="AC40" s="27">
        <v>1</v>
      </c>
      <c r="AD40" s="27">
        <v>1</v>
      </c>
      <c r="AE40" s="188" t="s">
        <v>83</v>
      </c>
      <c r="AF40" s="188" t="s">
        <v>83</v>
      </c>
      <c r="AG40" s="188" t="s">
        <v>83</v>
      </c>
      <c r="AH40" s="188" t="s">
        <v>83</v>
      </c>
      <c r="AI40" s="27"/>
      <c r="AJ40" s="27"/>
      <c r="AK40" s="27">
        <v>0</v>
      </c>
      <c r="AL40" s="27">
        <v>0</v>
      </c>
      <c r="AM40" s="188" t="s">
        <v>83</v>
      </c>
      <c r="AN40" s="27">
        <f>VLOOKUP(B40,物品!B40:D73,3,FALSE)</f>
        <v>200</v>
      </c>
      <c r="AO40" s="27"/>
      <c r="AP40" s="27"/>
    </row>
    <row r="41" spans="1:42">
      <c r="A41" s="165"/>
      <c r="B41" s="27" t="str">
        <f>物品!B41</f>
        <v>E104</v>
      </c>
      <c r="C41" s="27" t="s">
        <v>41</v>
      </c>
      <c r="D41" s="27" t="s">
        <v>81</v>
      </c>
      <c r="E41" s="27" t="s">
        <v>86</v>
      </c>
      <c r="F41" s="27"/>
      <c r="G41" s="27"/>
      <c r="H41" s="27" t="str">
        <f>VLOOKUP(LEFT(RIGHT(B41,5),4),物品!B:CU,2,FALSE)</f>
        <v>[饰品]青珑挂珠lv4</v>
      </c>
      <c r="I41" s="27" t="str">
        <f>VLOOKUP(B41,物品!B:CV,99,FALSE)</f>
        <v>|Cffbbbbbb属性：|r|n攻击+1000|n业力+4000|n生命值+20000|n|n|Cff00ff7f击杀200只怪有90%概率升级|r</v>
      </c>
      <c r="J41" s="167" t="str">
        <f t="shared" si="8"/>
        <v>[饰品]青珑挂珠lv4</v>
      </c>
      <c r="K41" s="167" t="str">
        <f t="shared" si="9"/>
        <v>|Cffbbbbbb属性：|r|n攻击+1000|n业力+4000|n生命值+20000|n|n|Cff00ff7f击杀200只怪有90%概率升级|r</v>
      </c>
      <c r="L41" s="27"/>
      <c r="M41" s="168" t="str">
        <f>VLOOKUP(LEFT(RIGHT(B41,5),4),物品!B:CU,20,FALSE)</f>
        <v>ReplaceableTextures\\CommandButtons\\BTNZ06.blp</v>
      </c>
      <c r="N41" s="188" t="s">
        <v>83</v>
      </c>
      <c r="O41" s="189" t="s">
        <v>84</v>
      </c>
      <c r="P41" s="27">
        <v>0</v>
      </c>
      <c r="Q41" s="27">
        <v>0</v>
      </c>
      <c r="R41" s="188" t="s">
        <v>83</v>
      </c>
      <c r="S41" s="188" t="s">
        <v>83</v>
      </c>
      <c r="T41" s="188" t="s">
        <v>83</v>
      </c>
      <c r="U41" s="188" t="s">
        <v>83</v>
      </c>
      <c r="V41" s="27">
        <v>2</v>
      </c>
      <c r="W41" s="27" t="s">
        <v>85</v>
      </c>
      <c r="X41" s="27">
        <v>0</v>
      </c>
      <c r="Y41" s="188" t="s">
        <v>83</v>
      </c>
      <c r="Z41" s="27">
        <v>0</v>
      </c>
      <c r="AA41" s="27">
        <v>0</v>
      </c>
      <c r="AB41" s="27">
        <v>0</v>
      </c>
      <c r="AC41" s="27">
        <v>1</v>
      </c>
      <c r="AD41" s="27">
        <v>1</v>
      </c>
      <c r="AE41" s="188" t="s">
        <v>83</v>
      </c>
      <c r="AF41" s="188" t="s">
        <v>83</v>
      </c>
      <c r="AG41" s="188" t="s">
        <v>83</v>
      </c>
      <c r="AH41" s="188" t="s">
        <v>83</v>
      </c>
      <c r="AI41" s="27"/>
      <c r="AJ41" s="27"/>
      <c r="AK41" s="27">
        <v>0</v>
      </c>
      <c r="AL41" s="27">
        <v>0</v>
      </c>
      <c r="AM41" s="188" t="s">
        <v>83</v>
      </c>
      <c r="AN41" s="27">
        <f>VLOOKUP(B41,物品!B41:D74,3,FALSE)</f>
        <v>200</v>
      </c>
      <c r="AO41" s="27"/>
      <c r="AP41" s="27"/>
    </row>
    <row r="42" spans="1:42">
      <c r="A42" s="165"/>
      <c r="B42" s="27" t="str">
        <f>物品!B42</f>
        <v>E105</v>
      </c>
      <c r="C42" s="27" t="s">
        <v>41</v>
      </c>
      <c r="D42" s="27" t="s">
        <v>81</v>
      </c>
      <c r="E42" s="27" t="s">
        <v>86</v>
      </c>
      <c r="F42" s="27"/>
      <c r="G42" s="27"/>
      <c r="H42" s="27" t="str">
        <f>VLOOKUP(LEFT(RIGHT(B42,5),4),物品!B:CU,2,FALSE)</f>
        <v>[饰品]青珑挂珠lv5</v>
      </c>
      <c r="I42" s="27" t="str">
        <f>VLOOKUP(B42,物品!B:CV,99,FALSE)</f>
        <v>|Cffbbbbbb属性：|r|n攻击+1250|n业力+5000|n生命值+25000|n|n|Cff00ff7f击杀300只怪有80%概率升级|r</v>
      </c>
      <c r="J42" s="167" t="str">
        <f t="shared" si="8"/>
        <v>[饰品]青珑挂珠lv5</v>
      </c>
      <c r="K42" s="167" t="str">
        <f t="shared" si="9"/>
        <v>|Cffbbbbbb属性：|r|n攻击+1250|n业力+5000|n生命值+25000|n|n|Cff00ff7f击杀300只怪有80%概率升级|r</v>
      </c>
      <c r="L42" s="27"/>
      <c r="M42" s="168" t="str">
        <f>VLOOKUP(LEFT(RIGHT(B42,5),4),物品!B:CU,20,FALSE)</f>
        <v>ReplaceableTextures\\CommandButtons\\BTNZ06.blp</v>
      </c>
      <c r="N42" s="188" t="s">
        <v>83</v>
      </c>
      <c r="O42" s="189" t="s">
        <v>84</v>
      </c>
      <c r="P42" s="27">
        <v>0</v>
      </c>
      <c r="Q42" s="27">
        <v>0</v>
      </c>
      <c r="R42" s="188" t="s">
        <v>83</v>
      </c>
      <c r="S42" s="188" t="s">
        <v>83</v>
      </c>
      <c r="T42" s="188" t="s">
        <v>83</v>
      </c>
      <c r="U42" s="188" t="s">
        <v>83</v>
      </c>
      <c r="V42" s="27">
        <v>2</v>
      </c>
      <c r="W42" s="27" t="s">
        <v>85</v>
      </c>
      <c r="X42" s="27">
        <v>0</v>
      </c>
      <c r="Y42" s="188" t="s">
        <v>83</v>
      </c>
      <c r="Z42" s="27">
        <v>0</v>
      </c>
      <c r="AA42" s="27">
        <v>0</v>
      </c>
      <c r="AB42" s="27">
        <v>0</v>
      </c>
      <c r="AC42" s="27">
        <v>1</v>
      </c>
      <c r="AD42" s="27">
        <v>1</v>
      </c>
      <c r="AE42" s="188" t="s">
        <v>83</v>
      </c>
      <c r="AF42" s="188" t="s">
        <v>83</v>
      </c>
      <c r="AG42" s="188" t="s">
        <v>83</v>
      </c>
      <c r="AH42" s="188" t="s">
        <v>83</v>
      </c>
      <c r="AI42" s="27"/>
      <c r="AJ42" s="27"/>
      <c r="AK42" s="27">
        <v>0</v>
      </c>
      <c r="AL42" s="27">
        <v>0</v>
      </c>
      <c r="AM42" s="188" t="s">
        <v>83</v>
      </c>
      <c r="AN42" s="27">
        <f>VLOOKUP(B42,物品!B42:D75,3,FALSE)</f>
        <v>300</v>
      </c>
      <c r="AO42" s="27"/>
      <c r="AP42" s="27"/>
    </row>
    <row r="43" spans="1:42">
      <c r="A43" s="165"/>
      <c r="B43" s="27" t="str">
        <f>物品!B43</f>
        <v>E106</v>
      </c>
      <c r="C43" s="27" t="s">
        <v>41</v>
      </c>
      <c r="D43" s="27" t="s">
        <v>81</v>
      </c>
      <c r="E43" s="27" t="s">
        <v>86</v>
      </c>
      <c r="F43" s="27"/>
      <c r="G43" s="27"/>
      <c r="H43" s="27" t="str">
        <f>VLOOKUP(LEFT(RIGHT(B43,5),4),物品!B:CU,2,FALSE)</f>
        <v>|Cff00FF7F[饰品]紫晶坠子lv1|r</v>
      </c>
      <c r="I43" s="27" t="str">
        <f>VLOOKUP(B43,物品!B:CV,99,FALSE)</f>
        <v>|Cffbbbbbb属性：|r|n攻击+2000|n业力+8000|n生命值+40000|n暴击+4%|n|n|Cff00ff7f击杀250只怪有80%概率升级|r</v>
      </c>
      <c r="J43" s="167" t="str">
        <f t="shared" si="8"/>
        <v>|Cff00FF7F[饰品]紫晶坠子lv1|r</v>
      </c>
      <c r="K43" s="167" t="str">
        <f t="shared" si="9"/>
        <v>|Cffbbbbbb属性：|r|n攻击+2000|n业力+8000|n生命值+40000|n暴击+4%|n|n|Cff00ff7f击杀250只怪有80%概率升级|r</v>
      </c>
      <c r="L43" s="27"/>
      <c r="M43" s="168" t="str">
        <f>VLOOKUP(LEFT(RIGHT(B43,5),4),物品!B:CU,20,FALSE)</f>
        <v>ReplaceableTextures\\CommandButtons\\BTNZ07.blp</v>
      </c>
      <c r="N43" s="188" t="s">
        <v>83</v>
      </c>
      <c r="O43" s="189" t="s">
        <v>84</v>
      </c>
      <c r="P43" s="27">
        <v>0</v>
      </c>
      <c r="Q43" s="27">
        <v>0</v>
      </c>
      <c r="R43" s="188" t="s">
        <v>83</v>
      </c>
      <c r="S43" s="188" t="s">
        <v>83</v>
      </c>
      <c r="T43" s="188" t="s">
        <v>83</v>
      </c>
      <c r="U43" s="188" t="s">
        <v>83</v>
      </c>
      <c r="V43" s="27">
        <v>2</v>
      </c>
      <c r="W43" s="27" t="s">
        <v>85</v>
      </c>
      <c r="X43" s="27">
        <v>0</v>
      </c>
      <c r="Y43" s="188" t="s">
        <v>83</v>
      </c>
      <c r="Z43" s="27">
        <v>0</v>
      </c>
      <c r="AA43" s="27">
        <v>0</v>
      </c>
      <c r="AB43" s="27">
        <v>0</v>
      </c>
      <c r="AC43" s="27">
        <v>1</v>
      </c>
      <c r="AD43" s="27">
        <v>1</v>
      </c>
      <c r="AE43" s="188" t="s">
        <v>83</v>
      </c>
      <c r="AF43" s="188" t="s">
        <v>83</v>
      </c>
      <c r="AG43" s="188" t="s">
        <v>83</v>
      </c>
      <c r="AH43" s="188" t="s">
        <v>83</v>
      </c>
      <c r="AI43" s="27"/>
      <c r="AJ43" s="27"/>
      <c r="AK43" s="27">
        <v>0</v>
      </c>
      <c r="AL43" s="27">
        <v>0</v>
      </c>
      <c r="AM43" s="188" t="s">
        <v>83</v>
      </c>
      <c r="AN43" s="27">
        <f>VLOOKUP(B43,物品!B43:D76,3,FALSE)</f>
        <v>250</v>
      </c>
      <c r="AO43" s="27"/>
      <c r="AP43" s="27"/>
    </row>
    <row r="44" spans="1:42">
      <c r="A44" s="165"/>
      <c r="B44" s="27" t="str">
        <f>物品!B44</f>
        <v>E107</v>
      </c>
      <c r="C44" s="27" t="s">
        <v>41</v>
      </c>
      <c r="D44" s="27" t="s">
        <v>81</v>
      </c>
      <c r="E44" s="27" t="s">
        <v>86</v>
      </c>
      <c r="F44" s="27"/>
      <c r="G44" s="27"/>
      <c r="H44" s="27" t="str">
        <f>VLOOKUP(LEFT(RIGHT(B44,5),4),物品!B:CU,2,FALSE)</f>
        <v>|Cff00FF7F[饰品]紫晶坠子lv2|r</v>
      </c>
      <c r="I44" s="27" t="str">
        <f>VLOOKUP(B44,物品!B:CV,99,FALSE)</f>
        <v>|Cffbbbbbb属性：|r|n攻击+2500|n业力+10000|n生命值+50000|n暴击+4%|n|n|Cff00ff7f击杀250只怪有80%概率升级|r</v>
      </c>
      <c r="J44" s="167" t="str">
        <f t="shared" si="8"/>
        <v>|Cff00FF7F[饰品]紫晶坠子lv2|r</v>
      </c>
      <c r="K44" s="167" t="str">
        <f t="shared" si="9"/>
        <v>|Cffbbbbbb属性：|r|n攻击+2500|n业力+10000|n生命值+50000|n暴击+4%|n|n|Cff00ff7f击杀250只怪有80%概率升级|r</v>
      </c>
      <c r="L44" s="27"/>
      <c r="M44" s="168" t="str">
        <f>VLOOKUP(LEFT(RIGHT(B44,5),4),物品!B:CU,20,FALSE)</f>
        <v>ReplaceableTextures\\CommandButtons\\BTNZ07.blp</v>
      </c>
      <c r="N44" s="188" t="s">
        <v>83</v>
      </c>
      <c r="O44" s="189" t="s">
        <v>84</v>
      </c>
      <c r="P44" s="27">
        <v>0</v>
      </c>
      <c r="Q44" s="27">
        <v>0</v>
      </c>
      <c r="R44" s="188" t="s">
        <v>83</v>
      </c>
      <c r="S44" s="188" t="s">
        <v>83</v>
      </c>
      <c r="T44" s="188" t="s">
        <v>83</v>
      </c>
      <c r="U44" s="188" t="s">
        <v>83</v>
      </c>
      <c r="V44" s="27">
        <v>2</v>
      </c>
      <c r="W44" s="27" t="s">
        <v>85</v>
      </c>
      <c r="X44" s="27">
        <v>0</v>
      </c>
      <c r="Y44" s="188" t="s">
        <v>83</v>
      </c>
      <c r="Z44" s="27">
        <v>0</v>
      </c>
      <c r="AA44" s="27">
        <v>0</v>
      </c>
      <c r="AB44" s="27">
        <v>0</v>
      </c>
      <c r="AC44" s="27">
        <v>1</v>
      </c>
      <c r="AD44" s="27">
        <v>1</v>
      </c>
      <c r="AE44" s="188" t="s">
        <v>83</v>
      </c>
      <c r="AF44" s="188" t="s">
        <v>83</v>
      </c>
      <c r="AG44" s="188" t="s">
        <v>83</v>
      </c>
      <c r="AH44" s="188" t="s">
        <v>83</v>
      </c>
      <c r="AI44" s="27"/>
      <c r="AJ44" s="27"/>
      <c r="AK44" s="27">
        <v>0</v>
      </c>
      <c r="AL44" s="27">
        <v>0</v>
      </c>
      <c r="AM44" s="188" t="s">
        <v>83</v>
      </c>
      <c r="AN44" s="27">
        <f>VLOOKUP(B44,物品!B44:D77,3,FALSE)</f>
        <v>250</v>
      </c>
      <c r="AO44" s="27"/>
      <c r="AP44" s="27"/>
    </row>
    <row r="45" spans="1:42">
      <c r="A45" s="165"/>
      <c r="B45" s="27" t="str">
        <f>物品!B45</f>
        <v>E108</v>
      </c>
      <c r="C45" s="27" t="s">
        <v>41</v>
      </c>
      <c r="D45" s="27" t="s">
        <v>81</v>
      </c>
      <c r="E45" s="27" t="s">
        <v>86</v>
      </c>
      <c r="F45" s="27"/>
      <c r="G45" s="27"/>
      <c r="H45" s="27" t="str">
        <f>VLOOKUP(LEFT(RIGHT(B45,5),4),物品!B:CU,2,FALSE)</f>
        <v>|Cff00FF7F[饰品]紫晶坠子lv3|r</v>
      </c>
      <c r="I45" s="27" t="str">
        <f>VLOOKUP(B45,物品!B:CV,99,FALSE)</f>
        <v>|Cffbbbbbb属性：|r|n攻击+3000|n业力+12000|n生命值+60000|n暴击+4%|n|n|Cff00ff7f击杀250只怪有80%概率升级|r</v>
      </c>
      <c r="J45" s="167" t="str">
        <f t="shared" si="8"/>
        <v>|Cff00FF7F[饰品]紫晶坠子lv3|r</v>
      </c>
      <c r="K45" s="167" t="str">
        <f t="shared" si="9"/>
        <v>|Cffbbbbbb属性：|r|n攻击+3000|n业力+12000|n生命值+60000|n暴击+4%|n|n|Cff00ff7f击杀250只怪有80%概率升级|r</v>
      </c>
      <c r="L45" s="27"/>
      <c r="M45" s="168" t="str">
        <f>VLOOKUP(LEFT(RIGHT(B45,5),4),物品!B:CU,20,FALSE)</f>
        <v>ReplaceableTextures\\CommandButtons\\BTNZ07.blp</v>
      </c>
      <c r="N45" s="188" t="s">
        <v>83</v>
      </c>
      <c r="O45" s="189" t="s">
        <v>84</v>
      </c>
      <c r="P45" s="27">
        <v>0</v>
      </c>
      <c r="Q45" s="27">
        <v>0</v>
      </c>
      <c r="R45" s="188" t="s">
        <v>83</v>
      </c>
      <c r="S45" s="188" t="s">
        <v>83</v>
      </c>
      <c r="T45" s="188" t="s">
        <v>83</v>
      </c>
      <c r="U45" s="188" t="s">
        <v>83</v>
      </c>
      <c r="V45" s="27">
        <v>2</v>
      </c>
      <c r="W45" s="27" t="s">
        <v>85</v>
      </c>
      <c r="X45" s="27">
        <v>0</v>
      </c>
      <c r="Y45" s="188" t="s">
        <v>83</v>
      </c>
      <c r="Z45" s="27">
        <v>0</v>
      </c>
      <c r="AA45" s="27">
        <v>0</v>
      </c>
      <c r="AB45" s="27">
        <v>0</v>
      </c>
      <c r="AC45" s="27">
        <v>1</v>
      </c>
      <c r="AD45" s="27">
        <v>1</v>
      </c>
      <c r="AE45" s="188" t="s">
        <v>83</v>
      </c>
      <c r="AF45" s="188" t="s">
        <v>83</v>
      </c>
      <c r="AG45" s="188" t="s">
        <v>83</v>
      </c>
      <c r="AH45" s="188" t="s">
        <v>83</v>
      </c>
      <c r="AI45" s="27"/>
      <c r="AJ45" s="27"/>
      <c r="AK45" s="27">
        <v>0</v>
      </c>
      <c r="AL45" s="27">
        <v>0</v>
      </c>
      <c r="AM45" s="188" t="s">
        <v>83</v>
      </c>
      <c r="AN45" s="27">
        <f>VLOOKUP(B45,物品!B45:D78,3,FALSE)</f>
        <v>250</v>
      </c>
      <c r="AO45" s="27"/>
      <c r="AP45" s="27"/>
    </row>
    <row r="46" spans="1:42">
      <c r="A46" s="165"/>
      <c r="B46" s="27" t="str">
        <f>物品!B46</f>
        <v>E109</v>
      </c>
      <c r="C46" s="27" t="s">
        <v>41</v>
      </c>
      <c r="D46" s="27" t="s">
        <v>81</v>
      </c>
      <c r="E46" s="27" t="s">
        <v>86</v>
      </c>
      <c r="F46" s="27"/>
      <c r="G46" s="27"/>
      <c r="H46" s="27" t="str">
        <f>VLOOKUP(LEFT(RIGHT(B46,5),4),物品!B:CU,2,FALSE)</f>
        <v>|Cff00FF7F[饰品]紫晶坠子lv4|r</v>
      </c>
      <c r="I46" s="27" t="str">
        <f>VLOOKUP(B46,物品!B:CV,99,FALSE)</f>
        <v>|Cffbbbbbb属性：|r|n攻击+3500|n业力+14000|n生命值+70000|n暴击+4%|n|n|Cff00ff7f击杀250只怪有80%概率升级|r</v>
      </c>
      <c r="J46" s="167" t="str">
        <f t="shared" ref="J46:J73" si="16">H46</f>
        <v>|Cff00FF7F[饰品]紫晶坠子lv4|r</v>
      </c>
      <c r="K46" s="167" t="str">
        <f t="shared" ref="K46:K73" si="17">I46</f>
        <v>|Cffbbbbbb属性：|r|n攻击+3500|n业力+14000|n生命值+70000|n暴击+4%|n|n|Cff00ff7f击杀250只怪有80%概率升级|r</v>
      </c>
      <c r="L46" s="27"/>
      <c r="M46" s="168" t="str">
        <f>VLOOKUP(LEFT(RIGHT(B46,5),4),物品!B:CU,20,FALSE)</f>
        <v>ReplaceableTextures\\CommandButtons\\BTNZ07.blp</v>
      </c>
      <c r="N46" s="188" t="s">
        <v>83</v>
      </c>
      <c r="O46" s="189" t="s">
        <v>84</v>
      </c>
      <c r="P46" s="27">
        <v>0</v>
      </c>
      <c r="Q46" s="27">
        <v>0</v>
      </c>
      <c r="R46" s="188" t="s">
        <v>83</v>
      </c>
      <c r="S46" s="188" t="s">
        <v>83</v>
      </c>
      <c r="T46" s="188" t="s">
        <v>83</v>
      </c>
      <c r="U46" s="188" t="s">
        <v>83</v>
      </c>
      <c r="V46" s="27">
        <v>2</v>
      </c>
      <c r="W46" s="27" t="s">
        <v>85</v>
      </c>
      <c r="X46" s="27">
        <v>0</v>
      </c>
      <c r="Y46" s="188" t="s">
        <v>83</v>
      </c>
      <c r="Z46" s="27">
        <v>0</v>
      </c>
      <c r="AA46" s="27">
        <v>0</v>
      </c>
      <c r="AB46" s="27">
        <v>0</v>
      </c>
      <c r="AC46" s="27">
        <v>1</v>
      </c>
      <c r="AD46" s="27">
        <v>1</v>
      </c>
      <c r="AE46" s="188" t="s">
        <v>83</v>
      </c>
      <c r="AF46" s="188" t="s">
        <v>83</v>
      </c>
      <c r="AG46" s="188" t="s">
        <v>83</v>
      </c>
      <c r="AH46" s="188" t="s">
        <v>83</v>
      </c>
      <c r="AI46" s="27"/>
      <c r="AJ46" s="27"/>
      <c r="AK46" s="27">
        <v>0</v>
      </c>
      <c r="AL46" s="27">
        <v>0</v>
      </c>
      <c r="AM46" s="188" t="s">
        <v>83</v>
      </c>
      <c r="AN46" s="27">
        <f>VLOOKUP(B46,物品!B46:D79,3,FALSE)</f>
        <v>250</v>
      </c>
      <c r="AO46" s="27"/>
      <c r="AP46" s="27"/>
    </row>
    <row r="47" spans="1:42">
      <c r="A47" s="165"/>
      <c r="B47" s="27" t="str">
        <f>物品!B47</f>
        <v>E110</v>
      </c>
      <c r="C47" s="27" t="s">
        <v>41</v>
      </c>
      <c r="D47" s="27" t="s">
        <v>81</v>
      </c>
      <c r="E47" s="27" t="s">
        <v>86</v>
      </c>
      <c r="F47" s="27"/>
      <c r="G47" s="27"/>
      <c r="H47" s="27" t="str">
        <f>VLOOKUP(LEFT(RIGHT(B47,5),4),物品!B:CU,2,FALSE)</f>
        <v>|Cff00FF7F[饰品]紫晶坠子lv5|r</v>
      </c>
      <c r="I47" s="27" t="str">
        <f>VLOOKUP(B47,物品!B:CV,99,FALSE)</f>
        <v>|Cffbbbbbb属性：|r|n攻击+4000|n业力+16000|n生命值+80000|n暴击+4%|n|n|Cff00ff7f击杀400只怪有70%概率升级|r</v>
      </c>
      <c r="J47" s="167" t="str">
        <f t="shared" si="16"/>
        <v>|Cff00FF7F[饰品]紫晶坠子lv5|r</v>
      </c>
      <c r="K47" s="167" t="str">
        <f t="shared" si="17"/>
        <v>|Cffbbbbbb属性：|r|n攻击+4000|n业力+16000|n生命值+80000|n暴击+4%|n|n|Cff00ff7f击杀400只怪有70%概率升级|r</v>
      </c>
      <c r="L47" s="27"/>
      <c r="M47" s="168" t="str">
        <f>VLOOKUP(LEFT(RIGHT(B47,5),4),物品!B:CU,20,FALSE)</f>
        <v>ReplaceableTextures\\CommandButtons\\BTNZ07.blp</v>
      </c>
      <c r="N47" s="188" t="s">
        <v>83</v>
      </c>
      <c r="O47" s="189" t="s">
        <v>84</v>
      </c>
      <c r="P47" s="27">
        <v>0</v>
      </c>
      <c r="Q47" s="27">
        <v>0</v>
      </c>
      <c r="R47" s="188" t="s">
        <v>83</v>
      </c>
      <c r="S47" s="188" t="s">
        <v>83</v>
      </c>
      <c r="T47" s="188" t="s">
        <v>83</v>
      </c>
      <c r="U47" s="188" t="s">
        <v>83</v>
      </c>
      <c r="V47" s="27">
        <v>2</v>
      </c>
      <c r="W47" s="27" t="s">
        <v>85</v>
      </c>
      <c r="X47" s="27">
        <v>0</v>
      </c>
      <c r="Y47" s="188" t="s">
        <v>83</v>
      </c>
      <c r="Z47" s="27">
        <v>0</v>
      </c>
      <c r="AA47" s="27">
        <v>0</v>
      </c>
      <c r="AB47" s="27">
        <v>0</v>
      </c>
      <c r="AC47" s="27">
        <v>1</v>
      </c>
      <c r="AD47" s="27">
        <v>1</v>
      </c>
      <c r="AE47" s="188" t="s">
        <v>83</v>
      </c>
      <c r="AF47" s="188" t="s">
        <v>83</v>
      </c>
      <c r="AG47" s="188" t="s">
        <v>83</v>
      </c>
      <c r="AH47" s="188" t="s">
        <v>83</v>
      </c>
      <c r="AI47" s="27"/>
      <c r="AJ47" s="27"/>
      <c r="AK47" s="27">
        <v>0</v>
      </c>
      <c r="AL47" s="27">
        <v>0</v>
      </c>
      <c r="AM47" s="188" t="s">
        <v>83</v>
      </c>
      <c r="AN47" s="27">
        <f>VLOOKUP(B47,物品!B47:D80,3,FALSE)</f>
        <v>400</v>
      </c>
      <c r="AO47" s="27"/>
      <c r="AP47" s="27"/>
    </row>
    <row r="48" spans="1:42">
      <c r="A48" s="165"/>
      <c r="B48" s="27" t="str">
        <f>物品!B48</f>
        <v>E111</v>
      </c>
      <c r="C48" s="27" t="s">
        <v>41</v>
      </c>
      <c r="D48" s="27" t="s">
        <v>81</v>
      </c>
      <c r="E48" s="27" t="s">
        <v>86</v>
      </c>
      <c r="F48" s="27"/>
      <c r="G48" s="27"/>
      <c r="H48" s="27" t="str">
        <f>VLOOKUP(LEFT(RIGHT(B48,5),4),物品!B:CU,2,FALSE)</f>
        <v>|Cff00BFFF[饰品]三才项圈lv1|r</v>
      </c>
      <c r="I48" s="27" t="str">
        <f>VLOOKUP(B48,物品!B:CV,99,FALSE)</f>
        <v>|Cffbbbbbb属性：|r|n攻击+6000|n业力+24000|n生命值+120000|n暴击+6%|n|n|Cff00ff7f击杀350只怪有70%概率升级|r</v>
      </c>
      <c r="J48" s="167" t="str">
        <f t="shared" si="16"/>
        <v>|Cff00BFFF[饰品]三才项圈lv1|r</v>
      </c>
      <c r="K48" s="167" t="str">
        <f t="shared" si="17"/>
        <v>|Cffbbbbbb属性：|r|n攻击+6000|n业力+24000|n生命值+120000|n暴击+6%|n|n|Cff00ff7f击杀350只怪有70%概率升级|r</v>
      </c>
      <c r="L48" s="27"/>
      <c r="M48" s="168" t="str">
        <f>VLOOKUP(LEFT(RIGHT(B48,5),4),物品!B:CU,20,FALSE)</f>
        <v>ReplaceableTextures\\CommandButtons\\BTNZ08.blp</v>
      </c>
      <c r="N48" s="188" t="s">
        <v>83</v>
      </c>
      <c r="O48" s="189" t="s">
        <v>84</v>
      </c>
      <c r="P48" s="27">
        <v>0</v>
      </c>
      <c r="Q48" s="27">
        <v>0</v>
      </c>
      <c r="R48" s="188" t="s">
        <v>83</v>
      </c>
      <c r="S48" s="188" t="s">
        <v>83</v>
      </c>
      <c r="T48" s="188" t="s">
        <v>83</v>
      </c>
      <c r="U48" s="188" t="s">
        <v>83</v>
      </c>
      <c r="V48" s="27">
        <v>2</v>
      </c>
      <c r="W48" s="27" t="s">
        <v>85</v>
      </c>
      <c r="X48" s="27">
        <v>0</v>
      </c>
      <c r="Y48" s="188" t="s">
        <v>83</v>
      </c>
      <c r="Z48" s="27">
        <v>0</v>
      </c>
      <c r="AA48" s="27">
        <v>0</v>
      </c>
      <c r="AB48" s="27">
        <v>0</v>
      </c>
      <c r="AC48" s="27">
        <v>1</v>
      </c>
      <c r="AD48" s="27">
        <v>1</v>
      </c>
      <c r="AE48" s="188" t="s">
        <v>83</v>
      </c>
      <c r="AF48" s="188" t="s">
        <v>83</v>
      </c>
      <c r="AG48" s="188" t="s">
        <v>83</v>
      </c>
      <c r="AH48" s="188" t="s">
        <v>83</v>
      </c>
      <c r="AI48" s="27"/>
      <c r="AJ48" s="27"/>
      <c r="AK48" s="27">
        <v>0</v>
      </c>
      <c r="AL48" s="27">
        <v>0</v>
      </c>
      <c r="AM48" s="188" t="s">
        <v>83</v>
      </c>
      <c r="AN48" s="27">
        <f>VLOOKUP(B48,物品!B48:D81,3,FALSE)</f>
        <v>350</v>
      </c>
      <c r="AO48" s="27"/>
      <c r="AP48" s="27"/>
    </row>
    <row r="49" spans="1:42">
      <c r="A49" s="165"/>
      <c r="B49" s="27" t="str">
        <f>物品!B49</f>
        <v>E112</v>
      </c>
      <c r="C49" s="27" t="s">
        <v>41</v>
      </c>
      <c r="D49" s="27" t="s">
        <v>81</v>
      </c>
      <c r="E49" s="27" t="s">
        <v>86</v>
      </c>
      <c r="F49" s="27"/>
      <c r="G49" s="27"/>
      <c r="H49" s="27" t="str">
        <f>VLOOKUP(LEFT(RIGHT(B49,5),4),物品!B:CU,2,FALSE)</f>
        <v>|Cff00BFFF[饰品]三才项圈lv2|r</v>
      </c>
      <c r="I49" s="27" t="str">
        <f>VLOOKUP(B49,物品!B:CV,99,FALSE)</f>
        <v>|Cffbbbbbb属性：|r|n攻击+7000|n业力+28000|n生命值+140000|n暴击+6%|n|n|Cff00ff7f击杀350只怪有70%概率升级|r</v>
      </c>
      <c r="J49" s="167" t="str">
        <f t="shared" si="16"/>
        <v>|Cff00BFFF[饰品]三才项圈lv2|r</v>
      </c>
      <c r="K49" s="167" t="str">
        <f t="shared" si="17"/>
        <v>|Cffbbbbbb属性：|r|n攻击+7000|n业力+28000|n生命值+140000|n暴击+6%|n|n|Cff00ff7f击杀350只怪有70%概率升级|r</v>
      </c>
      <c r="L49" s="27"/>
      <c r="M49" s="168" t="str">
        <f>VLOOKUP(LEFT(RIGHT(B49,5),4),物品!B:CU,20,FALSE)</f>
        <v>ReplaceableTextures\\CommandButtons\\BTNZ08.blp</v>
      </c>
      <c r="N49" s="188" t="s">
        <v>83</v>
      </c>
      <c r="O49" s="189" t="s">
        <v>84</v>
      </c>
      <c r="P49" s="27">
        <v>0</v>
      </c>
      <c r="Q49" s="27">
        <v>0</v>
      </c>
      <c r="R49" s="188" t="s">
        <v>83</v>
      </c>
      <c r="S49" s="188" t="s">
        <v>83</v>
      </c>
      <c r="T49" s="188" t="s">
        <v>83</v>
      </c>
      <c r="U49" s="188" t="s">
        <v>83</v>
      </c>
      <c r="V49" s="27">
        <v>2</v>
      </c>
      <c r="W49" s="27" t="s">
        <v>85</v>
      </c>
      <c r="X49" s="27">
        <v>0</v>
      </c>
      <c r="Y49" s="188" t="s">
        <v>83</v>
      </c>
      <c r="Z49" s="27">
        <v>0</v>
      </c>
      <c r="AA49" s="27">
        <v>0</v>
      </c>
      <c r="AB49" s="27">
        <v>0</v>
      </c>
      <c r="AC49" s="27">
        <v>1</v>
      </c>
      <c r="AD49" s="27">
        <v>1</v>
      </c>
      <c r="AE49" s="188" t="s">
        <v>83</v>
      </c>
      <c r="AF49" s="188" t="s">
        <v>83</v>
      </c>
      <c r="AG49" s="188" t="s">
        <v>83</v>
      </c>
      <c r="AH49" s="188" t="s">
        <v>83</v>
      </c>
      <c r="AI49" s="27"/>
      <c r="AJ49" s="27"/>
      <c r="AK49" s="27">
        <v>0</v>
      </c>
      <c r="AL49" s="27">
        <v>0</v>
      </c>
      <c r="AM49" s="188" t="s">
        <v>83</v>
      </c>
      <c r="AN49" s="27">
        <f>VLOOKUP(B49,物品!B49:D82,3,FALSE)</f>
        <v>350</v>
      </c>
      <c r="AO49" s="27"/>
      <c r="AP49" s="27"/>
    </row>
    <row r="50" spans="1:42">
      <c r="A50" s="165"/>
      <c r="B50" s="27" t="str">
        <f>物品!B50</f>
        <v>E113</v>
      </c>
      <c r="C50" s="27" t="s">
        <v>41</v>
      </c>
      <c r="D50" s="27" t="s">
        <v>81</v>
      </c>
      <c r="E50" s="27" t="s">
        <v>86</v>
      </c>
      <c r="F50" s="27"/>
      <c r="G50" s="27"/>
      <c r="H50" s="27" t="str">
        <f>VLOOKUP(LEFT(RIGHT(B50,5),4),物品!B:CU,2,FALSE)</f>
        <v>|Cff00BFFF[饰品]三才项圈lv3|r</v>
      </c>
      <c r="I50" s="27" t="str">
        <f>VLOOKUP(B50,物品!B:CV,99,FALSE)</f>
        <v>|Cffbbbbbb属性：|r|n攻击+8000|n业力+32000|n生命值+160000|n暴击+6%|n|n|Cff00ff7f击杀350只怪有70%概率升级|r</v>
      </c>
      <c r="J50" s="167" t="str">
        <f t="shared" si="16"/>
        <v>|Cff00BFFF[饰品]三才项圈lv3|r</v>
      </c>
      <c r="K50" s="167" t="str">
        <f t="shared" si="17"/>
        <v>|Cffbbbbbb属性：|r|n攻击+8000|n业力+32000|n生命值+160000|n暴击+6%|n|n|Cff00ff7f击杀350只怪有70%概率升级|r</v>
      </c>
      <c r="L50" s="27"/>
      <c r="M50" s="168" t="str">
        <f>VLOOKUP(LEFT(RIGHT(B50,5),4),物品!B:CU,20,FALSE)</f>
        <v>ReplaceableTextures\\CommandButtons\\BTNZ08.blp</v>
      </c>
      <c r="N50" s="188" t="s">
        <v>83</v>
      </c>
      <c r="O50" s="189" t="s">
        <v>84</v>
      </c>
      <c r="P50" s="27">
        <v>0</v>
      </c>
      <c r="Q50" s="27">
        <v>0</v>
      </c>
      <c r="R50" s="188" t="s">
        <v>83</v>
      </c>
      <c r="S50" s="188" t="s">
        <v>83</v>
      </c>
      <c r="T50" s="188" t="s">
        <v>83</v>
      </c>
      <c r="U50" s="188" t="s">
        <v>83</v>
      </c>
      <c r="V50" s="27">
        <v>2</v>
      </c>
      <c r="W50" s="27" t="s">
        <v>85</v>
      </c>
      <c r="X50" s="27">
        <v>0</v>
      </c>
      <c r="Y50" s="188" t="s">
        <v>83</v>
      </c>
      <c r="Z50" s="27">
        <v>0</v>
      </c>
      <c r="AA50" s="27">
        <v>0</v>
      </c>
      <c r="AB50" s="27">
        <v>0</v>
      </c>
      <c r="AC50" s="27">
        <v>1</v>
      </c>
      <c r="AD50" s="27">
        <v>1</v>
      </c>
      <c r="AE50" s="188" t="s">
        <v>83</v>
      </c>
      <c r="AF50" s="188" t="s">
        <v>83</v>
      </c>
      <c r="AG50" s="188" t="s">
        <v>83</v>
      </c>
      <c r="AH50" s="188" t="s">
        <v>83</v>
      </c>
      <c r="AI50" s="27"/>
      <c r="AJ50" s="27"/>
      <c r="AK50" s="27">
        <v>0</v>
      </c>
      <c r="AL50" s="27">
        <v>0</v>
      </c>
      <c r="AM50" s="188" t="s">
        <v>83</v>
      </c>
      <c r="AN50" s="27">
        <f>VLOOKUP(B50,物品!B50:D83,3,FALSE)</f>
        <v>350</v>
      </c>
      <c r="AO50" s="27"/>
      <c r="AP50" s="27"/>
    </row>
    <row r="51" spans="1:42">
      <c r="A51" s="165"/>
      <c r="B51" s="27" t="str">
        <f>物品!B51</f>
        <v>E114</v>
      </c>
      <c r="C51" s="27" t="s">
        <v>41</v>
      </c>
      <c r="D51" s="27" t="s">
        <v>81</v>
      </c>
      <c r="E51" s="27" t="s">
        <v>86</v>
      </c>
      <c r="F51" s="27"/>
      <c r="G51" s="27"/>
      <c r="H51" s="27" t="str">
        <f>VLOOKUP(LEFT(RIGHT(B51,5),4),物品!B:CU,2,FALSE)</f>
        <v>|Cff00BFFF[饰品]三才项圈lv4|r</v>
      </c>
      <c r="I51" s="27" t="str">
        <f>VLOOKUP(B51,物品!B:CV,99,FALSE)</f>
        <v>|Cffbbbbbb属性：|r|n攻击+10000|n业力+40000|n生命值+200000|n暴击+6%|n|n|Cff00ff7f击杀350只怪有70%概率升级|r</v>
      </c>
      <c r="J51" s="167" t="str">
        <f t="shared" si="16"/>
        <v>|Cff00BFFF[饰品]三才项圈lv4|r</v>
      </c>
      <c r="K51" s="167" t="str">
        <f t="shared" si="17"/>
        <v>|Cffbbbbbb属性：|r|n攻击+10000|n业力+40000|n生命值+200000|n暴击+6%|n|n|Cff00ff7f击杀350只怪有70%概率升级|r</v>
      </c>
      <c r="L51" s="27"/>
      <c r="M51" s="168" t="str">
        <f>VLOOKUP(LEFT(RIGHT(B51,5),4),物品!B:CU,20,FALSE)</f>
        <v>ReplaceableTextures\\CommandButtons\\BTNZ08.blp</v>
      </c>
      <c r="N51" s="188" t="s">
        <v>83</v>
      </c>
      <c r="O51" s="189" t="s">
        <v>84</v>
      </c>
      <c r="P51" s="27">
        <v>0</v>
      </c>
      <c r="Q51" s="27">
        <v>0</v>
      </c>
      <c r="R51" s="188" t="s">
        <v>83</v>
      </c>
      <c r="S51" s="188" t="s">
        <v>83</v>
      </c>
      <c r="T51" s="188" t="s">
        <v>83</v>
      </c>
      <c r="U51" s="188" t="s">
        <v>83</v>
      </c>
      <c r="V51" s="27">
        <v>2</v>
      </c>
      <c r="W51" s="27" t="s">
        <v>85</v>
      </c>
      <c r="X51" s="27">
        <v>0</v>
      </c>
      <c r="Y51" s="188" t="s">
        <v>83</v>
      </c>
      <c r="Z51" s="27">
        <v>0</v>
      </c>
      <c r="AA51" s="27">
        <v>0</v>
      </c>
      <c r="AB51" s="27">
        <v>0</v>
      </c>
      <c r="AC51" s="27">
        <v>1</v>
      </c>
      <c r="AD51" s="27">
        <v>1</v>
      </c>
      <c r="AE51" s="188" t="s">
        <v>83</v>
      </c>
      <c r="AF51" s="188" t="s">
        <v>83</v>
      </c>
      <c r="AG51" s="188" t="s">
        <v>83</v>
      </c>
      <c r="AH51" s="188" t="s">
        <v>83</v>
      </c>
      <c r="AI51" s="27"/>
      <c r="AJ51" s="27"/>
      <c r="AK51" s="27">
        <v>0</v>
      </c>
      <c r="AL51" s="27">
        <v>0</v>
      </c>
      <c r="AM51" s="188" t="s">
        <v>83</v>
      </c>
      <c r="AN51" s="27">
        <f>VLOOKUP(B51,物品!B51:D84,3,FALSE)</f>
        <v>350</v>
      </c>
      <c r="AO51" s="27"/>
      <c r="AP51" s="27"/>
    </row>
    <row r="52" spans="1:42">
      <c r="A52" s="165"/>
      <c r="B52" s="27" t="str">
        <f>物品!B52</f>
        <v>E115</v>
      </c>
      <c r="C52" s="27" t="s">
        <v>41</v>
      </c>
      <c r="D52" s="27" t="s">
        <v>81</v>
      </c>
      <c r="E52" s="27" t="s">
        <v>86</v>
      </c>
      <c r="F52" s="27"/>
      <c r="G52" s="27"/>
      <c r="H52" s="27" t="str">
        <f>VLOOKUP(LEFT(RIGHT(B52,5),4),物品!B:CU,2,FALSE)</f>
        <v>|Cff00BFFF[饰品]三才项圈lv5|r</v>
      </c>
      <c r="I52" s="27" t="str">
        <f>VLOOKUP(B52,物品!B:CV,99,FALSE)</f>
        <v>|Cffbbbbbb属性：|r|n攻击+12000|n业力+48000|n生命值+240000|n暴击+6%|n|n|Cff00ff7f击杀600只怪有60%概率升级|r</v>
      </c>
      <c r="J52" s="167" t="str">
        <f t="shared" si="16"/>
        <v>|Cff00BFFF[饰品]三才项圈lv5|r</v>
      </c>
      <c r="K52" s="167" t="str">
        <f t="shared" si="17"/>
        <v>|Cffbbbbbb属性：|r|n攻击+12000|n业力+48000|n生命值+240000|n暴击+6%|n|n|Cff00ff7f击杀600只怪有60%概率升级|r</v>
      </c>
      <c r="L52" s="27"/>
      <c r="M52" s="168" t="str">
        <f>VLOOKUP(LEFT(RIGHT(B52,5),4),物品!B:CU,20,FALSE)</f>
        <v>ReplaceableTextures\\CommandButtons\\BTNZ08.blp</v>
      </c>
      <c r="N52" s="188" t="s">
        <v>83</v>
      </c>
      <c r="O52" s="189" t="s">
        <v>84</v>
      </c>
      <c r="P52" s="27">
        <v>0</v>
      </c>
      <c r="Q52" s="27">
        <v>0</v>
      </c>
      <c r="R52" s="188" t="s">
        <v>83</v>
      </c>
      <c r="S52" s="188" t="s">
        <v>83</v>
      </c>
      <c r="T52" s="188" t="s">
        <v>83</v>
      </c>
      <c r="U52" s="188" t="s">
        <v>83</v>
      </c>
      <c r="V52" s="27">
        <v>2</v>
      </c>
      <c r="W52" s="27" t="s">
        <v>85</v>
      </c>
      <c r="X52" s="27">
        <v>0</v>
      </c>
      <c r="Y52" s="188" t="s">
        <v>83</v>
      </c>
      <c r="Z52" s="27">
        <v>0</v>
      </c>
      <c r="AA52" s="27">
        <v>0</v>
      </c>
      <c r="AB52" s="27">
        <v>0</v>
      </c>
      <c r="AC52" s="27">
        <v>1</v>
      </c>
      <c r="AD52" s="27">
        <v>1</v>
      </c>
      <c r="AE52" s="188" t="s">
        <v>83</v>
      </c>
      <c r="AF52" s="188" t="s">
        <v>83</v>
      </c>
      <c r="AG52" s="188" t="s">
        <v>83</v>
      </c>
      <c r="AH52" s="188" t="s">
        <v>83</v>
      </c>
      <c r="AI52" s="27"/>
      <c r="AJ52" s="27"/>
      <c r="AK52" s="27">
        <v>0</v>
      </c>
      <c r="AL52" s="27">
        <v>0</v>
      </c>
      <c r="AM52" s="188" t="s">
        <v>83</v>
      </c>
      <c r="AN52" s="27">
        <f>VLOOKUP(B52,物品!B52:D85,3,FALSE)</f>
        <v>600</v>
      </c>
      <c r="AO52" s="27"/>
      <c r="AP52" s="27"/>
    </row>
    <row r="53" spans="1:42">
      <c r="A53" s="165"/>
      <c r="B53" s="27" t="str">
        <f>物品!B53</f>
        <v>E116</v>
      </c>
      <c r="C53" s="27" t="s">
        <v>41</v>
      </c>
      <c r="D53" s="27" t="s">
        <v>81</v>
      </c>
      <c r="E53" s="27" t="s">
        <v>86</v>
      </c>
      <c r="F53" s="27"/>
      <c r="G53" s="27"/>
      <c r="H53" s="27" t="str">
        <f>VLOOKUP(LEFT(RIGHT(B53,5),4),物品!B:CU,2,FALSE)</f>
        <v>|CffBF00FF[饰品]化龙护符lv1|r</v>
      </c>
      <c r="I53" s="27" t="str">
        <f>VLOOKUP(B53,物品!B:CV,99,FALSE)</f>
        <v>|Cffbbbbbb属性：|r|n攻击+18000|n业力+72000|n生命值+360000|n暴击+8%|n|n|Cff00ff7f击杀500只怪有60%概率升级|r</v>
      </c>
      <c r="J53" s="167" t="str">
        <f t="shared" ref="J53:J57" si="18">H53</f>
        <v>|CffBF00FF[饰品]化龙护符lv1|r</v>
      </c>
      <c r="K53" s="167" t="str">
        <f t="shared" ref="K53:K57" si="19">I53</f>
        <v>|Cffbbbbbb属性：|r|n攻击+18000|n业力+72000|n生命值+360000|n暴击+8%|n|n|Cff00ff7f击杀500只怪有60%概率升级|r</v>
      </c>
      <c r="L53" s="27"/>
      <c r="M53" s="168" t="str">
        <f>VLOOKUP(LEFT(RIGHT(B53,5),4),物品!B:CU,20,FALSE)</f>
        <v>ReplaceableTextures\\CommandButtons\\BTNZ24.blp</v>
      </c>
      <c r="N53" s="188" t="s">
        <v>83</v>
      </c>
      <c r="O53" s="189" t="s">
        <v>84</v>
      </c>
      <c r="P53" s="27">
        <v>0</v>
      </c>
      <c r="Q53" s="27">
        <v>0</v>
      </c>
      <c r="R53" s="188" t="s">
        <v>83</v>
      </c>
      <c r="S53" s="188" t="s">
        <v>83</v>
      </c>
      <c r="T53" s="188" t="s">
        <v>83</v>
      </c>
      <c r="U53" s="188" t="s">
        <v>83</v>
      </c>
      <c r="V53" s="27">
        <v>2</v>
      </c>
      <c r="W53" s="27" t="s">
        <v>85</v>
      </c>
      <c r="X53" s="27">
        <v>0</v>
      </c>
      <c r="Y53" s="188" t="s">
        <v>83</v>
      </c>
      <c r="Z53" s="27">
        <v>0</v>
      </c>
      <c r="AA53" s="27">
        <v>0</v>
      </c>
      <c r="AB53" s="27">
        <v>0</v>
      </c>
      <c r="AC53" s="27">
        <v>1</v>
      </c>
      <c r="AD53" s="27">
        <v>1</v>
      </c>
      <c r="AE53" s="188" t="s">
        <v>83</v>
      </c>
      <c r="AF53" s="188" t="s">
        <v>83</v>
      </c>
      <c r="AG53" s="188" t="s">
        <v>83</v>
      </c>
      <c r="AH53" s="188" t="s">
        <v>83</v>
      </c>
      <c r="AI53" s="27"/>
      <c r="AJ53" s="27"/>
      <c r="AK53" s="27">
        <v>0</v>
      </c>
      <c r="AL53" s="27">
        <v>0</v>
      </c>
      <c r="AM53" s="188" t="s">
        <v>83</v>
      </c>
      <c r="AN53" s="27">
        <f>VLOOKUP(B53,物品!B53:D86,3,FALSE)</f>
        <v>500</v>
      </c>
      <c r="AO53" s="27"/>
      <c r="AP53" s="27"/>
    </row>
    <row r="54" spans="1:42">
      <c r="A54" s="165"/>
      <c r="B54" s="27" t="str">
        <f>物品!B54</f>
        <v>E117</v>
      </c>
      <c r="C54" s="27" t="s">
        <v>41</v>
      </c>
      <c r="D54" s="27" t="s">
        <v>81</v>
      </c>
      <c r="E54" s="27" t="s">
        <v>86</v>
      </c>
      <c r="F54" s="27"/>
      <c r="G54" s="27"/>
      <c r="H54" s="27" t="str">
        <f>VLOOKUP(LEFT(RIGHT(B54,5),4),物品!B:CU,2,FALSE)</f>
        <v>|CffBF00FF[饰品]化龙护符lv2|r</v>
      </c>
      <c r="I54" s="27" t="str">
        <f>VLOOKUP(B54,物品!B:CV,99,FALSE)</f>
        <v>|Cffbbbbbb属性：|r|n攻击+21000|n业力+84000|n生命值+420000|n暴击+8%|n|n|Cff00ff7f击杀500只怪有60%概率升级|r</v>
      </c>
      <c r="J54" s="167" t="str">
        <f t="shared" si="18"/>
        <v>|CffBF00FF[饰品]化龙护符lv2|r</v>
      </c>
      <c r="K54" s="167" t="str">
        <f t="shared" si="19"/>
        <v>|Cffbbbbbb属性：|r|n攻击+21000|n业力+84000|n生命值+420000|n暴击+8%|n|n|Cff00ff7f击杀500只怪有60%概率升级|r</v>
      </c>
      <c r="L54" s="27"/>
      <c r="M54" s="168" t="str">
        <f>VLOOKUP(LEFT(RIGHT(B54,5),4),物品!B:CU,20,FALSE)</f>
        <v>ReplaceableTextures\\CommandButtons\\BTNZ24.blp</v>
      </c>
      <c r="N54" s="188" t="s">
        <v>83</v>
      </c>
      <c r="O54" s="189" t="s">
        <v>84</v>
      </c>
      <c r="P54" s="27">
        <v>0</v>
      </c>
      <c r="Q54" s="27">
        <v>0</v>
      </c>
      <c r="R54" s="188" t="s">
        <v>83</v>
      </c>
      <c r="S54" s="188" t="s">
        <v>83</v>
      </c>
      <c r="T54" s="188" t="s">
        <v>83</v>
      </c>
      <c r="U54" s="188" t="s">
        <v>83</v>
      </c>
      <c r="V54" s="27">
        <v>2</v>
      </c>
      <c r="W54" s="27" t="s">
        <v>85</v>
      </c>
      <c r="X54" s="27">
        <v>0</v>
      </c>
      <c r="Y54" s="188" t="s">
        <v>83</v>
      </c>
      <c r="Z54" s="27">
        <v>0</v>
      </c>
      <c r="AA54" s="27">
        <v>0</v>
      </c>
      <c r="AB54" s="27">
        <v>0</v>
      </c>
      <c r="AC54" s="27">
        <v>1</v>
      </c>
      <c r="AD54" s="27">
        <v>1</v>
      </c>
      <c r="AE54" s="188" t="s">
        <v>83</v>
      </c>
      <c r="AF54" s="188" t="s">
        <v>83</v>
      </c>
      <c r="AG54" s="188" t="s">
        <v>83</v>
      </c>
      <c r="AH54" s="188" t="s">
        <v>83</v>
      </c>
      <c r="AI54" s="27"/>
      <c r="AJ54" s="27"/>
      <c r="AK54" s="27">
        <v>0</v>
      </c>
      <c r="AL54" s="27">
        <v>0</v>
      </c>
      <c r="AM54" s="188" t="s">
        <v>83</v>
      </c>
      <c r="AN54" s="27">
        <f>VLOOKUP(B54,物品!B54:D87,3,FALSE)</f>
        <v>500</v>
      </c>
      <c r="AO54" s="27"/>
      <c r="AP54" s="27"/>
    </row>
    <row r="55" spans="1:42">
      <c r="A55" s="165"/>
      <c r="B55" s="27" t="str">
        <f>物品!B55</f>
        <v>E118</v>
      </c>
      <c r="C55" s="27" t="s">
        <v>41</v>
      </c>
      <c r="D55" s="27" t="s">
        <v>81</v>
      </c>
      <c r="E55" s="27" t="s">
        <v>86</v>
      </c>
      <c r="F55" s="27"/>
      <c r="G55" s="27"/>
      <c r="H55" s="27" t="str">
        <f>VLOOKUP(LEFT(RIGHT(B55,5),4),物品!B:CU,2,FALSE)</f>
        <v>|CffBF00FF[饰品]化龙护符lv3|r</v>
      </c>
      <c r="I55" s="27" t="str">
        <f>VLOOKUP(B55,物品!B:CV,99,FALSE)</f>
        <v>|Cffbbbbbb属性：|r|n攻击+24000|n业力+96000|n生命值+480000|n暴击+8%|n|n|Cff00ff7f击杀500只怪有60%概率升级|r</v>
      </c>
      <c r="J55" s="167" t="str">
        <f t="shared" si="18"/>
        <v>|CffBF00FF[饰品]化龙护符lv3|r</v>
      </c>
      <c r="K55" s="167" t="str">
        <f t="shared" si="19"/>
        <v>|Cffbbbbbb属性：|r|n攻击+24000|n业力+96000|n生命值+480000|n暴击+8%|n|n|Cff00ff7f击杀500只怪有60%概率升级|r</v>
      </c>
      <c r="L55" s="27"/>
      <c r="M55" s="168" t="str">
        <f>VLOOKUP(LEFT(RIGHT(B55,5),4),物品!B:CU,20,FALSE)</f>
        <v>ReplaceableTextures\\CommandButtons\\BTNZ24.blp</v>
      </c>
      <c r="N55" s="188" t="s">
        <v>83</v>
      </c>
      <c r="O55" s="189" t="s">
        <v>84</v>
      </c>
      <c r="P55" s="27">
        <v>0</v>
      </c>
      <c r="Q55" s="27">
        <v>0</v>
      </c>
      <c r="R55" s="188" t="s">
        <v>83</v>
      </c>
      <c r="S55" s="188" t="s">
        <v>83</v>
      </c>
      <c r="T55" s="188" t="s">
        <v>83</v>
      </c>
      <c r="U55" s="188" t="s">
        <v>83</v>
      </c>
      <c r="V55" s="27">
        <v>2</v>
      </c>
      <c r="W55" s="27" t="s">
        <v>85</v>
      </c>
      <c r="X55" s="27">
        <v>0</v>
      </c>
      <c r="Y55" s="188" t="s">
        <v>83</v>
      </c>
      <c r="Z55" s="27">
        <v>0</v>
      </c>
      <c r="AA55" s="27">
        <v>0</v>
      </c>
      <c r="AB55" s="27">
        <v>0</v>
      </c>
      <c r="AC55" s="27">
        <v>1</v>
      </c>
      <c r="AD55" s="27">
        <v>1</v>
      </c>
      <c r="AE55" s="188" t="s">
        <v>83</v>
      </c>
      <c r="AF55" s="188" t="s">
        <v>83</v>
      </c>
      <c r="AG55" s="188" t="s">
        <v>83</v>
      </c>
      <c r="AH55" s="188" t="s">
        <v>83</v>
      </c>
      <c r="AI55" s="27"/>
      <c r="AJ55" s="27"/>
      <c r="AK55" s="27">
        <v>0</v>
      </c>
      <c r="AL55" s="27">
        <v>0</v>
      </c>
      <c r="AM55" s="188" t="s">
        <v>83</v>
      </c>
      <c r="AN55" s="27">
        <f>VLOOKUP(B55,物品!B55:D88,3,FALSE)</f>
        <v>500</v>
      </c>
      <c r="AO55" s="27"/>
      <c r="AP55" s="27"/>
    </row>
    <row r="56" spans="1:42">
      <c r="A56" s="165"/>
      <c r="B56" s="27" t="str">
        <f>物品!B56</f>
        <v>E119</v>
      </c>
      <c r="C56" s="27" t="s">
        <v>41</v>
      </c>
      <c r="D56" s="27" t="s">
        <v>81</v>
      </c>
      <c r="E56" s="27" t="s">
        <v>86</v>
      </c>
      <c r="F56" s="27"/>
      <c r="G56" s="27"/>
      <c r="H56" s="27" t="str">
        <f>VLOOKUP(LEFT(RIGHT(B56,5),4),物品!B:CU,2,FALSE)</f>
        <v>|CffBF00FF[饰品]化龙护符lv4|r</v>
      </c>
      <c r="I56" s="27" t="str">
        <f>VLOOKUP(B56,物品!B:CV,99,FALSE)</f>
        <v>|Cffbbbbbb属性：|r|n攻击+27000|n业力+108000|n生命值+540000|n暴击+8%|n|n|Cff00ff7f击杀500只怪有60%概率升级|r</v>
      </c>
      <c r="J56" s="167" t="str">
        <f t="shared" si="18"/>
        <v>|CffBF00FF[饰品]化龙护符lv4|r</v>
      </c>
      <c r="K56" s="167" t="str">
        <f t="shared" si="19"/>
        <v>|Cffbbbbbb属性：|r|n攻击+27000|n业力+108000|n生命值+540000|n暴击+8%|n|n|Cff00ff7f击杀500只怪有60%概率升级|r</v>
      </c>
      <c r="L56" s="27"/>
      <c r="M56" s="168" t="str">
        <f>VLOOKUP(LEFT(RIGHT(B56,5),4),物品!B:CU,20,FALSE)</f>
        <v>ReplaceableTextures\\CommandButtons\\BTNZ24.blp</v>
      </c>
      <c r="N56" s="188" t="s">
        <v>83</v>
      </c>
      <c r="O56" s="189" t="s">
        <v>84</v>
      </c>
      <c r="P56" s="27">
        <v>0</v>
      </c>
      <c r="Q56" s="27">
        <v>0</v>
      </c>
      <c r="R56" s="188" t="s">
        <v>83</v>
      </c>
      <c r="S56" s="188" t="s">
        <v>83</v>
      </c>
      <c r="T56" s="188" t="s">
        <v>83</v>
      </c>
      <c r="U56" s="188" t="s">
        <v>83</v>
      </c>
      <c r="V56" s="27">
        <v>2</v>
      </c>
      <c r="W56" s="27" t="s">
        <v>85</v>
      </c>
      <c r="X56" s="27">
        <v>0</v>
      </c>
      <c r="Y56" s="188" t="s">
        <v>83</v>
      </c>
      <c r="Z56" s="27">
        <v>0</v>
      </c>
      <c r="AA56" s="27">
        <v>0</v>
      </c>
      <c r="AB56" s="27">
        <v>0</v>
      </c>
      <c r="AC56" s="27">
        <v>1</v>
      </c>
      <c r="AD56" s="27">
        <v>1</v>
      </c>
      <c r="AE56" s="188" t="s">
        <v>83</v>
      </c>
      <c r="AF56" s="188" t="s">
        <v>83</v>
      </c>
      <c r="AG56" s="188" t="s">
        <v>83</v>
      </c>
      <c r="AH56" s="188" t="s">
        <v>83</v>
      </c>
      <c r="AI56" s="27"/>
      <c r="AJ56" s="27"/>
      <c r="AK56" s="27">
        <v>0</v>
      </c>
      <c r="AL56" s="27">
        <v>0</v>
      </c>
      <c r="AM56" s="188" t="s">
        <v>83</v>
      </c>
      <c r="AN56" s="27">
        <f>VLOOKUP(B56,物品!B56:D89,3,FALSE)</f>
        <v>500</v>
      </c>
      <c r="AO56" s="27"/>
      <c r="AP56" s="27"/>
    </row>
    <row r="57" spans="1:42">
      <c r="A57" s="165"/>
      <c r="B57" s="27" t="str">
        <f>物品!B57</f>
        <v>E120</v>
      </c>
      <c r="C57" s="27" t="s">
        <v>41</v>
      </c>
      <c r="D57" s="27" t="s">
        <v>81</v>
      </c>
      <c r="E57" s="27" t="s">
        <v>86</v>
      </c>
      <c r="F57" s="27"/>
      <c r="G57" s="27"/>
      <c r="H57" s="27" t="str">
        <f>VLOOKUP(LEFT(RIGHT(B57,5),4),物品!B:CU,2,FALSE)</f>
        <v>|CffBF00FF[饰品]化龙护符lv5|r</v>
      </c>
      <c r="I57" s="27" t="str">
        <f>VLOOKUP(B57,物品!B:CV,99,FALSE)</f>
        <v>|Cffbbbbbb属性：|r|n攻击+30000|n业力+120000|n生命值+600000|n暴击+8%|n|n|Cff00ff7f击杀800只怪有50%概率升级|r</v>
      </c>
      <c r="J57" s="167" t="str">
        <f t="shared" si="18"/>
        <v>|CffBF00FF[饰品]化龙护符lv5|r</v>
      </c>
      <c r="K57" s="167" t="str">
        <f t="shared" si="19"/>
        <v>|Cffbbbbbb属性：|r|n攻击+30000|n业力+120000|n生命值+600000|n暴击+8%|n|n|Cff00ff7f击杀800只怪有50%概率升级|r</v>
      </c>
      <c r="L57" s="27"/>
      <c r="M57" s="168" t="str">
        <f>VLOOKUP(LEFT(RIGHT(B57,5),4),物品!B:CU,20,FALSE)</f>
        <v>ReplaceableTextures\\CommandButtons\\BTNZ24.blp</v>
      </c>
      <c r="N57" s="188" t="s">
        <v>83</v>
      </c>
      <c r="O57" s="189" t="s">
        <v>84</v>
      </c>
      <c r="P57" s="27">
        <v>0</v>
      </c>
      <c r="Q57" s="27">
        <v>0</v>
      </c>
      <c r="R57" s="188" t="s">
        <v>83</v>
      </c>
      <c r="S57" s="188" t="s">
        <v>83</v>
      </c>
      <c r="T57" s="188" t="s">
        <v>83</v>
      </c>
      <c r="U57" s="188" t="s">
        <v>83</v>
      </c>
      <c r="V57" s="27">
        <v>2</v>
      </c>
      <c r="W57" s="27" t="s">
        <v>85</v>
      </c>
      <c r="X57" s="27">
        <v>0</v>
      </c>
      <c r="Y57" s="188" t="s">
        <v>83</v>
      </c>
      <c r="Z57" s="27">
        <v>0</v>
      </c>
      <c r="AA57" s="27">
        <v>0</v>
      </c>
      <c r="AB57" s="27">
        <v>0</v>
      </c>
      <c r="AC57" s="27">
        <v>1</v>
      </c>
      <c r="AD57" s="27">
        <v>1</v>
      </c>
      <c r="AE57" s="188" t="s">
        <v>83</v>
      </c>
      <c r="AF57" s="188" t="s">
        <v>83</v>
      </c>
      <c r="AG57" s="188" t="s">
        <v>83</v>
      </c>
      <c r="AH57" s="188" t="s">
        <v>83</v>
      </c>
      <c r="AI57" s="27"/>
      <c r="AJ57" s="27"/>
      <c r="AK57" s="27">
        <v>0</v>
      </c>
      <c r="AL57" s="27">
        <v>0</v>
      </c>
      <c r="AM57" s="188" t="s">
        <v>83</v>
      </c>
      <c r="AN57" s="27">
        <f>VLOOKUP(B57,物品!B57:D90,3,FALSE)</f>
        <v>800</v>
      </c>
      <c r="AO57" s="27"/>
      <c r="AP57" s="27"/>
    </row>
    <row r="58" spans="1:42">
      <c r="A58" s="165"/>
      <c r="B58" s="27" t="str">
        <f>物品!B58</f>
        <v>E121</v>
      </c>
      <c r="C58" s="27" t="s">
        <v>41</v>
      </c>
      <c r="D58" s="27" t="s">
        <v>81</v>
      </c>
      <c r="E58" s="27" t="s">
        <v>86</v>
      </c>
      <c r="F58" s="27"/>
      <c r="G58" s="27"/>
      <c r="H58" s="27" t="str">
        <f>VLOOKUP(LEFT(RIGHT(B58,5),4),物品!B:CU,2,FALSE)</f>
        <v>|CffFFC926[饰品]秘魔灵珠lv1|r</v>
      </c>
      <c r="I58" s="27" t="str">
        <f>VLOOKUP(B58,物品!B:CV,99,FALSE)</f>
        <v>|Cffbbbbbb属性：|r|n攻击+40000|n业力+160000|n生命值+800000|n暴击+10%|n|n|Cff00ff7f击杀800只怪有50%概率升级|r</v>
      </c>
      <c r="J58" s="167" t="str">
        <f t="shared" si="16"/>
        <v>|CffFFC926[饰品]秘魔灵珠lv1|r</v>
      </c>
      <c r="K58" s="167" t="str">
        <f t="shared" si="17"/>
        <v>|Cffbbbbbb属性：|r|n攻击+40000|n业力+160000|n生命值+800000|n暴击+10%|n|n|Cff00ff7f击杀800只怪有50%概率升级|r</v>
      </c>
      <c r="L58" s="27"/>
      <c r="M58" s="168" t="str">
        <f>VLOOKUP(LEFT(RIGHT(B58,5),4),物品!B:CU,20,FALSE)</f>
        <v>ReplaceableTextures\\CommandButtons\\BTNZ09.blp</v>
      </c>
      <c r="N58" s="188" t="s">
        <v>83</v>
      </c>
      <c r="O58" s="189" t="s">
        <v>84</v>
      </c>
      <c r="P58" s="27">
        <v>0</v>
      </c>
      <c r="Q58" s="27">
        <v>0</v>
      </c>
      <c r="R58" s="188" t="s">
        <v>83</v>
      </c>
      <c r="S58" s="188" t="s">
        <v>83</v>
      </c>
      <c r="T58" s="188" t="s">
        <v>83</v>
      </c>
      <c r="U58" s="188" t="s">
        <v>83</v>
      </c>
      <c r="V58" s="27">
        <v>2</v>
      </c>
      <c r="W58" s="27" t="s">
        <v>85</v>
      </c>
      <c r="X58" s="27">
        <v>0</v>
      </c>
      <c r="Y58" s="188" t="s">
        <v>83</v>
      </c>
      <c r="Z58" s="27">
        <v>0</v>
      </c>
      <c r="AA58" s="27">
        <v>0</v>
      </c>
      <c r="AB58" s="27">
        <v>0</v>
      </c>
      <c r="AC58" s="27">
        <v>1</v>
      </c>
      <c r="AD58" s="27">
        <v>1</v>
      </c>
      <c r="AE58" s="188" t="s">
        <v>83</v>
      </c>
      <c r="AF58" s="188" t="s">
        <v>83</v>
      </c>
      <c r="AG58" s="188" t="s">
        <v>83</v>
      </c>
      <c r="AH58" s="188" t="s">
        <v>83</v>
      </c>
      <c r="AI58" s="27"/>
      <c r="AJ58" s="27"/>
      <c r="AK58" s="27">
        <v>0</v>
      </c>
      <c r="AL58" s="27">
        <v>0</v>
      </c>
      <c r="AM58" s="188" t="s">
        <v>83</v>
      </c>
      <c r="AN58" s="27">
        <f>VLOOKUP(B58,物品!B58:D86,3,FALSE)</f>
        <v>800</v>
      </c>
      <c r="AO58" s="27"/>
      <c r="AP58" s="27"/>
    </row>
    <row r="59" spans="1:42">
      <c r="A59" s="165"/>
      <c r="B59" s="27" t="str">
        <f>物品!B59</f>
        <v>E122</v>
      </c>
      <c r="C59" s="27" t="s">
        <v>41</v>
      </c>
      <c r="D59" s="27" t="s">
        <v>81</v>
      </c>
      <c r="E59" s="27" t="s">
        <v>86</v>
      </c>
      <c r="F59" s="27"/>
      <c r="G59" s="27"/>
      <c r="H59" s="27" t="str">
        <f>VLOOKUP(LEFT(RIGHT(B59,5),4),物品!B:CU,2,FALSE)</f>
        <v>|CffFFC926[饰品]秘魔灵珠lv2|r</v>
      </c>
      <c r="I59" s="27" t="str">
        <f>VLOOKUP(B59,物品!B:CV,99,FALSE)</f>
        <v>|Cffbbbbbb属性：|r|n攻击+45000|n业力+180000|n生命值+900000|n暴击+10%|n|n|Cff00ff7f击杀800只怪有50%概率升级|r</v>
      </c>
      <c r="J59" s="167" t="str">
        <f t="shared" si="16"/>
        <v>|CffFFC926[饰品]秘魔灵珠lv2|r</v>
      </c>
      <c r="K59" s="167" t="str">
        <f t="shared" si="17"/>
        <v>|Cffbbbbbb属性：|r|n攻击+45000|n业力+180000|n生命值+900000|n暴击+10%|n|n|Cff00ff7f击杀800只怪有50%概率升级|r</v>
      </c>
      <c r="L59" s="27"/>
      <c r="M59" s="168" t="str">
        <f>VLOOKUP(LEFT(RIGHT(B59,5),4),物品!B:CU,20,FALSE)</f>
        <v>ReplaceableTextures\\CommandButtons\\BTNZ09.blp</v>
      </c>
      <c r="N59" s="188" t="s">
        <v>83</v>
      </c>
      <c r="O59" s="189" t="s">
        <v>84</v>
      </c>
      <c r="P59" s="27">
        <v>0</v>
      </c>
      <c r="Q59" s="27">
        <v>0</v>
      </c>
      <c r="R59" s="188" t="s">
        <v>83</v>
      </c>
      <c r="S59" s="188" t="s">
        <v>83</v>
      </c>
      <c r="T59" s="188" t="s">
        <v>83</v>
      </c>
      <c r="U59" s="188" t="s">
        <v>83</v>
      </c>
      <c r="V59" s="27">
        <v>2</v>
      </c>
      <c r="W59" s="27" t="s">
        <v>85</v>
      </c>
      <c r="X59" s="27">
        <v>0</v>
      </c>
      <c r="Y59" s="188" t="s">
        <v>83</v>
      </c>
      <c r="Z59" s="27">
        <v>0</v>
      </c>
      <c r="AA59" s="27">
        <v>0</v>
      </c>
      <c r="AB59" s="27">
        <v>0</v>
      </c>
      <c r="AC59" s="27">
        <v>1</v>
      </c>
      <c r="AD59" s="27">
        <v>1</v>
      </c>
      <c r="AE59" s="188" t="s">
        <v>83</v>
      </c>
      <c r="AF59" s="188" t="s">
        <v>83</v>
      </c>
      <c r="AG59" s="188" t="s">
        <v>83</v>
      </c>
      <c r="AH59" s="188" t="s">
        <v>83</v>
      </c>
      <c r="AI59" s="27"/>
      <c r="AJ59" s="27"/>
      <c r="AK59" s="27">
        <v>0</v>
      </c>
      <c r="AL59" s="27">
        <v>0</v>
      </c>
      <c r="AM59" s="188" t="s">
        <v>83</v>
      </c>
      <c r="AN59" s="27">
        <f>VLOOKUP(B59,物品!B59:D87,3,FALSE)</f>
        <v>800</v>
      </c>
      <c r="AO59" s="27"/>
      <c r="AP59" s="27"/>
    </row>
    <row r="60" spans="1:42">
      <c r="A60" s="165"/>
      <c r="B60" s="27" t="str">
        <f>物品!B60</f>
        <v>E123</v>
      </c>
      <c r="C60" s="27" t="s">
        <v>41</v>
      </c>
      <c r="D60" s="27" t="s">
        <v>81</v>
      </c>
      <c r="E60" s="27" t="s">
        <v>86</v>
      </c>
      <c r="F60" s="27"/>
      <c r="G60" s="27"/>
      <c r="H60" s="27" t="str">
        <f>VLOOKUP(LEFT(RIGHT(B60,5),4),物品!B:CU,2,FALSE)</f>
        <v>|CffFFC926[饰品]秘魔灵珠lv3|r</v>
      </c>
      <c r="I60" s="27" t="str">
        <f>VLOOKUP(B60,物品!B:CV,99,FALSE)</f>
        <v>|Cffbbbbbb属性：|r|n攻击+50000|n业力+200000|n生命值+1000000|n暴击+10%|n|n|Cff00ff7f击杀800只怪有50%概率升级|r</v>
      </c>
      <c r="J60" s="167" t="str">
        <f t="shared" si="16"/>
        <v>|CffFFC926[饰品]秘魔灵珠lv3|r</v>
      </c>
      <c r="K60" s="167" t="str">
        <f t="shared" si="17"/>
        <v>|Cffbbbbbb属性：|r|n攻击+50000|n业力+200000|n生命值+1000000|n暴击+10%|n|n|Cff00ff7f击杀800只怪有50%概率升级|r</v>
      </c>
      <c r="L60" s="27"/>
      <c r="M60" s="168" t="str">
        <f>VLOOKUP(LEFT(RIGHT(B60,5),4),物品!B:CU,20,FALSE)</f>
        <v>ReplaceableTextures\\CommandButtons\\BTNZ09.blp</v>
      </c>
      <c r="N60" s="188" t="s">
        <v>83</v>
      </c>
      <c r="O60" s="189" t="s">
        <v>84</v>
      </c>
      <c r="P60" s="27">
        <v>0</v>
      </c>
      <c r="Q60" s="27">
        <v>0</v>
      </c>
      <c r="R60" s="188" t="s">
        <v>83</v>
      </c>
      <c r="S60" s="188" t="s">
        <v>83</v>
      </c>
      <c r="T60" s="188" t="s">
        <v>83</v>
      </c>
      <c r="U60" s="188" t="s">
        <v>83</v>
      </c>
      <c r="V60" s="27">
        <v>2</v>
      </c>
      <c r="W60" s="27" t="s">
        <v>85</v>
      </c>
      <c r="X60" s="27">
        <v>0</v>
      </c>
      <c r="Y60" s="188" t="s">
        <v>83</v>
      </c>
      <c r="Z60" s="27">
        <v>0</v>
      </c>
      <c r="AA60" s="27">
        <v>0</v>
      </c>
      <c r="AB60" s="27">
        <v>0</v>
      </c>
      <c r="AC60" s="27">
        <v>1</v>
      </c>
      <c r="AD60" s="27">
        <v>1</v>
      </c>
      <c r="AE60" s="188" t="s">
        <v>83</v>
      </c>
      <c r="AF60" s="188" t="s">
        <v>83</v>
      </c>
      <c r="AG60" s="188" t="s">
        <v>83</v>
      </c>
      <c r="AH60" s="188" t="s">
        <v>83</v>
      </c>
      <c r="AI60" s="27"/>
      <c r="AJ60" s="27"/>
      <c r="AK60" s="27">
        <v>0</v>
      </c>
      <c r="AL60" s="27">
        <v>0</v>
      </c>
      <c r="AM60" s="188" t="s">
        <v>83</v>
      </c>
      <c r="AN60" s="27">
        <f>VLOOKUP(B60,物品!B60:D93,3,FALSE)</f>
        <v>800</v>
      </c>
      <c r="AO60" s="27"/>
      <c r="AP60" s="27"/>
    </row>
    <row r="61" spans="1:42">
      <c r="A61" s="165"/>
      <c r="B61" s="27" t="str">
        <f>物品!B61</f>
        <v>E124</v>
      </c>
      <c r="C61" s="27" t="s">
        <v>41</v>
      </c>
      <c r="D61" s="27" t="s">
        <v>81</v>
      </c>
      <c r="E61" s="27" t="s">
        <v>86</v>
      </c>
      <c r="F61" s="27"/>
      <c r="G61" s="27"/>
      <c r="H61" s="27" t="str">
        <f>VLOOKUP(LEFT(RIGHT(B61,5),4),物品!B:CU,2,FALSE)</f>
        <v>|CffFFC926[饰品]秘魔灵珠lv4|r</v>
      </c>
      <c r="I61" s="27" t="str">
        <f>VLOOKUP(B61,物品!B:CV,99,FALSE)</f>
        <v>|Cffbbbbbb属性：|r|n攻击+55000|n业力+220000|n生命值+1100000|n暴击+10%|n|n|Cff00ff7f击杀800只怪有50%概率升级|r</v>
      </c>
      <c r="J61" s="167" t="str">
        <f t="shared" si="16"/>
        <v>|CffFFC926[饰品]秘魔灵珠lv4|r</v>
      </c>
      <c r="K61" s="167" t="str">
        <f t="shared" si="17"/>
        <v>|Cffbbbbbb属性：|r|n攻击+55000|n业力+220000|n生命值+1100000|n暴击+10%|n|n|Cff00ff7f击杀800只怪有50%概率升级|r</v>
      </c>
      <c r="L61" s="27"/>
      <c r="M61" s="168" t="str">
        <f>VLOOKUP(LEFT(RIGHT(B61,5),4),物品!B:CU,20,FALSE)</f>
        <v>ReplaceableTextures\\CommandButtons\\BTNZ09.blp</v>
      </c>
      <c r="N61" s="188" t="s">
        <v>83</v>
      </c>
      <c r="O61" s="189" t="s">
        <v>84</v>
      </c>
      <c r="P61" s="27">
        <v>0</v>
      </c>
      <c r="Q61" s="27">
        <v>0</v>
      </c>
      <c r="R61" s="188" t="s">
        <v>83</v>
      </c>
      <c r="S61" s="188" t="s">
        <v>83</v>
      </c>
      <c r="T61" s="188" t="s">
        <v>83</v>
      </c>
      <c r="U61" s="188" t="s">
        <v>83</v>
      </c>
      <c r="V61" s="27">
        <v>2</v>
      </c>
      <c r="W61" s="27" t="s">
        <v>85</v>
      </c>
      <c r="X61" s="27">
        <v>0</v>
      </c>
      <c r="Y61" s="188" t="s">
        <v>83</v>
      </c>
      <c r="Z61" s="27">
        <v>0</v>
      </c>
      <c r="AA61" s="27">
        <v>0</v>
      </c>
      <c r="AB61" s="27">
        <v>0</v>
      </c>
      <c r="AC61" s="27">
        <v>1</v>
      </c>
      <c r="AD61" s="27">
        <v>1</v>
      </c>
      <c r="AE61" s="188" t="s">
        <v>83</v>
      </c>
      <c r="AF61" s="188" t="s">
        <v>83</v>
      </c>
      <c r="AG61" s="188" t="s">
        <v>83</v>
      </c>
      <c r="AH61" s="188" t="s">
        <v>83</v>
      </c>
      <c r="AI61" s="27"/>
      <c r="AJ61" s="27"/>
      <c r="AK61" s="27">
        <v>0</v>
      </c>
      <c r="AL61" s="27">
        <v>0</v>
      </c>
      <c r="AM61" s="188" t="s">
        <v>83</v>
      </c>
      <c r="AN61" s="27">
        <f>VLOOKUP(B61,物品!B61:D94,3,FALSE)</f>
        <v>800</v>
      </c>
      <c r="AO61" s="27"/>
      <c r="AP61" s="27"/>
    </row>
    <row r="62" spans="1:42">
      <c r="A62" s="165"/>
      <c r="B62" s="27" t="str">
        <f>物品!B62</f>
        <v>E125</v>
      </c>
      <c r="C62" s="27" t="s">
        <v>41</v>
      </c>
      <c r="D62" s="27" t="s">
        <v>81</v>
      </c>
      <c r="E62" s="27" t="s">
        <v>86</v>
      </c>
      <c r="F62" s="27"/>
      <c r="G62" s="27"/>
      <c r="H62" s="27" t="str">
        <f>VLOOKUP(LEFT(RIGHT(B62,5),4),物品!B:CU,2,FALSE)</f>
        <v>|CffFFC926[饰品]秘魔灵珠lv5|r</v>
      </c>
      <c r="I62" s="27" t="str">
        <f>VLOOKUP(B62,物品!B:CV,99,FALSE)</f>
        <v>|Cffbbbbbb属性：|r|n攻击+60000|n业力+240000|n生命值+1200000|n暴击+10%|n|n|Cff00ff7f击杀1200只怪有40%概率升级|r</v>
      </c>
      <c r="J62" s="167" t="str">
        <f t="shared" si="16"/>
        <v>|CffFFC926[饰品]秘魔灵珠lv5|r</v>
      </c>
      <c r="K62" s="167" t="str">
        <f t="shared" si="17"/>
        <v>|Cffbbbbbb属性：|r|n攻击+60000|n业力+240000|n生命值+1200000|n暴击+10%|n|n|Cff00ff7f击杀1200只怪有40%概率升级|r</v>
      </c>
      <c r="L62" s="27"/>
      <c r="M62" s="168" t="str">
        <f>VLOOKUP(LEFT(RIGHT(B62,5),4),物品!B:CU,20,FALSE)</f>
        <v>ReplaceableTextures\\CommandButtons\\BTNZ09.blp</v>
      </c>
      <c r="N62" s="188" t="s">
        <v>83</v>
      </c>
      <c r="O62" s="189" t="s">
        <v>84</v>
      </c>
      <c r="P62" s="27">
        <v>0</v>
      </c>
      <c r="Q62" s="27">
        <v>0</v>
      </c>
      <c r="R62" s="188" t="s">
        <v>83</v>
      </c>
      <c r="S62" s="188" t="s">
        <v>83</v>
      </c>
      <c r="T62" s="188" t="s">
        <v>83</v>
      </c>
      <c r="U62" s="188" t="s">
        <v>83</v>
      </c>
      <c r="V62" s="27">
        <v>2</v>
      </c>
      <c r="W62" s="27" t="s">
        <v>85</v>
      </c>
      <c r="X62" s="27">
        <v>0</v>
      </c>
      <c r="Y62" s="188" t="s">
        <v>83</v>
      </c>
      <c r="Z62" s="27">
        <v>0</v>
      </c>
      <c r="AA62" s="27">
        <v>0</v>
      </c>
      <c r="AB62" s="27">
        <v>0</v>
      </c>
      <c r="AC62" s="27">
        <v>1</v>
      </c>
      <c r="AD62" s="27">
        <v>1</v>
      </c>
      <c r="AE62" s="188" t="s">
        <v>83</v>
      </c>
      <c r="AF62" s="188" t="s">
        <v>83</v>
      </c>
      <c r="AG62" s="188" t="s">
        <v>83</v>
      </c>
      <c r="AH62" s="188" t="s">
        <v>83</v>
      </c>
      <c r="AI62" s="27"/>
      <c r="AJ62" s="27"/>
      <c r="AK62" s="27">
        <v>0</v>
      </c>
      <c r="AL62" s="27">
        <v>0</v>
      </c>
      <c r="AM62" s="188" t="s">
        <v>83</v>
      </c>
      <c r="AN62" s="27">
        <f>VLOOKUP(B62,物品!B62:D95,3,FALSE)</f>
        <v>1200</v>
      </c>
      <c r="AO62" s="27"/>
      <c r="AP62" s="27"/>
    </row>
    <row r="63" spans="1:42">
      <c r="A63" s="165"/>
      <c r="B63" s="27" t="str">
        <f>物品!B63</f>
        <v>E126</v>
      </c>
      <c r="C63" s="27" t="s">
        <v>41</v>
      </c>
      <c r="D63" s="27" t="s">
        <v>81</v>
      </c>
      <c r="E63" s="27" t="s">
        <v>86</v>
      </c>
      <c r="F63" s="27"/>
      <c r="G63" s="27"/>
      <c r="H63" s="27" t="str">
        <f>VLOOKUP(LEFT(RIGHT(B63,5),4),物品!B:CU,2,FALSE)</f>
        <v>|CffFF0000[饰品]流光绝影lv1|r</v>
      </c>
      <c r="I63" s="27" t="str">
        <f>VLOOKUP(B63,物品!B:CV,99,FALSE)</f>
        <v>|Cffbbbbbb属性：|r|n攻击+90000|n业力+360000|n生命值+1800000|n暴击+12%|n|n|Cff00ff7f击杀1200只怪有50%概率升级|r</v>
      </c>
      <c r="J63" s="167" t="str">
        <f t="shared" si="16"/>
        <v>|CffFF0000[饰品]流光绝影lv1|r</v>
      </c>
      <c r="K63" s="167" t="str">
        <f t="shared" si="17"/>
        <v>|Cffbbbbbb属性：|r|n攻击+90000|n业力+360000|n生命值+1800000|n暴击+12%|n|n|Cff00ff7f击杀1200只怪有50%概率升级|r</v>
      </c>
      <c r="L63" s="27"/>
      <c r="M63" s="168" t="str">
        <f>VLOOKUP(LEFT(RIGHT(B63,5),4),物品!B:CU,20,FALSE)</f>
        <v>ReplaceableTextures\\CommandButtons\\BTNZ10.blp</v>
      </c>
      <c r="N63" s="188" t="s">
        <v>83</v>
      </c>
      <c r="O63" s="189" t="s">
        <v>84</v>
      </c>
      <c r="P63" s="27">
        <v>0</v>
      </c>
      <c r="Q63" s="27">
        <v>0</v>
      </c>
      <c r="R63" s="188" t="s">
        <v>83</v>
      </c>
      <c r="S63" s="188" t="s">
        <v>83</v>
      </c>
      <c r="T63" s="188" t="s">
        <v>83</v>
      </c>
      <c r="U63" s="188" t="s">
        <v>83</v>
      </c>
      <c r="V63" s="27">
        <v>2</v>
      </c>
      <c r="W63" s="27" t="s">
        <v>85</v>
      </c>
      <c r="X63" s="27">
        <v>0</v>
      </c>
      <c r="Y63" s="188" t="s">
        <v>83</v>
      </c>
      <c r="Z63" s="27">
        <v>0</v>
      </c>
      <c r="AA63" s="27">
        <v>0</v>
      </c>
      <c r="AB63" s="27">
        <v>0</v>
      </c>
      <c r="AC63" s="27">
        <v>1</v>
      </c>
      <c r="AD63" s="27">
        <v>1</v>
      </c>
      <c r="AE63" s="188" t="s">
        <v>83</v>
      </c>
      <c r="AF63" s="188" t="s">
        <v>83</v>
      </c>
      <c r="AG63" s="188" t="s">
        <v>83</v>
      </c>
      <c r="AH63" s="188" t="s">
        <v>83</v>
      </c>
      <c r="AI63" s="27"/>
      <c r="AJ63" s="27"/>
      <c r="AK63" s="27">
        <v>0</v>
      </c>
      <c r="AL63" s="27">
        <v>0</v>
      </c>
      <c r="AM63" s="188" t="s">
        <v>83</v>
      </c>
      <c r="AN63" s="27">
        <f>VLOOKUP(B63,物品!B63:D96,3,FALSE)</f>
        <v>1200</v>
      </c>
      <c r="AO63" s="27"/>
      <c r="AP63" s="27"/>
    </row>
    <row r="64" spans="1:42">
      <c r="A64" s="165"/>
      <c r="B64" s="27" t="str">
        <f>物品!B64</f>
        <v>E127</v>
      </c>
      <c r="C64" s="27" t="s">
        <v>41</v>
      </c>
      <c r="D64" s="27" t="s">
        <v>81</v>
      </c>
      <c r="E64" s="27" t="s">
        <v>86</v>
      </c>
      <c r="F64" s="27"/>
      <c r="G64" s="27"/>
      <c r="H64" s="27" t="str">
        <f>VLOOKUP(LEFT(RIGHT(B64,5),4),物品!B:CU,2,FALSE)</f>
        <v>|CffFF0000[饰品]流光绝影lv2|r</v>
      </c>
      <c r="I64" s="27" t="str">
        <f>VLOOKUP(B64,物品!B:CV,99,FALSE)</f>
        <v>|Cffbbbbbb属性：|r|n攻击+105000|n业力+420000|n生命值+2100000|n暴击+12%|n|n|Cff00ff7f击杀1200只怪有50%概率升级|r</v>
      </c>
      <c r="J64" s="167" t="str">
        <f t="shared" si="16"/>
        <v>|CffFF0000[饰品]流光绝影lv2|r</v>
      </c>
      <c r="K64" s="167" t="str">
        <f t="shared" si="17"/>
        <v>|Cffbbbbbb属性：|r|n攻击+105000|n业力+420000|n生命值+2100000|n暴击+12%|n|n|Cff00ff7f击杀1200只怪有50%概率升级|r</v>
      </c>
      <c r="L64" s="27"/>
      <c r="M64" s="168" t="str">
        <f>VLOOKUP(LEFT(RIGHT(B64,5),4),物品!B:CU,20,FALSE)</f>
        <v>ReplaceableTextures\\CommandButtons\\BTNZ10.blp</v>
      </c>
      <c r="N64" s="188" t="s">
        <v>83</v>
      </c>
      <c r="O64" s="189" t="s">
        <v>84</v>
      </c>
      <c r="P64" s="27">
        <v>0</v>
      </c>
      <c r="Q64" s="27">
        <v>0</v>
      </c>
      <c r="R64" s="188" t="s">
        <v>83</v>
      </c>
      <c r="S64" s="188" t="s">
        <v>83</v>
      </c>
      <c r="T64" s="188" t="s">
        <v>83</v>
      </c>
      <c r="U64" s="188" t="s">
        <v>83</v>
      </c>
      <c r="V64" s="27">
        <v>2</v>
      </c>
      <c r="W64" s="27" t="s">
        <v>85</v>
      </c>
      <c r="X64" s="27">
        <v>0</v>
      </c>
      <c r="Y64" s="188" t="s">
        <v>83</v>
      </c>
      <c r="Z64" s="27">
        <v>0</v>
      </c>
      <c r="AA64" s="27">
        <v>0</v>
      </c>
      <c r="AB64" s="27">
        <v>0</v>
      </c>
      <c r="AC64" s="27">
        <v>1</v>
      </c>
      <c r="AD64" s="27">
        <v>1</v>
      </c>
      <c r="AE64" s="188" t="s">
        <v>83</v>
      </c>
      <c r="AF64" s="188" t="s">
        <v>83</v>
      </c>
      <c r="AG64" s="188" t="s">
        <v>83</v>
      </c>
      <c r="AH64" s="188" t="s">
        <v>83</v>
      </c>
      <c r="AI64" s="27"/>
      <c r="AJ64" s="27"/>
      <c r="AK64" s="27">
        <v>0</v>
      </c>
      <c r="AL64" s="27">
        <v>0</v>
      </c>
      <c r="AM64" s="188" t="s">
        <v>83</v>
      </c>
      <c r="AN64" s="27">
        <f>VLOOKUP(B64,物品!B64:D97,3,FALSE)</f>
        <v>1200</v>
      </c>
      <c r="AO64" s="27"/>
      <c r="AP64" s="27"/>
    </row>
    <row r="65" spans="1:42">
      <c r="A65" s="165"/>
      <c r="B65" s="27" t="str">
        <f>物品!B65</f>
        <v>E128</v>
      </c>
      <c r="C65" s="27" t="s">
        <v>41</v>
      </c>
      <c r="D65" s="27" t="s">
        <v>81</v>
      </c>
      <c r="E65" s="27" t="s">
        <v>86</v>
      </c>
      <c r="F65" s="27"/>
      <c r="G65" s="27"/>
      <c r="H65" s="27" t="str">
        <f>VLOOKUP(LEFT(RIGHT(B65,5),4),物品!B:CU,2,FALSE)</f>
        <v>|CffFF0000[饰品]流光绝影lv3|r</v>
      </c>
      <c r="I65" s="27" t="str">
        <f>VLOOKUP(B65,物品!B:CV,99,FALSE)</f>
        <v>|Cffbbbbbb属性：|r|n攻击+120000|n业力+480000|n生命值+2400000|n暴击+12%|n|n|Cff00ff7f击杀1200只怪有50%概率升级|r</v>
      </c>
      <c r="J65" s="167" t="str">
        <f t="shared" si="16"/>
        <v>|CffFF0000[饰品]流光绝影lv3|r</v>
      </c>
      <c r="K65" s="167" t="str">
        <f t="shared" si="17"/>
        <v>|Cffbbbbbb属性：|r|n攻击+120000|n业力+480000|n生命值+2400000|n暴击+12%|n|n|Cff00ff7f击杀1200只怪有50%概率升级|r</v>
      </c>
      <c r="L65" s="27"/>
      <c r="M65" s="168" t="str">
        <f>VLOOKUP(LEFT(RIGHT(B65,5),4),物品!B:CU,20,FALSE)</f>
        <v>ReplaceableTextures\\CommandButtons\\BTNZ10.blp</v>
      </c>
      <c r="N65" s="188" t="s">
        <v>83</v>
      </c>
      <c r="O65" s="189" t="s">
        <v>84</v>
      </c>
      <c r="P65" s="27">
        <v>0</v>
      </c>
      <c r="Q65" s="27">
        <v>0</v>
      </c>
      <c r="R65" s="188" t="s">
        <v>83</v>
      </c>
      <c r="S65" s="188" t="s">
        <v>83</v>
      </c>
      <c r="T65" s="188" t="s">
        <v>83</v>
      </c>
      <c r="U65" s="188" t="s">
        <v>83</v>
      </c>
      <c r="V65" s="27">
        <v>2</v>
      </c>
      <c r="W65" s="27" t="s">
        <v>85</v>
      </c>
      <c r="X65" s="27">
        <v>0</v>
      </c>
      <c r="Y65" s="188" t="s">
        <v>83</v>
      </c>
      <c r="Z65" s="27">
        <v>0</v>
      </c>
      <c r="AA65" s="27">
        <v>0</v>
      </c>
      <c r="AB65" s="27">
        <v>0</v>
      </c>
      <c r="AC65" s="27">
        <v>1</v>
      </c>
      <c r="AD65" s="27">
        <v>1</v>
      </c>
      <c r="AE65" s="188" t="s">
        <v>83</v>
      </c>
      <c r="AF65" s="188" t="s">
        <v>83</v>
      </c>
      <c r="AG65" s="188" t="s">
        <v>83</v>
      </c>
      <c r="AH65" s="188" t="s">
        <v>83</v>
      </c>
      <c r="AI65" s="27"/>
      <c r="AJ65" s="27"/>
      <c r="AK65" s="27">
        <v>0</v>
      </c>
      <c r="AL65" s="27">
        <v>0</v>
      </c>
      <c r="AM65" s="188" t="s">
        <v>83</v>
      </c>
      <c r="AN65" s="27">
        <f>VLOOKUP(B65,物品!B65:D98,3,FALSE)</f>
        <v>1200</v>
      </c>
      <c r="AO65" s="27"/>
      <c r="AP65" s="27"/>
    </row>
    <row r="66" spans="1:42">
      <c r="A66" s="165"/>
      <c r="B66" s="27" t="str">
        <f>物品!B66</f>
        <v>E129</v>
      </c>
      <c r="C66" s="27" t="s">
        <v>41</v>
      </c>
      <c r="D66" s="27" t="s">
        <v>81</v>
      </c>
      <c r="E66" s="27" t="s">
        <v>86</v>
      </c>
      <c r="F66" s="27"/>
      <c r="G66" s="27"/>
      <c r="H66" s="27" t="str">
        <f>VLOOKUP(LEFT(RIGHT(B66,5),4),物品!B:CU,2,FALSE)</f>
        <v>|CffFF0000[饰品]流光绝影lv4|r</v>
      </c>
      <c r="I66" s="27" t="str">
        <f>VLOOKUP(B66,物品!B:CV,99,FALSE)</f>
        <v>|Cffbbbbbb属性：|r|n攻击+135000|n业力+540000|n生命值+2700000|n暴击+12%|n|n|Cff00ff7f击杀1200只怪有50%概率升级|r</v>
      </c>
      <c r="J66" s="167" t="str">
        <f t="shared" si="16"/>
        <v>|CffFF0000[饰品]流光绝影lv4|r</v>
      </c>
      <c r="K66" s="167" t="str">
        <f t="shared" si="17"/>
        <v>|Cffbbbbbb属性：|r|n攻击+135000|n业力+540000|n生命值+2700000|n暴击+12%|n|n|Cff00ff7f击杀1200只怪有50%概率升级|r</v>
      </c>
      <c r="L66" s="27"/>
      <c r="M66" s="168" t="str">
        <f>VLOOKUP(LEFT(RIGHT(B66,5),4),物品!B:CU,20,FALSE)</f>
        <v>ReplaceableTextures\\CommandButtons\\BTNZ10.blp</v>
      </c>
      <c r="N66" s="188" t="s">
        <v>83</v>
      </c>
      <c r="O66" s="189" t="s">
        <v>84</v>
      </c>
      <c r="P66" s="27">
        <v>0</v>
      </c>
      <c r="Q66" s="27">
        <v>0</v>
      </c>
      <c r="R66" s="188" t="s">
        <v>83</v>
      </c>
      <c r="S66" s="188" t="s">
        <v>83</v>
      </c>
      <c r="T66" s="188" t="s">
        <v>83</v>
      </c>
      <c r="U66" s="188" t="s">
        <v>83</v>
      </c>
      <c r="V66" s="27">
        <v>2</v>
      </c>
      <c r="W66" s="27" t="s">
        <v>85</v>
      </c>
      <c r="X66" s="27">
        <v>0</v>
      </c>
      <c r="Y66" s="188" t="s">
        <v>83</v>
      </c>
      <c r="Z66" s="27">
        <v>0</v>
      </c>
      <c r="AA66" s="27">
        <v>0</v>
      </c>
      <c r="AB66" s="27">
        <v>0</v>
      </c>
      <c r="AC66" s="27">
        <v>1</v>
      </c>
      <c r="AD66" s="27">
        <v>1</v>
      </c>
      <c r="AE66" s="188" t="s">
        <v>83</v>
      </c>
      <c r="AF66" s="188" t="s">
        <v>83</v>
      </c>
      <c r="AG66" s="188" t="s">
        <v>83</v>
      </c>
      <c r="AH66" s="188" t="s">
        <v>83</v>
      </c>
      <c r="AI66" s="27"/>
      <c r="AJ66" s="27"/>
      <c r="AK66" s="27">
        <v>0</v>
      </c>
      <c r="AL66" s="27">
        <v>0</v>
      </c>
      <c r="AM66" s="188" t="s">
        <v>83</v>
      </c>
      <c r="AN66" s="27">
        <f>VLOOKUP(B66,物品!B66:D99,3,FALSE)</f>
        <v>1200</v>
      </c>
      <c r="AO66" s="27"/>
      <c r="AP66" s="27"/>
    </row>
    <row r="67" spans="1:42">
      <c r="A67" s="165"/>
      <c r="B67" s="27" t="str">
        <f>物品!B67</f>
        <v>E130</v>
      </c>
      <c r="C67" s="27" t="s">
        <v>41</v>
      </c>
      <c r="D67" s="27" t="s">
        <v>81</v>
      </c>
      <c r="E67" s="27" t="s">
        <v>86</v>
      </c>
      <c r="F67" s="27"/>
      <c r="G67" s="27"/>
      <c r="H67" s="27" t="str">
        <f>VLOOKUP(LEFT(RIGHT(B67,5),4),物品!B:CU,2,FALSE)</f>
        <v>|CffFF0000[饰品]流光绝影lv5|r</v>
      </c>
      <c r="I67" s="27" t="str">
        <f>VLOOKUP(B67,物品!B:CV,99,FALSE)</f>
        <v>|Cffbbbbbb属性：|r|n攻击+150000|n业力+600000|n生命值+3000000|n暴击+12%|n|n可以使用|cffff0000虚空神石|r进行升级</v>
      </c>
      <c r="J67" s="167" t="str">
        <f t="shared" si="16"/>
        <v>|CffFF0000[饰品]流光绝影lv5|r</v>
      </c>
      <c r="K67" s="167" t="str">
        <f t="shared" si="17"/>
        <v>|Cffbbbbbb属性：|r|n攻击+150000|n业力+600000|n生命值+3000000|n暴击+12%|n|n可以使用|cffff0000虚空神石|r进行升级</v>
      </c>
      <c r="L67" s="27"/>
      <c r="M67" s="168" t="str">
        <f>VLOOKUP(LEFT(RIGHT(B67,5),4),物品!B:CU,20,FALSE)</f>
        <v>ReplaceableTextures\\CommandButtons\\BTNZ10.blp</v>
      </c>
      <c r="N67" s="188" t="s">
        <v>83</v>
      </c>
      <c r="O67" s="189" t="s">
        <v>84</v>
      </c>
      <c r="P67" s="27">
        <v>0</v>
      </c>
      <c r="Q67" s="27">
        <v>0</v>
      </c>
      <c r="R67" s="188" t="s">
        <v>83</v>
      </c>
      <c r="S67" s="188" t="s">
        <v>83</v>
      </c>
      <c r="T67" s="188" t="s">
        <v>83</v>
      </c>
      <c r="U67" s="188" t="s">
        <v>83</v>
      </c>
      <c r="V67" s="27">
        <v>2</v>
      </c>
      <c r="W67" s="27" t="s">
        <v>85</v>
      </c>
      <c r="X67" s="27">
        <v>0</v>
      </c>
      <c r="Y67" s="188" t="s">
        <v>83</v>
      </c>
      <c r="Z67" s="27">
        <v>0</v>
      </c>
      <c r="AA67" s="27">
        <v>0</v>
      </c>
      <c r="AB67" s="27">
        <v>0</v>
      </c>
      <c r="AC67" s="27">
        <v>1</v>
      </c>
      <c r="AD67" s="27">
        <v>1</v>
      </c>
      <c r="AE67" s="188" t="s">
        <v>83</v>
      </c>
      <c r="AF67" s="188" t="s">
        <v>83</v>
      </c>
      <c r="AG67" s="188" t="s">
        <v>83</v>
      </c>
      <c r="AH67" s="188" t="s">
        <v>83</v>
      </c>
      <c r="AI67" s="27"/>
      <c r="AJ67" s="27"/>
      <c r="AK67" s="27">
        <v>0</v>
      </c>
      <c r="AL67" s="27">
        <v>0</v>
      </c>
      <c r="AM67" s="188" t="s">
        <v>83</v>
      </c>
      <c r="AN67" s="27"/>
      <c r="AO67" s="27"/>
      <c r="AP67" s="27"/>
    </row>
    <row r="68" spans="1:42">
      <c r="A68" s="165"/>
      <c r="B68" s="27" t="str">
        <f>物品!B68</f>
        <v>E131</v>
      </c>
      <c r="C68" s="27" t="s">
        <v>41</v>
      </c>
      <c r="D68" s="27" t="s">
        <v>81</v>
      </c>
      <c r="E68" s="27"/>
      <c r="F68" s="27"/>
      <c r="G68" s="27"/>
      <c r="H68" s="27" t="str">
        <f>VLOOKUP(LEFT(RIGHT(B68,5),4),物品!B:CU,2,FALSE)</f>
        <v>|CffFFC926六|Cfff59652道|Cffec647f鬼|Cffe232ac玉lv1|r</v>
      </c>
      <c r="I68" s="27" t="str">
        <f>VLOOKUP(B68,物品!B:CV,99,FALSE)</f>
        <v>|Cffbbbbbb属性：|r|n攻击+155000|n业力+620000|n生命值+3100000|n暴击+15%|n|n可以使用|cffff0000虚空神石|r进行升级</v>
      </c>
      <c r="J68" s="167" t="str">
        <f t="shared" si="16"/>
        <v>|CffFFC926六|Cfff59652道|Cffec647f鬼|Cffe232ac玉lv1|r</v>
      </c>
      <c r="K68" s="167" t="str">
        <f t="shared" si="17"/>
        <v>|Cffbbbbbb属性：|r|n攻击+155000|n业力+620000|n生命值+3100000|n暴击+15%|n|n可以使用|cffff0000虚空神石|r进行升级</v>
      </c>
      <c r="L68" s="27"/>
      <c r="M68" s="168" t="str">
        <f>VLOOKUP(LEFT(RIGHT(B68,5),4),物品!B:CU,20,FALSE)</f>
        <v>ReplaceableTextures\\CommandButtons\\BTNZ27.blp</v>
      </c>
      <c r="N68" s="188" t="s">
        <v>83</v>
      </c>
      <c r="O68" s="189" t="s">
        <v>84</v>
      </c>
      <c r="P68" s="27">
        <v>0</v>
      </c>
      <c r="Q68" s="27">
        <v>0</v>
      </c>
      <c r="R68" s="188" t="s">
        <v>83</v>
      </c>
      <c r="S68" s="188" t="s">
        <v>83</v>
      </c>
      <c r="T68" s="188" t="s">
        <v>83</v>
      </c>
      <c r="U68" s="188" t="s">
        <v>83</v>
      </c>
      <c r="V68" s="27">
        <v>2</v>
      </c>
      <c r="W68" s="27" t="s">
        <v>85</v>
      </c>
      <c r="X68" s="27">
        <v>0</v>
      </c>
      <c r="Y68" s="188" t="s">
        <v>83</v>
      </c>
      <c r="Z68" s="27">
        <v>0</v>
      </c>
      <c r="AA68" s="27">
        <v>0</v>
      </c>
      <c r="AB68" s="27">
        <v>0</v>
      </c>
      <c r="AC68" s="27">
        <v>1</v>
      </c>
      <c r="AD68" s="27">
        <v>1</v>
      </c>
      <c r="AE68" s="188" t="s">
        <v>83</v>
      </c>
      <c r="AF68" s="188" t="s">
        <v>83</v>
      </c>
      <c r="AG68" s="188" t="s">
        <v>83</v>
      </c>
      <c r="AH68" s="188" t="s">
        <v>83</v>
      </c>
      <c r="AI68" s="27"/>
      <c r="AJ68" s="27"/>
      <c r="AK68" s="27">
        <v>0</v>
      </c>
      <c r="AL68" s="27">
        <v>0</v>
      </c>
      <c r="AM68" s="188" t="s">
        <v>83</v>
      </c>
      <c r="AN68" s="27"/>
      <c r="AO68" s="27"/>
      <c r="AP68" s="27"/>
    </row>
    <row r="69" spans="1:42">
      <c r="A69" s="165"/>
      <c r="B69" s="27" t="str">
        <f>物品!B69</f>
        <v>E132</v>
      </c>
      <c r="C69" s="27" t="s">
        <v>41</v>
      </c>
      <c r="D69" s="27" t="s">
        <v>81</v>
      </c>
      <c r="E69" s="27"/>
      <c r="F69" s="27"/>
      <c r="G69" s="27"/>
      <c r="H69" s="27" t="str">
        <f>VLOOKUP(LEFT(RIGHT(B69,5),4),物品!B:CU,2,FALSE)</f>
        <v>|CffFFC926六|Cfff59652道|Cffec647f鬼|Cffe232ac玉lv2|r</v>
      </c>
      <c r="I69" s="27" t="str">
        <f>VLOOKUP(B69,物品!B:CV,99,FALSE)</f>
        <v>|Cffbbbbbb属性：|r|n攻击+160000|n业力+640000|n生命值+3200000|n暴击+15%|n|n可以使用|cffff0000虚空神石|r进行升级</v>
      </c>
      <c r="J69" s="167" t="str">
        <f t="shared" si="16"/>
        <v>|CffFFC926六|Cfff59652道|Cffec647f鬼|Cffe232ac玉lv2|r</v>
      </c>
      <c r="K69" s="167" t="str">
        <f t="shared" si="17"/>
        <v>|Cffbbbbbb属性：|r|n攻击+160000|n业力+640000|n生命值+3200000|n暴击+15%|n|n可以使用|cffff0000虚空神石|r进行升级</v>
      </c>
      <c r="L69" s="27"/>
      <c r="M69" s="168" t="str">
        <f>VLOOKUP(LEFT(RIGHT(B69,5),4),物品!B:CU,20,FALSE)</f>
        <v>ReplaceableTextures\\CommandButtons\\BTNZ27.blp</v>
      </c>
      <c r="N69" s="188" t="s">
        <v>83</v>
      </c>
      <c r="O69" s="189" t="s">
        <v>84</v>
      </c>
      <c r="P69" s="27">
        <v>0</v>
      </c>
      <c r="Q69" s="27">
        <v>0</v>
      </c>
      <c r="R69" s="188" t="s">
        <v>83</v>
      </c>
      <c r="S69" s="188" t="s">
        <v>83</v>
      </c>
      <c r="T69" s="188" t="s">
        <v>83</v>
      </c>
      <c r="U69" s="188" t="s">
        <v>83</v>
      </c>
      <c r="V69" s="27">
        <v>2</v>
      </c>
      <c r="W69" s="27" t="s">
        <v>85</v>
      </c>
      <c r="X69" s="27">
        <v>0</v>
      </c>
      <c r="Y69" s="188" t="s">
        <v>83</v>
      </c>
      <c r="Z69" s="27">
        <v>0</v>
      </c>
      <c r="AA69" s="27">
        <v>0</v>
      </c>
      <c r="AB69" s="27">
        <v>0</v>
      </c>
      <c r="AC69" s="27">
        <v>1</v>
      </c>
      <c r="AD69" s="27">
        <v>1</v>
      </c>
      <c r="AE69" s="188" t="s">
        <v>83</v>
      </c>
      <c r="AF69" s="188" t="s">
        <v>83</v>
      </c>
      <c r="AG69" s="188" t="s">
        <v>83</v>
      </c>
      <c r="AH69" s="188" t="s">
        <v>83</v>
      </c>
      <c r="AI69" s="27"/>
      <c r="AJ69" s="27"/>
      <c r="AK69" s="27">
        <v>0</v>
      </c>
      <c r="AL69" s="27">
        <v>0</v>
      </c>
      <c r="AM69" s="188" t="s">
        <v>83</v>
      </c>
      <c r="AN69" s="27"/>
      <c r="AO69" s="27"/>
      <c r="AP69" s="27"/>
    </row>
    <row r="70" spans="1:42">
      <c r="A70" s="165"/>
      <c r="B70" s="27" t="str">
        <f>物品!B70</f>
        <v>E133</v>
      </c>
      <c r="C70" s="27" t="s">
        <v>41</v>
      </c>
      <c r="D70" s="27" t="s">
        <v>81</v>
      </c>
      <c r="E70" s="27"/>
      <c r="F70" s="27"/>
      <c r="G70" s="27"/>
      <c r="H70" s="27" t="str">
        <f>VLOOKUP(LEFT(RIGHT(B70,5),4),物品!B:CU,2,FALSE)</f>
        <v>|CffFFC926六|Cfff59652道|Cffec647f鬼|Cffe232ac玉lv3|r</v>
      </c>
      <c r="I70" s="27" t="str">
        <f>VLOOKUP(B70,物品!B:CV,99,FALSE)</f>
        <v>|Cffbbbbbb属性：|r|n攻击+165000|n业力+660000|n生命值+3300000|n暴击+15%|n|n可以使用|cffff0000虚空神石|r进行升级</v>
      </c>
      <c r="J70" s="167" t="str">
        <f t="shared" si="16"/>
        <v>|CffFFC926六|Cfff59652道|Cffec647f鬼|Cffe232ac玉lv3|r</v>
      </c>
      <c r="K70" s="167" t="str">
        <f t="shared" si="17"/>
        <v>|Cffbbbbbb属性：|r|n攻击+165000|n业力+660000|n生命值+3300000|n暴击+15%|n|n可以使用|cffff0000虚空神石|r进行升级</v>
      </c>
      <c r="L70" s="27"/>
      <c r="M70" s="168" t="str">
        <f>VLOOKUP(LEFT(RIGHT(B70,5),4),物品!B:CU,20,FALSE)</f>
        <v>ReplaceableTextures\\CommandButtons\\BTNZ27.blp</v>
      </c>
      <c r="N70" s="188" t="s">
        <v>83</v>
      </c>
      <c r="O70" s="189" t="s">
        <v>84</v>
      </c>
      <c r="P70" s="27">
        <v>0</v>
      </c>
      <c r="Q70" s="27">
        <v>0</v>
      </c>
      <c r="R70" s="188" t="s">
        <v>83</v>
      </c>
      <c r="S70" s="188" t="s">
        <v>83</v>
      </c>
      <c r="T70" s="188" t="s">
        <v>83</v>
      </c>
      <c r="U70" s="188" t="s">
        <v>83</v>
      </c>
      <c r="V70" s="27">
        <v>2</v>
      </c>
      <c r="W70" s="27" t="s">
        <v>85</v>
      </c>
      <c r="X70" s="27">
        <v>0</v>
      </c>
      <c r="Y70" s="188" t="s">
        <v>83</v>
      </c>
      <c r="Z70" s="27">
        <v>0</v>
      </c>
      <c r="AA70" s="27">
        <v>0</v>
      </c>
      <c r="AB70" s="27">
        <v>0</v>
      </c>
      <c r="AC70" s="27">
        <v>1</v>
      </c>
      <c r="AD70" s="27">
        <v>1</v>
      </c>
      <c r="AE70" s="188" t="s">
        <v>83</v>
      </c>
      <c r="AF70" s="188" t="s">
        <v>83</v>
      </c>
      <c r="AG70" s="188" t="s">
        <v>83</v>
      </c>
      <c r="AH70" s="188" t="s">
        <v>83</v>
      </c>
      <c r="AI70" s="27"/>
      <c r="AJ70" s="27"/>
      <c r="AK70" s="27">
        <v>0</v>
      </c>
      <c r="AL70" s="27">
        <v>0</v>
      </c>
      <c r="AM70" s="188" t="s">
        <v>83</v>
      </c>
      <c r="AN70" s="27"/>
      <c r="AO70" s="27"/>
      <c r="AP70" s="27"/>
    </row>
    <row r="71" spans="1:42">
      <c r="A71" s="165"/>
      <c r="B71" s="27" t="str">
        <f>物品!B71</f>
        <v>E134</v>
      </c>
      <c r="C71" s="27" t="s">
        <v>41</v>
      </c>
      <c r="D71" s="27" t="s">
        <v>81</v>
      </c>
      <c r="E71" s="27"/>
      <c r="F71" s="27"/>
      <c r="G71" s="27"/>
      <c r="H71" s="27" t="str">
        <f>VLOOKUP(LEFT(RIGHT(B71,5),4),物品!B:CU,2,FALSE)</f>
        <v>|CffFFC926六|Cfff59652道|Cffec647f鬼|Cffe232ac玉lv4|r</v>
      </c>
      <c r="I71" s="27" t="str">
        <f>VLOOKUP(B71,物品!B:CV,99,FALSE)</f>
        <v>|Cffbbbbbb属性：|r|n攻击+170000|n业力+680000|n生命值+3400000|n暴击+15%|n|n可以使用|cffff0033创世碎片|r进行升级</v>
      </c>
      <c r="J71" s="167" t="str">
        <f t="shared" si="16"/>
        <v>|CffFFC926六|Cfff59652道|Cffec647f鬼|Cffe232ac玉lv4|r</v>
      </c>
      <c r="K71" s="167" t="str">
        <f t="shared" si="17"/>
        <v>|Cffbbbbbb属性：|r|n攻击+170000|n业力+680000|n生命值+3400000|n暴击+15%|n|n可以使用|cffff0033创世碎片|r进行升级</v>
      </c>
      <c r="L71" s="27"/>
      <c r="M71" s="168" t="str">
        <f>VLOOKUP(LEFT(RIGHT(B71,5),4),物品!B:CU,20,FALSE)</f>
        <v>ReplaceableTextures\\CommandButtons\\BTNZ27.blp</v>
      </c>
      <c r="N71" s="188" t="s">
        <v>83</v>
      </c>
      <c r="O71" s="189" t="s">
        <v>84</v>
      </c>
      <c r="P71" s="27">
        <v>0</v>
      </c>
      <c r="Q71" s="27">
        <v>0</v>
      </c>
      <c r="R71" s="188" t="s">
        <v>83</v>
      </c>
      <c r="S71" s="188" t="s">
        <v>83</v>
      </c>
      <c r="T71" s="188" t="s">
        <v>83</v>
      </c>
      <c r="U71" s="188" t="s">
        <v>83</v>
      </c>
      <c r="V71" s="27">
        <v>2</v>
      </c>
      <c r="W71" s="27" t="s">
        <v>85</v>
      </c>
      <c r="X71" s="27">
        <v>0</v>
      </c>
      <c r="Y71" s="188" t="s">
        <v>83</v>
      </c>
      <c r="Z71" s="27">
        <v>0</v>
      </c>
      <c r="AA71" s="27">
        <v>0</v>
      </c>
      <c r="AB71" s="27">
        <v>0</v>
      </c>
      <c r="AC71" s="27">
        <v>1</v>
      </c>
      <c r="AD71" s="27">
        <v>1</v>
      </c>
      <c r="AE71" s="188" t="s">
        <v>83</v>
      </c>
      <c r="AF71" s="188" t="s">
        <v>83</v>
      </c>
      <c r="AG71" s="188" t="s">
        <v>83</v>
      </c>
      <c r="AH71" s="188" t="s">
        <v>83</v>
      </c>
      <c r="AI71" s="27"/>
      <c r="AJ71" s="27"/>
      <c r="AK71" s="27">
        <v>0</v>
      </c>
      <c r="AL71" s="27">
        <v>0</v>
      </c>
      <c r="AM71" s="188" t="s">
        <v>83</v>
      </c>
      <c r="AN71" s="27"/>
      <c r="AO71" s="27"/>
      <c r="AP71" s="27"/>
    </row>
    <row r="72" spans="1:42">
      <c r="A72" s="165"/>
      <c r="B72" s="27" t="str">
        <f>物品!B72</f>
        <v>E135</v>
      </c>
      <c r="C72" s="27" t="s">
        <v>41</v>
      </c>
      <c r="D72" s="27" t="s">
        <v>81</v>
      </c>
      <c r="E72" s="27"/>
      <c r="F72" s="27"/>
      <c r="G72" s="27"/>
      <c r="H72" s="27" t="str">
        <f>VLOOKUP(LEFT(RIGHT(B72,5),4),物品!B:CU,2,FALSE)</f>
        <v>|CffFF4DFF六|Cffff39bf道|Cffff267f鬼|Cffff133f玉lv5|r</v>
      </c>
      <c r="I72" s="27" t="str">
        <f>VLOOKUP(B72,物品!B:CV,99,FALSE)</f>
        <v>|Cffbbbbbb属性：|r|n攻击+190000|n业力+760000|n生命值+3800000|n暴击+15%|n</v>
      </c>
      <c r="J72" s="167" t="str">
        <f t="shared" si="16"/>
        <v>|CffFF4DFF六|Cffff39bf道|Cffff267f鬼|Cffff133f玉lv5|r</v>
      </c>
      <c r="K72" s="167" t="str">
        <f t="shared" si="17"/>
        <v>|Cffbbbbbb属性：|r|n攻击+190000|n业力+760000|n生命值+3800000|n暴击+15%|n</v>
      </c>
      <c r="L72" s="27"/>
      <c r="M72" s="168" t="str">
        <f>VLOOKUP(LEFT(RIGHT(B72,5),4),物品!B:CU,20,FALSE)</f>
        <v>ReplaceableTextures\\CommandButtons\\BTNZ27.blp</v>
      </c>
      <c r="N72" s="188" t="s">
        <v>83</v>
      </c>
      <c r="O72" s="189" t="s">
        <v>84</v>
      </c>
      <c r="P72" s="27">
        <v>0</v>
      </c>
      <c r="Q72" s="27">
        <v>0</v>
      </c>
      <c r="R72" s="188" t="s">
        <v>83</v>
      </c>
      <c r="S72" s="188" t="s">
        <v>83</v>
      </c>
      <c r="T72" s="188" t="s">
        <v>83</v>
      </c>
      <c r="U72" s="188" t="s">
        <v>83</v>
      </c>
      <c r="V72" s="27">
        <v>2</v>
      </c>
      <c r="W72" s="27" t="s">
        <v>85</v>
      </c>
      <c r="X72" s="27">
        <v>0</v>
      </c>
      <c r="Y72" s="188" t="s">
        <v>83</v>
      </c>
      <c r="Z72" s="27">
        <v>0</v>
      </c>
      <c r="AA72" s="27">
        <v>0</v>
      </c>
      <c r="AB72" s="27">
        <v>0</v>
      </c>
      <c r="AC72" s="27">
        <v>1</v>
      </c>
      <c r="AD72" s="27">
        <v>1</v>
      </c>
      <c r="AE72" s="188" t="s">
        <v>83</v>
      </c>
      <c r="AF72" s="188" t="s">
        <v>83</v>
      </c>
      <c r="AG72" s="188" t="s">
        <v>83</v>
      </c>
      <c r="AH72" s="188" t="s">
        <v>83</v>
      </c>
      <c r="AI72" s="27"/>
      <c r="AJ72" s="27"/>
      <c r="AK72" s="27">
        <v>0</v>
      </c>
      <c r="AL72" s="27">
        <v>0</v>
      </c>
      <c r="AM72" s="188" t="s">
        <v>83</v>
      </c>
      <c r="AN72" s="27"/>
      <c r="AO72" s="27"/>
      <c r="AP72" s="27"/>
    </row>
    <row r="73" spans="1:42">
      <c r="A73" s="165"/>
      <c r="B73" s="27" t="str">
        <f>物品!B73</f>
        <v>E201</v>
      </c>
      <c r="C73" s="27" t="s">
        <v>41</v>
      </c>
      <c r="D73" s="27" t="s">
        <v>81</v>
      </c>
      <c r="E73" s="27" t="s">
        <v>82</v>
      </c>
      <c r="F73" s="27"/>
      <c r="G73" s="27"/>
      <c r="H73" s="27" t="str">
        <f>VLOOKUP(LEFT(RIGHT(B73,5),4),物品!B:CU,2,FALSE)</f>
        <v>[防具]贤者道袍lv1</v>
      </c>
      <c r="I73" s="27" t="str">
        <f>VLOOKUP(B73,物品!B:CV,99,FALSE)</f>
        <v>|Cffbbbbbb属性：|r|n生命值+20000|n生命回复+500|n|n|Cff00ff7f点击消耗800金币进行强化|n成功率100%</v>
      </c>
      <c r="J73" s="167" t="str">
        <f t="shared" si="16"/>
        <v>[防具]贤者道袍lv1</v>
      </c>
      <c r="K73" s="167" t="str">
        <f t="shared" si="17"/>
        <v>|Cffbbbbbb属性：|r|n生命值+20000|n生命回复+500|n|n|Cff00ff7f点击消耗800金币进行强化|n成功率100%</v>
      </c>
      <c r="L73" s="27"/>
      <c r="M73" s="168" t="str">
        <f>VLOOKUP(LEFT(RIGHT(B73,5),4),物品!B:CU,20,FALSE)</f>
        <v>ReplaceableTextures\\CommandButtons\\BTNZ11.blp</v>
      </c>
      <c r="N73" s="188" t="s">
        <v>83</v>
      </c>
      <c r="O73" s="189" t="s">
        <v>84</v>
      </c>
      <c r="P73" s="27">
        <v>0</v>
      </c>
      <c r="Q73" s="27">
        <v>0</v>
      </c>
      <c r="R73" s="188" t="s">
        <v>83</v>
      </c>
      <c r="S73" s="188" t="s">
        <v>83</v>
      </c>
      <c r="T73" s="188" t="s">
        <v>83</v>
      </c>
      <c r="U73" s="188" t="s">
        <v>83</v>
      </c>
      <c r="V73" s="27">
        <v>3</v>
      </c>
      <c r="W73" s="27" t="s">
        <v>85</v>
      </c>
      <c r="X73" s="27">
        <v>0</v>
      </c>
      <c r="Y73" s="188" t="s">
        <v>83</v>
      </c>
      <c r="Z73" s="27">
        <v>0</v>
      </c>
      <c r="AA73" s="27">
        <v>0</v>
      </c>
      <c r="AB73" s="27">
        <v>0</v>
      </c>
      <c r="AC73" s="27">
        <v>1</v>
      </c>
      <c r="AD73" s="27">
        <v>1</v>
      </c>
      <c r="AE73" s="188" t="s">
        <v>83</v>
      </c>
      <c r="AF73" s="188" t="s">
        <v>83</v>
      </c>
      <c r="AG73" s="188" t="s">
        <v>83</v>
      </c>
      <c r="AH73" s="188" t="s">
        <v>83</v>
      </c>
      <c r="AI73" s="27"/>
      <c r="AJ73" s="27"/>
      <c r="AK73" s="27">
        <v>0</v>
      </c>
      <c r="AL73" s="27">
        <v>0</v>
      </c>
      <c r="AM73" s="188" t="s">
        <v>83</v>
      </c>
      <c r="AN73" s="27"/>
      <c r="AO73" s="27"/>
      <c r="AP73" s="27">
        <v>1</v>
      </c>
    </row>
    <row r="74" spans="1:42">
      <c r="A74" s="165"/>
      <c r="B74" s="27" t="str">
        <f>物品!B74</f>
        <v>E202</v>
      </c>
      <c r="C74" s="27" t="s">
        <v>41</v>
      </c>
      <c r="D74" s="27" t="s">
        <v>81</v>
      </c>
      <c r="E74" s="27" t="s">
        <v>82</v>
      </c>
      <c r="F74" s="27"/>
      <c r="G74" s="27"/>
      <c r="H74" s="27" t="str">
        <f>VLOOKUP(LEFT(RIGHT(B74,5),4),物品!B:CU,2,FALSE)</f>
        <v>[防具]贤者道袍lv2</v>
      </c>
      <c r="I74" s="27" t="str">
        <f>VLOOKUP(B74,物品!B:CV,99,FALSE)</f>
        <v>|Cffbbbbbb属性：|r|n生命值+40000|n生命回复+1000|n|n|Cff00ff7f点击消耗800金币进行强化|n成功率100%</v>
      </c>
      <c r="J74" s="167" t="str">
        <f t="shared" ref="J74:J78" si="20">H74</f>
        <v>[防具]贤者道袍lv2</v>
      </c>
      <c r="K74" s="167" t="str">
        <f t="shared" ref="K74:K78" si="21">I74</f>
        <v>|Cffbbbbbb属性：|r|n生命值+40000|n生命回复+1000|n|n|Cff00ff7f点击消耗800金币进行强化|n成功率100%</v>
      </c>
      <c r="L74" s="27"/>
      <c r="M74" s="168" t="str">
        <f>VLOOKUP(LEFT(RIGHT(B74,5),4),物品!B:CU,20,FALSE)</f>
        <v>ReplaceableTextures\\CommandButtons\\BTNZ11.blp</v>
      </c>
      <c r="N74" s="188" t="s">
        <v>83</v>
      </c>
      <c r="O74" s="189" t="s">
        <v>84</v>
      </c>
      <c r="P74" s="27">
        <v>0</v>
      </c>
      <c r="Q74" s="27">
        <v>0</v>
      </c>
      <c r="R74" s="188" t="s">
        <v>83</v>
      </c>
      <c r="S74" s="188" t="s">
        <v>83</v>
      </c>
      <c r="T74" s="188" t="s">
        <v>83</v>
      </c>
      <c r="U74" s="188" t="s">
        <v>83</v>
      </c>
      <c r="V74" s="27">
        <v>3</v>
      </c>
      <c r="W74" s="27" t="s">
        <v>85</v>
      </c>
      <c r="X74" s="27">
        <v>0</v>
      </c>
      <c r="Y74" s="188" t="s">
        <v>83</v>
      </c>
      <c r="Z74" s="27">
        <v>0</v>
      </c>
      <c r="AA74" s="27">
        <v>0</v>
      </c>
      <c r="AB74" s="27">
        <v>0</v>
      </c>
      <c r="AC74" s="27">
        <v>1</v>
      </c>
      <c r="AD74" s="27">
        <v>1</v>
      </c>
      <c r="AE74" s="188" t="s">
        <v>83</v>
      </c>
      <c r="AF74" s="188" t="s">
        <v>83</v>
      </c>
      <c r="AG74" s="188" t="s">
        <v>83</v>
      </c>
      <c r="AH74" s="188" t="s">
        <v>83</v>
      </c>
      <c r="AI74" s="27"/>
      <c r="AJ74" s="27"/>
      <c r="AK74" s="27">
        <v>0</v>
      </c>
      <c r="AL74" s="27">
        <v>0</v>
      </c>
      <c r="AM74" s="188" t="s">
        <v>83</v>
      </c>
      <c r="AN74" s="27"/>
      <c r="AO74" s="27"/>
      <c r="AP74" s="27">
        <v>1</v>
      </c>
    </row>
    <row r="75" spans="1:42">
      <c r="A75" s="165"/>
      <c r="B75" s="27" t="str">
        <f>物品!B75</f>
        <v>E203</v>
      </c>
      <c r="C75" s="27" t="s">
        <v>41</v>
      </c>
      <c r="D75" s="27" t="s">
        <v>81</v>
      </c>
      <c r="E75" s="27" t="s">
        <v>82</v>
      </c>
      <c r="F75" s="27"/>
      <c r="G75" s="27"/>
      <c r="H75" s="27" t="str">
        <f>VLOOKUP(LEFT(RIGHT(B75,5),4),物品!B:CU,2,FALSE)</f>
        <v>[防具]贤者道袍lv3</v>
      </c>
      <c r="I75" s="27" t="str">
        <f>VLOOKUP(B75,物品!B:CV,99,FALSE)</f>
        <v>|Cffbbbbbb属性：|r|n生命值+60000|n生命回复+1500|n|n|Cff00ff7f点击消耗800金币进行强化|n成功率100%</v>
      </c>
      <c r="J75" s="167" t="str">
        <f t="shared" si="20"/>
        <v>[防具]贤者道袍lv3</v>
      </c>
      <c r="K75" s="167" t="str">
        <f t="shared" si="21"/>
        <v>|Cffbbbbbb属性：|r|n生命值+60000|n生命回复+1500|n|n|Cff00ff7f点击消耗800金币进行强化|n成功率100%</v>
      </c>
      <c r="L75" s="27"/>
      <c r="M75" s="168" t="str">
        <f>VLOOKUP(LEFT(RIGHT(B75,5),4),物品!B:CU,20,FALSE)</f>
        <v>ReplaceableTextures\\CommandButtons\\BTNZ11.blp</v>
      </c>
      <c r="N75" s="188" t="s">
        <v>83</v>
      </c>
      <c r="O75" s="189" t="s">
        <v>84</v>
      </c>
      <c r="P75" s="27">
        <v>0</v>
      </c>
      <c r="Q75" s="27">
        <v>0</v>
      </c>
      <c r="R75" s="188" t="s">
        <v>83</v>
      </c>
      <c r="S75" s="188" t="s">
        <v>83</v>
      </c>
      <c r="T75" s="188" t="s">
        <v>83</v>
      </c>
      <c r="U75" s="188" t="s">
        <v>83</v>
      </c>
      <c r="V75" s="27">
        <v>3</v>
      </c>
      <c r="W75" s="27" t="s">
        <v>85</v>
      </c>
      <c r="X75" s="27">
        <v>0</v>
      </c>
      <c r="Y75" s="188" t="s">
        <v>83</v>
      </c>
      <c r="Z75" s="27">
        <v>0</v>
      </c>
      <c r="AA75" s="27">
        <v>0</v>
      </c>
      <c r="AB75" s="27">
        <v>0</v>
      </c>
      <c r="AC75" s="27">
        <v>1</v>
      </c>
      <c r="AD75" s="27">
        <v>1</v>
      </c>
      <c r="AE75" s="188" t="s">
        <v>83</v>
      </c>
      <c r="AF75" s="188" t="s">
        <v>83</v>
      </c>
      <c r="AG75" s="188" t="s">
        <v>83</v>
      </c>
      <c r="AH75" s="188" t="s">
        <v>83</v>
      </c>
      <c r="AI75" s="27"/>
      <c r="AJ75" s="27"/>
      <c r="AK75" s="27">
        <v>0</v>
      </c>
      <c r="AL75" s="27">
        <v>0</v>
      </c>
      <c r="AM75" s="188" t="s">
        <v>83</v>
      </c>
      <c r="AN75" s="27"/>
      <c r="AO75" s="27"/>
      <c r="AP75" s="27">
        <v>1</v>
      </c>
    </row>
    <row r="76" spans="1:42">
      <c r="A76" s="165"/>
      <c r="B76" s="27" t="str">
        <f>物品!B76</f>
        <v>E204</v>
      </c>
      <c r="C76" s="27" t="s">
        <v>41</v>
      </c>
      <c r="D76" s="27" t="s">
        <v>81</v>
      </c>
      <c r="E76" s="27" t="s">
        <v>82</v>
      </c>
      <c r="F76" s="27"/>
      <c r="G76" s="27"/>
      <c r="H76" s="27" t="str">
        <f>VLOOKUP(LEFT(RIGHT(B76,5),4),物品!B:CU,2,FALSE)</f>
        <v>[防具]贤者道袍lv4</v>
      </c>
      <c r="I76" s="27" t="str">
        <f>VLOOKUP(B76,物品!B:CV,99,FALSE)</f>
        <v>|Cffbbbbbb属性：|r|n生命值+80000|n生命回复+2000|n|n|Cff00ff7f点击消耗800金币进行强化|n成功率100%</v>
      </c>
      <c r="J76" s="167" t="str">
        <f t="shared" si="20"/>
        <v>[防具]贤者道袍lv4</v>
      </c>
      <c r="K76" s="167" t="str">
        <f t="shared" si="21"/>
        <v>|Cffbbbbbb属性：|r|n生命值+80000|n生命回复+2000|n|n|Cff00ff7f点击消耗800金币进行强化|n成功率100%</v>
      </c>
      <c r="L76" s="27"/>
      <c r="M76" s="168" t="str">
        <f>VLOOKUP(LEFT(RIGHT(B76,5),4),物品!B:CU,20,FALSE)</f>
        <v>ReplaceableTextures\\CommandButtons\\BTNZ11.blp</v>
      </c>
      <c r="N76" s="188" t="s">
        <v>83</v>
      </c>
      <c r="O76" s="189" t="s">
        <v>84</v>
      </c>
      <c r="P76" s="27">
        <v>0</v>
      </c>
      <c r="Q76" s="27">
        <v>0</v>
      </c>
      <c r="R76" s="188" t="s">
        <v>83</v>
      </c>
      <c r="S76" s="188" t="s">
        <v>83</v>
      </c>
      <c r="T76" s="188" t="s">
        <v>83</v>
      </c>
      <c r="U76" s="188" t="s">
        <v>83</v>
      </c>
      <c r="V76" s="27">
        <v>3</v>
      </c>
      <c r="W76" s="27" t="s">
        <v>85</v>
      </c>
      <c r="X76" s="27">
        <v>0</v>
      </c>
      <c r="Y76" s="188" t="s">
        <v>83</v>
      </c>
      <c r="Z76" s="27">
        <v>0</v>
      </c>
      <c r="AA76" s="27">
        <v>0</v>
      </c>
      <c r="AB76" s="27">
        <v>0</v>
      </c>
      <c r="AC76" s="27">
        <v>1</v>
      </c>
      <c r="AD76" s="27">
        <v>1</v>
      </c>
      <c r="AE76" s="188" t="s">
        <v>83</v>
      </c>
      <c r="AF76" s="188" t="s">
        <v>83</v>
      </c>
      <c r="AG76" s="188" t="s">
        <v>83</v>
      </c>
      <c r="AH76" s="188" t="s">
        <v>83</v>
      </c>
      <c r="AI76" s="27"/>
      <c r="AJ76" s="27"/>
      <c r="AK76" s="27">
        <v>0</v>
      </c>
      <c r="AL76" s="27">
        <v>0</v>
      </c>
      <c r="AM76" s="188" t="s">
        <v>83</v>
      </c>
      <c r="AN76" s="27"/>
      <c r="AO76" s="27"/>
      <c r="AP76" s="27">
        <v>1</v>
      </c>
    </row>
    <row r="77" spans="1:42">
      <c r="A77" s="165"/>
      <c r="B77" s="27" t="str">
        <f>物品!B77</f>
        <v>E205</v>
      </c>
      <c r="C77" s="27" t="s">
        <v>41</v>
      </c>
      <c r="D77" s="27" t="s">
        <v>81</v>
      </c>
      <c r="E77" s="27" t="s">
        <v>82</v>
      </c>
      <c r="F77" s="27"/>
      <c r="G77" s="27"/>
      <c r="H77" s="27" t="str">
        <f>VLOOKUP(LEFT(RIGHT(B77,5),4),物品!B:CU,2,FALSE)</f>
        <v>[防具]贤者道袍lv5</v>
      </c>
      <c r="I77" s="27" t="str">
        <f>VLOOKUP(B77,物品!B:CV,99,FALSE)</f>
        <v>|Cffbbbbbb属性：|r|n生命值+100000|n生命回复+2500|n|n|Cff00ff7f点击消耗2500金币进行晋阶挑战</v>
      </c>
      <c r="J77" s="167" t="str">
        <f t="shared" si="20"/>
        <v>[防具]贤者道袍lv5</v>
      </c>
      <c r="K77" s="167" t="str">
        <f t="shared" si="21"/>
        <v>|Cffbbbbbb属性：|r|n生命值+100000|n生命回复+2500|n|n|Cff00ff7f点击消耗2500金币进行晋阶挑战</v>
      </c>
      <c r="L77" s="27"/>
      <c r="M77" s="168" t="str">
        <f>VLOOKUP(LEFT(RIGHT(B77,5),4),物品!B:CU,20,FALSE)</f>
        <v>ReplaceableTextures\\CommandButtons\\BTNZ11.blp</v>
      </c>
      <c r="N77" s="188" t="s">
        <v>83</v>
      </c>
      <c r="O77" s="189" t="s">
        <v>84</v>
      </c>
      <c r="P77" s="27">
        <v>0</v>
      </c>
      <c r="Q77" s="27">
        <v>0</v>
      </c>
      <c r="R77" s="188" t="s">
        <v>83</v>
      </c>
      <c r="S77" s="188" t="s">
        <v>83</v>
      </c>
      <c r="T77" s="188" t="s">
        <v>83</v>
      </c>
      <c r="U77" s="188" t="s">
        <v>83</v>
      </c>
      <c r="V77" s="27">
        <v>3</v>
      </c>
      <c r="W77" s="27" t="s">
        <v>85</v>
      </c>
      <c r="X77" s="27">
        <v>0</v>
      </c>
      <c r="Y77" s="188" t="s">
        <v>83</v>
      </c>
      <c r="Z77" s="27">
        <v>0</v>
      </c>
      <c r="AA77" s="27">
        <v>0</v>
      </c>
      <c r="AB77" s="27">
        <v>0</v>
      </c>
      <c r="AC77" s="27">
        <v>1</v>
      </c>
      <c r="AD77" s="27">
        <v>1</v>
      </c>
      <c r="AE77" s="188" t="s">
        <v>83</v>
      </c>
      <c r="AF77" s="188" t="s">
        <v>83</v>
      </c>
      <c r="AG77" s="188" t="s">
        <v>83</v>
      </c>
      <c r="AH77" s="188" t="s">
        <v>83</v>
      </c>
      <c r="AI77" s="27"/>
      <c r="AJ77" s="27"/>
      <c r="AK77" s="27">
        <v>0</v>
      </c>
      <c r="AL77" s="27">
        <v>0</v>
      </c>
      <c r="AM77" s="188" t="s">
        <v>83</v>
      </c>
      <c r="AN77" s="27"/>
      <c r="AO77" s="27"/>
      <c r="AP77" s="27">
        <v>1</v>
      </c>
    </row>
    <row r="78" spans="1:42">
      <c r="A78" s="165"/>
      <c r="B78" s="27" t="str">
        <f>物品!B78</f>
        <v>E206</v>
      </c>
      <c r="C78" s="27" t="s">
        <v>41</v>
      </c>
      <c r="D78" s="27" t="s">
        <v>81</v>
      </c>
      <c r="E78" s="27" t="s">
        <v>82</v>
      </c>
      <c r="F78" s="27"/>
      <c r="G78" s="27"/>
      <c r="H78" s="27" t="str">
        <f>VLOOKUP(LEFT(RIGHT(B78,5),4),物品!B:CU,2,FALSE)</f>
        <v>|Cff00FF7F[防具]珊瑚玉衣lv1|r</v>
      </c>
      <c r="I78" s="27" t="str">
        <f>VLOOKUP(B78,物品!B:CV,99,FALSE)</f>
        <v>|Cffbbbbbb属性：|r|n护甲+50|n生命值+160000|n生命回复+4000|n|n|Cff00ff7f点击消耗2500金币进行强化|n成功率85%</v>
      </c>
      <c r="J78" s="167" t="str">
        <f t="shared" si="20"/>
        <v>|Cff00FF7F[防具]珊瑚玉衣lv1|r</v>
      </c>
      <c r="K78" s="167" t="str">
        <f t="shared" si="21"/>
        <v>|Cffbbbbbb属性：|r|n护甲+50|n生命值+160000|n生命回复+4000|n|n|Cff00ff7f点击消耗2500金币进行强化|n成功率85%</v>
      </c>
      <c r="L78" s="27"/>
      <c r="M78" s="168" t="str">
        <f>VLOOKUP(LEFT(RIGHT(B78,5),4),物品!B:CU,20,FALSE)</f>
        <v>ReplaceableTextures\\CommandButtons\\BTNZ12.blp</v>
      </c>
      <c r="N78" s="188" t="s">
        <v>83</v>
      </c>
      <c r="O78" s="189" t="s">
        <v>84</v>
      </c>
      <c r="P78" s="27">
        <v>0</v>
      </c>
      <c r="Q78" s="27">
        <v>0</v>
      </c>
      <c r="R78" s="188" t="s">
        <v>83</v>
      </c>
      <c r="S78" s="188" t="s">
        <v>83</v>
      </c>
      <c r="T78" s="188" t="s">
        <v>83</v>
      </c>
      <c r="U78" s="188" t="s">
        <v>83</v>
      </c>
      <c r="V78" s="27">
        <v>3</v>
      </c>
      <c r="W78" s="27" t="s">
        <v>85</v>
      </c>
      <c r="X78" s="27">
        <v>0</v>
      </c>
      <c r="Y78" s="188" t="s">
        <v>83</v>
      </c>
      <c r="Z78" s="27">
        <v>0</v>
      </c>
      <c r="AA78" s="27">
        <v>0</v>
      </c>
      <c r="AB78" s="27">
        <v>0</v>
      </c>
      <c r="AC78" s="27">
        <v>1</v>
      </c>
      <c r="AD78" s="27">
        <v>1</v>
      </c>
      <c r="AE78" s="188" t="s">
        <v>83</v>
      </c>
      <c r="AF78" s="188" t="s">
        <v>83</v>
      </c>
      <c r="AG78" s="188" t="s">
        <v>83</v>
      </c>
      <c r="AH78" s="188" t="s">
        <v>83</v>
      </c>
      <c r="AI78" s="27"/>
      <c r="AJ78" s="27"/>
      <c r="AK78" s="27">
        <v>0</v>
      </c>
      <c r="AL78" s="27">
        <v>0</v>
      </c>
      <c r="AM78" s="188" t="s">
        <v>83</v>
      </c>
      <c r="AN78" s="27"/>
      <c r="AO78" s="27"/>
      <c r="AP78" s="27">
        <v>1</v>
      </c>
    </row>
    <row r="79" spans="1:42">
      <c r="A79" s="165"/>
      <c r="B79" s="27" t="str">
        <f>物品!B79</f>
        <v>E207</v>
      </c>
      <c r="C79" s="27" t="s">
        <v>41</v>
      </c>
      <c r="D79" s="27" t="s">
        <v>81</v>
      </c>
      <c r="E79" s="27" t="s">
        <v>82</v>
      </c>
      <c r="F79" s="27"/>
      <c r="G79" s="27"/>
      <c r="H79" s="27" t="str">
        <f>VLOOKUP(LEFT(RIGHT(B79,5),4),物品!B:CU,2,FALSE)</f>
        <v>|Cff00FF7F[防具]珊瑚玉衣lv2|r</v>
      </c>
      <c r="I79" s="27" t="str">
        <f>VLOOKUP(B79,物品!B:CV,99,FALSE)</f>
        <v>|Cffbbbbbb属性：|r|n护甲+50|n生命值+200000|n生命回复+5000|n|n|Cff00ff7f点击消耗2500金币进行强化|n成功率85%</v>
      </c>
      <c r="J79" s="167" t="str">
        <f t="shared" ref="J79:J82" si="22">H79</f>
        <v>|Cff00FF7F[防具]珊瑚玉衣lv2|r</v>
      </c>
      <c r="K79" s="167" t="str">
        <f t="shared" ref="K79:K82" si="23">I79</f>
        <v>|Cffbbbbbb属性：|r|n护甲+50|n生命值+200000|n生命回复+5000|n|n|Cff00ff7f点击消耗2500金币进行强化|n成功率85%</v>
      </c>
      <c r="L79" s="27"/>
      <c r="M79" s="168" t="str">
        <f>VLOOKUP(LEFT(RIGHT(B79,5),4),物品!B:CU,20,FALSE)</f>
        <v>ReplaceableTextures\\CommandButtons\\BTNZ12.blp</v>
      </c>
      <c r="N79" s="188" t="s">
        <v>83</v>
      </c>
      <c r="O79" s="189" t="s">
        <v>84</v>
      </c>
      <c r="P79" s="27">
        <v>0</v>
      </c>
      <c r="Q79" s="27">
        <v>0</v>
      </c>
      <c r="R79" s="188" t="s">
        <v>83</v>
      </c>
      <c r="S79" s="188" t="s">
        <v>83</v>
      </c>
      <c r="T79" s="188" t="s">
        <v>83</v>
      </c>
      <c r="U79" s="188" t="s">
        <v>83</v>
      </c>
      <c r="V79" s="27">
        <v>3</v>
      </c>
      <c r="W79" s="27" t="s">
        <v>85</v>
      </c>
      <c r="X79" s="27">
        <v>0</v>
      </c>
      <c r="Y79" s="188" t="s">
        <v>83</v>
      </c>
      <c r="Z79" s="27">
        <v>0</v>
      </c>
      <c r="AA79" s="27">
        <v>0</v>
      </c>
      <c r="AB79" s="27">
        <v>0</v>
      </c>
      <c r="AC79" s="27">
        <v>1</v>
      </c>
      <c r="AD79" s="27">
        <v>1</v>
      </c>
      <c r="AE79" s="188" t="s">
        <v>83</v>
      </c>
      <c r="AF79" s="188" t="s">
        <v>83</v>
      </c>
      <c r="AG79" s="188" t="s">
        <v>83</v>
      </c>
      <c r="AH79" s="188" t="s">
        <v>83</v>
      </c>
      <c r="AI79" s="27"/>
      <c r="AJ79" s="27"/>
      <c r="AK79" s="27">
        <v>0</v>
      </c>
      <c r="AL79" s="27">
        <v>0</v>
      </c>
      <c r="AM79" s="188" t="s">
        <v>83</v>
      </c>
      <c r="AN79" s="27"/>
      <c r="AO79" s="27"/>
      <c r="AP79" s="27">
        <v>1</v>
      </c>
    </row>
    <row r="80" spans="1:42">
      <c r="A80" s="165"/>
      <c r="B80" s="27" t="str">
        <f>物品!B80</f>
        <v>E208</v>
      </c>
      <c r="C80" s="27" t="s">
        <v>41</v>
      </c>
      <c r="D80" s="27" t="s">
        <v>81</v>
      </c>
      <c r="E80" s="27" t="s">
        <v>82</v>
      </c>
      <c r="F80" s="27"/>
      <c r="G80" s="27"/>
      <c r="H80" s="27" t="str">
        <f>VLOOKUP(LEFT(RIGHT(B80,5),4),物品!B:CU,2,FALSE)</f>
        <v>|Cff00FF7F[防具]珊瑚玉衣lv3|r</v>
      </c>
      <c r="I80" s="27" t="str">
        <f>VLOOKUP(B80,物品!B:CV,99,FALSE)</f>
        <v>|Cffbbbbbb属性：|r|n护甲+50|n生命值+240000|n生命回复+6000|n|n|Cff00ff7f点击消耗2500金币进行强化|n成功率85%</v>
      </c>
      <c r="J80" s="167" t="str">
        <f t="shared" si="22"/>
        <v>|Cff00FF7F[防具]珊瑚玉衣lv3|r</v>
      </c>
      <c r="K80" s="167" t="str">
        <f t="shared" si="23"/>
        <v>|Cffbbbbbb属性：|r|n护甲+50|n生命值+240000|n生命回复+6000|n|n|Cff00ff7f点击消耗2500金币进行强化|n成功率85%</v>
      </c>
      <c r="L80" s="27"/>
      <c r="M80" s="168" t="str">
        <f>VLOOKUP(LEFT(RIGHT(B80,5),4),物品!B:CU,20,FALSE)</f>
        <v>ReplaceableTextures\\CommandButtons\\BTNZ12.blp</v>
      </c>
      <c r="N80" s="188" t="s">
        <v>83</v>
      </c>
      <c r="O80" s="189" t="s">
        <v>84</v>
      </c>
      <c r="P80" s="27">
        <v>0</v>
      </c>
      <c r="Q80" s="27">
        <v>0</v>
      </c>
      <c r="R80" s="188" t="s">
        <v>83</v>
      </c>
      <c r="S80" s="188" t="s">
        <v>83</v>
      </c>
      <c r="T80" s="188" t="s">
        <v>83</v>
      </c>
      <c r="U80" s="188" t="s">
        <v>83</v>
      </c>
      <c r="V80" s="27">
        <v>3</v>
      </c>
      <c r="W80" s="27" t="s">
        <v>85</v>
      </c>
      <c r="X80" s="27">
        <v>0</v>
      </c>
      <c r="Y80" s="188" t="s">
        <v>83</v>
      </c>
      <c r="Z80" s="27">
        <v>0</v>
      </c>
      <c r="AA80" s="27">
        <v>0</v>
      </c>
      <c r="AB80" s="27">
        <v>0</v>
      </c>
      <c r="AC80" s="27">
        <v>1</v>
      </c>
      <c r="AD80" s="27">
        <v>1</v>
      </c>
      <c r="AE80" s="188" t="s">
        <v>83</v>
      </c>
      <c r="AF80" s="188" t="s">
        <v>83</v>
      </c>
      <c r="AG80" s="188" t="s">
        <v>83</v>
      </c>
      <c r="AH80" s="188" t="s">
        <v>83</v>
      </c>
      <c r="AI80" s="27"/>
      <c r="AJ80" s="27"/>
      <c r="AK80" s="27">
        <v>0</v>
      </c>
      <c r="AL80" s="27">
        <v>0</v>
      </c>
      <c r="AM80" s="188" t="s">
        <v>83</v>
      </c>
      <c r="AN80" s="27"/>
      <c r="AO80" s="27"/>
      <c r="AP80" s="27">
        <v>1</v>
      </c>
    </row>
    <row r="81" spans="1:42">
      <c r="A81" s="165"/>
      <c r="B81" s="27" t="str">
        <f>物品!B81</f>
        <v>E209</v>
      </c>
      <c r="C81" s="27" t="s">
        <v>41</v>
      </c>
      <c r="D81" s="27" t="s">
        <v>81</v>
      </c>
      <c r="E81" s="27" t="s">
        <v>82</v>
      </c>
      <c r="F81" s="27"/>
      <c r="G81" s="27"/>
      <c r="H81" s="27" t="str">
        <f>VLOOKUP(LEFT(RIGHT(B81,5),4),物品!B:CU,2,FALSE)</f>
        <v>|Cff00FF7F[防具]珊瑚玉衣lv4|r</v>
      </c>
      <c r="I81" s="27" t="str">
        <f>VLOOKUP(B81,物品!B:CV,99,FALSE)</f>
        <v>|Cffbbbbbb属性：|r|n护甲+50|n生命值+280000|n生命回复+7000|n|n|Cff00ff7f点击消耗2500金币进行强化|n成功率85%</v>
      </c>
      <c r="J81" s="167" t="str">
        <f t="shared" si="22"/>
        <v>|Cff00FF7F[防具]珊瑚玉衣lv4|r</v>
      </c>
      <c r="K81" s="167" t="str">
        <f t="shared" si="23"/>
        <v>|Cffbbbbbb属性：|r|n护甲+50|n生命值+280000|n生命回复+7000|n|n|Cff00ff7f点击消耗2500金币进行强化|n成功率85%</v>
      </c>
      <c r="L81" s="27"/>
      <c r="M81" s="168" t="str">
        <f>VLOOKUP(LEFT(RIGHT(B81,5),4),物品!B:CU,20,FALSE)</f>
        <v>ReplaceableTextures\\CommandButtons\\BTNZ12.blp</v>
      </c>
      <c r="N81" s="188" t="s">
        <v>83</v>
      </c>
      <c r="O81" s="189" t="s">
        <v>84</v>
      </c>
      <c r="P81" s="27">
        <v>0</v>
      </c>
      <c r="Q81" s="27">
        <v>0</v>
      </c>
      <c r="R81" s="188" t="s">
        <v>83</v>
      </c>
      <c r="S81" s="188" t="s">
        <v>83</v>
      </c>
      <c r="T81" s="188" t="s">
        <v>83</v>
      </c>
      <c r="U81" s="188" t="s">
        <v>83</v>
      </c>
      <c r="V81" s="27">
        <v>3</v>
      </c>
      <c r="W81" s="27" t="s">
        <v>85</v>
      </c>
      <c r="X81" s="27">
        <v>0</v>
      </c>
      <c r="Y81" s="188" t="s">
        <v>83</v>
      </c>
      <c r="Z81" s="27">
        <v>0</v>
      </c>
      <c r="AA81" s="27">
        <v>0</v>
      </c>
      <c r="AB81" s="27">
        <v>0</v>
      </c>
      <c r="AC81" s="27">
        <v>1</v>
      </c>
      <c r="AD81" s="27">
        <v>1</v>
      </c>
      <c r="AE81" s="188" t="s">
        <v>83</v>
      </c>
      <c r="AF81" s="188" t="s">
        <v>83</v>
      </c>
      <c r="AG81" s="188" t="s">
        <v>83</v>
      </c>
      <c r="AH81" s="188" t="s">
        <v>83</v>
      </c>
      <c r="AI81" s="27"/>
      <c r="AJ81" s="27"/>
      <c r="AK81" s="27">
        <v>0</v>
      </c>
      <c r="AL81" s="27">
        <v>0</v>
      </c>
      <c r="AM81" s="188" t="s">
        <v>83</v>
      </c>
      <c r="AN81" s="27"/>
      <c r="AO81" s="27"/>
      <c r="AP81" s="27">
        <v>1</v>
      </c>
    </row>
    <row r="82" spans="1:42">
      <c r="A82" s="165"/>
      <c r="B82" s="27" t="str">
        <f>物品!B82</f>
        <v>E210</v>
      </c>
      <c r="C82" s="27" t="s">
        <v>41</v>
      </c>
      <c r="D82" s="27" t="s">
        <v>81</v>
      </c>
      <c r="E82" s="27" t="s">
        <v>82</v>
      </c>
      <c r="F82" s="27"/>
      <c r="G82" s="27"/>
      <c r="H82" s="27" t="str">
        <f>VLOOKUP(LEFT(RIGHT(B82,5),4),物品!B:CU,2,FALSE)</f>
        <v>|Cff00FF7F[防具]珊瑚玉衣lv5|r</v>
      </c>
      <c r="I82" s="27" t="str">
        <f>VLOOKUP(B82,物品!B:CV,99,FALSE)</f>
        <v>|Cffbbbbbb属性：|r|n护甲+50|n生命值+320000|n生命回复+8000|n|n|Cff00ff7f点击消耗8000金币进行晋阶挑战</v>
      </c>
      <c r="J82" s="167" t="str">
        <f t="shared" si="22"/>
        <v>|Cff00FF7F[防具]珊瑚玉衣lv5|r</v>
      </c>
      <c r="K82" s="167" t="str">
        <f t="shared" si="23"/>
        <v>|Cffbbbbbb属性：|r|n护甲+50|n生命值+320000|n生命回复+8000|n|n|Cff00ff7f点击消耗8000金币进行晋阶挑战</v>
      </c>
      <c r="L82" s="27"/>
      <c r="M82" s="168" t="str">
        <f>VLOOKUP(LEFT(RIGHT(B82,5),4),物品!B:CU,20,FALSE)</f>
        <v>ReplaceableTextures\\CommandButtons\\BTNZ12.blp</v>
      </c>
      <c r="N82" s="188" t="s">
        <v>83</v>
      </c>
      <c r="O82" s="189" t="s">
        <v>84</v>
      </c>
      <c r="P82" s="27">
        <v>0</v>
      </c>
      <c r="Q82" s="27">
        <v>0</v>
      </c>
      <c r="R82" s="188" t="s">
        <v>83</v>
      </c>
      <c r="S82" s="188" t="s">
        <v>83</v>
      </c>
      <c r="T82" s="188" t="s">
        <v>83</v>
      </c>
      <c r="U82" s="188" t="s">
        <v>83</v>
      </c>
      <c r="V82" s="27">
        <v>3</v>
      </c>
      <c r="W82" s="27" t="s">
        <v>85</v>
      </c>
      <c r="X82" s="27">
        <v>0</v>
      </c>
      <c r="Y82" s="188" t="s">
        <v>83</v>
      </c>
      <c r="Z82" s="27">
        <v>0</v>
      </c>
      <c r="AA82" s="27">
        <v>0</v>
      </c>
      <c r="AB82" s="27">
        <v>0</v>
      </c>
      <c r="AC82" s="27">
        <v>1</v>
      </c>
      <c r="AD82" s="27">
        <v>1</v>
      </c>
      <c r="AE82" s="188" t="s">
        <v>83</v>
      </c>
      <c r="AF82" s="188" t="s">
        <v>83</v>
      </c>
      <c r="AG82" s="188" t="s">
        <v>83</v>
      </c>
      <c r="AH82" s="188" t="s">
        <v>83</v>
      </c>
      <c r="AI82" s="27"/>
      <c r="AJ82" s="27"/>
      <c r="AK82" s="27">
        <v>0</v>
      </c>
      <c r="AL82" s="27">
        <v>0</v>
      </c>
      <c r="AM82" s="188" t="s">
        <v>83</v>
      </c>
      <c r="AN82" s="27"/>
      <c r="AO82" s="27"/>
      <c r="AP82" s="27">
        <v>1</v>
      </c>
    </row>
    <row r="83" spans="1:42">
      <c r="A83" s="165"/>
      <c r="B83" s="27" t="str">
        <f>物品!B83</f>
        <v>E211</v>
      </c>
      <c r="C83" s="27" t="s">
        <v>41</v>
      </c>
      <c r="D83" s="27" t="s">
        <v>81</v>
      </c>
      <c r="E83" s="27" t="s">
        <v>82</v>
      </c>
      <c r="F83" s="27"/>
      <c r="G83" s="27"/>
      <c r="H83" s="27" t="str">
        <f>VLOOKUP(LEFT(RIGHT(B83,5),4),物品!B:CU,2,FALSE)</f>
        <v>|Cff00BFFF[防具]圣谕披风lv1|r</v>
      </c>
      <c r="I83" s="27" t="str">
        <f>VLOOKUP(B83,物品!B:CV,99,FALSE)</f>
        <v>|Cffbbbbbb属性：|r|n护甲+100|n生命值+480000|n生命回复+12000|n|n|Cff00ff7f点击消耗6000金币进行强化|n成功率80%</v>
      </c>
      <c r="J83" s="167" t="str">
        <f t="shared" ref="J83:J107" si="24">H83</f>
        <v>|Cff00BFFF[防具]圣谕披风lv1|r</v>
      </c>
      <c r="K83" s="167" t="str">
        <f t="shared" ref="K83:K107" si="25">I83</f>
        <v>|Cffbbbbbb属性：|r|n护甲+100|n生命值+480000|n生命回复+12000|n|n|Cff00ff7f点击消耗6000金币进行强化|n成功率80%</v>
      </c>
      <c r="L83" s="27"/>
      <c r="M83" s="168" t="str">
        <f>VLOOKUP(LEFT(RIGHT(B83,5),4),物品!B:CU,20,FALSE)</f>
        <v>ReplaceableTextures\\CommandButtons\\BTNZ13.blp</v>
      </c>
      <c r="N83" s="188" t="s">
        <v>83</v>
      </c>
      <c r="O83" s="189" t="s">
        <v>84</v>
      </c>
      <c r="P83" s="27">
        <v>0</v>
      </c>
      <c r="Q83" s="27">
        <v>0</v>
      </c>
      <c r="R83" s="188" t="s">
        <v>83</v>
      </c>
      <c r="S83" s="188" t="s">
        <v>83</v>
      </c>
      <c r="T83" s="188" t="s">
        <v>83</v>
      </c>
      <c r="U83" s="188" t="s">
        <v>83</v>
      </c>
      <c r="V83" s="27">
        <v>3</v>
      </c>
      <c r="W83" s="27" t="s">
        <v>85</v>
      </c>
      <c r="X83" s="27">
        <v>0</v>
      </c>
      <c r="Y83" s="188" t="s">
        <v>83</v>
      </c>
      <c r="Z83" s="27">
        <v>0</v>
      </c>
      <c r="AA83" s="27">
        <v>0</v>
      </c>
      <c r="AB83" s="27">
        <v>0</v>
      </c>
      <c r="AC83" s="27">
        <v>1</v>
      </c>
      <c r="AD83" s="27">
        <v>1</v>
      </c>
      <c r="AE83" s="188" t="s">
        <v>83</v>
      </c>
      <c r="AF83" s="188" t="s">
        <v>83</v>
      </c>
      <c r="AG83" s="188" t="s">
        <v>83</v>
      </c>
      <c r="AH83" s="188" t="s">
        <v>83</v>
      </c>
      <c r="AI83" s="27"/>
      <c r="AJ83" s="27"/>
      <c r="AK83" s="27">
        <v>0</v>
      </c>
      <c r="AL83" s="27">
        <v>0</v>
      </c>
      <c r="AM83" s="188" t="s">
        <v>83</v>
      </c>
      <c r="AN83" s="27"/>
      <c r="AO83" s="27"/>
      <c r="AP83" s="27">
        <v>1</v>
      </c>
    </row>
    <row r="84" spans="1:42">
      <c r="A84" s="165"/>
      <c r="B84" s="27" t="str">
        <f>物品!B84</f>
        <v>E212</v>
      </c>
      <c r="C84" s="27" t="s">
        <v>41</v>
      </c>
      <c r="D84" s="27" t="s">
        <v>81</v>
      </c>
      <c r="E84" s="27" t="s">
        <v>82</v>
      </c>
      <c r="F84" s="27"/>
      <c r="G84" s="27"/>
      <c r="H84" s="27" t="str">
        <f>VLOOKUP(LEFT(RIGHT(B84,5),4),物品!B:CU,2,FALSE)</f>
        <v>|Cff00BFFF[防具]圣谕披风lv2|r</v>
      </c>
      <c r="I84" s="27" t="str">
        <f>VLOOKUP(B84,物品!B:CV,99,FALSE)</f>
        <v>|Cffbbbbbb属性：|r|n护甲+100|n生命值+560000|n生命回复+14000|n|n|Cff00ff7f点击消耗6000金币进行强化|n成功率80%</v>
      </c>
      <c r="J84" s="167" t="str">
        <f t="shared" si="24"/>
        <v>|Cff00BFFF[防具]圣谕披风lv2|r</v>
      </c>
      <c r="K84" s="167" t="str">
        <f t="shared" si="25"/>
        <v>|Cffbbbbbb属性：|r|n护甲+100|n生命值+560000|n生命回复+14000|n|n|Cff00ff7f点击消耗6000金币进行强化|n成功率80%</v>
      </c>
      <c r="L84" s="27"/>
      <c r="M84" s="168" t="str">
        <f>VLOOKUP(LEFT(RIGHT(B84,5),4),物品!B:CU,20,FALSE)</f>
        <v>ReplaceableTextures\\CommandButtons\\BTNZ13.blp</v>
      </c>
      <c r="N84" s="188" t="s">
        <v>83</v>
      </c>
      <c r="O84" s="189" t="s">
        <v>84</v>
      </c>
      <c r="P84" s="27">
        <v>0</v>
      </c>
      <c r="Q84" s="27">
        <v>0</v>
      </c>
      <c r="R84" s="188" t="s">
        <v>83</v>
      </c>
      <c r="S84" s="188" t="s">
        <v>83</v>
      </c>
      <c r="T84" s="188" t="s">
        <v>83</v>
      </c>
      <c r="U84" s="188" t="s">
        <v>83</v>
      </c>
      <c r="V84" s="27">
        <v>3</v>
      </c>
      <c r="W84" s="27" t="s">
        <v>85</v>
      </c>
      <c r="X84" s="27">
        <v>0</v>
      </c>
      <c r="Y84" s="188" t="s">
        <v>83</v>
      </c>
      <c r="Z84" s="27">
        <v>0</v>
      </c>
      <c r="AA84" s="27">
        <v>0</v>
      </c>
      <c r="AB84" s="27">
        <v>0</v>
      </c>
      <c r="AC84" s="27">
        <v>1</v>
      </c>
      <c r="AD84" s="27">
        <v>1</v>
      </c>
      <c r="AE84" s="188" t="s">
        <v>83</v>
      </c>
      <c r="AF84" s="188" t="s">
        <v>83</v>
      </c>
      <c r="AG84" s="188" t="s">
        <v>83</v>
      </c>
      <c r="AH84" s="188" t="s">
        <v>83</v>
      </c>
      <c r="AI84" s="27"/>
      <c r="AJ84" s="27"/>
      <c r="AK84" s="27">
        <v>0</v>
      </c>
      <c r="AL84" s="27">
        <v>0</v>
      </c>
      <c r="AM84" s="188" t="s">
        <v>83</v>
      </c>
      <c r="AN84" s="27"/>
      <c r="AO84" s="27"/>
      <c r="AP84" s="27">
        <v>1</v>
      </c>
    </row>
    <row r="85" spans="1:42">
      <c r="A85" s="165"/>
      <c r="B85" s="27" t="str">
        <f>物品!B85</f>
        <v>E213</v>
      </c>
      <c r="C85" s="27" t="s">
        <v>41</v>
      </c>
      <c r="D85" s="27" t="s">
        <v>81</v>
      </c>
      <c r="E85" s="27" t="s">
        <v>82</v>
      </c>
      <c r="F85" s="27"/>
      <c r="G85" s="27"/>
      <c r="H85" s="27" t="str">
        <f>VLOOKUP(LEFT(RIGHT(B85,5),4),物品!B:CU,2,FALSE)</f>
        <v>|Cff00BFFF[防具]圣谕披风lv3|r</v>
      </c>
      <c r="I85" s="27" t="str">
        <f>VLOOKUP(B85,物品!B:CV,99,FALSE)</f>
        <v>|Cffbbbbbb属性：|r|n护甲+100|n生命值+640000|n生命回复+16000|n|n|Cff00ff7f点击消耗6000金币进行强化|n成功率80%</v>
      </c>
      <c r="J85" s="167" t="str">
        <f t="shared" si="24"/>
        <v>|Cff00BFFF[防具]圣谕披风lv3|r</v>
      </c>
      <c r="K85" s="167" t="str">
        <f t="shared" si="25"/>
        <v>|Cffbbbbbb属性：|r|n护甲+100|n生命值+640000|n生命回复+16000|n|n|Cff00ff7f点击消耗6000金币进行强化|n成功率80%</v>
      </c>
      <c r="L85" s="27"/>
      <c r="M85" s="168" t="str">
        <f>VLOOKUP(LEFT(RIGHT(B85,5),4),物品!B:CU,20,FALSE)</f>
        <v>ReplaceableTextures\\CommandButtons\\BTNZ13.blp</v>
      </c>
      <c r="N85" s="188" t="s">
        <v>83</v>
      </c>
      <c r="O85" s="189" t="s">
        <v>84</v>
      </c>
      <c r="P85" s="27">
        <v>0</v>
      </c>
      <c r="Q85" s="27">
        <v>0</v>
      </c>
      <c r="R85" s="188" t="s">
        <v>83</v>
      </c>
      <c r="S85" s="188" t="s">
        <v>83</v>
      </c>
      <c r="T85" s="188" t="s">
        <v>83</v>
      </c>
      <c r="U85" s="188" t="s">
        <v>83</v>
      </c>
      <c r="V85" s="27">
        <v>3</v>
      </c>
      <c r="W85" s="27" t="s">
        <v>85</v>
      </c>
      <c r="X85" s="27">
        <v>0</v>
      </c>
      <c r="Y85" s="188" t="s">
        <v>83</v>
      </c>
      <c r="Z85" s="27">
        <v>0</v>
      </c>
      <c r="AA85" s="27">
        <v>0</v>
      </c>
      <c r="AB85" s="27">
        <v>0</v>
      </c>
      <c r="AC85" s="27">
        <v>1</v>
      </c>
      <c r="AD85" s="27">
        <v>1</v>
      </c>
      <c r="AE85" s="188" t="s">
        <v>83</v>
      </c>
      <c r="AF85" s="188" t="s">
        <v>83</v>
      </c>
      <c r="AG85" s="188" t="s">
        <v>83</v>
      </c>
      <c r="AH85" s="188" t="s">
        <v>83</v>
      </c>
      <c r="AI85" s="27"/>
      <c r="AJ85" s="27"/>
      <c r="AK85" s="27">
        <v>0</v>
      </c>
      <c r="AL85" s="27">
        <v>0</v>
      </c>
      <c r="AM85" s="188" t="s">
        <v>83</v>
      </c>
      <c r="AN85" s="27"/>
      <c r="AO85" s="27"/>
      <c r="AP85" s="27">
        <v>1</v>
      </c>
    </row>
    <row r="86" spans="1:42">
      <c r="A86" s="165"/>
      <c r="B86" s="27" t="str">
        <f>物品!B86</f>
        <v>E214</v>
      </c>
      <c r="C86" s="27" t="s">
        <v>41</v>
      </c>
      <c r="D86" s="27" t="s">
        <v>81</v>
      </c>
      <c r="E86" s="27" t="s">
        <v>82</v>
      </c>
      <c r="F86" s="27"/>
      <c r="G86" s="27"/>
      <c r="H86" s="27" t="str">
        <f>VLOOKUP(LEFT(RIGHT(B86,5),4),物品!B:CU,2,FALSE)</f>
        <v>|Cff00BFFF[防具]圣谕披风lv4|r</v>
      </c>
      <c r="I86" s="27" t="str">
        <f>VLOOKUP(B86,物品!B:CV,99,FALSE)</f>
        <v>|Cffbbbbbb属性：|r|n护甲+100|n生命值+800000|n生命回复+20000|n|n|Cff00ff7f点击消耗6000金币进行强化|n成功率80%</v>
      </c>
      <c r="J86" s="167" t="str">
        <f t="shared" si="24"/>
        <v>|Cff00BFFF[防具]圣谕披风lv4|r</v>
      </c>
      <c r="K86" s="167" t="str">
        <f t="shared" si="25"/>
        <v>|Cffbbbbbb属性：|r|n护甲+100|n生命值+800000|n生命回复+20000|n|n|Cff00ff7f点击消耗6000金币进行强化|n成功率80%</v>
      </c>
      <c r="L86" s="27"/>
      <c r="M86" s="168" t="str">
        <f>VLOOKUP(LEFT(RIGHT(B86,5),4),物品!B:CU,20,FALSE)</f>
        <v>ReplaceableTextures\\CommandButtons\\BTNZ13.blp</v>
      </c>
      <c r="N86" s="188" t="s">
        <v>83</v>
      </c>
      <c r="O86" s="189" t="s">
        <v>84</v>
      </c>
      <c r="P86" s="27">
        <v>0</v>
      </c>
      <c r="Q86" s="27">
        <v>0</v>
      </c>
      <c r="R86" s="188" t="s">
        <v>83</v>
      </c>
      <c r="S86" s="188" t="s">
        <v>83</v>
      </c>
      <c r="T86" s="188" t="s">
        <v>83</v>
      </c>
      <c r="U86" s="188" t="s">
        <v>83</v>
      </c>
      <c r="V86" s="27">
        <v>3</v>
      </c>
      <c r="W86" s="27" t="s">
        <v>85</v>
      </c>
      <c r="X86" s="27">
        <v>0</v>
      </c>
      <c r="Y86" s="188" t="s">
        <v>83</v>
      </c>
      <c r="Z86" s="27">
        <v>0</v>
      </c>
      <c r="AA86" s="27">
        <v>0</v>
      </c>
      <c r="AB86" s="27">
        <v>0</v>
      </c>
      <c r="AC86" s="27">
        <v>1</v>
      </c>
      <c r="AD86" s="27">
        <v>1</v>
      </c>
      <c r="AE86" s="188" t="s">
        <v>83</v>
      </c>
      <c r="AF86" s="188" t="s">
        <v>83</v>
      </c>
      <c r="AG86" s="188" t="s">
        <v>83</v>
      </c>
      <c r="AH86" s="188" t="s">
        <v>83</v>
      </c>
      <c r="AI86" s="27"/>
      <c r="AJ86" s="27"/>
      <c r="AK86" s="27">
        <v>0</v>
      </c>
      <c r="AL86" s="27">
        <v>0</v>
      </c>
      <c r="AM86" s="188" t="s">
        <v>83</v>
      </c>
      <c r="AN86" s="27"/>
      <c r="AO86" s="27"/>
      <c r="AP86" s="27">
        <v>1</v>
      </c>
    </row>
    <row r="87" spans="1:42">
      <c r="A87" s="165"/>
      <c r="B87" s="27" t="str">
        <f>物品!B87</f>
        <v>E215</v>
      </c>
      <c r="C87" s="27" t="s">
        <v>41</v>
      </c>
      <c r="D87" s="27" t="s">
        <v>81</v>
      </c>
      <c r="E87" s="27" t="s">
        <v>82</v>
      </c>
      <c r="F87" s="27"/>
      <c r="G87" s="27"/>
      <c r="H87" s="27" t="str">
        <f>VLOOKUP(LEFT(RIGHT(B87,5),4),物品!B:CU,2,FALSE)</f>
        <v>|Cff00BFFF[防具]圣谕披风lv5|r</v>
      </c>
      <c r="I87" s="27" t="str">
        <f>VLOOKUP(B87,物品!B:CV,99,FALSE)</f>
        <v>|Cffbbbbbb属性：|r|n护甲+100|n生命值+960000|n生命回复+24000|n|n|Cff00ff7f点击消耗20000金币进行晋阶挑战</v>
      </c>
      <c r="J87" s="167" t="str">
        <f t="shared" si="24"/>
        <v>|Cff00BFFF[防具]圣谕披风lv5|r</v>
      </c>
      <c r="K87" s="167" t="str">
        <f t="shared" si="25"/>
        <v>|Cffbbbbbb属性：|r|n护甲+100|n生命值+960000|n生命回复+24000|n|n|Cff00ff7f点击消耗20000金币进行晋阶挑战</v>
      </c>
      <c r="L87" s="27"/>
      <c r="M87" s="168" t="str">
        <f>VLOOKUP(LEFT(RIGHT(B87,5),4),物品!B:CU,20,FALSE)</f>
        <v>ReplaceableTextures\\CommandButtons\\BTNZ13.blp</v>
      </c>
      <c r="N87" s="188" t="s">
        <v>83</v>
      </c>
      <c r="O87" s="189" t="s">
        <v>84</v>
      </c>
      <c r="P87" s="27">
        <v>0</v>
      </c>
      <c r="Q87" s="27">
        <v>0</v>
      </c>
      <c r="R87" s="188" t="s">
        <v>83</v>
      </c>
      <c r="S87" s="188" t="s">
        <v>83</v>
      </c>
      <c r="T87" s="188" t="s">
        <v>83</v>
      </c>
      <c r="U87" s="188" t="s">
        <v>83</v>
      </c>
      <c r="V87" s="27">
        <v>3</v>
      </c>
      <c r="W87" s="27" t="s">
        <v>85</v>
      </c>
      <c r="X87" s="27">
        <v>0</v>
      </c>
      <c r="Y87" s="188" t="s">
        <v>83</v>
      </c>
      <c r="Z87" s="27">
        <v>0</v>
      </c>
      <c r="AA87" s="27">
        <v>0</v>
      </c>
      <c r="AB87" s="27">
        <v>0</v>
      </c>
      <c r="AC87" s="27">
        <v>1</v>
      </c>
      <c r="AD87" s="27">
        <v>1</v>
      </c>
      <c r="AE87" s="188" t="s">
        <v>83</v>
      </c>
      <c r="AF87" s="188" t="s">
        <v>83</v>
      </c>
      <c r="AG87" s="188" t="s">
        <v>83</v>
      </c>
      <c r="AH87" s="188" t="s">
        <v>83</v>
      </c>
      <c r="AI87" s="27"/>
      <c r="AJ87" s="27"/>
      <c r="AK87" s="27">
        <v>0</v>
      </c>
      <c r="AL87" s="27">
        <v>0</v>
      </c>
      <c r="AM87" s="188" t="s">
        <v>83</v>
      </c>
      <c r="AN87" s="27"/>
      <c r="AO87" s="27"/>
      <c r="AP87" s="27">
        <v>1</v>
      </c>
    </row>
    <row r="88" spans="1:42">
      <c r="A88" s="165"/>
      <c r="B88" s="27" t="str">
        <f>物品!B88</f>
        <v>E216</v>
      </c>
      <c r="C88" s="27" t="s">
        <v>41</v>
      </c>
      <c r="D88" s="27" t="s">
        <v>81</v>
      </c>
      <c r="E88" s="27" t="s">
        <v>82</v>
      </c>
      <c r="F88" s="27"/>
      <c r="G88" s="27"/>
      <c r="H88" s="27" t="str">
        <f>VLOOKUP(LEFT(RIGHT(B88,5),4),物品!B:CU,2,FALSE)</f>
        <v>|CffBF00FF[防具]幻灵护甲lv1|r</v>
      </c>
      <c r="I88" s="27" t="str">
        <f>VLOOKUP(B88,物品!B:CV,99,FALSE)</f>
        <v>|Cffbbbbbb属性：|r|n护甲+150|n生命值+1440000|n生命回复+36000|n|n|Cff00ff7f点击消耗10000金币进行强化|n成功率70%</v>
      </c>
      <c r="J88" s="167" t="str">
        <f t="shared" ref="J88:J92" si="26">H88</f>
        <v>|CffBF00FF[防具]幻灵护甲lv1|r</v>
      </c>
      <c r="K88" s="167" t="str">
        <f t="shared" ref="K88:K92" si="27">I88</f>
        <v>|Cffbbbbbb属性：|r|n护甲+150|n生命值+1440000|n生命回复+36000|n|n|Cff00ff7f点击消耗10000金币进行强化|n成功率70%</v>
      </c>
      <c r="L88" s="27"/>
      <c r="M88" s="168" t="str">
        <f>VLOOKUP(LEFT(RIGHT(B88,5),4),物品!B:CU,20,FALSE)</f>
        <v>ReplaceableTextures\\CommandButtons\\BTNZ23.blp</v>
      </c>
      <c r="N88" s="188" t="s">
        <v>83</v>
      </c>
      <c r="O88" s="189" t="s">
        <v>84</v>
      </c>
      <c r="P88" s="27">
        <v>0</v>
      </c>
      <c r="Q88" s="27">
        <v>0</v>
      </c>
      <c r="R88" s="188" t="s">
        <v>83</v>
      </c>
      <c r="S88" s="188" t="s">
        <v>83</v>
      </c>
      <c r="T88" s="188" t="s">
        <v>83</v>
      </c>
      <c r="U88" s="188" t="s">
        <v>83</v>
      </c>
      <c r="V88" s="27">
        <v>3</v>
      </c>
      <c r="W88" s="27" t="s">
        <v>85</v>
      </c>
      <c r="X88" s="27">
        <v>0</v>
      </c>
      <c r="Y88" s="188" t="s">
        <v>83</v>
      </c>
      <c r="Z88" s="27">
        <v>0</v>
      </c>
      <c r="AA88" s="27">
        <v>0</v>
      </c>
      <c r="AB88" s="27">
        <v>0</v>
      </c>
      <c r="AC88" s="27">
        <v>1</v>
      </c>
      <c r="AD88" s="27">
        <v>1</v>
      </c>
      <c r="AE88" s="188" t="s">
        <v>83</v>
      </c>
      <c r="AF88" s="188" t="s">
        <v>83</v>
      </c>
      <c r="AG88" s="188" t="s">
        <v>83</v>
      </c>
      <c r="AH88" s="188" t="s">
        <v>83</v>
      </c>
      <c r="AI88" s="27"/>
      <c r="AJ88" s="27"/>
      <c r="AK88" s="27">
        <v>0</v>
      </c>
      <c r="AL88" s="27">
        <v>0</v>
      </c>
      <c r="AM88" s="188" t="s">
        <v>83</v>
      </c>
      <c r="AN88" s="27"/>
      <c r="AO88" s="27"/>
      <c r="AP88" s="27">
        <v>1</v>
      </c>
    </row>
    <row r="89" spans="1:42">
      <c r="A89" s="165"/>
      <c r="B89" s="27" t="str">
        <f>物品!B89</f>
        <v>E217</v>
      </c>
      <c r="C89" s="27" t="s">
        <v>41</v>
      </c>
      <c r="D89" s="27" t="s">
        <v>81</v>
      </c>
      <c r="E89" s="27" t="s">
        <v>82</v>
      </c>
      <c r="F89" s="27"/>
      <c r="G89" s="27"/>
      <c r="H89" s="27" t="str">
        <f>VLOOKUP(LEFT(RIGHT(B89,5),4),物品!B:CU,2,FALSE)</f>
        <v>|CffBF00FF[防具]幻灵护甲lv2|r</v>
      </c>
      <c r="I89" s="27" t="str">
        <f>VLOOKUP(B89,物品!B:CV,99,FALSE)</f>
        <v>|Cffbbbbbb属性：|r|n护甲+150|n生命值+1680000|n生命回复+42000|n|n|Cff00ff7f点击消耗10000金币进行强化|n成功率70%</v>
      </c>
      <c r="J89" s="167" t="str">
        <f t="shared" si="26"/>
        <v>|CffBF00FF[防具]幻灵护甲lv2|r</v>
      </c>
      <c r="K89" s="167" t="str">
        <f t="shared" si="27"/>
        <v>|Cffbbbbbb属性：|r|n护甲+150|n生命值+1680000|n生命回复+42000|n|n|Cff00ff7f点击消耗10000金币进行强化|n成功率70%</v>
      </c>
      <c r="L89" s="27"/>
      <c r="M89" s="168" t="str">
        <f>VLOOKUP(LEFT(RIGHT(B89,5),4),物品!B:CU,20,FALSE)</f>
        <v>ReplaceableTextures\\CommandButtons\\BTNZ23.blp</v>
      </c>
      <c r="N89" s="188" t="s">
        <v>83</v>
      </c>
      <c r="O89" s="189" t="s">
        <v>84</v>
      </c>
      <c r="P89" s="27">
        <v>0</v>
      </c>
      <c r="Q89" s="27">
        <v>0</v>
      </c>
      <c r="R89" s="188" t="s">
        <v>83</v>
      </c>
      <c r="S89" s="188" t="s">
        <v>83</v>
      </c>
      <c r="T89" s="188" t="s">
        <v>83</v>
      </c>
      <c r="U89" s="188" t="s">
        <v>83</v>
      </c>
      <c r="V89" s="27">
        <v>3</v>
      </c>
      <c r="W89" s="27" t="s">
        <v>85</v>
      </c>
      <c r="X89" s="27">
        <v>0</v>
      </c>
      <c r="Y89" s="188" t="s">
        <v>83</v>
      </c>
      <c r="Z89" s="27">
        <v>0</v>
      </c>
      <c r="AA89" s="27">
        <v>0</v>
      </c>
      <c r="AB89" s="27">
        <v>0</v>
      </c>
      <c r="AC89" s="27">
        <v>1</v>
      </c>
      <c r="AD89" s="27">
        <v>1</v>
      </c>
      <c r="AE89" s="188" t="s">
        <v>83</v>
      </c>
      <c r="AF89" s="188" t="s">
        <v>83</v>
      </c>
      <c r="AG89" s="188" t="s">
        <v>83</v>
      </c>
      <c r="AH89" s="188" t="s">
        <v>83</v>
      </c>
      <c r="AI89" s="27"/>
      <c r="AJ89" s="27"/>
      <c r="AK89" s="27">
        <v>0</v>
      </c>
      <c r="AL89" s="27">
        <v>0</v>
      </c>
      <c r="AM89" s="188" t="s">
        <v>83</v>
      </c>
      <c r="AN89" s="27"/>
      <c r="AO89" s="27"/>
      <c r="AP89" s="27">
        <v>1</v>
      </c>
    </row>
    <row r="90" spans="1:42">
      <c r="A90" s="165"/>
      <c r="B90" s="27" t="str">
        <f>物品!B90</f>
        <v>E218</v>
      </c>
      <c r="C90" s="27" t="s">
        <v>41</v>
      </c>
      <c r="D90" s="27" t="s">
        <v>81</v>
      </c>
      <c r="E90" s="27" t="s">
        <v>82</v>
      </c>
      <c r="F90" s="27"/>
      <c r="G90" s="27"/>
      <c r="H90" s="27" t="str">
        <f>VLOOKUP(LEFT(RIGHT(B90,5),4),物品!B:CU,2,FALSE)</f>
        <v>|CffBF00FF[防具]幻灵护甲lv3|r</v>
      </c>
      <c r="I90" s="27" t="str">
        <f>VLOOKUP(B90,物品!B:CV,99,FALSE)</f>
        <v>|Cffbbbbbb属性：|r|n护甲+150|n生命值+1920000|n生命回复+48000|n|n|Cff00ff7f点击消耗10000金币进行强化|n成功率70%</v>
      </c>
      <c r="J90" s="167" t="str">
        <f t="shared" si="26"/>
        <v>|CffBF00FF[防具]幻灵护甲lv3|r</v>
      </c>
      <c r="K90" s="167" t="str">
        <f t="shared" si="27"/>
        <v>|Cffbbbbbb属性：|r|n护甲+150|n生命值+1920000|n生命回复+48000|n|n|Cff00ff7f点击消耗10000金币进行强化|n成功率70%</v>
      </c>
      <c r="L90" s="27"/>
      <c r="M90" s="168" t="str">
        <f>VLOOKUP(LEFT(RIGHT(B90,5),4),物品!B:CU,20,FALSE)</f>
        <v>ReplaceableTextures\\CommandButtons\\BTNZ23.blp</v>
      </c>
      <c r="N90" s="188" t="s">
        <v>83</v>
      </c>
      <c r="O90" s="189" t="s">
        <v>84</v>
      </c>
      <c r="P90" s="27">
        <v>0</v>
      </c>
      <c r="Q90" s="27">
        <v>0</v>
      </c>
      <c r="R90" s="188" t="s">
        <v>83</v>
      </c>
      <c r="S90" s="188" t="s">
        <v>83</v>
      </c>
      <c r="T90" s="188" t="s">
        <v>83</v>
      </c>
      <c r="U90" s="188" t="s">
        <v>83</v>
      </c>
      <c r="V90" s="27">
        <v>3</v>
      </c>
      <c r="W90" s="27" t="s">
        <v>85</v>
      </c>
      <c r="X90" s="27">
        <v>0</v>
      </c>
      <c r="Y90" s="188" t="s">
        <v>83</v>
      </c>
      <c r="Z90" s="27">
        <v>0</v>
      </c>
      <c r="AA90" s="27">
        <v>0</v>
      </c>
      <c r="AB90" s="27">
        <v>0</v>
      </c>
      <c r="AC90" s="27">
        <v>1</v>
      </c>
      <c r="AD90" s="27">
        <v>1</v>
      </c>
      <c r="AE90" s="188" t="s">
        <v>83</v>
      </c>
      <c r="AF90" s="188" t="s">
        <v>83</v>
      </c>
      <c r="AG90" s="188" t="s">
        <v>83</v>
      </c>
      <c r="AH90" s="188" t="s">
        <v>83</v>
      </c>
      <c r="AI90" s="27"/>
      <c r="AJ90" s="27"/>
      <c r="AK90" s="27">
        <v>0</v>
      </c>
      <c r="AL90" s="27">
        <v>0</v>
      </c>
      <c r="AM90" s="188" t="s">
        <v>83</v>
      </c>
      <c r="AN90" s="27"/>
      <c r="AO90" s="27"/>
      <c r="AP90" s="27">
        <v>1</v>
      </c>
    </row>
    <row r="91" spans="1:42">
      <c r="A91" s="165"/>
      <c r="B91" s="27" t="str">
        <f>物品!B91</f>
        <v>E219</v>
      </c>
      <c r="C91" s="27" t="s">
        <v>41</v>
      </c>
      <c r="D91" s="27" t="s">
        <v>81</v>
      </c>
      <c r="E91" s="27" t="s">
        <v>82</v>
      </c>
      <c r="F91" s="27"/>
      <c r="G91" s="27"/>
      <c r="H91" s="27" t="str">
        <f>VLOOKUP(LEFT(RIGHT(B91,5),4),物品!B:CU,2,FALSE)</f>
        <v>|CffBF00FF[防具]幻灵护甲lv4|r</v>
      </c>
      <c r="I91" s="27" t="str">
        <f>VLOOKUP(B91,物品!B:CV,99,FALSE)</f>
        <v>|Cffbbbbbb属性：|r|n护甲+150|n生命值+2160000|n生命回复+54000|n|n|Cff00ff7f点击消耗10000金币进行强化|n成功率70%</v>
      </c>
      <c r="J91" s="167" t="str">
        <f t="shared" si="26"/>
        <v>|CffBF00FF[防具]幻灵护甲lv4|r</v>
      </c>
      <c r="K91" s="167" t="str">
        <f t="shared" si="27"/>
        <v>|Cffbbbbbb属性：|r|n护甲+150|n生命值+2160000|n生命回复+54000|n|n|Cff00ff7f点击消耗10000金币进行强化|n成功率70%</v>
      </c>
      <c r="L91" s="27"/>
      <c r="M91" s="168" t="str">
        <f>VLOOKUP(LEFT(RIGHT(B91,5),4),物品!B:CU,20,FALSE)</f>
        <v>ReplaceableTextures\\CommandButtons\\BTNZ23.blp</v>
      </c>
      <c r="N91" s="188" t="s">
        <v>83</v>
      </c>
      <c r="O91" s="189" t="s">
        <v>84</v>
      </c>
      <c r="P91" s="27">
        <v>0</v>
      </c>
      <c r="Q91" s="27">
        <v>0</v>
      </c>
      <c r="R91" s="188" t="s">
        <v>83</v>
      </c>
      <c r="S91" s="188" t="s">
        <v>83</v>
      </c>
      <c r="T91" s="188" t="s">
        <v>83</v>
      </c>
      <c r="U91" s="188" t="s">
        <v>83</v>
      </c>
      <c r="V91" s="27">
        <v>3</v>
      </c>
      <c r="W91" s="27" t="s">
        <v>85</v>
      </c>
      <c r="X91" s="27">
        <v>0</v>
      </c>
      <c r="Y91" s="188" t="s">
        <v>83</v>
      </c>
      <c r="Z91" s="27">
        <v>0</v>
      </c>
      <c r="AA91" s="27">
        <v>0</v>
      </c>
      <c r="AB91" s="27">
        <v>0</v>
      </c>
      <c r="AC91" s="27">
        <v>1</v>
      </c>
      <c r="AD91" s="27">
        <v>1</v>
      </c>
      <c r="AE91" s="188" t="s">
        <v>83</v>
      </c>
      <c r="AF91" s="188" t="s">
        <v>83</v>
      </c>
      <c r="AG91" s="188" t="s">
        <v>83</v>
      </c>
      <c r="AH91" s="188" t="s">
        <v>83</v>
      </c>
      <c r="AI91" s="27"/>
      <c r="AJ91" s="27"/>
      <c r="AK91" s="27">
        <v>0</v>
      </c>
      <c r="AL91" s="27">
        <v>0</v>
      </c>
      <c r="AM91" s="188" t="s">
        <v>83</v>
      </c>
      <c r="AN91" s="27"/>
      <c r="AO91" s="27"/>
      <c r="AP91" s="27">
        <v>1</v>
      </c>
    </row>
    <row r="92" spans="1:42">
      <c r="A92" s="165"/>
      <c r="B92" s="27" t="str">
        <f>物品!B92</f>
        <v>E220</v>
      </c>
      <c r="C92" s="27" t="s">
        <v>41</v>
      </c>
      <c r="D92" s="27" t="s">
        <v>81</v>
      </c>
      <c r="E92" s="27" t="s">
        <v>82</v>
      </c>
      <c r="F92" s="27"/>
      <c r="G92" s="27"/>
      <c r="H92" s="27" t="str">
        <f>VLOOKUP(LEFT(RIGHT(B92,5),4),物品!B:CU,2,FALSE)</f>
        <v>|CffBF00FF[防具]幻灵护甲lv5|r</v>
      </c>
      <c r="I92" s="27" t="str">
        <f>VLOOKUP(B92,物品!B:CV,99,FALSE)</f>
        <v>|Cffbbbbbb属性：|r|n护甲+150|n生命值+2400000|n生命回复+60000|n|n|Cff00ff7f点击消耗30000金币进行晋阶挑战</v>
      </c>
      <c r="J92" s="167" t="str">
        <f t="shared" si="26"/>
        <v>|CffBF00FF[防具]幻灵护甲lv5|r</v>
      </c>
      <c r="K92" s="167" t="str">
        <f t="shared" si="27"/>
        <v>|Cffbbbbbb属性：|r|n护甲+150|n生命值+2400000|n生命回复+60000|n|n|Cff00ff7f点击消耗30000金币进行晋阶挑战</v>
      </c>
      <c r="L92" s="27"/>
      <c r="M92" s="168" t="str">
        <f>VLOOKUP(LEFT(RIGHT(B92,5),4),物品!B:CU,20,FALSE)</f>
        <v>ReplaceableTextures\\CommandButtons\\BTNZ23.blp</v>
      </c>
      <c r="N92" s="188" t="s">
        <v>83</v>
      </c>
      <c r="O92" s="189" t="s">
        <v>84</v>
      </c>
      <c r="P92" s="27">
        <v>0</v>
      </c>
      <c r="Q92" s="27">
        <v>0</v>
      </c>
      <c r="R92" s="188" t="s">
        <v>83</v>
      </c>
      <c r="S92" s="188" t="s">
        <v>83</v>
      </c>
      <c r="T92" s="188" t="s">
        <v>83</v>
      </c>
      <c r="U92" s="188" t="s">
        <v>83</v>
      </c>
      <c r="V92" s="27">
        <v>3</v>
      </c>
      <c r="W92" s="27" t="s">
        <v>85</v>
      </c>
      <c r="X92" s="27">
        <v>0</v>
      </c>
      <c r="Y92" s="188" t="s">
        <v>83</v>
      </c>
      <c r="Z92" s="27">
        <v>0</v>
      </c>
      <c r="AA92" s="27">
        <v>0</v>
      </c>
      <c r="AB92" s="27">
        <v>0</v>
      </c>
      <c r="AC92" s="27">
        <v>1</v>
      </c>
      <c r="AD92" s="27">
        <v>1</v>
      </c>
      <c r="AE92" s="188" t="s">
        <v>83</v>
      </c>
      <c r="AF92" s="188" t="s">
        <v>83</v>
      </c>
      <c r="AG92" s="188" t="s">
        <v>83</v>
      </c>
      <c r="AH92" s="188" t="s">
        <v>83</v>
      </c>
      <c r="AI92" s="27"/>
      <c r="AJ92" s="27"/>
      <c r="AK92" s="27">
        <v>0</v>
      </c>
      <c r="AL92" s="27">
        <v>0</v>
      </c>
      <c r="AM92" s="188" t="s">
        <v>83</v>
      </c>
      <c r="AN92" s="27"/>
      <c r="AO92" s="27"/>
      <c r="AP92" s="27">
        <v>1</v>
      </c>
    </row>
    <row r="93" spans="1:42">
      <c r="A93" s="165"/>
      <c r="B93" s="27" t="str">
        <f>物品!B93</f>
        <v>E221</v>
      </c>
      <c r="C93" s="27" t="s">
        <v>41</v>
      </c>
      <c r="D93" s="27" t="s">
        <v>81</v>
      </c>
      <c r="E93" s="27" t="s">
        <v>82</v>
      </c>
      <c r="F93" s="27"/>
      <c r="G93" s="27"/>
      <c r="H93" s="27" t="str">
        <f>VLOOKUP(LEFT(RIGHT(B93,5),4),物品!B:CU,2,FALSE)</f>
        <v>|CffFFC926[防具]乾坤护心甲lv1|r</v>
      </c>
      <c r="I93" s="27" t="str">
        <f>VLOOKUP(B93,物品!B:CV,99,FALSE)</f>
        <v>|Cffbbbbbb属性：|r|n护甲+200|n生命值+3200000|n生命回复+80000|n|n|Cff00ff7f点击消耗20000金币进行强化|n成功率60%</v>
      </c>
      <c r="J93" s="167" t="str">
        <f t="shared" si="24"/>
        <v>|CffFFC926[防具]乾坤护心甲lv1|r</v>
      </c>
      <c r="K93" s="167" t="str">
        <f t="shared" si="25"/>
        <v>|Cffbbbbbb属性：|r|n护甲+200|n生命值+3200000|n生命回复+80000|n|n|Cff00ff7f点击消耗20000金币进行强化|n成功率60%</v>
      </c>
      <c r="L93" s="27"/>
      <c r="M93" s="168" t="str">
        <f>VLOOKUP(LEFT(RIGHT(B93,5),4),物品!B:CU,20,FALSE)</f>
        <v>ReplaceableTextures\\CommandButtons\\BTNZ14.blp</v>
      </c>
      <c r="N93" s="188" t="s">
        <v>83</v>
      </c>
      <c r="O93" s="189" t="s">
        <v>84</v>
      </c>
      <c r="P93" s="27">
        <v>0</v>
      </c>
      <c r="Q93" s="27">
        <v>0</v>
      </c>
      <c r="R93" s="188" t="s">
        <v>83</v>
      </c>
      <c r="S93" s="188" t="s">
        <v>83</v>
      </c>
      <c r="T93" s="188" t="s">
        <v>83</v>
      </c>
      <c r="U93" s="188" t="s">
        <v>83</v>
      </c>
      <c r="V93" s="27">
        <v>3</v>
      </c>
      <c r="W93" s="27" t="s">
        <v>85</v>
      </c>
      <c r="X93" s="27">
        <v>0</v>
      </c>
      <c r="Y93" s="188" t="s">
        <v>83</v>
      </c>
      <c r="Z93" s="27">
        <v>0</v>
      </c>
      <c r="AA93" s="27">
        <v>0</v>
      </c>
      <c r="AB93" s="27">
        <v>0</v>
      </c>
      <c r="AC93" s="27">
        <v>1</v>
      </c>
      <c r="AD93" s="27">
        <v>1</v>
      </c>
      <c r="AE93" s="188" t="s">
        <v>83</v>
      </c>
      <c r="AF93" s="188" t="s">
        <v>83</v>
      </c>
      <c r="AG93" s="188" t="s">
        <v>83</v>
      </c>
      <c r="AH93" s="188" t="s">
        <v>83</v>
      </c>
      <c r="AI93" s="27"/>
      <c r="AJ93" s="27"/>
      <c r="AK93" s="27">
        <v>0</v>
      </c>
      <c r="AL93" s="27">
        <v>0</v>
      </c>
      <c r="AM93" s="188" t="s">
        <v>83</v>
      </c>
      <c r="AN93" s="27"/>
      <c r="AO93" s="27"/>
      <c r="AP93" s="27">
        <v>1</v>
      </c>
    </row>
    <row r="94" spans="1:42">
      <c r="A94" s="165"/>
      <c r="B94" s="27" t="str">
        <f>物品!B94</f>
        <v>E222</v>
      </c>
      <c r="C94" s="27" t="s">
        <v>41</v>
      </c>
      <c r="D94" s="27" t="s">
        <v>81</v>
      </c>
      <c r="E94" s="27" t="s">
        <v>82</v>
      </c>
      <c r="F94" s="27"/>
      <c r="G94" s="27"/>
      <c r="H94" s="27" t="str">
        <f>VLOOKUP(LEFT(RIGHT(B94,5),4),物品!B:CU,2,FALSE)</f>
        <v>|CffFFC926[防具]乾坤护心甲lv2|r</v>
      </c>
      <c r="I94" s="27" t="str">
        <f>VLOOKUP(B94,物品!B:CV,99,FALSE)</f>
        <v>|Cffbbbbbb属性：|r|n护甲+200|n生命值+3600000|n生命回复+90000|n|n|Cff00ff7f点击消耗20000金币进行强化|n成功率60%</v>
      </c>
      <c r="J94" s="167" t="str">
        <f t="shared" si="24"/>
        <v>|CffFFC926[防具]乾坤护心甲lv2|r</v>
      </c>
      <c r="K94" s="167" t="str">
        <f t="shared" si="25"/>
        <v>|Cffbbbbbb属性：|r|n护甲+200|n生命值+3600000|n生命回复+90000|n|n|Cff00ff7f点击消耗20000金币进行强化|n成功率60%</v>
      </c>
      <c r="L94" s="27"/>
      <c r="M94" s="168" t="str">
        <f>VLOOKUP(LEFT(RIGHT(B94,5),4),物品!B:CU,20,FALSE)</f>
        <v>ReplaceableTextures\\CommandButtons\\BTNZ14.blp</v>
      </c>
      <c r="N94" s="188" t="s">
        <v>83</v>
      </c>
      <c r="O94" s="189" t="s">
        <v>84</v>
      </c>
      <c r="P94" s="27">
        <v>0</v>
      </c>
      <c r="Q94" s="27">
        <v>0</v>
      </c>
      <c r="R94" s="188" t="s">
        <v>83</v>
      </c>
      <c r="S94" s="188" t="s">
        <v>83</v>
      </c>
      <c r="T94" s="188" t="s">
        <v>83</v>
      </c>
      <c r="U94" s="188" t="s">
        <v>83</v>
      </c>
      <c r="V94" s="27">
        <v>3</v>
      </c>
      <c r="W94" s="27" t="s">
        <v>85</v>
      </c>
      <c r="X94" s="27">
        <v>0</v>
      </c>
      <c r="Y94" s="188" t="s">
        <v>83</v>
      </c>
      <c r="Z94" s="27">
        <v>0</v>
      </c>
      <c r="AA94" s="27">
        <v>0</v>
      </c>
      <c r="AB94" s="27">
        <v>0</v>
      </c>
      <c r="AC94" s="27">
        <v>1</v>
      </c>
      <c r="AD94" s="27">
        <v>1</v>
      </c>
      <c r="AE94" s="188" t="s">
        <v>83</v>
      </c>
      <c r="AF94" s="188" t="s">
        <v>83</v>
      </c>
      <c r="AG94" s="188" t="s">
        <v>83</v>
      </c>
      <c r="AH94" s="188" t="s">
        <v>83</v>
      </c>
      <c r="AI94" s="27"/>
      <c r="AJ94" s="27"/>
      <c r="AK94" s="27">
        <v>0</v>
      </c>
      <c r="AL94" s="27">
        <v>0</v>
      </c>
      <c r="AM94" s="188" t="s">
        <v>83</v>
      </c>
      <c r="AN94" s="27"/>
      <c r="AO94" s="27"/>
      <c r="AP94" s="27">
        <v>1</v>
      </c>
    </row>
    <row r="95" spans="1:42">
      <c r="A95" s="165"/>
      <c r="B95" s="27" t="str">
        <f>物品!B95</f>
        <v>E223</v>
      </c>
      <c r="C95" s="27" t="s">
        <v>41</v>
      </c>
      <c r="D95" s="27" t="s">
        <v>81</v>
      </c>
      <c r="E95" s="27" t="s">
        <v>82</v>
      </c>
      <c r="F95" s="27"/>
      <c r="G95" s="27"/>
      <c r="H95" s="27" t="str">
        <f>VLOOKUP(LEFT(RIGHT(B95,5),4),物品!B:CU,2,FALSE)</f>
        <v>|CffFFC926[防具]乾坤护心甲lv3|r</v>
      </c>
      <c r="I95" s="27" t="str">
        <f>VLOOKUP(B95,物品!B:CV,99,FALSE)</f>
        <v>|Cffbbbbbb属性：|r|n护甲+200|n生命值+4000000|n生命回复+100000|n|n|Cff00ff7f点击消耗20000金币进行强化|n成功率60%</v>
      </c>
      <c r="J95" s="167" t="str">
        <f t="shared" si="24"/>
        <v>|CffFFC926[防具]乾坤护心甲lv3|r</v>
      </c>
      <c r="K95" s="167" t="str">
        <f t="shared" si="25"/>
        <v>|Cffbbbbbb属性：|r|n护甲+200|n生命值+4000000|n生命回复+100000|n|n|Cff00ff7f点击消耗20000金币进行强化|n成功率60%</v>
      </c>
      <c r="L95" s="27"/>
      <c r="M95" s="168" t="str">
        <f>VLOOKUP(LEFT(RIGHT(B95,5),4),物品!B:CU,20,FALSE)</f>
        <v>ReplaceableTextures\\CommandButtons\\BTNZ14.blp</v>
      </c>
      <c r="N95" s="188" t="s">
        <v>83</v>
      </c>
      <c r="O95" s="189" t="s">
        <v>84</v>
      </c>
      <c r="P95" s="27">
        <v>0</v>
      </c>
      <c r="Q95" s="27">
        <v>0</v>
      </c>
      <c r="R95" s="188" t="s">
        <v>83</v>
      </c>
      <c r="S95" s="188" t="s">
        <v>83</v>
      </c>
      <c r="T95" s="188" t="s">
        <v>83</v>
      </c>
      <c r="U95" s="188" t="s">
        <v>83</v>
      </c>
      <c r="V95" s="27">
        <v>3</v>
      </c>
      <c r="W95" s="27" t="s">
        <v>85</v>
      </c>
      <c r="X95" s="27">
        <v>0</v>
      </c>
      <c r="Y95" s="188" t="s">
        <v>83</v>
      </c>
      <c r="Z95" s="27">
        <v>0</v>
      </c>
      <c r="AA95" s="27">
        <v>0</v>
      </c>
      <c r="AB95" s="27">
        <v>0</v>
      </c>
      <c r="AC95" s="27">
        <v>1</v>
      </c>
      <c r="AD95" s="27">
        <v>1</v>
      </c>
      <c r="AE95" s="188" t="s">
        <v>83</v>
      </c>
      <c r="AF95" s="188" t="s">
        <v>83</v>
      </c>
      <c r="AG95" s="188" t="s">
        <v>83</v>
      </c>
      <c r="AH95" s="188" t="s">
        <v>83</v>
      </c>
      <c r="AI95" s="27"/>
      <c r="AJ95" s="27"/>
      <c r="AK95" s="27">
        <v>0</v>
      </c>
      <c r="AL95" s="27">
        <v>0</v>
      </c>
      <c r="AM95" s="188" t="s">
        <v>83</v>
      </c>
      <c r="AN95" s="27"/>
      <c r="AO95" s="27"/>
      <c r="AP95" s="27">
        <v>1</v>
      </c>
    </row>
    <row r="96" spans="1:42">
      <c r="A96" s="165"/>
      <c r="B96" s="27" t="str">
        <f>物品!B96</f>
        <v>E224</v>
      </c>
      <c r="C96" s="27" t="s">
        <v>41</v>
      </c>
      <c r="D96" s="27" t="s">
        <v>81</v>
      </c>
      <c r="E96" s="27" t="s">
        <v>82</v>
      </c>
      <c r="F96" s="27"/>
      <c r="G96" s="27"/>
      <c r="H96" s="27" t="str">
        <f>VLOOKUP(LEFT(RIGHT(B96,5),4),物品!B:CU,2,FALSE)</f>
        <v>|CffFFC926[防具]乾坤护心甲lv4|r</v>
      </c>
      <c r="I96" s="27" t="str">
        <f>VLOOKUP(B96,物品!B:CV,99,FALSE)</f>
        <v>|Cffbbbbbb属性：|r|n护甲+200|n生命值+4400000|n生命回复+110000|n|n|Cff00ff7f点击消耗20000金币进行强化|n成功率60%</v>
      </c>
      <c r="J96" s="167" t="str">
        <f t="shared" si="24"/>
        <v>|CffFFC926[防具]乾坤护心甲lv4|r</v>
      </c>
      <c r="K96" s="167" t="str">
        <f t="shared" si="25"/>
        <v>|Cffbbbbbb属性：|r|n护甲+200|n生命值+4400000|n生命回复+110000|n|n|Cff00ff7f点击消耗20000金币进行强化|n成功率60%</v>
      </c>
      <c r="L96" s="27"/>
      <c r="M96" s="168" t="str">
        <f>VLOOKUP(LEFT(RIGHT(B96,5),4),物品!B:CU,20,FALSE)</f>
        <v>ReplaceableTextures\\CommandButtons\\BTNZ14.blp</v>
      </c>
      <c r="N96" s="188" t="s">
        <v>83</v>
      </c>
      <c r="O96" s="189" t="s">
        <v>84</v>
      </c>
      <c r="P96" s="27">
        <v>0</v>
      </c>
      <c r="Q96" s="27">
        <v>0</v>
      </c>
      <c r="R96" s="188" t="s">
        <v>83</v>
      </c>
      <c r="S96" s="188" t="s">
        <v>83</v>
      </c>
      <c r="T96" s="188" t="s">
        <v>83</v>
      </c>
      <c r="U96" s="188" t="s">
        <v>83</v>
      </c>
      <c r="V96" s="27">
        <v>3</v>
      </c>
      <c r="W96" s="27" t="s">
        <v>85</v>
      </c>
      <c r="X96" s="27">
        <v>0</v>
      </c>
      <c r="Y96" s="188" t="s">
        <v>83</v>
      </c>
      <c r="Z96" s="27">
        <v>0</v>
      </c>
      <c r="AA96" s="27">
        <v>0</v>
      </c>
      <c r="AB96" s="27">
        <v>0</v>
      </c>
      <c r="AC96" s="27">
        <v>1</v>
      </c>
      <c r="AD96" s="27">
        <v>1</v>
      </c>
      <c r="AE96" s="188" t="s">
        <v>83</v>
      </c>
      <c r="AF96" s="188" t="s">
        <v>83</v>
      </c>
      <c r="AG96" s="188" t="s">
        <v>83</v>
      </c>
      <c r="AH96" s="188" t="s">
        <v>83</v>
      </c>
      <c r="AI96" s="27"/>
      <c r="AJ96" s="27"/>
      <c r="AK96" s="27">
        <v>0</v>
      </c>
      <c r="AL96" s="27">
        <v>0</v>
      </c>
      <c r="AM96" s="188" t="s">
        <v>83</v>
      </c>
      <c r="AN96" s="27"/>
      <c r="AO96" s="27"/>
      <c r="AP96" s="27">
        <v>1</v>
      </c>
    </row>
    <row r="97" spans="1:42">
      <c r="A97" s="165"/>
      <c r="B97" s="27" t="str">
        <f>物品!B97</f>
        <v>E225</v>
      </c>
      <c r="C97" s="27" t="s">
        <v>41</v>
      </c>
      <c r="D97" s="27" t="s">
        <v>81</v>
      </c>
      <c r="E97" s="27" t="s">
        <v>82</v>
      </c>
      <c r="F97" s="27"/>
      <c r="G97" s="27"/>
      <c r="H97" s="27" t="str">
        <f>VLOOKUP(LEFT(RIGHT(B97,5),4),物品!B:CU,2,FALSE)</f>
        <v>|CffFFC926[防具]乾坤护心甲lv5|r</v>
      </c>
      <c r="I97" s="27" t="str">
        <f>VLOOKUP(B97,物品!B:CV,99,FALSE)</f>
        <v>|Cffbbbbbb属性：|r|n护甲+200|n生命值+4800000|n生命回复+120000|n|n|Cff00ff7f点击消耗50000金币进行晋阶挑战</v>
      </c>
      <c r="J97" s="167" t="str">
        <f t="shared" si="24"/>
        <v>|CffFFC926[防具]乾坤护心甲lv5|r</v>
      </c>
      <c r="K97" s="167" t="str">
        <f t="shared" si="25"/>
        <v>|Cffbbbbbb属性：|r|n护甲+200|n生命值+4800000|n生命回复+120000|n|n|Cff00ff7f点击消耗50000金币进行晋阶挑战</v>
      </c>
      <c r="L97" s="27"/>
      <c r="M97" s="168" t="str">
        <f>VLOOKUP(LEFT(RIGHT(B97,5),4),物品!B:CU,20,FALSE)</f>
        <v>ReplaceableTextures\\CommandButtons\\BTNZ14.blp</v>
      </c>
      <c r="N97" s="188" t="s">
        <v>83</v>
      </c>
      <c r="O97" s="189" t="s">
        <v>84</v>
      </c>
      <c r="P97" s="27">
        <v>0</v>
      </c>
      <c r="Q97" s="27">
        <v>0</v>
      </c>
      <c r="R97" s="188" t="s">
        <v>83</v>
      </c>
      <c r="S97" s="188" t="s">
        <v>83</v>
      </c>
      <c r="T97" s="188" t="s">
        <v>83</v>
      </c>
      <c r="U97" s="188" t="s">
        <v>83</v>
      </c>
      <c r="V97" s="27">
        <v>3</v>
      </c>
      <c r="W97" s="27" t="s">
        <v>85</v>
      </c>
      <c r="X97" s="27">
        <v>0</v>
      </c>
      <c r="Y97" s="188" t="s">
        <v>83</v>
      </c>
      <c r="Z97" s="27">
        <v>0</v>
      </c>
      <c r="AA97" s="27">
        <v>0</v>
      </c>
      <c r="AB97" s="27">
        <v>0</v>
      </c>
      <c r="AC97" s="27">
        <v>1</v>
      </c>
      <c r="AD97" s="27">
        <v>1</v>
      </c>
      <c r="AE97" s="188" t="s">
        <v>83</v>
      </c>
      <c r="AF97" s="188" t="s">
        <v>83</v>
      </c>
      <c r="AG97" s="188" t="s">
        <v>83</v>
      </c>
      <c r="AH97" s="188" t="s">
        <v>83</v>
      </c>
      <c r="AI97" s="27"/>
      <c r="AJ97" s="27"/>
      <c r="AK97" s="27">
        <v>0</v>
      </c>
      <c r="AL97" s="27">
        <v>0</v>
      </c>
      <c r="AM97" s="188" t="s">
        <v>83</v>
      </c>
      <c r="AN97" s="27"/>
      <c r="AO97" s="27"/>
      <c r="AP97" s="27">
        <v>1</v>
      </c>
    </row>
    <row r="98" spans="1:42">
      <c r="A98" s="165"/>
      <c r="B98" s="27" t="str">
        <f>物品!B98</f>
        <v>E226</v>
      </c>
      <c r="C98" s="27" t="s">
        <v>41</v>
      </c>
      <c r="D98" s="27" t="s">
        <v>81</v>
      </c>
      <c r="E98" s="27" t="s">
        <v>82</v>
      </c>
      <c r="F98" s="27"/>
      <c r="G98" s="27"/>
      <c r="H98" s="27" t="str">
        <f>VLOOKUP(LEFT(RIGHT(B98,5),4),物品!B:CU,2,FALSE)</f>
        <v>|CffFF0000[防具]九龙黄金甲lv1|r</v>
      </c>
      <c r="I98" s="27" t="str">
        <f>VLOOKUP(B98,物品!B:CV,99,FALSE)</f>
        <v>|Cffbbbbbb属性：|r|n护甲+300|n生命值+7200000|n生命回复+180000|n|n|Cff00ff7f点击消耗30000金币进行强化|n成功率50%</v>
      </c>
      <c r="J98" s="167" t="str">
        <f t="shared" si="24"/>
        <v>|CffFF0000[防具]九龙黄金甲lv1|r</v>
      </c>
      <c r="K98" s="167" t="str">
        <f t="shared" si="25"/>
        <v>|Cffbbbbbb属性：|r|n护甲+300|n生命值+7200000|n生命回复+180000|n|n|Cff00ff7f点击消耗30000金币进行强化|n成功率50%</v>
      </c>
      <c r="L98" s="27"/>
      <c r="M98" s="168" t="str">
        <f>VLOOKUP(LEFT(RIGHT(B98,5),4),物品!B:CU,20,FALSE)</f>
        <v>ReplaceableTextures\\CommandButtons\\BTNZ15.blp</v>
      </c>
      <c r="N98" s="188" t="s">
        <v>83</v>
      </c>
      <c r="O98" s="189" t="s">
        <v>84</v>
      </c>
      <c r="P98" s="27">
        <v>0</v>
      </c>
      <c r="Q98" s="27">
        <v>0</v>
      </c>
      <c r="R98" s="188" t="s">
        <v>83</v>
      </c>
      <c r="S98" s="188" t="s">
        <v>83</v>
      </c>
      <c r="T98" s="188" t="s">
        <v>83</v>
      </c>
      <c r="U98" s="188" t="s">
        <v>83</v>
      </c>
      <c r="V98" s="27">
        <v>3</v>
      </c>
      <c r="W98" s="27" t="s">
        <v>85</v>
      </c>
      <c r="X98" s="27">
        <v>0</v>
      </c>
      <c r="Y98" s="188" t="s">
        <v>83</v>
      </c>
      <c r="Z98" s="27">
        <v>0</v>
      </c>
      <c r="AA98" s="27">
        <v>0</v>
      </c>
      <c r="AB98" s="27">
        <v>0</v>
      </c>
      <c r="AC98" s="27">
        <v>1</v>
      </c>
      <c r="AD98" s="27">
        <v>1</v>
      </c>
      <c r="AE98" s="188" t="s">
        <v>83</v>
      </c>
      <c r="AF98" s="188" t="s">
        <v>83</v>
      </c>
      <c r="AG98" s="188" t="s">
        <v>83</v>
      </c>
      <c r="AH98" s="188" t="s">
        <v>83</v>
      </c>
      <c r="AI98" s="27"/>
      <c r="AJ98" s="27"/>
      <c r="AK98" s="27">
        <v>0</v>
      </c>
      <c r="AL98" s="27">
        <v>0</v>
      </c>
      <c r="AM98" s="188" t="s">
        <v>83</v>
      </c>
      <c r="AN98" s="27"/>
      <c r="AO98" s="27"/>
      <c r="AP98" s="27">
        <v>1</v>
      </c>
    </row>
    <row r="99" spans="1:42">
      <c r="A99" s="165"/>
      <c r="B99" s="27" t="str">
        <f>物品!B99</f>
        <v>E227</v>
      </c>
      <c r="C99" s="27" t="s">
        <v>41</v>
      </c>
      <c r="D99" s="27" t="s">
        <v>81</v>
      </c>
      <c r="E99" s="27" t="s">
        <v>82</v>
      </c>
      <c r="F99" s="27"/>
      <c r="G99" s="27"/>
      <c r="H99" s="27" t="str">
        <f>VLOOKUP(LEFT(RIGHT(B99,5),4),物品!B:CU,2,FALSE)</f>
        <v>|CffFF0000[防具]九龙黄金甲lv2|r</v>
      </c>
      <c r="I99" s="27" t="str">
        <f>VLOOKUP(B99,物品!B:CV,99,FALSE)</f>
        <v>|Cffbbbbbb属性：|r|n护甲+300|n生命值+8400000|n生命回复+210000|n|n|Cff00ff7f点击消耗30000金币进行强化|n成功率50%</v>
      </c>
      <c r="J99" s="167" t="str">
        <f t="shared" si="24"/>
        <v>|CffFF0000[防具]九龙黄金甲lv2|r</v>
      </c>
      <c r="K99" s="167" t="str">
        <f t="shared" si="25"/>
        <v>|Cffbbbbbb属性：|r|n护甲+300|n生命值+8400000|n生命回复+210000|n|n|Cff00ff7f点击消耗30000金币进行强化|n成功率50%</v>
      </c>
      <c r="L99" s="27"/>
      <c r="M99" s="168" t="str">
        <f>VLOOKUP(LEFT(RIGHT(B99,5),4),物品!B:CU,20,FALSE)</f>
        <v>ReplaceableTextures\\CommandButtons\\BTNZ15.blp</v>
      </c>
      <c r="N99" s="188" t="s">
        <v>83</v>
      </c>
      <c r="O99" s="189" t="s">
        <v>84</v>
      </c>
      <c r="P99" s="27">
        <v>0</v>
      </c>
      <c r="Q99" s="27">
        <v>0</v>
      </c>
      <c r="R99" s="188" t="s">
        <v>83</v>
      </c>
      <c r="S99" s="188" t="s">
        <v>83</v>
      </c>
      <c r="T99" s="188" t="s">
        <v>83</v>
      </c>
      <c r="U99" s="188" t="s">
        <v>83</v>
      </c>
      <c r="V99" s="27">
        <v>3</v>
      </c>
      <c r="W99" s="27" t="s">
        <v>85</v>
      </c>
      <c r="X99" s="27">
        <v>0</v>
      </c>
      <c r="Y99" s="188" t="s">
        <v>83</v>
      </c>
      <c r="Z99" s="27">
        <v>0</v>
      </c>
      <c r="AA99" s="27">
        <v>0</v>
      </c>
      <c r="AB99" s="27">
        <v>0</v>
      </c>
      <c r="AC99" s="27">
        <v>1</v>
      </c>
      <c r="AD99" s="27">
        <v>1</v>
      </c>
      <c r="AE99" s="188" t="s">
        <v>83</v>
      </c>
      <c r="AF99" s="188" t="s">
        <v>83</v>
      </c>
      <c r="AG99" s="188" t="s">
        <v>83</v>
      </c>
      <c r="AH99" s="188" t="s">
        <v>83</v>
      </c>
      <c r="AI99" s="27"/>
      <c r="AJ99" s="27"/>
      <c r="AK99" s="27">
        <v>0</v>
      </c>
      <c r="AL99" s="27">
        <v>0</v>
      </c>
      <c r="AM99" s="188" t="s">
        <v>83</v>
      </c>
      <c r="AN99" s="27"/>
      <c r="AO99" s="27"/>
      <c r="AP99" s="27">
        <v>1</v>
      </c>
    </row>
    <row r="100" spans="1:42">
      <c r="A100" s="165"/>
      <c r="B100" s="27" t="str">
        <f>物品!B100</f>
        <v>E228</v>
      </c>
      <c r="C100" s="27" t="s">
        <v>41</v>
      </c>
      <c r="D100" s="27" t="s">
        <v>81</v>
      </c>
      <c r="E100" s="27" t="s">
        <v>82</v>
      </c>
      <c r="F100" s="27"/>
      <c r="G100" s="27"/>
      <c r="H100" s="27" t="str">
        <f>VLOOKUP(LEFT(RIGHT(B100,5),4),物品!B:CU,2,FALSE)</f>
        <v>|CffFF0000[防具]九龙黄金甲lv3|r</v>
      </c>
      <c r="I100" s="27" t="str">
        <f>VLOOKUP(B100,物品!B:CV,99,FALSE)</f>
        <v>|Cffbbbbbb属性：|r|n护甲+300|n生命值+9600000|n生命回复+240000|n|n|Cff00ff7f点击消耗30000金币进行强化|n成功率50%</v>
      </c>
      <c r="J100" s="167" t="str">
        <f t="shared" si="24"/>
        <v>|CffFF0000[防具]九龙黄金甲lv3|r</v>
      </c>
      <c r="K100" s="167" t="str">
        <f t="shared" si="25"/>
        <v>|Cffbbbbbb属性：|r|n护甲+300|n生命值+9600000|n生命回复+240000|n|n|Cff00ff7f点击消耗30000金币进行强化|n成功率50%</v>
      </c>
      <c r="L100" s="27"/>
      <c r="M100" s="168" t="str">
        <f>VLOOKUP(LEFT(RIGHT(B100,5),4),物品!B:CU,20,FALSE)</f>
        <v>ReplaceableTextures\\CommandButtons\\BTNZ15.blp</v>
      </c>
      <c r="N100" s="188" t="s">
        <v>83</v>
      </c>
      <c r="O100" s="189" t="s">
        <v>84</v>
      </c>
      <c r="P100" s="27">
        <v>0</v>
      </c>
      <c r="Q100" s="27">
        <v>0</v>
      </c>
      <c r="R100" s="188" t="s">
        <v>83</v>
      </c>
      <c r="S100" s="188" t="s">
        <v>83</v>
      </c>
      <c r="T100" s="188" t="s">
        <v>83</v>
      </c>
      <c r="U100" s="188" t="s">
        <v>83</v>
      </c>
      <c r="V100" s="27">
        <v>3</v>
      </c>
      <c r="W100" s="27" t="s">
        <v>85</v>
      </c>
      <c r="X100" s="27">
        <v>0</v>
      </c>
      <c r="Y100" s="188" t="s">
        <v>83</v>
      </c>
      <c r="Z100" s="27">
        <v>0</v>
      </c>
      <c r="AA100" s="27">
        <v>0</v>
      </c>
      <c r="AB100" s="27">
        <v>0</v>
      </c>
      <c r="AC100" s="27">
        <v>1</v>
      </c>
      <c r="AD100" s="27">
        <v>1</v>
      </c>
      <c r="AE100" s="188" t="s">
        <v>83</v>
      </c>
      <c r="AF100" s="188" t="s">
        <v>83</v>
      </c>
      <c r="AG100" s="188" t="s">
        <v>83</v>
      </c>
      <c r="AH100" s="188" t="s">
        <v>83</v>
      </c>
      <c r="AI100" s="27"/>
      <c r="AJ100" s="27"/>
      <c r="AK100" s="27">
        <v>0</v>
      </c>
      <c r="AL100" s="27">
        <v>0</v>
      </c>
      <c r="AM100" s="188" t="s">
        <v>83</v>
      </c>
      <c r="AN100" s="27"/>
      <c r="AO100" s="27"/>
      <c r="AP100" s="27">
        <v>1</v>
      </c>
    </row>
    <row r="101" spans="1:42">
      <c r="A101" s="165"/>
      <c r="B101" s="27" t="str">
        <f>物品!B101</f>
        <v>E229</v>
      </c>
      <c r="C101" s="27" t="s">
        <v>41</v>
      </c>
      <c r="D101" s="27" t="s">
        <v>81</v>
      </c>
      <c r="E101" s="27" t="s">
        <v>82</v>
      </c>
      <c r="F101" s="27"/>
      <c r="G101" s="27"/>
      <c r="H101" s="27" t="str">
        <f>VLOOKUP(LEFT(RIGHT(B101,5),4),物品!B:CU,2,FALSE)</f>
        <v>|CffFF0000[防具]九龙黄金甲lv4|r</v>
      </c>
      <c r="I101" s="27" t="str">
        <f>VLOOKUP(B101,物品!B:CV,99,FALSE)</f>
        <v>|Cffbbbbbb属性：|r|n护甲+300|n生命值+10800000|n生命回复+270000|n|n|Cff00ff7f点击消耗30000金币进行强化|n成功率50%</v>
      </c>
      <c r="J101" s="167" t="str">
        <f t="shared" si="24"/>
        <v>|CffFF0000[防具]九龙黄金甲lv4|r</v>
      </c>
      <c r="K101" s="167" t="str">
        <f t="shared" si="25"/>
        <v>|Cffbbbbbb属性：|r|n护甲+300|n生命值+10800000|n生命回复+270000|n|n|Cff00ff7f点击消耗30000金币进行强化|n成功率50%</v>
      </c>
      <c r="L101" s="27"/>
      <c r="M101" s="168" t="str">
        <f>VLOOKUP(LEFT(RIGHT(B101,5),4),物品!B:CU,20,FALSE)</f>
        <v>ReplaceableTextures\\CommandButtons\\BTNZ15.blp</v>
      </c>
      <c r="N101" s="188" t="s">
        <v>83</v>
      </c>
      <c r="O101" s="189" t="s">
        <v>84</v>
      </c>
      <c r="P101" s="27">
        <v>0</v>
      </c>
      <c r="Q101" s="27">
        <v>0</v>
      </c>
      <c r="R101" s="188" t="s">
        <v>83</v>
      </c>
      <c r="S101" s="188" t="s">
        <v>83</v>
      </c>
      <c r="T101" s="188" t="s">
        <v>83</v>
      </c>
      <c r="U101" s="188" t="s">
        <v>83</v>
      </c>
      <c r="V101" s="27">
        <v>3</v>
      </c>
      <c r="W101" s="27" t="s">
        <v>85</v>
      </c>
      <c r="X101" s="27">
        <v>0</v>
      </c>
      <c r="Y101" s="188" t="s">
        <v>83</v>
      </c>
      <c r="Z101" s="27">
        <v>0</v>
      </c>
      <c r="AA101" s="27">
        <v>0</v>
      </c>
      <c r="AB101" s="27">
        <v>0</v>
      </c>
      <c r="AC101" s="27">
        <v>1</v>
      </c>
      <c r="AD101" s="27">
        <v>1</v>
      </c>
      <c r="AE101" s="188" t="s">
        <v>83</v>
      </c>
      <c r="AF101" s="188" t="s">
        <v>83</v>
      </c>
      <c r="AG101" s="188" t="s">
        <v>83</v>
      </c>
      <c r="AH101" s="188" t="s">
        <v>83</v>
      </c>
      <c r="AI101" s="27"/>
      <c r="AJ101" s="27"/>
      <c r="AK101" s="27">
        <v>0</v>
      </c>
      <c r="AL101" s="27">
        <v>0</v>
      </c>
      <c r="AM101" s="188" t="s">
        <v>83</v>
      </c>
      <c r="AN101" s="27"/>
      <c r="AO101" s="27"/>
      <c r="AP101" s="27">
        <v>1</v>
      </c>
    </row>
    <row r="102" spans="1:42">
      <c r="A102" s="165"/>
      <c r="B102" s="27" t="str">
        <f>物品!B102</f>
        <v>E230</v>
      </c>
      <c r="C102" s="27" t="s">
        <v>41</v>
      </c>
      <c r="D102" s="27" t="s">
        <v>81</v>
      </c>
      <c r="E102" s="27"/>
      <c r="F102" s="27"/>
      <c r="G102" s="27"/>
      <c r="H102" s="27" t="str">
        <f>VLOOKUP(LEFT(RIGHT(B102,5),4),物品!B:CU,2,FALSE)</f>
        <v>|CffFF0000[防具]九龙黄金甲lv5|r</v>
      </c>
      <c r="I102" s="27" t="str">
        <f>VLOOKUP(B102,物品!B:CV,99,FALSE)</f>
        <v>|Cffbbbbbb属性：|r|n护甲+300|n生命值+12000000|n生命回复+300000|n|n可以使用|cffff0000虚空神石|r进行升级</v>
      </c>
      <c r="J102" s="167" t="str">
        <f t="shared" si="24"/>
        <v>|CffFF0000[防具]九龙黄金甲lv5|r</v>
      </c>
      <c r="K102" s="167" t="str">
        <f t="shared" si="25"/>
        <v>|Cffbbbbbb属性：|r|n护甲+300|n生命值+12000000|n生命回复+300000|n|n可以使用|cffff0000虚空神石|r进行升级</v>
      </c>
      <c r="L102" s="27"/>
      <c r="M102" s="168" t="str">
        <f>VLOOKUP(LEFT(RIGHT(B102,5),4),物品!B:CU,20,FALSE)</f>
        <v>ReplaceableTextures\\CommandButtons\\BTNZ15.blp</v>
      </c>
      <c r="N102" s="188" t="s">
        <v>83</v>
      </c>
      <c r="O102" s="189" t="s">
        <v>84</v>
      </c>
      <c r="P102" s="27">
        <v>0</v>
      </c>
      <c r="Q102" s="27">
        <v>0</v>
      </c>
      <c r="R102" s="188" t="s">
        <v>83</v>
      </c>
      <c r="S102" s="188" t="s">
        <v>83</v>
      </c>
      <c r="T102" s="188" t="s">
        <v>83</v>
      </c>
      <c r="U102" s="188" t="s">
        <v>83</v>
      </c>
      <c r="V102" s="27">
        <v>3</v>
      </c>
      <c r="W102" s="27" t="s">
        <v>85</v>
      </c>
      <c r="X102" s="27">
        <v>0</v>
      </c>
      <c r="Y102" s="188" t="s">
        <v>83</v>
      </c>
      <c r="Z102" s="27">
        <v>0</v>
      </c>
      <c r="AA102" s="27">
        <v>0</v>
      </c>
      <c r="AB102" s="27">
        <v>0</v>
      </c>
      <c r="AC102" s="27">
        <v>1</v>
      </c>
      <c r="AD102" s="27">
        <v>1</v>
      </c>
      <c r="AE102" s="188" t="s">
        <v>83</v>
      </c>
      <c r="AF102" s="188" t="s">
        <v>83</v>
      </c>
      <c r="AG102" s="188" t="s">
        <v>83</v>
      </c>
      <c r="AH102" s="188" t="s">
        <v>83</v>
      </c>
      <c r="AI102" s="27"/>
      <c r="AJ102" s="27"/>
      <c r="AK102" s="27">
        <v>0</v>
      </c>
      <c r="AL102" s="27">
        <v>0</v>
      </c>
      <c r="AM102" s="188" t="s">
        <v>83</v>
      </c>
      <c r="AN102" s="27"/>
      <c r="AO102" s="27"/>
      <c r="AP102" s="27"/>
    </row>
    <row r="103" spans="1:42">
      <c r="A103" s="165"/>
      <c r="B103" s="27" t="str">
        <f>物品!B103</f>
        <v>E231</v>
      </c>
      <c r="C103" s="27" t="s">
        <v>41</v>
      </c>
      <c r="D103" s="27" t="s">
        <v>81</v>
      </c>
      <c r="E103" s="27"/>
      <c r="F103" s="27"/>
      <c r="G103" s="27"/>
      <c r="H103" s="27" t="str">
        <f>VLOOKUP(LEFT(RIGHT(B103,5),4),物品!B:CU,2,FALSE)</f>
        <v>|CffFFC926帝|Cfff59652释|Cffec647f战|Cffe232ac甲lv1|r</v>
      </c>
      <c r="I103" s="27" t="str">
        <f>VLOOKUP(B103,物品!B:CV,99,FALSE)</f>
        <v>|Cffbbbbbb属性：|r|n护甲+350|n生命值+12400000|n生命回复+310000|n|n可以使用|cffff0000虚空神石|r进行升级</v>
      </c>
      <c r="J103" s="167" t="str">
        <f t="shared" si="24"/>
        <v>|CffFFC926帝|Cfff59652释|Cffec647f战|Cffe232ac甲lv1|r</v>
      </c>
      <c r="K103" s="167" t="str">
        <f t="shared" si="25"/>
        <v>|Cffbbbbbb属性：|r|n护甲+350|n生命值+12400000|n生命回复+310000|n|n可以使用|cffff0000虚空神石|r进行升级</v>
      </c>
      <c r="L103" s="27"/>
      <c r="M103" s="168" t="str">
        <f>VLOOKUP(LEFT(RIGHT(B103,5),4),物品!B:CU,20,FALSE)</f>
        <v>ReplaceableTextures\\CommandButtons\\BTNZ29.blp</v>
      </c>
      <c r="N103" s="188" t="s">
        <v>83</v>
      </c>
      <c r="O103" s="189" t="s">
        <v>84</v>
      </c>
      <c r="P103" s="27">
        <v>0</v>
      </c>
      <c r="Q103" s="27">
        <v>0</v>
      </c>
      <c r="R103" s="188" t="s">
        <v>83</v>
      </c>
      <c r="S103" s="188" t="s">
        <v>83</v>
      </c>
      <c r="T103" s="188" t="s">
        <v>83</v>
      </c>
      <c r="U103" s="188" t="s">
        <v>83</v>
      </c>
      <c r="V103" s="27">
        <v>3</v>
      </c>
      <c r="W103" s="27" t="s">
        <v>85</v>
      </c>
      <c r="X103" s="27">
        <v>0</v>
      </c>
      <c r="Y103" s="188" t="s">
        <v>83</v>
      </c>
      <c r="Z103" s="27">
        <v>0</v>
      </c>
      <c r="AA103" s="27">
        <v>0</v>
      </c>
      <c r="AB103" s="27">
        <v>0</v>
      </c>
      <c r="AC103" s="27">
        <v>1</v>
      </c>
      <c r="AD103" s="27">
        <v>1</v>
      </c>
      <c r="AE103" s="188" t="s">
        <v>83</v>
      </c>
      <c r="AF103" s="188" t="s">
        <v>83</v>
      </c>
      <c r="AG103" s="188" t="s">
        <v>83</v>
      </c>
      <c r="AH103" s="188" t="s">
        <v>83</v>
      </c>
      <c r="AI103" s="27"/>
      <c r="AJ103" s="27"/>
      <c r="AK103" s="27">
        <v>0</v>
      </c>
      <c r="AL103" s="27">
        <v>0</v>
      </c>
      <c r="AM103" s="188" t="s">
        <v>83</v>
      </c>
      <c r="AN103" s="27"/>
      <c r="AO103" s="27"/>
      <c r="AP103" s="27"/>
    </row>
    <row r="104" spans="1:42">
      <c r="A104" s="165"/>
      <c r="B104" s="27" t="str">
        <f>物品!B104</f>
        <v>E232</v>
      </c>
      <c r="C104" s="27" t="s">
        <v>41</v>
      </c>
      <c r="D104" s="27" t="s">
        <v>81</v>
      </c>
      <c r="E104" s="27"/>
      <c r="F104" s="27"/>
      <c r="G104" s="27"/>
      <c r="H104" s="27" t="str">
        <f>VLOOKUP(LEFT(RIGHT(B104,5),4),物品!B:CU,2,FALSE)</f>
        <v>|CffFFC926帝|Cfff59652释|Cffec647f战|Cffe232ac甲lv2|r</v>
      </c>
      <c r="I104" s="27" t="str">
        <f>VLOOKUP(B104,物品!B:CV,99,FALSE)</f>
        <v>|Cffbbbbbb属性：|r|n护甲+350|n生命值+12800000|n生命回复+320000|n|n可以使用|cffff0000虚空神石|r进行升级</v>
      </c>
      <c r="J104" s="167" t="str">
        <f t="shared" si="24"/>
        <v>|CffFFC926帝|Cfff59652释|Cffec647f战|Cffe232ac甲lv2|r</v>
      </c>
      <c r="K104" s="167" t="str">
        <f t="shared" si="25"/>
        <v>|Cffbbbbbb属性：|r|n护甲+350|n生命值+12800000|n生命回复+320000|n|n可以使用|cffff0000虚空神石|r进行升级</v>
      </c>
      <c r="L104" s="27"/>
      <c r="M104" s="168" t="str">
        <f>VLOOKUP(LEFT(RIGHT(B104,5),4),物品!B:CU,20,FALSE)</f>
        <v>ReplaceableTextures\\CommandButtons\\BTNZ29.blp</v>
      </c>
      <c r="N104" s="188" t="s">
        <v>83</v>
      </c>
      <c r="O104" s="189" t="s">
        <v>84</v>
      </c>
      <c r="P104" s="27">
        <v>0</v>
      </c>
      <c r="Q104" s="27">
        <v>0</v>
      </c>
      <c r="R104" s="188" t="s">
        <v>83</v>
      </c>
      <c r="S104" s="188" t="s">
        <v>83</v>
      </c>
      <c r="T104" s="188" t="s">
        <v>83</v>
      </c>
      <c r="U104" s="188" t="s">
        <v>83</v>
      </c>
      <c r="V104" s="27">
        <v>3</v>
      </c>
      <c r="W104" s="27" t="s">
        <v>85</v>
      </c>
      <c r="X104" s="27">
        <v>0</v>
      </c>
      <c r="Y104" s="188" t="s">
        <v>83</v>
      </c>
      <c r="Z104" s="27">
        <v>0</v>
      </c>
      <c r="AA104" s="27">
        <v>0</v>
      </c>
      <c r="AB104" s="27">
        <v>0</v>
      </c>
      <c r="AC104" s="27">
        <v>1</v>
      </c>
      <c r="AD104" s="27">
        <v>1</v>
      </c>
      <c r="AE104" s="188" t="s">
        <v>83</v>
      </c>
      <c r="AF104" s="188" t="s">
        <v>83</v>
      </c>
      <c r="AG104" s="188" t="s">
        <v>83</v>
      </c>
      <c r="AH104" s="188" t="s">
        <v>83</v>
      </c>
      <c r="AI104" s="27"/>
      <c r="AJ104" s="27"/>
      <c r="AK104" s="27">
        <v>0</v>
      </c>
      <c r="AL104" s="27">
        <v>0</v>
      </c>
      <c r="AM104" s="188" t="s">
        <v>83</v>
      </c>
      <c r="AN104" s="27"/>
      <c r="AO104" s="27"/>
      <c r="AP104" s="27"/>
    </row>
    <row r="105" spans="1:42">
      <c r="A105" s="165"/>
      <c r="B105" s="27" t="str">
        <f>物品!B105</f>
        <v>E233</v>
      </c>
      <c r="C105" s="27" t="s">
        <v>41</v>
      </c>
      <c r="D105" s="27" t="s">
        <v>81</v>
      </c>
      <c r="E105" s="27"/>
      <c r="F105" s="27"/>
      <c r="G105" s="27"/>
      <c r="H105" s="27" t="str">
        <f>VLOOKUP(LEFT(RIGHT(B105,5),4),物品!B:CU,2,FALSE)</f>
        <v>|CffFFC926帝|Cfff59652释|Cffec647f战|Cffe232ac甲lv3|r</v>
      </c>
      <c r="I105" s="27" t="str">
        <f>VLOOKUP(B105,物品!B:CV,99,FALSE)</f>
        <v>|Cffbbbbbb属性：|r|n护甲+350|n生命值+13200000|n生命回复+330000|n|n可以使用|cffff0000虚空神石|r进行升级</v>
      </c>
      <c r="J105" s="167" t="str">
        <f t="shared" si="24"/>
        <v>|CffFFC926帝|Cfff59652释|Cffec647f战|Cffe232ac甲lv3|r</v>
      </c>
      <c r="K105" s="167" t="str">
        <f t="shared" si="25"/>
        <v>|Cffbbbbbb属性：|r|n护甲+350|n生命值+13200000|n生命回复+330000|n|n可以使用|cffff0000虚空神石|r进行升级</v>
      </c>
      <c r="L105" s="27"/>
      <c r="M105" s="168" t="str">
        <f>VLOOKUP(LEFT(RIGHT(B105,5),4),物品!B:CU,20,FALSE)</f>
        <v>ReplaceableTextures\\CommandButtons\\BTNZ29.blp</v>
      </c>
      <c r="N105" s="188" t="s">
        <v>83</v>
      </c>
      <c r="O105" s="189" t="s">
        <v>84</v>
      </c>
      <c r="P105" s="27">
        <v>0</v>
      </c>
      <c r="Q105" s="27">
        <v>0</v>
      </c>
      <c r="R105" s="188" t="s">
        <v>83</v>
      </c>
      <c r="S105" s="188" t="s">
        <v>83</v>
      </c>
      <c r="T105" s="188" t="s">
        <v>83</v>
      </c>
      <c r="U105" s="188" t="s">
        <v>83</v>
      </c>
      <c r="V105" s="27">
        <v>3</v>
      </c>
      <c r="W105" s="27" t="s">
        <v>85</v>
      </c>
      <c r="X105" s="27">
        <v>0</v>
      </c>
      <c r="Y105" s="188" t="s">
        <v>83</v>
      </c>
      <c r="Z105" s="27">
        <v>0</v>
      </c>
      <c r="AA105" s="27">
        <v>0</v>
      </c>
      <c r="AB105" s="27">
        <v>0</v>
      </c>
      <c r="AC105" s="27">
        <v>1</v>
      </c>
      <c r="AD105" s="27">
        <v>1</v>
      </c>
      <c r="AE105" s="188" t="s">
        <v>83</v>
      </c>
      <c r="AF105" s="188" t="s">
        <v>83</v>
      </c>
      <c r="AG105" s="188" t="s">
        <v>83</v>
      </c>
      <c r="AH105" s="188" t="s">
        <v>83</v>
      </c>
      <c r="AI105" s="27"/>
      <c r="AJ105" s="27"/>
      <c r="AK105" s="27">
        <v>0</v>
      </c>
      <c r="AL105" s="27">
        <v>0</v>
      </c>
      <c r="AM105" s="188" t="s">
        <v>83</v>
      </c>
      <c r="AN105" s="27"/>
      <c r="AO105" s="27"/>
      <c r="AP105" s="27"/>
    </row>
    <row r="106" spans="1:42">
      <c r="A106" s="165"/>
      <c r="B106" s="27" t="str">
        <f>物品!B106</f>
        <v>E234</v>
      </c>
      <c r="C106" s="27" t="s">
        <v>41</v>
      </c>
      <c r="D106" s="27" t="s">
        <v>81</v>
      </c>
      <c r="E106" s="27"/>
      <c r="F106" s="27"/>
      <c r="G106" s="27"/>
      <c r="H106" s="27" t="str">
        <f>VLOOKUP(LEFT(RIGHT(B106,5),4),物品!B:CU,2,FALSE)</f>
        <v>|CffFFC926帝|Cfff59652释|Cffec647f战|Cffe232ac甲lv4|r</v>
      </c>
      <c r="I106" s="27" t="str">
        <f>VLOOKUP(B106,物品!B:CV,99,FALSE)</f>
        <v>|Cffbbbbbb属性：|r|n护甲+350|n生命值+13600000|n生命回复+340000|n|n可以使用|cffff0033创世碎片|r进行升级</v>
      </c>
      <c r="J106" s="167" t="str">
        <f t="shared" si="24"/>
        <v>|CffFFC926帝|Cfff59652释|Cffec647f战|Cffe232ac甲lv4|r</v>
      </c>
      <c r="K106" s="167" t="str">
        <f t="shared" si="25"/>
        <v>|Cffbbbbbb属性：|r|n护甲+350|n生命值+13600000|n生命回复+340000|n|n可以使用|cffff0033创世碎片|r进行升级</v>
      </c>
      <c r="L106" s="27"/>
      <c r="M106" s="168" t="str">
        <f>VLOOKUP(LEFT(RIGHT(B106,5),4),物品!B:CU,20,FALSE)</f>
        <v>ReplaceableTextures\\CommandButtons\\BTNZ29.blp</v>
      </c>
      <c r="N106" s="188" t="s">
        <v>83</v>
      </c>
      <c r="O106" s="189" t="s">
        <v>84</v>
      </c>
      <c r="P106" s="27">
        <v>0</v>
      </c>
      <c r="Q106" s="27">
        <v>0</v>
      </c>
      <c r="R106" s="188" t="s">
        <v>83</v>
      </c>
      <c r="S106" s="188" t="s">
        <v>83</v>
      </c>
      <c r="T106" s="188" t="s">
        <v>83</v>
      </c>
      <c r="U106" s="188" t="s">
        <v>83</v>
      </c>
      <c r="V106" s="27">
        <v>3</v>
      </c>
      <c r="W106" s="27" t="s">
        <v>85</v>
      </c>
      <c r="X106" s="27">
        <v>0</v>
      </c>
      <c r="Y106" s="188" t="s">
        <v>83</v>
      </c>
      <c r="Z106" s="27">
        <v>0</v>
      </c>
      <c r="AA106" s="27">
        <v>0</v>
      </c>
      <c r="AB106" s="27">
        <v>0</v>
      </c>
      <c r="AC106" s="27">
        <v>1</v>
      </c>
      <c r="AD106" s="27">
        <v>1</v>
      </c>
      <c r="AE106" s="188" t="s">
        <v>83</v>
      </c>
      <c r="AF106" s="188" t="s">
        <v>83</v>
      </c>
      <c r="AG106" s="188" t="s">
        <v>83</v>
      </c>
      <c r="AH106" s="188" t="s">
        <v>83</v>
      </c>
      <c r="AI106" s="27"/>
      <c r="AJ106" s="27"/>
      <c r="AK106" s="27">
        <v>0</v>
      </c>
      <c r="AL106" s="27">
        <v>0</v>
      </c>
      <c r="AM106" s="188" t="s">
        <v>83</v>
      </c>
      <c r="AN106" s="27"/>
      <c r="AO106" s="27"/>
      <c r="AP106" s="27"/>
    </row>
    <row r="107" spans="1:42">
      <c r="A107" s="165"/>
      <c r="B107" s="27" t="str">
        <f>物品!B107</f>
        <v>E235</v>
      </c>
      <c r="C107" s="27" t="s">
        <v>41</v>
      </c>
      <c r="D107" s="27" t="s">
        <v>81</v>
      </c>
      <c r="E107" s="27"/>
      <c r="F107" s="27"/>
      <c r="G107" s="27"/>
      <c r="H107" s="27" t="str">
        <f>VLOOKUP(LEFT(RIGHT(B107,5),4),物品!B:CU,2,FALSE)</f>
        <v>|CffFF4DFF帝|Cffff39bf释|Cffff267f战|Cffff133f甲lv5|r</v>
      </c>
      <c r="I107" s="27" t="str">
        <f>VLOOKUP(B107,物品!B:CV,99,FALSE)</f>
        <v>|Cffbbbbbb属性：|r|n护甲+350|n生命值+15200000|n生命回复+380000|n</v>
      </c>
      <c r="J107" s="167" t="str">
        <f t="shared" si="24"/>
        <v>|CffFF4DFF帝|Cffff39bf释|Cffff267f战|Cffff133f甲lv5|r</v>
      </c>
      <c r="K107" s="167" t="str">
        <f t="shared" si="25"/>
        <v>|Cffbbbbbb属性：|r|n护甲+350|n生命值+15200000|n生命回复+380000|n</v>
      </c>
      <c r="L107" s="27"/>
      <c r="M107" s="168" t="str">
        <f>VLOOKUP(LEFT(RIGHT(B107,5),4),物品!B:CU,20,FALSE)</f>
        <v>ReplaceableTextures\\CommandButtons\\BTNZ29.blp</v>
      </c>
      <c r="N107" s="188" t="s">
        <v>83</v>
      </c>
      <c r="O107" s="189" t="s">
        <v>84</v>
      </c>
      <c r="P107" s="27">
        <v>0</v>
      </c>
      <c r="Q107" s="27">
        <v>0</v>
      </c>
      <c r="R107" s="188" t="s">
        <v>83</v>
      </c>
      <c r="S107" s="188" t="s">
        <v>83</v>
      </c>
      <c r="T107" s="188" t="s">
        <v>83</v>
      </c>
      <c r="U107" s="188" t="s">
        <v>83</v>
      </c>
      <c r="V107" s="27">
        <v>3</v>
      </c>
      <c r="W107" s="27" t="s">
        <v>85</v>
      </c>
      <c r="X107" s="27">
        <v>0</v>
      </c>
      <c r="Y107" s="188" t="s">
        <v>83</v>
      </c>
      <c r="Z107" s="27">
        <v>0</v>
      </c>
      <c r="AA107" s="27">
        <v>0</v>
      </c>
      <c r="AB107" s="27">
        <v>0</v>
      </c>
      <c r="AC107" s="27">
        <v>1</v>
      </c>
      <c r="AD107" s="27">
        <v>1</v>
      </c>
      <c r="AE107" s="188" t="s">
        <v>83</v>
      </c>
      <c r="AF107" s="188" t="s">
        <v>83</v>
      </c>
      <c r="AG107" s="188" t="s">
        <v>83</v>
      </c>
      <c r="AH107" s="188" t="s">
        <v>83</v>
      </c>
      <c r="AI107" s="27"/>
      <c r="AJ107" s="27"/>
      <c r="AK107" s="27">
        <v>0</v>
      </c>
      <c r="AL107" s="27">
        <v>0</v>
      </c>
      <c r="AM107" s="188" t="s">
        <v>83</v>
      </c>
      <c r="AN107" s="27"/>
      <c r="AO107" s="27"/>
      <c r="AP107" s="27"/>
    </row>
    <row r="108" spans="1:42">
      <c r="A108" s="165"/>
      <c r="B108" s="27" t="str">
        <f>物品!B108</f>
        <v>IJ01</v>
      </c>
      <c r="C108" s="27" t="s">
        <v>41</v>
      </c>
      <c r="D108" s="27" t="s">
        <v>81</v>
      </c>
      <c r="E108" s="27" t="s">
        <v>82</v>
      </c>
      <c r="F108" s="27"/>
      <c r="G108" s="27"/>
      <c r="H108" s="27" t="str">
        <f>VLOOKUP(LEFT(RIGHT(B108,5),4),物品!B:CU,2,FALSE)</f>
        <v>低级道果【1】</v>
      </c>
      <c r="I108" s="27" t="str">
        <f>VLOOKUP(B108,物品!B:CV,99,FALSE)</f>
        <v>|Cffbbbbbb属性：|r|n攻击+5000|n业力+4000|n生命值+100000|n生命回复+2000|n攻击伤害+9%|n技能伤害+8%|n</v>
      </c>
      <c r="J108" s="167" t="str">
        <f t="shared" ref="J108" si="28">H108</f>
        <v>低级道果【1】</v>
      </c>
      <c r="K108" s="167" t="str">
        <f t="shared" ref="K108" si="29">I108</f>
        <v>|Cffbbbbbb属性：|r|n攻击+5000|n业力+4000|n生命值+100000|n生命回复+2000|n攻击伤害+9%|n技能伤害+8%|n</v>
      </c>
      <c r="L108" s="27"/>
      <c r="M108" s="168" t="str">
        <f>VLOOKUP(LEFT(RIGHT(B108,5),4),物品!B:CU,20,FALSE)</f>
        <v>ReplaceableTextures\\CommandButtons\\BTNOrbOfFrost.blp</v>
      </c>
      <c r="N108" s="188" t="s">
        <v>83</v>
      </c>
      <c r="O108" s="168" t="s">
        <v>87</v>
      </c>
      <c r="P108" s="27">
        <v>0</v>
      </c>
      <c r="Q108" s="27">
        <v>0</v>
      </c>
      <c r="R108" s="188" t="s">
        <v>83</v>
      </c>
      <c r="S108" s="188" t="s">
        <v>83</v>
      </c>
      <c r="T108" s="188" t="s">
        <v>83</v>
      </c>
      <c r="U108" s="188" t="s">
        <v>83</v>
      </c>
      <c r="V108" s="27"/>
      <c r="W108" s="27" t="s">
        <v>88</v>
      </c>
      <c r="X108" s="27">
        <v>0</v>
      </c>
      <c r="Y108" s="188" t="s">
        <v>83</v>
      </c>
      <c r="Z108" s="27">
        <v>0</v>
      </c>
      <c r="AA108" s="27">
        <v>0</v>
      </c>
      <c r="AB108" s="27">
        <v>0</v>
      </c>
      <c r="AC108" s="27">
        <v>1</v>
      </c>
      <c r="AD108" s="27">
        <v>1</v>
      </c>
      <c r="AE108" s="188" t="s">
        <v>83</v>
      </c>
      <c r="AF108" s="188" t="s">
        <v>83</v>
      </c>
      <c r="AG108" s="188" t="s">
        <v>83</v>
      </c>
      <c r="AH108" s="188" t="s">
        <v>83</v>
      </c>
      <c r="AI108" s="27">
        <v>1</v>
      </c>
      <c r="AJ108" s="27"/>
      <c r="AK108" s="27">
        <v>1</v>
      </c>
      <c r="AL108" s="27">
        <v>1</v>
      </c>
      <c r="AM108" s="188" t="s">
        <v>83</v>
      </c>
      <c r="AN108" s="27">
        <v>1</v>
      </c>
      <c r="AO108" s="27">
        <v>1</v>
      </c>
      <c r="AP108" s="27">
        <v>1</v>
      </c>
    </row>
    <row r="109" spans="1:42">
      <c r="A109" s="165"/>
      <c r="B109" s="27" t="str">
        <f>物品!B109</f>
        <v>IJ02</v>
      </c>
      <c r="C109" s="27" t="s">
        <v>41</v>
      </c>
      <c r="D109" s="27" t="s">
        <v>81</v>
      </c>
      <c r="E109" s="27" t="s">
        <v>82</v>
      </c>
      <c r="F109" s="27"/>
      <c r="G109" s="27"/>
      <c r="H109" s="27" t="str">
        <f>VLOOKUP(LEFT(RIGHT(B109,5),4),物品!B:CU,2,FALSE)</f>
        <v>中级道果【2】</v>
      </c>
      <c r="I109" s="27" t="str">
        <f>VLOOKUP(B109,物品!B:CV,99,FALSE)</f>
        <v>|Cffbbbbbb属性：|r|n攻击+7500|n业力+6000|n生命值+150000|n生命回复+3000|n攻击伤害+9%|n技能伤害+8%|n</v>
      </c>
      <c r="J109" s="167" t="str">
        <f t="shared" ref="J109:J112" si="30">H109</f>
        <v>中级道果【2】</v>
      </c>
      <c r="K109" s="167" t="str">
        <f t="shared" ref="K109:K112" si="31">I109</f>
        <v>|Cffbbbbbb属性：|r|n攻击+7500|n业力+6000|n生命值+150000|n生命回复+3000|n攻击伤害+9%|n技能伤害+8%|n</v>
      </c>
      <c r="L109" s="27"/>
      <c r="M109" s="168" t="str">
        <f>VLOOKUP(LEFT(RIGHT(B109,5),4),物品!B:CU,20,FALSE)</f>
        <v>ReplaceableTextures\\CommandButtons\\BTNOrbOfVenom.blp</v>
      </c>
      <c r="N109" s="188" t="s">
        <v>83</v>
      </c>
      <c r="O109" s="168" t="s">
        <v>87</v>
      </c>
      <c r="P109" s="27">
        <v>0</v>
      </c>
      <c r="Q109" s="27">
        <v>0</v>
      </c>
      <c r="R109" s="188" t="s">
        <v>83</v>
      </c>
      <c r="S109" s="188" t="s">
        <v>83</v>
      </c>
      <c r="T109" s="188" t="s">
        <v>83</v>
      </c>
      <c r="U109" s="188" t="s">
        <v>83</v>
      </c>
      <c r="V109" s="27"/>
      <c r="W109" s="27" t="s">
        <v>88</v>
      </c>
      <c r="X109" s="27">
        <v>0</v>
      </c>
      <c r="Y109" s="188" t="s">
        <v>83</v>
      </c>
      <c r="Z109" s="27">
        <v>0</v>
      </c>
      <c r="AA109" s="27">
        <v>0</v>
      </c>
      <c r="AB109" s="27">
        <v>0</v>
      </c>
      <c r="AC109" s="27">
        <v>1</v>
      </c>
      <c r="AD109" s="27">
        <v>1</v>
      </c>
      <c r="AE109" s="188" t="s">
        <v>83</v>
      </c>
      <c r="AF109" s="188" t="s">
        <v>83</v>
      </c>
      <c r="AG109" s="188" t="s">
        <v>83</v>
      </c>
      <c r="AH109" s="188" t="s">
        <v>83</v>
      </c>
      <c r="AI109" s="27">
        <v>1</v>
      </c>
      <c r="AJ109" s="27"/>
      <c r="AK109" s="27">
        <v>1</v>
      </c>
      <c r="AL109" s="27">
        <v>1</v>
      </c>
      <c r="AM109" s="188" t="s">
        <v>83</v>
      </c>
      <c r="AN109" s="27">
        <v>1</v>
      </c>
      <c r="AO109" s="27">
        <v>1</v>
      </c>
      <c r="AP109" s="27">
        <v>1</v>
      </c>
    </row>
    <row r="110" spans="1:42">
      <c r="A110" s="165"/>
      <c r="B110" s="27" t="str">
        <f>物品!B110</f>
        <v>IJ03</v>
      </c>
      <c r="C110" s="27" t="s">
        <v>41</v>
      </c>
      <c r="D110" s="27" t="s">
        <v>81</v>
      </c>
      <c r="E110" s="27" t="s">
        <v>82</v>
      </c>
      <c r="F110" s="27"/>
      <c r="G110" s="27"/>
      <c r="H110" s="27" t="str">
        <f>VLOOKUP(LEFT(RIGHT(B110,5),4),物品!B:CU,2,FALSE)</f>
        <v>|Cff00FF7F高级道果【3】|r</v>
      </c>
      <c r="I110" s="27" t="str">
        <f>VLOOKUP(B110,物品!B:CV,99,FALSE)</f>
        <v>|Cffbbbbbb属性：|r|n攻击+12500|n业力+10000|n生命值+250000|n生命回复+5000|n攻击伤害+9%|n技能伤害+8%|n</v>
      </c>
      <c r="J110" s="167" t="str">
        <f t="shared" si="30"/>
        <v>|Cff00FF7F高级道果【3】|r</v>
      </c>
      <c r="K110" s="167" t="str">
        <f t="shared" si="31"/>
        <v>|Cffbbbbbb属性：|r|n攻击+12500|n业力+10000|n生命值+250000|n生命回复+5000|n攻击伤害+9%|n技能伤害+8%|n</v>
      </c>
      <c r="L110" s="27"/>
      <c r="M110" s="168" t="str">
        <f>VLOOKUP(LEFT(RIGHT(B110,5),4),物品!B:CU,20,FALSE)</f>
        <v>ReplaceableTextures\\CommandButtons\\BTNOrbOfCorruption.blp</v>
      </c>
      <c r="N110" s="188" t="s">
        <v>83</v>
      </c>
      <c r="O110" s="168" t="s">
        <v>89</v>
      </c>
      <c r="P110" s="27">
        <v>0</v>
      </c>
      <c r="Q110" s="27">
        <v>0</v>
      </c>
      <c r="R110" s="188" t="s">
        <v>83</v>
      </c>
      <c r="S110" s="188" t="s">
        <v>83</v>
      </c>
      <c r="T110" s="188" t="s">
        <v>83</v>
      </c>
      <c r="U110" s="188" t="s">
        <v>83</v>
      </c>
      <c r="V110" s="27"/>
      <c r="W110" s="27" t="s">
        <v>88</v>
      </c>
      <c r="X110" s="27">
        <v>0</v>
      </c>
      <c r="Y110" s="188" t="s">
        <v>83</v>
      </c>
      <c r="Z110" s="27">
        <v>0</v>
      </c>
      <c r="AA110" s="27">
        <v>0</v>
      </c>
      <c r="AB110" s="27">
        <v>0</v>
      </c>
      <c r="AC110" s="27">
        <v>1</v>
      </c>
      <c r="AD110" s="27">
        <v>1</v>
      </c>
      <c r="AE110" s="188" t="s">
        <v>83</v>
      </c>
      <c r="AF110" s="188" t="s">
        <v>83</v>
      </c>
      <c r="AG110" s="188" t="s">
        <v>83</v>
      </c>
      <c r="AH110" s="188" t="s">
        <v>83</v>
      </c>
      <c r="AI110" s="27">
        <v>1</v>
      </c>
      <c r="AJ110" s="27"/>
      <c r="AK110" s="27">
        <v>1</v>
      </c>
      <c r="AL110" s="27">
        <v>1</v>
      </c>
      <c r="AM110" s="188" t="s">
        <v>83</v>
      </c>
      <c r="AN110" s="27">
        <v>1</v>
      </c>
      <c r="AO110" s="27">
        <v>1</v>
      </c>
      <c r="AP110" s="27">
        <v>1</v>
      </c>
    </row>
    <row r="111" spans="1:42">
      <c r="A111" s="165"/>
      <c r="B111" s="27" t="str">
        <f>物品!B111</f>
        <v>IJ04</v>
      </c>
      <c r="C111" s="27" t="s">
        <v>41</v>
      </c>
      <c r="D111" s="27" t="s">
        <v>81</v>
      </c>
      <c r="E111" s="27" t="s">
        <v>82</v>
      </c>
      <c r="F111" s="27"/>
      <c r="G111" s="27"/>
      <c r="H111" s="27" t="str">
        <f>VLOOKUP(LEFT(RIGHT(B111,5),4),物品!B:CU,2,FALSE)</f>
        <v>|Cff00FF7F黄级道果【4】|r</v>
      </c>
      <c r="I111" s="27" t="str">
        <f>VLOOKUP(B111,物品!B:CV,99,FALSE)</f>
        <v>|Cffbbbbbb属性：|r|n攻击+21250|n业力+17000|n生命值+425000|n生命回复+8500|n攻击伤害+18%|n技能伤害+15%|n</v>
      </c>
      <c r="J111" s="167" t="str">
        <f t="shared" si="30"/>
        <v>|Cff00FF7F黄级道果【4】|r</v>
      </c>
      <c r="K111" s="167" t="str">
        <f t="shared" si="31"/>
        <v>|Cffbbbbbb属性：|r|n攻击+21250|n业力+17000|n生命值+425000|n生命回复+8500|n攻击伤害+18%|n技能伤害+15%|n</v>
      </c>
      <c r="L111" s="27"/>
      <c r="M111" s="168" t="str">
        <f>VLOOKUP(LEFT(RIGHT(B111,5),4),物品!B:CU,20,FALSE)</f>
        <v>ReplaceableTextures\\CommandButtons\\BTNOrbOfFire.blp</v>
      </c>
      <c r="N111" s="188" t="s">
        <v>83</v>
      </c>
      <c r="O111" s="168" t="s">
        <v>89</v>
      </c>
      <c r="P111" s="27">
        <v>0</v>
      </c>
      <c r="Q111" s="27">
        <v>0</v>
      </c>
      <c r="R111" s="188" t="s">
        <v>83</v>
      </c>
      <c r="S111" s="188" t="s">
        <v>83</v>
      </c>
      <c r="T111" s="188" t="s">
        <v>83</v>
      </c>
      <c r="U111" s="188" t="s">
        <v>83</v>
      </c>
      <c r="V111" s="27"/>
      <c r="W111" s="27" t="s">
        <v>88</v>
      </c>
      <c r="X111" s="27">
        <v>0</v>
      </c>
      <c r="Y111" s="188" t="s">
        <v>83</v>
      </c>
      <c r="Z111" s="27">
        <v>0</v>
      </c>
      <c r="AA111" s="27">
        <v>0</v>
      </c>
      <c r="AB111" s="27">
        <v>0</v>
      </c>
      <c r="AC111" s="27">
        <v>1</v>
      </c>
      <c r="AD111" s="27">
        <v>1</v>
      </c>
      <c r="AE111" s="188" t="s">
        <v>83</v>
      </c>
      <c r="AF111" s="188" t="s">
        <v>83</v>
      </c>
      <c r="AG111" s="188" t="s">
        <v>83</v>
      </c>
      <c r="AH111" s="188" t="s">
        <v>83</v>
      </c>
      <c r="AI111" s="27">
        <v>1</v>
      </c>
      <c r="AJ111" s="27"/>
      <c r="AK111" s="27">
        <v>1</v>
      </c>
      <c r="AL111" s="27">
        <v>1</v>
      </c>
      <c r="AM111" s="188" t="s">
        <v>83</v>
      </c>
      <c r="AN111" s="27">
        <v>1</v>
      </c>
      <c r="AO111" s="27">
        <v>1</v>
      </c>
      <c r="AP111" s="27">
        <v>1</v>
      </c>
    </row>
    <row r="112" spans="1:42">
      <c r="A112" s="165"/>
      <c r="B112" s="27" t="str">
        <f>物品!B112</f>
        <v>IJ05</v>
      </c>
      <c r="C112" s="27" t="s">
        <v>41</v>
      </c>
      <c r="D112" s="27" t="s">
        <v>81</v>
      </c>
      <c r="E112" s="27" t="s">
        <v>82</v>
      </c>
      <c r="F112" s="27"/>
      <c r="G112" s="27"/>
      <c r="H112" s="27" t="str">
        <f>VLOOKUP(LEFT(RIGHT(B112,5),4),物品!B:CU,2,FALSE)</f>
        <v>|Cff00BFFF玄级道果【5】|r</v>
      </c>
      <c r="I112" s="27" t="str">
        <f>VLOOKUP(B112,物品!B:CV,99,FALSE)</f>
        <v>|Cffbbbbbb属性：|r|n攻击+33750|n业力+27000|n生命值+675000|n生命回复+13500|n攻击伤害+18%|n技能伤害+15%|n</v>
      </c>
      <c r="J112" s="167" t="str">
        <f t="shared" si="30"/>
        <v>|Cff00BFFF玄级道果【5】|r</v>
      </c>
      <c r="K112" s="167" t="str">
        <f t="shared" si="31"/>
        <v>|Cffbbbbbb属性：|r|n攻击+33750|n业力+27000|n生命值+675000|n生命回复+13500|n攻击伤害+18%|n技能伤害+15%|n</v>
      </c>
      <c r="L112" s="27"/>
      <c r="M112" s="168" t="str">
        <f>VLOOKUP(LEFT(RIGHT(B112,5),4),物品!B:CU,20,FALSE)</f>
        <v>ReplaceableTextures\\CommandButtons\\BTNUsedSoulGem.blp</v>
      </c>
      <c r="N112" s="188" t="s">
        <v>83</v>
      </c>
      <c r="O112" s="168" t="s">
        <v>90</v>
      </c>
      <c r="P112" s="27">
        <v>0</v>
      </c>
      <c r="Q112" s="27">
        <v>0</v>
      </c>
      <c r="R112" s="188" t="s">
        <v>83</v>
      </c>
      <c r="S112" s="188" t="s">
        <v>83</v>
      </c>
      <c r="T112" s="188" t="s">
        <v>83</v>
      </c>
      <c r="U112" s="188" t="s">
        <v>83</v>
      </c>
      <c r="V112" s="27"/>
      <c r="W112" s="27" t="s">
        <v>88</v>
      </c>
      <c r="X112" s="27">
        <v>0</v>
      </c>
      <c r="Y112" s="188" t="s">
        <v>83</v>
      </c>
      <c r="Z112" s="27">
        <v>0</v>
      </c>
      <c r="AA112" s="27">
        <v>0</v>
      </c>
      <c r="AB112" s="27">
        <v>0</v>
      </c>
      <c r="AC112" s="27">
        <v>1</v>
      </c>
      <c r="AD112" s="27">
        <v>1</v>
      </c>
      <c r="AE112" s="188" t="s">
        <v>83</v>
      </c>
      <c r="AF112" s="188" t="s">
        <v>83</v>
      </c>
      <c r="AG112" s="188" t="s">
        <v>83</v>
      </c>
      <c r="AH112" s="188" t="s">
        <v>83</v>
      </c>
      <c r="AI112" s="27">
        <v>1</v>
      </c>
      <c r="AJ112" s="27"/>
      <c r="AK112" s="27">
        <v>1</v>
      </c>
      <c r="AL112" s="27">
        <v>1</v>
      </c>
      <c r="AM112" s="188" t="s">
        <v>83</v>
      </c>
      <c r="AN112" s="27">
        <v>1</v>
      </c>
      <c r="AO112" s="27">
        <v>1</v>
      </c>
      <c r="AP112" s="27">
        <v>1</v>
      </c>
    </row>
    <row r="113" spans="1:42">
      <c r="A113" s="165"/>
      <c r="B113" s="27" t="str">
        <f>物品!B113</f>
        <v>IJ06</v>
      </c>
      <c r="C113" s="27" t="s">
        <v>41</v>
      </c>
      <c r="D113" s="27" t="s">
        <v>81</v>
      </c>
      <c r="E113" s="27" t="s">
        <v>82</v>
      </c>
      <c r="F113" s="27"/>
      <c r="G113" s="27"/>
      <c r="H113" s="27" t="str">
        <f>VLOOKUP(LEFT(RIGHT(B113,5),4),物品!B:CU,2,FALSE)</f>
        <v>|Cff00BFFF地级道果【6】|r</v>
      </c>
      <c r="I113" s="27" t="str">
        <f>VLOOKUP(B113,物品!B:CV,99,FALSE)</f>
        <v>|Cffbbbbbb属性：|r|n攻击+50000|n业力+40000|n生命值+1000000|n生命回复+20000|n攻击伤害+18%|n技能伤害+15%|n</v>
      </c>
      <c r="J113" s="167" t="str">
        <f t="shared" ref="J113:J147" si="32">H113</f>
        <v>|Cff00BFFF地级道果【6】|r</v>
      </c>
      <c r="K113" s="167" t="str">
        <f t="shared" ref="K113:K147" si="33">I113</f>
        <v>|Cffbbbbbb属性：|r|n攻击+50000|n业力+40000|n生命值+1000000|n生命回复+20000|n攻击伤害+18%|n技能伤害+15%|n</v>
      </c>
      <c r="L113" s="27"/>
      <c r="M113" s="168" t="str">
        <f>VLOOKUP(LEFT(RIGHT(B113,5),4),物品!B:CU,20,FALSE)</f>
        <v>ReplaceableTextures\\CommandButtons\\BTNOrbofSlowness.blp</v>
      </c>
      <c r="N113" s="188" t="s">
        <v>83</v>
      </c>
      <c r="O113" s="168" t="s">
        <v>90</v>
      </c>
      <c r="P113" s="27">
        <v>0</v>
      </c>
      <c r="Q113" s="27">
        <v>0</v>
      </c>
      <c r="R113" s="188" t="s">
        <v>83</v>
      </c>
      <c r="S113" s="188" t="s">
        <v>83</v>
      </c>
      <c r="T113" s="188" t="s">
        <v>83</v>
      </c>
      <c r="U113" s="188" t="s">
        <v>83</v>
      </c>
      <c r="V113" s="27"/>
      <c r="W113" s="27" t="s">
        <v>88</v>
      </c>
      <c r="X113" s="27">
        <v>0</v>
      </c>
      <c r="Y113" s="188" t="s">
        <v>83</v>
      </c>
      <c r="Z113" s="27">
        <v>0</v>
      </c>
      <c r="AA113" s="27">
        <v>0</v>
      </c>
      <c r="AB113" s="27">
        <v>0</v>
      </c>
      <c r="AC113" s="27">
        <v>1</v>
      </c>
      <c r="AD113" s="27">
        <v>1</v>
      </c>
      <c r="AE113" s="188" t="s">
        <v>83</v>
      </c>
      <c r="AF113" s="188" t="s">
        <v>83</v>
      </c>
      <c r="AG113" s="188" t="s">
        <v>83</v>
      </c>
      <c r="AH113" s="188" t="s">
        <v>83</v>
      </c>
      <c r="AI113" s="27">
        <v>1</v>
      </c>
      <c r="AJ113" s="27"/>
      <c r="AK113" s="27">
        <v>1</v>
      </c>
      <c r="AL113" s="27">
        <v>1</v>
      </c>
      <c r="AM113" s="188" t="s">
        <v>83</v>
      </c>
      <c r="AN113" s="27">
        <v>1</v>
      </c>
      <c r="AO113" s="27">
        <v>1</v>
      </c>
      <c r="AP113" s="27">
        <v>1</v>
      </c>
    </row>
    <row r="114" spans="1:42">
      <c r="A114" s="165"/>
      <c r="B114" s="27" t="str">
        <f>物品!B114</f>
        <v>IJ07</v>
      </c>
      <c r="C114" s="27" t="s">
        <v>41</v>
      </c>
      <c r="D114" s="27" t="s">
        <v>81</v>
      </c>
      <c r="E114" s="27" t="s">
        <v>82</v>
      </c>
      <c r="F114" s="27"/>
      <c r="G114" s="27"/>
      <c r="H114" s="27" t="str">
        <f>VLOOKUP(LEFT(RIGHT(B114,5),4),物品!B:CU,2,FALSE)</f>
        <v>|CffFFC926天级道果【7】|r</v>
      </c>
      <c r="I114" s="27" t="str">
        <f>VLOOKUP(B114,物品!B:CV,99,FALSE)</f>
        <v>|Cffbbbbbb属性：|r|n攻击+72500|n业力+58000|n生命值+1450000|n生命回复+29000|n攻击伤害+24%|n技能伤害+20%|n</v>
      </c>
      <c r="J114" s="167" t="str">
        <f t="shared" si="32"/>
        <v>|CffFFC926天级道果【7】|r</v>
      </c>
      <c r="K114" s="167" t="str">
        <f t="shared" si="33"/>
        <v>|Cffbbbbbb属性：|r|n攻击+72500|n业力+58000|n生命值+1450000|n生命回复+29000|n攻击伤害+24%|n技能伤害+20%|n</v>
      </c>
      <c r="L114" s="27"/>
      <c r="M114" s="168" t="str">
        <f>VLOOKUP(LEFT(RIGHT(B114,5),4),物品!B:CU,20,FALSE)</f>
        <v>ReplaceableTextures\\CommandButtons\\BTNOrbOfLightning.blp</v>
      </c>
      <c r="N114" s="188" t="s">
        <v>83</v>
      </c>
      <c r="O114" s="168" t="s">
        <v>91</v>
      </c>
      <c r="P114" s="27">
        <v>0</v>
      </c>
      <c r="Q114" s="27">
        <v>0</v>
      </c>
      <c r="R114" s="188" t="s">
        <v>83</v>
      </c>
      <c r="S114" s="188" t="s">
        <v>83</v>
      </c>
      <c r="T114" s="188" t="s">
        <v>83</v>
      </c>
      <c r="U114" s="188" t="s">
        <v>83</v>
      </c>
      <c r="V114" s="27"/>
      <c r="W114" s="27" t="s">
        <v>88</v>
      </c>
      <c r="X114" s="27">
        <v>0</v>
      </c>
      <c r="Y114" s="188" t="s">
        <v>83</v>
      </c>
      <c r="Z114" s="27">
        <v>0</v>
      </c>
      <c r="AA114" s="27">
        <v>0</v>
      </c>
      <c r="AB114" s="27">
        <v>0</v>
      </c>
      <c r="AC114" s="27">
        <v>1</v>
      </c>
      <c r="AD114" s="27">
        <v>1</v>
      </c>
      <c r="AE114" s="188" t="s">
        <v>83</v>
      </c>
      <c r="AF114" s="188" t="s">
        <v>83</v>
      </c>
      <c r="AG114" s="188" t="s">
        <v>83</v>
      </c>
      <c r="AH114" s="188" t="s">
        <v>83</v>
      </c>
      <c r="AI114" s="27">
        <v>1</v>
      </c>
      <c r="AJ114" s="27"/>
      <c r="AK114" s="27">
        <v>1</v>
      </c>
      <c r="AL114" s="27">
        <v>1</v>
      </c>
      <c r="AM114" s="188" t="s">
        <v>83</v>
      </c>
      <c r="AN114" s="27">
        <v>1</v>
      </c>
      <c r="AO114" s="27">
        <v>1</v>
      </c>
      <c r="AP114" s="27">
        <v>1</v>
      </c>
    </row>
    <row r="115" spans="1:42">
      <c r="A115" s="165"/>
      <c r="B115" s="27" t="str">
        <f>物品!B115</f>
        <v>IJ08</v>
      </c>
      <c r="C115" s="27" t="s">
        <v>41</v>
      </c>
      <c r="D115" s="27" t="s">
        <v>81</v>
      </c>
      <c r="E115" s="27" t="s">
        <v>82</v>
      </c>
      <c r="F115" s="27"/>
      <c r="G115" s="27"/>
      <c r="H115" s="27" t="str">
        <f>VLOOKUP(LEFT(RIGHT(B115,5),4),物品!B:CU,2,FALSE)</f>
        <v>|CffFFC926仙品道果【8】|r</v>
      </c>
      <c r="I115" s="27" t="str">
        <f>VLOOKUP(B115,物品!B:CV,99,FALSE)</f>
        <v>|Cffbbbbbb属性：|r|n攻击+102500|n业力+82000|n生命值+2050000|n生命回复+41000|n攻击伤害+24%|n技能伤害+20%|n</v>
      </c>
      <c r="J115" s="167" t="str">
        <f t="shared" si="32"/>
        <v>|CffFFC926仙品道果【8】|r</v>
      </c>
      <c r="K115" s="167" t="str">
        <f t="shared" si="33"/>
        <v>|Cffbbbbbb属性：|r|n攻击+102500|n业力+82000|n生命值+2050000|n生命回复+41000|n攻击伤害+24%|n技能伤害+20%|n</v>
      </c>
      <c r="L115" s="27"/>
      <c r="M115" s="168" t="str">
        <f>VLOOKUP(LEFT(RIGHT(B115,5),4),物品!B:CU,20,FALSE)</f>
        <v>ReplaceableTextures\\CommandButtons\\BTNHeartOfAszune.blp</v>
      </c>
      <c r="N115" s="188" t="s">
        <v>83</v>
      </c>
      <c r="O115" s="168" t="s">
        <v>91</v>
      </c>
      <c r="P115" s="27">
        <v>0</v>
      </c>
      <c r="Q115" s="27">
        <v>0</v>
      </c>
      <c r="R115" s="188" t="s">
        <v>83</v>
      </c>
      <c r="S115" s="188" t="s">
        <v>83</v>
      </c>
      <c r="T115" s="188" t="s">
        <v>83</v>
      </c>
      <c r="U115" s="188" t="s">
        <v>83</v>
      </c>
      <c r="V115" s="27"/>
      <c r="W115" s="27" t="s">
        <v>88</v>
      </c>
      <c r="X115" s="27">
        <v>0</v>
      </c>
      <c r="Y115" s="188" t="s">
        <v>83</v>
      </c>
      <c r="Z115" s="27">
        <v>0</v>
      </c>
      <c r="AA115" s="27">
        <v>0</v>
      </c>
      <c r="AB115" s="27">
        <v>0</v>
      </c>
      <c r="AC115" s="27">
        <v>1</v>
      </c>
      <c r="AD115" s="27">
        <v>1</v>
      </c>
      <c r="AE115" s="188" t="s">
        <v>83</v>
      </c>
      <c r="AF115" s="188" t="s">
        <v>83</v>
      </c>
      <c r="AG115" s="188" t="s">
        <v>83</v>
      </c>
      <c r="AH115" s="188" t="s">
        <v>83</v>
      </c>
      <c r="AI115" s="27">
        <v>1</v>
      </c>
      <c r="AJ115" s="27"/>
      <c r="AK115" s="27">
        <v>1</v>
      </c>
      <c r="AL115" s="27">
        <v>1</v>
      </c>
      <c r="AM115" s="188" t="s">
        <v>83</v>
      </c>
      <c r="AN115" s="27">
        <v>1</v>
      </c>
      <c r="AO115" s="27">
        <v>1</v>
      </c>
      <c r="AP115" s="27">
        <v>1</v>
      </c>
    </row>
    <row r="116" spans="1:42">
      <c r="A116" s="165"/>
      <c r="B116" s="27" t="str">
        <f>物品!B116</f>
        <v>IJ09</v>
      </c>
      <c r="C116" s="27" t="s">
        <v>41</v>
      </c>
      <c r="D116" s="27" t="s">
        <v>81</v>
      </c>
      <c r="E116" s="27" t="s">
        <v>82</v>
      </c>
      <c r="F116" s="27"/>
      <c r="G116" s="27"/>
      <c r="H116" s="27" t="str">
        <f>VLOOKUP(LEFT(RIGHT(B116,5),4),物品!B:CU,2,FALSE)</f>
        <v>|CffFF0000至圣道果【9】|r</v>
      </c>
      <c r="I116" s="27" t="str">
        <f>VLOOKUP(B116,物品!B:CV,99,FALSE)</f>
        <v>|Cffbbbbbb属性：|r|n攻击+141250|n业力+113000|n生命值+2825000|n生命回复+56500|n攻击伤害+24%|n技能伤害+20%|n</v>
      </c>
      <c r="J116" s="167" t="str">
        <f t="shared" si="32"/>
        <v>|CffFF0000至圣道果【9】|r</v>
      </c>
      <c r="K116" s="167" t="str">
        <f t="shared" si="33"/>
        <v>|Cffbbbbbb属性：|r|n攻击+141250|n业力+113000|n生命值+2825000|n生命回复+56500|n攻击伤害+24%|n技能伤害+20%|n</v>
      </c>
      <c r="L116" s="27"/>
      <c r="M116" s="168" t="str">
        <f>VLOOKUP(LEFT(RIGHT(B116,5),4),物品!B:CU,20,FALSE)</f>
        <v>ReplaceableTextures\\CommandButtons\\BTNPhilosophersStone.blp</v>
      </c>
      <c r="N116" s="188" t="s">
        <v>83</v>
      </c>
      <c r="O116" s="168" t="s">
        <v>92</v>
      </c>
      <c r="P116" s="27">
        <v>0</v>
      </c>
      <c r="Q116" s="27">
        <v>0</v>
      </c>
      <c r="R116" s="188" t="s">
        <v>83</v>
      </c>
      <c r="S116" s="188" t="s">
        <v>83</v>
      </c>
      <c r="T116" s="188" t="s">
        <v>83</v>
      </c>
      <c r="U116" s="188" t="s">
        <v>83</v>
      </c>
      <c r="V116" s="27"/>
      <c r="W116" s="27" t="s">
        <v>88</v>
      </c>
      <c r="X116" s="27">
        <v>0</v>
      </c>
      <c r="Y116" s="188" t="s">
        <v>83</v>
      </c>
      <c r="Z116" s="27">
        <v>0</v>
      </c>
      <c r="AA116" s="27">
        <v>0</v>
      </c>
      <c r="AB116" s="27">
        <v>0</v>
      </c>
      <c r="AC116" s="27">
        <v>1</v>
      </c>
      <c r="AD116" s="27">
        <v>1</v>
      </c>
      <c r="AE116" s="188" t="s">
        <v>83</v>
      </c>
      <c r="AF116" s="188" t="s">
        <v>83</v>
      </c>
      <c r="AG116" s="188" t="s">
        <v>83</v>
      </c>
      <c r="AH116" s="188" t="s">
        <v>83</v>
      </c>
      <c r="AI116" s="27">
        <v>1</v>
      </c>
      <c r="AJ116" s="27"/>
      <c r="AK116" s="27">
        <v>1</v>
      </c>
      <c r="AL116" s="27">
        <v>1</v>
      </c>
      <c r="AM116" s="188" t="s">
        <v>83</v>
      </c>
      <c r="AN116" s="27">
        <v>1</v>
      </c>
      <c r="AO116" s="27">
        <v>1</v>
      </c>
      <c r="AP116" s="27">
        <v>1</v>
      </c>
    </row>
    <row r="117" spans="1:42">
      <c r="A117" s="165"/>
      <c r="B117" s="27" t="str">
        <f>物品!B117</f>
        <v>IJ10</v>
      </c>
      <c r="C117" s="27" t="s">
        <v>41</v>
      </c>
      <c r="D117" s="27" t="s">
        <v>81</v>
      </c>
      <c r="E117" s="27" t="s">
        <v>82</v>
      </c>
      <c r="F117" s="27"/>
      <c r="G117" s="27"/>
      <c r="H117" s="27" t="str">
        <f>VLOOKUP(LEFT(RIGHT(B117,5),4),物品!B:CU,2,FALSE)</f>
        <v>|CffFF0000混沌道果【10】|r</v>
      </c>
      <c r="I117" s="27" t="str">
        <f>VLOOKUP(B117,物品!B:CV,99,FALSE)</f>
        <v>|Cffbbbbbb属性：|r|n攻击+191250|n业力+153000|n生命值+3825000|n生命回复+76500|n攻击伤害+36%|n技能伤害+30%|n</v>
      </c>
      <c r="J117" s="167" t="str">
        <f t="shared" si="32"/>
        <v>|CffFF0000混沌道果【10】|r</v>
      </c>
      <c r="K117" s="167" t="str">
        <f t="shared" si="33"/>
        <v>|Cffbbbbbb属性：|r|n攻击+191250|n业力+153000|n生命值+3825000|n生命回复+76500|n攻击伤害+36%|n技能伤害+30%|n</v>
      </c>
      <c r="L117" s="27"/>
      <c r="M117" s="168" t="str">
        <f>VLOOKUP(LEFT(RIGHT(B117,5),4),物品!B:CU,20,FALSE)</f>
        <v>ReplaceableTextures\\CommandButtons\\BTNOrbOfDarkness.blp</v>
      </c>
      <c r="N117" s="188" t="s">
        <v>83</v>
      </c>
      <c r="O117" s="168" t="s">
        <v>92</v>
      </c>
      <c r="P117" s="27">
        <v>0</v>
      </c>
      <c r="Q117" s="27">
        <v>0</v>
      </c>
      <c r="R117" s="188" t="s">
        <v>83</v>
      </c>
      <c r="S117" s="188" t="s">
        <v>83</v>
      </c>
      <c r="T117" s="188" t="s">
        <v>83</v>
      </c>
      <c r="U117" s="188" t="s">
        <v>83</v>
      </c>
      <c r="V117" s="27"/>
      <c r="W117" s="27" t="s">
        <v>88</v>
      </c>
      <c r="X117" s="27">
        <v>0</v>
      </c>
      <c r="Y117" s="188" t="s">
        <v>83</v>
      </c>
      <c r="Z117" s="27">
        <v>0</v>
      </c>
      <c r="AA117" s="27">
        <v>0</v>
      </c>
      <c r="AB117" s="27">
        <v>0</v>
      </c>
      <c r="AC117" s="27">
        <v>1</v>
      </c>
      <c r="AD117" s="27">
        <v>1</v>
      </c>
      <c r="AE117" s="188" t="s">
        <v>83</v>
      </c>
      <c r="AF117" s="188" t="s">
        <v>83</v>
      </c>
      <c r="AG117" s="188" t="s">
        <v>83</v>
      </c>
      <c r="AH117" s="188" t="s">
        <v>83</v>
      </c>
      <c r="AI117" s="27">
        <v>1</v>
      </c>
      <c r="AJ117" s="27"/>
      <c r="AK117" s="27">
        <v>1</v>
      </c>
      <c r="AL117" s="27">
        <v>1</v>
      </c>
      <c r="AM117" s="188" t="s">
        <v>83</v>
      </c>
      <c r="AN117" s="27">
        <v>1</v>
      </c>
      <c r="AO117" s="27">
        <v>1</v>
      </c>
      <c r="AP117" s="27">
        <v>1</v>
      </c>
    </row>
    <row r="118" spans="1:42">
      <c r="A118" s="165"/>
      <c r="B118" s="27" t="str">
        <f>物品!B118</f>
        <v>ID01</v>
      </c>
      <c r="C118" s="27" t="s">
        <v>41</v>
      </c>
      <c r="D118" s="27" t="s">
        <v>81</v>
      </c>
      <c r="E118" s="27" t="s">
        <v>82</v>
      </c>
      <c r="F118" s="27"/>
      <c r="G118" s="27"/>
      <c r="H118" s="27" t="str">
        <f>VLOOKUP(LEFT(RIGHT(B118,5),4),物品!B:CU,2,FALSE)</f>
        <v>完美的低级道果【1】</v>
      </c>
      <c r="I118" s="27" t="str">
        <f>VLOOKUP(B118,物品!B:CV,99,FALSE)</f>
        <v>|CffCCCCCC道果属性：|r|n攻击+5000|n业力+4000|n生命值+100000|n生命回复+2000|n攻击伤害+9%|n技能伤害+8%|n|n|Cff00FF7F点击吸收道果，强行突破境界。|r</v>
      </c>
      <c r="J118" s="167" t="str">
        <f t="shared" ref="J118:J127" si="34">H118</f>
        <v>完美的低级道果【1】</v>
      </c>
      <c r="K118" s="167" t="str">
        <f t="shared" ref="K118:K127" si="35">I118</f>
        <v>|CffCCCCCC道果属性：|r|n攻击+5000|n业力+4000|n生命值+100000|n生命回复+2000|n攻击伤害+9%|n技能伤害+8%|n|n|Cff00FF7F点击吸收道果，强行突破境界。|r</v>
      </c>
      <c r="L118" s="27"/>
      <c r="M118" s="168" t="str">
        <f>VLOOKUP(LEFT(RIGHT(B118,5),4),物品!B:CU,20,FALSE)</f>
        <v>ReplaceableTextures\\CommandButtons\\BTNDG11.blp</v>
      </c>
      <c r="N118" s="188" t="s">
        <v>83</v>
      </c>
      <c r="O118" s="168" t="s">
        <v>87</v>
      </c>
      <c r="P118" s="27">
        <v>0</v>
      </c>
      <c r="Q118" s="27">
        <v>0</v>
      </c>
      <c r="R118" s="188" t="s">
        <v>83</v>
      </c>
      <c r="S118" s="188" t="s">
        <v>83</v>
      </c>
      <c r="T118" s="188" t="s">
        <v>83</v>
      </c>
      <c r="U118" s="188" t="s">
        <v>83</v>
      </c>
      <c r="V118" s="27"/>
      <c r="W118" s="27" t="s">
        <v>93</v>
      </c>
      <c r="X118" s="27">
        <v>0</v>
      </c>
      <c r="Y118" s="188" t="s">
        <v>83</v>
      </c>
      <c r="Z118" s="27">
        <v>0</v>
      </c>
      <c r="AA118" s="27">
        <v>0</v>
      </c>
      <c r="AB118" s="27">
        <v>5</v>
      </c>
      <c r="AC118" s="27">
        <v>1</v>
      </c>
      <c r="AD118" s="27">
        <v>1</v>
      </c>
      <c r="AE118" s="188" t="s">
        <v>83</v>
      </c>
      <c r="AF118" s="188" t="s">
        <v>83</v>
      </c>
      <c r="AG118" s="188" t="s">
        <v>83</v>
      </c>
      <c r="AH118" s="188" t="s">
        <v>83</v>
      </c>
      <c r="AI118" s="27"/>
      <c r="AJ118" s="27"/>
      <c r="AK118" s="27">
        <v>1</v>
      </c>
      <c r="AL118" s="27">
        <v>1</v>
      </c>
      <c r="AM118" s="188" t="s">
        <v>83</v>
      </c>
      <c r="AN118" s="27">
        <v>1</v>
      </c>
      <c r="AO118" s="27">
        <v>1</v>
      </c>
      <c r="AP118" s="27">
        <v>1</v>
      </c>
    </row>
    <row r="119" spans="1:42">
      <c r="A119" s="165"/>
      <c r="B119" s="27" t="str">
        <f>物品!B119</f>
        <v>ID02</v>
      </c>
      <c r="C119" s="27" t="s">
        <v>41</v>
      </c>
      <c r="D119" s="27" t="s">
        <v>81</v>
      </c>
      <c r="E119" s="27" t="s">
        <v>82</v>
      </c>
      <c r="F119" s="27"/>
      <c r="G119" s="27"/>
      <c r="H119" s="27" t="str">
        <f>VLOOKUP(LEFT(RIGHT(B119,5),4),物品!B:CU,2,FALSE)</f>
        <v>完美的中级道果【2】</v>
      </c>
      <c r="I119" s="27" t="str">
        <f>VLOOKUP(B119,物品!B:CV,99,FALSE)</f>
        <v>|CffCCCCCC道果属性：|r|n攻击+7500|n业力+6000|n生命值+150000|n生命回复+3000|n攻击伤害+9%|n技能伤害+8%|n|n|Cff00FF7F点击吸收道果，强行突破境界。|r</v>
      </c>
      <c r="J119" s="167" t="str">
        <f t="shared" si="34"/>
        <v>完美的中级道果【2】</v>
      </c>
      <c r="K119" s="167" t="str">
        <f t="shared" si="35"/>
        <v>|CffCCCCCC道果属性：|r|n攻击+7500|n业力+6000|n生命值+150000|n生命回复+3000|n攻击伤害+9%|n技能伤害+8%|n|n|Cff00FF7F点击吸收道果，强行突破境界。|r</v>
      </c>
      <c r="L119" s="27"/>
      <c r="M119" s="168" t="str">
        <f>VLOOKUP(LEFT(RIGHT(B119,5),4),物品!B:CU,20,FALSE)</f>
        <v>ReplaceableTextures\\CommandButtons\\BTNDG12.blp</v>
      </c>
      <c r="N119" s="188" t="s">
        <v>83</v>
      </c>
      <c r="O119" s="168" t="s">
        <v>87</v>
      </c>
      <c r="P119" s="27">
        <v>0</v>
      </c>
      <c r="Q119" s="27">
        <v>0</v>
      </c>
      <c r="R119" s="188" t="s">
        <v>83</v>
      </c>
      <c r="S119" s="188" t="s">
        <v>83</v>
      </c>
      <c r="T119" s="188" t="s">
        <v>83</v>
      </c>
      <c r="U119" s="188" t="s">
        <v>83</v>
      </c>
      <c r="V119" s="27"/>
      <c r="W119" s="27" t="s">
        <v>93</v>
      </c>
      <c r="X119" s="27">
        <v>0</v>
      </c>
      <c r="Y119" s="188" t="s">
        <v>83</v>
      </c>
      <c r="Z119" s="27">
        <v>0</v>
      </c>
      <c r="AA119" s="27">
        <v>0</v>
      </c>
      <c r="AB119" s="27">
        <v>5</v>
      </c>
      <c r="AC119" s="27">
        <v>1</v>
      </c>
      <c r="AD119" s="27">
        <v>1</v>
      </c>
      <c r="AE119" s="188" t="s">
        <v>83</v>
      </c>
      <c r="AF119" s="188" t="s">
        <v>83</v>
      </c>
      <c r="AG119" s="188" t="s">
        <v>83</v>
      </c>
      <c r="AH119" s="188" t="s">
        <v>83</v>
      </c>
      <c r="AI119" s="27"/>
      <c r="AJ119" s="27"/>
      <c r="AK119" s="27">
        <v>1</v>
      </c>
      <c r="AL119" s="27">
        <v>1</v>
      </c>
      <c r="AM119" s="188" t="s">
        <v>83</v>
      </c>
      <c r="AN119" s="27">
        <v>1</v>
      </c>
      <c r="AO119" s="27">
        <v>1</v>
      </c>
      <c r="AP119" s="27">
        <v>1</v>
      </c>
    </row>
    <row r="120" spans="1:42">
      <c r="A120" s="165"/>
      <c r="B120" s="27" t="str">
        <f>物品!B120</f>
        <v>ID03</v>
      </c>
      <c r="C120" s="27" t="s">
        <v>41</v>
      </c>
      <c r="D120" s="27" t="s">
        <v>81</v>
      </c>
      <c r="E120" s="27" t="s">
        <v>82</v>
      </c>
      <c r="F120" s="27"/>
      <c r="G120" s="27"/>
      <c r="H120" s="27" t="str">
        <f>VLOOKUP(LEFT(RIGHT(B120,5),4),物品!B:CU,2,FALSE)</f>
        <v>|Cff00FF7F完美的高级道果【3】|r</v>
      </c>
      <c r="I120" s="27" t="str">
        <f>VLOOKUP(B120,物品!B:CV,99,FALSE)</f>
        <v>|CffCCCCCC道果属性：|r|n攻击+12500|n业力+10000|n生命值+250000|n生命回复+5000|n攻击伤害+9%|n技能伤害+8%|n|n|Cff00FF7F点击吸收道果，强行突破境界。|r</v>
      </c>
      <c r="J120" s="167" t="str">
        <f t="shared" si="34"/>
        <v>|Cff00FF7F完美的高级道果【3】|r</v>
      </c>
      <c r="K120" s="167" t="str">
        <f t="shared" si="35"/>
        <v>|CffCCCCCC道果属性：|r|n攻击+12500|n业力+10000|n生命值+250000|n生命回复+5000|n攻击伤害+9%|n技能伤害+8%|n|n|Cff00FF7F点击吸收道果，强行突破境界。|r</v>
      </c>
      <c r="L120" s="27"/>
      <c r="M120" s="168" t="str">
        <f>VLOOKUP(LEFT(RIGHT(B120,5),4),物品!B:CU,20,FALSE)</f>
        <v>ReplaceableTextures\\CommandButtons\\BTNDG13.blp</v>
      </c>
      <c r="N120" s="188" t="s">
        <v>83</v>
      </c>
      <c r="O120" s="168" t="s">
        <v>89</v>
      </c>
      <c r="P120" s="27">
        <v>0</v>
      </c>
      <c r="Q120" s="27">
        <v>0</v>
      </c>
      <c r="R120" s="188" t="s">
        <v>83</v>
      </c>
      <c r="S120" s="188" t="s">
        <v>83</v>
      </c>
      <c r="T120" s="188" t="s">
        <v>83</v>
      </c>
      <c r="U120" s="188" t="s">
        <v>83</v>
      </c>
      <c r="V120" s="27"/>
      <c r="W120" s="27" t="s">
        <v>93</v>
      </c>
      <c r="X120" s="27">
        <v>0</v>
      </c>
      <c r="Y120" s="188" t="s">
        <v>83</v>
      </c>
      <c r="Z120" s="27">
        <v>0</v>
      </c>
      <c r="AA120" s="27">
        <v>0</v>
      </c>
      <c r="AB120" s="27">
        <v>5</v>
      </c>
      <c r="AC120" s="27">
        <v>1</v>
      </c>
      <c r="AD120" s="27">
        <v>1</v>
      </c>
      <c r="AE120" s="188" t="s">
        <v>83</v>
      </c>
      <c r="AF120" s="188" t="s">
        <v>83</v>
      </c>
      <c r="AG120" s="188" t="s">
        <v>83</v>
      </c>
      <c r="AH120" s="188" t="s">
        <v>83</v>
      </c>
      <c r="AI120" s="27"/>
      <c r="AJ120" s="27"/>
      <c r="AK120" s="27">
        <v>1</v>
      </c>
      <c r="AL120" s="27">
        <v>1</v>
      </c>
      <c r="AM120" s="188" t="s">
        <v>83</v>
      </c>
      <c r="AN120" s="27">
        <v>1</v>
      </c>
      <c r="AO120" s="27">
        <v>1</v>
      </c>
      <c r="AP120" s="27">
        <v>1</v>
      </c>
    </row>
    <row r="121" spans="1:42">
      <c r="A121" s="165"/>
      <c r="B121" s="27" t="str">
        <f>物品!B121</f>
        <v>ID04</v>
      </c>
      <c r="C121" s="27" t="s">
        <v>41</v>
      </c>
      <c r="D121" s="27" t="s">
        <v>81</v>
      </c>
      <c r="E121" s="27" t="s">
        <v>82</v>
      </c>
      <c r="F121" s="27"/>
      <c r="G121" s="27"/>
      <c r="H121" s="27" t="str">
        <f>VLOOKUP(LEFT(RIGHT(B121,5),4),物品!B:CU,2,FALSE)</f>
        <v>|Cff00FF7F完美的黄级道果【4】|r</v>
      </c>
      <c r="I121" s="27" t="str">
        <f>VLOOKUP(B121,物品!B:CV,99,FALSE)</f>
        <v>|CffCCCCCC道果属性：|r|n攻击+21250|n业力+17000|n生命值+425000|n生命回复+8500|n攻击伤害+18%|n技能伤害+15%|n|n|Cff00FF7F点击吸收道果，强行突破境界。|r</v>
      </c>
      <c r="J121" s="167" t="str">
        <f t="shared" si="34"/>
        <v>|Cff00FF7F完美的黄级道果【4】|r</v>
      </c>
      <c r="K121" s="167" t="str">
        <f t="shared" si="35"/>
        <v>|CffCCCCCC道果属性：|r|n攻击+21250|n业力+17000|n生命值+425000|n生命回复+8500|n攻击伤害+18%|n技能伤害+15%|n|n|Cff00FF7F点击吸收道果，强行突破境界。|r</v>
      </c>
      <c r="L121" s="27"/>
      <c r="M121" s="168" t="str">
        <f>VLOOKUP(LEFT(RIGHT(B121,5),4),物品!B:CU,20,FALSE)</f>
        <v>ReplaceableTextures\\CommandButtons\\BTNDG14.blp</v>
      </c>
      <c r="N121" s="188" t="s">
        <v>83</v>
      </c>
      <c r="O121" s="168" t="s">
        <v>89</v>
      </c>
      <c r="P121" s="27">
        <v>0</v>
      </c>
      <c r="Q121" s="27">
        <v>0</v>
      </c>
      <c r="R121" s="188" t="s">
        <v>83</v>
      </c>
      <c r="S121" s="188" t="s">
        <v>83</v>
      </c>
      <c r="T121" s="188" t="s">
        <v>83</v>
      </c>
      <c r="U121" s="188" t="s">
        <v>83</v>
      </c>
      <c r="V121" s="27"/>
      <c r="W121" s="27" t="s">
        <v>93</v>
      </c>
      <c r="X121" s="27">
        <v>0</v>
      </c>
      <c r="Y121" s="188" t="s">
        <v>83</v>
      </c>
      <c r="Z121" s="27">
        <v>0</v>
      </c>
      <c r="AA121" s="27">
        <v>0</v>
      </c>
      <c r="AB121" s="27">
        <v>5</v>
      </c>
      <c r="AC121" s="27">
        <v>1</v>
      </c>
      <c r="AD121" s="27">
        <v>1</v>
      </c>
      <c r="AE121" s="188" t="s">
        <v>83</v>
      </c>
      <c r="AF121" s="188" t="s">
        <v>83</v>
      </c>
      <c r="AG121" s="188" t="s">
        <v>83</v>
      </c>
      <c r="AH121" s="188" t="s">
        <v>83</v>
      </c>
      <c r="AI121" s="27"/>
      <c r="AJ121" s="27"/>
      <c r="AK121" s="27">
        <v>1</v>
      </c>
      <c r="AL121" s="27">
        <v>1</v>
      </c>
      <c r="AM121" s="188" t="s">
        <v>83</v>
      </c>
      <c r="AN121" s="27">
        <v>1</v>
      </c>
      <c r="AO121" s="27">
        <v>1</v>
      </c>
      <c r="AP121" s="27">
        <v>1</v>
      </c>
    </row>
    <row r="122" spans="1:42">
      <c r="A122" s="165"/>
      <c r="B122" s="27" t="str">
        <f>物品!B122</f>
        <v>ID05</v>
      </c>
      <c r="C122" s="27" t="s">
        <v>41</v>
      </c>
      <c r="D122" s="27" t="s">
        <v>81</v>
      </c>
      <c r="E122" s="27" t="s">
        <v>82</v>
      </c>
      <c r="F122" s="27"/>
      <c r="G122" s="27"/>
      <c r="H122" s="27" t="str">
        <f>VLOOKUP(LEFT(RIGHT(B122,5),4),物品!B:CU,2,FALSE)</f>
        <v>|Cff00BFFF完美的玄级道果【5】|r</v>
      </c>
      <c r="I122" s="27" t="str">
        <f>VLOOKUP(B122,物品!B:CV,99,FALSE)</f>
        <v>|CffCCCCCC道果属性：|r|n攻击+33750|n业力+27000|n生命值+675000|n生命回复+13500|n攻击伤害+18%|n技能伤害+15%|n|n|Cff00FF7F点击吸收道果，强行突破境界。|r</v>
      </c>
      <c r="J122" s="167" t="str">
        <f t="shared" si="34"/>
        <v>|Cff00BFFF完美的玄级道果【5】|r</v>
      </c>
      <c r="K122" s="167" t="str">
        <f t="shared" si="35"/>
        <v>|CffCCCCCC道果属性：|r|n攻击+33750|n业力+27000|n生命值+675000|n生命回复+13500|n攻击伤害+18%|n技能伤害+15%|n|n|Cff00FF7F点击吸收道果，强行突破境界。|r</v>
      </c>
      <c r="L122" s="27"/>
      <c r="M122" s="168" t="str">
        <f>VLOOKUP(LEFT(RIGHT(B122,5),4),物品!B:CU,20,FALSE)</f>
        <v>ReplaceableTextures\\CommandButtons\\BTNDG15.blp</v>
      </c>
      <c r="N122" s="188" t="s">
        <v>83</v>
      </c>
      <c r="O122" s="168" t="s">
        <v>90</v>
      </c>
      <c r="P122" s="27">
        <v>0</v>
      </c>
      <c r="Q122" s="27">
        <v>0</v>
      </c>
      <c r="R122" s="188" t="s">
        <v>83</v>
      </c>
      <c r="S122" s="188" t="s">
        <v>83</v>
      </c>
      <c r="T122" s="188" t="s">
        <v>83</v>
      </c>
      <c r="U122" s="188" t="s">
        <v>83</v>
      </c>
      <c r="V122" s="27"/>
      <c r="W122" s="27" t="s">
        <v>93</v>
      </c>
      <c r="X122" s="27">
        <v>0</v>
      </c>
      <c r="Y122" s="188" t="s">
        <v>83</v>
      </c>
      <c r="Z122" s="27">
        <v>0</v>
      </c>
      <c r="AA122" s="27">
        <v>0</v>
      </c>
      <c r="AB122" s="27">
        <v>5</v>
      </c>
      <c r="AC122" s="27">
        <v>1</v>
      </c>
      <c r="AD122" s="27">
        <v>1</v>
      </c>
      <c r="AE122" s="188" t="s">
        <v>83</v>
      </c>
      <c r="AF122" s="188" t="s">
        <v>83</v>
      </c>
      <c r="AG122" s="188" t="s">
        <v>83</v>
      </c>
      <c r="AH122" s="188" t="s">
        <v>83</v>
      </c>
      <c r="AI122" s="27"/>
      <c r="AJ122" s="27"/>
      <c r="AK122" s="27">
        <v>1</v>
      </c>
      <c r="AL122" s="27">
        <v>1</v>
      </c>
      <c r="AM122" s="188" t="s">
        <v>83</v>
      </c>
      <c r="AN122" s="27">
        <v>1</v>
      </c>
      <c r="AO122" s="27">
        <v>1</v>
      </c>
      <c r="AP122" s="27">
        <v>1</v>
      </c>
    </row>
    <row r="123" spans="1:42">
      <c r="A123" s="165"/>
      <c r="B123" s="27" t="str">
        <f>物品!B123</f>
        <v>ID06</v>
      </c>
      <c r="C123" s="27" t="s">
        <v>41</v>
      </c>
      <c r="D123" s="27" t="s">
        <v>81</v>
      </c>
      <c r="E123" s="27" t="s">
        <v>82</v>
      </c>
      <c r="F123" s="27"/>
      <c r="G123" s="27"/>
      <c r="H123" s="27" t="str">
        <f>VLOOKUP(LEFT(RIGHT(B123,5),4),物品!B:CU,2,FALSE)</f>
        <v>|Cff00BFFF完美的地级道果【6】|r</v>
      </c>
      <c r="I123" s="27" t="str">
        <f>VLOOKUP(B123,物品!B:CV,99,FALSE)</f>
        <v>|CffCCCCCC道果属性：|r|n攻击+50000|n业力+40000|n生命值+1000000|n生命回复+20000|n攻击伤害+18%|n技能伤害+15%|n|n|Cff00FF7F点击吸收道果，强行突破境界。|r</v>
      </c>
      <c r="J123" s="167" t="str">
        <f t="shared" si="34"/>
        <v>|Cff00BFFF完美的地级道果【6】|r</v>
      </c>
      <c r="K123" s="167" t="str">
        <f t="shared" si="35"/>
        <v>|CffCCCCCC道果属性：|r|n攻击+50000|n业力+40000|n生命值+1000000|n生命回复+20000|n攻击伤害+18%|n技能伤害+15%|n|n|Cff00FF7F点击吸收道果，强行突破境界。|r</v>
      </c>
      <c r="L123" s="27"/>
      <c r="M123" s="168" t="str">
        <f>VLOOKUP(LEFT(RIGHT(B123,5),4),物品!B:CU,20,FALSE)</f>
        <v>ReplaceableTextures\\CommandButtons\\BTNDG16.blp</v>
      </c>
      <c r="N123" s="188" t="s">
        <v>83</v>
      </c>
      <c r="O123" s="168" t="s">
        <v>90</v>
      </c>
      <c r="P123" s="27">
        <v>0</v>
      </c>
      <c r="Q123" s="27">
        <v>0</v>
      </c>
      <c r="R123" s="188" t="s">
        <v>83</v>
      </c>
      <c r="S123" s="188" t="s">
        <v>83</v>
      </c>
      <c r="T123" s="188" t="s">
        <v>83</v>
      </c>
      <c r="U123" s="188" t="s">
        <v>83</v>
      </c>
      <c r="V123" s="27"/>
      <c r="W123" s="27" t="s">
        <v>93</v>
      </c>
      <c r="X123" s="27">
        <v>0</v>
      </c>
      <c r="Y123" s="188" t="s">
        <v>83</v>
      </c>
      <c r="Z123" s="27">
        <v>0</v>
      </c>
      <c r="AA123" s="27">
        <v>0</v>
      </c>
      <c r="AB123" s="27">
        <v>5</v>
      </c>
      <c r="AC123" s="27">
        <v>1</v>
      </c>
      <c r="AD123" s="27">
        <v>1</v>
      </c>
      <c r="AE123" s="188" t="s">
        <v>83</v>
      </c>
      <c r="AF123" s="188" t="s">
        <v>83</v>
      </c>
      <c r="AG123" s="188" t="s">
        <v>83</v>
      </c>
      <c r="AH123" s="188" t="s">
        <v>83</v>
      </c>
      <c r="AI123" s="27"/>
      <c r="AJ123" s="27"/>
      <c r="AK123" s="27">
        <v>1</v>
      </c>
      <c r="AL123" s="27">
        <v>1</v>
      </c>
      <c r="AM123" s="188" t="s">
        <v>83</v>
      </c>
      <c r="AN123" s="27">
        <v>1</v>
      </c>
      <c r="AO123" s="27">
        <v>1</v>
      </c>
      <c r="AP123" s="27">
        <v>1</v>
      </c>
    </row>
    <row r="124" spans="1:42">
      <c r="A124" s="165"/>
      <c r="B124" s="27" t="str">
        <f>物品!B124</f>
        <v>ID07</v>
      </c>
      <c r="C124" s="27" t="s">
        <v>41</v>
      </c>
      <c r="D124" s="27" t="s">
        <v>81</v>
      </c>
      <c r="E124" s="27" t="s">
        <v>82</v>
      </c>
      <c r="F124" s="27"/>
      <c r="G124" s="27"/>
      <c r="H124" s="27" t="str">
        <f>VLOOKUP(LEFT(RIGHT(B124,5),4),物品!B:CU,2,FALSE)</f>
        <v>|CffFFC926完美的天级道果【7】|r</v>
      </c>
      <c r="I124" s="27" t="str">
        <f>VLOOKUP(B124,物品!B:CV,99,FALSE)</f>
        <v>|CffCCCCCC道果属性：|r|n攻击+72500|n业力+58000|n生命值+1450000|n生命回复+29000|n攻击伤害+24%|n技能伤害+20%|n|n|Cff00FF7F点击吸收道果，强行突破境界。|r</v>
      </c>
      <c r="J124" s="167" t="str">
        <f t="shared" si="34"/>
        <v>|CffFFC926完美的天级道果【7】|r</v>
      </c>
      <c r="K124" s="167" t="str">
        <f t="shared" si="35"/>
        <v>|CffCCCCCC道果属性：|r|n攻击+72500|n业力+58000|n生命值+1450000|n生命回复+29000|n攻击伤害+24%|n技能伤害+20%|n|n|Cff00FF7F点击吸收道果，强行突破境界。|r</v>
      </c>
      <c r="L124" s="27"/>
      <c r="M124" s="168" t="str">
        <f>VLOOKUP(LEFT(RIGHT(B124,5),4),物品!B:CU,20,FALSE)</f>
        <v>ReplaceableTextures\\CommandButtons\\BTNDG17.blp</v>
      </c>
      <c r="N124" s="188" t="s">
        <v>83</v>
      </c>
      <c r="O124" s="168" t="s">
        <v>91</v>
      </c>
      <c r="P124" s="27">
        <v>0</v>
      </c>
      <c r="Q124" s="27">
        <v>0</v>
      </c>
      <c r="R124" s="188" t="s">
        <v>83</v>
      </c>
      <c r="S124" s="188" t="s">
        <v>83</v>
      </c>
      <c r="T124" s="188" t="s">
        <v>83</v>
      </c>
      <c r="U124" s="188" t="s">
        <v>83</v>
      </c>
      <c r="V124" s="27"/>
      <c r="W124" s="27" t="s">
        <v>93</v>
      </c>
      <c r="X124" s="27">
        <v>0</v>
      </c>
      <c r="Y124" s="188" t="s">
        <v>83</v>
      </c>
      <c r="Z124" s="27">
        <v>0</v>
      </c>
      <c r="AA124" s="27">
        <v>0</v>
      </c>
      <c r="AB124" s="27">
        <v>5</v>
      </c>
      <c r="AC124" s="27">
        <v>1</v>
      </c>
      <c r="AD124" s="27">
        <v>1</v>
      </c>
      <c r="AE124" s="188" t="s">
        <v>83</v>
      </c>
      <c r="AF124" s="188" t="s">
        <v>83</v>
      </c>
      <c r="AG124" s="188" t="s">
        <v>83</v>
      </c>
      <c r="AH124" s="188" t="s">
        <v>83</v>
      </c>
      <c r="AI124" s="27"/>
      <c r="AJ124" s="27"/>
      <c r="AK124" s="27">
        <v>1</v>
      </c>
      <c r="AL124" s="27">
        <v>1</v>
      </c>
      <c r="AM124" s="188" t="s">
        <v>83</v>
      </c>
      <c r="AN124" s="27">
        <v>1</v>
      </c>
      <c r="AO124" s="27">
        <v>1</v>
      </c>
      <c r="AP124" s="27">
        <v>1</v>
      </c>
    </row>
    <row r="125" spans="1:42">
      <c r="A125" s="165"/>
      <c r="B125" s="27" t="str">
        <f>物品!B125</f>
        <v>ID08</v>
      </c>
      <c r="C125" s="27" t="s">
        <v>41</v>
      </c>
      <c r="D125" s="27" t="s">
        <v>81</v>
      </c>
      <c r="E125" s="27" t="s">
        <v>82</v>
      </c>
      <c r="F125" s="27"/>
      <c r="G125" s="27"/>
      <c r="H125" s="27" t="str">
        <f>VLOOKUP(LEFT(RIGHT(B125,5),4),物品!B:CU,2,FALSE)</f>
        <v>|CffFFC926完美的仙品道果【8】|r</v>
      </c>
      <c r="I125" s="27" t="str">
        <f>VLOOKUP(B125,物品!B:CV,99,FALSE)</f>
        <v>|CffCCCCCC道果属性：|r|n攻击+102500|n业力+82000|n生命值+2050000|n生命回复+41000|n攻击伤害+24%|n技能伤害+20%|n|n|Cff00FF7F点击吸收道果，强行突破境界。|r</v>
      </c>
      <c r="J125" s="167" t="str">
        <f t="shared" si="34"/>
        <v>|CffFFC926完美的仙品道果【8】|r</v>
      </c>
      <c r="K125" s="167" t="str">
        <f t="shared" si="35"/>
        <v>|CffCCCCCC道果属性：|r|n攻击+102500|n业力+82000|n生命值+2050000|n生命回复+41000|n攻击伤害+24%|n技能伤害+20%|n|n|Cff00FF7F点击吸收道果，强行突破境界。|r</v>
      </c>
      <c r="L125" s="27"/>
      <c r="M125" s="168" t="str">
        <f>VLOOKUP(LEFT(RIGHT(B125,5),4),物品!B:CU,20,FALSE)</f>
        <v>ReplaceableTextures\\CommandButtons\\BTNDG18.blp</v>
      </c>
      <c r="N125" s="188" t="s">
        <v>83</v>
      </c>
      <c r="O125" s="168" t="s">
        <v>91</v>
      </c>
      <c r="P125" s="27">
        <v>0</v>
      </c>
      <c r="Q125" s="27">
        <v>0</v>
      </c>
      <c r="R125" s="188" t="s">
        <v>83</v>
      </c>
      <c r="S125" s="188" t="s">
        <v>83</v>
      </c>
      <c r="T125" s="188" t="s">
        <v>83</v>
      </c>
      <c r="U125" s="188" t="s">
        <v>83</v>
      </c>
      <c r="V125" s="27"/>
      <c r="W125" s="27" t="s">
        <v>93</v>
      </c>
      <c r="X125" s="27">
        <v>0</v>
      </c>
      <c r="Y125" s="188" t="s">
        <v>83</v>
      </c>
      <c r="Z125" s="27">
        <v>0</v>
      </c>
      <c r="AA125" s="27">
        <v>0</v>
      </c>
      <c r="AB125" s="27">
        <v>5</v>
      </c>
      <c r="AC125" s="27">
        <v>1</v>
      </c>
      <c r="AD125" s="27">
        <v>1</v>
      </c>
      <c r="AE125" s="188" t="s">
        <v>83</v>
      </c>
      <c r="AF125" s="188" t="s">
        <v>83</v>
      </c>
      <c r="AG125" s="188" t="s">
        <v>83</v>
      </c>
      <c r="AH125" s="188" t="s">
        <v>83</v>
      </c>
      <c r="AI125" s="27"/>
      <c r="AJ125" s="27"/>
      <c r="AK125" s="27">
        <v>1</v>
      </c>
      <c r="AL125" s="27">
        <v>1</v>
      </c>
      <c r="AM125" s="188" t="s">
        <v>83</v>
      </c>
      <c r="AN125" s="27">
        <v>1</v>
      </c>
      <c r="AO125" s="27">
        <v>1</v>
      </c>
      <c r="AP125" s="27">
        <v>1</v>
      </c>
    </row>
    <row r="126" spans="1:42">
      <c r="A126" s="165"/>
      <c r="B126" s="27" t="str">
        <f>物品!B126</f>
        <v>ID09</v>
      </c>
      <c r="C126" s="27" t="s">
        <v>41</v>
      </c>
      <c r="D126" s="27" t="s">
        <v>81</v>
      </c>
      <c r="E126" s="27" t="s">
        <v>82</v>
      </c>
      <c r="F126" s="27"/>
      <c r="G126" s="27"/>
      <c r="H126" s="27" t="str">
        <f>VLOOKUP(LEFT(RIGHT(B126,5),4),物品!B:CU,2,FALSE)</f>
        <v>|CffFF0000完美的至圣道果【9】|r</v>
      </c>
      <c r="I126" s="27" t="str">
        <f>VLOOKUP(B126,物品!B:CV,99,FALSE)</f>
        <v>|CffCCCCCC道果属性：|r|n攻击+141250|n业力+113000|n生命值+2825000|n生命回复+56500|n攻击伤害+24%|n技能伤害+20%|n|n|Cff00FF7F点击吸收道果，强行突破境界。|r</v>
      </c>
      <c r="J126" s="167" t="str">
        <f t="shared" si="34"/>
        <v>|CffFF0000完美的至圣道果【9】|r</v>
      </c>
      <c r="K126" s="167" t="str">
        <f t="shared" si="35"/>
        <v>|CffCCCCCC道果属性：|r|n攻击+141250|n业力+113000|n生命值+2825000|n生命回复+56500|n攻击伤害+24%|n技能伤害+20%|n|n|Cff00FF7F点击吸收道果，强行突破境界。|r</v>
      </c>
      <c r="L126" s="27"/>
      <c r="M126" s="168" t="str">
        <f>VLOOKUP(LEFT(RIGHT(B126,5),4),物品!B:CU,20,FALSE)</f>
        <v>ReplaceableTextures\\CommandButtons\\BTNDG19.blp</v>
      </c>
      <c r="N126" s="188" t="s">
        <v>83</v>
      </c>
      <c r="O126" s="168" t="s">
        <v>92</v>
      </c>
      <c r="P126" s="27">
        <v>0</v>
      </c>
      <c r="Q126" s="27">
        <v>0</v>
      </c>
      <c r="R126" s="188" t="s">
        <v>83</v>
      </c>
      <c r="S126" s="188" t="s">
        <v>83</v>
      </c>
      <c r="T126" s="188" t="s">
        <v>83</v>
      </c>
      <c r="U126" s="188" t="s">
        <v>83</v>
      </c>
      <c r="V126" s="27"/>
      <c r="W126" s="27" t="s">
        <v>93</v>
      </c>
      <c r="X126" s="27">
        <v>0</v>
      </c>
      <c r="Y126" s="188" t="s">
        <v>83</v>
      </c>
      <c r="Z126" s="27">
        <v>0</v>
      </c>
      <c r="AA126" s="27">
        <v>0</v>
      </c>
      <c r="AB126" s="27">
        <v>5</v>
      </c>
      <c r="AC126" s="27">
        <v>1</v>
      </c>
      <c r="AD126" s="27">
        <v>1</v>
      </c>
      <c r="AE126" s="188" t="s">
        <v>83</v>
      </c>
      <c r="AF126" s="188" t="s">
        <v>83</v>
      </c>
      <c r="AG126" s="188" t="s">
        <v>83</v>
      </c>
      <c r="AH126" s="188" t="s">
        <v>83</v>
      </c>
      <c r="AI126" s="27"/>
      <c r="AJ126" s="27"/>
      <c r="AK126" s="27">
        <v>1</v>
      </c>
      <c r="AL126" s="27">
        <v>1</v>
      </c>
      <c r="AM126" s="188" t="s">
        <v>83</v>
      </c>
      <c r="AN126" s="27">
        <v>1</v>
      </c>
      <c r="AO126" s="27">
        <v>1</v>
      </c>
      <c r="AP126" s="27">
        <v>1</v>
      </c>
    </row>
    <row r="127" spans="1:42">
      <c r="A127" s="165"/>
      <c r="B127" s="27" t="str">
        <f>物品!B127</f>
        <v>ID10</v>
      </c>
      <c r="C127" s="27" t="s">
        <v>41</v>
      </c>
      <c r="D127" s="27" t="s">
        <v>81</v>
      </c>
      <c r="E127" s="27" t="s">
        <v>82</v>
      </c>
      <c r="F127" s="27"/>
      <c r="G127" s="27"/>
      <c r="H127" s="27" t="str">
        <f>VLOOKUP(LEFT(RIGHT(B127,5),4),物品!B:CU,2,FALSE)</f>
        <v>|CffFF0000完美的混沌道果【10】|r</v>
      </c>
      <c r="I127" s="27" t="str">
        <f>VLOOKUP(B127,物品!B:CV,99,FALSE)</f>
        <v>|CffCCCCCC道果属性：|r|n攻击+191250|n业力+153000|n生命值+3825000|n生命回复+76500|n攻击伤害+36%|n技能伤害+30%|n|n|Cff00FF7F点击吸收道果，强行突破境界。|r</v>
      </c>
      <c r="J127" s="167" t="str">
        <f t="shared" si="34"/>
        <v>|CffFF0000完美的混沌道果【10】|r</v>
      </c>
      <c r="K127" s="167" t="str">
        <f t="shared" si="35"/>
        <v>|CffCCCCCC道果属性：|r|n攻击+191250|n业力+153000|n生命值+3825000|n生命回复+76500|n攻击伤害+36%|n技能伤害+30%|n|n|Cff00FF7F点击吸收道果，强行突破境界。|r</v>
      </c>
      <c r="L127" s="27"/>
      <c r="M127" s="168" t="str">
        <f>VLOOKUP(LEFT(RIGHT(B127,5),4),物品!B:CU,20,FALSE)</f>
        <v>ReplaceableTextures\\CommandButtons\\BTNDG20.blp</v>
      </c>
      <c r="N127" s="188" t="s">
        <v>83</v>
      </c>
      <c r="O127" s="168" t="s">
        <v>92</v>
      </c>
      <c r="P127" s="27">
        <v>0</v>
      </c>
      <c r="Q127" s="27">
        <v>0</v>
      </c>
      <c r="R127" s="188" t="s">
        <v>83</v>
      </c>
      <c r="S127" s="188" t="s">
        <v>83</v>
      </c>
      <c r="T127" s="188" t="s">
        <v>83</v>
      </c>
      <c r="U127" s="188" t="s">
        <v>83</v>
      </c>
      <c r="V127" s="27"/>
      <c r="W127" s="27" t="s">
        <v>93</v>
      </c>
      <c r="X127" s="27">
        <v>0</v>
      </c>
      <c r="Y127" s="188" t="s">
        <v>83</v>
      </c>
      <c r="Z127" s="27">
        <v>0</v>
      </c>
      <c r="AA127" s="27">
        <v>0</v>
      </c>
      <c r="AB127" s="27">
        <v>5</v>
      </c>
      <c r="AC127" s="27">
        <v>1</v>
      </c>
      <c r="AD127" s="27">
        <v>1</v>
      </c>
      <c r="AE127" s="188" t="s">
        <v>83</v>
      </c>
      <c r="AF127" s="188" t="s">
        <v>83</v>
      </c>
      <c r="AG127" s="188" t="s">
        <v>83</v>
      </c>
      <c r="AH127" s="188" t="s">
        <v>83</v>
      </c>
      <c r="AI127" s="27"/>
      <c r="AJ127" s="27"/>
      <c r="AK127" s="27">
        <v>1</v>
      </c>
      <c r="AL127" s="27">
        <v>1</v>
      </c>
      <c r="AM127" s="188" t="s">
        <v>83</v>
      </c>
      <c r="AN127" s="27">
        <v>1</v>
      </c>
      <c r="AO127" s="27">
        <v>1</v>
      </c>
      <c r="AP127" s="27">
        <v>1</v>
      </c>
    </row>
    <row r="128" spans="1:42">
      <c r="A128" s="165"/>
      <c r="B128" s="27" t="str">
        <f>物品!B128</f>
        <v>ID11</v>
      </c>
      <c r="C128" s="27" t="s">
        <v>41</v>
      </c>
      <c r="D128" s="27" t="s">
        <v>81</v>
      </c>
      <c r="E128" s="27" t="s">
        <v>82</v>
      </c>
      <c r="F128" s="27"/>
      <c r="G128" s="27"/>
      <c r="H128" s="27" t="str">
        <f>VLOOKUP(LEFT(RIGHT(B128,5),4),物品!B:CU,2,FALSE)</f>
        <v>低级道果【1】</v>
      </c>
      <c r="I128" s="27" t="str">
        <f>VLOOKUP(B128,物品!B:CV,99,FALSE)</f>
        <v>|CffCCCCCC道果属性：|r|n攻击+5000|n业力+4000|n生命值+100000|n生命回复+2000|n攻击伤害+9%|n技能伤害+8%|n|n|Cff00FF7F点击吸收道果，境界突破一级。|n需境界经验达到圆满。|r</v>
      </c>
      <c r="J128" s="167" t="str">
        <f t="shared" si="32"/>
        <v>低级道果【1】</v>
      </c>
      <c r="K128" s="167" t="str">
        <f t="shared" si="33"/>
        <v>|CffCCCCCC道果属性：|r|n攻击+5000|n业力+4000|n生命值+100000|n生命回复+2000|n攻击伤害+9%|n技能伤害+8%|n|n|Cff00FF7F点击吸收道果，境界突破一级。|n需境界经验达到圆满。|r</v>
      </c>
      <c r="L128" s="27"/>
      <c r="M128" s="168" t="str">
        <f>VLOOKUP(LEFT(RIGHT(B128,5),4),物品!B:CU,20,FALSE)</f>
        <v>ReplaceableTextures\\CommandButtons\\BTNDG01.blp</v>
      </c>
      <c r="N128" s="188" t="s">
        <v>83</v>
      </c>
      <c r="O128" s="168" t="s">
        <v>87</v>
      </c>
      <c r="P128" s="27">
        <v>0</v>
      </c>
      <c r="Q128" s="27">
        <v>0</v>
      </c>
      <c r="R128" s="188" t="s">
        <v>83</v>
      </c>
      <c r="S128" s="188" t="s">
        <v>83</v>
      </c>
      <c r="T128" s="188" t="s">
        <v>83</v>
      </c>
      <c r="U128" s="188" t="s">
        <v>83</v>
      </c>
      <c r="V128" s="27"/>
      <c r="W128" s="27" t="s">
        <v>93</v>
      </c>
      <c r="X128" s="27">
        <v>0</v>
      </c>
      <c r="Y128" s="188" t="s">
        <v>83</v>
      </c>
      <c r="Z128" s="27">
        <v>0</v>
      </c>
      <c r="AA128" s="27">
        <v>0</v>
      </c>
      <c r="AB128" s="27">
        <v>20</v>
      </c>
      <c r="AC128" s="27">
        <v>1</v>
      </c>
      <c r="AD128" s="27">
        <v>1</v>
      </c>
      <c r="AE128" s="188" t="s">
        <v>83</v>
      </c>
      <c r="AF128" s="188" t="s">
        <v>83</v>
      </c>
      <c r="AG128" s="188" t="s">
        <v>83</v>
      </c>
      <c r="AH128" s="188" t="s">
        <v>83</v>
      </c>
      <c r="AI128" s="27"/>
      <c r="AJ128" s="27"/>
      <c r="AK128" s="27">
        <v>1</v>
      </c>
      <c r="AL128" s="27">
        <v>1</v>
      </c>
      <c r="AM128" s="188" t="s">
        <v>83</v>
      </c>
      <c r="AN128" s="27">
        <v>1</v>
      </c>
      <c r="AO128" s="27">
        <v>1</v>
      </c>
      <c r="AP128" s="27">
        <v>1</v>
      </c>
    </row>
    <row r="129" spans="1:42">
      <c r="A129" s="165"/>
      <c r="B129" s="27" t="str">
        <f>物品!B129</f>
        <v>ID12</v>
      </c>
      <c r="C129" s="27" t="s">
        <v>41</v>
      </c>
      <c r="D129" s="27" t="s">
        <v>81</v>
      </c>
      <c r="E129" s="27" t="s">
        <v>82</v>
      </c>
      <c r="F129" s="27"/>
      <c r="G129" s="27"/>
      <c r="H129" s="27" t="str">
        <f>VLOOKUP(LEFT(RIGHT(B129,5),4),物品!B:CU,2,FALSE)</f>
        <v>中级道果【2】</v>
      </c>
      <c r="I129" s="27" t="str">
        <f>VLOOKUP(B129,物品!B:CV,99,FALSE)</f>
        <v>|CffCCCCCC道果属性：|r|n攻击+7500|n业力+6000|n生命值+150000|n生命回复+3000|n攻击伤害+9%|n技能伤害+8%|n|n|Cff00FF7F点击吸收道果，境界突破一级。|n需境界经验达到圆满。|r</v>
      </c>
      <c r="J129" s="167" t="str">
        <f t="shared" si="32"/>
        <v>中级道果【2】</v>
      </c>
      <c r="K129" s="167" t="str">
        <f t="shared" si="33"/>
        <v>|CffCCCCCC道果属性：|r|n攻击+7500|n业力+6000|n生命值+150000|n生命回复+3000|n攻击伤害+9%|n技能伤害+8%|n|n|Cff00FF7F点击吸收道果，境界突破一级。|n需境界经验达到圆满。|r</v>
      </c>
      <c r="L129" s="27"/>
      <c r="M129" s="168" t="str">
        <f>VLOOKUP(LEFT(RIGHT(B129,5),4),物品!B:CU,20,FALSE)</f>
        <v>ReplaceableTextures\\CommandButtons\\BTNDG02.blp</v>
      </c>
      <c r="N129" s="188" t="s">
        <v>83</v>
      </c>
      <c r="O129" s="168" t="s">
        <v>87</v>
      </c>
      <c r="P129" s="27">
        <v>0</v>
      </c>
      <c r="Q129" s="27">
        <v>0</v>
      </c>
      <c r="R129" s="188" t="s">
        <v>83</v>
      </c>
      <c r="S129" s="188" t="s">
        <v>83</v>
      </c>
      <c r="T129" s="188" t="s">
        <v>83</v>
      </c>
      <c r="U129" s="188" t="s">
        <v>83</v>
      </c>
      <c r="V129" s="27"/>
      <c r="W129" s="27" t="s">
        <v>93</v>
      </c>
      <c r="X129" s="27">
        <v>0</v>
      </c>
      <c r="Y129" s="188" t="s">
        <v>83</v>
      </c>
      <c r="Z129" s="27">
        <v>0</v>
      </c>
      <c r="AA129" s="27">
        <v>0</v>
      </c>
      <c r="AB129" s="27">
        <f>AB128+10</f>
        <v>30</v>
      </c>
      <c r="AC129" s="27">
        <v>1</v>
      </c>
      <c r="AD129" s="27">
        <v>1</v>
      </c>
      <c r="AE129" s="188" t="s">
        <v>83</v>
      </c>
      <c r="AF129" s="188" t="s">
        <v>83</v>
      </c>
      <c r="AG129" s="188" t="s">
        <v>83</v>
      </c>
      <c r="AH129" s="188" t="s">
        <v>83</v>
      </c>
      <c r="AI129" s="27"/>
      <c r="AJ129" s="27"/>
      <c r="AK129" s="27">
        <v>1</v>
      </c>
      <c r="AL129" s="27">
        <v>1</v>
      </c>
      <c r="AM129" s="188" t="s">
        <v>83</v>
      </c>
      <c r="AN129" s="27">
        <v>1</v>
      </c>
      <c r="AO129" s="27">
        <v>1</v>
      </c>
      <c r="AP129" s="27">
        <v>1</v>
      </c>
    </row>
    <row r="130" spans="1:42">
      <c r="A130" s="165"/>
      <c r="B130" s="27" t="str">
        <f>物品!B130</f>
        <v>ID13</v>
      </c>
      <c r="C130" s="27" t="s">
        <v>41</v>
      </c>
      <c r="D130" s="27" t="s">
        <v>81</v>
      </c>
      <c r="E130" s="27" t="s">
        <v>82</v>
      </c>
      <c r="F130" s="27"/>
      <c r="G130" s="27"/>
      <c r="H130" s="27" t="str">
        <f>VLOOKUP(LEFT(RIGHT(B130,5),4),物品!B:CU,2,FALSE)</f>
        <v>|Cff00FF7F高级道果【3】|r</v>
      </c>
      <c r="I130" s="27" t="str">
        <f>VLOOKUP(B130,物品!B:CV,99,FALSE)</f>
        <v>|CffCCCCCC道果属性：|r|n攻击+12500|n业力+10000|n生命值+250000|n生命回复+5000|n攻击伤害+9%|n技能伤害+8%|n|n|Cff00FF7F点击吸收道果，境界突破一级。|n需境界经验达到圆满。|r</v>
      </c>
      <c r="J130" s="167" t="str">
        <f t="shared" ref="J130:J133" si="36">H130</f>
        <v>|Cff00FF7F高级道果【3】|r</v>
      </c>
      <c r="K130" s="167" t="str">
        <f t="shared" ref="K130:K133" si="37">I130</f>
        <v>|CffCCCCCC道果属性：|r|n攻击+12500|n业力+10000|n生命值+250000|n生命回复+5000|n攻击伤害+9%|n技能伤害+8%|n|n|Cff00FF7F点击吸收道果，境界突破一级。|n需境界经验达到圆满。|r</v>
      </c>
      <c r="L130" s="27"/>
      <c r="M130" s="168" t="str">
        <f>VLOOKUP(LEFT(RIGHT(B130,5),4),物品!B:CU,20,FALSE)</f>
        <v>ReplaceableTextures\\CommandButtons\\BTNDG03.blp</v>
      </c>
      <c r="N130" s="188" t="s">
        <v>83</v>
      </c>
      <c r="O130" s="168" t="s">
        <v>89</v>
      </c>
      <c r="P130" s="27">
        <v>0</v>
      </c>
      <c r="Q130" s="27">
        <v>0</v>
      </c>
      <c r="R130" s="188" t="s">
        <v>83</v>
      </c>
      <c r="S130" s="188" t="s">
        <v>83</v>
      </c>
      <c r="T130" s="188" t="s">
        <v>83</v>
      </c>
      <c r="U130" s="188" t="s">
        <v>83</v>
      </c>
      <c r="V130" s="27"/>
      <c r="W130" s="27" t="s">
        <v>93</v>
      </c>
      <c r="X130" s="27">
        <v>0</v>
      </c>
      <c r="Y130" s="188" t="s">
        <v>83</v>
      </c>
      <c r="Z130" s="27">
        <v>0</v>
      </c>
      <c r="AA130" s="27">
        <v>0</v>
      </c>
      <c r="AB130" s="27">
        <f t="shared" ref="AB130:AB137" si="38">AB129+10</f>
        <v>40</v>
      </c>
      <c r="AC130" s="27">
        <v>1</v>
      </c>
      <c r="AD130" s="27">
        <v>1</v>
      </c>
      <c r="AE130" s="188" t="s">
        <v>83</v>
      </c>
      <c r="AF130" s="188" t="s">
        <v>83</v>
      </c>
      <c r="AG130" s="188" t="s">
        <v>83</v>
      </c>
      <c r="AH130" s="188" t="s">
        <v>83</v>
      </c>
      <c r="AI130" s="27"/>
      <c r="AJ130" s="27"/>
      <c r="AK130" s="27">
        <v>1</v>
      </c>
      <c r="AL130" s="27">
        <v>1</v>
      </c>
      <c r="AM130" s="188" t="s">
        <v>83</v>
      </c>
      <c r="AN130" s="27">
        <v>1</v>
      </c>
      <c r="AO130" s="27">
        <v>1</v>
      </c>
      <c r="AP130" s="27">
        <v>1</v>
      </c>
    </row>
    <row r="131" spans="1:42">
      <c r="A131" s="165"/>
      <c r="B131" s="27" t="str">
        <f>物品!B131</f>
        <v>ID14</v>
      </c>
      <c r="C131" s="27" t="s">
        <v>41</v>
      </c>
      <c r="D131" s="27" t="s">
        <v>81</v>
      </c>
      <c r="E131" s="27" t="s">
        <v>82</v>
      </c>
      <c r="F131" s="27"/>
      <c r="G131" s="27"/>
      <c r="H131" s="27" t="str">
        <f>VLOOKUP(LEFT(RIGHT(B131,5),4),物品!B:CU,2,FALSE)</f>
        <v>|Cff00FF7F黄级道果【4】|r</v>
      </c>
      <c r="I131" s="27" t="str">
        <f>VLOOKUP(B131,物品!B:CV,99,FALSE)</f>
        <v>|CffCCCCCC道果属性：|r|n攻击+21250|n业力+17000|n生命值+425000|n生命回复+8500|n攻击伤害+18%|n技能伤害+15%|n|n|Cff00FF7F点击吸收道果，境界突破一级。|n需境界经验达到圆满。|r</v>
      </c>
      <c r="J131" s="167" t="str">
        <f t="shared" si="36"/>
        <v>|Cff00FF7F黄级道果【4】|r</v>
      </c>
      <c r="K131" s="167" t="str">
        <f t="shared" si="37"/>
        <v>|CffCCCCCC道果属性：|r|n攻击+21250|n业力+17000|n生命值+425000|n生命回复+8500|n攻击伤害+18%|n技能伤害+15%|n|n|Cff00FF7F点击吸收道果，境界突破一级。|n需境界经验达到圆满。|r</v>
      </c>
      <c r="L131" s="27"/>
      <c r="M131" s="168" t="str">
        <f>VLOOKUP(LEFT(RIGHT(B131,5),4),物品!B:CU,20,FALSE)</f>
        <v>ReplaceableTextures\\CommandButtons\\BTNDG04.blp</v>
      </c>
      <c r="N131" s="188" t="s">
        <v>83</v>
      </c>
      <c r="O131" s="168" t="s">
        <v>89</v>
      </c>
      <c r="P131" s="27">
        <v>0</v>
      </c>
      <c r="Q131" s="27">
        <v>0</v>
      </c>
      <c r="R131" s="188" t="s">
        <v>83</v>
      </c>
      <c r="S131" s="188" t="s">
        <v>83</v>
      </c>
      <c r="T131" s="188" t="s">
        <v>83</v>
      </c>
      <c r="U131" s="188" t="s">
        <v>83</v>
      </c>
      <c r="V131" s="27"/>
      <c r="W131" s="27" t="s">
        <v>93</v>
      </c>
      <c r="X131" s="27">
        <v>0</v>
      </c>
      <c r="Y131" s="188" t="s">
        <v>83</v>
      </c>
      <c r="Z131" s="27">
        <v>0</v>
      </c>
      <c r="AA131" s="27">
        <v>0</v>
      </c>
      <c r="AB131" s="27">
        <f t="shared" si="38"/>
        <v>50</v>
      </c>
      <c r="AC131" s="27">
        <v>1</v>
      </c>
      <c r="AD131" s="27">
        <v>1</v>
      </c>
      <c r="AE131" s="188" t="s">
        <v>83</v>
      </c>
      <c r="AF131" s="188" t="s">
        <v>83</v>
      </c>
      <c r="AG131" s="188" t="s">
        <v>83</v>
      </c>
      <c r="AH131" s="188" t="s">
        <v>83</v>
      </c>
      <c r="AI131" s="27"/>
      <c r="AJ131" s="27"/>
      <c r="AK131" s="27">
        <v>1</v>
      </c>
      <c r="AL131" s="27">
        <v>1</v>
      </c>
      <c r="AM131" s="188" t="s">
        <v>83</v>
      </c>
      <c r="AN131" s="27">
        <v>1</v>
      </c>
      <c r="AO131" s="27">
        <v>1</v>
      </c>
      <c r="AP131" s="27">
        <v>1</v>
      </c>
    </row>
    <row r="132" spans="1:42">
      <c r="A132" s="165"/>
      <c r="B132" s="27" t="str">
        <f>物品!B132</f>
        <v>ID15</v>
      </c>
      <c r="C132" s="27" t="s">
        <v>41</v>
      </c>
      <c r="D132" s="27" t="s">
        <v>81</v>
      </c>
      <c r="E132" s="27" t="s">
        <v>82</v>
      </c>
      <c r="F132" s="27"/>
      <c r="G132" s="27"/>
      <c r="H132" s="27" t="str">
        <f>VLOOKUP(LEFT(RIGHT(B132,5),4),物品!B:CU,2,FALSE)</f>
        <v>|Cff00BFFF玄级道果【5】|r</v>
      </c>
      <c r="I132" s="27" t="str">
        <f>VLOOKUP(B132,物品!B:CV,99,FALSE)</f>
        <v>|CffCCCCCC道果属性：|r|n攻击+33750|n业力+27000|n生命值+675000|n生命回复+13500|n攻击伤害+18%|n技能伤害+15%|n|n|Cff00FF7F点击吸收道果，境界突破一级。|n需境界经验达到圆满。|r</v>
      </c>
      <c r="J132" s="167" t="str">
        <f t="shared" si="36"/>
        <v>|Cff00BFFF玄级道果【5】|r</v>
      </c>
      <c r="K132" s="167" t="str">
        <f t="shared" si="37"/>
        <v>|CffCCCCCC道果属性：|r|n攻击+33750|n业力+27000|n生命值+675000|n生命回复+13500|n攻击伤害+18%|n技能伤害+15%|n|n|Cff00FF7F点击吸收道果，境界突破一级。|n需境界经验达到圆满。|r</v>
      </c>
      <c r="L132" s="27"/>
      <c r="M132" s="168" t="str">
        <f>VLOOKUP(LEFT(RIGHT(B132,5),4),物品!B:CU,20,FALSE)</f>
        <v>ReplaceableTextures\\CommandButtons\\BTNDG05.blp</v>
      </c>
      <c r="N132" s="188" t="s">
        <v>83</v>
      </c>
      <c r="O132" s="168" t="s">
        <v>90</v>
      </c>
      <c r="P132" s="27">
        <v>0</v>
      </c>
      <c r="Q132" s="27">
        <v>0</v>
      </c>
      <c r="R132" s="188" t="s">
        <v>83</v>
      </c>
      <c r="S132" s="188" t="s">
        <v>83</v>
      </c>
      <c r="T132" s="188" t="s">
        <v>83</v>
      </c>
      <c r="U132" s="188" t="s">
        <v>83</v>
      </c>
      <c r="V132" s="27"/>
      <c r="W132" s="27" t="s">
        <v>93</v>
      </c>
      <c r="X132" s="27">
        <v>0</v>
      </c>
      <c r="Y132" s="188" t="s">
        <v>83</v>
      </c>
      <c r="Z132" s="27">
        <v>0</v>
      </c>
      <c r="AA132" s="27">
        <v>0</v>
      </c>
      <c r="AB132" s="27">
        <f t="shared" si="38"/>
        <v>60</v>
      </c>
      <c r="AC132" s="27">
        <v>1</v>
      </c>
      <c r="AD132" s="27">
        <v>1</v>
      </c>
      <c r="AE132" s="188" t="s">
        <v>83</v>
      </c>
      <c r="AF132" s="188" t="s">
        <v>83</v>
      </c>
      <c r="AG132" s="188" t="s">
        <v>83</v>
      </c>
      <c r="AH132" s="188" t="s">
        <v>83</v>
      </c>
      <c r="AI132" s="27"/>
      <c r="AJ132" s="27"/>
      <c r="AK132" s="27">
        <v>1</v>
      </c>
      <c r="AL132" s="27">
        <v>1</v>
      </c>
      <c r="AM132" s="188" t="s">
        <v>83</v>
      </c>
      <c r="AN132" s="27">
        <v>1</v>
      </c>
      <c r="AO132" s="27">
        <v>1</v>
      </c>
      <c r="AP132" s="27">
        <v>1</v>
      </c>
    </row>
    <row r="133" spans="1:42">
      <c r="A133" s="165"/>
      <c r="B133" s="27" t="str">
        <f>物品!B133</f>
        <v>ID16</v>
      </c>
      <c r="C133" s="27" t="s">
        <v>41</v>
      </c>
      <c r="D133" s="27" t="s">
        <v>81</v>
      </c>
      <c r="E133" s="27" t="s">
        <v>82</v>
      </c>
      <c r="F133" s="27"/>
      <c r="G133" s="27"/>
      <c r="H133" s="27" t="str">
        <f>VLOOKUP(LEFT(RIGHT(B133,5),4),物品!B:CU,2,FALSE)</f>
        <v>|Cff00BFFF地级道果【6】|r</v>
      </c>
      <c r="I133" s="27" t="str">
        <f>VLOOKUP(B133,物品!B:CV,99,FALSE)</f>
        <v>|CffCCCCCC道果属性：|r|n攻击+50000|n业力+40000|n生命值+1000000|n生命回复+20000|n攻击伤害+18%|n技能伤害+15%|n|n|Cff00FF7F点击吸收道果，境界突破一级。|n需境界经验达到圆满。|r</v>
      </c>
      <c r="J133" s="167" t="str">
        <f t="shared" si="36"/>
        <v>|Cff00BFFF地级道果【6】|r</v>
      </c>
      <c r="K133" s="167" t="str">
        <f t="shared" si="37"/>
        <v>|CffCCCCCC道果属性：|r|n攻击+50000|n业力+40000|n生命值+1000000|n生命回复+20000|n攻击伤害+18%|n技能伤害+15%|n|n|Cff00FF7F点击吸收道果，境界突破一级。|n需境界经验达到圆满。|r</v>
      </c>
      <c r="L133" s="27"/>
      <c r="M133" s="168" t="str">
        <f>VLOOKUP(LEFT(RIGHT(B133,5),4),物品!B:CU,20,FALSE)</f>
        <v>ReplaceableTextures\\CommandButtons\\BTNDG06.blp</v>
      </c>
      <c r="N133" s="188" t="s">
        <v>83</v>
      </c>
      <c r="O133" s="168" t="s">
        <v>90</v>
      </c>
      <c r="P133" s="27">
        <v>0</v>
      </c>
      <c r="Q133" s="27">
        <v>0</v>
      </c>
      <c r="R133" s="188" t="s">
        <v>83</v>
      </c>
      <c r="S133" s="188" t="s">
        <v>83</v>
      </c>
      <c r="T133" s="188" t="s">
        <v>83</v>
      </c>
      <c r="U133" s="188" t="s">
        <v>83</v>
      </c>
      <c r="V133" s="27"/>
      <c r="W133" s="27" t="s">
        <v>93</v>
      </c>
      <c r="X133" s="27">
        <v>0</v>
      </c>
      <c r="Y133" s="188" t="s">
        <v>83</v>
      </c>
      <c r="Z133" s="27">
        <v>0</v>
      </c>
      <c r="AA133" s="27">
        <v>0</v>
      </c>
      <c r="AB133" s="27">
        <f t="shared" si="38"/>
        <v>70</v>
      </c>
      <c r="AC133" s="27">
        <v>1</v>
      </c>
      <c r="AD133" s="27">
        <v>1</v>
      </c>
      <c r="AE133" s="188" t="s">
        <v>83</v>
      </c>
      <c r="AF133" s="188" t="s">
        <v>83</v>
      </c>
      <c r="AG133" s="188" t="s">
        <v>83</v>
      </c>
      <c r="AH133" s="188" t="s">
        <v>83</v>
      </c>
      <c r="AI133" s="27"/>
      <c r="AJ133" s="27"/>
      <c r="AK133" s="27">
        <v>1</v>
      </c>
      <c r="AL133" s="27">
        <v>1</v>
      </c>
      <c r="AM133" s="188" t="s">
        <v>83</v>
      </c>
      <c r="AN133" s="27">
        <v>1</v>
      </c>
      <c r="AO133" s="27">
        <v>1</v>
      </c>
      <c r="AP133" s="27">
        <v>1</v>
      </c>
    </row>
    <row r="134" spans="1:42">
      <c r="A134" s="165"/>
      <c r="B134" s="27" t="str">
        <f>物品!B134</f>
        <v>ID17</v>
      </c>
      <c r="C134" s="27" t="s">
        <v>41</v>
      </c>
      <c r="D134" s="27" t="s">
        <v>81</v>
      </c>
      <c r="E134" s="27" t="s">
        <v>82</v>
      </c>
      <c r="F134" s="27"/>
      <c r="G134" s="27"/>
      <c r="H134" s="27" t="str">
        <f>VLOOKUP(LEFT(RIGHT(B134,5),4),物品!B:CU,2,FALSE)</f>
        <v>|CffFFC926天级道果【7】|r</v>
      </c>
      <c r="I134" s="27" t="str">
        <f>VLOOKUP(B134,物品!B:CV,99,FALSE)</f>
        <v>|CffCCCCCC道果属性：|r|n攻击+72500|n业力+58000|n生命值+1450000|n生命回复+29000|n攻击伤害+24%|n技能伤害+20%|n|n|Cff00FF7F点击吸收道果，境界突破一级。|n需境界经验达到圆满。|r</v>
      </c>
      <c r="J134" s="167" t="str">
        <f t="shared" si="32"/>
        <v>|CffFFC926天级道果【7】|r</v>
      </c>
      <c r="K134" s="167" t="str">
        <f t="shared" si="33"/>
        <v>|CffCCCCCC道果属性：|r|n攻击+72500|n业力+58000|n生命值+1450000|n生命回复+29000|n攻击伤害+24%|n技能伤害+20%|n|n|Cff00FF7F点击吸收道果，境界突破一级。|n需境界经验达到圆满。|r</v>
      </c>
      <c r="L134" s="27"/>
      <c r="M134" s="168" t="str">
        <f>VLOOKUP(LEFT(RIGHT(B134,5),4),物品!B:CU,20,FALSE)</f>
        <v>ReplaceableTextures\\CommandButtons\\BTNDG07.blp</v>
      </c>
      <c r="N134" s="188" t="s">
        <v>83</v>
      </c>
      <c r="O134" s="168" t="s">
        <v>91</v>
      </c>
      <c r="P134" s="27">
        <v>0</v>
      </c>
      <c r="Q134" s="27">
        <v>0</v>
      </c>
      <c r="R134" s="188" t="s">
        <v>83</v>
      </c>
      <c r="S134" s="188" t="s">
        <v>83</v>
      </c>
      <c r="T134" s="188" t="s">
        <v>83</v>
      </c>
      <c r="U134" s="188" t="s">
        <v>83</v>
      </c>
      <c r="V134" s="27"/>
      <c r="W134" s="27" t="s">
        <v>93</v>
      </c>
      <c r="X134" s="27">
        <v>0</v>
      </c>
      <c r="Y134" s="188" t="s">
        <v>83</v>
      </c>
      <c r="Z134" s="27">
        <v>0</v>
      </c>
      <c r="AA134" s="27">
        <v>0</v>
      </c>
      <c r="AB134" s="27">
        <f t="shared" si="38"/>
        <v>80</v>
      </c>
      <c r="AC134" s="27">
        <v>1</v>
      </c>
      <c r="AD134" s="27">
        <v>1</v>
      </c>
      <c r="AE134" s="188" t="s">
        <v>83</v>
      </c>
      <c r="AF134" s="188" t="s">
        <v>83</v>
      </c>
      <c r="AG134" s="188" t="s">
        <v>83</v>
      </c>
      <c r="AH134" s="188" t="s">
        <v>83</v>
      </c>
      <c r="AI134" s="27"/>
      <c r="AJ134" s="27"/>
      <c r="AK134" s="27">
        <v>1</v>
      </c>
      <c r="AL134" s="27">
        <v>1</v>
      </c>
      <c r="AM134" s="188" t="s">
        <v>83</v>
      </c>
      <c r="AN134" s="27">
        <v>1</v>
      </c>
      <c r="AO134" s="27">
        <v>1</v>
      </c>
      <c r="AP134" s="27">
        <v>1</v>
      </c>
    </row>
    <row r="135" spans="1:42">
      <c r="A135" s="165"/>
      <c r="B135" s="27" t="str">
        <f>物品!B135</f>
        <v>ID18</v>
      </c>
      <c r="C135" s="27" t="s">
        <v>41</v>
      </c>
      <c r="D135" s="27" t="s">
        <v>81</v>
      </c>
      <c r="E135" s="27" t="s">
        <v>82</v>
      </c>
      <c r="F135" s="27"/>
      <c r="G135" s="27"/>
      <c r="H135" s="27" t="str">
        <f>VLOOKUP(LEFT(RIGHT(B135,5),4),物品!B:CU,2,FALSE)</f>
        <v>|CffFFC926仙品道果【8】|r</v>
      </c>
      <c r="I135" s="27" t="str">
        <f>VLOOKUP(B135,物品!B:CV,99,FALSE)</f>
        <v>|CffCCCCCC道果属性：|r|n攻击+102500|n业力+82000|n生命值+2050000|n生命回复+41000|n攻击伤害+24%|n技能伤害+20%|n|n|Cff00FF7F点击吸收道果，境界突破一级。|n需境界经验达到圆满。|r</v>
      </c>
      <c r="J135" s="167" t="str">
        <f t="shared" si="32"/>
        <v>|CffFFC926仙品道果【8】|r</v>
      </c>
      <c r="K135" s="167" t="str">
        <f t="shared" si="33"/>
        <v>|CffCCCCCC道果属性：|r|n攻击+102500|n业力+82000|n生命值+2050000|n生命回复+41000|n攻击伤害+24%|n技能伤害+20%|n|n|Cff00FF7F点击吸收道果，境界突破一级。|n需境界经验达到圆满。|r</v>
      </c>
      <c r="L135" s="27"/>
      <c r="M135" s="168" t="str">
        <f>VLOOKUP(LEFT(RIGHT(B135,5),4),物品!B:CU,20,FALSE)</f>
        <v>ReplaceableTextures\\CommandButtons\\BTNDG08.blp</v>
      </c>
      <c r="N135" s="188" t="s">
        <v>83</v>
      </c>
      <c r="O135" s="168" t="s">
        <v>91</v>
      </c>
      <c r="P135" s="27">
        <v>0</v>
      </c>
      <c r="Q135" s="27">
        <v>0</v>
      </c>
      <c r="R135" s="188" t="s">
        <v>83</v>
      </c>
      <c r="S135" s="188" t="s">
        <v>83</v>
      </c>
      <c r="T135" s="188" t="s">
        <v>83</v>
      </c>
      <c r="U135" s="188" t="s">
        <v>83</v>
      </c>
      <c r="V135" s="27"/>
      <c r="W135" s="27" t="s">
        <v>93</v>
      </c>
      <c r="X135" s="27">
        <v>0</v>
      </c>
      <c r="Y135" s="188" t="s">
        <v>83</v>
      </c>
      <c r="Z135" s="27">
        <v>0</v>
      </c>
      <c r="AA135" s="27">
        <v>0</v>
      </c>
      <c r="AB135" s="27">
        <f t="shared" si="38"/>
        <v>90</v>
      </c>
      <c r="AC135" s="27">
        <v>1</v>
      </c>
      <c r="AD135" s="27">
        <v>1</v>
      </c>
      <c r="AE135" s="188" t="s">
        <v>83</v>
      </c>
      <c r="AF135" s="188" t="s">
        <v>83</v>
      </c>
      <c r="AG135" s="188" t="s">
        <v>83</v>
      </c>
      <c r="AH135" s="188" t="s">
        <v>83</v>
      </c>
      <c r="AI135" s="27"/>
      <c r="AJ135" s="27"/>
      <c r="AK135" s="27">
        <v>1</v>
      </c>
      <c r="AL135" s="27">
        <v>1</v>
      </c>
      <c r="AM135" s="188" t="s">
        <v>83</v>
      </c>
      <c r="AN135" s="27">
        <v>1</v>
      </c>
      <c r="AO135" s="27">
        <v>1</v>
      </c>
      <c r="AP135" s="27">
        <v>1</v>
      </c>
    </row>
    <row r="136" spans="1:42">
      <c r="A136" s="165"/>
      <c r="B136" s="27" t="str">
        <f>物品!B136</f>
        <v>ID19</v>
      </c>
      <c r="C136" s="27" t="s">
        <v>41</v>
      </c>
      <c r="D136" s="27" t="s">
        <v>81</v>
      </c>
      <c r="E136" s="27" t="s">
        <v>82</v>
      </c>
      <c r="F136" s="27"/>
      <c r="G136" s="27"/>
      <c r="H136" s="27" t="str">
        <f>VLOOKUP(LEFT(RIGHT(B136,5),4),物品!B:CU,2,FALSE)</f>
        <v>|CffFF0000至圣道果【9】|r</v>
      </c>
      <c r="I136" s="27" t="str">
        <f>VLOOKUP(B136,物品!B:CV,99,FALSE)</f>
        <v>|CffCCCCCC道果属性：|r|n攻击+141250|n业力+113000|n生命值+2825000|n生命回复+56500|n攻击伤害+24%|n技能伤害+20%|n|n|Cff00FF7F点击吸收道果，境界突破一级。|n需境界经验达到圆满。|r</v>
      </c>
      <c r="J136" s="167" t="str">
        <f t="shared" si="32"/>
        <v>|CffFF0000至圣道果【9】|r</v>
      </c>
      <c r="K136" s="167" t="str">
        <f t="shared" si="33"/>
        <v>|CffCCCCCC道果属性：|r|n攻击+141250|n业力+113000|n生命值+2825000|n生命回复+56500|n攻击伤害+24%|n技能伤害+20%|n|n|Cff00FF7F点击吸收道果，境界突破一级。|n需境界经验达到圆满。|r</v>
      </c>
      <c r="L136" s="27"/>
      <c r="M136" s="168" t="str">
        <f>VLOOKUP(LEFT(RIGHT(B136,5),4),物品!B:CU,20,FALSE)</f>
        <v>ReplaceableTextures\\CommandButtons\\BTNDG09.blp</v>
      </c>
      <c r="N136" s="188" t="s">
        <v>83</v>
      </c>
      <c r="O136" s="168" t="s">
        <v>92</v>
      </c>
      <c r="P136" s="27">
        <v>0</v>
      </c>
      <c r="Q136" s="27">
        <v>0</v>
      </c>
      <c r="R136" s="188" t="s">
        <v>83</v>
      </c>
      <c r="S136" s="188" t="s">
        <v>83</v>
      </c>
      <c r="T136" s="188" t="s">
        <v>83</v>
      </c>
      <c r="U136" s="188" t="s">
        <v>83</v>
      </c>
      <c r="V136" s="27"/>
      <c r="W136" s="27" t="s">
        <v>93</v>
      </c>
      <c r="X136" s="27">
        <v>0</v>
      </c>
      <c r="Y136" s="188" t="s">
        <v>83</v>
      </c>
      <c r="Z136" s="27">
        <v>0</v>
      </c>
      <c r="AA136" s="27">
        <v>0</v>
      </c>
      <c r="AB136" s="27">
        <f t="shared" si="38"/>
        <v>100</v>
      </c>
      <c r="AC136" s="27">
        <v>1</v>
      </c>
      <c r="AD136" s="27">
        <v>1</v>
      </c>
      <c r="AE136" s="188" t="s">
        <v>83</v>
      </c>
      <c r="AF136" s="188" t="s">
        <v>83</v>
      </c>
      <c r="AG136" s="188" t="s">
        <v>83</v>
      </c>
      <c r="AH136" s="188" t="s">
        <v>83</v>
      </c>
      <c r="AI136" s="27"/>
      <c r="AJ136" s="27"/>
      <c r="AK136" s="27">
        <v>1</v>
      </c>
      <c r="AL136" s="27">
        <v>1</v>
      </c>
      <c r="AM136" s="188" t="s">
        <v>83</v>
      </c>
      <c r="AN136" s="27">
        <v>1</v>
      </c>
      <c r="AO136" s="27">
        <v>1</v>
      </c>
      <c r="AP136" s="27">
        <v>1</v>
      </c>
    </row>
    <row r="137" spans="1:42">
      <c r="A137" s="165"/>
      <c r="B137" s="27" t="str">
        <f>物品!B137</f>
        <v>ID20</v>
      </c>
      <c r="C137" s="27" t="s">
        <v>41</v>
      </c>
      <c r="D137" s="27" t="s">
        <v>81</v>
      </c>
      <c r="E137" s="27" t="s">
        <v>82</v>
      </c>
      <c r="F137" s="27"/>
      <c r="G137" s="27"/>
      <c r="H137" s="27" t="str">
        <f>VLOOKUP(LEFT(RIGHT(B137,5),4),物品!B:CU,2,FALSE)</f>
        <v>|CffFF0000混沌道果【10】|r</v>
      </c>
      <c r="I137" s="27" t="str">
        <f>VLOOKUP(B137,物品!B:CV,99,FALSE)</f>
        <v>|CffCCCCCC道果属性：|r|n攻击+191250|n业力+153000|n生命值+3825000|n生命回复+76500|n攻击伤害+36%|n技能伤害+30%|n|n|Cff00FF7F点击吸收道果，境界突破一级。|n需境界经验达到圆满。|r</v>
      </c>
      <c r="J137" s="167" t="str">
        <f t="shared" si="32"/>
        <v>|CffFF0000混沌道果【10】|r</v>
      </c>
      <c r="K137" s="167" t="str">
        <f t="shared" si="33"/>
        <v>|CffCCCCCC道果属性：|r|n攻击+191250|n业力+153000|n生命值+3825000|n生命回复+76500|n攻击伤害+36%|n技能伤害+30%|n|n|Cff00FF7F点击吸收道果，境界突破一级。|n需境界经验达到圆满。|r</v>
      </c>
      <c r="L137" s="27"/>
      <c r="M137" s="168" t="str">
        <f>VLOOKUP(LEFT(RIGHT(B137,5),4),物品!B:CU,20,FALSE)</f>
        <v>ReplaceableTextures\\CommandButtons\\BTNDG10.blp</v>
      </c>
      <c r="N137" s="188" t="s">
        <v>83</v>
      </c>
      <c r="O137" s="168" t="s">
        <v>92</v>
      </c>
      <c r="P137" s="27">
        <v>0</v>
      </c>
      <c r="Q137" s="27">
        <v>0</v>
      </c>
      <c r="R137" s="188" t="s">
        <v>83</v>
      </c>
      <c r="S137" s="188" t="s">
        <v>83</v>
      </c>
      <c r="T137" s="188" t="s">
        <v>83</v>
      </c>
      <c r="U137" s="188" t="s">
        <v>83</v>
      </c>
      <c r="V137" s="27"/>
      <c r="W137" s="27" t="s">
        <v>93</v>
      </c>
      <c r="X137" s="27">
        <v>0</v>
      </c>
      <c r="Y137" s="188" t="s">
        <v>83</v>
      </c>
      <c r="Z137" s="27">
        <v>0</v>
      </c>
      <c r="AA137" s="27">
        <v>0</v>
      </c>
      <c r="AB137" s="27">
        <f t="shared" si="38"/>
        <v>110</v>
      </c>
      <c r="AC137" s="27">
        <v>1</v>
      </c>
      <c r="AD137" s="27">
        <v>1</v>
      </c>
      <c r="AE137" s="188" t="s">
        <v>83</v>
      </c>
      <c r="AF137" s="188" t="s">
        <v>83</v>
      </c>
      <c r="AG137" s="188" t="s">
        <v>83</v>
      </c>
      <c r="AH137" s="188" t="s">
        <v>83</v>
      </c>
      <c r="AI137" s="27"/>
      <c r="AJ137" s="27"/>
      <c r="AK137" s="27">
        <v>1</v>
      </c>
      <c r="AL137" s="27">
        <v>1</v>
      </c>
      <c r="AM137" s="188" t="s">
        <v>83</v>
      </c>
      <c r="AN137" s="27">
        <v>1</v>
      </c>
      <c r="AO137" s="27">
        <v>1</v>
      </c>
      <c r="AP137" s="27">
        <v>1</v>
      </c>
    </row>
    <row r="138" spans="1:42">
      <c r="A138" s="165"/>
      <c r="B138" s="27" t="str">
        <f>物品!B138</f>
        <v>CS01</v>
      </c>
      <c r="C138" s="27" t="s">
        <v>41</v>
      </c>
      <c r="D138" s="27" t="s">
        <v>81</v>
      </c>
      <c r="E138" s="27" t="s">
        <v>82</v>
      </c>
      <c r="F138" s="27"/>
      <c r="G138" s="27"/>
      <c r="H138" s="27" t="str">
        <f>VLOOKUP(LEFT(RIGHT(B138,5),4),物品!B:CU,2,FALSE)</f>
        <v>|cffffc926高级技能书[主动]|r</v>
      </c>
      <c r="I138" s="27" t="str">
        <f>VLOOKUP(B138,物品!B:CV,99,FALSE)</f>
        <v>低概率获得C级技能，高概率获得|Cff00ff7fB级技能|r，低概率获得|Cff2693ffA级技能|r。</v>
      </c>
      <c r="J138" s="167" t="str">
        <f t="shared" si="32"/>
        <v>|cffffc926高级技能书[主动]|r</v>
      </c>
      <c r="K138" s="167" t="str">
        <f t="shared" si="33"/>
        <v>低概率获得C级技能，高概率获得|Cff00ff7fB级技能|r，低概率获得|Cff2693ffA级技能|r。</v>
      </c>
      <c r="L138" s="27"/>
      <c r="M138" s="168" t="str">
        <f>VLOOKUP(LEFT(RIGHT(B138,5),4),物品!B:CU,20,FALSE)</f>
        <v>ReplaceableTextures\\CommandButtons\\BTN001.blp</v>
      </c>
      <c r="N138" s="188" t="s">
        <v>83</v>
      </c>
      <c r="O138" s="168" t="s">
        <v>94</v>
      </c>
      <c r="P138" s="27">
        <v>0</v>
      </c>
      <c r="Q138" s="27">
        <v>0</v>
      </c>
      <c r="R138" s="188" t="s">
        <v>83</v>
      </c>
      <c r="S138" s="188" t="s">
        <v>83</v>
      </c>
      <c r="T138" s="188" t="s">
        <v>83</v>
      </c>
      <c r="U138" s="188" t="s">
        <v>83</v>
      </c>
      <c r="V138" s="27"/>
      <c r="W138" s="27" t="s">
        <v>93</v>
      </c>
      <c r="X138" s="27">
        <v>0</v>
      </c>
      <c r="Y138" s="188" t="s">
        <v>83</v>
      </c>
      <c r="Z138" s="27">
        <v>0</v>
      </c>
      <c r="AA138" s="27">
        <v>0</v>
      </c>
      <c r="AB138" s="27">
        <v>15</v>
      </c>
      <c r="AC138" s="27">
        <v>1</v>
      </c>
      <c r="AD138" s="27">
        <v>1</v>
      </c>
      <c r="AE138" s="188" t="s">
        <v>83</v>
      </c>
      <c r="AF138" s="188" t="s">
        <v>83</v>
      </c>
      <c r="AG138" s="188" t="s">
        <v>83</v>
      </c>
      <c r="AH138" s="188" t="s">
        <v>83</v>
      </c>
      <c r="AI138" s="27"/>
      <c r="AJ138" s="27"/>
      <c r="AK138" s="27">
        <v>1</v>
      </c>
      <c r="AL138" s="27">
        <v>1</v>
      </c>
      <c r="AM138" s="188" t="s">
        <v>83</v>
      </c>
      <c r="AN138" s="27">
        <v>1</v>
      </c>
      <c r="AO138" s="27">
        <v>1</v>
      </c>
      <c r="AP138" s="27">
        <v>1</v>
      </c>
    </row>
    <row r="139" spans="1:42" ht="12" customHeight="1">
      <c r="A139" s="165"/>
      <c r="B139" s="27" t="str">
        <f>物品!B139</f>
        <v>CS02</v>
      </c>
      <c r="C139" s="27" t="s">
        <v>41</v>
      </c>
      <c r="D139" s="27" t="s">
        <v>81</v>
      </c>
      <c r="E139" s="27" t="s">
        <v>82</v>
      </c>
      <c r="F139" s="27"/>
      <c r="G139" s="27"/>
      <c r="H139" s="27" t="str">
        <f>VLOOKUP(LEFT(RIGHT(B139,5),4),物品!B:CU,2,FALSE)</f>
        <v>|cffffc926符印宝箱|r</v>
      </c>
      <c r="I139" s="27" t="str">
        <f>VLOOKUP(B139,物品!B:CV,99,FALSE)</f>
        <v>随机抽取|Cffffd24d3|r个|Cffffd24d符印|r，可以从中任意选择|Cffffd24d1|r个。</v>
      </c>
      <c r="J139" s="167" t="str">
        <f t="shared" ref="J139:J140" si="39">H139</f>
        <v>|cffffc926符印宝箱|r</v>
      </c>
      <c r="K139" s="167" t="str">
        <f t="shared" ref="K139:K140" si="40">I139</f>
        <v>随机抽取|Cffffd24d3|r个|Cffffd24d符印|r，可以从中任意选择|Cffffd24d1|r个。</v>
      </c>
      <c r="L139" s="27"/>
      <c r="M139" s="168" t="str">
        <f>VLOOKUP(LEFT(RIGHT(B139,5),4),物品!B:CU,20,FALSE)</f>
        <v>ReplaceableTextures\\CommandButtons\\BTNAM24.blp</v>
      </c>
      <c r="N139" s="188" t="s">
        <v>83</v>
      </c>
      <c r="O139" s="168" t="s">
        <v>94</v>
      </c>
      <c r="P139" s="27">
        <v>0</v>
      </c>
      <c r="Q139" s="27">
        <v>0</v>
      </c>
      <c r="R139" s="188" t="s">
        <v>83</v>
      </c>
      <c r="S139" s="188" t="s">
        <v>83</v>
      </c>
      <c r="T139" s="188" t="s">
        <v>83</v>
      </c>
      <c r="U139" s="188" t="s">
        <v>83</v>
      </c>
      <c r="V139" s="27"/>
      <c r="W139" s="27" t="s">
        <v>93</v>
      </c>
      <c r="X139" s="27">
        <v>0</v>
      </c>
      <c r="Y139" s="188" t="s">
        <v>83</v>
      </c>
      <c r="Z139" s="27">
        <v>0</v>
      </c>
      <c r="AA139" s="27">
        <v>0</v>
      </c>
      <c r="AB139" s="27">
        <v>0</v>
      </c>
      <c r="AC139" s="27">
        <v>1</v>
      </c>
      <c r="AD139" s="27">
        <v>1</v>
      </c>
      <c r="AE139" s="188" t="s">
        <v>83</v>
      </c>
      <c r="AF139" s="188" t="s">
        <v>83</v>
      </c>
      <c r="AG139" s="188" t="s">
        <v>83</v>
      </c>
      <c r="AH139" s="188" t="s">
        <v>83</v>
      </c>
      <c r="AI139" s="27"/>
      <c r="AJ139" s="27"/>
      <c r="AK139" s="27">
        <v>1</v>
      </c>
      <c r="AL139" s="27">
        <v>0</v>
      </c>
      <c r="AM139" s="188" t="s">
        <v>83</v>
      </c>
      <c r="AN139" s="27">
        <v>1</v>
      </c>
      <c r="AO139" s="27">
        <v>1</v>
      </c>
      <c r="AP139" s="27">
        <v>1</v>
      </c>
    </row>
    <row r="140" spans="1:42">
      <c r="A140" s="165"/>
      <c r="B140" s="27" t="str">
        <f>物品!B140</f>
        <v>CS03</v>
      </c>
      <c r="C140" s="27" t="s">
        <v>41</v>
      </c>
      <c r="D140" s="27" t="s">
        <v>81</v>
      </c>
      <c r="E140" s="27" t="s">
        <v>82</v>
      </c>
      <c r="F140" s="27"/>
      <c r="G140" s="27"/>
      <c r="H140" s="27" t="str">
        <f>VLOOKUP(LEFT(RIGHT(B140,5),4),物品!B:CU,2,FALSE)</f>
        <v>|cff00ff7f初级技能书[被动]|r</v>
      </c>
      <c r="I140" s="27" t="str">
        <f>VLOOKUP(B140,物品!B:CV,99,FALSE)</f>
        <v>高概率获得D级技能，低概率获得|Cff00ff7fC级技能|r</v>
      </c>
      <c r="J140" s="167" t="str">
        <f t="shared" si="39"/>
        <v>|cff00ff7f初级技能书[被动]|r</v>
      </c>
      <c r="K140" s="167" t="str">
        <f t="shared" si="40"/>
        <v>高概率获得D级技能，低概率获得|Cff00ff7fC级技能|r</v>
      </c>
      <c r="L140" s="27"/>
      <c r="M140" s="168" t="str">
        <f>VLOOKUP(LEFT(RIGHT(B140,5),4),物品!B:CU,20,FALSE)</f>
        <v>ReplaceableTextures\\CommandButtons\\BTN024.blp</v>
      </c>
      <c r="N140" s="188" t="s">
        <v>83</v>
      </c>
      <c r="O140" s="168" t="s">
        <v>94</v>
      </c>
      <c r="P140" s="27">
        <v>0</v>
      </c>
      <c r="Q140" s="27">
        <v>0</v>
      </c>
      <c r="R140" s="188" t="s">
        <v>83</v>
      </c>
      <c r="S140" s="188" t="s">
        <v>83</v>
      </c>
      <c r="T140" s="188" t="s">
        <v>83</v>
      </c>
      <c r="U140" s="188" t="s">
        <v>83</v>
      </c>
      <c r="V140" s="27"/>
      <c r="W140" s="27" t="s">
        <v>93</v>
      </c>
      <c r="X140" s="27">
        <v>0</v>
      </c>
      <c r="Y140" s="188" t="s">
        <v>83</v>
      </c>
      <c r="Z140" s="27">
        <v>0</v>
      </c>
      <c r="AA140" s="27">
        <v>0</v>
      </c>
      <c r="AB140" s="27">
        <v>5</v>
      </c>
      <c r="AC140" s="27">
        <v>1</v>
      </c>
      <c r="AD140" s="27">
        <v>1</v>
      </c>
      <c r="AE140" s="188" t="s">
        <v>83</v>
      </c>
      <c r="AF140" s="188" t="s">
        <v>83</v>
      </c>
      <c r="AG140" s="188" t="s">
        <v>83</v>
      </c>
      <c r="AH140" s="188" t="s">
        <v>83</v>
      </c>
      <c r="AI140" s="27"/>
      <c r="AJ140" s="27"/>
      <c r="AK140" s="27">
        <v>1</v>
      </c>
      <c r="AL140" s="27">
        <v>1</v>
      </c>
      <c r="AM140" s="188" t="s">
        <v>83</v>
      </c>
      <c r="AN140" s="27">
        <v>1</v>
      </c>
      <c r="AO140" s="27">
        <v>1</v>
      </c>
      <c r="AP140" s="27">
        <v>1</v>
      </c>
    </row>
    <row r="141" spans="1:42" ht="12" customHeight="1">
      <c r="A141" s="165"/>
      <c r="B141" s="27" t="str">
        <f>物品!B141</f>
        <v>CS04</v>
      </c>
      <c r="C141" s="27" t="s">
        <v>41</v>
      </c>
      <c r="D141" s="27" t="s">
        <v>81</v>
      </c>
      <c r="E141" s="27" t="s">
        <v>82</v>
      </c>
      <c r="F141" s="27"/>
      <c r="G141" s="27"/>
      <c r="H141" s="27" t="str">
        <f>VLOOKUP(LEFT(RIGHT(B141,5),4),物品!B:CU,2,FALSE)</f>
        <v>|cff00ff7f中级技能书[主动]|r</v>
      </c>
      <c r="I141" s="27" t="str">
        <f>VLOOKUP(B141,物品!B:CV,99,FALSE)</f>
        <v>较高概率获得D级技能，高概率获得|Cff00ff7fC级技能|r，极低概率获得|Cff2693ffB级技能|r。</v>
      </c>
      <c r="J141" s="167" t="str">
        <f t="shared" ref="J141:J142" si="41">H141</f>
        <v>|cff00ff7f中级技能书[主动]|r</v>
      </c>
      <c r="K141" s="167" t="str">
        <f t="shared" ref="K141:K142" si="42">I141</f>
        <v>较高概率获得D级技能，高概率获得|Cff00ff7fC级技能|r，极低概率获得|Cff2693ffB级技能|r。</v>
      </c>
      <c r="L141" s="27"/>
      <c r="M141" s="168" t="str">
        <f>VLOOKUP(LEFT(RIGHT(B141,5),4),物品!B:CU,20,FALSE)</f>
        <v>ReplaceableTextures\\CommandButtons\\BTN020.blp</v>
      </c>
      <c r="N141" s="188" t="s">
        <v>83</v>
      </c>
      <c r="O141" s="168" t="s">
        <v>94</v>
      </c>
      <c r="P141" s="27">
        <v>0</v>
      </c>
      <c r="Q141" s="27">
        <v>0</v>
      </c>
      <c r="R141" s="188" t="s">
        <v>83</v>
      </c>
      <c r="S141" s="188" t="s">
        <v>83</v>
      </c>
      <c r="T141" s="188" t="s">
        <v>83</v>
      </c>
      <c r="U141" s="188" t="s">
        <v>83</v>
      </c>
      <c r="V141" s="27"/>
      <c r="W141" s="27" t="s">
        <v>93</v>
      </c>
      <c r="X141" s="27">
        <v>0</v>
      </c>
      <c r="Y141" s="188" t="s">
        <v>83</v>
      </c>
      <c r="Z141" s="27">
        <v>0</v>
      </c>
      <c r="AA141" s="27">
        <v>0</v>
      </c>
      <c r="AB141" s="27">
        <v>10</v>
      </c>
      <c r="AC141" s="27">
        <v>1</v>
      </c>
      <c r="AD141" s="27">
        <v>1</v>
      </c>
      <c r="AE141" s="188" t="s">
        <v>83</v>
      </c>
      <c r="AF141" s="188" t="s">
        <v>83</v>
      </c>
      <c r="AG141" s="188" t="s">
        <v>83</v>
      </c>
      <c r="AH141" s="188" t="s">
        <v>83</v>
      </c>
      <c r="AI141" s="27"/>
      <c r="AJ141" s="27"/>
      <c r="AK141" s="27">
        <v>1</v>
      </c>
      <c r="AL141" s="27">
        <v>1</v>
      </c>
      <c r="AM141" s="188" t="s">
        <v>83</v>
      </c>
      <c r="AN141" s="27">
        <v>1</v>
      </c>
      <c r="AO141" s="27">
        <v>1</v>
      </c>
      <c r="AP141" s="27">
        <v>1</v>
      </c>
    </row>
    <row r="142" spans="1:42">
      <c r="A142" s="165"/>
      <c r="B142" s="27" t="str">
        <f>物品!B142</f>
        <v>CS05</v>
      </c>
      <c r="C142" s="27" t="s">
        <v>41</v>
      </c>
      <c r="D142" s="27" t="s">
        <v>81</v>
      </c>
      <c r="E142" s="27" t="s">
        <v>82</v>
      </c>
      <c r="F142" s="27"/>
      <c r="G142" s="27"/>
      <c r="H142" s="27" t="str">
        <f>VLOOKUP(LEFT(RIGHT(B142,5),4),物品!B:CU,2,FALSE)</f>
        <v>|cff00ff7f中级技能书[被动]|r</v>
      </c>
      <c r="I142" s="27" t="str">
        <f>VLOOKUP(B142,物品!B:CV,99,FALSE)</f>
        <v>较高概率获得D级技能，高概率获得|Cff00ff7fC级技能|r，极低概率获得|Cff2693ffB级技能|r。</v>
      </c>
      <c r="J142" s="167" t="str">
        <f t="shared" si="41"/>
        <v>|cff00ff7f中级技能书[被动]|r</v>
      </c>
      <c r="K142" s="167" t="str">
        <f t="shared" si="42"/>
        <v>较高概率获得D级技能，高概率获得|Cff00ff7fC级技能|r，极低概率获得|Cff2693ffB级技能|r。</v>
      </c>
      <c r="L142" s="27"/>
      <c r="M142" s="168" t="str">
        <f>VLOOKUP(LEFT(RIGHT(B142,5),4),物品!B:CU,20,FALSE)</f>
        <v>ReplaceableTextures\\CommandButtons\\BTN021.blp</v>
      </c>
      <c r="N142" s="188" t="s">
        <v>83</v>
      </c>
      <c r="O142" s="168" t="s">
        <v>94</v>
      </c>
      <c r="P142" s="27">
        <v>0</v>
      </c>
      <c r="Q142" s="27">
        <v>0</v>
      </c>
      <c r="R142" s="188" t="s">
        <v>83</v>
      </c>
      <c r="S142" s="188" t="s">
        <v>83</v>
      </c>
      <c r="T142" s="188" t="s">
        <v>83</v>
      </c>
      <c r="U142" s="188" t="s">
        <v>83</v>
      </c>
      <c r="V142" s="27"/>
      <c r="W142" s="27" t="s">
        <v>93</v>
      </c>
      <c r="X142" s="27">
        <v>0</v>
      </c>
      <c r="Y142" s="188" t="s">
        <v>83</v>
      </c>
      <c r="Z142" s="27">
        <v>0</v>
      </c>
      <c r="AA142" s="27">
        <v>0</v>
      </c>
      <c r="AB142" s="27">
        <v>10</v>
      </c>
      <c r="AC142" s="27">
        <v>1</v>
      </c>
      <c r="AD142" s="27">
        <v>1</v>
      </c>
      <c r="AE142" s="188" t="s">
        <v>83</v>
      </c>
      <c r="AF142" s="188" t="s">
        <v>83</v>
      </c>
      <c r="AG142" s="188" t="s">
        <v>83</v>
      </c>
      <c r="AH142" s="188" t="s">
        <v>83</v>
      </c>
      <c r="AI142" s="27"/>
      <c r="AJ142" s="27"/>
      <c r="AK142" s="27">
        <v>1</v>
      </c>
      <c r="AL142" s="27">
        <v>1</v>
      </c>
      <c r="AM142" s="188" t="s">
        <v>83</v>
      </c>
      <c r="AN142" s="27">
        <v>1</v>
      </c>
      <c r="AO142" s="27">
        <v>1</v>
      </c>
      <c r="AP142" s="27">
        <v>1</v>
      </c>
    </row>
    <row r="143" spans="1:42">
      <c r="A143" s="165"/>
      <c r="B143" s="27" t="str">
        <f>物品!B143</f>
        <v>CS06</v>
      </c>
      <c r="C143" s="27" t="s">
        <v>41</v>
      </c>
      <c r="D143" s="27" t="s">
        <v>81</v>
      </c>
      <c r="E143" s="27" t="s">
        <v>82</v>
      </c>
      <c r="F143" s="27"/>
      <c r="G143" s="27"/>
      <c r="H143" s="27" t="str">
        <f>VLOOKUP(LEFT(RIGHT(B143,5),4),物品!B:CU,2,FALSE)</f>
        <v>|cffffc926高级技能书[被动]|r</v>
      </c>
      <c r="I143" s="27" t="str">
        <f>VLOOKUP(B143,物品!B:CV,99,FALSE)</f>
        <v>低概率获得C级技能，高概率获得|Cff00ff7fB级技能|r，低概率获得|Cff2693ffA级技能|r。</v>
      </c>
      <c r="J143" s="167" t="str">
        <f t="shared" ref="J143" si="43">H143</f>
        <v>|cffffc926高级技能书[被动]|r</v>
      </c>
      <c r="K143" s="167" t="str">
        <f t="shared" ref="K143" si="44">I143</f>
        <v>低概率获得C级技能，高概率获得|Cff00ff7fB级技能|r，低概率获得|Cff2693ffA级技能|r。</v>
      </c>
      <c r="L143" s="27"/>
      <c r="M143" s="168" t="str">
        <f>VLOOKUP(LEFT(RIGHT(B143,5),4),物品!B:CU,20,FALSE)</f>
        <v>ReplaceableTextures\\CommandButtons\\BTN002.blp</v>
      </c>
      <c r="N143" s="188" t="s">
        <v>83</v>
      </c>
      <c r="O143" s="168" t="s">
        <v>94</v>
      </c>
      <c r="P143" s="27">
        <v>0</v>
      </c>
      <c r="Q143" s="27">
        <v>0</v>
      </c>
      <c r="R143" s="188" t="s">
        <v>83</v>
      </c>
      <c r="S143" s="188" t="s">
        <v>83</v>
      </c>
      <c r="T143" s="188" t="s">
        <v>83</v>
      </c>
      <c r="U143" s="188" t="s">
        <v>83</v>
      </c>
      <c r="V143" s="27"/>
      <c r="W143" s="27" t="s">
        <v>93</v>
      </c>
      <c r="X143" s="27">
        <v>0</v>
      </c>
      <c r="Y143" s="188" t="s">
        <v>83</v>
      </c>
      <c r="Z143" s="27">
        <v>0</v>
      </c>
      <c r="AA143" s="27">
        <v>0</v>
      </c>
      <c r="AB143" s="27">
        <v>10</v>
      </c>
      <c r="AC143" s="27">
        <v>1</v>
      </c>
      <c r="AD143" s="27">
        <v>1</v>
      </c>
      <c r="AE143" s="188" t="s">
        <v>83</v>
      </c>
      <c r="AF143" s="188" t="s">
        <v>83</v>
      </c>
      <c r="AG143" s="188" t="s">
        <v>83</v>
      </c>
      <c r="AH143" s="188" t="s">
        <v>83</v>
      </c>
      <c r="AI143" s="27"/>
      <c r="AJ143" s="27"/>
      <c r="AK143" s="27">
        <v>1</v>
      </c>
      <c r="AL143" s="27">
        <v>1</v>
      </c>
      <c r="AM143" s="188" t="s">
        <v>83</v>
      </c>
      <c r="AN143" s="27">
        <v>1</v>
      </c>
      <c r="AO143" s="27">
        <v>1</v>
      </c>
      <c r="AP143" s="27">
        <v>1</v>
      </c>
    </row>
    <row r="144" spans="1:42">
      <c r="A144" s="165"/>
      <c r="B144" s="27" t="str">
        <f>物品!B144</f>
        <v>I021</v>
      </c>
      <c r="C144" s="27" t="s">
        <v>41</v>
      </c>
      <c r="D144" s="27" t="s">
        <v>81</v>
      </c>
      <c r="E144" s="27"/>
      <c r="F144" s="27"/>
      <c r="G144" s="27"/>
      <c r="H144" s="27" t="str">
        <f>VLOOKUP(LEFT(RIGHT(B144,5),4),物品!B:CU,2,FALSE)</f>
        <v>|Cff00BFFF技能进阶石【完美】|r</v>
      </c>
      <c r="I144" s="27" t="str">
        <f>VLOOKUP(B144,物品!B:CV,99,FALSE)</f>
        <v>|CffFFC926100%概率|r提升指定技能的|Cffffc926品质|r。|n|n|Cffffc926价格：|n|r玄铁x20|n|n|Cff00ff7f只能对A级|r|Cffffc926及以|r|Cff00ff7f下的技能使用。|r</v>
      </c>
      <c r="J144" s="167" t="str">
        <f t="shared" si="32"/>
        <v>|Cff00BFFF技能进阶石【完美】|r</v>
      </c>
      <c r="K144" s="167" t="str">
        <f t="shared" si="33"/>
        <v>|CffFFC926100%概率|r提升指定技能的|Cffffc926品质|r。|n|n|Cffffc926价格：|n|r玄铁x20|n|n|Cff00ff7f只能对A级|r|Cffffc926及以|r|Cff00ff7f下的技能使用。|r</v>
      </c>
      <c r="L144" s="27"/>
      <c r="M144" s="168" t="str">
        <f>VLOOKUP(LEFT(RIGHT(B144,5),4),物品!B:CU,20,FALSE)</f>
        <v>ReplaceableTextures\\CommandButtons\\BTNIN05.blp</v>
      </c>
      <c r="N144" s="188" t="s">
        <v>83</v>
      </c>
      <c r="O144" s="168" t="s">
        <v>95</v>
      </c>
      <c r="P144" s="27"/>
      <c r="Q144" s="27"/>
      <c r="R144" s="188" t="s">
        <v>83</v>
      </c>
      <c r="S144" s="188" t="s">
        <v>83</v>
      </c>
      <c r="T144" s="188" t="s">
        <v>83</v>
      </c>
      <c r="U144" s="188" t="s">
        <v>83</v>
      </c>
      <c r="V144" s="27"/>
      <c r="W144" s="27" t="s">
        <v>88</v>
      </c>
      <c r="X144" s="27">
        <v>0</v>
      </c>
      <c r="Y144" s="188" t="s">
        <v>83</v>
      </c>
      <c r="Z144" s="27">
        <v>0</v>
      </c>
      <c r="AA144" s="27">
        <v>0</v>
      </c>
      <c r="AB144" s="167">
        <v>0</v>
      </c>
      <c r="AC144" s="27">
        <v>1</v>
      </c>
      <c r="AD144" s="27">
        <v>1</v>
      </c>
      <c r="AE144" s="188" t="s">
        <v>83</v>
      </c>
      <c r="AF144" s="188" t="s">
        <v>83</v>
      </c>
      <c r="AG144" s="188" t="s">
        <v>83</v>
      </c>
      <c r="AH144" s="188" t="s">
        <v>83</v>
      </c>
      <c r="AI144" s="27">
        <v>1</v>
      </c>
      <c r="AJ144" s="27"/>
      <c r="AK144" s="27">
        <v>1</v>
      </c>
      <c r="AL144" s="27">
        <v>1</v>
      </c>
      <c r="AM144" s="188" t="s">
        <v>83</v>
      </c>
      <c r="AN144" s="27">
        <v>1</v>
      </c>
      <c r="AO144" s="27">
        <v>1</v>
      </c>
      <c r="AP144" s="27">
        <v>1</v>
      </c>
    </row>
    <row r="145" spans="1:42">
      <c r="A145" s="165"/>
      <c r="B145" s="27" t="str">
        <f>物品!B145</f>
        <v>I022</v>
      </c>
      <c r="C145" s="27" t="s">
        <v>41</v>
      </c>
      <c r="D145" s="27" t="s">
        <v>81</v>
      </c>
      <c r="E145" s="27"/>
      <c r="F145" s="27"/>
      <c r="G145" s="27"/>
      <c r="H145" s="27" t="str">
        <f>VLOOKUP(LEFT(RIGHT(B145,5),4),物品!B:CU,2,FALSE)</f>
        <v>|CffFFD24D品质潜能石【完美】|r</v>
      </c>
      <c r="I145" s="27" t="str">
        <f>VLOOKUP(B145,物品!B:CV,99,FALSE)</f>
        <v>购买需求：灵力x20|n|n使用后为指定技能增加1点品质潜力</v>
      </c>
      <c r="J145" s="167" t="str">
        <f t="shared" si="32"/>
        <v>|CffFFD24D品质潜能石【完美】|r</v>
      </c>
      <c r="K145" s="167" t="str">
        <f t="shared" si="33"/>
        <v>购买需求：灵力x20|n|n使用后为指定技能增加1点品质潜力</v>
      </c>
      <c r="L145" s="27"/>
      <c r="M145" s="168" t="str">
        <f>VLOOKUP(LEFT(RIGHT(B145,5),4),物品!B:CU,20,FALSE)</f>
        <v>ReplaceableTextures\\CommandButtons\\BTNIN04.blp</v>
      </c>
      <c r="N145" s="188" t="s">
        <v>83</v>
      </c>
      <c r="O145" s="168" t="s">
        <v>91</v>
      </c>
      <c r="P145" s="27"/>
      <c r="Q145" s="27"/>
      <c r="R145" s="188" t="s">
        <v>83</v>
      </c>
      <c r="S145" s="188" t="s">
        <v>83</v>
      </c>
      <c r="T145" s="188" t="s">
        <v>83</v>
      </c>
      <c r="U145" s="188" t="s">
        <v>83</v>
      </c>
      <c r="V145" s="27"/>
      <c r="W145" s="27" t="s">
        <v>88</v>
      </c>
      <c r="X145" s="27">
        <v>0</v>
      </c>
      <c r="Y145" s="188" t="s">
        <v>83</v>
      </c>
      <c r="Z145" s="27">
        <v>0</v>
      </c>
      <c r="AA145" s="27">
        <v>0</v>
      </c>
      <c r="AB145" s="167">
        <v>0</v>
      </c>
      <c r="AC145" s="27">
        <v>1</v>
      </c>
      <c r="AD145" s="27">
        <v>1</v>
      </c>
      <c r="AE145" s="188" t="s">
        <v>83</v>
      </c>
      <c r="AF145" s="188" t="s">
        <v>83</v>
      </c>
      <c r="AG145" s="188" t="s">
        <v>83</v>
      </c>
      <c r="AH145" s="188" t="s">
        <v>83</v>
      </c>
      <c r="AI145" s="27">
        <v>1</v>
      </c>
      <c r="AJ145" s="27"/>
      <c r="AK145" s="27">
        <v>1</v>
      </c>
      <c r="AL145" s="27">
        <v>1</v>
      </c>
      <c r="AM145" s="188" t="s">
        <v>83</v>
      </c>
      <c r="AN145" s="27">
        <v>1</v>
      </c>
      <c r="AO145" s="27">
        <v>1</v>
      </c>
      <c r="AP145" s="27">
        <v>1</v>
      </c>
    </row>
    <row r="146" spans="1:42">
      <c r="A146" s="165"/>
      <c r="B146" s="27" t="str">
        <f>物品!B146</f>
        <v>I023</v>
      </c>
      <c r="C146" s="27" t="s">
        <v>41</v>
      </c>
      <c r="D146" s="27" t="s">
        <v>81</v>
      </c>
      <c r="E146" s="27"/>
      <c r="F146" s="27"/>
      <c r="G146" s="27"/>
      <c r="H146" s="27" t="str">
        <f>VLOOKUP(LEFT(RIGHT(B146,5),4),物品!B:CU,2,FALSE)</f>
        <v>|Cff00FF7F技能进阶石【残缺】|r</v>
      </c>
      <c r="I146" s="27" t="str">
        <f>VLOOKUP(B146,物品!B:CV,99,FALSE)</f>
        <v>|CffFFC92650%概率|r提升指定技能的|Cffffc926品质|r。|n|n|Cffffc926价格：|n|r玄铁x10|n|n|Cff00ff7f只能对A级|r|Cffffc926及以|r|Cff00ff7f下的技能使用。|r</v>
      </c>
      <c r="J146" s="167" t="str">
        <f t="shared" si="32"/>
        <v>|Cff00FF7F技能进阶石【残缺】|r</v>
      </c>
      <c r="K146" s="167" t="str">
        <f t="shared" si="33"/>
        <v>|CffFFC92650%概率|r提升指定技能的|Cffffc926品质|r。|n|n|Cffffc926价格：|n|r玄铁x10|n|n|Cff00ff7f只能对A级|r|Cffffc926及以|r|Cff00ff7f下的技能使用。|r</v>
      </c>
      <c r="L146" s="27"/>
      <c r="M146" s="168" t="str">
        <f>VLOOKUP(LEFT(RIGHT(B146,5),4),物品!B:CU,20,FALSE)</f>
        <v>ReplaceableTextures\\CommandButtons\\BTNIN06.blp</v>
      </c>
      <c r="N146" s="188" t="s">
        <v>83</v>
      </c>
      <c r="O146" s="168" t="s">
        <v>96</v>
      </c>
      <c r="P146" s="27"/>
      <c r="Q146" s="27"/>
      <c r="R146" s="188" t="s">
        <v>83</v>
      </c>
      <c r="S146" s="188" t="s">
        <v>83</v>
      </c>
      <c r="T146" s="188" t="s">
        <v>83</v>
      </c>
      <c r="U146" s="188" t="s">
        <v>83</v>
      </c>
      <c r="V146" s="27"/>
      <c r="W146" s="27" t="s">
        <v>88</v>
      </c>
      <c r="X146" s="27">
        <v>0</v>
      </c>
      <c r="Y146" s="188" t="s">
        <v>83</v>
      </c>
      <c r="Z146" s="27">
        <v>0</v>
      </c>
      <c r="AA146" s="27">
        <v>0</v>
      </c>
      <c r="AB146" s="167">
        <v>0</v>
      </c>
      <c r="AC146" s="27">
        <v>1</v>
      </c>
      <c r="AD146" s="27">
        <v>1</v>
      </c>
      <c r="AE146" s="188" t="s">
        <v>83</v>
      </c>
      <c r="AF146" s="188" t="s">
        <v>83</v>
      </c>
      <c r="AG146" s="188" t="s">
        <v>83</v>
      </c>
      <c r="AH146" s="188" t="s">
        <v>83</v>
      </c>
      <c r="AI146" s="27">
        <v>1</v>
      </c>
      <c r="AJ146" s="27"/>
      <c r="AK146" s="27">
        <v>1</v>
      </c>
      <c r="AL146" s="27">
        <v>1</v>
      </c>
      <c r="AM146" s="188" t="s">
        <v>83</v>
      </c>
      <c r="AN146" s="27">
        <v>1</v>
      </c>
      <c r="AO146" s="27">
        <v>1</v>
      </c>
      <c r="AP146" s="27">
        <v>1</v>
      </c>
    </row>
    <row r="147" spans="1:42">
      <c r="A147" s="165"/>
      <c r="B147" s="27" t="str">
        <f>物品!B147</f>
        <v>I024</v>
      </c>
      <c r="C147" s="27" t="s">
        <v>41</v>
      </c>
      <c r="D147" s="27" t="s">
        <v>81</v>
      </c>
      <c r="E147" s="27"/>
      <c r="F147" s="27"/>
      <c r="G147" s="27"/>
      <c r="H147" s="27" t="str">
        <f>VLOOKUP(LEFT(RIGHT(B147,5),4),物品!B:CU,2,FALSE)</f>
        <v>|CffFFD24D品质潜能石【】|r</v>
      </c>
      <c r="I147" s="27">
        <f>VLOOKUP(B147,物品!B:CV,99,FALSE)</f>
        <v>0</v>
      </c>
      <c r="J147" s="167" t="str">
        <f t="shared" si="32"/>
        <v>|CffFFD24D品质潜能石【】|r</v>
      </c>
      <c r="K147" s="167">
        <f t="shared" si="33"/>
        <v>0</v>
      </c>
      <c r="L147" s="27"/>
      <c r="M147" s="168" t="str">
        <f>VLOOKUP(LEFT(RIGHT(B147,5),4),物品!B:CU,20,FALSE)</f>
        <v>ReplaceableTextures\\CommandButtons\\BTNIN04.blp</v>
      </c>
      <c r="N147" s="188" t="s">
        <v>83</v>
      </c>
      <c r="O147" s="168" t="s">
        <v>91</v>
      </c>
      <c r="P147" s="27"/>
      <c r="Q147" s="27"/>
      <c r="R147" s="188" t="s">
        <v>83</v>
      </c>
      <c r="S147" s="188" t="s">
        <v>83</v>
      </c>
      <c r="T147" s="188" t="s">
        <v>83</v>
      </c>
      <c r="U147" s="188" t="s">
        <v>83</v>
      </c>
      <c r="V147" s="27"/>
      <c r="W147" s="27" t="s">
        <v>88</v>
      </c>
      <c r="X147" s="27">
        <v>0</v>
      </c>
      <c r="Y147" s="188" t="s">
        <v>83</v>
      </c>
      <c r="Z147" s="27">
        <v>0</v>
      </c>
      <c r="AA147" s="27">
        <v>0</v>
      </c>
      <c r="AB147" s="167">
        <v>0</v>
      </c>
      <c r="AC147" s="27">
        <v>1</v>
      </c>
      <c r="AD147" s="27">
        <v>1</v>
      </c>
      <c r="AE147" s="188" t="s">
        <v>83</v>
      </c>
      <c r="AF147" s="188" t="s">
        <v>83</v>
      </c>
      <c r="AG147" s="188" t="s">
        <v>83</v>
      </c>
      <c r="AH147" s="188" t="s">
        <v>83</v>
      </c>
      <c r="AI147" s="27">
        <v>1</v>
      </c>
      <c r="AJ147" s="27"/>
      <c r="AK147" s="27">
        <v>1</v>
      </c>
      <c r="AL147" s="27">
        <v>1</v>
      </c>
      <c r="AM147" s="188" t="s">
        <v>83</v>
      </c>
      <c r="AN147" s="27">
        <v>1</v>
      </c>
      <c r="AO147" s="27">
        <v>1</v>
      </c>
      <c r="AP147" s="27">
        <v>1</v>
      </c>
    </row>
    <row r="148" spans="1:42">
      <c r="A148" s="165"/>
      <c r="B148" s="27" t="str">
        <f>物品!B148</f>
        <v>CS21</v>
      </c>
      <c r="C148" s="27" t="s">
        <v>41</v>
      </c>
      <c r="D148" s="27" t="s">
        <v>81</v>
      </c>
      <c r="E148" s="27" t="s">
        <v>97</v>
      </c>
      <c r="F148" s="27"/>
      <c r="G148" s="27"/>
      <c r="H148" s="27" t="str">
        <f>VLOOKUP(LEFT(RIGHT(B148,5),4),物品!B:CU,2,FALSE)</f>
        <v>|Cff00BFFF技能进阶石【完美】|r</v>
      </c>
      <c r="I148" s="27" t="str">
        <f>VLOOKUP(B148,物品!B:CV,99,FALSE)</f>
        <v>|CffFFC926100%概率|r提升指定技能的|Cffffc926品质|r。|n|n|Cff00ff7f只能对|r|Cffffc926A级|r|Cff00ff7f以下的技能使用。|r</v>
      </c>
      <c r="J148" s="167" t="str">
        <f t="shared" ref="J148:J149" si="45">H148</f>
        <v>|Cff00BFFF技能进阶石【完美】|r</v>
      </c>
      <c r="K148" s="167" t="str">
        <f t="shared" ref="K148:K149" si="46">I148</f>
        <v>|CffFFC926100%概率|r提升指定技能的|Cffffc926品质|r。|n|n|Cff00ff7f只能对|r|Cffffc926A级|r|Cff00ff7f以下的技能使用。|r</v>
      </c>
      <c r="L148" s="27"/>
      <c r="M148" s="168" t="str">
        <f>VLOOKUP(LEFT(RIGHT(B148,5),4),物品!B:CU,20,FALSE)</f>
        <v>ReplaceableTextures\\CommandButtons\\BTNIN05.blp</v>
      </c>
      <c r="N148" s="188" t="s">
        <v>83</v>
      </c>
      <c r="O148" s="168" t="s">
        <v>95</v>
      </c>
      <c r="P148" s="27">
        <v>1</v>
      </c>
      <c r="Q148" s="27">
        <v>2</v>
      </c>
      <c r="R148" s="188" t="s">
        <v>83</v>
      </c>
      <c r="S148" s="188" t="s">
        <v>83</v>
      </c>
      <c r="T148" s="188" t="s">
        <v>83</v>
      </c>
      <c r="U148" s="188" t="s">
        <v>83</v>
      </c>
      <c r="V148" s="27"/>
      <c r="W148" s="27" t="s">
        <v>93</v>
      </c>
      <c r="X148" s="27">
        <v>0</v>
      </c>
      <c r="Y148" s="188" t="s">
        <v>83</v>
      </c>
      <c r="Z148" s="27">
        <v>0</v>
      </c>
      <c r="AA148" s="27">
        <v>0</v>
      </c>
      <c r="AB148" s="167">
        <v>35</v>
      </c>
      <c r="AC148" s="27">
        <v>1</v>
      </c>
      <c r="AD148" s="27">
        <v>1</v>
      </c>
      <c r="AE148" s="188" t="s">
        <v>83</v>
      </c>
      <c r="AF148" s="188" t="s">
        <v>83</v>
      </c>
      <c r="AG148" s="188" t="s">
        <v>83</v>
      </c>
      <c r="AH148" s="188" t="s">
        <v>83</v>
      </c>
      <c r="AI148" s="27"/>
      <c r="AJ148" s="27"/>
      <c r="AK148" s="27">
        <v>1</v>
      </c>
      <c r="AL148" s="27">
        <v>1</v>
      </c>
      <c r="AM148" s="188" t="s">
        <v>83</v>
      </c>
      <c r="AN148" s="27">
        <v>1</v>
      </c>
      <c r="AO148" s="27">
        <v>1</v>
      </c>
      <c r="AP148" s="27">
        <v>1</v>
      </c>
    </row>
    <row r="149" spans="1:42">
      <c r="A149" s="165"/>
      <c r="B149" s="27" t="str">
        <f>物品!B149</f>
        <v>CS22</v>
      </c>
      <c r="C149" s="27" t="s">
        <v>41</v>
      </c>
      <c r="D149" s="27" t="s">
        <v>81</v>
      </c>
      <c r="E149" s="27" t="s">
        <v>97</v>
      </c>
      <c r="F149" s="27"/>
      <c r="G149" s="27"/>
      <c r="H149" s="27" t="str">
        <f>VLOOKUP(LEFT(RIGHT(B149,5),4),物品!B:CU,2,FALSE)</f>
        <v>|CffFF0000技能进化石|r</v>
      </c>
      <c r="I149" s="27" t="str">
        <f>VLOOKUP(B149,物品!B:CV,99,FALSE)</f>
        <v>使指定的|Cffffc926A级|r技能进化为|Cffff0000S级|r。</v>
      </c>
      <c r="J149" s="167" t="str">
        <f t="shared" si="45"/>
        <v>|CffFF0000技能进化石|r</v>
      </c>
      <c r="K149" s="167" t="str">
        <f t="shared" si="46"/>
        <v>使指定的|Cffffc926A级|r技能进化为|Cffff0000S级|r。</v>
      </c>
      <c r="L149" s="27"/>
      <c r="M149" s="168" t="str">
        <f>VLOOKUP(LEFT(RIGHT(B149,5),4),物品!B:CU,20,FALSE)</f>
        <v>ReplaceableTextures\\CommandButtons\\BTNIN04.blp</v>
      </c>
      <c r="N149" s="188" t="s">
        <v>83</v>
      </c>
      <c r="O149" s="168" t="s">
        <v>91</v>
      </c>
      <c r="P149" s="27"/>
      <c r="Q149" s="27"/>
      <c r="R149" s="188" t="s">
        <v>83</v>
      </c>
      <c r="S149" s="188" t="s">
        <v>83</v>
      </c>
      <c r="T149" s="188" t="s">
        <v>83</v>
      </c>
      <c r="U149" s="188" t="s">
        <v>83</v>
      </c>
      <c r="V149" s="27"/>
      <c r="W149" s="27" t="s">
        <v>93</v>
      </c>
      <c r="X149" s="27">
        <v>0</v>
      </c>
      <c r="Y149" s="188" t="s">
        <v>83</v>
      </c>
      <c r="Z149" s="27">
        <v>0</v>
      </c>
      <c r="AA149" s="27">
        <v>0</v>
      </c>
      <c r="AB149" s="167">
        <v>0</v>
      </c>
      <c r="AC149" s="27">
        <v>1</v>
      </c>
      <c r="AD149" s="27">
        <v>1</v>
      </c>
      <c r="AE149" s="188" t="s">
        <v>83</v>
      </c>
      <c r="AF149" s="188" t="s">
        <v>83</v>
      </c>
      <c r="AG149" s="188" t="s">
        <v>83</v>
      </c>
      <c r="AH149" s="188" t="s">
        <v>83</v>
      </c>
      <c r="AI149" s="27"/>
      <c r="AJ149" s="27"/>
      <c r="AK149" s="27">
        <v>1</v>
      </c>
      <c r="AL149" s="27">
        <v>1</v>
      </c>
      <c r="AM149" s="188" t="s">
        <v>83</v>
      </c>
      <c r="AN149" s="27">
        <v>1</v>
      </c>
      <c r="AO149" s="27">
        <v>1</v>
      </c>
      <c r="AP149" s="27">
        <v>1</v>
      </c>
    </row>
    <row r="150" spans="1:42">
      <c r="A150" s="165"/>
      <c r="B150" s="27" t="str">
        <f>物品!B150</f>
        <v>CS23</v>
      </c>
      <c r="C150" s="27" t="s">
        <v>41</v>
      </c>
      <c r="D150" s="27" t="s">
        <v>81</v>
      </c>
      <c r="E150" s="27" t="s">
        <v>97</v>
      </c>
      <c r="F150" s="27"/>
      <c r="G150" s="27"/>
      <c r="H150" s="27" t="str">
        <f>VLOOKUP(LEFT(RIGHT(B150,5),4),物品!B:CU,2,FALSE)</f>
        <v>|Cff00FF7F技能进阶石【残缺】|r</v>
      </c>
      <c r="I150" s="27" t="str">
        <f>VLOOKUP(B150,物品!B:CV,99,FALSE)</f>
        <v>|CffFFC92650%概率|r提升指定技能的|Cffffc926品质|r。|n|n|Cff00ff7f只能对|r|Cffffc926A级|r|Cff00ff7f以下的技能使用。|r</v>
      </c>
      <c r="J150" s="167" t="str">
        <f t="shared" ref="J150" si="47">H150</f>
        <v>|Cff00FF7F技能进阶石【残缺】|r</v>
      </c>
      <c r="K150" s="167" t="str">
        <f t="shared" ref="K150" si="48">I150</f>
        <v>|CffFFC92650%概率|r提升指定技能的|Cffffc926品质|r。|n|n|Cff00ff7f只能对|r|Cffffc926A级|r|Cff00ff7f以下的技能使用。|r</v>
      </c>
      <c r="L150" s="27"/>
      <c r="M150" s="168" t="str">
        <f>VLOOKUP(LEFT(RIGHT(B150,5),4),物品!B:CU,20,FALSE)</f>
        <v>ReplaceableTextures\\CommandButtons\\BTNIN06.blp</v>
      </c>
      <c r="N150" s="188" t="s">
        <v>83</v>
      </c>
      <c r="O150" s="168" t="s">
        <v>96</v>
      </c>
      <c r="P150" s="27">
        <v>0</v>
      </c>
      <c r="Q150" s="27">
        <v>2</v>
      </c>
      <c r="R150" s="188" t="s">
        <v>83</v>
      </c>
      <c r="S150" s="188" t="s">
        <v>83</v>
      </c>
      <c r="T150" s="188" t="s">
        <v>83</v>
      </c>
      <c r="U150" s="188" t="s">
        <v>83</v>
      </c>
      <c r="V150" s="27"/>
      <c r="W150" s="27" t="s">
        <v>93</v>
      </c>
      <c r="X150" s="27">
        <v>0</v>
      </c>
      <c r="Y150" s="188" t="s">
        <v>83</v>
      </c>
      <c r="Z150" s="27">
        <v>0</v>
      </c>
      <c r="AA150" s="27">
        <v>0</v>
      </c>
      <c r="AB150" s="167">
        <v>10</v>
      </c>
      <c r="AC150" s="27">
        <v>1</v>
      </c>
      <c r="AD150" s="27">
        <v>1</v>
      </c>
      <c r="AE150" s="188" t="s">
        <v>83</v>
      </c>
      <c r="AF150" s="188" t="s">
        <v>83</v>
      </c>
      <c r="AG150" s="188" t="s">
        <v>83</v>
      </c>
      <c r="AH150" s="188" t="s">
        <v>83</v>
      </c>
      <c r="AI150" s="27"/>
      <c r="AJ150" s="27"/>
      <c r="AK150" s="27">
        <v>1</v>
      </c>
      <c r="AL150" s="27">
        <v>1</v>
      </c>
      <c r="AM150" s="188" t="s">
        <v>83</v>
      </c>
      <c r="AN150" s="27">
        <v>1</v>
      </c>
      <c r="AO150" s="27">
        <v>1</v>
      </c>
      <c r="AP150" s="27">
        <v>1</v>
      </c>
    </row>
    <row r="151" spans="1:42">
      <c r="A151" s="165"/>
      <c r="B151" s="27" t="str">
        <f>物品!B151</f>
        <v>CS24</v>
      </c>
      <c r="C151" s="27" t="s">
        <v>41</v>
      </c>
      <c r="D151" s="27" t="s">
        <v>81</v>
      </c>
      <c r="E151" s="27" t="s">
        <v>97</v>
      </c>
      <c r="F151" s="27"/>
      <c r="G151" s="27"/>
      <c r="H151" s="27" t="str">
        <f>VLOOKUP(LEFT(RIGHT(B151,5),4),物品!B:CU,2,FALSE)</f>
        <v>|CffFFD24D品质潜能石【】|r</v>
      </c>
      <c r="I151" s="27">
        <f>VLOOKUP(B151,物品!B:CV,99,FALSE)</f>
        <v>0</v>
      </c>
      <c r="J151" s="167" t="str">
        <f t="shared" ref="J151:J155" si="49">H151</f>
        <v>|CffFFD24D品质潜能石【】|r</v>
      </c>
      <c r="K151" s="167">
        <f t="shared" ref="K151:K155" si="50">I151</f>
        <v>0</v>
      </c>
      <c r="L151" s="27"/>
      <c r="M151" s="168" t="str">
        <f>VLOOKUP(LEFT(RIGHT(B151,5),4),物品!B:CU,20,FALSE)</f>
        <v>ReplaceableTextures\\CommandButtons\\BTNIN04.blp</v>
      </c>
      <c r="N151" s="188" t="s">
        <v>83</v>
      </c>
      <c r="O151" s="168" t="s">
        <v>91</v>
      </c>
      <c r="P151" s="27"/>
      <c r="Q151" s="27"/>
      <c r="R151" s="188" t="s">
        <v>83</v>
      </c>
      <c r="S151" s="188" t="s">
        <v>83</v>
      </c>
      <c r="T151" s="188" t="s">
        <v>83</v>
      </c>
      <c r="U151" s="188" t="s">
        <v>83</v>
      </c>
      <c r="V151" s="27"/>
      <c r="W151" s="27" t="s">
        <v>93</v>
      </c>
      <c r="X151" s="27">
        <v>0</v>
      </c>
      <c r="Y151" s="188" t="s">
        <v>83</v>
      </c>
      <c r="Z151" s="27">
        <v>0</v>
      </c>
      <c r="AA151" s="27">
        <v>0</v>
      </c>
      <c r="AB151" s="27">
        <v>0</v>
      </c>
      <c r="AC151" s="27">
        <v>1</v>
      </c>
      <c r="AD151" s="27">
        <v>1</v>
      </c>
      <c r="AE151" s="188" t="s">
        <v>83</v>
      </c>
      <c r="AF151" s="188" t="s">
        <v>83</v>
      </c>
      <c r="AG151" s="188" t="s">
        <v>83</v>
      </c>
      <c r="AH151" s="188" t="s">
        <v>83</v>
      </c>
      <c r="AI151" s="27"/>
      <c r="AJ151" s="27"/>
      <c r="AK151" s="27">
        <v>1</v>
      </c>
      <c r="AL151" s="27">
        <v>1</v>
      </c>
      <c r="AM151" s="188" t="s">
        <v>83</v>
      </c>
      <c r="AN151" s="27">
        <v>1</v>
      </c>
      <c r="AO151" s="27">
        <v>1</v>
      </c>
      <c r="AP151" s="27">
        <v>1</v>
      </c>
    </row>
    <row r="152" spans="1:42">
      <c r="A152" s="165"/>
      <c r="B152" s="27" t="str">
        <f>物品!B152</f>
        <v>CS41</v>
      </c>
      <c r="C152" s="27" t="s">
        <v>41</v>
      </c>
      <c r="D152" s="27" t="s">
        <v>81</v>
      </c>
      <c r="E152" s="27" t="s">
        <v>82</v>
      </c>
      <c r="F152" s="27"/>
      <c r="G152" s="27"/>
      <c r="H152" s="27" t="str">
        <f>VLOOKUP(LEFT(RIGHT(B152,5),4),物品!B:CU,2,FALSE)</f>
        <v>|cffff0000虚空神石|r</v>
      </c>
      <c r="I152" s="27" t="str">
        <f>VLOOKUP(B152,物品!B:CV,99,FALSE)</f>
        <v>点击后可将|Cffffc926任意|r装备提升一级。|n|n|Cff00ff7f只能对|r|Cffff73ff创|r|Cffff56bf世|r|Cffff397f品|r|Cffff1c3f质|r|Cff00ff7f以下的装备使用。|r</v>
      </c>
      <c r="J152" s="167" t="str">
        <f t="shared" ref="J152:J153" si="51">H152</f>
        <v>|cffff0000虚空神石|r</v>
      </c>
      <c r="K152" s="167" t="str">
        <f t="shared" ref="K152:K153" si="52">I152</f>
        <v>点击后可将|Cffffc926任意|r装备提升一级。|n|n|Cff00ff7f只能对|r|Cffff73ff创|r|Cffff56bf世|r|Cffff397f品|r|Cffff1c3f质|r|Cff00ff7f以下的装备使用。|r</v>
      </c>
      <c r="L152" s="27"/>
      <c r="M152" s="168" t="str">
        <f>VLOOKUP(LEFT(RIGHT(B152,5),4),物品!B:CU,20,FALSE)</f>
        <v>ReplaceableTextures\\CommandButtons\\BTNCS41.blp</v>
      </c>
      <c r="N152" s="188" t="s">
        <v>83</v>
      </c>
      <c r="O152" s="168" t="s">
        <v>91</v>
      </c>
      <c r="P152" s="27"/>
      <c r="Q152" s="27"/>
      <c r="R152" s="188" t="s">
        <v>83</v>
      </c>
      <c r="S152" s="188" t="s">
        <v>83</v>
      </c>
      <c r="T152" s="188" t="s">
        <v>83</v>
      </c>
      <c r="U152" s="188" t="s">
        <v>83</v>
      </c>
      <c r="V152" s="27"/>
      <c r="W152" s="27" t="s">
        <v>93</v>
      </c>
      <c r="X152" s="27">
        <v>0</v>
      </c>
      <c r="Y152" s="188" t="s">
        <v>83</v>
      </c>
      <c r="Z152" s="27">
        <v>0</v>
      </c>
      <c r="AA152" s="27">
        <v>0</v>
      </c>
      <c r="AB152" s="167">
        <v>0</v>
      </c>
      <c r="AC152" s="27">
        <v>1</v>
      </c>
      <c r="AD152" s="27">
        <v>1</v>
      </c>
      <c r="AE152" s="188" t="s">
        <v>83</v>
      </c>
      <c r="AF152" s="188" t="s">
        <v>83</v>
      </c>
      <c r="AG152" s="188" t="s">
        <v>83</v>
      </c>
      <c r="AH152" s="188" t="s">
        <v>83</v>
      </c>
      <c r="AI152" s="27"/>
      <c r="AJ152" s="27"/>
      <c r="AK152" s="27">
        <v>1</v>
      </c>
      <c r="AL152" s="27">
        <v>1</v>
      </c>
      <c r="AM152" s="188" t="s">
        <v>83</v>
      </c>
      <c r="AN152" s="27">
        <v>1</v>
      </c>
      <c r="AO152" s="27">
        <v>1</v>
      </c>
      <c r="AP152" s="27">
        <v>1</v>
      </c>
    </row>
    <row r="153" spans="1:42">
      <c r="A153" s="165"/>
      <c r="B153" s="27" t="str">
        <f>物品!B153</f>
        <v>CS42</v>
      </c>
      <c r="C153" s="27" t="s">
        <v>41</v>
      </c>
      <c r="D153" s="27" t="s">
        <v>81</v>
      </c>
      <c r="E153" s="27" t="s">
        <v>82</v>
      </c>
      <c r="F153" s="27"/>
      <c r="G153" s="27"/>
      <c r="H153" s="27" t="str">
        <f>VLOOKUP(LEFT(RIGHT(B153,5),4),物品!B:CU,2,FALSE)</f>
        <v>|cffff0033创世碎片|r</v>
      </c>
      <c r="I153" s="27" t="str">
        <f>VLOOKUP(B153,物品!B:CV,99,FALSE)</f>
        <v>点击后可将|Cffffc926神|r|Cfff7a049话|r|Cffef786d品|r|Cffe85091质|r的|Cffffc926lv.4|r装备提升至|Cffff73ff创|r|Cffff56bf世|r|Cffff397f品|r|Cffff1c3f质|r。</v>
      </c>
      <c r="J153" s="167" t="str">
        <f t="shared" si="51"/>
        <v>|cffff0033创世碎片|r</v>
      </c>
      <c r="K153" s="167" t="str">
        <f t="shared" si="52"/>
        <v>点击后可将|Cffffc926神|r|Cfff7a049话|r|Cffef786d品|r|Cffe85091质|r的|Cffffc926lv.4|r装备提升至|Cffff73ff创|r|Cffff56bf世|r|Cffff397f品|r|Cffff1c3f质|r。</v>
      </c>
      <c r="L153" s="27"/>
      <c r="M153" s="168" t="str">
        <f>VLOOKUP(LEFT(RIGHT(B153,5),4),物品!B:CU,20,FALSE)</f>
        <v>ReplaceableTextures\\CommandButtons\\BTNCS42.blp</v>
      </c>
      <c r="N153" s="188" t="s">
        <v>83</v>
      </c>
      <c r="O153" s="168" t="s">
        <v>92</v>
      </c>
      <c r="P153" s="27"/>
      <c r="Q153" s="27"/>
      <c r="R153" s="188" t="s">
        <v>83</v>
      </c>
      <c r="S153" s="188" t="s">
        <v>83</v>
      </c>
      <c r="T153" s="188" t="s">
        <v>83</v>
      </c>
      <c r="U153" s="188" t="s">
        <v>83</v>
      </c>
      <c r="V153" s="27"/>
      <c r="W153" s="27" t="s">
        <v>93</v>
      </c>
      <c r="X153" s="27">
        <v>0</v>
      </c>
      <c r="Y153" s="188" t="s">
        <v>83</v>
      </c>
      <c r="Z153" s="27">
        <v>0</v>
      </c>
      <c r="AA153" s="27">
        <v>0</v>
      </c>
      <c r="AB153" s="167">
        <v>0</v>
      </c>
      <c r="AC153" s="27">
        <v>1</v>
      </c>
      <c r="AD153" s="27">
        <v>1</v>
      </c>
      <c r="AE153" s="188" t="s">
        <v>83</v>
      </c>
      <c r="AF153" s="188" t="s">
        <v>83</v>
      </c>
      <c r="AG153" s="188" t="s">
        <v>83</v>
      </c>
      <c r="AH153" s="188" t="s">
        <v>83</v>
      </c>
      <c r="AI153" s="27"/>
      <c r="AJ153" s="27"/>
      <c r="AK153" s="27">
        <v>1</v>
      </c>
      <c r="AL153" s="27">
        <v>1</v>
      </c>
      <c r="AM153" s="188" t="s">
        <v>83</v>
      </c>
      <c r="AN153" s="27">
        <v>1</v>
      </c>
      <c r="AO153" s="27">
        <v>1</v>
      </c>
      <c r="AP153" s="27">
        <v>1</v>
      </c>
    </row>
    <row r="154" spans="1:42">
      <c r="A154" s="165"/>
      <c r="B154" s="27" t="str">
        <f>物品!B154</f>
        <v>CS51</v>
      </c>
      <c r="C154" s="27" t="s">
        <v>41</v>
      </c>
      <c r="D154" s="27" t="s">
        <v>81</v>
      </c>
      <c r="E154" s="27" t="s">
        <v>82</v>
      </c>
      <c r="F154" s="27"/>
      <c r="G154" s="27"/>
      <c r="H154" s="27" t="str">
        <f>VLOOKUP(LEFT(RIGHT(B154,5),4),物品!B:CU,2,FALSE)</f>
        <v>|cff00BFFF初级附魔石|r</v>
      </c>
      <c r="I154" s="27" t="str">
        <f>VLOOKUP(B154,物品!B:CV,99,FALSE)</f>
        <v>为指定的装备附魔一条额外属性。</v>
      </c>
      <c r="J154" s="167" t="str">
        <f t="shared" si="49"/>
        <v>|cff00BFFF初级附魔石|r</v>
      </c>
      <c r="K154" s="167" t="str">
        <f t="shared" si="50"/>
        <v>为指定的装备附魔一条额外属性。</v>
      </c>
      <c r="L154" s="27"/>
      <c r="M154" s="168" t="str">
        <f>VLOOKUP(LEFT(RIGHT(B154,5),4),物品!B:CU,20,FALSE)</f>
        <v>ReplaceableTextures\\CommandButtons\\BTNCS51.blp</v>
      </c>
      <c r="N154" s="188" t="s">
        <v>83</v>
      </c>
      <c r="O154" s="168" t="s">
        <v>90</v>
      </c>
      <c r="P154" s="27"/>
      <c r="Q154" s="27"/>
      <c r="R154" s="188" t="s">
        <v>83</v>
      </c>
      <c r="S154" s="188" t="s">
        <v>83</v>
      </c>
      <c r="T154" s="188" t="s">
        <v>83</v>
      </c>
      <c r="U154" s="188" t="s">
        <v>83</v>
      </c>
      <c r="V154" s="27"/>
      <c r="W154" s="27" t="s">
        <v>93</v>
      </c>
      <c r="X154" s="27">
        <v>0</v>
      </c>
      <c r="Y154" s="188" t="s">
        <v>83</v>
      </c>
      <c r="Z154" s="27">
        <v>0</v>
      </c>
      <c r="AA154" s="27">
        <v>0</v>
      </c>
      <c r="AB154" s="167">
        <v>0</v>
      </c>
      <c r="AC154" s="27">
        <v>1</v>
      </c>
      <c r="AD154" s="27">
        <v>1</v>
      </c>
      <c r="AE154" s="188" t="s">
        <v>83</v>
      </c>
      <c r="AF154" s="188" t="s">
        <v>83</v>
      </c>
      <c r="AG154" s="188" t="s">
        <v>83</v>
      </c>
      <c r="AH154" s="188" t="s">
        <v>83</v>
      </c>
      <c r="AI154" s="27"/>
      <c r="AJ154" s="27"/>
      <c r="AK154" s="27">
        <v>1</v>
      </c>
      <c r="AL154" s="27">
        <v>1</v>
      </c>
      <c r="AM154" s="188" t="s">
        <v>83</v>
      </c>
      <c r="AN154" s="27">
        <v>1</v>
      </c>
      <c r="AO154" s="27">
        <v>1</v>
      </c>
      <c r="AP154" s="27">
        <v>1</v>
      </c>
    </row>
    <row r="155" spans="1:42">
      <c r="A155" s="165"/>
      <c r="B155" s="27" t="str">
        <f>物品!B155</f>
        <v>CS52</v>
      </c>
      <c r="C155" s="27" t="s">
        <v>41</v>
      </c>
      <c r="D155" s="27" t="s">
        <v>81</v>
      </c>
      <c r="E155" s="27" t="s">
        <v>82</v>
      </c>
      <c r="F155" s="27"/>
      <c r="G155" s="27"/>
      <c r="H155" s="27" t="str">
        <f>VLOOKUP(LEFT(RIGHT(B155,5),4),物品!B:CU,2,FALSE)</f>
        <v>|cffffff00中级附魔石|r</v>
      </c>
      <c r="I155" s="27" t="str">
        <f>VLOOKUP(B155,物品!B:CV,99,FALSE)</f>
        <v>为指定装备附魔一条较强的额外属性。</v>
      </c>
      <c r="J155" s="167" t="str">
        <f t="shared" si="49"/>
        <v>|cffffff00中级附魔石|r</v>
      </c>
      <c r="K155" s="167" t="str">
        <f t="shared" si="50"/>
        <v>为指定装备附魔一条较强的额外属性。</v>
      </c>
      <c r="L155" s="27"/>
      <c r="M155" s="168" t="str">
        <f>VLOOKUP(LEFT(RIGHT(B155,5),4),物品!B:CU,20,FALSE)</f>
        <v>ReplaceableTextures\\CommandButtons\\BTNCS52.blp</v>
      </c>
      <c r="N155" s="188" t="s">
        <v>83</v>
      </c>
      <c r="O155" s="168" t="s">
        <v>91</v>
      </c>
      <c r="P155" s="27"/>
      <c r="Q155" s="27"/>
      <c r="R155" s="188" t="s">
        <v>83</v>
      </c>
      <c r="S155" s="188" t="s">
        <v>83</v>
      </c>
      <c r="T155" s="188" t="s">
        <v>83</v>
      </c>
      <c r="U155" s="188" t="s">
        <v>83</v>
      </c>
      <c r="V155" s="27"/>
      <c r="W155" s="27" t="s">
        <v>93</v>
      </c>
      <c r="X155" s="27">
        <v>0</v>
      </c>
      <c r="Y155" s="188" t="s">
        <v>83</v>
      </c>
      <c r="Z155" s="27">
        <v>0</v>
      </c>
      <c r="AA155" s="27">
        <v>0</v>
      </c>
      <c r="AB155" s="167">
        <v>0</v>
      </c>
      <c r="AC155" s="27">
        <v>1</v>
      </c>
      <c r="AD155" s="27">
        <v>1</v>
      </c>
      <c r="AE155" s="188" t="s">
        <v>83</v>
      </c>
      <c r="AF155" s="188" t="s">
        <v>83</v>
      </c>
      <c r="AG155" s="188" t="s">
        <v>83</v>
      </c>
      <c r="AH155" s="188" t="s">
        <v>83</v>
      </c>
      <c r="AI155" s="27"/>
      <c r="AJ155" s="27"/>
      <c r="AK155" s="27">
        <v>1</v>
      </c>
      <c r="AL155" s="27">
        <v>1</v>
      </c>
      <c r="AM155" s="188" t="s">
        <v>83</v>
      </c>
      <c r="AN155" s="27">
        <v>1</v>
      </c>
      <c r="AO155" s="27">
        <v>1</v>
      </c>
      <c r="AP155" s="27">
        <v>1</v>
      </c>
    </row>
    <row r="156" spans="1:42">
      <c r="A156" s="165"/>
      <c r="B156" s="27" t="str">
        <f>物品!B156</f>
        <v>CS53</v>
      </c>
      <c r="C156" s="27" t="s">
        <v>41</v>
      </c>
      <c r="D156" s="27" t="s">
        <v>81</v>
      </c>
      <c r="E156" s="27" t="s">
        <v>82</v>
      </c>
      <c r="F156" s="27"/>
      <c r="G156" s="27"/>
      <c r="H156" s="27" t="str">
        <f>VLOOKUP(LEFT(RIGHT(B156,5),4),物品!B:CU,2,FALSE)</f>
        <v>|cffff0033高级附魔石|r</v>
      </c>
      <c r="I156" s="27" t="str">
        <f>VLOOKUP(B156,物品!B:CV,99,FALSE)</f>
        <v>为指定装备附魔一条强大的额外属性。</v>
      </c>
      <c r="J156" s="167" t="str">
        <f t="shared" ref="J156" si="53">H156</f>
        <v>|cffff0033高级附魔石|r</v>
      </c>
      <c r="K156" s="167" t="str">
        <f t="shared" ref="K156" si="54">I156</f>
        <v>为指定装备附魔一条强大的额外属性。</v>
      </c>
      <c r="L156" s="27"/>
      <c r="M156" s="168" t="str">
        <f>VLOOKUP(LEFT(RIGHT(B156,5),4),物品!B:CU,20,FALSE)</f>
        <v>ReplaceableTextures\\CommandButtons\\BTNCS53.blp</v>
      </c>
      <c r="N156" s="188" t="s">
        <v>83</v>
      </c>
      <c r="O156" s="168" t="s">
        <v>92</v>
      </c>
      <c r="P156" s="27"/>
      <c r="Q156" s="27"/>
      <c r="R156" s="188" t="s">
        <v>83</v>
      </c>
      <c r="S156" s="188" t="s">
        <v>83</v>
      </c>
      <c r="T156" s="188" t="s">
        <v>83</v>
      </c>
      <c r="U156" s="188" t="s">
        <v>83</v>
      </c>
      <c r="V156" s="27"/>
      <c r="W156" s="27" t="s">
        <v>93</v>
      </c>
      <c r="X156" s="27">
        <v>0</v>
      </c>
      <c r="Y156" s="188" t="s">
        <v>83</v>
      </c>
      <c r="Z156" s="27">
        <v>0</v>
      </c>
      <c r="AA156" s="27">
        <v>0</v>
      </c>
      <c r="AB156" s="27">
        <v>0</v>
      </c>
      <c r="AC156" s="27">
        <v>1</v>
      </c>
      <c r="AD156" s="27">
        <v>1</v>
      </c>
      <c r="AE156" s="188" t="s">
        <v>83</v>
      </c>
      <c r="AF156" s="188" t="s">
        <v>83</v>
      </c>
      <c r="AG156" s="188" t="s">
        <v>83</v>
      </c>
      <c r="AH156" s="188" t="s">
        <v>83</v>
      </c>
      <c r="AI156" s="27"/>
      <c r="AJ156" s="27"/>
      <c r="AK156" s="27">
        <v>1</v>
      </c>
      <c r="AL156" s="27">
        <v>1</v>
      </c>
      <c r="AM156" s="188" t="s">
        <v>83</v>
      </c>
      <c r="AN156" s="27">
        <v>1</v>
      </c>
      <c r="AO156" s="27">
        <v>1</v>
      </c>
      <c r="AP156" s="27">
        <v>1</v>
      </c>
    </row>
    <row r="157" spans="1:42" ht="15" customHeight="1">
      <c r="A157" s="165"/>
      <c r="B157" s="27" t="str">
        <f>物品!B157</f>
        <v>CF01</v>
      </c>
      <c r="C157" s="27" t="s">
        <v>41</v>
      </c>
      <c r="D157" s="27" t="s">
        <v>81</v>
      </c>
      <c r="E157" s="27"/>
      <c r="F157" s="27"/>
      <c r="G157" s="27"/>
      <c r="H157" s="27" t="str">
        <f>VLOOKUP(LEFT(RIGHT(B157,5),4),物品!B:CU,2,FALSE)</f>
        <v>随机法宝</v>
      </c>
      <c r="I157" s="27" t="str">
        <f>VLOOKUP(B157,物品!B:CV,99,FALSE)</f>
        <v>获得一个随机品质的|Cffffc926法宝|r。</v>
      </c>
      <c r="J157" s="167" t="str">
        <f t="shared" ref="J157" si="55">H157</f>
        <v>随机法宝</v>
      </c>
      <c r="K157" s="167" t="str">
        <f t="shared" ref="K157" si="56">I157</f>
        <v>获得一个随机品质的|Cffffc926法宝|r。</v>
      </c>
      <c r="L157" s="27"/>
      <c r="M157" s="168" t="str">
        <f>VLOOKUP(LEFT(RIGHT(B157,5),4),物品!B:CU,20,FALSE)</f>
        <v>ReplaceableTextures\\CommandButtons\\BTNCF01.blp</v>
      </c>
      <c r="N157" s="188" t="s">
        <v>83</v>
      </c>
      <c r="O157" s="168" t="s">
        <v>98</v>
      </c>
      <c r="P157" s="27">
        <v>0</v>
      </c>
      <c r="Q157" s="27">
        <v>0</v>
      </c>
      <c r="R157" s="188" t="s">
        <v>83</v>
      </c>
      <c r="S157" s="188" t="s">
        <v>83</v>
      </c>
      <c r="T157" s="188" t="s">
        <v>83</v>
      </c>
      <c r="U157" s="188" t="s">
        <v>83</v>
      </c>
      <c r="V157" s="27"/>
      <c r="W157" s="27" t="s">
        <v>88</v>
      </c>
      <c r="X157" s="27">
        <v>0</v>
      </c>
      <c r="Y157" s="188" t="s">
        <v>83</v>
      </c>
      <c r="Z157" s="27">
        <v>0</v>
      </c>
      <c r="AA157" s="27">
        <v>0</v>
      </c>
      <c r="AB157" s="27">
        <v>0</v>
      </c>
      <c r="AC157" s="27">
        <v>1</v>
      </c>
      <c r="AD157" s="27">
        <v>1</v>
      </c>
      <c r="AE157" s="188" t="s">
        <v>83</v>
      </c>
      <c r="AF157" s="188" t="s">
        <v>83</v>
      </c>
      <c r="AG157" s="188" t="s">
        <v>83</v>
      </c>
      <c r="AH157" s="188" t="s">
        <v>83</v>
      </c>
      <c r="AI157" s="27">
        <v>1</v>
      </c>
      <c r="AJ157" s="27"/>
      <c r="AK157" s="27">
        <v>1</v>
      </c>
      <c r="AL157" s="27">
        <v>1</v>
      </c>
      <c r="AM157" s="188" t="s">
        <v>83</v>
      </c>
      <c r="AN157" s="27">
        <v>1</v>
      </c>
      <c r="AO157" s="27">
        <v>1</v>
      </c>
      <c r="AP157" s="27">
        <v>1</v>
      </c>
    </row>
    <row r="158" spans="1:42">
      <c r="A158" s="165"/>
      <c r="B158" s="27" t="str">
        <f>物品!B158</f>
        <v>I001</v>
      </c>
      <c r="C158" s="27" t="s">
        <v>41</v>
      </c>
      <c r="D158" s="27" t="s">
        <v>81</v>
      </c>
      <c r="E158" s="27" t="s">
        <v>82</v>
      </c>
      <c r="F158" s="27"/>
      <c r="G158" s="27"/>
      <c r="H158" s="27" t="str">
        <f>VLOOKUP(LEFT(RIGHT(B158,5),4),物品!B:CU,2,FALSE)</f>
        <v>蛋黄月饼</v>
      </c>
      <c r="I158" s="27" t="str">
        <f>VLOOKUP(B158,物品!B:CV,99,FALSE)</f>
        <v>回复|Cffffd24d80%|r生命，|Cff00ff7f解除|r异常状态</v>
      </c>
      <c r="J158" s="167" t="str">
        <f t="shared" ref="J158:J161" si="57">H158</f>
        <v>蛋黄月饼</v>
      </c>
      <c r="K158" s="167" t="str">
        <f t="shared" ref="K158:K161" si="58">I158</f>
        <v>回复|Cffffd24d80%|r生命，|Cff00ff7f解除|r异常状态</v>
      </c>
      <c r="L158" s="27"/>
      <c r="M158" s="168" t="str">
        <f>VLOOKUP(LEFT(RIGHT(B158,5),4),物品!B:CU,20,FALSE)</f>
        <v>ReplaceableTextures\\CommandButtons\\BTNI001.blp</v>
      </c>
      <c r="N158" s="188" t="s">
        <v>83</v>
      </c>
      <c r="O158" s="168" t="s">
        <v>94</v>
      </c>
      <c r="P158" s="27">
        <v>0</v>
      </c>
      <c r="Q158" s="27">
        <v>0</v>
      </c>
      <c r="R158" s="188" t="s">
        <v>83</v>
      </c>
      <c r="S158" s="188" t="s">
        <v>83</v>
      </c>
      <c r="T158" s="188" t="s">
        <v>83</v>
      </c>
      <c r="U158" s="188" t="s">
        <v>83</v>
      </c>
      <c r="V158" s="27"/>
      <c r="W158" s="27" t="s">
        <v>93</v>
      </c>
      <c r="X158" s="27">
        <v>0</v>
      </c>
      <c r="Y158" s="188" t="s">
        <v>83</v>
      </c>
      <c r="Z158" s="27">
        <v>0</v>
      </c>
      <c r="AA158" s="27">
        <v>0</v>
      </c>
      <c r="AB158" s="27">
        <v>0</v>
      </c>
      <c r="AC158" s="27">
        <v>1</v>
      </c>
      <c r="AD158" s="27">
        <v>1</v>
      </c>
      <c r="AE158" s="188" t="s">
        <v>83</v>
      </c>
      <c r="AF158" s="188" t="s">
        <v>83</v>
      </c>
      <c r="AG158" s="188" t="s">
        <v>83</v>
      </c>
      <c r="AH158" s="188" t="s">
        <v>83</v>
      </c>
      <c r="AI158" s="27"/>
      <c r="AJ158" s="27"/>
      <c r="AK158" s="27">
        <v>1</v>
      </c>
      <c r="AL158" s="27">
        <v>1</v>
      </c>
      <c r="AM158" s="188" t="s">
        <v>83</v>
      </c>
      <c r="AN158" s="27">
        <v>1</v>
      </c>
      <c r="AO158" s="27">
        <v>1</v>
      </c>
      <c r="AP158" s="27">
        <v>1</v>
      </c>
    </row>
    <row r="159" spans="1:42">
      <c r="A159" s="165"/>
      <c r="B159" s="27" t="str">
        <f>物品!B159</f>
        <v>I002</v>
      </c>
      <c r="C159" s="27" t="s">
        <v>41</v>
      </c>
      <c r="D159" s="27" t="s">
        <v>81</v>
      </c>
      <c r="E159" s="27" t="s">
        <v>82</v>
      </c>
      <c r="F159" s="27"/>
      <c r="G159" s="27"/>
      <c r="H159" s="27" t="str">
        <f>VLOOKUP(LEFT(RIGHT(B159,5),4),物品!B:CU,2,FALSE)</f>
        <v>豆沙月饼</v>
      </c>
      <c r="I159" s="27" t="str">
        <f>VLOOKUP(B159,物品!B:CV,99,FALSE)</f>
        <v>暴击|Cffff0000+10%|n|n|r|Cff00ff7f效果持续15秒。|r</v>
      </c>
      <c r="J159" s="167" t="str">
        <f t="shared" si="57"/>
        <v>豆沙月饼</v>
      </c>
      <c r="K159" s="167" t="str">
        <f t="shared" si="58"/>
        <v>暴击|Cffff0000+10%|n|n|r|Cff00ff7f效果持续15秒。|r</v>
      </c>
      <c r="L159" s="27"/>
      <c r="M159" s="168" t="str">
        <f>VLOOKUP(LEFT(RIGHT(B159,5),4),物品!B:CU,20,FALSE)</f>
        <v>ReplaceableTextures\\CommandButtons\\BTNI002.blp</v>
      </c>
      <c r="N159" s="188" t="s">
        <v>83</v>
      </c>
      <c r="O159" s="168" t="s">
        <v>94</v>
      </c>
      <c r="P159" s="27">
        <v>0</v>
      </c>
      <c r="Q159" s="27">
        <v>0</v>
      </c>
      <c r="R159" s="188" t="s">
        <v>83</v>
      </c>
      <c r="S159" s="188" t="s">
        <v>83</v>
      </c>
      <c r="T159" s="188" t="s">
        <v>83</v>
      </c>
      <c r="U159" s="188" t="s">
        <v>83</v>
      </c>
      <c r="V159" s="27"/>
      <c r="W159" s="27" t="s">
        <v>93</v>
      </c>
      <c r="X159" s="27">
        <v>0</v>
      </c>
      <c r="Y159" s="188" t="s">
        <v>83</v>
      </c>
      <c r="Z159" s="27">
        <v>0</v>
      </c>
      <c r="AA159" s="27">
        <v>0</v>
      </c>
      <c r="AB159" s="27">
        <v>0</v>
      </c>
      <c r="AC159" s="27">
        <v>1</v>
      </c>
      <c r="AD159" s="27">
        <v>1</v>
      </c>
      <c r="AE159" s="188" t="s">
        <v>83</v>
      </c>
      <c r="AF159" s="188" t="s">
        <v>83</v>
      </c>
      <c r="AG159" s="188" t="s">
        <v>83</v>
      </c>
      <c r="AH159" s="188" t="s">
        <v>83</v>
      </c>
      <c r="AI159" s="27"/>
      <c r="AJ159" s="27"/>
      <c r="AK159" s="27">
        <v>1</v>
      </c>
      <c r="AL159" s="27">
        <v>1</v>
      </c>
      <c r="AM159" s="188" t="s">
        <v>83</v>
      </c>
      <c r="AN159" s="27">
        <v>1</v>
      </c>
      <c r="AO159" s="27">
        <v>1</v>
      </c>
      <c r="AP159" s="27">
        <v>1</v>
      </c>
    </row>
    <row r="160" spans="1:42">
      <c r="A160" s="165"/>
      <c r="B160" s="27" t="str">
        <f>物品!B160</f>
        <v>I003</v>
      </c>
      <c r="C160" s="27" t="s">
        <v>41</v>
      </c>
      <c r="D160" s="27" t="s">
        <v>81</v>
      </c>
      <c r="E160" s="27" t="s">
        <v>82</v>
      </c>
      <c r="F160" s="27"/>
      <c r="G160" s="27"/>
      <c r="H160" s="27" t="str">
        <f>VLOOKUP(LEFT(RIGHT(B160,5),4),物品!B:CU,2,FALSE)</f>
        <v>冰皮月饼</v>
      </c>
      <c r="I160" s="27" t="str">
        <f>VLOOKUP(B160,物品!B:CV,99,FALSE)</f>
        <v>攻击速度|Cffffd24d+40%|r。|n|n|Cff00ff7f持续15秒。|r</v>
      </c>
      <c r="J160" s="167" t="str">
        <f t="shared" si="57"/>
        <v>冰皮月饼</v>
      </c>
      <c r="K160" s="167" t="str">
        <f t="shared" si="58"/>
        <v>攻击速度|Cffffd24d+40%|r。|n|n|Cff00ff7f持续15秒。|r</v>
      </c>
      <c r="L160" s="27"/>
      <c r="M160" s="168" t="str">
        <f>VLOOKUP(LEFT(RIGHT(B160,5),4),物品!B:CU,20,FALSE)</f>
        <v>ReplaceableTextures\\CommandButtons\\BTNI003.blp</v>
      </c>
      <c r="N160" s="188" t="s">
        <v>83</v>
      </c>
      <c r="O160" s="168" t="s">
        <v>94</v>
      </c>
      <c r="P160" s="27">
        <v>0</v>
      </c>
      <c r="Q160" s="27">
        <v>0</v>
      </c>
      <c r="R160" s="188" t="s">
        <v>83</v>
      </c>
      <c r="S160" s="188" t="s">
        <v>83</v>
      </c>
      <c r="T160" s="188" t="s">
        <v>83</v>
      </c>
      <c r="U160" s="188" t="s">
        <v>83</v>
      </c>
      <c r="V160" s="27"/>
      <c r="W160" s="27" t="s">
        <v>93</v>
      </c>
      <c r="X160" s="27">
        <v>0</v>
      </c>
      <c r="Y160" s="188" t="s">
        <v>83</v>
      </c>
      <c r="Z160" s="27">
        <v>0</v>
      </c>
      <c r="AA160" s="27">
        <v>0</v>
      </c>
      <c r="AB160" s="27">
        <v>0</v>
      </c>
      <c r="AC160" s="27">
        <v>1</v>
      </c>
      <c r="AD160" s="27">
        <v>1</v>
      </c>
      <c r="AE160" s="188" t="s">
        <v>83</v>
      </c>
      <c r="AF160" s="188" t="s">
        <v>83</v>
      </c>
      <c r="AG160" s="188" t="s">
        <v>83</v>
      </c>
      <c r="AH160" s="188" t="s">
        <v>83</v>
      </c>
      <c r="AI160" s="27"/>
      <c r="AJ160" s="27"/>
      <c r="AK160" s="27">
        <v>1</v>
      </c>
      <c r="AL160" s="27">
        <v>1</v>
      </c>
      <c r="AM160" s="188" t="s">
        <v>83</v>
      </c>
      <c r="AN160" s="27">
        <v>1</v>
      </c>
      <c r="AO160" s="27">
        <v>1</v>
      </c>
      <c r="AP160" s="27">
        <v>1</v>
      </c>
    </row>
    <row r="161" spans="1:42">
      <c r="A161" s="165"/>
      <c r="B161" s="27" t="str">
        <f>物品!B161</f>
        <v>I004</v>
      </c>
      <c r="C161" s="27" t="s">
        <v>41</v>
      </c>
      <c r="D161" s="27" t="s">
        <v>81</v>
      </c>
      <c r="E161" s="27" t="s">
        <v>82</v>
      </c>
      <c r="F161" s="27"/>
      <c r="G161" s="27"/>
      <c r="H161" s="27" t="str">
        <f>VLOOKUP(LEFT(RIGHT(B161,5),4),物品!B:CU,2,FALSE)</f>
        <v>果蔬月饼</v>
      </c>
      <c r="I161" s="27" t="str">
        <f>VLOOKUP(B161,物品!B:CV,99,FALSE)</f>
        <v>技能伤害提高|Cffffd24d20%|r|Cfff0f0f0。|n|n|r|Cff00ff7f持续15秒。|r</v>
      </c>
      <c r="J161" s="167" t="str">
        <f t="shared" si="57"/>
        <v>果蔬月饼</v>
      </c>
      <c r="K161" s="167" t="str">
        <f t="shared" si="58"/>
        <v>技能伤害提高|Cffffd24d20%|r|Cfff0f0f0。|n|n|r|Cff00ff7f持续15秒。|r</v>
      </c>
      <c r="L161" s="27"/>
      <c r="M161" s="168" t="str">
        <f>VLOOKUP(LEFT(RIGHT(B161,5),4),物品!B:CU,20,FALSE)</f>
        <v>ReplaceableTextures\\CommandButtons\\BTNI004.blp</v>
      </c>
      <c r="N161" s="188" t="s">
        <v>83</v>
      </c>
      <c r="O161" s="168" t="s">
        <v>94</v>
      </c>
      <c r="P161" s="27">
        <v>0</v>
      </c>
      <c r="Q161" s="27">
        <v>0</v>
      </c>
      <c r="R161" s="188" t="s">
        <v>83</v>
      </c>
      <c r="S161" s="188" t="s">
        <v>83</v>
      </c>
      <c r="T161" s="188" t="s">
        <v>83</v>
      </c>
      <c r="U161" s="188" t="s">
        <v>83</v>
      </c>
      <c r="V161" s="27"/>
      <c r="W161" s="27" t="s">
        <v>93</v>
      </c>
      <c r="X161" s="27">
        <v>0</v>
      </c>
      <c r="Y161" s="188" t="s">
        <v>83</v>
      </c>
      <c r="Z161" s="27">
        <v>0</v>
      </c>
      <c r="AA161" s="27">
        <v>0</v>
      </c>
      <c r="AB161" s="27">
        <v>0</v>
      </c>
      <c r="AC161" s="27">
        <v>1</v>
      </c>
      <c r="AD161" s="27">
        <v>1</v>
      </c>
      <c r="AE161" s="188" t="s">
        <v>83</v>
      </c>
      <c r="AF161" s="188" t="s">
        <v>83</v>
      </c>
      <c r="AG161" s="188" t="s">
        <v>83</v>
      </c>
      <c r="AH161" s="188" t="s">
        <v>83</v>
      </c>
      <c r="AI161" s="27"/>
      <c r="AJ161" s="27"/>
      <c r="AK161" s="27">
        <v>1</v>
      </c>
      <c r="AL161" s="27">
        <v>1</v>
      </c>
      <c r="AM161" s="188" t="s">
        <v>83</v>
      </c>
      <c r="AN161" s="27">
        <v>1</v>
      </c>
      <c r="AO161" s="27">
        <v>1</v>
      </c>
      <c r="AP161" s="27">
        <v>1</v>
      </c>
    </row>
    <row r="162" spans="1:42">
      <c r="A162" s="165"/>
      <c r="B162" s="27" t="str">
        <f>物品!B162</f>
        <v>I005</v>
      </c>
      <c r="C162" s="27" t="s">
        <v>41</v>
      </c>
      <c r="D162" s="27" t="s">
        <v>81</v>
      </c>
      <c r="E162" s="27" t="s">
        <v>82</v>
      </c>
      <c r="F162" s="27"/>
      <c r="G162" s="27"/>
      <c r="H162" s="27" t="str">
        <f>VLOOKUP(LEFT(RIGHT(B162,5),4),物品!B:CU,2,FALSE)</f>
        <v>鲜肉月饼</v>
      </c>
      <c r="I162" s="27" t="str">
        <f>VLOOKUP(B162,物品!B:CV,99,FALSE)</f>
        <v>攻击伤害提高|Cffffd24d20%|r。|n|n|Cff00ff7f持续15秒。|r</v>
      </c>
      <c r="J162" s="167" t="str">
        <f t="shared" ref="J162:J164" si="59">H162</f>
        <v>鲜肉月饼</v>
      </c>
      <c r="K162" s="167" t="str">
        <f t="shared" ref="K162:K164" si="60">I162</f>
        <v>攻击伤害提高|Cffffd24d20%|r。|n|n|Cff00ff7f持续15秒。|r</v>
      </c>
      <c r="L162" s="27"/>
      <c r="M162" s="168" t="str">
        <f>VLOOKUP(LEFT(RIGHT(B162,5),4),物品!B:CU,20,FALSE)</f>
        <v>ReplaceableTextures\\CommandButtons\\BTNI005.blp</v>
      </c>
      <c r="N162" s="188" t="s">
        <v>83</v>
      </c>
      <c r="O162" s="168" t="s">
        <v>94</v>
      </c>
      <c r="P162" s="27">
        <v>0</v>
      </c>
      <c r="Q162" s="27">
        <v>0</v>
      </c>
      <c r="R162" s="188" t="s">
        <v>83</v>
      </c>
      <c r="S162" s="188" t="s">
        <v>83</v>
      </c>
      <c r="T162" s="188" t="s">
        <v>83</v>
      </c>
      <c r="U162" s="188" t="s">
        <v>83</v>
      </c>
      <c r="V162" s="27"/>
      <c r="W162" s="27" t="s">
        <v>93</v>
      </c>
      <c r="X162" s="27">
        <v>0</v>
      </c>
      <c r="Y162" s="188" t="s">
        <v>83</v>
      </c>
      <c r="Z162" s="27">
        <v>0</v>
      </c>
      <c r="AA162" s="27">
        <v>0</v>
      </c>
      <c r="AB162" s="27">
        <v>0</v>
      </c>
      <c r="AC162" s="27">
        <v>1</v>
      </c>
      <c r="AD162" s="27">
        <v>1</v>
      </c>
      <c r="AE162" s="188" t="s">
        <v>83</v>
      </c>
      <c r="AF162" s="188" t="s">
        <v>83</v>
      </c>
      <c r="AG162" s="188" t="s">
        <v>83</v>
      </c>
      <c r="AH162" s="188" t="s">
        <v>83</v>
      </c>
      <c r="AI162" s="27"/>
      <c r="AJ162" s="27"/>
      <c r="AK162" s="27">
        <v>1</v>
      </c>
      <c r="AL162" s="27">
        <v>1</v>
      </c>
      <c r="AM162" s="188" t="s">
        <v>83</v>
      </c>
      <c r="AN162" s="27">
        <v>1</v>
      </c>
      <c r="AO162" s="27">
        <v>1</v>
      </c>
      <c r="AP162" s="27">
        <v>1</v>
      </c>
    </row>
    <row r="163" spans="1:42">
      <c r="A163" s="165"/>
      <c r="B163" s="27" t="str">
        <f>物品!B163</f>
        <v>I010</v>
      </c>
      <c r="C163" s="27" t="s">
        <v>41</v>
      </c>
      <c r="D163" s="27" t="s">
        <v>81</v>
      </c>
      <c r="E163" s="27"/>
      <c r="F163" s="27"/>
      <c r="G163" s="27"/>
      <c r="H163" s="27" t="str">
        <f>VLOOKUP(LEFT(RIGHT(B163,5),4),物品!B:CU,2,FALSE)</f>
        <v>招魂幡Lv0</v>
      </c>
      <c r="I163" s="27" t="str">
        <f>VLOOKUP(B163,物品!B:CV,99,FALSE)</f>
        <v>击杀|Cff00ff7f300个|r敌人后奖励：|n金币|Cffffc926+3000~6000|r|n|n|Cff00ff7f同时只能携带一个招魂幡|r</v>
      </c>
      <c r="J163" s="167" t="str">
        <f t="shared" ref="J163" si="61">H163</f>
        <v>招魂幡Lv0</v>
      </c>
      <c r="K163" s="167" t="str">
        <f t="shared" ref="K163" si="62">I163</f>
        <v>击杀|Cff00ff7f300个|r敌人后奖励：|n金币|Cffffc926+3000~6000|r|n|n|Cff00ff7f同时只能携带一个招魂幡|r</v>
      </c>
      <c r="L163" s="27"/>
      <c r="M163" s="168" t="str">
        <f>VLOOKUP(LEFT(RIGHT(B163,5),4),物品!B:CU,20,FALSE)</f>
        <v>ReplaceableTextures\\CommandButtons\\BTNZHP1.blp</v>
      </c>
      <c r="N163" s="27">
        <v>0.5</v>
      </c>
      <c r="O163" s="168" t="s">
        <v>99</v>
      </c>
      <c r="P163" s="27">
        <v>0</v>
      </c>
      <c r="Q163" s="27">
        <v>0</v>
      </c>
      <c r="R163" s="188" t="s">
        <v>83</v>
      </c>
      <c r="S163" s="188" t="s">
        <v>83</v>
      </c>
      <c r="T163" s="188" t="s">
        <v>83</v>
      </c>
      <c r="U163" s="188" t="s">
        <v>83</v>
      </c>
      <c r="V163" s="27">
        <v>4</v>
      </c>
      <c r="W163" s="27" t="s">
        <v>85</v>
      </c>
      <c r="X163" s="27">
        <v>0</v>
      </c>
      <c r="Y163" s="188" t="s">
        <v>83</v>
      </c>
      <c r="Z163" s="27">
        <v>0</v>
      </c>
      <c r="AA163" s="27">
        <v>0</v>
      </c>
      <c r="AB163" s="167">
        <v>1</v>
      </c>
      <c r="AC163" s="27">
        <v>1</v>
      </c>
      <c r="AD163" s="27">
        <v>1</v>
      </c>
      <c r="AE163" s="188" t="s">
        <v>83</v>
      </c>
      <c r="AF163" s="188" t="s">
        <v>83</v>
      </c>
      <c r="AG163" s="188" t="s">
        <v>83</v>
      </c>
      <c r="AH163" s="188" t="s">
        <v>83</v>
      </c>
      <c r="AI163" s="27"/>
      <c r="AJ163" s="27"/>
      <c r="AK163" s="27">
        <v>1</v>
      </c>
      <c r="AL163" s="27">
        <v>1</v>
      </c>
      <c r="AM163" s="188" t="s">
        <v>83</v>
      </c>
      <c r="AN163" s="27">
        <v>300</v>
      </c>
      <c r="AO163" s="27"/>
      <c r="AP163" s="27"/>
    </row>
    <row r="164" spans="1:42">
      <c r="A164" s="165"/>
      <c r="B164" s="27" t="str">
        <f>物品!B164</f>
        <v>I011</v>
      </c>
      <c r="C164" s="27" t="s">
        <v>41</v>
      </c>
      <c r="D164" s="27" t="s">
        <v>81</v>
      </c>
      <c r="E164" s="27"/>
      <c r="F164" s="27"/>
      <c r="G164" s="27"/>
      <c r="H164" s="27" t="str">
        <f>VLOOKUP(LEFT(RIGHT(B164,5),4),物品!B:CU,2,FALSE)</f>
        <v>招魂幡Lv1</v>
      </c>
      <c r="I164" s="27" t="str">
        <f>VLOOKUP(B164,物品!B:CV,99,FALSE)</f>
        <v>击杀|Cff00ff7f1000|r个敌人后奖励：|n金币|Cffffc926+7000~12000|r|n经验|Cffffc926+1000|r|n|n|Cff00ff7f同时只能携带一个招魂幡|r</v>
      </c>
      <c r="J164" s="167" t="str">
        <f t="shared" si="59"/>
        <v>招魂幡Lv1</v>
      </c>
      <c r="K164" s="167" t="str">
        <f t="shared" si="60"/>
        <v>击杀|Cff00ff7f1000|r个敌人后奖励：|n金币|Cffffc926+7000~12000|r|n经验|Cffffc926+1000|r|n|n|Cff00ff7f同时只能携带一个招魂幡|r</v>
      </c>
      <c r="L164" s="27"/>
      <c r="M164" s="168" t="str">
        <f>VLOOKUP(LEFT(RIGHT(B164,5),4),物品!B:CU,20,FALSE)</f>
        <v>ReplaceableTextures\\CommandButtons\\BTNZHP1.blp</v>
      </c>
      <c r="N164" s="27">
        <v>0.5</v>
      </c>
      <c r="O164" s="168" t="s">
        <v>99</v>
      </c>
      <c r="P164" s="27">
        <v>0</v>
      </c>
      <c r="Q164" s="27">
        <v>0</v>
      </c>
      <c r="R164" s="188" t="s">
        <v>83</v>
      </c>
      <c r="S164" s="188" t="s">
        <v>83</v>
      </c>
      <c r="T164" s="188" t="s">
        <v>83</v>
      </c>
      <c r="U164" s="188" t="s">
        <v>83</v>
      </c>
      <c r="V164" s="27">
        <v>4</v>
      </c>
      <c r="W164" s="27" t="s">
        <v>85</v>
      </c>
      <c r="X164" s="27">
        <v>0</v>
      </c>
      <c r="Y164" s="188" t="s">
        <v>83</v>
      </c>
      <c r="Z164" s="27">
        <v>0</v>
      </c>
      <c r="AA164" s="27">
        <v>0</v>
      </c>
      <c r="AB164" s="167">
        <v>2</v>
      </c>
      <c r="AC164" s="27">
        <v>1</v>
      </c>
      <c r="AD164" s="27">
        <v>1</v>
      </c>
      <c r="AE164" s="188" t="s">
        <v>83</v>
      </c>
      <c r="AF164" s="188" t="s">
        <v>83</v>
      </c>
      <c r="AG164" s="188" t="s">
        <v>83</v>
      </c>
      <c r="AH164" s="188" t="s">
        <v>83</v>
      </c>
      <c r="AI164" s="27"/>
      <c r="AJ164" s="27"/>
      <c r="AK164" s="27">
        <v>1</v>
      </c>
      <c r="AL164" s="27">
        <v>1</v>
      </c>
      <c r="AM164" s="188" t="s">
        <v>83</v>
      </c>
      <c r="AN164" s="27">
        <v>1000</v>
      </c>
      <c r="AO164" s="27"/>
      <c r="AP164" s="27"/>
    </row>
    <row r="165" spans="1:42">
      <c r="A165" s="165"/>
      <c r="B165" s="27" t="str">
        <f>物品!B165</f>
        <v>I012</v>
      </c>
      <c r="C165" s="27" t="s">
        <v>41</v>
      </c>
      <c r="D165" s="27" t="s">
        <v>81</v>
      </c>
      <c r="E165" s="27"/>
      <c r="F165" s="27"/>
      <c r="G165" s="27"/>
      <c r="H165" s="27" t="str">
        <f>VLOOKUP(LEFT(RIGHT(B165,5),4),物品!B:CU,2,FALSE)</f>
        <v>|Cff00FF7F招魂幡Lv2|r</v>
      </c>
      <c r="I165" s="27" t="str">
        <f>VLOOKUP(B165,物品!B:CV,99,FALSE)</f>
        <v>金币加成|Cffffc926+5%|r|n|n击杀|Cff00ff7f1000个|r敌人后奖励：|n金币|Cffffc926+8000~13000|r|n经验|Cffffc926+2000|r|n|n|Cff00ff7f同时只能携带一个招魂幡|r</v>
      </c>
      <c r="J165" s="167" t="str">
        <f t="shared" ref="J165:J166" si="63">H165</f>
        <v>|Cff00FF7F招魂幡Lv2|r</v>
      </c>
      <c r="K165" s="167" t="str">
        <f t="shared" ref="K165:K166" si="64">I165</f>
        <v>金币加成|Cffffc926+5%|r|n|n击杀|Cff00ff7f1000个|r敌人后奖励：|n金币|Cffffc926+8000~13000|r|n经验|Cffffc926+2000|r|n|n|Cff00ff7f同时只能携带一个招魂幡|r</v>
      </c>
      <c r="L165" s="27"/>
      <c r="M165" s="168" t="str">
        <f>VLOOKUP(LEFT(RIGHT(B165,5),4),物品!B:CU,20,FALSE)</f>
        <v>ReplaceableTextures\\CommandButtons\\BTNZHP2.blp</v>
      </c>
      <c r="N165" s="27">
        <v>0.5</v>
      </c>
      <c r="O165" s="168" t="s">
        <v>99</v>
      </c>
      <c r="P165" s="27">
        <v>1</v>
      </c>
      <c r="Q165" s="27">
        <v>0</v>
      </c>
      <c r="R165" s="188" t="s">
        <v>83</v>
      </c>
      <c r="S165" s="188" t="s">
        <v>83</v>
      </c>
      <c r="T165" s="188" t="s">
        <v>83</v>
      </c>
      <c r="U165" s="188" t="s">
        <v>83</v>
      </c>
      <c r="V165" s="27">
        <v>4</v>
      </c>
      <c r="W165" s="27" t="s">
        <v>85</v>
      </c>
      <c r="X165" s="27">
        <v>0</v>
      </c>
      <c r="Y165" s="188" t="s">
        <v>83</v>
      </c>
      <c r="Z165" s="27">
        <v>0</v>
      </c>
      <c r="AA165" s="27">
        <v>0</v>
      </c>
      <c r="AB165" s="167">
        <v>5</v>
      </c>
      <c r="AC165" s="27">
        <v>1</v>
      </c>
      <c r="AD165" s="27">
        <v>1</v>
      </c>
      <c r="AE165" s="188" t="s">
        <v>83</v>
      </c>
      <c r="AF165" s="188" t="s">
        <v>83</v>
      </c>
      <c r="AG165" s="188" t="s">
        <v>83</v>
      </c>
      <c r="AH165" s="188" t="s">
        <v>83</v>
      </c>
      <c r="AI165" s="27"/>
      <c r="AJ165" s="27"/>
      <c r="AK165" s="27">
        <v>1</v>
      </c>
      <c r="AL165" s="27">
        <v>1</v>
      </c>
      <c r="AM165" s="188" t="s">
        <v>83</v>
      </c>
      <c r="AN165" s="27">
        <v>1000</v>
      </c>
      <c r="AO165" s="27"/>
      <c r="AP165" s="27"/>
    </row>
    <row r="166" spans="1:42">
      <c r="A166" s="165"/>
      <c r="B166" s="27" t="str">
        <f>物品!B166</f>
        <v>I013</v>
      </c>
      <c r="C166" s="27" t="s">
        <v>41</v>
      </c>
      <c r="D166" s="27" t="s">
        <v>81</v>
      </c>
      <c r="E166" s="27"/>
      <c r="F166" s="27"/>
      <c r="G166" s="27"/>
      <c r="H166" s="27" t="str">
        <f>VLOOKUP(LEFT(RIGHT(B166,5),4),物品!B:CU,2,FALSE)</f>
        <v>|Cff00BFFF招魂幡Lv3|r</v>
      </c>
      <c r="I166" s="27" t="str">
        <f>VLOOKUP(B166,物品!B:CV,99,FALSE)</f>
        <v>金币加成|Cffffc926+10%|r|n|n击杀|Cff00ff7f1000个|r敌人后奖励：|n金币|Cffffc926+9000~14000|r|n经验|Cffffc926+4000|r|n|n|Cff00ff7f同时只能携带一个招魂幡|r</v>
      </c>
      <c r="J166" s="167" t="str">
        <f t="shared" si="63"/>
        <v>|Cff00BFFF招魂幡Lv3|r</v>
      </c>
      <c r="K166" s="167" t="str">
        <f t="shared" si="64"/>
        <v>金币加成|Cffffc926+10%|r|n|n击杀|Cff00ff7f1000个|r敌人后奖励：|n金币|Cffffc926+9000~14000|r|n经验|Cffffc926+4000|r|n|n|Cff00ff7f同时只能携带一个招魂幡|r</v>
      </c>
      <c r="L166" s="27"/>
      <c r="M166" s="168" t="str">
        <f>VLOOKUP(LEFT(RIGHT(B166,5),4),物品!B:CU,20,FALSE)</f>
        <v>ReplaceableTextures\\CommandButtons\\BTNZHP3.blp</v>
      </c>
      <c r="N166" s="27">
        <v>0.5</v>
      </c>
      <c r="O166" s="168" t="s">
        <v>99</v>
      </c>
      <c r="P166" s="27">
        <v>2</v>
      </c>
      <c r="Q166" s="27">
        <v>0</v>
      </c>
      <c r="R166" s="188" t="s">
        <v>83</v>
      </c>
      <c r="S166" s="188" t="s">
        <v>83</v>
      </c>
      <c r="T166" s="188" t="s">
        <v>83</v>
      </c>
      <c r="U166" s="188" t="s">
        <v>83</v>
      </c>
      <c r="V166" s="27">
        <v>4</v>
      </c>
      <c r="W166" s="27" t="s">
        <v>85</v>
      </c>
      <c r="X166" s="27">
        <v>0</v>
      </c>
      <c r="Y166" s="188" t="s">
        <v>83</v>
      </c>
      <c r="Z166" s="27">
        <v>0</v>
      </c>
      <c r="AA166" s="27">
        <v>0</v>
      </c>
      <c r="AB166" s="167">
        <v>10</v>
      </c>
      <c r="AC166" s="27">
        <v>1</v>
      </c>
      <c r="AD166" s="27">
        <v>1</v>
      </c>
      <c r="AE166" s="188" t="s">
        <v>83</v>
      </c>
      <c r="AF166" s="188" t="s">
        <v>83</v>
      </c>
      <c r="AG166" s="188" t="s">
        <v>83</v>
      </c>
      <c r="AH166" s="188" t="s">
        <v>83</v>
      </c>
      <c r="AI166" s="27"/>
      <c r="AJ166" s="27"/>
      <c r="AK166" s="27">
        <v>1</v>
      </c>
      <c r="AL166" s="27">
        <v>1</v>
      </c>
      <c r="AM166" s="188" t="s">
        <v>83</v>
      </c>
      <c r="AN166" s="27">
        <v>1000</v>
      </c>
      <c r="AO166" s="27"/>
      <c r="AP166" s="27"/>
    </row>
    <row r="167" spans="1:42">
      <c r="A167" s="165"/>
      <c r="B167" s="27" t="str">
        <f>物品!B167</f>
        <v>I014</v>
      </c>
      <c r="C167" s="27" t="s">
        <v>41</v>
      </c>
      <c r="D167" s="27" t="s">
        <v>81</v>
      </c>
      <c r="E167" s="27"/>
      <c r="F167" s="27"/>
      <c r="G167" s="27"/>
      <c r="H167" s="27" t="str">
        <f>VLOOKUP(LEFT(RIGHT(B167,5),4),物品!B:CU,2,FALSE)</f>
        <v>|CffFFD24D招魂幡Lv4|r</v>
      </c>
      <c r="I167" s="27" t="str">
        <f>VLOOKUP(B167,物品!B:CV,99,FALSE)</f>
        <v>金币加成|Cffffc926+20%|r|n|n击杀|Cff00ff7f1000个|r敌人后奖励：|n金币|Cffffc926+10000~15000|r|n经验|Cffffc926+7000|r|n|n|Cff00ff7f同时只能携带一个招魂幡|r</v>
      </c>
      <c r="J167" s="167" t="str">
        <f t="shared" ref="J167:J174" si="65">H167</f>
        <v>|CffFFD24D招魂幡Lv4|r</v>
      </c>
      <c r="K167" s="167" t="str">
        <f t="shared" ref="K167:K174" si="66">I167</f>
        <v>金币加成|Cffffc926+20%|r|n|n击杀|Cff00ff7f1000个|r敌人后奖励：|n金币|Cffffc926+10000~15000|r|n经验|Cffffc926+7000|r|n|n|Cff00ff7f同时只能携带一个招魂幡|r</v>
      </c>
      <c r="L167" s="27"/>
      <c r="M167" s="168" t="str">
        <f>VLOOKUP(LEFT(RIGHT(B167,5),4),物品!B:CU,20,FALSE)</f>
        <v>ReplaceableTextures\\CommandButtons\\BTNZHP4.blp</v>
      </c>
      <c r="N167" s="27">
        <v>0.5</v>
      </c>
      <c r="O167" s="168" t="s">
        <v>99</v>
      </c>
      <c r="P167" s="27">
        <v>3</v>
      </c>
      <c r="Q167" s="27">
        <v>0</v>
      </c>
      <c r="R167" s="188" t="s">
        <v>83</v>
      </c>
      <c r="S167" s="188" t="s">
        <v>83</v>
      </c>
      <c r="T167" s="188" t="s">
        <v>83</v>
      </c>
      <c r="U167" s="188" t="s">
        <v>83</v>
      </c>
      <c r="V167" s="27">
        <v>4</v>
      </c>
      <c r="W167" s="27" t="s">
        <v>85</v>
      </c>
      <c r="X167" s="27">
        <v>0</v>
      </c>
      <c r="Y167" s="188" t="s">
        <v>83</v>
      </c>
      <c r="Z167" s="27">
        <v>0</v>
      </c>
      <c r="AA167" s="27">
        <v>0</v>
      </c>
      <c r="AB167" s="167">
        <v>20</v>
      </c>
      <c r="AC167" s="27">
        <v>1</v>
      </c>
      <c r="AD167" s="27">
        <v>1</v>
      </c>
      <c r="AE167" s="188" t="s">
        <v>83</v>
      </c>
      <c r="AF167" s="188" t="s">
        <v>83</v>
      </c>
      <c r="AG167" s="188" t="s">
        <v>83</v>
      </c>
      <c r="AH167" s="188" t="s">
        <v>83</v>
      </c>
      <c r="AI167" s="27"/>
      <c r="AJ167" s="27"/>
      <c r="AK167" s="27">
        <v>1</v>
      </c>
      <c r="AL167" s="27">
        <v>1</v>
      </c>
      <c r="AM167" s="188" t="s">
        <v>83</v>
      </c>
      <c r="AN167" s="27">
        <v>1000</v>
      </c>
      <c r="AO167" s="27"/>
      <c r="AP167" s="27"/>
    </row>
    <row r="168" spans="1:42">
      <c r="A168" s="165"/>
      <c r="B168" s="27" t="str">
        <f>物品!B168</f>
        <v>I015</v>
      </c>
      <c r="C168" s="27" t="s">
        <v>41</v>
      </c>
      <c r="D168" s="27" t="s">
        <v>81</v>
      </c>
      <c r="E168" s="27"/>
      <c r="F168" s="27"/>
      <c r="G168" s="27"/>
      <c r="H168" s="27" t="str">
        <f>VLOOKUP(LEFT(RIGHT(B168,5),4),物品!B:CU,2,FALSE)</f>
        <v>|CffFF0000招魂幡Lv5|r</v>
      </c>
      <c r="I168" s="27" t="str">
        <f>VLOOKUP(B168,物品!B:CV,99,FALSE)</f>
        <v>金币加成|Cffffc926+30%|r|n|n击杀|Cff00ff7f1000个|r敌人后奖励：|n金币|Cffffc926+12000~17000|r|n经验|Cffffc926+10000|r|n|n|Cff00ff7f同时只能携带一个招魂幡|r</v>
      </c>
      <c r="J168" s="167" t="str">
        <f t="shared" ref="J168:J172" si="67">H168</f>
        <v>|CffFF0000招魂幡Lv5|r</v>
      </c>
      <c r="K168" s="167" t="str">
        <f t="shared" ref="K168:K172" si="68">I168</f>
        <v>金币加成|Cffffc926+30%|r|n|n击杀|Cff00ff7f1000个|r敌人后奖励：|n金币|Cffffc926+12000~17000|r|n经验|Cffffc926+10000|r|n|n|Cff00ff7f同时只能携带一个招魂幡|r</v>
      </c>
      <c r="L168" s="27"/>
      <c r="M168" s="168" t="str">
        <f>VLOOKUP(LEFT(RIGHT(B168,5),4),物品!B:CU,20,FALSE)</f>
        <v>ReplaceableTextures\\CommandButtons\\BTNZHP5.blp</v>
      </c>
      <c r="N168" s="27">
        <v>0.5</v>
      </c>
      <c r="O168" s="168" t="s">
        <v>99</v>
      </c>
      <c r="P168" s="27">
        <v>0</v>
      </c>
      <c r="Q168" s="27">
        <v>0</v>
      </c>
      <c r="R168" s="188" t="s">
        <v>83</v>
      </c>
      <c r="S168" s="188" t="s">
        <v>83</v>
      </c>
      <c r="T168" s="188" t="s">
        <v>83</v>
      </c>
      <c r="U168" s="188" t="s">
        <v>83</v>
      </c>
      <c r="V168" s="27">
        <v>4</v>
      </c>
      <c r="W168" s="27" t="s">
        <v>85</v>
      </c>
      <c r="X168" s="27">
        <v>0</v>
      </c>
      <c r="Y168" s="188" t="s">
        <v>83</v>
      </c>
      <c r="Z168" s="27">
        <v>0</v>
      </c>
      <c r="AA168" s="27">
        <v>0</v>
      </c>
      <c r="AB168" s="167">
        <v>50</v>
      </c>
      <c r="AC168" s="27">
        <v>1</v>
      </c>
      <c r="AD168" s="27">
        <v>1</v>
      </c>
      <c r="AE168" s="188" t="s">
        <v>83</v>
      </c>
      <c r="AF168" s="188" t="s">
        <v>83</v>
      </c>
      <c r="AG168" s="188" t="s">
        <v>83</v>
      </c>
      <c r="AH168" s="188" t="s">
        <v>83</v>
      </c>
      <c r="AI168" s="27"/>
      <c r="AJ168" s="27"/>
      <c r="AK168" s="27">
        <v>1</v>
      </c>
      <c r="AL168" s="27">
        <v>1</v>
      </c>
      <c r="AM168" s="188" t="s">
        <v>83</v>
      </c>
      <c r="AN168" s="27">
        <v>1000</v>
      </c>
      <c r="AO168" s="27"/>
      <c r="AP168" s="27"/>
    </row>
    <row r="169" spans="1:42">
      <c r="A169" s="165"/>
      <c r="B169" s="27" t="str">
        <f>物品!B169</f>
        <v>I051</v>
      </c>
      <c r="C169" s="27" t="s">
        <v>41</v>
      </c>
      <c r="D169" s="27" t="s">
        <v>81</v>
      </c>
      <c r="E169" s="27" t="s">
        <v>82</v>
      </c>
      <c r="F169" s="27"/>
      <c r="G169" s="27"/>
      <c r="H169" s="27" t="str">
        <f>VLOOKUP(LEFT(RIGHT(B169,5),4),物品!B:CU,2,FALSE)</f>
        <v>|Cff00FF7F无尽招魂幡 Lv.1|r</v>
      </c>
      <c r="I169" s="27" t="str">
        <f>VLOOKUP(B169,物品!B:CV,99,FALSE)</f>
        <v>金币加成|cffffc926+5%|r|n击杀|cff00ff7f1000个|r敌人后奖励:|n金币|cffffc926+2000|n|r经验|cffffc926+1000|n|r|n|cff00ff7f点击消耗|r|cffffc92610玄铁|r|cff00ff7f升级。|r|Cff00FF7F可与普通招魂幡同时携带。|r</v>
      </c>
      <c r="J169" s="167" t="str">
        <f t="shared" si="67"/>
        <v>|Cff00FF7F无尽招魂幡 Lv.1|r</v>
      </c>
      <c r="K169" s="167" t="str">
        <f t="shared" si="68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L169" s="27"/>
      <c r="M169" s="168" t="str">
        <f>VLOOKUP(LEFT(RIGHT(B169,5),4),物品!B:CU,20,FALSE)</f>
        <v>ReplaceableTextures\\CommandButtons\\BTNWJZHP1.blp</v>
      </c>
      <c r="N169" s="27">
        <v>0.5</v>
      </c>
      <c r="O169" s="168" t="s">
        <v>99</v>
      </c>
      <c r="P169" s="27">
        <v>0</v>
      </c>
      <c r="Q169" s="27">
        <v>0</v>
      </c>
      <c r="R169" s="188" t="s">
        <v>83</v>
      </c>
      <c r="S169" s="188" t="s">
        <v>83</v>
      </c>
      <c r="T169" s="188" t="s">
        <v>83</v>
      </c>
      <c r="U169" s="188" t="s">
        <v>83</v>
      </c>
      <c r="V169" s="27">
        <v>5</v>
      </c>
      <c r="W169" s="27" t="s">
        <v>85</v>
      </c>
      <c r="X169" s="27">
        <v>0</v>
      </c>
      <c r="Y169" s="188" t="s">
        <v>83</v>
      </c>
      <c r="Z169" s="27">
        <v>0</v>
      </c>
      <c r="AA169" s="27">
        <v>0</v>
      </c>
      <c r="AB169" s="167">
        <v>0</v>
      </c>
      <c r="AC169" s="27">
        <v>1</v>
      </c>
      <c r="AD169" s="27">
        <v>1</v>
      </c>
      <c r="AE169" s="188" t="s">
        <v>83</v>
      </c>
      <c r="AF169" s="188" t="s">
        <v>83</v>
      </c>
      <c r="AG169" s="188" t="s">
        <v>83</v>
      </c>
      <c r="AH169" s="188" t="s">
        <v>83</v>
      </c>
      <c r="AI169" s="27"/>
      <c r="AJ169" s="27"/>
      <c r="AK169" s="27">
        <v>0</v>
      </c>
      <c r="AL169" s="27">
        <v>1</v>
      </c>
      <c r="AM169" s="188" t="s">
        <v>83</v>
      </c>
      <c r="AN169" s="27">
        <v>1000</v>
      </c>
      <c r="AO169" s="27">
        <v>0</v>
      </c>
      <c r="AP169" s="27">
        <v>1</v>
      </c>
    </row>
    <row r="170" spans="1:42">
      <c r="A170" s="165"/>
      <c r="B170" s="27" t="str">
        <f>物品!B170</f>
        <v>I052</v>
      </c>
      <c r="C170" s="27" t="s">
        <v>41</v>
      </c>
      <c r="D170" s="27" t="s">
        <v>81</v>
      </c>
      <c r="E170" s="27" t="s">
        <v>82</v>
      </c>
      <c r="F170" s="27"/>
      <c r="G170" s="27"/>
      <c r="H170" s="27" t="str">
        <f>VLOOKUP(LEFT(RIGHT(B170,5),4),物品!B:CU,2,FALSE)</f>
        <v>|Cff00BFFF无尽招魂幡 Lv.2|r</v>
      </c>
      <c r="I170" s="27" t="str">
        <f>VLOOKUP(B170,物品!B:CV,99,FALSE)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J170" s="167" t="str">
        <f t="shared" si="67"/>
        <v>|Cff00BFFF无尽招魂幡 Lv.2|r</v>
      </c>
      <c r="K170" s="167" t="str">
        <f t="shared" si="68"/>
        <v>金币加成|cffffc926+7%|r|n击杀|cff00ff7f1000个|r敌人后奖励:|n金币|cffffc926+2500|n|r经验|cffffc926+1250|n|r|n|cff00ff7f点击消耗|r|cffffc92620玄铁|r|cff00ff7f升级。|r|Cff00FF7F可与普通招魂幡同时携带。|r</v>
      </c>
      <c r="L170" s="27"/>
      <c r="M170" s="168" t="str">
        <f>VLOOKUP(LEFT(RIGHT(B170,5),4),物品!B:CU,20,FALSE)</f>
        <v>ReplaceableTextures\\CommandButtons\\BTNWJZHP2.blp</v>
      </c>
      <c r="N170" s="27">
        <v>0.5</v>
      </c>
      <c r="O170" s="168" t="s">
        <v>99</v>
      </c>
      <c r="P170" s="27">
        <v>1</v>
      </c>
      <c r="Q170" s="27">
        <v>0</v>
      </c>
      <c r="R170" s="188" t="s">
        <v>83</v>
      </c>
      <c r="S170" s="188" t="s">
        <v>83</v>
      </c>
      <c r="T170" s="188" t="s">
        <v>83</v>
      </c>
      <c r="U170" s="188" t="s">
        <v>83</v>
      </c>
      <c r="V170" s="27">
        <v>5</v>
      </c>
      <c r="W170" s="27" t="s">
        <v>85</v>
      </c>
      <c r="X170" s="27">
        <v>0</v>
      </c>
      <c r="Y170" s="188" t="s">
        <v>83</v>
      </c>
      <c r="Z170" s="27">
        <v>0</v>
      </c>
      <c r="AA170" s="27">
        <v>0</v>
      </c>
      <c r="AB170" s="167">
        <v>0</v>
      </c>
      <c r="AC170" s="27">
        <v>1</v>
      </c>
      <c r="AD170" s="27">
        <v>1</v>
      </c>
      <c r="AE170" s="188" t="s">
        <v>83</v>
      </c>
      <c r="AF170" s="188" t="s">
        <v>83</v>
      </c>
      <c r="AG170" s="188" t="s">
        <v>83</v>
      </c>
      <c r="AH170" s="188" t="s">
        <v>83</v>
      </c>
      <c r="AI170" s="27"/>
      <c r="AJ170" s="27"/>
      <c r="AK170" s="27">
        <v>0</v>
      </c>
      <c r="AL170" s="27">
        <v>1</v>
      </c>
      <c r="AM170" s="188" t="s">
        <v>83</v>
      </c>
      <c r="AN170" s="27">
        <v>1000</v>
      </c>
      <c r="AO170" s="27">
        <v>0</v>
      </c>
      <c r="AP170" s="27">
        <v>1</v>
      </c>
    </row>
    <row r="171" spans="1:42">
      <c r="A171" s="165"/>
      <c r="B171" s="27" t="str">
        <f>物品!B171</f>
        <v>I053</v>
      </c>
      <c r="C171" s="27" t="s">
        <v>41</v>
      </c>
      <c r="D171" s="27" t="s">
        <v>81</v>
      </c>
      <c r="E171" s="27" t="s">
        <v>82</v>
      </c>
      <c r="F171" s="27"/>
      <c r="G171" s="27"/>
      <c r="H171" s="27" t="str">
        <f>VLOOKUP(LEFT(RIGHT(B171,5),4),物品!B:CU,2,FALSE)</f>
        <v>|CffFF00BF无尽招魂幡 Lv.3|r</v>
      </c>
      <c r="I171" s="27" t="str">
        <f>VLOOKUP(B171,物品!B:CV,99,FALSE)</f>
        <v>金币加成|cffffc926+9%|r|n击杀|cff00ff7f1000个|r敌人后奖励:|n金币|cffffc926+3000|n|r经验|cffffc926+1500|n|r|n|cff00ff7f点击消耗|r|cffffc92630玄铁|r|cff00ff7f升级。|r|Cff00FF7F可与普通招魂幡同时携带。|r</v>
      </c>
      <c r="J171" s="167" t="str">
        <f t="shared" si="67"/>
        <v>|CffFF00BF无尽招魂幡 Lv.3|r</v>
      </c>
      <c r="K171" s="167" t="str">
        <f t="shared" si="68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L171" s="27"/>
      <c r="M171" s="168" t="str">
        <f>VLOOKUP(LEFT(RIGHT(B171,5),4),物品!B:CU,20,FALSE)</f>
        <v>ReplaceableTextures\\CommandButtons\\BTNWJZHP3.blp</v>
      </c>
      <c r="N171" s="27">
        <v>0.5</v>
      </c>
      <c r="O171" s="168" t="s">
        <v>99</v>
      </c>
      <c r="P171" s="27">
        <v>2</v>
      </c>
      <c r="Q171" s="27">
        <v>0</v>
      </c>
      <c r="R171" s="188" t="s">
        <v>83</v>
      </c>
      <c r="S171" s="188" t="s">
        <v>83</v>
      </c>
      <c r="T171" s="188" t="s">
        <v>83</v>
      </c>
      <c r="U171" s="188" t="s">
        <v>83</v>
      </c>
      <c r="V171" s="27">
        <v>5</v>
      </c>
      <c r="W171" s="27" t="s">
        <v>85</v>
      </c>
      <c r="X171" s="27">
        <v>0</v>
      </c>
      <c r="Y171" s="188" t="s">
        <v>83</v>
      </c>
      <c r="Z171" s="27">
        <v>0</v>
      </c>
      <c r="AA171" s="27">
        <v>0</v>
      </c>
      <c r="AB171" s="167">
        <v>0</v>
      </c>
      <c r="AC171" s="27">
        <v>1</v>
      </c>
      <c r="AD171" s="27">
        <v>1</v>
      </c>
      <c r="AE171" s="188" t="s">
        <v>83</v>
      </c>
      <c r="AF171" s="188" t="s">
        <v>83</v>
      </c>
      <c r="AG171" s="188" t="s">
        <v>83</v>
      </c>
      <c r="AH171" s="188" t="s">
        <v>83</v>
      </c>
      <c r="AI171" s="27"/>
      <c r="AJ171" s="27"/>
      <c r="AK171" s="27">
        <v>0</v>
      </c>
      <c r="AL171" s="27">
        <v>1</v>
      </c>
      <c r="AM171" s="188" t="s">
        <v>83</v>
      </c>
      <c r="AN171" s="27">
        <v>1000</v>
      </c>
      <c r="AO171" s="27">
        <v>0</v>
      </c>
      <c r="AP171" s="27">
        <v>1</v>
      </c>
    </row>
    <row r="172" spans="1:42">
      <c r="A172" s="165"/>
      <c r="B172" s="27" t="str">
        <f>物品!B172</f>
        <v>I054</v>
      </c>
      <c r="C172" s="27" t="s">
        <v>41</v>
      </c>
      <c r="D172" s="27" t="s">
        <v>81</v>
      </c>
      <c r="E172" s="27" t="s">
        <v>82</v>
      </c>
      <c r="F172" s="27"/>
      <c r="G172" s="27"/>
      <c r="H172" s="27" t="str">
        <f>VLOOKUP(LEFT(RIGHT(B172,5),4),物品!B:CU,2,FALSE)</f>
        <v>|CffFFC926无尽招魂幡 Lv.4|r</v>
      </c>
      <c r="I172" s="27" t="str">
        <f>VLOOKUP(B172,物品!B:CV,99,FALSE)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J172" s="167" t="str">
        <f t="shared" si="67"/>
        <v>|CffFFC926无尽招魂幡 Lv.4|r</v>
      </c>
      <c r="K172" s="167" t="str">
        <f t="shared" si="68"/>
        <v>金币加成|cffffc926+11%|r|n击杀|cff00ff7f1000个|r敌人后奖励:|n金币|cffffc926+3500|n|r经验|cffffc926+1750|n|r|n|cff00ff7f点击消耗|r|cffffc92640玄铁|r|cff00ff7f升级。|r|Cff00FF7F可与普通招魂幡同时携带。|r</v>
      </c>
      <c r="L172" s="27"/>
      <c r="M172" s="168" t="str">
        <f>VLOOKUP(LEFT(RIGHT(B172,5),4),物品!B:CU,20,FALSE)</f>
        <v>ReplaceableTextures\\CommandButtons\\BTNWJZHP4.blp</v>
      </c>
      <c r="N172" s="27">
        <v>0.5</v>
      </c>
      <c r="O172" s="168" t="s">
        <v>99</v>
      </c>
      <c r="P172" s="27">
        <v>3</v>
      </c>
      <c r="Q172" s="27">
        <v>0</v>
      </c>
      <c r="R172" s="188" t="s">
        <v>83</v>
      </c>
      <c r="S172" s="188" t="s">
        <v>83</v>
      </c>
      <c r="T172" s="188" t="s">
        <v>83</v>
      </c>
      <c r="U172" s="188" t="s">
        <v>83</v>
      </c>
      <c r="V172" s="27">
        <v>5</v>
      </c>
      <c r="W172" s="27" t="s">
        <v>85</v>
      </c>
      <c r="X172" s="27">
        <v>0</v>
      </c>
      <c r="Y172" s="188" t="s">
        <v>83</v>
      </c>
      <c r="Z172" s="27">
        <v>0</v>
      </c>
      <c r="AA172" s="27">
        <v>0</v>
      </c>
      <c r="AB172" s="167">
        <v>0</v>
      </c>
      <c r="AC172" s="27">
        <v>1</v>
      </c>
      <c r="AD172" s="27">
        <v>1</v>
      </c>
      <c r="AE172" s="188" t="s">
        <v>83</v>
      </c>
      <c r="AF172" s="188" t="s">
        <v>83</v>
      </c>
      <c r="AG172" s="188" t="s">
        <v>83</v>
      </c>
      <c r="AH172" s="188" t="s">
        <v>83</v>
      </c>
      <c r="AI172" s="27"/>
      <c r="AJ172" s="27"/>
      <c r="AK172" s="27">
        <v>0</v>
      </c>
      <c r="AL172" s="27">
        <v>1</v>
      </c>
      <c r="AM172" s="188" t="s">
        <v>83</v>
      </c>
      <c r="AN172" s="27">
        <v>1000</v>
      </c>
      <c r="AO172" s="27">
        <v>0</v>
      </c>
      <c r="AP172" s="27">
        <v>1</v>
      </c>
    </row>
    <row r="173" spans="1:42">
      <c r="A173" s="165"/>
      <c r="B173" s="27" t="str">
        <f>物品!B173</f>
        <v>I055</v>
      </c>
      <c r="C173" s="27" t="s">
        <v>41</v>
      </c>
      <c r="D173" s="27" t="s">
        <v>81</v>
      </c>
      <c r="E173" s="27"/>
      <c r="F173" s="27"/>
      <c r="G173" s="27"/>
      <c r="H173" s="27" t="str">
        <f>VLOOKUP(LEFT(RIGHT(B173,5),4),物品!B:CU,2,FALSE)</f>
        <v>|CffFF0000无尽招魂幡 Lv.Max|r</v>
      </c>
      <c r="I173" s="27" t="str">
        <f>VLOOKUP(B173,物品!B:CV,99,FALSE)</f>
        <v>金币加成|cffffc926+13%|r|n击杀|cff00ff7f1000个|r敌人后奖励:|n金币|cffffc926+4500|n|r经验|cffffc926+2000|n|r|Cff00FF7F可与普通招魂幡同时携带。|r</v>
      </c>
      <c r="J173" s="167" t="str">
        <f t="shared" ref="J173" si="69">H173</f>
        <v>|CffFF0000无尽招魂幡 Lv.Max|r</v>
      </c>
      <c r="K173" s="167" t="str">
        <f t="shared" ref="K173" si="70">I173</f>
        <v>金币加成|cffffc926+13%|r|n击杀|cff00ff7f1000个|r敌人后奖励:|n金币|cffffc926+4500|n|r经验|cffffc926+2000|n|r|Cff00FF7F可与普通招魂幡同时携带。|r</v>
      </c>
      <c r="L173" s="27"/>
      <c r="M173" s="168" t="str">
        <f>VLOOKUP(LEFT(RIGHT(B173,5),4),物品!B:CU,20,FALSE)</f>
        <v>ReplaceableTextures\\CommandButtons\\BTNWJZHP5.blp</v>
      </c>
      <c r="N173" s="27">
        <v>0.5</v>
      </c>
      <c r="O173" s="168" t="s">
        <v>99</v>
      </c>
      <c r="P173" s="27">
        <v>0</v>
      </c>
      <c r="Q173" s="27">
        <v>0</v>
      </c>
      <c r="R173" s="188" t="s">
        <v>83</v>
      </c>
      <c r="S173" s="188" t="s">
        <v>83</v>
      </c>
      <c r="T173" s="188" t="s">
        <v>83</v>
      </c>
      <c r="U173" s="188" t="s">
        <v>83</v>
      </c>
      <c r="V173" s="27">
        <v>5</v>
      </c>
      <c r="W173" s="27" t="s">
        <v>85</v>
      </c>
      <c r="X173" s="27">
        <v>0</v>
      </c>
      <c r="Y173" s="188" t="s">
        <v>83</v>
      </c>
      <c r="Z173" s="27">
        <v>0</v>
      </c>
      <c r="AA173" s="27">
        <v>0</v>
      </c>
      <c r="AB173" s="167">
        <v>0</v>
      </c>
      <c r="AC173" s="27">
        <v>1</v>
      </c>
      <c r="AD173" s="27">
        <v>1</v>
      </c>
      <c r="AE173" s="188" t="s">
        <v>83</v>
      </c>
      <c r="AF173" s="188" t="s">
        <v>83</v>
      </c>
      <c r="AG173" s="188" t="s">
        <v>83</v>
      </c>
      <c r="AH173" s="188" t="s">
        <v>83</v>
      </c>
      <c r="AI173" s="27"/>
      <c r="AJ173" s="27"/>
      <c r="AK173" s="27">
        <v>0</v>
      </c>
      <c r="AL173" s="27">
        <v>1</v>
      </c>
      <c r="AM173" s="188" t="s">
        <v>83</v>
      </c>
      <c r="AN173" s="27">
        <v>1000</v>
      </c>
      <c r="AO173" s="27">
        <v>0</v>
      </c>
      <c r="AP173" s="27">
        <v>0</v>
      </c>
    </row>
    <row r="174" spans="1:42">
      <c r="A174" s="165"/>
      <c r="B174" s="27" t="str">
        <f>物品!B174</f>
        <v>IN00</v>
      </c>
      <c r="C174" s="27" t="s">
        <v>41</v>
      </c>
      <c r="D174" s="27" t="s">
        <v>81</v>
      </c>
      <c r="E174" s="27" t="s">
        <v>82</v>
      </c>
      <c r="F174" s="27"/>
      <c r="G174" s="27"/>
      <c r="H174" s="27" t="str">
        <f>VLOOKUP(LEFT(RIGHT(B174,5),4),物品!B:CU,2,FALSE)</f>
        <v>|CffFFD24D锦囊|r</v>
      </c>
      <c r="I174" s="27" t="str">
        <f>VLOOKUP(B174,物品!B:CV,99,FALSE)</f>
        <v>开启后获得一个|Cffffc926随机锦囊|r。</v>
      </c>
      <c r="J174" s="167" t="str">
        <f t="shared" si="65"/>
        <v>|CffFFD24D锦囊|r</v>
      </c>
      <c r="K174" s="167" t="str">
        <f t="shared" si="66"/>
        <v>开启后获得一个|Cffffc926随机锦囊|r。</v>
      </c>
      <c r="L174" s="27"/>
      <c r="M174" s="168" t="str">
        <f>VLOOKUP(LEFT(RIGHT(B174,5),4),物品!B:CU,20,FALSE)</f>
        <v>ReplaceableTextures\\CommandButtons\\BTNIN00.blp</v>
      </c>
      <c r="N174" s="27">
        <v>0.8</v>
      </c>
      <c r="O174" s="168" t="s">
        <v>100</v>
      </c>
      <c r="P174" s="27">
        <v>0</v>
      </c>
      <c r="Q174" s="27">
        <v>0</v>
      </c>
      <c r="R174" s="188" t="s">
        <v>83</v>
      </c>
      <c r="S174" s="188" t="s">
        <v>83</v>
      </c>
      <c r="T174" s="188" t="s">
        <v>83</v>
      </c>
      <c r="U174" s="188" t="s">
        <v>83</v>
      </c>
      <c r="V174" s="27"/>
      <c r="W174" s="27" t="s">
        <v>93</v>
      </c>
      <c r="X174" s="27">
        <v>0</v>
      </c>
      <c r="Y174" s="188" t="s">
        <v>83</v>
      </c>
      <c r="Z174" s="27">
        <v>0</v>
      </c>
      <c r="AA174" s="27">
        <v>0</v>
      </c>
      <c r="AB174" s="27">
        <v>10</v>
      </c>
      <c r="AC174" s="27">
        <v>1</v>
      </c>
      <c r="AD174" s="27">
        <v>1</v>
      </c>
      <c r="AE174" s="188" t="s">
        <v>83</v>
      </c>
      <c r="AF174" s="188" t="s">
        <v>83</v>
      </c>
      <c r="AG174" s="188" t="s">
        <v>83</v>
      </c>
      <c r="AH174" s="188" t="s">
        <v>83</v>
      </c>
      <c r="AI174" s="27"/>
      <c r="AJ174" s="27"/>
      <c r="AK174" s="27">
        <v>1</v>
      </c>
      <c r="AL174" s="27">
        <v>1</v>
      </c>
      <c r="AM174" s="188" t="s">
        <v>83</v>
      </c>
      <c r="AN174" s="27">
        <v>1</v>
      </c>
      <c r="AO174" s="27">
        <v>1</v>
      </c>
      <c r="AP174" s="27">
        <v>1</v>
      </c>
    </row>
    <row r="175" spans="1:42">
      <c r="A175" s="165"/>
      <c r="B175" s="27" t="str">
        <f>物品!B175</f>
        <v>IN07</v>
      </c>
      <c r="C175" s="27" t="s">
        <v>41</v>
      </c>
      <c r="D175" s="27" t="s">
        <v>81</v>
      </c>
      <c r="E175" s="27" t="s">
        <v>82</v>
      </c>
      <c r="F175" s="27"/>
      <c r="G175" s="27"/>
      <c r="H175" s="27" t="str">
        <f>VLOOKUP(LEFT(RIGHT(B175,5),4),物品!B:CU,2,FALSE)</f>
        <v>|Cff00BFFF来份快餐|r</v>
      </c>
      <c r="I175" s="27" t="str">
        <f>VLOOKUP(B175,物品!B:CV,99,FALSE)</f>
        <v>每秒回复|Cffffc92610%|r生命值，持续|Cffffc92610|r秒</v>
      </c>
      <c r="J175" s="167" t="str">
        <f t="shared" ref="J175:J177" si="71">H175</f>
        <v>|Cff00BFFF来份快餐|r</v>
      </c>
      <c r="K175" s="167" t="str">
        <f t="shared" ref="K175:K177" si="72">I175</f>
        <v>每秒回复|Cffffc92610%|r生命值，持续|Cffffc92610|r秒</v>
      </c>
      <c r="L175" s="27"/>
      <c r="M175" s="168" t="str">
        <f>VLOOKUP(LEFT(RIGHT(B175,5),4),物品!B:CU,20,FALSE)</f>
        <v>ReplaceableTextures\\CommandButtons\\BTNIN07.blp</v>
      </c>
      <c r="N175" s="27">
        <v>0.8</v>
      </c>
      <c r="O175" s="168" t="s">
        <v>100</v>
      </c>
      <c r="P175" s="27">
        <v>0</v>
      </c>
      <c r="Q175" s="27">
        <v>0</v>
      </c>
      <c r="R175" s="188" t="s">
        <v>83</v>
      </c>
      <c r="S175" s="188" t="s">
        <v>83</v>
      </c>
      <c r="T175" s="188" t="s">
        <v>83</v>
      </c>
      <c r="U175" s="188" t="s">
        <v>83</v>
      </c>
      <c r="V175" s="27"/>
      <c r="W175" s="27" t="s">
        <v>93</v>
      </c>
      <c r="X175" s="27">
        <v>0</v>
      </c>
      <c r="Y175" s="188" t="s">
        <v>83</v>
      </c>
      <c r="Z175" s="27">
        <v>0</v>
      </c>
      <c r="AA175" s="27">
        <v>0</v>
      </c>
      <c r="AB175" s="27">
        <v>10</v>
      </c>
      <c r="AC175" s="27">
        <v>1</v>
      </c>
      <c r="AD175" s="27">
        <v>1</v>
      </c>
      <c r="AE175" s="188" t="s">
        <v>83</v>
      </c>
      <c r="AF175" s="188" t="s">
        <v>83</v>
      </c>
      <c r="AG175" s="188" t="s">
        <v>83</v>
      </c>
      <c r="AH175" s="188" t="s">
        <v>83</v>
      </c>
      <c r="AI175" s="27"/>
      <c r="AJ175" s="27"/>
      <c r="AK175" s="27">
        <v>1</v>
      </c>
      <c r="AL175" s="27">
        <v>1</v>
      </c>
      <c r="AM175" s="188" t="s">
        <v>83</v>
      </c>
      <c r="AN175" s="27">
        <v>1</v>
      </c>
      <c r="AO175" s="27">
        <v>1</v>
      </c>
      <c r="AP175" s="27">
        <v>1</v>
      </c>
    </row>
    <row r="176" spans="1:42">
      <c r="A176" s="165"/>
      <c r="B176" s="27" t="str">
        <f>物品!B176</f>
        <v>IN08</v>
      </c>
      <c r="C176" s="27" t="s">
        <v>41</v>
      </c>
      <c r="D176" s="27" t="s">
        <v>81</v>
      </c>
      <c r="E176" s="27" t="s">
        <v>82</v>
      </c>
      <c r="F176" s="27"/>
      <c r="G176" s="27"/>
      <c r="H176" s="27" t="str">
        <f>VLOOKUP(LEFT(RIGHT(B176,5),4),物品!B:CU,2,FALSE)</f>
        <v>|CffFF0000抬你一手|r</v>
      </c>
      <c r="I176" s="27" t="str">
        <f>VLOOKUP(B176,物品!B:CV,99,FALSE)</f>
        <v>|CffFFC926击杀|r当前存在的|Cffffc926进攻怪|r和|Cffffc926Boss|r。|n|n|Cff00ff7f无法在大决战时使用|r</v>
      </c>
      <c r="J176" s="167" t="str">
        <f t="shared" si="71"/>
        <v>|CffFF0000抬你一手|r</v>
      </c>
      <c r="K176" s="167" t="str">
        <f t="shared" si="72"/>
        <v>|CffFFC926击杀|r当前存在的|Cffffc926进攻怪|r和|Cffffc926Boss|r。|n|n|Cff00ff7f无法在大决战时使用|r</v>
      </c>
      <c r="L176" s="27"/>
      <c r="M176" s="168" t="str">
        <f>VLOOKUP(LEFT(RIGHT(B176,5),4),物品!B:CU,20,FALSE)</f>
        <v>ReplaceableTextures\\CommandButtons\\BTNIN08.blp</v>
      </c>
      <c r="N176" s="27">
        <v>0.8</v>
      </c>
      <c r="O176" s="168" t="s">
        <v>100</v>
      </c>
      <c r="P176" s="27">
        <v>0</v>
      </c>
      <c r="Q176" s="27">
        <v>0</v>
      </c>
      <c r="R176" s="188" t="s">
        <v>83</v>
      </c>
      <c r="S176" s="188" t="s">
        <v>83</v>
      </c>
      <c r="T176" s="188" t="s">
        <v>83</v>
      </c>
      <c r="U176" s="188" t="s">
        <v>83</v>
      </c>
      <c r="V176" s="27"/>
      <c r="W176" s="27" t="s">
        <v>93</v>
      </c>
      <c r="X176" s="27">
        <v>0</v>
      </c>
      <c r="Y176" s="188" t="s">
        <v>83</v>
      </c>
      <c r="Z176" s="27">
        <v>0</v>
      </c>
      <c r="AA176" s="27">
        <v>0</v>
      </c>
      <c r="AB176" s="27">
        <v>10</v>
      </c>
      <c r="AC176" s="27">
        <v>1</v>
      </c>
      <c r="AD176" s="27">
        <v>1</v>
      </c>
      <c r="AE176" s="188" t="s">
        <v>83</v>
      </c>
      <c r="AF176" s="188" t="s">
        <v>83</v>
      </c>
      <c r="AG176" s="188" t="s">
        <v>83</v>
      </c>
      <c r="AH176" s="188" t="s">
        <v>83</v>
      </c>
      <c r="AI176" s="27"/>
      <c r="AJ176" s="27"/>
      <c r="AK176" s="27">
        <v>1</v>
      </c>
      <c r="AL176" s="27">
        <v>1</v>
      </c>
      <c r="AM176" s="188" t="s">
        <v>83</v>
      </c>
      <c r="AN176" s="27">
        <v>1</v>
      </c>
      <c r="AO176" s="27">
        <v>1</v>
      </c>
      <c r="AP176" s="27">
        <v>1</v>
      </c>
    </row>
    <row r="177" spans="1:42">
      <c r="A177" s="165"/>
      <c r="B177" s="27" t="str">
        <f>物品!B177</f>
        <v>IN09</v>
      </c>
      <c r="C177" s="27" t="s">
        <v>41</v>
      </c>
      <c r="D177" s="27" t="s">
        <v>81</v>
      </c>
      <c r="E177" s="27" t="s">
        <v>101</v>
      </c>
      <c r="F177" s="27"/>
      <c r="G177" s="27"/>
      <c r="H177" s="27" t="str">
        <f>VLOOKUP(LEFT(RIGHT(B177,5),4),物品!B:CU,2,FALSE)</f>
        <v>|CffFFC926死者苏生|r</v>
      </c>
      <c r="I177" s="27" t="str">
        <f>VLOOKUP(B177,物品!B:CV,99,FALSE)</f>
        <v>死亡时复活。</v>
      </c>
      <c r="J177" s="167" t="str">
        <f t="shared" si="71"/>
        <v>|CffFFC926死者苏生|r</v>
      </c>
      <c r="K177" s="167" t="str">
        <f t="shared" si="72"/>
        <v>死亡时复活。</v>
      </c>
      <c r="L177" s="27"/>
      <c r="M177" s="168" t="str">
        <f>VLOOKUP(LEFT(RIGHT(B177,5),4),物品!B:CU,20,FALSE)</f>
        <v>ReplaceableTextures\\CommandButtons\\BTNIN09.blp</v>
      </c>
      <c r="N177" s="27">
        <v>0.8</v>
      </c>
      <c r="O177" s="168" t="s">
        <v>100</v>
      </c>
      <c r="P177" s="27">
        <v>0</v>
      </c>
      <c r="Q177" s="27">
        <v>0</v>
      </c>
      <c r="R177" s="188" t="s">
        <v>83</v>
      </c>
      <c r="S177" s="188" t="s">
        <v>83</v>
      </c>
      <c r="T177" s="188" t="s">
        <v>83</v>
      </c>
      <c r="U177" s="188" t="s">
        <v>83</v>
      </c>
      <c r="V177" s="27"/>
      <c r="W177" s="27" t="s">
        <v>93</v>
      </c>
      <c r="X177" s="27">
        <v>0</v>
      </c>
      <c r="Y177" s="188" t="s">
        <v>83</v>
      </c>
      <c r="Z177" s="27">
        <v>0</v>
      </c>
      <c r="AA177" s="27">
        <v>0</v>
      </c>
      <c r="AB177" s="27">
        <v>10</v>
      </c>
      <c r="AC177" s="27">
        <v>1</v>
      </c>
      <c r="AD177" s="27">
        <v>1</v>
      </c>
      <c r="AE177" s="188" t="s">
        <v>83</v>
      </c>
      <c r="AF177" s="188" t="s">
        <v>83</v>
      </c>
      <c r="AG177" s="188" t="s">
        <v>83</v>
      </c>
      <c r="AH177" s="188" t="s">
        <v>83</v>
      </c>
      <c r="AI177" s="27"/>
      <c r="AJ177" s="27"/>
      <c r="AK177" s="27">
        <v>1</v>
      </c>
      <c r="AL177" s="27">
        <v>1</v>
      </c>
      <c r="AM177" s="188" t="s">
        <v>83</v>
      </c>
      <c r="AN177" s="27">
        <v>1</v>
      </c>
      <c r="AO177" s="27">
        <v>1</v>
      </c>
      <c r="AP177" s="27">
        <v>1</v>
      </c>
    </row>
    <row r="178" spans="1:42" ht="15">
      <c r="A178" s="165"/>
      <c r="B178" s="27" t="str">
        <f>物品!B178</f>
        <v>IN10</v>
      </c>
      <c r="C178" s="27" t="s">
        <v>41</v>
      </c>
      <c r="D178" s="27" t="s">
        <v>81</v>
      </c>
      <c r="E178" s="27" t="s">
        <v>102</v>
      </c>
      <c r="F178" s="27"/>
      <c r="G178" s="27"/>
      <c r="H178" s="27" t="str">
        <f>VLOOKUP(LEFT(RIGHT(B178,5),4),物品!B:CU,2,FALSE)</f>
        <v>|Cff00BFFF福娃这么可爱..|r</v>
      </c>
      <c r="I178" s="27" t="str">
        <f>VLOOKUP(B178,物品!B:CV,99,FALSE)</f>
        <v>点金一个|Cffffc926练功房福娃|r，获得|Cffffc926300|r倍金币奖励</v>
      </c>
      <c r="J178" s="167" t="str">
        <f t="shared" ref="J178" si="73">H178</f>
        <v>|Cff00BFFF福娃这么可爱..|r</v>
      </c>
      <c r="K178" s="167" t="str">
        <f t="shared" ref="K178" si="74">I178</f>
        <v>点金一个|Cffffc926练功房福娃|r，获得|Cffffc926300|r倍金币奖励</v>
      </c>
      <c r="L178" s="27"/>
      <c r="M178" s="168" t="str">
        <f>VLOOKUP(LEFT(RIGHT(B178,5),4),物品!B:CU,20,FALSE)</f>
        <v>ReplaceableTextures\\CommandButtons\\BTNIN10.blp</v>
      </c>
      <c r="N178" s="188" t="s">
        <v>83</v>
      </c>
      <c r="O178" s="168" t="s">
        <v>94</v>
      </c>
      <c r="P178" s="27">
        <v>0</v>
      </c>
      <c r="Q178" s="27">
        <v>0</v>
      </c>
      <c r="R178" s="188" t="s">
        <v>83</v>
      </c>
      <c r="S178" s="188" t="s">
        <v>83</v>
      </c>
      <c r="T178" s="188" t="s">
        <v>83</v>
      </c>
      <c r="U178" s="188" t="s">
        <v>83</v>
      </c>
      <c r="V178" s="27"/>
      <c r="W178" s="169" t="s">
        <v>103</v>
      </c>
      <c r="X178" s="27">
        <v>0</v>
      </c>
      <c r="Y178" s="188" t="s">
        <v>83</v>
      </c>
      <c r="Z178" s="27">
        <v>0</v>
      </c>
      <c r="AA178" s="27">
        <v>0</v>
      </c>
      <c r="AB178" s="27">
        <v>0</v>
      </c>
      <c r="AC178" s="27">
        <v>1</v>
      </c>
      <c r="AD178" s="27">
        <v>1</v>
      </c>
      <c r="AE178" s="27" t="s">
        <v>102</v>
      </c>
      <c r="AF178" s="27">
        <v>1</v>
      </c>
      <c r="AG178" s="188" t="s">
        <v>83</v>
      </c>
      <c r="AH178" s="188" t="s">
        <v>83</v>
      </c>
      <c r="AI178" s="27"/>
      <c r="AJ178" s="27"/>
      <c r="AK178" s="27">
        <v>1</v>
      </c>
      <c r="AL178" s="27">
        <v>1</v>
      </c>
      <c r="AM178" s="188" t="s">
        <v>83</v>
      </c>
      <c r="AN178" s="27">
        <v>0</v>
      </c>
      <c r="AO178" s="27">
        <v>0</v>
      </c>
      <c r="AP178" s="27">
        <v>1</v>
      </c>
    </row>
    <row r="179" spans="1:42">
      <c r="A179" s="165"/>
      <c r="B179" s="27" t="str">
        <f>物品!B179</f>
        <v>IN11</v>
      </c>
      <c r="C179" s="27" t="s">
        <v>41</v>
      </c>
      <c r="D179" s="27" t="s">
        <v>81</v>
      </c>
      <c r="E179" s="27" t="s">
        <v>82</v>
      </c>
      <c r="F179" s="27"/>
      <c r="G179" s="27"/>
      <c r="H179" s="27" t="str">
        <f>VLOOKUP(LEFT(RIGHT(B179,5),4),物品!B:CU,2,FALSE)</f>
        <v>|CffFFC926奥里给Lo他|r</v>
      </c>
      <c r="I179" s="27" t="str">
        <f>VLOOKUP(B179,物品!B:CV,99,FALSE)</f>
        <v>|CffFFC92610秒|r内提高|Cffffc926100%|r攻击伤害</v>
      </c>
      <c r="J179" s="167" t="str">
        <f t="shared" ref="J179:J185" si="75">H179</f>
        <v>|CffFFC926奥里给Lo他|r</v>
      </c>
      <c r="K179" s="167" t="str">
        <f t="shared" ref="K179:K185" si="76">I179</f>
        <v>|CffFFC92610秒|r内提高|Cffffc926100%|r攻击伤害</v>
      </c>
      <c r="L179" s="27"/>
      <c r="M179" s="168" t="str">
        <f>VLOOKUP(LEFT(RIGHT(B179,5),4),物品!B:CU,20,FALSE)</f>
        <v>ReplaceableTextures\\CommandButtons\\BTNIN11.blp</v>
      </c>
      <c r="N179" s="188" t="s">
        <v>83</v>
      </c>
      <c r="O179" s="168" t="s">
        <v>94</v>
      </c>
      <c r="P179" s="27">
        <v>0</v>
      </c>
      <c r="Q179" s="27">
        <v>0</v>
      </c>
      <c r="R179" s="188" t="s">
        <v>83</v>
      </c>
      <c r="S179" s="188" t="s">
        <v>83</v>
      </c>
      <c r="T179" s="188" t="s">
        <v>83</v>
      </c>
      <c r="U179" s="188" t="s">
        <v>83</v>
      </c>
      <c r="V179" s="27"/>
      <c r="W179" s="27" t="s">
        <v>93</v>
      </c>
      <c r="X179" s="27">
        <v>0</v>
      </c>
      <c r="Y179" s="188" t="s">
        <v>83</v>
      </c>
      <c r="Z179" s="27">
        <v>0</v>
      </c>
      <c r="AA179" s="27">
        <v>0</v>
      </c>
      <c r="AB179" s="27">
        <v>0</v>
      </c>
      <c r="AC179" s="27">
        <v>1</v>
      </c>
      <c r="AD179" s="27">
        <v>1</v>
      </c>
      <c r="AE179" s="188" t="s">
        <v>83</v>
      </c>
      <c r="AF179" s="188" t="s">
        <v>83</v>
      </c>
      <c r="AG179" s="188" t="s">
        <v>83</v>
      </c>
      <c r="AH179" s="188" t="s">
        <v>83</v>
      </c>
      <c r="AI179" s="27"/>
      <c r="AJ179" s="27"/>
      <c r="AK179" s="27">
        <v>1</v>
      </c>
      <c r="AL179" s="27">
        <v>1</v>
      </c>
      <c r="AM179" s="188" t="s">
        <v>83</v>
      </c>
      <c r="AN179" s="27">
        <v>1</v>
      </c>
      <c r="AO179" s="27">
        <v>1</v>
      </c>
      <c r="AP179" s="27">
        <v>1</v>
      </c>
    </row>
    <row r="180" spans="1:42">
      <c r="A180" s="165"/>
      <c r="B180" s="27" t="str">
        <f>物品!B180</f>
        <v>IN12</v>
      </c>
      <c r="C180" s="27" t="s">
        <v>41</v>
      </c>
      <c r="D180" s="27" t="s">
        <v>81</v>
      </c>
      <c r="E180" s="27" t="s">
        <v>82</v>
      </c>
      <c r="F180" s="27"/>
      <c r="G180" s="27"/>
      <c r="H180" s="27" t="str">
        <f>VLOOKUP(LEFT(RIGHT(B180,5),4),物品!B:CU,2,FALSE)</f>
        <v>|CffFF0000以逸待劳|r</v>
      </c>
      <c r="I180" s="27" t="str">
        <f>VLOOKUP(B180,物品!B:CV,99,FALSE)</f>
        <v>在|Cffffc926基地-周文王|r附近召唤|Cffffc9261|r个|Cffffc926黑市商店|r，仅存在|Cffffc92630|r秒。</v>
      </c>
      <c r="J180" s="167" t="str">
        <f t="shared" si="75"/>
        <v>|CffFF0000以逸待劳|r</v>
      </c>
      <c r="K180" s="167" t="str">
        <f t="shared" si="76"/>
        <v>在|Cffffc926基地-周文王|r附近召唤|Cffffc9261|r个|Cffffc926黑市商店|r，仅存在|Cffffc92630|r秒。</v>
      </c>
      <c r="L180" s="27"/>
      <c r="M180" s="168" t="str">
        <f>VLOOKUP(LEFT(RIGHT(B180,5),4),物品!B:CU,20,FALSE)</f>
        <v>ReplaceableTextures\\CommandButtons\\BTNIN12.blp</v>
      </c>
      <c r="N180" s="188" t="s">
        <v>83</v>
      </c>
      <c r="O180" s="168" t="s">
        <v>94</v>
      </c>
      <c r="P180" s="27">
        <v>0</v>
      </c>
      <c r="Q180" s="27">
        <v>0</v>
      </c>
      <c r="R180" s="188" t="s">
        <v>83</v>
      </c>
      <c r="S180" s="188" t="s">
        <v>83</v>
      </c>
      <c r="T180" s="188" t="s">
        <v>83</v>
      </c>
      <c r="U180" s="188" t="s">
        <v>83</v>
      </c>
      <c r="V180" s="27"/>
      <c r="W180" s="27" t="s">
        <v>93</v>
      </c>
      <c r="X180" s="27">
        <v>0</v>
      </c>
      <c r="Y180" s="188" t="s">
        <v>83</v>
      </c>
      <c r="Z180" s="27">
        <v>0</v>
      </c>
      <c r="AA180" s="27">
        <v>0</v>
      </c>
      <c r="AB180" s="27">
        <v>0</v>
      </c>
      <c r="AC180" s="27">
        <v>1</v>
      </c>
      <c r="AD180" s="27">
        <v>1</v>
      </c>
      <c r="AE180" s="188" t="s">
        <v>83</v>
      </c>
      <c r="AF180" s="188" t="s">
        <v>83</v>
      </c>
      <c r="AG180" s="188" t="s">
        <v>83</v>
      </c>
      <c r="AH180" s="188" t="s">
        <v>83</v>
      </c>
      <c r="AI180" s="27"/>
      <c r="AJ180" s="27"/>
      <c r="AK180" s="27">
        <v>1</v>
      </c>
      <c r="AL180" s="27">
        <v>1</v>
      </c>
      <c r="AM180" s="188" t="s">
        <v>83</v>
      </c>
      <c r="AN180" s="27">
        <v>1</v>
      </c>
      <c r="AO180" s="27">
        <v>1</v>
      </c>
      <c r="AP180" s="27">
        <v>1</v>
      </c>
    </row>
    <row r="181" spans="1:42">
      <c r="A181" s="165"/>
      <c r="B181" s="27" t="str">
        <f>物品!B181</f>
        <v>IN13</v>
      </c>
      <c r="C181" s="27" t="s">
        <v>41</v>
      </c>
      <c r="D181" s="27" t="s">
        <v>81</v>
      </c>
      <c r="E181" s="27" t="s">
        <v>82</v>
      </c>
      <c r="F181" s="27"/>
      <c r="G181" s="27"/>
      <c r="H181" s="27" t="str">
        <f>VLOOKUP(LEFT(RIGHT(B181,5),4),物品!B:CU,2,FALSE)</f>
        <v>|CffFF0000全军出击|r</v>
      </c>
      <c r="I181" s="27" t="str">
        <f>VLOOKUP(B181,物品!B:CV,99,FALSE)</f>
        <v>场上存活的队友|Cffffc92615|r秒内提高|Cffffc92650%|r技能伤害</v>
      </c>
      <c r="J181" s="167" t="str">
        <f t="shared" si="75"/>
        <v>|CffFF0000全军出击|r</v>
      </c>
      <c r="K181" s="167" t="str">
        <f t="shared" si="76"/>
        <v>场上存活的队友|Cffffc92615|r秒内提高|Cffffc92650%|r技能伤害</v>
      </c>
      <c r="L181" s="27"/>
      <c r="M181" s="168" t="str">
        <f>VLOOKUP(LEFT(RIGHT(B181,5),4),物品!B:CU,20,FALSE)</f>
        <v>ReplaceableTextures\\CommandButtons\\BTNIN13.blp</v>
      </c>
      <c r="N181" s="188" t="s">
        <v>83</v>
      </c>
      <c r="O181" s="168" t="s">
        <v>94</v>
      </c>
      <c r="P181" s="27">
        <v>0</v>
      </c>
      <c r="Q181" s="27">
        <v>0</v>
      </c>
      <c r="R181" s="188" t="s">
        <v>83</v>
      </c>
      <c r="S181" s="188" t="s">
        <v>83</v>
      </c>
      <c r="T181" s="188" t="s">
        <v>83</v>
      </c>
      <c r="U181" s="188" t="s">
        <v>83</v>
      </c>
      <c r="V181" s="27"/>
      <c r="W181" s="27" t="s">
        <v>93</v>
      </c>
      <c r="X181" s="27">
        <v>0</v>
      </c>
      <c r="Y181" s="188" t="s">
        <v>83</v>
      </c>
      <c r="Z181" s="27">
        <v>0</v>
      </c>
      <c r="AA181" s="27">
        <v>0</v>
      </c>
      <c r="AB181" s="27">
        <v>0</v>
      </c>
      <c r="AC181" s="27">
        <v>1</v>
      </c>
      <c r="AD181" s="27">
        <v>1</v>
      </c>
      <c r="AE181" s="188" t="s">
        <v>83</v>
      </c>
      <c r="AF181" s="188" t="s">
        <v>83</v>
      </c>
      <c r="AG181" s="188" t="s">
        <v>83</v>
      </c>
      <c r="AH181" s="188" t="s">
        <v>83</v>
      </c>
      <c r="AI181" s="27"/>
      <c r="AJ181" s="27"/>
      <c r="AK181" s="27">
        <v>1</v>
      </c>
      <c r="AL181" s="27">
        <v>1</v>
      </c>
      <c r="AM181" s="188" t="s">
        <v>83</v>
      </c>
      <c r="AN181" s="27">
        <v>1</v>
      </c>
      <c r="AO181" s="27">
        <v>1</v>
      </c>
      <c r="AP181" s="27">
        <v>1</v>
      </c>
    </row>
    <row r="182" spans="1:42">
      <c r="A182" s="165"/>
      <c r="B182" s="27" t="str">
        <f>物品!B182</f>
        <v>IN14</v>
      </c>
      <c r="C182" s="27" t="s">
        <v>41</v>
      </c>
      <c r="D182" s="27" t="s">
        <v>81</v>
      </c>
      <c r="E182" s="27" t="s">
        <v>82</v>
      </c>
      <c r="F182" s="27"/>
      <c r="G182" s="27"/>
      <c r="H182" s="27" t="str">
        <f>VLOOKUP(LEFT(RIGHT(B182,5),4),物品!B:CU,2,FALSE)</f>
        <v>|CffFFC926心跳时刻|r</v>
      </c>
      <c r="I182" s="27" t="str">
        <f>VLOOKUP(B182,物品!B:CV,99,FALSE)</f>
        <v>使用后基地无敌|Cffffc92610|r秒。</v>
      </c>
      <c r="J182" s="167" t="str">
        <f t="shared" si="75"/>
        <v>|CffFFC926心跳时刻|r</v>
      </c>
      <c r="K182" s="167" t="str">
        <f t="shared" si="76"/>
        <v>使用后基地无敌|Cffffc92610|r秒。</v>
      </c>
      <c r="L182" s="27"/>
      <c r="M182" s="168" t="str">
        <f>VLOOKUP(LEFT(RIGHT(B182,5),4),物品!B:CU,20,FALSE)</f>
        <v>ReplaceableTextures\\CommandButtons\\BTNIN14.blp</v>
      </c>
      <c r="N182" s="188" t="s">
        <v>83</v>
      </c>
      <c r="O182" s="168" t="s">
        <v>94</v>
      </c>
      <c r="P182" s="27">
        <v>0</v>
      </c>
      <c r="Q182" s="27">
        <v>0</v>
      </c>
      <c r="R182" s="188" t="s">
        <v>83</v>
      </c>
      <c r="S182" s="188" t="s">
        <v>83</v>
      </c>
      <c r="T182" s="188" t="s">
        <v>83</v>
      </c>
      <c r="U182" s="188" t="s">
        <v>83</v>
      </c>
      <c r="V182" s="27"/>
      <c r="W182" s="27" t="s">
        <v>93</v>
      </c>
      <c r="X182" s="27">
        <v>0</v>
      </c>
      <c r="Y182" s="188" t="s">
        <v>83</v>
      </c>
      <c r="Z182" s="27">
        <v>0</v>
      </c>
      <c r="AA182" s="27">
        <v>0</v>
      </c>
      <c r="AB182" s="27">
        <v>0</v>
      </c>
      <c r="AC182" s="27">
        <v>1</v>
      </c>
      <c r="AD182" s="27">
        <v>1</v>
      </c>
      <c r="AE182" s="188" t="s">
        <v>83</v>
      </c>
      <c r="AF182" s="188" t="s">
        <v>83</v>
      </c>
      <c r="AG182" s="188" t="s">
        <v>83</v>
      </c>
      <c r="AH182" s="188" t="s">
        <v>83</v>
      </c>
      <c r="AI182" s="27"/>
      <c r="AJ182" s="27"/>
      <c r="AK182" s="27">
        <v>1</v>
      </c>
      <c r="AL182" s="27">
        <v>1</v>
      </c>
      <c r="AM182" s="188" t="s">
        <v>83</v>
      </c>
      <c r="AN182" s="27">
        <v>1</v>
      </c>
      <c r="AO182" s="27">
        <v>1</v>
      </c>
      <c r="AP182" s="27">
        <v>1</v>
      </c>
    </row>
    <row r="183" spans="1:42">
      <c r="A183" s="165"/>
      <c r="B183" s="27" t="str">
        <f>物品!B183</f>
        <v>IN15</v>
      </c>
      <c r="C183" s="27" t="s">
        <v>41</v>
      </c>
      <c r="D183" s="27" t="s">
        <v>81</v>
      </c>
      <c r="E183" s="27" t="s">
        <v>82</v>
      </c>
      <c r="F183" s="27"/>
      <c r="G183" s="27"/>
      <c r="H183" s="27" t="str">
        <f>VLOOKUP(LEFT(RIGHT(B183,5),4),物品!B:CU,2,FALSE)</f>
        <v>|CffFFC926据守|r</v>
      </c>
      <c r="I183" s="27" t="str">
        <f>VLOOKUP(B183,物品!B:CV,99,FALSE)</f>
        <v>场上存活的队友|Cffffc92615|r秒内减少|Cffffc92620%|r承受伤害</v>
      </c>
      <c r="J183" s="167" t="str">
        <f t="shared" si="75"/>
        <v>|CffFFC926据守|r</v>
      </c>
      <c r="K183" s="167" t="str">
        <f t="shared" si="76"/>
        <v>场上存活的队友|Cffffc92615|r秒内减少|Cffffc92620%|r承受伤害</v>
      </c>
      <c r="L183" s="27"/>
      <c r="M183" s="168" t="str">
        <f>VLOOKUP(LEFT(RIGHT(B183,5),4),物品!B:CU,20,FALSE)</f>
        <v>ReplaceableTextures\\CommandButtons\\BTNIN15.blp</v>
      </c>
      <c r="N183" s="188" t="s">
        <v>83</v>
      </c>
      <c r="O183" s="168" t="s">
        <v>94</v>
      </c>
      <c r="P183" s="27">
        <v>0</v>
      </c>
      <c r="Q183" s="27">
        <v>0</v>
      </c>
      <c r="R183" s="188" t="s">
        <v>83</v>
      </c>
      <c r="S183" s="188" t="s">
        <v>83</v>
      </c>
      <c r="T183" s="188" t="s">
        <v>83</v>
      </c>
      <c r="U183" s="188" t="s">
        <v>83</v>
      </c>
      <c r="V183" s="27"/>
      <c r="W183" s="27" t="s">
        <v>93</v>
      </c>
      <c r="X183" s="27">
        <v>0</v>
      </c>
      <c r="Y183" s="188" t="s">
        <v>83</v>
      </c>
      <c r="Z183" s="27">
        <v>0</v>
      </c>
      <c r="AA183" s="27">
        <v>0</v>
      </c>
      <c r="AB183" s="27">
        <v>0</v>
      </c>
      <c r="AC183" s="27">
        <v>1</v>
      </c>
      <c r="AD183" s="27">
        <v>1</v>
      </c>
      <c r="AE183" s="188" t="s">
        <v>83</v>
      </c>
      <c r="AF183" s="188" t="s">
        <v>83</v>
      </c>
      <c r="AG183" s="188" t="s">
        <v>83</v>
      </c>
      <c r="AH183" s="188" t="s">
        <v>83</v>
      </c>
      <c r="AI183" s="27"/>
      <c r="AJ183" s="27"/>
      <c r="AK183" s="27">
        <v>1</v>
      </c>
      <c r="AL183" s="27">
        <v>1</v>
      </c>
      <c r="AM183" s="188" t="s">
        <v>83</v>
      </c>
      <c r="AN183" s="27">
        <v>1</v>
      </c>
      <c r="AO183" s="27">
        <v>1</v>
      </c>
      <c r="AP183" s="27">
        <v>1</v>
      </c>
    </row>
    <row r="184" spans="1:42">
      <c r="A184" s="165"/>
      <c r="B184" s="27" t="str">
        <f>物品!B184</f>
        <v>IN16</v>
      </c>
      <c r="C184" s="27" t="s">
        <v>41</v>
      </c>
      <c r="D184" s="27" t="s">
        <v>81</v>
      </c>
      <c r="E184" s="27" t="s">
        <v>82</v>
      </c>
      <c r="F184" s="27"/>
      <c r="G184" s="27"/>
      <c r="H184" s="27" t="str">
        <f>VLOOKUP(LEFT(RIGHT(B184,5),4),物品!B:CU,2,FALSE)</f>
        <v>赌输可退</v>
      </c>
      <c r="I184" s="27" t="str">
        <f>VLOOKUP(B184,物品!B:CV,99,FALSE)</f>
        <v>使|Cffffd24d1|r个|Cffffd24d道果品质|r提高|Cffffd24d-1~+2|r。|n|n|Cff00ff7f只能对天级【7】或以下的道果使用|r</v>
      </c>
      <c r="J184" s="167" t="str">
        <f t="shared" si="75"/>
        <v>赌输可退</v>
      </c>
      <c r="K184" s="167" t="str">
        <f t="shared" si="76"/>
        <v>使|Cffffd24d1|r个|Cffffd24d道果品质|r提高|Cffffd24d-1~+2|r。|n|n|Cff00ff7f只能对天级【7】或以下的道果使用|r</v>
      </c>
      <c r="L184" s="27"/>
      <c r="M184" s="168" t="str">
        <f>VLOOKUP(LEFT(RIGHT(B184,5),4),物品!B:CU,20,FALSE)</f>
        <v>ReplaceableTextures\\CommandButtons\\BTNIN16.blp</v>
      </c>
      <c r="N184" s="188" t="s">
        <v>83</v>
      </c>
      <c r="O184" s="168" t="s">
        <v>94</v>
      </c>
      <c r="P184" s="27">
        <v>0</v>
      </c>
      <c r="Q184" s="27">
        <v>0</v>
      </c>
      <c r="R184" s="188" t="s">
        <v>83</v>
      </c>
      <c r="S184" s="188" t="s">
        <v>83</v>
      </c>
      <c r="T184" s="188" t="s">
        <v>83</v>
      </c>
      <c r="U184" s="188" t="s">
        <v>83</v>
      </c>
      <c r="V184" s="27"/>
      <c r="W184" s="27" t="s">
        <v>93</v>
      </c>
      <c r="X184" s="27">
        <v>0</v>
      </c>
      <c r="Y184" s="188" t="s">
        <v>83</v>
      </c>
      <c r="Z184" s="27">
        <v>0</v>
      </c>
      <c r="AA184" s="27">
        <v>0</v>
      </c>
      <c r="AB184" s="27">
        <v>0</v>
      </c>
      <c r="AC184" s="27">
        <v>1</v>
      </c>
      <c r="AD184" s="27">
        <v>1</v>
      </c>
      <c r="AE184" s="188" t="s">
        <v>83</v>
      </c>
      <c r="AF184" s="188" t="s">
        <v>83</v>
      </c>
      <c r="AG184" s="188" t="s">
        <v>83</v>
      </c>
      <c r="AH184" s="188" t="s">
        <v>83</v>
      </c>
      <c r="AI184" s="27"/>
      <c r="AJ184" s="27"/>
      <c r="AK184" s="27">
        <v>1</v>
      </c>
      <c r="AL184" s="27">
        <v>1</v>
      </c>
      <c r="AM184" s="188" t="s">
        <v>83</v>
      </c>
      <c r="AN184" s="27">
        <v>1</v>
      </c>
      <c r="AO184" s="27">
        <v>1</v>
      </c>
      <c r="AP184" s="27">
        <v>1</v>
      </c>
    </row>
    <row r="185" spans="1:42">
      <c r="A185" s="165"/>
      <c r="B185" s="27" t="str">
        <f>物品!B185</f>
        <v>IN17</v>
      </c>
      <c r="C185" s="27" t="s">
        <v>41</v>
      </c>
      <c r="D185" s="27" t="s">
        <v>81</v>
      </c>
      <c r="E185" s="27" t="s">
        <v>82</v>
      </c>
      <c r="F185" s="27"/>
      <c r="G185" s="27"/>
      <c r="H185" s="27" t="str">
        <f>VLOOKUP(LEFT(RIGHT(B185,5),4),物品!B:CU,2,FALSE)</f>
        <v>|Cff00BFFF来点玄铁|r</v>
      </c>
      <c r="I185" s="27" t="str">
        <f>VLOOKUP(B185,物品!B:CV,99,FALSE)</f>
        <v>玄铁|Cffffc926+5~20|r</v>
      </c>
      <c r="J185" s="167" t="str">
        <f t="shared" si="75"/>
        <v>|Cff00BFFF来点玄铁|r</v>
      </c>
      <c r="K185" s="167" t="str">
        <f t="shared" si="76"/>
        <v>玄铁|Cffffc926+5~20|r</v>
      </c>
      <c r="L185" s="27"/>
      <c r="M185" s="168" t="str">
        <f>VLOOKUP(LEFT(RIGHT(B185,5),4),物品!B:CU,20,FALSE)</f>
        <v>ReplaceableTextures\\CommandButtons\\BTNIN17.blp</v>
      </c>
      <c r="N185" s="188" t="s">
        <v>83</v>
      </c>
      <c r="O185" s="168" t="s">
        <v>94</v>
      </c>
      <c r="P185" s="27">
        <v>0</v>
      </c>
      <c r="Q185" s="27">
        <v>0</v>
      </c>
      <c r="R185" s="188" t="s">
        <v>83</v>
      </c>
      <c r="S185" s="188" t="s">
        <v>83</v>
      </c>
      <c r="T185" s="188" t="s">
        <v>83</v>
      </c>
      <c r="U185" s="188" t="s">
        <v>83</v>
      </c>
      <c r="V185" s="27"/>
      <c r="W185" s="27" t="s">
        <v>93</v>
      </c>
      <c r="X185" s="27">
        <v>0</v>
      </c>
      <c r="Y185" s="188" t="s">
        <v>83</v>
      </c>
      <c r="Z185" s="27">
        <v>0</v>
      </c>
      <c r="AA185" s="27">
        <v>0</v>
      </c>
      <c r="AB185" s="27">
        <v>0</v>
      </c>
      <c r="AC185" s="27">
        <v>1</v>
      </c>
      <c r="AD185" s="27">
        <v>1</v>
      </c>
      <c r="AE185" s="188" t="s">
        <v>83</v>
      </c>
      <c r="AF185" s="188" t="s">
        <v>83</v>
      </c>
      <c r="AG185" s="188" t="s">
        <v>83</v>
      </c>
      <c r="AH185" s="188" t="s">
        <v>83</v>
      </c>
      <c r="AI185" s="27"/>
      <c r="AJ185" s="27"/>
      <c r="AK185" s="27">
        <v>1</v>
      </c>
      <c r="AL185" s="27">
        <v>1</v>
      </c>
      <c r="AM185" s="188" t="s">
        <v>83</v>
      </c>
      <c r="AN185" s="27">
        <v>1</v>
      </c>
      <c r="AO185" s="27">
        <v>1</v>
      </c>
      <c r="AP185" s="27">
        <v>1</v>
      </c>
    </row>
    <row r="186" spans="1:42">
      <c r="A186" s="165"/>
      <c r="B186" s="27" t="str">
        <f>物品!B186</f>
        <v>IN18</v>
      </c>
      <c r="C186" s="27" t="s">
        <v>41</v>
      </c>
      <c r="D186" s="27" t="s">
        <v>81</v>
      </c>
      <c r="E186" s="27" t="s">
        <v>82</v>
      </c>
      <c r="F186" s="27"/>
      <c r="G186" s="27"/>
      <c r="H186" s="27" t="str">
        <f>VLOOKUP(LEFT(RIGHT(B186,5),4),物品!B:CU,2,FALSE)</f>
        <v>|CffFFC926恭喜发财|r</v>
      </c>
      <c r="I186" s="27" t="str">
        <f>VLOOKUP(B186,物品!B:CV,99,FALSE)</f>
        <v>|CffFFC92630|r秒内金币加成|Cffffc926+50%|r</v>
      </c>
      <c r="J186" s="167" t="str">
        <f t="shared" ref="J186" si="77">H186</f>
        <v>|CffFFC926恭喜发财|r</v>
      </c>
      <c r="K186" s="167" t="str">
        <f t="shared" ref="K186" si="78">I186</f>
        <v>|CffFFC92630|r秒内金币加成|Cffffc926+50%|r</v>
      </c>
      <c r="L186" s="27"/>
      <c r="M186" s="168" t="str">
        <f>VLOOKUP(LEFT(RIGHT(B186,5),4),物品!B:CU,20,FALSE)</f>
        <v>ReplaceableTextures\\CommandButtons\\BTNIN18.blp</v>
      </c>
      <c r="N186" s="188" t="s">
        <v>83</v>
      </c>
      <c r="O186" s="168" t="s">
        <v>94</v>
      </c>
      <c r="P186" s="27">
        <v>0</v>
      </c>
      <c r="Q186" s="27">
        <v>0</v>
      </c>
      <c r="R186" s="188" t="s">
        <v>83</v>
      </c>
      <c r="S186" s="188" t="s">
        <v>83</v>
      </c>
      <c r="T186" s="188" t="s">
        <v>83</v>
      </c>
      <c r="U186" s="188" t="s">
        <v>83</v>
      </c>
      <c r="V186" s="27"/>
      <c r="W186" s="27" t="s">
        <v>93</v>
      </c>
      <c r="X186" s="27">
        <v>0</v>
      </c>
      <c r="Y186" s="188" t="s">
        <v>83</v>
      </c>
      <c r="Z186" s="27">
        <v>0</v>
      </c>
      <c r="AA186" s="27">
        <v>0</v>
      </c>
      <c r="AB186" s="27">
        <v>0</v>
      </c>
      <c r="AC186" s="27">
        <v>1</v>
      </c>
      <c r="AD186" s="27">
        <v>1</v>
      </c>
      <c r="AE186" s="188" t="s">
        <v>83</v>
      </c>
      <c r="AF186" s="188" t="s">
        <v>83</v>
      </c>
      <c r="AG186" s="188" t="s">
        <v>83</v>
      </c>
      <c r="AH186" s="188" t="s">
        <v>83</v>
      </c>
      <c r="AI186" s="27"/>
      <c r="AJ186" s="27"/>
      <c r="AK186" s="27">
        <v>1</v>
      </c>
      <c r="AL186" s="27">
        <v>1</v>
      </c>
      <c r="AM186" s="188" t="s">
        <v>83</v>
      </c>
      <c r="AN186" s="27">
        <v>1</v>
      </c>
      <c r="AO186" s="27">
        <v>1</v>
      </c>
      <c r="AP186" s="27">
        <v>1</v>
      </c>
    </row>
    <row r="187" spans="1:42">
      <c r="A187" s="165"/>
      <c r="B187" s="27" t="str">
        <f>物品!B187</f>
        <v>IN19</v>
      </c>
      <c r="C187" s="27" t="s">
        <v>41</v>
      </c>
      <c r="D187" s="27" t="s">
        <v>81</v>
      </c>
      <c r="E187" s="27" t="s">
        <v>82</v>
      </c>
      <c r="F187" s="27"/>
      <c r="G187" s="27"/>
      <c r="H187" s="27" t="str">
        <f>VLOOKUP(LEFT(RIGHT(B187,5),4),物品!B:CU,2,FALSE)</f>
        <v>附魔宝箱</v>
      </c>
      <c r="I187" s="27" t="str">
        <f>VLOOKUP(B187,物品!B:CV,99,FALSE)</f>
        <v>使用后获得|Cffffc926随机类型技能附魔石|r</v>
      </c>
      <c r="J187" s="167" t="str">
        <f t="shared" ref="J187:J195" si="79">H187</f>
        <v>附魔宝箱</v>
      </c>
      <c r="K187" s="167" t="str">
        <f t="shared" ref="K187:K195" si="80">I187</f>
        <v>使用后获得|Cffffc926随机类型技能附魔石|r</v>
      </c>
      <c r="L187" s="27"/>
      <c r="M187" s="168" t="str">
        <f>VLOOKUP(LEFT(RIGHT(B187,5),4),物品!B:CU,20,FALSE)</f>
        <v>ReplaceableTextures\\CommandButtons\\BTNIN16.blp</v>
      </c>
      <c r="N187" s="188" t="s">
        <v>83</v>
      </c>
      <c r="O187" s="168" t="s">
        <v>104</v>
      </c>
      <c r="P187" s="27">
        <v>0</v>
      </c>
      <c r="Q187" s="27">
        <v>0</v>
      </c>
      <c r="R187" s="188" t="s">
        <v>83</v>
      </c>
      <c r="S187" s="188" t="s">
        <v>83</v>
      </c>
      <c r="T187" s="188" t="s">
        <v>83</v>
      </c>
      <c r="U187" s="188" t="s">
        <v>83</v>
      </c>
      <c r="V187" s="27"/>
      <c r="W187" s="27" t="s">
        <v>93</v>
      </c>
      <c r="X187" s="27">
        <v>0</v>
      </c>
      <c r="Y187" s="188" t="s">
        <v>83</v>
      </c>
      <c r="Z187" s="27">
        <v>0</v>
      </c>
      <c r="AA187" s="27">
        <v>0</v>
      </c>
      <c r="AB187" s="27">
        <v>0</v>
      </c>
      <c r="AC187" s="27">
        <v>1</v>
      </c>
      <c r="AD187" s="27">
        <v>1</v>
      </c>
      <c r="AE187" s="188" t="s">
        <v>83</v>
      </c>
      <c r="AF187" s="188" t="s">
        <v>83</v>
      </c>
      <c r="AG187" s="188" t="s">
        <v>83</v>
      </c>
      <c r="AH187" s="188" t="s">
        <v>83</v>
      </c>
      <c r="AI187" s="27"/>
      <c r="AJ187" s="27"/>
      <c r="AK187" s="27">
        <v>1</v>
      </c>
      <c r="AL187" s="27">
        <v>1</v>
      </c>
      <c r="AM187" s="188" t="s">
        <v>83</v>
      </c>
      <c r="AN187" s="27">
        <v>1</v>
      </c>
      <c r="AO187" s="27">
        <v>1</v>
      </c>
      <c r="AP187" s="27">
        <v>1</v>
      </c>
    </row>
    <row r="188" spans="1:42">
      <c r="A188" s="165"/>
      <c r="B188" s="27" t="str">
        <f>物品!B188</f>
        <v>IN20</v>
      </c>
      <c r="C188" s="27" t="s">
        <v>41</v>
      </c>
      <c r="D188" s="27" t="s">
        <v>81</v>
      </c>
      <c r="E188" s="27" t="s">
        <v>82</v>
      </c>
      <c r="F188" s="27"/>
      <c r="G188" s="27"/>
      <c r="H188" s="27" t="str">
        <f>VLOOKUP(LEFT(RIGHT(B188,5),4),物品!B:CU,2,FALSE)</f>
        <v>|CffFFC926鼠年大吉|r</v>
      </c>
      <c r="I188" s="27" t="str">
        <f>VLOOKUP(B188,物品!B:CV,99,FALSE)</f>
        <v>|CffFFC92630|r秒内杀敌金币|Cffffc926+25|r</v>
      </c>
      <c r="J188" s="167" t="str">
        <f t="shared" si="79"/>
        <v>|CffFFC926鼠年大吉|r</v>
      </c>
      <c r="K188" s="167" t="str">
        <f t="shared" si="80"/>
        <v>|CffFFC92630|r秒内杀敌金币|Cffffc926+25|r</v>
      </c>
      <c r="L188" s="27"/>
      <c r="M188" s="168" t="str">
        <f>VLOOKUP(LEFT(RIGHT(B188,5),4),物品!B:CU,20,FALSE)</f>
        <v>ReplaceableTextures\\CommandButtons\\BTNIN20.blp</v>
      </c>
      <c r="N188" s="188" t="s">
        <v>83</v>
      </c>
      <c r="O188" s="168" t="s">
        <v>94</v>
      </c>
      <c r="P188" s="27">
        <v>0</v>
      </c>
      <c r="Q188" s="27">
        <v>0</v>
      </c>
      <c r="R188" s="188" t="s">
        <v>83</v>
      </c>
      <c r="S188" s="188" t="s">
        <v>83</v>
      </c>
      <c r="T188" s="188" t="s">
        <v>83</v>
      </c>
      <c r="U188" s="188" t="s">
        <v>83</v>
      </c>
      <c r="V188" s="27"/>
      <c r="W188" s="27" t="s">
        <v>93</v>
      </c>
      <c r="X188" s="27">
        <v>0</v>
      </c>
      <c r="Y188" s="188" t="s">
        <v>83</v>
      </c>
      <c r="Z188" s="27">
        <v>0</v>
      </c>
      <c r="AA188" s="27">
        <v>0</v>
      </c>
      <c r="AB188" s="27">
        <v>0</v>
      </c>
      <c r="AC188" s="27">
        <v>1</v>
      </c>
      <c r="AD188" s="27">
        <v>1</v>
      </c>
      <c r="AE188" s="188" t="s">
        <v>83</v>
      </c>
      <c r="AF188" s="188" t="s">
        <v>83</v>
      </c>
      <c r="AG188" s="188" t="s">
        <v>83</v>
      </c>
      <c r="AH188" s="188" t="s">
        <v>83</v>
      </c>
      <c r="AI188" s="27"/>
      <c r="AJ188" s="27"/>
      <c r="AK188" s="27">
        <v>1</v>
      </c>
      <c r="AL188" s="27">
        <v>1</v>
      </c>
      <c r="AM188" s="188" t="s">
        <v>83</v>
      </c>
      <c r="AN188" s="27">
        <v>1</v>
      </c>
      <c r="AO188" s="27">
        <v>1</v>
      </c>
      <c r="AP188" s="27">
        <v>1</v>
      </c>
    </row>
    <row r="189" spans="1:42">
      <c r="A189" s="165"/>
      <c r="B189" s="27" t="str">
        <f>物品!B189</f>
        <v>IN21</v>
      </c>
      <c r="C189" s="27" t="s">
        <v>41</v>
      </c>
      <c r="D189" s="27" t="s">
        <v>81</v>
      </c>
      <c r="E189" s="27" t="s">
        <v>82</v>
      </c>
      <c r="F189" s="27"/>
      <c r="G189" s="27"/>
      <c r="H189" s="27" t="str">
        <f>VLOOKUP(LEFT(RIGHT(B189,5),4),物品!B:CU,2,FALSE)</f>
        <v>|Cff00FF7F小金库|r</v>
      </c>
      <c r="I189" s="27" t="str">
        <f>VLOOKUP(B189,物品!B:CV,99,FALSE)</f>
        <v>金币|Cffffc926+888~8888|r</v>
      </c>
      <c r="J189" s="167" t="str">
        <f t="shared" si="79"/>
        <v>|Cff00FF7F小金库|r</v>
      </c>
      <c r="K189" s="167" t="str">
        <f t="shared" si="80"/>
        <v>金币|Cffffc926+888~8888|r</v>
      </c>
      <c r="L189" s="27"/>
      <c r="M189" s="168" t="str">
        <f>VLOOKUP(LEFT(RIGHT(B189,5),4),物品!B:CU,20,FALSE)</f>
        <v>ReplaceableTextures\\CommandButtons\\BTNIN21.blp</v>
      </c>
      <c r="N189" s="188" t="s">
        <v>83</v>
      </c>
      <c r="O189" s="168" t="s">
        <v>94</v>
      </c>
      <c r="P189" s="27">
        <v>0</v>
      </c>
      <c r="Q189" s="27">
        <v>0</v>
      </c>
      <c r="R189" s="188" t="s">
        <v>83</v>
      </c>
      <c r="S189" s="188" t="s">
        <v>83</v>
      </c>
      <c r="T189" s="188" t="s">
        <v>83</v>
      </c>
      <c r="U189" s="188" t="s">
        <v>83</v>
      </c>
      <c r="V189" s="27"/>
      <c r="W189" s="27" t="s">
        <v>93</v>
      </c>
      <c r="X189" s="27">
        <v>0</v>
      </c>
      <c r="Y189" s="188" t="s">
        <v>83</v>
      </c>
      <c r="Z189" s="27">
        <v>0</v>
      </c>
      <c r="AA189" s="27">
        <v>0</v>
      </c>
      <c r="AB189" s="27">
        <v>0</v>
      </c>
      <c r="AC189" s="27">
        <v>1</v>
      </c>
      <c r="AD189" s="27">
        <v>1</v>
      </c>
      <c r="AE189" s="188" t="s">
        <v>83</v>
      </c>
      <c r="AF189" s="188" t="s">
        <v>83</v>
      </c>
      <c r="AG189" s="188" t="s">
        <v>83</v>
      </c>
      <c r="AH189" s="188" t="s">
        <v>83</v>
      </c>
      <c r="AI189" s="27"/>
      <c r="AJ189" s="27"/>
      <c r="AK189" s="27">
        <v>1</v>
      </c>
      <c r="AL189" s="27">
        <v>1</v>
      </c>
      <c r="AM189" s="188" t="s">
        <v>83</v>
      </c>
      <c r="AN189" s="27">
        <v>1</v>
      </c>
      <c r="AO189" s="27">
        <v>1</v>
      </c>
      <c r="AP189" s="27">
        <v>1</v>
      </c>
    </row>
    <row r="190" spans="1:42">
      <c r="A190" s="165"/>
      <c r="B190" s="27" t="str">
        <f>物品!B190</f>
        <v>IN22</v>
      </c>
      <c r="C190" s="27" t="s">
        <v>41</v>
      </c>
      <c r="D190" s="27" t="s">
        <v>81</v>
      </c>
      <c r="E190" s="27" t="s">
        <v>82</v>
      </c>
      <c r="F190" s="27"/>
      <c r="G190" s="27"/>
      <c r="H190" s="27" t="str">
        <f>VLOOKUP(LEFT(RIGHT(B190,5),4),物品!B:CU,2,FALSE)</f>
        <v>|Cff00BFFF小银行|r</v>
      </c>
      <c r="I190" s="27" t="str">
        <f>VLOOKUP(B190,物品!B:CV,99,FALSE)</f>
        <v>金币|Cffffc926+2888~18888|r</v>
      </c>
      <c r="J190" s="167" t="str">
        <f t="shared" si="79"/>
        <v>|Cff00BFFF小银行|r</v>
      </c>
      <c r="K190" s="167" t="str">
        <f t="shared" si="80"/>
        <v>金币|Cffffc926+2888~18888|r</v>
      </c>
      <c r="L190" s="27"/>
      <c r="M190" s="168" t="str">
        <f>VLOOKUP(LEFT(RIGHT(B190,5),4),物品!B:CU,20,FALSE)</f>
        <v>ReplaceableTextures\\CommandButtons\\BTNIN22.blp</v>
      </c>
      <c r="N190" s="188" t="s">
        <v>83</v>
      </c>
      <c r="O190" s="168" t="s">
        <v>94</v>
      </c>
      <c r="P190" s="27">
        <v>0</v>
      </c>
      <c r="Q190" s="27">
        <v>0</v>
      </c>
      <c r="R190" s="188" t="s">
        <v>83</v>
      </c>
      <c r="S190" s="188" t="s">
        <v>83</v>
      </c>
      <c r="T190" s="188" t="s">
        <v>83</v>
      </c>
      <c r="U190" s="188" t="s">
        <v>83</v>
      </c>
      <c r="V190" s="27"/>
      <c r="W190" s="27" t="s">
        <v>93</v>
      </c>
      <c r="X190" s="27">
        <v>0</v>
      </c>
      <c r="Y190" s="188" t="s">
        <v>83</v>
      </c>
      <c r="Z190" s="27">
        <v>0</v>
      </c>
      <c r="AA190" s="27">
        <v>0</v>
      </c>
      <c r="AB190" s="27">
        <v>0</v>
      </c>
      <c r="AC190" s="27">
        <v>1</v>
      </c>
      <c r="AD190" s="27">
        <v>1</v>
      </c>
      <c r="AE190" s="188" t="s">
        <v>83</v>
      </c>
      <c r="AF190" s="188" t="s">
        <v>83</v>
      </c>
      <c r="AG190" s="188" t="s">
        <v>83</v>
      </c>
      <c r="AH190" s="188" t="s">
        <v>83</v>
      </c>
      <c r="AI190" s="27"/>
      <c r="AJ190" s="27"/>
      <c r="AK190" s="27">
        <v>1</v>
      </c>
      <c r="AL190" s="27">
        <v>1</v>
      </c>
      <c r="AM190" s="188" t="s">
        <v>83</v>
      </c>
      <c r="AN190" s="27">
        <v>1</v>
      </c>
      <c r="AO190" s="27">
        <v>1</v>
      </c>
      <c r="AP190" s="27">
        <v>1</v>
      </c>
    </row>
    <row r="191" spans="1:42">
      <c r="A191" s="165"/>
      <c r="B191" s="27" t="str">
        <f>物品!B191</f>
        <v>IN23</v>
      </c>
      <c r="C191" s="27" t="s">
        <v>41</v>
      </c>
      <c r="D191" s="27" t="s">
        <v>81</v>
      </c>
      <c r="E191" s="27" t="s">
        <v>82</v>
      </c>
      <c r="F191" s="27"/>
      <c r="G191" s="27"/>
      <c r="H191" s="27" t="str">
        <f>VLOOKUP(LEFT(RIGHT(B191,5),4),物品!B:CU,2,FALSE)</f>
        <v>|CffFFC926大金矿|r</v>
      </c>
      <c r="I191" s="27" t="str">
        <f>VLOOKUP(B191,物品!B:CV,99,FALSE)</f>
        <v>金币|Cffffc926+8888~88888|r</v>
      </c>
      <c r="J191" s="167" t="str">
        <f t="shared" si="79"/>
        <v>|CffFFC926大金矿|r</v>
      </c>
      <c r="K191" s="167" t="str">
        <f t="shared" si="80"/>
        <v>金币|Cffffc926+8888~88888|r</v>
      </c>
      <c r="L191" s="27"/>
      <c r="M191" s="168" t="str">
        <f>VLOOKUP(LEFT(RIGHT(B191,5),4),物品!B:CU,20,FALSE)</f>
        <v>ReplaceableTextures\\CommandButtons\\BTNIN23.blp</v>
      </c>
      <c r="N191" s="188" t="s">
        <v>83</v>
      </c>
      <c r="O191" s="168" t="s">
        <v>94</v>
      </c>
      <c r="P191" s="27">
        <v>0</v>
      </c>
      <c r="Q191" s="27">
        <v>0</v>
      </c>
      <c r="R191" s="188" t="s">
        <v>83</v>
      </c>
      <c r="S191" s="188" t="s">
        <v>83</v>
      </c>
      <c r="T191" s="188" t="s">
        <v>83</v>
      </c>
      <c r="U191" s="188" t="s">
        <v>83</v>
      </c>
      <c r="V191" s="27"/>
      <c r="W191" s="27" t="s">
        <v>93</v>
      </c>
      <c r="X191" s="27">
        <v>0</v>
      </c>
      <c r="Y191" s="188" t="s">
        <v>83</v>
      </c>
      <c r="Z191" s="27">
        <v>0</v>
      </c>
      <c r="AA191" s="27">
        <v>0</v>
      </c>
      <c r="AB191" s="27">
        <v>0</v>
      </c>
      <c r="AC191" s="27">
        <v>1</v>
      </c>
      <c r="AD191" s="27">
        <v>1</v>
      </c>
      <c r="AE191" s="188" t="s">
        <v>83</v>
      </c>
      <c r="AF191" s="188" t="s">
        <v>83</v>
      </c>
      <c r="AG191" s="188" t="s">
        <v>83</v>
      </c>
      <c r="AH191" s="188" t="s">
        <v>83</v>
      </c>
      <c r="AI191" s="27"/>
      <c r="AJ191" s="27"/>
      <c r="AK191" s="27">
        <v>1</v>
      </c>
      <c r="AL191" s="27">
        <v>1</v>
      </c>
      <c r="AM191" s="188" t="s">
        <v>83</v>
      </c>
      <c r="AN191" s="27">
        <v>1</v>
      </c>
      <c r="AO191" s="27">
        <v>1</v>
      </c>
      <c r="AP191" s="27">
        <v>1</v>
      </c>
    </row>
    <row r="192" spans="1:42">
      <c r="A192" s="165"/>
      <c r="B192" s="27" t="str">
        <f>物品!B192</f>
        <v>IN24</v>
      </c>
      <c r="C192" s="27" t="s">
        <v>41</v>
      </c>
      <c r="D192" s="27" t="s">
        <v>81</v>
      </c>
      <c r="E192" s="27" t="s">
        <v>82</v>
      </c>
      <c r="F192" s="27"/>
      <c r="G192" s="27"/>
      <c r="H192" s="27" t="str">
        <f>VLOOKUP(LEFT(RIGHT(B192,5),4),物品!B:CU,2,FALSE)</f>
        <v>|Cff00FF7F培元丹|r</v>
      </c>
      <c r="I192" s="27" t="str">
        <f>VLOOKUP(B192,物品!B:CV,99,FALSE)</f>
        <v>攻击|Cffffc926+1000|r</v>
      </c>
      <c r="J192" s="167" t="str">
        <f t="shared" si="79"/>
        <v>|Cff00FF7F培元丹|r</v>
      </c>
      <c r="K192" s="167" t="str">
        <f t="shared" si="80"/>
        <v>攻击|Cffffc926+1000|r</v>
      </c>
      <c r="L192" s="27"/>
      <c r="M192" s="168" t="str">
        <f>VLOOKUP(LEFT(RIGHT(B192,5),4),物品!B:CU,20,FALSE)</f>
        <v>ReplaceableTextures\\CommandButtons\\BTNIN24.blp</v>
      </c>
      <c r="N192" s="188" t="s">
        <v>83</v>
      </c>
      <c r="O192" s="168" t="s">
        <v>94</v>
      </c>
      <c r="P192" s="27">
        <v>0</v>
      </c>
      <c r="Q192" s="27">
        <v>0</v>
      </c>
      <c r="R192" s="188" t="s">
        <v>83</v>
      </c>
      <c r="S192" s="188" t="s">
        <v>83</v>
      </c>
      <c r="T192" s="188" t="s">
        <v>83</v>
      </c>
      <c r="U192" s="188" t="s">
        <v>83</v>
      </c>
      <c r="V192" s="27"/>
      <c r="W192" s="27" t="s">
        <v>93</v>
      </c>
      <c r="X192" s="27">
        <v>0</v>
      </c>
      <c r="Y192" s="188" t="s">
        <v>83</v>
      </c>
      <c r="Z192" s="27">
        <v>0</v>
      </c>
      <c r="AA192" s="27">
        <v>0</v>
      </c>
      <c r="AB192" s="27">
        <v>0</v>
      </c>
      <c r="AC192" s="27">
        <v>1</v>
      </c>
      <c r="AD192" s="27">
        <v>1</v>
      </c>
      <c r="AE192" s="188" t="s">
        <v>83</v>
      </c>
      <c r="AF192" s="188" t="s">
        <v>83</v>
      </c>
      <c r="AG192" s="188" t="s">
        <v>83</v>
      </c>
      <c r="AH192" s="188" t="s">
        <v>83</v>
      </c>
      <c r="AI192" s="27"/>
      <c r="AJ192" s="27"/>
      <c r="AK192" s="27">
        <v>1</v>
      </c>
      <c r="AL192" s="27">
        <v>1</v>
      </c>
      <c r="AM192" s="188" t="s">
        <v>83</v>
      </c>
      <c r="AN192" s="27">
        <v>1</v>
      </c>
      <c r="AO192" s="27">
        <v>1</v>
      </c>
      <c r="AP192" s="27">
        <v>1</v>
      </c>
    </row>
    <row r="193" spans="1:42">
      <c r="A193" s="165"/>
      <c r="B193" s="27" t="str">
        <f>物品!B193</f>
        <v>IN25</v>
      </c>
      <c r="C193" s="27" t="s">
        <v>41</v>
      </c>
      <c r="D193" s="27" t="s">
        <v>81</v>
      </c>
      <c r="E193" s="27" t="s">
        <v>82</v>
      </c>
      <c r="F193" s="27"/>
      <c r="G193" s="27"/>
      <c r="H193" s="27" t="str">
        <f>VLOOKUP(LEFT(RIGHT(B193,5),4),物品!B:CU,2,FALSE)</f>
        <v>|Cff00BFFF入门道果箱|r</v>
      </c>
      <c r="I193" s="27" t="str">
        <f>VLOOKUP(B193,物品!B:CV,99,FALSE)</f>
        <v>打开后有几率获得以下奖励：|n【随机品质】中级道果|n|Cff00ff7f【随机品质】高级道果|r</v>
      </c>
      <c r="J193" s="167" t="str">
        <f t="shared" si="79"/>
        <v>|Cff00BFFF入门道果箱|r</v>
      </c>
      <c r="K193" s="167" t="str">
        <f t="shared" si="80"/>
        <v>打开后有几率获得以下奖励：|n【随机品质】中级道果|n|Cff00ff7f【随机品质】高级道果|r</v>
      </c>
      <c r="L193" s="27"/>
      <c r="M193" s="168" t="str">
        <f>VLOOKUP(LEFT(RIGHT(B193,5),4),物品!B:CU,20,FALSE)</f>
        <v>ReplaceableTextures\\CommandButtons\\BTNAM20.blp</v>
      </c>
      <c r="N193" s="188" t="s">
        <v>83</v>
      </c>
      <c r="O193" s="10" t="s">
        <v>105</v>
      </c>
      <c r="P193" s="27">
        <v>0</v>
      </c>
      <c r="Q193" s="27">
        <v>0</v>
      </c>
      <c r="R193" s="188" t="s">
        <v>83</v>
      </c>
      <c r="S193" s="188" t="s">
        <v>83</v>
      </c>
      <c r="T193" s="188" t="s">
        <v>83</v>
      </c>
      <c r="U193" s="188" t="s">
        <v>83</v>
      </c>
      <c r="V193" s="27"/>
      <c r="W193" s="27" t="s">
        <v>93</v>
      </c>
      <c r="X193" s="27">
        <v>0</v>
      </c>
      <c r="Y193" s="188" t="s">
        <v>83</v>
      </c>
      <c r="Z193" s="27">
        <v>0</v>
      </c>
      <c r="AA193" s="27">
        <v>0</v>
      </c>
      <c r="AB193" s="27">
        <v>0</v>
      </c>
      <c r="AC193" s="27">
        <v>1</v>
      </c>
      <c r="AD193" s="27">
        <v>1</v>
      </c>
      <c r="AE193" s="188" t="s">
        <v>83</v>
      </c>
      <c r="AF193" s="188" t="s">
        <v>83</v>
      </c>
      <c r="AG193" s="188" t="s">
        <v>83</v>
      </c>
      <c r="AH193" s="188" t="s">
        <v>83</v>
      </c>
      <c r="AI193" s="27"/>
      <c r="AJ193" s="27"/>
      <c r="AK193" s="27">
        <v>1</v>
      </c>
      <c r="AL193" s="27">
        <v>1</v>
      </c>
      <c r="AM193" s="188" t="s">
        <v>83</v>
      </c>
      <c r="AN193" s="27">
        <v>1</v>
      </c>
      <c r="AO193" s="27">
        <v>1</v>
      </c>
      <c r="AP193" s="27">
        <v>1</v>
      </c>
    </row>
    <row r="194" spans="1:42">
      <c r="A194" s="165"/>
      <c r="B194" s="27" t="str">
        <f>物品!B194</f>
        <v>IN26</v>
      </c>
      <c r="C194" s="27" t="s">
        <v>41</v>
      </c>
      <c r="D194" s="27" t="s">
        <v>81</v>
      </c>
      <c r="E194" s="27" t="s">
        <v>82</v>
      </c>
      <c r="F194" s="27"/>
      <c r="G194" s="27"/>
      <c r="H194" s="27" t="str">
        <f>VLOOKUP(LEFT(RIGHT(B194,5),4),物品!B:CU,2,FALSE)</f>
        <v>|CffFFD24D后天道果箱|r</v>
      </c>
      <c r="I194" s="27" t="str">
        <f>VLOOKUP(B194,物品!B:CV,99,FALSE)</f>
        <v>打开后有几率获得以下奖励：|n|Cff00ff7f【随机品质】黄级道果|r|n|Cff00bfff【随机品质】玄级道果|n【随机品质】地级道果|r</v>
      </c>
      <c r="J194" s="167" t="str">
        <f t="shared" si="79"/>
        <v>|CffFFD24D后天道果箱|r</v>
      </c>
      <c r="K194" s="167" t="str">
        <f t="shared" si="80"/>
        <v>打开后有几率获得以下奖励：|n|Cff00ff7f【随机品质】黄级道果|r|n|Cff00bfff【随机品质】玄级道果|n【随机品质】地级道果|r</v>
      </c>
      <c r="L194" s="27"/>
      <c r="M194" s="168" t="str">
        <f>VLOOKUP(LEFT(RIGHT(B194,5),4),物品!B:CU,20,FALSE)</f>
        <v>ReplaceableTextures\\CommandButtons\\BTNAM21.blp</v>
      </c>
      <c r="N194" s="188" t="s">
        <v>83</v>
      </c>
      <c r="O194" s="10" t="s">
        <v>106</v>
      </c>
      <c r="P194" s="27">
        <v>0</v>
      </c>
      <c r="Q194" s="27">
        <v>0</v>
      </c>
      <c r="R194" s="188" t="s">
        <v>83</v>
      </c>
      <c r="S194" s="188" t="s">
        <v>83</v>
      </c>
      <c r="T194" s="188" t="s">
        <v>83</v>
      </c>
      <c r="U194" s="188" t="s">
        <v>83</v>
      </c>
      <c r="V194" s="27"/>
      <c r="W194" s="27" t="s">
        <v>93</v>
      </c>
      <c r="X194" s="27">
        <v>0</v>
      </c>
      <c r="Y194" s="188" t="s">
        <v>83</v>
      </c>
      <c r="Z194" s="27">
        <v>0</v>
      </c>
      <c r="AA194" s="27">
        <v>0</v>
      </c>
      <c r="AB194" s="27">
        <v>0</v>
      </c>
      <c r="AC194" s="27">
        <v>1</v>
      </c>
      <c r="AD194" s="27">
        <v>1</v>
      </c>
      <c r="AE194" s="188" t="s">
        <v>83</v>
      </c>
      <c r="AF194" s="188" t="s">
        <v>83</v>
      </c>
      <c r="AG194" s="188" t="s">
        <v>83</v>
      </c>
      <c r="AH194" s="188" t="s">
        <v>83</v>
      </c>
      <c r="AI194" s="27"/>
      <c r="AJ194" s="27"/>
      <c r="AK194" s="27">
        <v>1</v>
      </c>
      <c r="AL194" s="27">
        <v>1</v>
      </c>
      <c r="AM194" s="188" t="s">
        <v>83</v>
      </c>
      <c r="AN194" s="27">
        <v>1</v>
      </c>
      <c r="AO194" s="27">
        <v>1</v>
      </c>
      <c r="AP194" s="27">
        <v>1</v>
      </c>
    </row>
    <row r="195" spans="1:42">
      <c r="A195" s="165"/>
      <c r="B195" s="27" t="str">
        <f>物品!B195</f>
        <v>IN27</v>
      </c>
      <c r="C195" s="27" t="s">
        <v>41</v>
      </c>
      <c r="D195" s="27" t="s">
        <v>81</v>
      </c>
      <c r="E195" s="27" t="s">
        <v>82</v>
      </c>
      <c r="F195" s="27"/>
      <c r="G195" s="27"/>
      <c r="H195" s="27" t="str">
        <f>VLOOKUP(LEFT(RIGHT(B195,5),4),物品!B:CU,2,FALSE)</f>
        <v>|CffFF0000先天道果箱|r</v>
      </c>
      <c r="I195" s="27" t="str">
        <f>VLOOKUP(B195,物品!B:CV,99,FALSE)</f>
        <v>打开后有几率获得以下奖励：|n|Cffffd24d【随机品质】天级道果|n【随机品质】仙品道果|n|r|Cffff0000【随机品质】至圣道果|n【随机品质】混沌道果|r</v>
      </c>
      <c r="J195" s="167" t="str">
        <f t="shared" si="79"/>
        <v>|CffFF0000先天道果箱|r</v>
      </c>
      <c r="K195" s="167" t="str">
        <f t="shared" si="80"/>
        <v>打开后有几率获得以下奖励：|n|Cffffd24d【随机品质】天级道果|n【随机品质】仙品道果|n|r|Cffff0000【随机品质】至圣道果|n【随机品质】混沌道果|r</v>
      </c>
      <c r="L195" s="27"/>
      <c r="M195" s="168" t="str">
        <f>VLOOKUP(LEFT(RIGHT(B195,5),4),物品!B:CU,20,FALSE)</f>
        <v>ReplaceableTextures\\CommandButtons\\BTNAM22.blp</v>
      </c>
      <c r="N195" s="188" t="s">
        <v>83</v>
      </c>
      <c r="O195" s="168" t="s">
        <v>107</v>
      </c>
      <c r="P195" s="27">
        <v>0</v>
      </c>
      <c r="Q195" s="27">
        <v>0</v>
      </c>
      <c r="R195" s="188" t="s">
        <v>83</v>
      </c>
      <c r="S195" s="188" t="s">
        <v>83</v>
      </c>
      <c r="T195" s="188" t="s">
        <v>83</v>
      </c>
      <c r="U195" s="188" t="s">
        <v>83</v>
      </c>
      <c r="V195" s="27"/>
      <c r="W195" s="27" t="s">
        <v>93</v>
      </c>
      <c r="X195" s="27">
        <v>0</v>
      </c>
      <c r="Y195" s="188" t="s">
        <v>83</v>
      </c>
      <c r="Z195" s="27">
        <v>0</v>
      </c>
      <c r="AA195" s="27">
        <v>0</v>
      </c>
      <c r="AB195" s="27">
        <v>0</v>
      </c>
      <c r="AC195" s="27">
        <v>1</v>
      </c>
      <c r="AD195" s="27">
        <v>1</v>
      </c>
      <c r="AE195" s="188" t="s">
        <v>83</v>
      </c>
      <c r="AF195" s="188" t="s">
        <v>83</v>
      </c>
      <c r="AG195" s="188" t="s">
        <v>83</v>
      </c>
      <c r="AH195" s="188" t="s">
        <v>83</v>
      </c>
      <c r="AI195" s="27"/>
      <c r="AJ195" s="27"/>
      <c r="AK195" s="27">
        <v>1</v>
      </c>
      <c r="AL195" s="27">
        <v>1</v>
      </c>
      <c r="AM195" s="188" t="s">
        <v>83</v>
      </c>
      <c r="AN195" s="27">
        <v>1</v>
      </c>
      <c r="AO195" s="27">
        <v>1</v>
      </c>
      <c r="AP195" s="27">
        <v>1</v>
      </c>
    </row>
    <row r="196" spans="1:42">
      <c r="A196" s="165"/>
      <c r="B196" s="27" t="str">
        <f>物品!B196</f>
        <v>IN28</v>
      </c>
      <c r="C196" s="27" t="s">
        <v>41</v>
      </c>
      <c r="D196" s="27" t="s">
        <v>81</v>
      </c>
      <c r="E196" s="27" t="s">
        <v>82</v>
      </c>
      <c r="F196" s="27"/>
      <c r="G196" s="27"/>
      <c r="H196" s="27" t="str">
        <f>VLOOKUP(LEFT(RIGHT(B196,5),4),物品!B:CU,2,FALSE)</f>
        <v>|CffFFD24D技能宝箱|r</v>
      </c>
      <c r="I196" s="27" t="str">
        <f>VLOOKUP(B196,物品!B:CV,99,FALSE)</f>
        <v>使用后获得|Cffffc926随机类型技能升阶石|r</v>
      </c>
      <c r="J196" s="167" t="str">
        <f t="shared" ref="J196:J197" si="81">H196</f>
        <v>|CffFFD24D技能宝箱|r</v>
      </c>
      <c r="K196" s="167" t="str">
        <f t="shared" ref="K196:K197" si="82">I196</f>
        <v>使用后获得|Cffffc926随机类型技能升阶石|r</v>
      </c>
      <c r="L196" s="27"/>
      <c r="M196" s="168" t="str">
        <f>VLOOKUP(LEFT(RIGHT(B196,5),4),物品!B:CU,20,FALSE)</f>
        <v>ReplaceableTextures\\CommandButtons\\BTNAM23.blp</v>
      </c>
      <c r="N196" s="188" t="s">
        <v>83</v>
      </c>
      <c r="O196" s="10" t="s">
        <v>106</v>
      </c>
      <c r="P196" s="27">
        <v>0</v>
      </c>
      <c r="Q196" s="27">
        <v>0</v>
      </c>
      <c r="R196" s="188" t="s">
        <v>83</v>
      </c>
      <c r="S196" s="188" t="s">
        <v>83</v>
      </c>
      <c r="T196" s="188" t="s">
        <v>83</v>
      </c>
      <c r="U196" s="188" t="s">
        <v>83</v>
      </c>
      <c r="V196" s="27"/>
      <c r="W196" s="27" t="s">
        <v>93</v>
      </c>
      <c r="X196" s="27">
        <v>0</v>
      </c>
      <c r="Y196" s="188" t="s">
        <v>83</v>
      </c>
      <c r="Z196" s="27">
        <v>0</v>
      </c>
      <c r="AA196" s="27">
        <v>0</v>
      </c>
      <c r="AB196" s="27">
        <v>0</v>
      </c>
      <c r="AC196" s="27">
        <v>1</v>
      </c>
      <c r="AD196" s="27">
        <v>1</v>
      </c>
      <c r="AE196" s="188" t="s">
        <v>83</v>
      </c>
      <c r="AF196" s="188" t="s">
        <v>83</v>
      </c>
      <c r="AG196" s="188" t="s">
        <v>83</v>
      </c>
      <c r="AH196" s="188" t="s">
        <v>83</v>
      </c>
      <c r="AI196" s="27"/>
      <c r="AJ196" s="27"/>
      <c r="AK196" s="27">
        <v>1</v>
      </c>
      <c r="AL196" s="27">
        <v>1</v>
      </c>
      <c r="AM196" s="188" t="s">
        <v>83</v>
      </c>
      <c r="AN196" s="27">
        <v>1</v>
      </c>
      <c r="AO196" s="27">
        <v>1</v>
      </c>
      <c r="AP196" s="27">
        <v>1</v>
      </c>
    </row>
    <row r="197" spans="1:42">
      <c r="A197" s="165"/>
      <c r="B197" s="27" t="str">
        <f>物品!B197</f>
        <v>IN29</v>
      </c>
      <c r="C197" s="27" t="s">
        <v>41</v>
      </c>
      <c r="D197" s="27" t="s">
        <v>81</v>
      </c>
      <c r="E197" s="27" t="s">
        <v>82</v>
      </c>
      <c r="F197" s="27"/>
      <c r="G197" s="27"/>
      <c r="H197" s="27" t="str">
        <f>VLOOKUP(LEFT(RIGHT(B197,5),4),物品!B:CU,2,FALSE)</f>
        <v>|CffFFD24D附魔宝箱|r</v>
      </c>
      <c r="I197" s="27" t="str">
        <f>VLOOKUP(B197,物品!B:CV,99,FALSE)</f>
        <v>使用后获得|Cffffc926随机类型技能附魔石|r</v>
      </c>
      <c r="J197" s="167" t="str">
        <f t="shared" si="81"/>
        <v>|CffFFD24D附魔宝箱|r</v>
      </c>
      <c r="K197" s="167" t="str">
        <f t="shared" si="82"/>
        <v>使用后获得|Cffffc926随机类型技能附魔石|r</v>
      </c>
      <c r="L197" s="27"/>
      <c r="M197" s="168" t="str">
        <f>VLOOKUP(LEFT(RIGHT(B197,5),4),物品!B:CU,20,FALSE)</f>
        <v>ReplaceableTextures\\CommandButtons\\BTNAM24.blp</v>
      </c>
      <c r="N197" s="188" t="s">
        <v>83</v>
      </c>
      <c r="O197" s="10" t="s">
        <v>106</v>
      </c>
      <c r="P197" s="27">
        <v>0</v>
      </c>
      <c r="Q197" s="27">
        <v>0</v>
      </c>
      <c r="R197" s="188" t="s">
        <v>83</v>
      </c>
      <c r="S197" s="188" t="s">
        <v>83</v>
      </c>
      <c r="T197" s="188" t="s">
        <v>83</v>
      </c>
      <c r="U197" s="188" t="s">
        <v>83</v>
      </c>
      <c r="V197" s="27"/>
      <c r="W197" s="27" t="s">
        <v>93</v>
      </c>
      <c r="X197" s="27">
        <v>0</v>
      </c>
      <c r="Y197" s="188" t="s">
        <v>83</v>
      </c>
      <c r="Z197" s="27">
        <v>0</v>
      </c>
      <c r="AA197" s="27">
        <v>0</v>
      </c>
      <c r="AB197" s="27">
        <v>0</v>
      </c>
      <c r="AC197" s="27">
        <v>1</v>
      </c>
      <c r="AD197" s="27">
        <v>1</v>
      </c>
      <c r="AE197" s="188" t="s">
        <v>83</v>
      </c>
      <c r="AF197" s="188" t="s">
        <v>83</v>
      </c>
      <c r="AG197" s="188" t="s">
        <v>83</v>
      </c>
      <c r="AH197" s="188" t="s">
        <v>83</v>
      </c>
      <c r="AI197" s="27"/>
      <c r="AJ197" s="27"/>
      <c r="AK197" s="27">
        <v>1</v>
      </c>
      <c r="AL197" s="27">
        <v>1</v>
      </c>
      <c r="AM197" s="188" t="s">
        <v>83</v>
      </c>
      <c r="AN197" s="27">
        <v>1</v>
      </c>
      <c r="AO197" s="27">
        <v>1</v>
      </c>
      <c r="AP197" s="27">
        <v>1</v>
      </c>
    </row>
    <row r="198" spans="1:42">
      <c r="A198" s="165"/>
      <c r="B198" s="27" t="str">
        <f>物品!B198</f>
        <v>IN30</v>
      </c>
      <c r="C198" s="27" t="s">
        <v>41</v>
      </c>
      <c r="D198" s="27" t="s">
        <v>81</v>
      </c>
      <c r="E198" s="27" t="s">
        <v>82</v>
      </c>
      <c r="F198" s="27"/>
      <c r="G198" s="27"/>
      <c r="H198" s="27" t="str">
        <f>VLOOKUP(LEFT(RIGHT(B198,5),4),物品!B:CU,2,FALSE)</f>
        <v>|Cff00FF7F幸运星盒|r</v>
      </c>
      <c r="I198" s="27" t="str">
        <f>VLOOKUP(B198,物品!B:CV,99,FALSE)</f>
        <v>开启后获得|Cff00bfff随机奖励|r。</v>
      </c>
      <c r="J198" s="167" t="str">
        <f t="shared" ref="J198:J199" si="83">H198</f>
        <v>|Cff00FF7F幸运星盒|r</v>
      </c>
      <c r="K198" s="167" t="str">
        <f t="shared" ref="K198:K199" si="84">I198</f>
        <v>开启后获得|Cff00bfff随机奖励|r。</v>
      </c>
      <c r="L198" s="27"/>
      <c r="M198" s="168" t="str">
        <f>VLOOKUP(LEFT(RIGHT(B198,5),4),物品!B:CU,20,FALSE)</f>
        <v>ReplaceableTextures\\CommandButtons\\BTNI013.blp</v>
      </c>
      <c r="N198" s="27">
        <v>0.5</v>
      </c>
      <c r="O198" s="10" t="s">
        <v>108</v>
      </c>
      <c r="P198" s="27">
        <v>0</v>
      </c>
      <c r="Q198" s="27">
        <v>0</v>
      </c>
      <c r="R198" s="188" t="s">
        <v>83</v>
      </c>
      <c r="S198" s="188" t="s">
        <v>83</v>
      </c>
      <c r="T198" s="188" t="s">
        <v>83</v>
      </c>
      <c r="U198" s="188" t="s">
        <v>83</v>
      </c>
      <c r="V198" s="27"/>
      <c r="W198" s="27" t="s">
        <v>93</v>
      </c>
      <c r="X198" s="27">
        <v>0</v>
      </c>
      <c r="Y198" s="188" t="s">
        <v>83</v>
      </c>
      <c r="Z198" s="27">
        <v>0</v>
      </c>
      <c r="AA198" s="27">
        <v>0</v>
      </c>
      <c r="AB198" s="27">
        <v>0</v>
      </c>
      <c r="AC198" s="27">
        <v>1</v>
      </c>
      <c r="AD198" s="27">
        <v>1</v>
      </c>
      <c r="AE198" s="188" t="s">
        <v>83</v>
      </c>
      <c r="AF198" s="188" t="s">
        <v>83</v>
      </c>
      <c r="AG198" s="188" t="s">
        <v>83</v>
      </c>
      <c r="AH198" s="188" t="s">
        <v>83</v>
      </c>
      <c r="AI198" s="27"/>
      <c r="AJ198" s="27"/>
      <c r="AK198" s="27">
        <v>1</v>
      </c>
      <c r="AL198" s="27">
        <v>1</v>
      </c>
      <c r="AM198" s="188" t="s">
        <v>83</v>
      </c>
      <c r="AN198" s="27">
        <v>1</v>
      </c>
      <c r="AO198" s="27">
        <v>1</v>
      </c>
      <c r="AP198" s="27">
        <v>1</v>
      </c>
    </row>
    <row r="199" spans="1:42">
      <c r="A199" s="165"/>
      <c r="B199" s="27" t="str">
        <f>物品!B199</f>
        <v>IN31</v>
      </c>
      <c r="C199" s="27" t="s">
        <v>41</v>
      </c>
      <c r="D199" s="27" t="s">
        <v>81</v>
      </c>
      <c r="E199" s="27" t="s">
        <v>82</v>
      </c>
      <c r="F199" s="27"/>
      <c r="G199" s="27"/>
      <c r="H199" s="27" t="str">
        <f>VLOOKUP(LEFT(RIGHT(B199,5),4),物品!B:CU,2,FALSE)</f>
        <v>|CffFFD24D炽星魔盒|r</v>
      </c>
      <c r="I199" s="27" t="str">
        <f>VLOOKUP(B199,物品!B:CV,99,FALSE)</f>
        <v>开启后获得|Cffffd24d随机奖励|r。</v>
      </c>
      <c r="J199" s="167" t="str">
        <f t="shared" si="83"/>
        <v>|CffFFD24D炽星魔盒|r</v>
      </c>
      <c r="K199" s="167" t="str">
        <f t="shared" si="84"/>
        <v>开启后获得|Cffffd24d随机奖励|r。</v>
      </c>
      <c r="L199" s="27"/>
      <c r="M199" s="168" t="str">
        <f>VLOOKUP(LEFT(RIGHT(B199,5),4),物品!B:CU,20,FALSE)</f>
        <v>ReplaceableTextures\\CommandButtons\\BTNI014.blp</v>
      </c>
      <c r="N199" s="27">
        <v>0.5</v>
      </c>
      <c r="O199" s="10" t="s">
        <v>108</v>
      </c>
      <c r="P199" s="27">
        <v>0</v>
      </c>
      <c r="Q199" s="27">
        <v>0</v>
      </c>
      <c r="R199" s="188" t="s">
        <v>83</v>
      </c>
      <c r="S199" s="188" t="s">
        <v>83</v>
      </c>
      <c r="T199" s="188" t="s">
        <v>83</v>
      </c>
      <c r="U199" s="188" t="s">
        <v>83</v>
      </c>
      <c r="V199" s="27"/>
      <c r="W199" s="27" t="s">
        <v>93</v>
      </c>
      <c r="X199" s="27">
        <v>0</v>
      </c>
      <c r="Y199" s="188" t="s">
        <v>83</v>
      </c>
      <c r="Z199" s="27">
        <v>0</v>
      </c>
      <c r="AA199" s="27">
        <v>0</v>
      </c>
      <c r="AB199" s="27">
        <v>0</v>
      </c>
      <c r="AC199" s="27">
        <v>1</v>
      </c>
      <c r="AD199" s="27">
        <v>1</v>
      </c>
      <c r="AE199" s="188" t="s">
        <v>83</v>
      </c>
      <c r="AF199" s="188" t="s">
        <v>83</v>
      </c>
      <c r="AG199" s="188" t="s">
        <v>83</v>
      </c>
      <c r="AH199" s="188" t="s">
        <v>83</v>
      </c>
      <c r="AI199" s="27"/>
      <c r="AJ199" s="27"/>
      <c r="AK199" s="27">
        <v>1</v>
      </c>
      <c r="AL199" s="27">
        <v>1</v>
      </c>
      <c r="AM199" s="188" t="s">
        <v>83</v>
      </c>
      <c r="AN199" s="27">
        <v>1</v>
      </c>
      <c r="AO199" s="27">
        <v>1</v>
      </c>
      <c r="AP199" s="27">
        <v>1</v>
      </c>
    </row>
    <row r="200" spans="1:42">
      <c r="A200" s="165"/>
      <c r="B200" s="27" t="str">
        <f>物品!B200</f>
        <v>IN32</v>
      </c>
      <c r="C200" s="27" t="s">
        <v>41</v>
      </c>
      <c r="D200" s="27" t="s">
        <v>81</v>
      </c>
      <c r="E200" s="27" t="s">
        <v>82</v>
      </c>
      <c r="F200" s="27"/>
      <c r="G200" s="27"/>
      <c r="H200" s="27" t="str">
        <f>VLOOKUP(LEFT(RIGHT(B200,5),4),物品!B:CU,2,FALSE)</f>
        <v>|CffFFD24D技能宝箱|r</v>
      </c>
      <c r="I200" s="27" t="str">
        <f>VLOOKUP(B200,物品!B:CV,99,FALSE)</f>
        <v>使用后获得|Cffffc926随机类型技能升阶石|r</v>
      </c>
      <c r="J200" s="167" t="str">
        <f t="shared" ref="J200" si="85">H200</f>
        <v>|CffFFD24D技能宝箱|r</v>
      </c>
      <c r="K200" s="167" t="str">
        <f t="shared" ref="K200" si="86">I200</f>
        <v>使用后获得|Cffffc926随机类型技能升阶石|r</v>
      </c>
      <c r="L200" s="27"/>
      <c r="M200" s="168" t="str">
        <f>VLOOKUP(LEFT(RIGHT(B200,5),4),物品!B:CU,20,FALSE)</f>
        <v>ReplaceableTextures\\CommandButtons\\BTNAM23.blp</v>
      </c>
      <c r="N200" s="27">
        <v>0.5</v>
      </c>
      <c r="O200" s="10" t="s">
        <v>108</v>
      </c>
      <c r="P200" s="27">
        <v>0</v>
      </c>
      <c r="Q200" s="27">
        <v>0</v>
      </c>
      <c r="R200" s="188" t="s">
        <v>83</v>
      </c>
      <c r="S200" s="188" t="s">
        <v>83</v>
      </c>
      <c r="T200" s="188" t="s">
        <v>83</v>
      </c>
      <c r="U200" s="188" t="s">
        <v>83</v>
      </c>
      <c r="V200" s="27"/>
      <c r="W200" s="27" t="s">
        <v>93</v>
      </c>
      <c r="X200" s="27">
        <v>0</v>
      </c>
      <c r="Y200" s="188" t="s">
        <v>83</v>
      </c>
      <c r="Z200" s="27">
        <v>0</v>
      </c>
      <c r="AA200" s="27">
        <v>0</v>
      </c>
      <c r="AB200" s="27">
        <v>0</v>
      </c>
      <c r="AC200" s="27">
        <v>1</v>
      </c>
      <c r="AD200" s="27">
        <v>1</v>
      </c>
      <c r="AE200" s="188" t="s">
        <v>83</v>
      </c>
      <c r="AF200" s="188" t="s">
        <v>83</v>
      </c>
      <c r="AG200" s="188" t="s">
        <v>83</v>
      </c>
      <c r="AH200" s="188" t="s">
        <v>83</v>
      </c>
      <c r="AI200" s="27"/>
      <c r="AJ200" s="27"/>
      <c r="AK200" s="27">
        <v>1</v>
      </c>
      <c r="AL200" s="27">
        <v>1</v>
      </c>
      <c r="AM200" s="188" t="s">
        <v>83</v>
      </c>
      <c r="AN200" s="27">
        <v>1</v>
      </c>
      <c r="AO200" s="27">
        <v>1</v>
      </c>
      <c r="AP200" s="27">
        <v>1</v>
      </c>
    </row>
    <row r="201" spans="1:42">
      <c r="A201" s="165"/>
      <c r="B201" s="27" t="str">
        <f>物品!B201</f>
        <v>IN33</v>
      </c>
      <c r="C201" s="27" t="s">
        <v>41</v>
      </c>
      <c r="D201" s="27" t="s">
        <v>81</v>
      </c>
      <c r="E201" s="27" t="s">
        <v>82</v>
      </c>
      <c r="F201" s="27"/>
      <c r="G201" s="27"/>
      <c r="H201" s="27" t="str">
        <f>VLOOKUP(LEFT(RIGHT(B201,5),4),物品!B:CU,2,FALSE)</f>
        <v>|Cff00BFFF血莲丹|r</v>
      </c>
      <c r="I201" s="27" t="str">
        <f>VLOOKUP(B201,物品!B:CV,99,FALSE)</f>
        <v>攻击|Cffffc926+2500|r</v>
      </c>
      <c r="J201" s="167" t="str">
        <f t="shared" ref="J201:J204" si="87">H201</f>
        <v>|Cff00BFFF血莲丹|r</v>
      </c>
      <c r="K201" s="167" t="str">
        <f t="shared" ref="K201:K204" si="88">I201</f>
        <v>攻击|Cffffc926+2500|r</v>
      </c>
      <c r="L201" s="27"/>
      <c r="M201" s="168" t="str">
        <f>VLOOKUP(LEFT(RIGHT(B201,5),4),物品!B:CU,20,FALSE)</f>
        <v>ReplaceableTextures\\CommandButtons\\BTNIN33.blp</v>
      </c>
      <c r="N201" s="27">
        <v>0.5</v>
      </c>
      <c r="O201" s="10" t="s">
        <v>108</v>
      </c>
      <c r="P201" s="27">
        <v>0</v>
      </c>
      <c r="Q201" s="27">
        <v>0</v>
      </c>
      <c r="R201" s="188" t="s">
        <v>83</v>
      </c>
      <c r="S201" s="188" t="s">
        <v>83</v>
      </c>
      <c r="T201" s="188" t="s">
        <v>83</v>
      </c>
      <c r="U201" s="188" t="s">
        <v>83</v>
      </c>
      <c r="V201" s="27"/>
      <c r="W201" s="27" t="s">
        <v>93</v>
      </c>
      <c r="X201" s="27">
        <v>0</v>
      </c>
      <c r="Y201" s="188" t="s">
        <v>83</v>
      </c>
      <c r="Z201" s="27">
        <v>0</v>
      </c>
      <c r="AA201" s="27">
        <v>0</v>
      </c>
      <c r="AB201" s="27">
        <v>0</v>
      </c>
      <c r="AC201" s="27">
        <v>1</v>
      </c>
      <c r="AD201" s="27">
        <v>1</v>
      </c>
      <c r="AE201" s="188" t="s">
        <v>83</v>
      </c>
      <c r="AF201" s="188" t="s">
        <v>83</v>
      </c>
      <c r="AG201" s="188" t="s">
        <v>83</v>
      </c>
      <c r="AH201" s="188" t="s">
        <v>83</v>
      </c>
      <c r="AI201" s="27"/>
      <c r="AJ201" s="27"/>
      <c r="AK201" s="27">
        <v>1</v>
      </c>
      <c r="AL201" s="27">
        <v>1</v>
      </c>
      <c r="AM201" s="188" t="s">
        <v>83</v>
      </c>
      <c r="AN201" s="27">
        <v>1</v>
      </c>
      <c r="AO201" s="27">
        <v>1</v>
      </c>
      <c r="AP201" s="27">
        <v>1</v>
      </c>
    </row>
    <row r="202" spans="1:42">
      <c r="A202" s="165"/>
      <c r="B202" s="27" t="str">
        <f>物品!B202</f>
        <v>IN34</v>
      </c>
      <c r="C202" s="27" t="s">
        <v>41</v>
      </c>
      <c r="D202" s="27" t="s">
        <v>81</v>
      </c>
      <c r="E202" s="27" t="s">
        <v>82</v>
      </c>
      <c r="F202" s="27"/>
      <c r="G202" s="27"/>
      <c r="H202" s="27" t="str">
        <f>VLOOKUP(LEFT(RIGHT(B202,5),4),物品!B:CU,2,FALSE)</f>
        <v>|CffFFC926天魂融血丹|r</v>
      </c>
      <c r="I202" s="27" t="str">
        <f>VLOOKUP(B202,物品!B:CV,99,FALSE)</f>
        <v>攻击|Cffffc926+10000|r</v>
      </c>
      <c r="J202" s="167" t="str">
        <f t="shared" si="87"/>
        <v>|CffFFC926天魂融血丹|r</v>
      </c>
      <c r="K202" s="167" t="str">
        <f t="shared" si="88"/>
        <v>攻击|Cffffc926+10000|r</v>
      </c>
      <c r="L202" s="27"/>
      <c r="M202" s="168" t="str">
        <f>VLOOKUP(LEFT(RIGHT(B202,5),4),物品!B:CU,20,FALSE)</f>
        <v>ReplaceableTextures\\CommandButtons\\BTNIN34.blp</v>
      </c>
      <c r="N202" s="27">
        <v>0.5</v>
      </c>
      <c r="O202" s="10" t="s">
        <v>108</v>
      </c>
      <c r="P202" s="27">
        <v>0</v>
      </c>
      <c r="Q202" s="27">
        <v>0</v>
      </c>
      <c r="R202" s="188" t="s">
        <v>83</v>
      </c>
      <c r="S202" s="188" t="s">
        <v>83</v>
      </c>
      <c r="T202" s="188" t="s">
        <v>83</v>
      </c>
      <c r="U202" s="188" t="s">
        <v>83</v>
      </c>
      <c r="V202" s="27"/>
      <c r="W202" s="27" t="s">
        <v>93</v>
      </c>
      <c r="X202" s="27">
        <v>0</v>
      </c>
      <c r="Y202" s="188" t="s">
        <v>83</v>
      </c>
      <c r="Z202" s="27">
        <v>0</v>
      </c>
      <c r="AA202" s="27">
        <v>0</v>
      </c>
      <c r="AB202" s="27">
        <v>0</v>
      </c>
      <c r="AC202" s="27">
        <v>1</v>
      </c>
      <c r="AD202" s="27">
        <v>1</v>
      </c>
      <c r="AE202" s="188" t="s">
        <v>83</v>
      </c>
      <c r="AF202" s="188" t="s">
        <v>83</v>
      </c>
      <c r="AG202" s="188" t="s">
        <v>83</v>
      </c>
      <c r="AH202" s="188" t="s">
        <v>83</v>
      </c>
      <c r="AI202" s="27"/>
      <c r="AJ202" s="27"/>
      <c r="AK202" s="27">
        <v>1</v>
      </c>
      <c r="AL202" s="27">
        <v>1</v>
      </c>
      <c r="AM202" s="188" t="s">
        <v>83</v>
      </c>
      <c r="AN202" s="27">
        <v>1</v>
      </c>
      <c r="AO202" s="27">
        <v>1</v>
      </c>
      <c r="AP202" s="27">
        <v>1</v>
      </c>
    </row>
    <row r="203" spans="1:42">
      <c r="A203" s="165"/>
      <c r="B203" s="27" t="str">
        <f>物品!B203</f>
        <v>IN35</v>
      </c>
      <c r="C203" s="27" t="s">
        <v>41</v>
      </c>
      <c r="D203" s="27" t="s">
        <v>81</v>
      </c>
      <c r="E203" s="27" t="s">
        <v>82</v>
      </c>
      <c r="F203" s="27"/>
      <c r="G203" s="27"/>
      <c r="H203" s="27" t="str">
        <f>VLOOKUP(LEFT(RIGHT(B203,5),4),物品!B:CU,2,FALSE)</f>
        <v>|Cff00FF7F聚灵丹|r</v>
      </c>
      <c r="I203" s="27" t="str">
        <f>VLOOKUP(B203,物品!B:CV,99,FALSE)</f>
        <v>业力|Cffffc926+1000|r</v>
      </c>
      <c r="J203" s="167" t="str">
        <f t="shared" si="87"/>
        <v>|Cff00FF7F聚灵丹|r</v>
      </c>
      <c r="K203" s="167" t="str">
        <f t="shared" si="88"/>
        <v>业力|Cffffc926+1000|r</v>
      </c>
      <c r="L203" s="27"/>
      <c r="M203" s="168" t="str">
        <f>VLOOKUP(LEFT(RIGHT(B203,5),4),物品!B:CU,20,FALSE)</f>
        <v>ReplaceableTextures\\CommandButtons\\BTNIN35.blp</v>
      </c>
      <c r="N203" s="27">
        <v>0.5</v>
      </c>
      <c r="O203" s="10" t="s">
        <v>108</v>
      </c>
      <c r="P203" s="27">
        <v>0</v>
      </c>
      <c r="Q203" s="27">
        <v>0</v>
      </c>
      <c r="R203" s="188" t="s">
        <v>83</v>
      </c>
      <c r="S203" s="188" t="s">
        <v>83</v>
      </c>
      <c r="T203" s="188" t="s">
        <v>83</v>
      </c>
      <c r="U203" s="188" t="s">
        <v>83</v>
      </c>
      <c r="V203" s="27"/>
      <c r="W203" s="27" t="s">
        <v>93</v>
      </c>
      <c r="X203" s="27">
        <v>0</v>
      </c>
      <c r="Y203" s="188" t="s">
        <v>83</v>
      </c>
      <c r="Z203" s="27">
        <v>0</v>
      </c>
      <c r="AA203" s="27">
        <v>0</v>
      </c>
      <c r="AB203" s="27">
        <v>0</v>
      </c>
      <c r="AC203" s="27">
        <v>1</v>
      </c>
      <c r="AD203" s="27">
        <v>1</v>
      </c>
      <c r="AE203" s="188" t="s">
        <v>83</v>
      </c>
      <c r="AF203" s="188" t="s">
        <v>83</v>
      </c>
      <c r="AG203" s="188" t="s">
        <v>83</v>
      </c>
      <c r="AH203" s="188" t="s">
        <v>83</v>
      </c>
      <c r="AI203" s="27"/>
      <c r="AJ203" s="27"/>
      <c r="AK203" s="27">
        <v>1</v>
      </c>
      <c r="AL203" s="27">
        <v>1</v>
      </c>
      <c r="AM203" s="188" t="s">
        <v>83</v>
      </c>
      <c r="AN203" s="27">
        <v>1</v>
      </c>
      <c r="AO203" s="27">
        <v>1</v>
      </c>
      <c r="AP203" s="27">
        <v>1</v>
      </c>
    </row>
    <row r="204" spans="1:42">
      <c r="A204" s="165"/>
      <c r="B204" s="27" t="str">
        <f>物品!B204</f>
        <v>IN36</v>
      </c>
      <c r="C204" s="27" t="s">
        <v>41</v>
      </c>
      <c r="D204" s="27" t="s">
        <v>81</v>
      </c>
      <c r="E204" s="27" t="s">
        <v>82</v>
      </c>
      <c r="F204" s="27"/>
      <c r="G204" s="27"/>
      <c r="H204" s="27" t="str">
        <f>VLOOKUP(LEFT(RIGHT(B204,5),4),物品!B:CU,2,FALSE)</f>
        <v>|Cff00BFFF地灵丹|r</v>
      </c>
      <c r="I204" s="27" t="str">
        <f>VLOOKUP(B204,物品!B:CV,99,FALSE)</f>
        <v>业力|Cffffc926+2500|r</v>
      </c>
      <c r="J204" s="167" t="str">
        <f t="shared" si="87"/>
        <v>|Cff00BFFF地灵丹|r</v>
      </c>
      <c r="K204" s="167" t="str">
        <f t="shared" si="88"/>
        <v>业力|Cffffc926+2500|r</v>
      </c>
      <c r="L204" s="27"/>
      <c r="M204" s="168" t="str">
        <f>VLOOKUP(LEFT(RIGHT(B204,5),4),物品!B:CU,20,FALSE)</f>
        <v>ReplaceableTextures\\CommandButtons\\BTNIN36.blp</v>
      </c>
      <c r="N204" s="27">
        <v>0.5</v>
      </c>
      <c r="O204" s="10" t="s">
        <v>108</v>
      </c>
      <c r="P204" s="27">
        <v>0</v>
      </c>
      <c r="Q204" s="27">
        <v>0</v>
      </c>
      <c r="R204" s="188" t="s">
        <v>83</v>
      </c>
      <c r="S204" s="188" t="s">
        <v>83</v>
      </c>
      <c r="T204" s="188" t="s">
        <v>83</v>
      </c>
      <c r="U204" s="188" t="s">
        <v>83</v>
      </c>
      <c r="V204" s="27"/>
      <c r="W204" s="27" t="s">
        <v>93</v>
      </c>
      <c r="X204" s="27">
        <v>0</v>
      </c>
      <c r="Y204" s="188" t="s">
        <v>83</v>
      </c>
      <c r="Z204" s="27">
        <v>0</v>
      </c>
      <c r="AA204" s="27">
        <v>0</v>
      </c>
      <c r="AB204" s="27">
        <v>0</v>
      </c>
      <c r="AC204" s="27">
        <v>1</v>
      </c>
      <c r="AD204" s="27">
        <v>1</v>
      </c>
      <c r="AE204" s="188" t="s">
        <v>83</v>
      </c>
      <c r="AF204" s="188" t="s">
        <v>83</v>
      </c>
      <c r="AG204" s="188" t="s">
        <v>83</v>
      </c>
      <c r="AH204" s="188" t="s">
        <v>83</v>
      </c>
      <c r="AI204" s="27"/>
      <c r="AJ204" s="27"/>
      <c r="AK204" s="27">
        <v>1</v>
      </c>
      <c r="AL204" s="27">
        <v>1</v>
      </c>
      <c r="AM204" s="188" t="s">
        <v>83</v>
      </c>
      <c r="AN204" s="27">
        <v>1</v>
      </c>
      <c r="AO204" s="27">
        <v>1</v>
      </c>
      <c r="AP204" s="27">
        <v>1</v>
      </c>
    </row>
    <row r="205" spans="1:42">
      <c r="A205" s="165"/>
      <c r="B205" s="27" t="str">
        <f>物品!B205</f>
        <v>IN37</v>
      </c>
      <c r="C205" s="27" t="s">
        <v>41</v>
      </c>
      <c r="D205" s="27" t="s">
        <v>81</v>
      </c>
      <c r="E205" s="27" t="s">
        <v>82</v>
      </c>
      <c r="F205" s="27"/>
      <c r="G205" s="27"/>
      <c r="H205" s="27" t="str">
        <f>VLOOKUP(LEFT(RIGHT(B205,5),4),物品!B:CU,2,FALSE)</f>
        <v>|CffFFC926三纹清灵丹|r</v>
      </c>
      <c r="I205" s="27" t="str">
        <f>VLOOKUP(B205,物品!B:CV,99,FALSE)</f>
        <v>业力|Cffffc926+10000|r</v>
      </c>
      <c r="J205" s="167" t="str">
        <f t="shared" ref="J205:J206" si="89">H205</f>
        <v>|CffFFC926三纹清灵丹|r</v>
      </c>
      <c r="K205" s="167" t="str">
        <f t="shared" ref="K205:K206" si="90">I205</f>
        <v>业力|Cffffc926+10000|r</v>
      </c>
      <c r="L205" s="27"/>
      <c r="M205" s="168" t="str">
        <f>VLOOKUP(LEFT(RIGHT(B205,5),4),物品!B:CU,20,FALSE)</f>
        <v>ReplaceableTextures\\CommandButtons\\BTNIN37.blp</v>
      </c>
      <c r="N205" s="27">
        <v>0.5</v>
      </c>
      <c r="O205" s="10" t="s">
        <v>108</v>
      </c>
      <c r="P205" s="27">
        <v>0</v>
      </c>
      <c r="Q205" s="27">
        <v>0</v>
      </c>
      <c r="R205" s="188" t="s">
        <v>83</v>
      </c>
      <c r="S205" s="188" t="s">
        <v>83</v>
      </c>
      <c r="T205" s="188" t="s">
        <v>83</v>
      </c>
      <c r="U205" s="188" t="s">
        <v>83</v>
      </c>
      <c r="V205" s="27"/>
      <c r="W205" s="27" t="s">
        <v>93</v>
      </c>
      <c r="X205" s="27">
        <v>0</v>
      </c>
      <c r="Y205" s="188" t="s">
        <v>83</v>
      </c>
      <c r="Z205" s="27">
        <v>0</v>
      </c>
      <c r="AA205" s="27">
        <v>0</v>
      </c>
      <c r="AB205" s="27">
        <v>0</v>
      </c>
      <c r="AC205" s="27">
        <v>1</v>
      </c>
      <c r="AD205" s="27">
        <v>1</v>
      </c>
      <c r="AE205" s="188" t="s">
        <v>83</v>
      </c>
      <c r="AF205" s="188" t="s">
        <v>83</v>
      </c>
      <c r="AG205" s="188" t="s">
        <v>83</v>
      </c>
      <c r="AH205" s="188" t="s">
        <v>83</v>
      </c>
      <c r="AI205" s="27"/>
      <c r="AJ205" s="27"/>
      <c r="AK205" s="27">
        <v>1</v>
      </c>
      <c r="AL205" s="27">
        <v>1</v>
      </c>
      <c r="AM205" s="188" t="s">
        <v>83</v>
      </c>
      <c r="AN205" s="27">
        <v>1</v>
      </c>
      <c r="AO205" s="27">
        <v>1</v>
      </c>
      <c r="AP205" s="27">
        <v>1</v>
      </c>
    </row>
    <row r="206" spans="1:42">
      <c r="A206" s="165"/>
      <c r="B206" s="27" t="str">
        <f>物品!B206</f>
        <v>IN38</v>
      </c>
      <c r="C206" s="27" t="s">
        <v>41</v>
      </c>
      <c r="D206" s="27" t="s">
        <v>81</v>
      </c>
      <c r="E206" s="27" t="s">
        <v>82</v>
      </c>
      <c r="F206" s="27"/>
      <c r="G206" s="27"/>
      <c r="H206" s="27" t="str">
        <f>VLOOKUP(LEFT(RIGHT(B206,5),4),物品!B:CU,2,FALSE)</f>
        <v>|Cff00FF7F血气丹|r</v>
      </c>
      <c r="I206" s="27" t="str">
        <f>VLOOKUP(B206,物品!B:CV,99,FALSE)</f>
        <v>生命|Cffffc926+20000|r</v>
      </c>
      <c r="J206" s="167" t="str">
        <f t="shared" si="89"/>
        <v>|Cff00FF7F血气丹|r</v>
      </c>
      <c r="K206" s="167" t="str">
        <f t="shared" si="90"/>
        <v>生命|Cffffc926+20000|r</v>
      </c>
      <c r="L206" s="27"/>
      <c r="M206" s="168" t="str">
        <f>VLOOKUP(LEFT(RIGHT(B206,5),4),物品!B:CU,20,FALSE)</f>
        <v>ReplaceableTextures\\CommandButtons\\BTNIN38.blp</v>
      </c>
      <c r="N206" s="27">
        <v>0.5</v>
      </c>
      <c r="O206" s="10" t="s">
        <v>108</v>
      </c>
      <c r="P206" s="27">
        <v>0</v>
      </c>
      <c r="Q206" s="27">
        <v>0</v>
      </c>
      <c r="R206" s="188" t="s">
        <v>83</v>
      </c>
      <c r="S206" s="188" t="s">
        <v>83</v>
      </c>
      <c r="T206" s="188" t="s">
        <v>83</v>
      </c>
      <c r="U206" s="188" t="s">
        <v>83</v>
      </c>
      <c r="V206" s="27"/>
      <c r="W206" s="27" t="s">
        <v>93</v>
      </c>
      <c r="X206" s="27">
        <v>0</v>
      </c>
      <c r="Y206" s="188" t="s">
        <v>83</v>
      </c>
      <c r="Z206" s="27">
        <v>0</v>
      </c>
      <c r="AA206" s="27">
        <v>0</v>
      </c>
      <c r="AB206" s="27">
        <v>0</v>
      </c>
      <c r="AC206" s="27">
        <v>1</v>
      </c>
      <c r="AD206" s="27">
        <v>1</v>
      </c>
      <c r="AE206" s="188" t="s">
        <v>83</v>
      </c>
      <c r="AF206" s="188" t="s">
        <v>83</v>
      </c>
      <c r="AG206" s="188" t="s">
        <v>83</v>
      </c>
      <c r="AH206" s="188" t="s">
        <v>83</v>
      </c>
      <c r="AI206" s="27"/>
      <c r="AJ206" s="27"/>
      <c r="AK206" s="27">
        <v>1</v>
      </c>
      <c r="AL206" s="27">
        <v>1</v>
      </c>
      <c r="AM206" s="188" t="s">
        <v>83</v>
      </c>
      <c r="AN206" s="27">
        <v>1</v>
      </c>
      <c r="AO206" s="27">
        <v>1</v>
      </c>
      <c r="AP206" s="27">
        <v>1</v>
      </c>
    </row>
    <row r="207" spans="1:42">
      <c r="A207" s="165"/>
      <c r="B207" s="27" t="str">
        <f>物品!B207</f>
        <v>IN39</v>
      </c>
      <c r="C207" s="27" t="s">
        <v>41</v>
      </c>
      <c r="D207" s="27" t="s">
        <v>81</v>
      </c>
      <c r="E207" s="27" t="s">
        <v>82</v>
      </c>
      <c r="F207" s="27"/>
      <c r="G207" s="27"/>
      <c r="H207" s="27" t="str">
        <f>VLOOKUP(LEFT(RIGHT(B207,5),4),物品!B:CU,2,FALSE)</f>
        <v>|Cff00BFFF洗髓丹|r</v>
      </c>
      <c r="I207" s="27" t="str">
        <f>VLOOKUP(B207,物品!B:CV,99,FALSE)</f>
        <v>生命|Cffffc926+50000|r</v>
      </c>
      <c r="J207" s="167" t="str">
        <f t="shared" ref="J207" si="91">H207</f>
        <v>|Cff00BFFF洗髓丹|r</v>
      </c>
      <c r="K207" s="167" t="str">
        <f t="shared" ref="K207" si="92">I207</f>
        <v>生命|Cffffc926+50000|r</v>
      </c>
      <c r="L207" s="27"/>
      <c r="M207" s="168" t="str">
        <f>VLOOKUP(LEFT(RIGHT(B207,5),4),物品!B:CU,20,FALSE)</f>
        <v>ReplaceableTextures\\CommandButtons\\BTNIN39.blp</v>
      </c>
      <c r="N207" s="27">
        <v>0.5</v>
      </c>
      <c r="O207" s="10" t="s">
        <v>108</v>
      </c>
      <c r="P207" s="27">
        <v>0</v>
      </c>
      <c r="Q207" s="27">
        <v>0</v>
      </c>
      <c r="R207" s="188" t="s">
        <v>83</v>
      </c>
      <c r="S207" s="188" t="s">
        <v>83</v>
      </c>
      <c r="T207" s="188" t="s">
        <v>83</v>
      </c>
      <c r="U207" s="188" t="s">
        <v>83</v>
      </c>
      <c r="V207" s="27"/>
      <c r="W207" s="27" t="s">
        <v>93</v>
      </c>
      <c r="X207" s="27">
        <v>0</v>
      </c>
      <c r="Y207" s="188" t="s">
        <v>83</v>
      </c>
      <c r="Z207" s="27">
        <v>0</v>
      </c>
      <c r="AA207" s="27">
        <v>0</v>
      </c>
      <c r="AB207" s="27">
        <v>0</v>
      </c>
      <c r="AC207" s="27">
        <v>1</v>
      </c>
      <c r="AD207" s="27">
        <v>1</v>
      </c>
      <c r="AE207" s="188" t="s">
        <v>83</v>
      </c>
      <c r="AF207" s="188" t="s">
        <v>83</v>
      </c>
      <c r="AG207" s="188" t="s">
        <v>83</v>
      </c>
      <c r="AH207" s="188" t="s">
        <v>83</v>
      </c>
      <c r="AI207" s="27"/>
      <c r="AJ207" s="27"/>
      <c r="AK207" s="27">
        <v>1</v>
      </c>
      <c r="AL207" s="27">
        <v>1</v>
      </c>
      <c r="AM207" s="188" t="s">
        <v>83</v>
      </c>
      <c r="AN207" s="27">
        <v>1</v>
      </c>
      <c r="AO207" s="27">
        <v>1</v>
      </c>
      <c r="AP207" s="27">
        <v>1</v>
      </c>
    </row>
    <row r="208" spans="1:42">
      <c r="A208" s="165"/>
      <c r="B208" s="27" t="str">
        <f>物品!B208</f>
        <v>IN40</v>
      </c>
      <c r="C208" s="27" t="s">
        <v>41</v>
      </c>
      <c r="D208" s="27" t="s">
        <v>81</v>
      </c>
      <c r="E208" s="27" t="s">
        <v>82</v>
      </c>
      <c r="F208" s="27"/>
      <c r="G208" s="27"/>
      <c r="H208" s="27" t="str">
        <f>VLOOKUP(LEFT(RIGHT(B208,5),4),物品!B:CU,2,FALSE)</f>
        <v>|CffFFC926七命玄门丹|r</v>
      </c>
      <c r="I208" s="27" t="str">
        <f>VLOOKUP(B208,物品!B:CV,99,FALSE)</f>
        <v>生命|Cffffc926+200000|r</v>
      </c>
      <c r="J208" s="167" t="str">
        <f t="shared" ref="J208" si="93">H208</f>
        <v>|CffFFC926七命玄门丹|r</v>
      </c>
      <c r="K208" s="167" t="str">
        <f t="shared" ref="K208" si="94">I208</f>
        <v>生命|Cffffc926+200000|r</v>
      </c>
      <c r="L208" s="27"/>
      <c r="M208" s="168" t="str">
        <f>VLOOKUP(LEFT(RIGHT(B208,5),4),物品!B:CU,20,FALSE)</f>
        <v>ReplaceableTextures\\CommandButtons\\BTNIN40.blp</v>
      </c>
      <c r="N208" s="27">
        <v>0.5</v>
      </c>
      <c r="O208" s="10" t="s">
        <v>108</v>
      </c>
      <c r="P208" s="27">
        <v>0</v>
      </c>
      <c r="Q208" s="27">
        <v>0</v>
      </c>
      <c r="R208" s="188" t="s">
        <v>83</v>
      </c>
      <c r="S208" s="188" t="s">
        <v>83</v>
      </c>
      <c r="T208" s="188" t="s">
        <v>83</v>
      </c>
      <c r="U208" s="188" t="s">
        <v>83</v>
      </c>
      <c r="V208" s="27"/>
      <c r="W208" s="27" t="s">
        <v>93</v>
      </c>
      <c r="X208" s="27">
        <v>0</v>
      </c>
      <c r="Y208" s="188" t="s">
        <v>83</v>
      </c>
      <c r="Z208" s="27">
        <v>0</v>
      </c>
      <c r="AA208" s="27">
        <v>0</v>
      </c>
      <c r="AB208" s="27">
        <v>0</v>
      </c>
      <c r="AC208" s="27">
        <v>1</v>
      </c>
      <c r="AD208" s="27">
        <v>1</v>
      </c>
      <c r="AE208" s="188" t="s">
        <v>83</v>
      </c>
      <c r="AF208" s="188" t="s">
        <v>83</v>
      </c>
      <c r="AG208" s="188" t="s">
        <v>83</v>
      </c>
      <c r="AH208" s="188" t="s">
        <v>83</v>
      </c>
      <c r="AI208" s="27"/>
      <c r="AJ208" s="27"/>
      <c r="AK208" s="27">
        <v>1</v>
      </c>
      <c r="AL208" s="27">
        <v>1</v>
      </c>
      <c r="AM208" s="188" t="s">
        <v>83</v>
      </c>
      <c r="AN208" s="27">
        <v>1</v>
      </c>
      <c r="AO208" s="27">
        <v>1</v>
      </c>
      <c r="AP208" s="27">
        <v>1</v>
      </c>
    </row>
    <row r="209" spans="1:42">
      <c r="A209" s="165"/>
      <c r="B209" s="27" t="str">
        <f>物品!B209</f>
        <v>IP01</v>
      </c>
      <c r="C209" s="27" t="s">
        <v>41</v>
      </c>
      <c r="D209" s="27" t="s">
        <v>81</v>
      </c>
      <c r="E209" s="27"/>
      <c r="F209" s="27"/>
      <c r="G209" s="27"/>
      <c r="H209" s="27" t="str">
        <f>VLOOKUP(LEFT(RIGHT(B209,5),4),物品!B:CU,2,FALSE)</f>
        <v>|CffFF0000时渊入场券|r</v>
      </c>
      <c r="I209" s="27" t="str">
        <f>VLOOKUP(B209,物品!B:CV,99,FALSE)</f>
        <v>每次|Cffffd24d完成|r时渊副本将消耗|Cffffd24d1|r个|Cffffd24d时渊入场券|r</v>
      </c>
      <c r="J209" s="167" t="str">
        <f t="shared" ref="J209" si="95">H209</f>
        <v>|CffFF0000时渊入场券|r</v>
      </c>
      <c r="K209" s="167" t="str">
        <f t="shared" ref="K209" si="96">I209</f>
        <v>每次|Cffffd24d完成|r时渊副本将消耗|Cffffd24d1|r个|Cffffd24d时渊入场券|r</v>
      </c>
      <c r="L209" s="27"/>
      <c r="M209" s="168" t="str">
        <f>VLOOKUP(LEFT(RIGHT(B209,5),4),物品!B:CU,20,FALSE)</f>
        <v>ReplaceableTextures\\CommandButtons\\BTNIP01.blp</v>
      </c>
      <c r="N209" s="188" t="s">
        <v>83</v>
      </c>
      <c r="O209" s="168" t="s">
        <v>98</v>
      </c>
      <c r="P209" s="27">
        <v>0</v>
      </c>
      <c r="Q209" s="27">
        <v>0</v>
      </c>
      <c r="R209" s="188" t="s">
        <v>83</v>
      </c>
      <c r="S209" s="188" t="s">
        <v>83</v>
      </c>
      <c r="T209" s="188" t="s">
        <v>83</v>
      </c>
      <c r="U209" s="188" t="s">
        <v>83</v>
      </c>
      <c r="V209" s="27"/>
      <c r="W209" s="27" t="s">
        <v>88</v>
      </c>
      <c r="X209" s="27">
        <v>0</v>
      </c>
      <c r="Y209" s="188" t="s">
        <v>83</v>
      </c>
      <c r="Z209" s="27">
        <v>0</v>
      </c>
      <c r="AA209" s="27">
        <v>0</v>
      </c>
      <c r="AB209" s="27">
        <v>50</v>
      </c>
      <c r="AC209" s="27">
        <v>1</v>
      </c>
      <c r="AD209" s="27">
        <v>1</v>
      </c>
      <c r="AE209" s="188" t="s">
        <v>83</v>
      </c>
      <c r="AF209" s="188" t="s">
        <v>83</v>
      </c>
      <c r="AG209" s="188" t="s">
        <v>83</v>
      </c>
      <c r="AH209" s="188" t="s">
        <v>83</v>
      </c>
      <c r="AI209" s="27">
        <v>1</v>
      </c>
      <c r="AJ209" s="27"/>
      <c r="AK209" s="27">
        <v>1</v>
      </c>
      <c r="AL209" s="27">
        <v>1</v>
      </c>
      <c r="AM209" s="188" t="s">
        <v>83</v>
      </c>
      <c r="AN209" s="27">
        <v>1</v>
      </c>
      <c r="AO209" s="27">
        <v>1</v>
      </c>
      <c r="AP209" s="27">
        <v>1</v>
      </c>
    </row>
    <row r="210" spans="1:42">
      <c r="A210" s="165"/>
      <c r="B210" s="27" t="str">
        <f>物品!B210</f>
        <v>IP02</v>
      </c>
      <c r="C210" s="27" t="s">
        <v>41</v>
      </c>
      <c r="D210" s="27" t="s">
        <v>81</v>
      </c>
      <c r="E210" s="27" t="s">
        <v>82</v>
      </c>
      <c r="F210" s="27"/>
      <c r="G210" s="27"/>
      <c r="H210" s="27" t="str">
        <f>VLOOKUP(LEFT(RIGHT(B210,5),4),物品!B:CU,2,FALSE)</f>
        <v>|CffFFD24D补天石|r</v>
      </c>
      <c r="I210" s="27" t="str">
        <f>VLOOKUP(B210,物品!B:CV,99,FALSE)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J210" s="167" t="str">
        <f t="shared" ref="J210:J231" si="97">H210</f>
        <v>|CffFFD24D补天石|r</v>
      </c>
      <c r="K210" s="167" t="str">
        <f t="shared" ref="K210:K231" si="98">I210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L210" s="27"/>
      <c r="M210" s="168" t="str">
        <f>VLOOKUP(LEFT(RIGHT(B210,5),4),物品!B:CU,20,FALSE)</f>
        <v>ReplaceableTextures\\CommandButtons\\BTNIP02.blp</v>
      </c>
      <c r="N210" s="188" t="s">
        <v>83</v>
      </c>
      <c r="O210" s="168" t="s">
        <v>107</v>
      </c>
      <c r="P210" s="27">
        <v>0</v>
      </c>
      <c r="Q210" s="27">
        <v>0</v>
      </c>
      <c r="R210" s="188" t="s">
        <v>83</v>
      </c>
      <c r="S210" s="188" t="s">
        <v>83</v>
      </c>
      <c r="T210" s="188" t="s">
        <v>83</v>
      </c>
      <c r="U210" s="188" t="s">
        <v>83</v>
      </c>
      <c r="V210" s="27"/>
      <c r="W210" s="27" t="s">
        <v>88</v>
      </c>
      <c r="X210" s="27">
        <v>0</v>
      </c>
      <c r="Y210" s="188" t="s">
        <v>83</v>
      </c>
      <c r="Z210" s="27">
        <v>0</v>
      </c>
      <c r="AA210" s="27">
        <v>0</v>
      </c>
      <c r="AB210" s="27">
        <v>80</v>
      </c>
      <c r="AC210" s="27">
        <v>1</v>
      </c>
      <c r="AD210" s="27">
        <v>1</v>
      </c>
      <c r="AE210" s="188" t="s">
        <v>83</v>
      </c>
      <c r="AF210" s="188" t="s">
        <v>83</v>
      </c>
      <c r="AG210" s="188" t="s">
        <v>83</v>
      </c>
      <c r="AH210" s="188" t="s">
        <v>83</v>
      </c>
      <c r="AI210" s="27"/>
      <c r="AJ210" s="27"/>
      <c r="AK210" s="27">
        <v>1</v>
      </c>
      <c r="AL210" s="27">
        <v>1</v>
      </c>
      <c r="AM210" s="188" t="s">
        <v>83</v>
      </c>
      <c r="AN210" s="27">
        <v>1</v>
      </c>
      <c r="AO210" s="27">
        <v>1</v>
      </c>
      <c r="AP210" s="27">
        <v>1</v>
      </c>
    </row>
    <row r="211" spans="1:42">
      <c r="A211" s="165"/>
      <c r="B211" s="27" t="str">
        <f>物品!B211</f>
        <v>IP03</v>
      </c>
      <c r="C211" s="27" t="s">
        <v>41</v>
      </c>
      <c r="D211" s="27" t="s">
        <v>81</v>
      </c>
      <c r="E211" s="27" t="s">
        <v>82</v>
      </c>
      <c r="F211" s="27"/>
      <c r="G211" s="27"/>
      <c r="H211" s="27" t="str">
        <f>VLOOKUP(LEFT(RIGHT(B211,5),4),物品!B:CU,2,FALSE)</f>
        <v>|CffFF0000鸿蒙结晶|r</v>
      </c>
      <c r="I211" s="27" t="str">
        <f>VLOOKUP(B211,物品!B:CV,99,FALSE)</f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J211" s="167" t="str">
        <f t="shared" si="97"/>
        <v>|CffFF0000鸿蒙结晶|r</v>
      </c>
      <c r="K211" s="167" t="str">
        <f t="shared" si="9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L211" s="27"/>
      <c r="M211" s="168" t="str">
        <f>VLOOKUP(LEFT(RIGHT(B211,5),4),物品!B:CU,20,FALSE)</f>
        <v>ReplaceableTextures\\CommandButtons\\BTNIP03.blp</v>
      </c>
      <c r="N211" s="188" t="s">
        <v>83</v>
      </c>
      <c r="O211" s="168" t="s">
        <v>107</v>
      </c>
      <c r="P211" s="27">
        <v>0</v>
      </c>
      <c r="Q211" s="27">
        <v>0</v>
      </c>
      <c r="R211" s="188" t="s">
        <v>83</v>
      </c>
      <c r="S211" s="188" t="s">
        <v>83</v>
      </c>
      <c r="T211" s="188" t="s">
        <v>83</v>
      </c>
      <c r="U211" s="188" t="s">
        <v>83</v>
      </c>
      <c r="V211" s="27"/>
      <c r="W211" s="27" t="s">
        <v>88</v>
      </c>
      <c r="X211" s="27">
        <v>0</v>
      </c>
      <c r="Y211" s="188" t="s">
        <v>83</v>
      </c>
      <c r="Z211" s="27">
        <v>0</v>
      </c>
      <c r="AA211" s="27">
        <v>0</v>
      </c>
      <c r="AB211" s="27">
        <v>200</v>
      </c>
      <c r="AC211" s="27">
        <v>1</v>
      </c>
      <c r="AD211" s="27">
        <v>1</v>
      </c>
      <c r="AE211" s="188" t="s">
        <v>83</v>
      </c>
      <c r="AF211" s="188" t="s">
        <v>83</v>
      </c>
      <c r="AG211" s="188" t="s">
        <v>83</v>
      </c>
      <c r="AH211" s="188" t="s">
        <v>83</v>
      </c>
      <c r="AI211" s="27"/>
      <c r="AJ211" s="27"/>
      <c r="AK211" s="27">
        <v>1</v>
      </c>
      <c r="AL211" s="27">
        <v>0</v>
      </c>
      <c r="AM211" s="188" t="s">
        <v>83</v>
      </c>
      <c r="AN211" s="27">
        <v>1</v>
      </c>
      <c r="AO211" s="27">
        <v>1</v>
      </c>
      <c r="AP211" s="27">
        <v>1</v>
      </c>
    </row>
    <row r="212" spans="1:42">
      <c r="A212" s="165"/>
      <c r="B212" s="27" t="str">
        <f>物品!B212</f>
        <v>IP04</v>
      </c>
      <c r="C212" s="27" t="s">
        <v>41</v>
      </c>
      <c r="D212" s="27" t="s">
        <v>81</v>
      </c>
      <c r="E212" s="27" t="s">
        <v>82</v>
      </c>
      <c r="F212" s="27"/>
      <c r="G212" s="27"/>
      <c r="H212" s="27" t="str">
        <f>VLOOKUP(LEFT(RIGHT(B212,5),4),物品!B:CU,2,FALSE)</f>
        <v>|CffFF0000神兽洗灵石|r</v>
      </c>
      <c r="I212" s="27" t="str">
        <f>VLOOKUP(B212,物品!B:CV,99,FALSE)</f>
        <v>使用后|Cffffc926重置|r当前|Cffff0000觉醒神通【R】|r|Cfff0f0f0。|r</v>
      </c>
      <c r="J212" s="167" t="str">
        <f t="shared" ref="J212:J213" si="99">H212</f>
        <v>|CffFF0000神兽洗灵石|r</v>
      </c>
      <c r="K212" s="167" t="str">
        <f t="shared" ref="K212:K213" si="100">I212</f>
        <v>使用后|Cffffc926重置|r当前|Cffff0000觉醒神通【R】|r|Cfff0f0f0。|r</v>
      </c>
      <c r="L212" s="27"/>
      <c r="M212" s="168" t="str">
        <f>VLOOKUP(LEFT(RIGHT(B212,5),4),物品!B:CU,20,FALSE)</f>
        <v>ReplaceableTextures\\CommandButtons\\BTNIP04.blp</v>
      </c>
      <c r="N212" s="188" t="s">
        <v>83</v>
      </c>
      <c r="O212" s="168" t="s">
        <v>98</v>
      </c>
      <c r="P212" s="27">
        <v>1</v>
      </c>
      <c r="Q212" s="27">
        <v>1</v>
      </c>
      <c r="R212" s="188" t="s">
        <v>83</v>
      </c>
      <c r="S212" s="188" t="s">
        <v>83</v>
      </c>
      <c r="T212" s="188" t="s">
        <v>83</v>
      </c>
      <c r="U212" s="188" t="s">
        <v>83</v>
      </c>
      <c r="V212" s="27"/>
      <c r="W212" s="27" t="s">
        <v>93</v>
      </c>
      <c r="X212" s="27">
        <v>0</v>
      </c>
      <c r="Y212" s="188" t="s">
        <v>83</v>
      </c>
      <c r="Z212" s="27">
        <v>0</v>
      </c>
      <c r="AA212" s="27">
        <v>0</v>
      </c>
      <c r="AB212" s="27">
        <v>5</v>
      </c>
      <c r="AC212" s="27">
        <v>1</v>
      </c>
      <c r="AD212" s="27">
        <v>1</v>
      </c>
      <c r="AE212" s="188" t="s">
        <v>83</v>
      </c>
      <c r="AF212" s="188" t="s">
        <v>83</v>
      </c>
      <c r="AG212" s="188" t="s">
        <v>83</v>
      </c>
      <c r="AH212" s="188" t="s">
        <v>83</v>
      </c>
      <c r="AI212" s="27"/>
      <c r="AJ212" s="27"/>
      <c r="AK212" s="27">
        <v>1</v>
      </c>
      <c r="AL212" s="27">
        <v>1</v>
      </c>
      <c r="AM212" s="188" t="s">
        <v>83</v>
      </c>
      <c r="AN212" s="27">
        <v>1</v>
      </c>
      <c r="AO212" s="27">
        <v>1</v>
      </c>
      <c r="AP212" s="27">
        <v>1</v>
      </c>
    </row>
    <row r="213" spans="1:42">
      <c r="A213" s="165"/>
      <c r="B213" s="27" t="str">
        <f>物品!B213</f>
        <v>IP05</v>
      </c>
      <c r="C213" s="27" t="s">
        <v>41</v>
      </c>
      <c r="D213" s="27" t="s">
        <v>81</v>
      </c>
      <c r="E213" s="27" t="s">
        <v>82</v>
      </c>
      <c r="F213" s="27"/>
      <c r="G213" s="27"/>
      <c r="H213" s="27" t="str">
        <f>VLOOKUP(LEFT(RIGHT(B213,5),4),物品!B:CU,2,FALSE)</f>
        <v>|CffFF0000虚空圣战卡|r</v>
      </c>
      <c r="I213" s="27" t="str">
        <f>VLOOKUP(B213,物品!B:CV,99,FALSE)</f>
        <v>开启|Cffffc926结界|r，前往虚空终止|Cffff0000封神圣战|r。</v>
      </c>
      <c r="J213" s="167" t="str">
        <f t="shared" si="99"/>
        <v>|CffFF0000虚空圣战卡|r</v>
      </c>
      <c r="K213" s="167" t="str">
        <f t="shared" si="100"/>
        <v>开启|Cffffc926结界|r，前往虚空终止|Cffff0000封神圣战|r。</v>
      </c>
      <c r="L213" s="27"/>
      <c r="M213" s="168" t="str">
        <f>VLOOKUP(LEFT(RIGHT(B213,5),4),物品!B:CU,20,FALSE)</f>
        <v>ReplaceableTextures\\CommandButtons\\BTNIP05.blp</v>
      </c>
      <c r="N213" s="188" t="s">
        <v>83</v>
      </c>
      <c r="O213" s="168" t="s">
        <v>98</v>
      </c>
      <c r="P213" s="27">
        <v>0</v>
      </c>
      <c r="Q213" s="27">
        <v>0</v>
      </c>
      <c r="R213" s="188" t="s">
        <v>83</v>
      </c>
      <c r="S213" s="188" t="s">
        <v>83</v>
      </c>
      <c r="T213" s="188" t="s">
        <v>83</v>
      </c>
      <c r="U213" s="188" t="s">
        <v>83</v>
      </c>
      <c r="V213" s="27"/>
      <c r="W213" s="27" t="s">
        <v>93</v>
      </c>
      <c r="X213" s="27">
        <v>0</v>
      </c>
      <c r="Y213" s="188" t="s">
        <v>83</v>
      </c>
      <c r="Z213" s="27">
        <v>0</v>
      </c>
      <c r="AA213" s="27">
        <v>0</v>
      </c>
      <c r="AB213" s="27">
        <v>0</v>
      </c>
      <c r="AC213" s="27">
        <v>1</v>
      </c>
      <c r="AD213" s="27">
        <v>1</v>
      </c>
      <c r="AE213" s="188" t="s">
        <v>83</v>
      </c>
      <c r="AF213" s="188" t="s">
        <v>83</v>
      </c>
      <c r="AG213" s="188" t="s">
        <v>83</v>
      </c>
      <c r="AH213" s="188" t="s">
        <v>83</v>
      </c>
      <c r="AI213" s="27"/>
      <c r="AJ213" s="27"/>
      <c r="AK213" s="27">
        <v>1</v>
      </c>
      <c r="AL213" s="27">
        <v>1</v>
      </c>
      <c r="AM213" s="188" t="s">
        <v>83</v>
      </c>
      <c r="AN213" s="27">
        <v>1</v>
      </c>
      <c r="AO213" s="27">
        <v>1</v>
      </c>
      <c r="AP213" s="27">
        <v>1</v>
      </c>
    </row>
    <row r="214" spans="1:42">
      <c r="A214" s="165"/>
      <c r="B214" s="27" t="str">
        <f>物品!B214</f>
        <v>IP06</v>
      </c>
      <c r="C214" s="27" t="s">
        <v>41</v>
      </c>
      <c r="D214" s="27" t="s">
        <v>81</v>
      </c>
      <c r="E214" s="27" t="s">
        <v>82</v>
      </c>
      <c r="F214" s="27"/>
      <c r="G214" s="27"/>
      <c r="H214" s="27" t="str">
        <f>VLOOKUP(LEFT(RIGHT(B214,5),4),物品!B:CU,2,FALSE)</f>
        <v>|CffFF0000副本奖励刷新券|r</v>
      </c>
      <c r="I214" s="27" t="str">
        <f>VLOOKUP(B214,物品!B:CV,99,FALSE)</f>
        <v>使用后可重置当前副本奖励选项。</v>
      </c>
      <c r="J214" s="167" t="str">
        <f t="shared" ref="J214:J215" si="101">H214</f>
        <v>|CffFF0000副本奖励刷新券|r</v>
      </c>
      <c r="K214" s="167" t="str">
        <f t="shared" ref="K214:K215" si="102">I214</f>
        <v>使用后可重置当前副本奖励选项。</v>
      </c>
      <c r="L214" s="27"/>
      <c r="M214" s="168" t="str">
        <f>VLOOKUP(LEFT(RIGHT(B214,5),4),物品!B:CU,20,FALSE)</f>
        <v>ReplaceableTextures\\CommandButtons\\BTNIP06.blp</v>
      </c>
      <c r="N214" s="188" t="s">
        <v>83</v>
      </c>
      <c r="O214" s="170" t="s">
        <v>109</v>
      </c>
      <c r="P214" s="27">
        <v>0</v>
      </c>
      <c r="Q214" s="27">
        <v>0</v>
      </c>
      <c r="R214" s="188" t="s">
        <v>83</v>
      </c>
      <c r="S214" s="188" t="s">
        <v>83</v>
      </c>
      <c r="T214" s="188" t="s">
        <v>83</v>
      </c>
      <c r="U214" s="188" t="s">
        <v>83</v>
      </c>
      <c r="V214" s="27"/>
      <c r="W214" s="27" t="s">
        <v>93</v>
      </c>
      <c r="X214" s="27">
        <v>0</v>
      </c>
      <c r="Y214" s="188" t="s">
        <v>83</v>
      </c>
      <c r="Z214" s="27">
        <v>0</v>
      </c>
      <c r="AA214" s="27">
        <v>0</v>
      </c>
      <c r="AB214" s="27">
        <v>0</v>
      </c>
      <c r="AC214" s="27">
        <v>1</v>
      </c>
      <c r="AD214" s="27">
        <v>1</v>
      </c>
      <c r="AE214" s="188" t="s">
        <v>83</v>
      </c>
      <c r="AF214" s="188" t="s">
        <v>83</v>
      </c>
      <c r="AG214" s="188" t="s">
        <v>83</v>
      </c>
      <c r="AH214" s="188" t="s">
        <v>83</v>
      </c>
      <c r="AI214" s="27"/>
      <c r="AJ214" s="27"/>
      <c r="AK214" s="27">
        <v>1</v>
      </c>
      <c r="AL214" s="27">
        <v>1</v>
      </c>
      <c r="AM214" s="188" t="s">
        <v>83</v>
      </c>
      <c r="AN214" s="27">
        <v>1</v>
      </c>
      <c r="AO214" s="27">
        <v>1</v>
      </c>
      <c r="AP214" s="27">
        <v>1</v>
      </c>
    </row>
    <row r="215" spans="1:42">
      <c r="A215" s="165"/>
      <c r="B215" s="27" t="str">
        <f>物品!B215</f>
        <v>IP07</v>
      </c>
      <c r="C215" s="27" t="s">
        <v>41</v>
      </c>
      <c r="D215" s="27" t="s">
        <v>81</v>
      </c>
      <c r="E215" s="27" t="s">
        <v>82</v>
      </c>
      <c r="F215" s="27"/>
      <c r="G215" s="27"/>
      <c r="H215" s="27" t="str">
        <f>VLOOKUP(LEFT(RIGHT(B215,5),4),物品!B:CU,2,FALSE)</f>
        <v>|CffFF0000符印奖励刷新券|r</v>
      </c>
      <c r="I215" s="27" t="str">
        <f>VLOOKUP(B215,物品!B:CV,99,FALSE)</f>
        <v>使用后可重置当前符印奖励选项。</v>
      </c>
      <c r="J215" s="167" t="str">
        <f t="shared" si="101"/>
        <v>|CffFF0000符印奖励刷新券|r</v>
      </c>
      <c r="K215" s="167" t="str">
        <f t="shared" si="102"/>
        <v>使用后可重置当前符印奖励选项。</v>
      </c>
      <c r="L215" s="27"/>
      <c r="M215" s="168" t="str">
        <f>VLOOKUP(LEFT(RIGHT(B215,5),4),物品!B:CU,20,FALSE)</f>
        <v>ReplaceableTextures\\CommandButtons\\BTNIP07.blp</v>
      </c>
      <c r="N215" s="188" t="s">
        <v>83</v>
      </c>
      <c r="O215" s="168" t="s">
        <v>110</v>
      </c>
      <c r="P215" s="27">
        <v>0</v>
      </c>
      <c r="Q215" s="27">
        <v>0</v>
      </c>
      <c r="R215" s="188" t="s">
        <v>83</v>
      </c>
      <c r="S215" s="188" t="s">
        <v>83</v>
      </c>
      <c r="T215" s="188" t="s">
        <v>83</v>
      </c>
      <c r="U215" s="188" t="s">
        <v>83</v>
      </c>
      <c r="V215" s="27"/>
      <c r="W215" s="27" t="s">
        <v>93</v>
      </c>
      <c r="X215" s="27">
        <v>0</v>
      </c>
      <c r="Y215" s="188" t="s">
        <v>83</v>
      </c>
      <c r="Z215" s="27">
        <v>0</v>
      </c>
      <c r="AA215" s="27">
        <v>0</v>
      </c>
      <c r="AB215" s="27">
        <v>0</v>
      </c>
      <c r="AC215" s="27">
        <v>1</v>
      </c>
      <c r="AD215" s="27">
        <v>1</v>
      </c>
      <c r="AE215" s="188" t="s">
        <v>83</v>
      </c>
      <c r="AF215" s="188" t="s">
        <v>83</v>
      </c>
      <c r="AG215" s="188" t="s">
        <v>83</v>
      </c>
      <c r="AH215" s="188" t="s">
        <v>83</v>
      </c>
      <c r="AI215" s="27"/>
      <c r="AJ215" s="27"/>
      <c r="AK215" s="27">
        <v>1</v>
      </c>
      <c r="AL215" s="27">
        <v>1</v>
      </c>
      <c r="AM215" s="188" t="s">
        <v>83</v>
      </c>
      <c r="AN215" s="27">
        <v>1</v>
      </c>
      <c r="AO215" s="27">
        <v>1</v>
      </c>
      <c r="AP215" s="27">
        <v>1</v>
      </c>
    </row>
    <row r="216" spans="1:42">
      <c r="A216" s="165"/>
      <c r="B216" s="27" t="str">
        <f>物品!B216</f>
        <v>IP14</v>
      </c>
      <c r="C216" s="27" t="s">
        <v>41</v>
      </c>
      <c r="D216" s="27" t="s">
        <v>81</v>
      </c>
      <c r="E216" s="27"/>
      <c r="F216" s="27"/>
      <c r="G216" s="27"/>
      <c r="H216" s="27" t="str">
        <f>VLOOKUP(LEFT(RIGHT(B216,5),4),物品!B:CU,2,FALSE)</f>
        <v>|CffFF0000神兽洗灵石|r</v>
      </c>
      <c r="I216" s="27" t="str">
        <f>VLOOKUP(B216,物品!B:CV,99,FALSE)</f>
        <v>使用后|Cffffc926重置|r当前|Cffff0000觉醒神通【R】|r|Cfff0f0f0。|r</v>
      </c>
      <c r="J216" s="167" t="str">
        <f t="shared" ref="J216" si="103">H216</f>
        <v>|CffFF0000神兽洗灵石|r</v>
      </c>
      <c r="K216" s="167" t="str">
        <f t="shared" ref="K216" si="104">I216</f>
        <v>使用后|Cffffc926重置|r当前|Cffff0000觉醒神通【R】|r|Cfff0f0f0。|r</v>
      </c>
      <c r="L216" s="27"/>
      <c r="M216" s="168" t="str">
        <f>VLOOKUP(LEFT(RIGHT(B216,5),4),物品!B:CU,20,FALSE)</f>
        <v>ReplaceableTextures\\CommandButtons\\BTNIP04.blp</v>
      </c>
      <c r="N216" s="188" t="s">
        <v>83</v>
      </c>
      <c r="O216" s="168" t="s">
        <v>98</v>
      </c>
      <c r="P216" s="27">
        <v>0</v>
      </c>
      <c r="Q216" s="27">
        <v>0</v>
      </c>
      <c r="R216" s="188" t="s">
        <v>83</v>
      </c>
      <c r="S216" s="188" t="s">
        <v>83</v>
      </c>
      <c r="T216" s="188" t="s">
        <v>83</v>
      </c>
      <c r="U216" s="188" t="s">
        <v>83</v>
      </c>
      <c r="V216" s="27"/>
      <c r="W216" s="27" t="s">
        <v>88</v>
      </c>
      <c r="X216" s="27">
        <v>80000</v>
      </c>
      <c r="Y216" s="188" t="s">
        <v>83</v>
      </c>
      <c r="Z216" s="27">
        <v>0</v>
      </c>
      <c r="AA216" s="27">
        <v>0</v>
      </c>
      <c r="AB216" s="167">
        <v>0</v>
      </c>
      <c r="AC216" s="27">
        <v>1</v>
      </c>
      <c r="AD216" s="27">
        <v>1</v>
      </c>
      <c r="AE216" s="188" t="s">
        <v>83</v>
      </c>
      <c r="AF216" s="188" t="s">
        <v>83</v>
      </c>
      <c r="AG216" s="188" t="s">
        <v>83</v>
      </c>
      <c r="AH216" s="188" t="s">
        <v>83</v>
      </c>
      <c r="AI216" s="27">
        <v>1</v>
      </c>
      <c r="AJ216" s="27"/>
      <c r="AK216" s="27">
        <v>1</v>
      </c>
      <c r="AL216" s="27">
        <v>1</v>
      </c>
      <c r="AM216" s="188" t="s">
        <v>83</v>
      </c>
      <c r="AN216" s="27">
        <v>1</v>
      </c>
      <c r="AO216" s="27">
        <v>1</v>
      </c>
      <c r="AP216" s="27">
        <v>1</v>
      </c>
    </row>
    <row r="217" spans="1:42">
      <c r="A217" s="165"/>
      <c r="B217" s="27" t="str">
        <f>物品!B217</f>
        <v>IT01</v>
      </c>
      <c r="C217" s="27" t="s">
        <v>41</v>
      </c>
      <c r="D217" s="27" t="s">
        <v>81</v>
      </c>
      <c r="E217" s="27"/>
      <c r="F217" s="27"/>
      <c r="G217" s="27"/>
      <c r="H217" s="27" t="str">
        <f>VLOOKUP(LEFT(RIGHT(B217,5),4),物品!B:CU,2,FALSE)</f>
        <v>噬心劫</v>
      </c>
      <c r="I217" s="27" t="str">
        <f>VLOOKUP(B217,物品!B:CV,99,FALSE)</f>
        <v>渡过该劫后可结成|CffCCCCCC低级道果|r。|n|n|CffCCCCCC低级道果：|r|n攻击+5000|n业力+4000|n生命值+100000|n生命回复+2000|n攻击伤害+9%|n技能伤害+8%|n|n|Cff00FF7F完成任意渡劫均可突破境界。|r</v>
      </c>
      <c r="J217" s="167" t="str">
        <f t="shared" si="97"/>
        <v>噬心劫</v>
      </c>
      <c r="K217" s="167" t="str">
        <f t="shared" si="98"/>
        <v>渡过该劫后可结成|CffCCCCCC低级道果|r。|n|n|CffCCCCCC低级道果：|r|n攻击+5000|n业力+4000|n生命值+100000|n生命回复+2000|n攻击伤害+9%|n技能伤害+8%|n|n|Cff00FF7F完成任意渡劫均可突破境界。|r</v>
      </c>
      <c r="L217" s="27"/>
      <c r="M217" s="168" t="str">
        <f>VLOOKUP(LEFT(RIGHT(B217,5),4),物品!B:CU,20,FALSE)</f>
        <v>ReplaceableTextures\\CommandButtons\\BTNIT01.blp</v>
      </c>
      <c r="N217" s="188" t="s">
        <v>83</v>
      </c>
      <c r="O217" s="168" t="s">
        <v>98</v>
      </c>
      <c r="P217" s="27">
        <v>0</v>
      </c>
      <c r="Q217" s="27">
        <v>0</v>
      </c>
      <c r="R217" s="188" t="s">
        <v>83</v>
      </c>
      <c r="S217" s="188" t="s">
        <v>83</v>
      </c>
      <c r="T217" s="188" t="s">
        <v>83</v>
      </c>
      <c r="U217" s="188" t="s">
        <v>83</v>
      </c>
      <c r="V217" s="27"/>
      <c r="W217" s="27" t="s">
        <v>88</v>
      </c>
      <c r="X217" s="27">
        <v>3000</v>
      </c>
      <c r="Y217" s="188" t="s">
        <v>83</v>
      </c>
      <c r="Z217" s="27">
        <v>0</v>
      </c>
      <c r="AA217" s="27">
        <v>0</v>
      </c>
      <c r="AB217" s="167">
        <v>0</v>
      </c>
      <c r="AC217" s="27">
        <v>1</v>
      </c>
      <c r="AD217" s="27">
        <v>1</v>
      </c>
      <c r="AE217" s="188" t="s">
        <v>83</v>
      </c>
      <c r="AF217" s="188" t="s">
        <v>83</v>
      </c>
      <c r="AG217" s="188" t="s">
        <v>83</v>
      </c>
      <c r="AH217" s="188" t="s">
        <v>83</v>
      </c>
      <c r="AI217" s="27">
        <v>1</v>
      </c>
      <c r="AJ217" s="27"/>
      <c r="AK217" s="27">
        <v>1</v>
      </c>
      <c r="AL217" s="27">
        <v>1</v>
      </c>
      <c r="AM217" s="188" t="s">
        <v>83</v>
      </c>
      <c r="AN217" s="27">
        <v>1</v>
      </c>
      <c r="AO217" s="27">
        <v>1</v>
      </c>
      <c r="AP217" s="27">
        <v>1</v>
      </c>
    </row>
    <row r="218" spans="1:42">
      <c r="A218" s="165"/>
      <c r="B218" s="27" t="str">
        <f>物品!B218</f>
        <v>IT02</v>
      </c>
      <c r="C218" s="27" t="s">
        <v>41</v>
      </c>
      <c r="D218" s="27" t="s">
        <v>81</v>
      </c>
      <c r="E218" s="27"/>
      <c r="F218" s="27"/>
      <c r="G218" s="27"/>
      <c r="H218" s="27" t="str">
        <f>VLOOKUP(LEFT(RIGHT(B218,5),4),物品!B:CU,2,FALSE)</f>
        <v>三重轰雷劫</v>
      </c>
      <c r="I218" s="27" t="str">
        <f>VLOOKUP(B218,物品!B:CV,99,FALSE)</f>
        <v>渡过该劫后可结成|CffCCCCCC中级道果|r。|n|n|CffCCCCCC中级道果：|r|n攻击+7500|n业力+6000|n生命值+150000|n生命回复+3000|n攻击伤害+9%|n技能伤害+8%|n|n|Cff00FF7F完成任意渡劫均可突破境界。|r</v>
      </c>
      <c r="J218" s="167" t="str">
        <f t="shared" si="97"/>
        <v>三重轰雷劫</v>
      </c>
      <c r="K218" s="167" t="str">
        <f t="shared" si="98"/>
        <v>渡过该劫后可结成|CffCCCCCC中级道果|r。|n|n|CffCCCCCC中级道果：|r|n攻击+7500|n业力+6000|n生命值+150000|n生命回复+3000|n攻击伤害+9%|n技能伤害+8%|n|n|Cff00FF7F完成任意渡劫均可突破境界。|r</v>
      </c>
      <c r="L218" s="27"/>
      <c r="M218" s="168" t="str">
        <f>VLOOKUP(LEFT(RIGHT(B218,5),4),物品!B:CU,20,FALSE)</f>
        <v>ReplaceableTextures\\CommandButtons\\BTNIT02.blp</v>
      </c>
      <c r="N218" s="188" t="s">
        <v>83</v>
      </c>
      <c r="O218" s="168" t="s">
        <v>98</v>
      </c>
      <c r="P218" s="27">
        <v>1</v>
      </c>
      <c r="Q218" s="27">
        <v>0</v>
      </c>
      <c r="R218" s="188" t="s">
        <v>83</v>
      </c>
      <c r="S218" s="188" t="s">
        <v>83</v>
      </c>
      <c r="T218" s="188" t="s">
        <v>83</v>
      </c>
      <c r="U218" s="188" t="s">
        <v>83</v>
      </c>
      <c r="V218" s="27"/>
      <c r="W218" s="27" t="s">
        <v>88</v>
      </c>
      <c r="X218" s="27">
        <v>3000</v>
      </c>
      <c r="Y218" s="188" t="s">
        <v>83</v>
      </c>
      <c r="Z218" s="27">
        <v>0</v>
      </c>
      <c r="AA218" s="27">
        <v>0</v>
      </c>
      <c r="AB218" s="167">
        <v>2</v>
      </c>
      <c r="AC218" s="27">
        <v>1</v>
      </c>
      <c r="AD218" s="27">
        <v>1</v>
      </c>
      <c r="AE218" s="188" t="s">
        <v>83</v>
      </c>
      <c r="AF218" s="188" t="s">
        <v>83</v>
      </c>
      <c r="AG218" s="188" t="s">
        <v>83</v>
      </c>
      <c r="AH218" s="188" t="s">
        <v>83</v>
      </c>
      <c r="AI218" s="27">
        <v>1</v>
      </c>
      <c r="AJ218" s="27"/>
      <c r="AK218" s="27">
        <v>1</v>
      </c>
      <c r="AL218" s="27">
        <v>1</v>
      </c>
      <c r="AM218" s="188" t="s">
        <v>83</v>
      </c>
      <c r="AN218" s="27">
        <v>1</v>
      </c>
      <c r="AO218" s="27">
        <v>1</v>
      </c>
      <c r="AP218" s="27">
        <v>1</v>
      </c>
    </row>
    <row r="219" spans="1:42">
      <c r="A219" s="165"/>
      <c r="B219" s="27" t="str">
        <f>物品!B219</f>
        <v>IT03</v>
      </c>
      <c r="C219" s="27" t="s">
        <v>41</v>
      </c>
      <c r="D219" s="27" t="s">
        <v>81</v>
      </c>
      <c r="E219" s="27"/>
      <c r="F219" s="27"/>
      <c r="G219" s="27"/>
      <c r="H219" s="27" t="str">
        <f>VLOOKUP(LEFT(RIGHT(B219,5),4),物品!B:CU,2,FALSE)</f>
        <v>|Cff00FF7F六重天雷劫|r</v>
      </c>
      <c r="I219" s="27" t="str">
        <f>VLOOKUP(B219,物品!B:CV,99,FALSE)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J219" s="167" t="str">
        <f t="shared" si="97"/>
        <v>|Cff00FF7F六重天雷劫|r</v>
      </c>
      <c r="K219" s="167" t="str">
        <f t="shared" si="98"/>
        <v>渡过该劫后可结成|Cff00ff7f高级道果|r。|n|n|Cff00ff7f高级道果：|r|n攻击+12500|n业力+10000|n生命值+250000|n生命回复+5000|n攻击伤害+9%|n技能伤害+8%|n|n|Cff00FF7F完成任意渡劫均可突破境界。|r</v>
      </c>
      <c r="L219" s="27"/>
      <c r="M219" s="168" t="str">
        <f>VLOOKUP(LEFT(RIGHT(B219,5),4),物品!B:CU,20,FALSE)</f>
        <v>ReplaceableTextures\\CommandButtons\\BTNIT03.blp</v>
      </c>
      <c r="N219" s="188" t="s">
        <v>83</v>
      </c>
      <c r="O219" s="168" t="s">
        <v>98</v>
      </c>
      <c r="P219" s="27">
        <v>2</v>
      </c>
      <c r="Q219" s="27">
        <v>0</v>
      </c>
      <c r="R219" s="188" t="s">
        <v>83</v>
      </c>
      <c r="S219" s="188" t="s">
        <v>83</v>
      </c>
      <c r="T219" s="188" t="s">
        <v>83</v>
      </c>
      <c r="U219" s="188" t="s">
        <v>83</v>
      </c>
      <c r="V219" s="27"/>
      <c r="W219" s="27" t="s">
        <v>88</v>
      </c>
      <c r="X219" s="27">
        <v>5000</v>
      </c>
      <c r="Y219" s="188" t="s">
        <v>83</v>
      </c>
      <c r="Z219" s="27">
        <v>0</v>
      </c>
      <c r="AA219" s="27">
        <v>0</v>
      </c>
      <c r="AB219" s="167">
        <v>3</v>
      </c>
      <c r="AC219" s="27">
        <v>1</v>
      </c>
      <c r="AD219" s="27">
        <v>1</v>
      </c>
      <c r="AE219" s="188" t="s">
        <v>83</v>
      </c>
      <c r="AF219" s="188" t="s">
        <v>83</v>
      </c>
      <c r="AG219" s="188" t="s">
        <v>83</v>
      </c>
      <c r="AH219" s="188" t="s">
        <v>83</v>
      </c>
      <c r="AI219" s="27">
        <v>1</v>
      </c>
      <c r="AJ219" s="27"/>
      <c r="AK219" s="27">
        <v>1</v>
      </c>
      <c r="AL219" s="27">
        <v>1</v>
      </c>
      <c r="AM219" s="188" t="s">
        <v>83</v>
      </c>
      <c r="AN219" s="27">
        <v>1</v>
      </c>
      <c r="AO219" s="27">
        <v>1</v>
      </c>
      <c r="AP219" s="27">
        <v>1</v>
      </c>
    </row>
    <row r="220" spans="1:42">
      <c r="A220" s="165"/>
      <c r="B220" s="27" t="str">
        <f>物品!B220</f>
        <v>IT04</v>
      </c>
      <c r="C220" s="27" t="s">
        <v>41</v>
      </c>
      <c r="D220" s="27" t="s">
        <v>81</v>
      </c>
      <c r="E220" s="27"/>
      <c r="F220" s="27"/>
      <c r="G220" s="27"/>
      <c r="H220" s="27" t="str">
        <f>VLOOKUP(LEFT(RIGHT(B220,5),4),物品!B:CU,2,FALSE)</f>
        <v>|Cff00FF7F九重煅神劫|r</v>
      </c>
      <c r="I220" s="27" t="str">
        <f>VLOOKUP(B220,物品!B:CV,99,FALSE)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J220" s="167" t="str">
        <f t="shared" si="97"/>
        <v>|Cff00FF7F九重煅神劫|r</v>
      </c>
      <c r="K220" s="167" t="str">
        <f t="shared" si="98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L220" s="27"/>
      <c r="M220" s="168" t="str">
        <f>VLOOKUP(LEFT(RIGHT(B220,5),4),物品!B:CU,20,FALSE)</f>
        <v>ReplaceableTextures\\CommandButtons\\BTNIT04.blp</v>
      </c>
      <c r="N220" s="188" t="s">
        <v>83</v>
      </c>
      <c r="O220" s="168" t="s">
        <v>98</v>
      </c>
      <c r="P220" s="27">
        <v>3</v>
      </c>
      <c r="Q220" s="27">
        <v>0</v>
      </c>
      <c r="R220" s="188" t="s">
        <v>83</v>
      </c>
      <c r="S220" s="188" t="s">
        <v>83</v>
      </c>
      <c r="T220" s="188" t="s">
        <v>83</v>
      </c>
      <c r="U220" s="188" t="s">
        <v>83</v>
      </c>
      <c r="V220" s="27"/>
      <c r="W220" s="27" t="s">
        <v>88</v>
      </c>
      <c r="X220" s="27">
        <v>7000</v>
      </c>
      <c r="Y220" s="188" t="s">
        <v>83</v>
      </c>
      <c r="Z220" s="27">
        <v>0</v>
      </c>
      <c r="AA220" s="27">
        <v>0</v>
      </c>
      <c r="AB220" s="167">
        <v>5</v>
      </c>
      <c r="AC220" s="27">
        <v>1</v>
      </c>
      <c r="AD220" s="27">
        <v>1</v>
      </c>
      <c r="AE220" s="188" t="s">
        <v>83</v>
      </c>
      <c r="AF220" s="188" t="s">
        <v>83</v>
      </c>
      <c r="AG220" s="188" t="s">
        <v>83</v>
      </c>
      <c r="AH220" s="188" t="s">
        <v>83</v>
      </c>
      <c r="AI220" s="27">
        <v>1</v>
      </c>
      <c r="AJ220" s="27"/>
      <c r="AK220" s="27">
        <v>1</v>
      </c>
      <c r="AL220" s="27">
        <v>1</v>
      </c>
      <c r="AM220" s="188" t="s">
        <v>83</v>
      </c>
      <c r="AN220" s="27">
        <v>1</v>
      </c>
      <c r="AO220" s="27">
        <v>1</v>
      </c>
      <c r="AP220" s="27">
        <v>1</v>
      </c>
    </row>
    <row r="221" spans="1:42">
      <c r="A221" s="165"/>
      <c r="B221" s="27" t="str">
        <f>物品!B221</f>
        <v>IT05</v>
      </c>
      <c r="C221" s="27" t="s">
        <v>41</v>
      </c>
      <c r="D221" s="27" t="s">
        <v>81</v>
      </c>
      <c r="E221" s="27"/>
      <c r="F221" s="27"/>
      <c r="G221" s="27"/>
      <c r="H221" s="27" t="str">
        <f>VLOOKUP(LEFT(RIGHT(B221,5),4),物品!B:CU,2,FALSE)</f>
        <v>|Cff00BFFF灭魄血煞劫|r</v>
      </c>
      <c r="I221" s="27" t="str">
        <f>VLOOKUP(B221,物品!B:CV,99,FALSE)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J221" s="167" t="str">
        <f t="shared" si="97"/>
        <v>|Cff00BFFF灭魄血煞劫|r</v>
      </c>
      <c r="K221" s="167" t="str">
        <f t="shared" si="98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L221" s="27"/>
      <c r="M221" s="168" t="str">
        <f>VLOOKUP(LEFT(RIGHT(B221,5),4),物品!B:CU,20,FALSE)</f>
        <v>ReplaceableTextures\\CommandButtons\\BTNIT05.blp</v>
      </c>
      <c r="N221" s="188" t="s">
        <v>83</v>
      </c>
      <c r="O221" s="168" t="s">
        <v>98</v>
      </c>
      <c r="P221" s="27">
        <v>0</v>
      </c>
      <c r="Q221" s="27">
        <v>1</v>
      </c>
      <c r="R221" s="188" t="s">
        <v>83</v>
      </c>
      <c r="S221" s="188" t="s">
        <v>83</v>
      </c>
      <c r="T221" s="188" t="s">
        <v>83</v>
      </c>
      <c r="U221" s="188" t="s">
        <v>83</v>
      </c>
      <c r="V221" s="27"/>
      <c r="W221" s="27" t="s">
        <v>88</v>
      </c>
      <c r="X221" s="27">
        <v>10000</v>
      </c>
      <c r="Y221" s="188" t="s">
        <v>83</v>
      </c>
      <c r="Z221" s="27">
        <v>0</v>
      </c>
      <c r="AA221" s="27">
        <v>0</v>
      </c>
      <c r="AB221" s="167">
        <v>7</v>
      </c>
      <c r="AC221" s="27">
        <v>1</v>
      </c>
      <c r="AD221" s="27">
        <v>1</v>
      </c>
      <c r="AE221" s="188" t="s">
        <v>83</v>
      </c>
      <c r="AF221" s="188" t="s">
        <v>83</v>
      </c>
      <c r="AG221" s="188" t="s">
        <v>83</v>
      </c>
      <c r="AH221" s="188" t="s">
        <v>83</v>
      </c>
      <c r="AI221" s="27">
        <v>1</v>
      </c>
      <c r="AJ221" s="27"/>
      <c r="AK221" s="27">
        <v>1</v>
      </c>
      <c r="AL221" s="27">
        <v>1</v>
      </c>
      <c r="AM221" s="188" t="s">
        <v>83</v>
      </c>
      <c r="AN221" s="27">
        <v>1</v>
      </c>
      <c r="AO221" s="27">
        <v>1</v>
      </c>
      <c r="AP221" s="27">
        <v>1</v>
      </c>
    </row>
    <row r="222" spans="1:42">
      <c r="A222" s="165"/>
      <c r="B222" s="27" t="str">
        <f>物品!B222</f>
        <v>IT06</v>
      </c>
      <c r="C222" s="27" t="s">
        <v>41</v>
      </c>
      <c r="D222" s="27" t="s">
        <v>81</v>
      </c>
      <c r="E222" s="27"/>
      <c r="F222" s="27"/>
      <c r="G222" s="27"/>
      <c r="H222" s="27" t="str">
        <f>VLOOKUP(LEFT(RIGHT(B222,5),4),物品!B:CU,2,FALSE)</f>
        <v>|Cff00BFFF入微洞虚劫|r</v>
      </c>
      <c r="I222" s="27" t="str">
        <f>VLOOKUP(B222,物品!B:CV,99,FALSE)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J222" s="167" t="str">
        <f t="shared" si="97"/>
        <v>|Cff00BFFF入微洞虚劫|r</v>
      </c>
      <c r="K222" s="167" t="str">
        <f t="shared" si="98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L222" s="27"/>
      <c r="M222" s="168" t="str">
        <f>VLOOKUP(LEFT(RIGHT(B222,5),4),物品!B:CU,20,FALSE)</f>
        <v>ReplaceableTextures\\CommandButtons\\BTNIT06.blp</v>
      </c>
      <c r="N222" s="188" t="s">
        <v>83</v>
      </c>
      <c r="O222" s="168" t="s">
        <v>98</v>
      </c>
      <c r="P222" s="27">
        <v>1</v>
      </c>
      <c r="Q222" s="27">
        <v>1</v>
      </c>
      <c r="R222" s="188" t="s">
        <v>83</v>
      </c>
      <c r="S222" s="188" t="s">
        <v>83</v>
      </c>
      <c r="T222" s="188" t="s">
        <v>83</v>
      </c>
      <c r="U222" s="188" t="s">
        <v>83</v>
      </c>
      <c r="V222" s="27"/>
      <c r="W222" s="27" t="s">
        <v>88</v>
      </c>
      <c r="X222" s="27">
        <v>15000</v>
      </c>
      <c r="Y222" s="188" t="s">
        <v>83</v>
      </c>
      <c r="Z222" s="27">
        <v>0</v>
      </c>
      <c r="AA222" s="27">
        <v>0</v>
      </c>
      <c r="AB222" s="167">
        <v>10</v>
      </c>
      <c r="AC222" s="27">
        <v>1</v>
      </c>
      <c r="AD222" s="27">
        <v>1</v>
      </c>
      <c r="AE222" s="188" t="s">
        <v>83</v>
      </c>
      <c r="AF222" s="188" t="s">
        <v>83</v>
      </c>
      <c r="AG222" s="188" t="s">
        <v>83</v>
      </c>
      <c r="AH222" s="188" t="s">
        <v>83</v>
      </c>
      <c r="AI222" s="27">
        <v>1</v>
      </c>
      <c r="AJ222" s="27"/>
      <c r="AK222" s="27">
        <v>1</v>
      </c>
      <c r="AL222" s="27">
        <v>1</v>
      </c>
      <c r="AM222" s="188" t="s">
        <v>83</v>
      </c>
      <c r="AN222" s="27">
        <v>1</v>
      </c>
      <c r="AO222" s="27">
        <v>1</v>
      </c>
      <c r="AP222" s="27">
        <v>1</v>
      </c>
    </row>
    <row r="223" spans="1:42">
      <c r="A223" s="165"/>
      <c r="B223" s="27" t="str">
        <f>物品!B223</f>
        <v>IT07</v>
      </c>
      <c r="C223" s="27" t="s">
        <v>41</v>
      </c>
      <c r="D223" s="27" t="s">
        <v>81</v>
      </c>
      <c r="E223" s="27"/>
      <c r="F223" s="27"/>
      <c r="G223" s="27"/>
      <c r="H223" s="27" t="str">
        <f>VLOOKUP(LEFT(RIGHT(B223,5),4),物品!B:CU,2,FALSE)</f>
        <v>|CffFFD24D因果厄难劫|r</v>
      </c>
      <c r="I223" s="27" t="str">
        <f>VLOOKUP(B223,物品!B:CV,99,FALSE)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J223" s="167" t="str">
        <f t="shared" si="97"/>
        <v>|CffFFD24D因果厄难劫|r</v>
      </c>
      <c r="K223" s="167" t="str">
        <f t="shared" si="98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L223" s="27"/>
      <c r="M223" s="168" t="str">
        <f>VLOOKUP(LEFT(RIGHT(B223,5),4),物品!B:CU,20,FALSE)</f>
        <v>ReplaceableTextures\\CommandButtons\\BTNIT07.blp</v>
      </c>
      <c r="N223" s="188" t="s">
        <v>83</v>
      </c>
      <c r="O223" s="168" t="s">
        <v>98</v>
      </c>
      <c r="P223" s="27">
        <v>2</v>
      </c>
      <c r="Q223" s="27">
        <v>1</v>
      </c>
      <c r="R223" s="188" t="s">
        <v>83</v>
      </c>
      <c r="S223" s="188" t="s">
        <v>83</v>
      </c>
      <c r="T223" s="188" t="s">
        <v>83</v>
      </c>
      <c r="U223" s="188" t="s">
        <v>83</v>
      </c>
      <c r="V223" s="27"/>
      <c r="W223" s="27" t="s">
        <v>88</v>
      </c>
      <c r="X223" s="27">
        <v>20000</v>
      </c>
      <c r="Y223" s="188" t="s">
        <v>83</v>
      </c>
      <c r="Z223" s="27">
        <v>0</v>
      </c>
      <c r="AA223" s="27">
        <v>0</v>
      </c>
      <c r="AB223" s="167">
        <v>13</v>
      </c>
      <c r="AC223" s="27">
        <v>1</v>
      </c>
      <c r="AD223" s="27">
        <v>1</v>
      </c>
      <c r="AE223" s="188" t="s">
        <v>83</v>
      </c>
      <c r="AF223" s="188" t="s">
        <v>83</v>
      </c>
      <c r="AG223" s="188" t="s">
        <v>83</v>
      </c>
      <c r="AH223" s="188" t="s">
        <v>83</v>
      </c>
      <c r="AI223" s="27">
        <v>1</v>
      </c>
      <c r="AJ223" s="27"/>
      <c r="AK223" s="27">
        <v>1</v>
      </c>
      <c r="AL223" s="27">
        <v>1</v>
      </c>
      <c r="AM223" s="188" t="s">
        <v>83</v>
      </c>
      <c r="AN223" s="27">
        <v>1</v>
      </c>
      <c r="AO223" s="27">
        <v>1</v>
      </c>
      <c r="AP223" s="27">
        <v>1</v>
      </c>
    </row>
    <row r="224" spans="1:42">
      <c r="A224" s="165"/>
      <c r="B224" s="27" t="str">
        <f>物品!B224</f>
        <v>IT08</v>
      </c>
      <c r="C224" s="27" t="s">
        <v>41</v>
      </c>
      <c r="D224" s="27" t="s">
        <v>81</v>
      </c>
      <c r="E224" s="27"/>
      <c r="F224" s="27"/>
      <c r="G224" s="27"/>
      <c r="H224" s="27" t="str">
        <f>VLOOKUP(LEFT(RIGHT(B224,5),4),物品!B:CU,2,FALSE)</f>
        <v>|CffFFD24D迷魂幻世劫|r</v>
      </c>
      <c r="I224" s="27" t="str">
        <f>VLOOKUP(B224,物品!B:CV,99,FALSE)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J224" s="167" t="str">
        <f t="shared" si="97"/>
        <v>|CffFFD24D迷魂幻世劫|r</v>
      </c>
      <c r="K224" s="167" t="str">
        <f t="shared" si="98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L224" s="27"/>
      <c r="M224" s="168" t="str">
        <f>VLOOKUP(LEFT(RIGHT(B224,5),4),物品!B:CU,20,FALSE)</f>
        <v>ReplaceableTextures\\CommandButtons\\BTNIT08.blp</v>
      </c>
      <c r="N224" s="188" t="s">
        <v>83</v>
      </c>
      <c r="O224" s="168" t="s">
        <v>98</v>
      </c>
      <c r="P224" s="27">
        <v>3</v>
      </c>
      <c r="Q224" s="27">
        <v>1</v>
      </c>
      <c r="R224" s="188" t="s">
        <v>83</v>
      </c>
      <c r="S224" s="188" t="s">
        <v>83</v>
      </c>
      <c r="T224" s="188" t="s">
        <v>83</v>
      </c>
      <c r="U224" s="188" t="s">
        <v>83</v>
      </c>
      <c r="V224" s="27"/>
      <c r="W224" s="27" t="s">
        <v>88</v>
      </c>
      <c r="X224" s="27">
        <v>25000</v>
      </c>
      <c r="Y224" s="188" t="s">
        <v>83</v>
      </c>
      <c r="Z224" s="27">
        <v>0</v>
      </c>
      <c r="AA224" s="27">
        <v>0</v>
      </c>
      <c r="AB224" s="167">
        <v>16</v>
      </c>
      <c r="AC224" s="27">
        <v>1</v>
      </c>
      <c r="AD224" s="27">
        <v>1</v>
      </c>
      <c r="AE224" s="188" t="s">
        <v>83</v>
      </c>
      <c r="AF224" s="188" t="s">
        <v>83</v>
      </c>
      <c r="AG224" s="188" t="s">
        <v>83</v>
      </c>
      <c r="AH224" s="188" t="s">
        <v>83</v>
      </c>
      <c r="AI224" s="27">
        <v>1</v>
      </c>
      <c r="AJ224" s="27"/>
      <c r="AK224" s="27">
        <v>1</v>
      </c>
      <c r="AL224" s="27">
        <v>1</v>
      </c>
      <c r="AM224" s="188" t="s">
        <v>83</v>
      </c>
      <c r="AN224" s="27">
        <v>1</v>
      </c>
      <c r="AO224" s="27">
        <v>1</v>
      </c>
      <c r="AP224" s="27">
        <v>1</v>
      </c>
    </row>
    <row r="225" spans="1:42">
      <c r="A225" s="165"/>
      <c r="B225" s="27" t="str">
        <f>物品!B225</f>
        <v>IT09</v>
      </c>
      <c r="C225" s="27" t="s">
        <v>41</v>
      </c>
      <c r="D225" s="27" t="s">
        <v>81</v>
      </c>
      <c r="E225" s="27"/>
      <c r="F225" s="27"/>
      <c r="G225" s="27"/>
      <c r="H225" s="27" t="str">
        <f>VLOOKUP(LEFT(RIGHT(B225,5),4),物品!B:CU,2,FALSE)</f>
        <v>|CffFF0000天人五衰劫|r</v>
      </c>
      <c r="I225" s="27" t="str">
        <f>VLOOKUP(B225,物品!B:CV,99,FALSE)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J225" s="167" t="str">
        <f t="shared" si="97"/>
        <v>|CffFF0000天人五衰劫|r</v>
      </c>
      <c r="K225" s="167" t="str">
        <f t="shared" si="98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L225" s="27"/>
      <c r="M225" s="168" t="str">
        <f>VLOOKUP(LEFT(RIGHT(B225,5),4),物品!B:CU,20,FALSE)</f>
        <v>ReplaceableTextures\\CommandButtons\\BTNIT09.blp</v>
      </c>
      <c r="N225" s="188" t="s">
        <v>83</v>
      </c>
      <c r="O225" s="168" t="s">
        <v>98</v>
      </c>
      <c r="P225" s="27">
        <v>0</v>
      </c>
      <c r="Q225" s="27">
        <v>2</v>
      </c>
      <c r="R225" s="188" t="s">
        <v>83</v>
      </c>
      <c r="S225" s="188" t="s">
        <v>83</v>
      </c>
      <c r="T225" s="188" t="s">
        <v>83</v>
      </c>
      <c r="U225" s="188" t="s">
        <v>83</v>
      </c>
      <c r="V225" s="27"/>
      <c r="W225" s="27" t="s">
        <v>88</v>
      </c>
      <c r="X225" s="27">
        <v>30000</v>
      </c>
      <c r="Y225" s="188" t="s">
        <v>83</v>
      </c>
      <c r="Z225" s="27">
        <v>0</v>
      </c>
      <c r="AA225" s="27">
        <v>0</v>
      </c>
      <c r="AB225" s="167">
        <v>20</v>
      </c>
      <c r="AC225" s="27">
        <v>1</v>
      </c>
      <c r="AD225" s="27">
        <v>1</v>
      </c>
      <c r="AE225" s="188" t="s">
        <v>83</v>
      </c>
      <c r="AF225" s="188" t="s">
        <v>83</v>
      </c>
      <c r="AG225" s="188" t="s">
        <v>83</v>
      </c>
      <c r="AH225" s="188" t="s">
        <v>83</v>
      </c>
      <c r="AI225" s="27">
        <v>1</v>
      </c>
      <c r="AJ225" s="27"/>
      <c r="AK225" s="27">
        <v>1</v>
      </c>
      <c r="AL225" s="27">
        <v>1</v>
      </c>
      <c r="AM225" s="188" t="s">
        <v>83</v>
      </c>
      <c r="AN225" s="27">
        <v>1</v>
      </c>
      <c r="AO225" s="27">
        <v>1</v>
      </c>
      <c r="AP225" s="27">
        <v>1</v>
      </c>
    </row>
    <row r="226" spans="1:42">
      <c r="A226" s="165"/>
      <c r="B226" s="27" t="str">
        <f>物品!B226</f>
        <v>IT10</v>
      </c>
      <c r="C226" s="27" t="s">
        <v>41</v>
      </c>
      <c r="D226" s="27" t="s">
        <v>81</v>
      </c>
      <c r="E226" s="27"/>
      <c r="F226" s="27"/>
      <c r="G226" s="27"/>
      <c r="H226" s="27" t="str">
        <f>VLOOKUP(LEFT(RIGHT(B226,5),4),物品!B:CU,2,FALSE)</f>
        <v>|CffFF0000混元灭世劫|r</v>
      </c>
      <c r="I226" s="27" t="str">
        <f>VLOOKUP(B226,物品!B:CV,99,FALSE)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J226" s="167" t="str">
        <f t="shared" si="97"/>
        <v>|CffFF0000混元灭世劫|r</v>
      </c>
      <c r="K226" s="167" t="str">
        <f t="shared" si="98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L226" s="27"/>
      <c r="M226" s="168" t="str">
        <f>VLOOKUP(LEFT(RIGHT(B226,5),4),物品!B:CU,20,FALSE)</f>
        <v>ReplaceableTextures\\CommandButtons\\BTNIT10.blp</v>
      </c>
      <c r="N226" s="188" t="s">
        <v>83</v>
      </c>
      <c r="O226" s="168" t="s">
        <v>98</v>
      </c>
      <c r="P226" s="27">
        <v>1</v>
      </c>
      <c r="Q226" s="27">
        <v>2</v>
      </c>
      <c r="R226" s="188" t="s">
        <v>83</v>
      </c>
      <c r="S226" s="188" t="s">
        <v>83</v>
      </c>
      <c r="T226" s="188" t="s">
        <v>83</v>
      </c>
      <c r="U226" s="188" t="s">
        <v>83</v>
      </c>
      <c r="V226" s="27"/>
      <c r="W226" s="27" t="s">
        <v>88</v>
      </c>
      <c r="X226" s="27">
        <v>50000</v>
      </c>
      <c r="Y226" s="188" t="s">
        <v>83</v>
      </c>
      <c r="Z226" s="27">
        <v>0</v>
      </c>
      <c r="AA226" s="27">
        <v>0</v>
      </c>
      <c r="AB226" s="167">
        <v>25</v>
      </c>
      <c r="AC226" s="27">
        <v>1</v>
      </c>
      <c r="AD226" s="27">
        <v>1</v>
      </c>
      <c r="AE226" s="188" t="s">
        <v>83</v>
      </c>
      <c r="AF226" s="188" t="s">
        <v>83</v>
      </c>
      <c r="AG226" s="188" t="s">
        <v>83</v>
      </c>
      <c r="AH226" s="188" t="s">
        <v>83</v>
      </c>
      <c r="AI226" s="27">
        <v>1</v>
      </c>
      <c r="AJ226" s="27"/>
      <c r="AK226" s="27">
        <v>1</v>
      </c>
      <c r="AL226" s="27">
        <v>1</v>
      </c>
      <c r="AM226" s="188" t="s">
        <v>83</v>
      </c>
      <c r="AN226" s="27">
        <v>1</v>
      </c>
      <c r="AO226" s="27">
        <v>1</v>
      </c>
      <c r="AP226" s="27">
        <v>1</v>
      </c>
    </row>
    <row r="227" spans="1:42">
      <c r="A227" s="165"/>
      <c r="B227" s="27" t="str">
        <f>物品!B227</f>
        <v>IT11</v>
      </c>
      <c r="C227" s="27" t="s">
        <v>41</v>
      </c>
      <c r="D227" s="27" t="s">
        <v>81</v>
      </c>
      <c r="E227" s="27"/>
      <c r="F227" s="27"/>
      <c r="G227" s="27"/>
      <c r="H227" s="27" t="str">
        <f>VLOOKUP(LEFT(RIGHT(B227,5),4),物品!B:CU,2,FALSE)</f>
        <v>斩三尸</v>
      </c>
      <c r="I227" s="27" t="str">
        <f>VLOOKUP(B227,物品!B:CV,99,FALSE)</f>
        <v>境界挑战11</v>
      </c>
      <c r="J227" s="167" t="str">
        <f t="shared" si="97"/>
        <v>斩三尸</v>
      </c>
      <c r="K227" s="167" t="str">
        <f t="shared" si="98"/>
        <v>境界挑战11</v>
      </c>
      <c r="L227" s="27"/>
      <c r="M227" s="168" t="str">
        <f>VLOOKUP(LEFT(RIGHT(B227,5),4),物品!B:CU,20,FALSE)</f>
        <v>ReplaceableTextures\\CommandButtons\\BTNIT11.blp</v>
      </c>
      <c r="N227" s="188" t="s">
        <v>83</v>
      </c>
      <c r="O227" s="168" t="s">
        <v>98</v>
      </c>
      <c r="P227" s="27">
        <v>2</v>
      </c>
      <c r="Q227" s="27">
        <v>1</v>
      </c>
      <c r="R227" s="188" t="s">
        <v>83</v>
      </c>
      <c r="S227" s="188" t="s">
        <v>83</v>
      </c>
      <c r="T227" s="188" t="s">
        <v>83</v>
      </c>
      <c r="U227" s="188" t="s">
        <v>83</v>
      </c>
      <c r="V227" s="27"/>
      <c r="W227" s="27" t="s">
        <v>88</v>
      </c>
      <c r="X227" s="27">
        <v>0</v>
      </c>
      <c r="Y227" s="188" t="s">
        <v>83</v>
      </c>
      <c r="Z227" s="27">
        <v>0</v>
      </c>
      <c r="AA227" s="27">
        <v>0</v>
      </c>
      <c r="AB227" s="27">
        <v>0</v>
      </c>
      <c r="AC227" s="27">
        <v>1</v>
      </c>
      <c r="AD227" s="27">
        <v>1</v>
      </c>
      <c r="AE227" s="188" t="s">
        <v>83</v>
      </c>
      <c r="AF227" s="188" t="s">
        <v>83</v>
      </c>
      <c r="AG227" s="188" t="s">
        <v>83</v>
      </c>
      <c r="AH227" s="188" t="s">
        <v>83</v>
      </c>
      <c r="AI227" s="27">
        <v>1</v>
      </c>
      <c r="AJ227" s="27"/>
      <c r="AK227" s="27">
        <v>1</v>
      </c>
      <c r="AL227" s="27">
        <v>1</v>
      </c>
      <c r="AM227" s="188" t="s">
        <v>83</v>
      </c>
      <c r="AN227" s="27">
        <v>1</v>
      </c>
      <c r="AO227" s="27">
        <v>1</v>
      </c>
      <c r="AP227" s="27">
        <v>1</v>
      </c>
    </row>
    <row r="228" spans="1:42">
      <c r="A228" s="165"/>
      <c r="B228" s="27" t="str">
        <f>物品!B228</f>
        <v>IT12</v>
      </c>
      <c r="C228" s="27" t="s">
        <v>41</v>
      </c>
      <c r="D228" s="27" t="s">
        <v>81</v>
      </c>
      <c r="E228" s="27"/>
      <c r="F228" s="27"/>
      <c r="G228" s="27"/>
      <c r="H228" s="27" t="str">
        <f>VLOOKUP(LEFT(RIGHT(B228,5),4),物品!B:CU,2,FALSE)</f>
        <v>无量量劫</v>
      </c>
      <c r="I228" s="27" t="str">
        <f>VLOOKUP(B228,物品!B:CV,99,FALSE)</f>
        <v>境界挑战12</v>
      </c>
      <c r="J228" s="167" t="str">
        <f t="shared" si="97"/>
        <v>无量量劫</v>
      </c>
      <c r="K228" s="167" t="str">
        <f t="shared" si="98"/>
        <v>境界挑战12</v>
      </c>
      <c r="L228" s="27"/>
      <c r="M228" s="168" t="str">
        <f>VLOOKUP(LEFT(RIGHT(B228,5),4),物品!B:CU,20,FALSE)</f>
        <v>ReplaceableTextures\\CommandButtons\\BTNIT12.blp</v>
      </c>
      <c r="N228" s="188" t="s">
        <v>83</v>
      </c>
      <c r="O228" s="168" t="s">
        <v>98</v>
      </c>
      <c r="P228" s="27">
        <v>3</v>
      </c>
      <c r="Q228" s="27">
        <v>1</v>
      </c>
      <c r="R228" s="188" t="s">
        <v>83</v>
      </c>
      <c r="S228" s="188" t="s">
        <v>83</v>
      </c>
      <c r="T228" s="188" t="s">
        <v>83</v>
      </c>
      <c r="U228" s="188" t="s">
        <v>83</v>
      </c>
      <c r="V228" s="27"/>
      <c r="W228" s="27" t="s">
        <v>88</v>
      </c>
      <c r="X228" s="27">
        <v>0</v>
      </c>
      <c r="Y228" s="188" t="s">
        <v>83</v>
      </c>
      <c r="Z228" s="27">
        <v>0</v>
      </c>
      <c r="AA228" s="27">
        <v>0</v>
      </c>
      <c r="AB228" s="27">
        <v>0</v>
      </c>
      <c r="AC228" s="27">
        <v>1</v>
      </c>
      <c r="AD228" s="27">
        <v>1</v>
      </c>
      <c r="AE228" s="188" t="s">
        <v>83</v>
      </c>
      <c r="AF228" s="188" t="s">
        <v>83</v>
      </c>
      <c r="AG228" s="188" t="s">
        <v>83</v>
      </c>
      <c r="AH228" s="188" t="s">
        <v>83</v>
      </c>
      <c r="AI228" s="27">
        <v>1</v>
      </c>
      <c r="AJ228" s="27"/>
      <c r="AK228" s="27">
        <v>1</v>
      </c>
      <c r="AL228" s="27">
        <v>1</v>
      </c>
      <c r="AM228" s="188" t="s">
        <v>83</v>
      </c>
      <c r="AN228" s="27">
        <v>1</v>
      </c>
      <c r="AO228" s="27">
        <v>1</v>
      </c>
      <c r="AP228" s="27">
        <v>1</v>
      </c>
    </row>
    <row r="229" spans="1:42">
      <c r="A229" s="165"/>
      <c r="B229" s="27" t="str">
        <f>物品!B229</f>
        <v>IT13</v>
      </c>
      <c r="C229" s="27" t="s">
        <v>41</v>
      </c>
      <c r="D229" s="27" t="s">
        <v>81</v>
      </c>
      <c r="E229" s="27"/>
      <c r="F229" s="27"/>
      <c r="G229" s="27"/>
      <c r="H229" s="27" t="str">
        <f>VLOOKUP(LEFT(RIGHT(B229,5),4),物品!B:CU,2,FALSE)</f>
        <v>鸿钧对练</v>
      </c>
      <c r="I229" s="27" t="str">
        <f>VLOOKUP(B229,物品!B:CV,99,FALSE)</f>
        <v>境界挑战13</v>
      </c>
      <c r="J229" s="167" t="str">
        <f t="shared" si="97"/>
        <v>鸿钧对练</v>
      </c>
      <c r="K229" s="167" t="str">
        <f t="shared" si="98"/>
        <v>境界挑战13</v>
      </c>
      <c r="L229" s="27"/>
      <c r="M229" s="168" t="str">
        <f>VLOOKUP(LEFT(RIGHT(B229,5),4),物品!B:CU,20,FALSE)</f>
        <v>ReplaceableTextures\\CommandButtons\\BTNIT13.blp</v>
      </c>
      <c r="N229" s="188" t="s">
        <v>83</v>
      </c>
      <c r="O229" s="168" t="s">
        <v>98</v>
      </c>
      <c r="P229" s="27">
        <v>0</v>
      </c>
      <c r="Q229" s="27">
        <v>2</v>
      </c>
      <c r="R229" s="188" t="s">
        <v>83</v>
      </c>
      <c r="S229" s="188" t="s">
        <v>83</v>
      </c>
      <c r="T229" s="188" t="s">
        <v>83</v>
      </c>
      <c r="U229" s="188" t="s">
        <v>83</v>
      </c>
      <c r="V229" s="27"/>
      <c r="W229" s="27" t="s">
        <v>88</v>
      </c>
      <c r="X229" s="27">
        <v>0</v>
      </c>
      <c r="Y229" s="188" t="s">
        <v>83</v>
      </c>
      <c r="Z229" s="27">
        <v>0</v>
      </c>
      <c r="AA229" s="27">
        <v>0</v>
      </c>
      <c r="AB229" s="27">
        <v>0</v>
      </c>
      <c r="AC229" s="27">
        <v>1</v>
      </c>
      <c r="AD229" s="27">
        <v>1</v>
      </c>
      <c r="AE229" s="188" t="s">
        <v>83</v>
      </c>
      <c r="AF229" s="188" t="s">
        <v>83</v>
      </c>
      <c r="AG229" s="188" t="s">
        <v>83</v>
      </c>
      <c r="AH229" s="188" t="s">
        <v>83</v>
      </c>
      <c r="AI229" s="27">
        <v>1</v>
      </c>
      <c r="AJ229" s="27"/>
      <c r="AK229" s="27">
        <v>1</v>
      </c>
      <c r="AL229" s="27">
        <v>1</v>
      </c>
      <c r="AM229" s="188" t="s">
        <v>83</v>
      </c>
      <c r="AN229" s="27">
        <v>1</v>
      </c>
      <c r="AO229" s="27">
        <v>1</v>
      </c>
      <c r="AP229" s="27">
        <v>1</v>
      </c>
    </row>
    <row r="230" spans="1:42">
      <c r="A230" s="165"/>
      <c r="B230" s="27" t="str">
        <f>物品!B230</f>
        <v>IT14</v>
      </c>
      <c r="C230" s="27" t="s">
        <v>41</v>
      </c>
      <c r="D230" s="27" t="s">
        <v>81</v>
      </c>
      <c r="E230" s="27"/>
      <c r="F230" s="27"/>
      <c r="G230" s="27"/>
      <c r="H230" s="27" t="str">
        <f>VLOOKUP(LEFT(RIGHT(B230,5),4),物品!B:CU,2,FALSE)</f>
        <v>境界挑战14</v>
      </c>
      <c r="I230" s="27" t="str">
        <f>VLOOKUP(B230,物品!B:CV,99,FALSE)</f>
        <v>境界挑战14</v>
      </c>
      <c r="J230" s="167" t="str">
        <f t="shared" si="97"/>
        <v>境界挑战14</v>
      </c>
      <c r="K230" s="167" t="str">
        <f t="shared" si="98"/>
        <v>境界挑战14</v>
      </c>
      <c r="L230" s="27"/>
      <c r="M230" s="168" t="str">
        <f>VLOOKUP(LEFT(RIGHT(B230,5),4),物品!B:CU,20,FALSE)</f>
        <v>ReplaceableTextures\\CommandButtons\\BTNIT14.blp</v>
      </c>
      <c r="N230" s="188" t="s">
        <v>83</v>
      </c>
      <c r="O230" s="168" t="s">
        <v>98</v>
      </c>
      <c r="P230" s="27">
        <v>1</v>
      </c>
      <c r="Q230" s="27">
        <v>2</v>
      </c>
      <c r="R230" s="188" t="s">
        <v>83</v>
      </c>
      <c r="S230" s="188" t="s">
        <v>83</v>
      </c>
      <c r="T230" s="188" t="s">
        <v>83</v>
      </c>
      <c r="U230" s="188" t="s">
        <v>83</v>
      </c>
      <c r="V230" s="27"/>
      <c r="W230" s="27" t="s">
        <v>88</v>
      </c>
      <c r="X230" s="27">
        <v>0</v>
      </c>
      <c r="Y230" s="188" t="s">
        <v>83</v>
      </c>
      <c r="Z230" s="27">
        <v>0</v>
      </c>
      <c r="AA230" s="27">
        <v>0</v>
      </c>
      <c r="AB230" s="27">
        <v>0</v>
      </c>
      <c r="AC230" s="27">
        <v>1</v>
      </c>
      <c r="AD230" s="27">
        <v>1</v>
      </c>
      <c r="AE230" s="188" t="s">
        <v>83</v>
      </c>
      <c r="AF230" s="188" t="s">
        <v>83</v>
      </c>
      <c r="AG230" s="188" t="s">
        <v>83</v>
      </c>
      <c r="AH230" s="188" t="s">
        <v>83</v>
      </c>
      <c r="AI230" s="27">
        <v>1</v>
      </c>
      <c r="AJ230" s="27"/>
      <c r="AK230" s="27">
        <v>1</v>
      </c>
      <c r="AL230" s="27">
        <v>1</v>
      </c>
      <c r="AM230" s="188" t="s">
        <v>83</v>
      </c>
      <c r="AN230" s="27">
        <v>1</v>
      </c>
      <c r="AO230" s="27">
        <v>1</v>
      </c>
      <c r="AP230" s="27">
        <v>1</v>
      </c>
    </row>
    <row r="231" spans="1:42">
      <c r="A231" s="165"/>
      <c r="B231" s="27" t="str">
        <f>物品!B231</f>
        <v>IZ0A</v>
      </c>
      <c r="C231" s="27" t="s">
        <v>41</v>
      </c>
      <c r="D231" s="27" t="s">
        <v>81</v>
      </c>
      <c r="E231" s="27"/>
      <c r="F231" s="27"/>
      <c r="G231" s="27"/>
      <c r="H231" s="27" t="str">
        <f>VLOOKUP(LEFT(RIGHT(B231,5),4),物品!B:CU,2,FALSE)</f>
        <v>暂停进攻</v>
      </c>
      <c r="I231" s="27" t="str">
        <f>VLOOKUP(B231,物品!B:CV,99,FALSE)</f>
        <v>延缓敌军2分钟进攻时间。|n|n|Cff999999狗策划一直不想做这个功能，你们就省着点用吧~（逃|r</v>
      </c>
      <c r="J231" s="167" t="str">
        <f t="shared" si="97"/>
        <v>暂停进攻</v>
      </c>
      <c r="K231" s="167" t="str">
        <f t="shared" si="98"/>
        <v>延缓敌军2分钟进攻时间。|n|n|Cff999999狗策划一直不想做这个功能，你们就省着点用吧~（逃|r</v>
      </c>
      <c r="L231" s="27"/>
      <c r="M231" s="171" t="s">
        <v>111</v>
      </c>
      <c r="N231" s="188" t="s">
        <v>83</v>
      </c>
      <c r="O231" s="168" t="s">
        <v>98</v>
      </c>
      <c r="P231" s="27">
        <v>0</v>
      </c>
      <c r="Q231" s="27">
        <v>0</v>
      </c>
      <c r="R231" s="188" t="s">
        <v>83</v>
      </c>
      <c r="S231" s="188" t="s">
        <v>83</v>
      </c>
      <c r="T231" s="188" t="s">
        <v>83</v>
      </c>
      <c r="U231" s="188" t="s">
        <v>83</v>
      </c>
      <c r="V231" s="27"/>
      <c r="W231" s="27" t="s">
        <v>88</v>
      </c>
      <c r="X231" s="27">
        <v>10000</v>
      </c>
      <c r="Y231" s="188" t="s">
        <v>83</v>
      </c>
      <c r="Z231" s="27">
        <v>900</v>
      </c>
      <c r="AA231" s="27">
        <v>240</v>
      </c>
      <c r="AB231" s="27">
        <v>0</v>
      </c>
      <c r="AC231" s="27">
        <v>1</v>
      </c>
      <c r="AD231" s="27">
        <v>1</v>
      </c>
      <c r="AE231" s="188" t="s">
        <v>83</v>
      </c>
      <c r="AF231" s="188" t="s">
        <v>83</v>
      </c>
      <c r="AG231" s="188" t="s">
        <v>83</v>
      </c>
      <c r="AH231" s="188" t="s">
        <v>83</v>
      </c>
      <c r="AI231" s="27">
        <v>1</v>
      </c>
      <c r="AJ231" s="27"/>
      <c r="AK231" s="27">
        <v>1</v>
      </c>
      <c r="AL231" s="27">
        <v>1</v>
      </c>
      <c r="AM231" s="188" t="s">
        <v>83</v>
      </c>
      <c r="AN231" s="27">
        <v>1</v>
      </c>
      <c r="AO231" s="27">
        <v>1</v>
      </c>
      <c r="AP231" s="27">
        <v>1</v>
      </c>
    </row>
    <row r="232" spans="1:42">
      <c r="A232" s="165"/>
      <c r="B232" s="27" t="str">
        <f>物品!B232</f>
        <v>IZ0B</v>
      </c>
      <c r="C232" s="27" t="s">
        <v>41</v>
      </c>
      <c r="D232" s="27" t="s">
        <v>81</v>
      </c>
      <c r="E232" s="27"/>
      <c r="F232" s="27"/>
      <c r="G232" s="27"/>
      <c r="H232" s="27" t="str">
        <f>VLOOKUP(LEFT(RIGHT(B232,5),4),物品!B:CU,2,FALSE)</f>
        <v>奇经八脉</v>
      </c>
      <c r="I232" s="27" t="str">
        <f>VLOOKUP(B232,物品!B:CV,99,FALSE)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J232" s="167" t="str">
        <f t="shared" ref="J232:J241" si="105">H232</f>
        <v>奇经八脉</v>
      </c>
      <c r="K232" s="167" t="str">
        <f t="shared" ref="K232:K241" si="106">I232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L232" s="27"/>
      <c r="M232" s="168" t="str">
        <f>VLOOKUP(LEFT(RIGHT(B232,5),4),物品!B:CU,20,FALSE)</f>
        <v>ReplaceableTextures\\CommandButtons\\BTNIZ0B.blp</v>
      </c>
      <c r="N232" s="188" t="s">
        <v>83</v>
      </c>
      <c r="O232" s="168" t="s">
        <v>98</v>
      </c>
      <c r="P232" s="27">
        <v>2</v>
      </c>
      <c r="Q232" s="27">
        <v>2</v>
      </c>
      <c r="R232" s="188" t="s">
        <v>83</v>
      </c>
      <c r="S232" s="188" t="s">
        <v>83</v>
      </c>
      <c r="T232" s="188" t="s">
        <v>83</v>
      </c>
      <c r="U232" s="188" t="s">
        <v>83</v>
      </c>
      <c r="V232" s="27"/>
      <c r="W232" s="27" t="s">
        <v>88</v>
      </c>
      <c r="X232" s="27">
        <v>0</v>
      </c>
      <c r="Y232" s="188" t="s">
        <v>83</v>
      </c>
      <c r="Z232" s="27">
        <v>0</v>
      </c>
      <c r="AA232" s="27">
        <v>600</v>
      </c>
      <c r="AB232" s="27">
        <v>0</v>
      </c>
      <c r="AC232" s="27">
        <v>1</v>
      </c>
      <c r="AD232" s="27">
        <v>1</v>
      </c>
      <c r="AE232" s="188" t="s">
        <v>83</v>
      </c>
      <c r="AF232" s="188" t="s">
        <v>83</v>
      </c>
      <c r="AG232" s="188" t="s">
        <v>83</v>
      </c>
      <c r="AH232" s="188" t="s">
        <v>83</v>
      </c>
      <c r="AI232" s="27">
        <v>1</v>
      </c>
      <c r="AJ232" s="27"/>
      <c r="AK232" s="27">
        <v>1</v>
      </c>
      <c r="AL232" s="27">
        <v>1</v>
      </c>
      <c r="AM232" s="188" t="s">
        <v>83</v>
      </c>
      <c r="AN232" s="27">
        <v>1</v>
      </c>
      <c r="AO232" s="27">
        <v>1</v>
      </c>
      <c r="AP232" s="27">
        <v>1</v>
      </c>
    </row>
    <row r="233" spans="1:42">
      <c r="A233" s="165"/>
      <c r="B233" s="27" t="str">
        <f>物品!B233</f>
        <v>IZ0D</v>
      </c>
      <c r="C233" s="27" t="s">
        <v>41</v>
      </c>
      <c r="D233" s="27" t="s">
        <v>81</v>
      </c>
      <c r="E233" s="27"/>
      <c r="F233" s="27"/>
      <c r="G233" s="27"/>
      <c r="H233" s="27">
        <f>VLOOKUP(LEFT(RIGHT(B233,5),4),物品!B:CU,2,FALSE)</f>
        <v>0</v>
      </c>
      <c r="I233" s="27"/>
      <c r="J233" s="167">
        <f t="shared" si="105"/>
        <v>0</v>
      </c>
      <c r="K233" s="167">
        <f t="shared" si="106"/>
        <v>0</v>
      </c>
      <c r="L233" s="27"/>
      <c r="M233" s="168" t="str">
        <f>VLOOKUP(LEFT(RIGHT(B233,5),4),物品!B:CU,20,FALSE)</f>
        <v>ReplaceableTextures\\CommandButtons\\BTNIZ0D.blp</v>
      </c>
      <c r="N233" s="188" t="s">
        <v>83</v>
      </c>
      <c r="O233" s="168" t="s">
        <v>98</v>
      </c>
      <c r="P233" s="27">
        <v>0</v>
      </c>
      <c r="Q233" s="27">
        <v>0</v>
      </c>
      <c r="R233" s="188" t="s">
        <v>83</v>
      </c>
      <c r="S233" s="188" t="s">
        <v>83</v>
      </c>
      <c r="T233" s="188" t="s">
        <v>83</v>
      </c>
      <c r="U233" s="188" t="s">
        <v>83</v>
      </c>
      <c r="V233" s="27"/>
      <c r="W233" s="27" t="s">
        <v>88</v>
      </c>
      <c r="X233" s="27">
        <v>0</v>
      </c>
      <c r="Y233" s="188" t="s">
        <v>83</v>
      </c>
      <c r="Z233" s="27">
        <v>0</v>
      </c>
      <c r="AA233" s="27">
        <v>0</v>
      </c>
      <c r="AB233" s="27">
        <v>0</v>
      </c>
      <c r="AC233" s="27">
        <v>1</v>
      </c>
      <c r="AD233" s="27">
        <v>1</v>
      </c>
      <c r="AE233" s="188" t="s">
        <v>83</v>
      </c>
      <c r="AF233" s="188" t="s">
        <v>83</v>
      </c>
      <c r="AG233" s="188" t="s">
        <v>83</v>
      </c>
      <c r="AH233" s="188" t="s">
        <v>83</v>
      </c>
      <c r="AI233" s="27">
        <v>1</v>
      </c>
      <c r="AJ233" s="27"/>
      <c r="AK233" s="27">
        <v>1</v>
      </c>
      <c r="AL233" s="27">
        <v>1</v>
      </c>
      <c r="AM233" s="188" t="s">
        <v>83</v>
      </c>
      <c r="AN233" s="27">
        <v>1</v>
      </c>
      <c r="AO233" s="27">
        <v>1</v>
      </c>
      <c r="AP233" s="27">
        <v>1</v>
      </c>
    </row>
    <row r="234" spans="1:42">
      <c r="A234" s="165"/>
      <c r="B234" s="27" t="str">
        <f>物品!B234</f>
        <v>IZ0E</v>
      </c>
      <c r="C234" s="27" t="s">
        <v>41</v>
      </c>
      <c r="D234" s="27" t="s">
        <v>81</v>
      </c>
      <c r="E234" s="27"/>
      <c r="F234" s="27"/>
      <c r="G234" s="27"/>
      <c r="H234" s="27">
        <f>VLOOKUP(LEFT(RIGHT(B234,5),4),物品!B:CU,2,FALSE)</f>
        <v>0</v>
      </c>
      <c r="I234" s="27"/>
      <c r="J234" s="167">
        <f t="shared" si="105"/>
        <v>0</v>
      </c>
      <c r="K234" s="167">
        <f t="shared" si="106"/>
        <v>0</v>
      </c>
      <c r="L234" s="27"/>
      <c r="M234" s="168" t="str">
        <f>VLOOKUP(LEFT(RIGHT(B234,5),4),物品!B:CU,20,FALSE)</f>
        <v>ReplaceableTextures\\CommandButtons\\BTNIZ0E.blp</v>
      </c>
      <c r="N234" s="188" t="s">
        <v>83</v>
      </c>
      <c r="O234" s="168" t="s">
        <v>98</v>
      </c>
      <c r="P234" s="27">
        <v>0</v>
      </c>
      <c r="Q234" s="27">
        <v>0</v>
      </c>
      <c r="R234" s="188" t="s">
        <v>83</v>
      </c>
      <c r="S234" s="188" t="s">
        <v>83</v>
      </c>
      <c r="T234" s="188" t="s">
        <v>83</v>
      </c>
      <c r="U234" s="188" t="s">
        <v>83</v>
      </c>
      <c r="V234" s="27"/>
      <c r="W234" s="27" t="s">
        <v>88</v>
      </c>
      <c r="X234" s="27">
        <v>0</v>
      </c>
      <c r="Y234" s="188" t="s">
        <v>83</v>
      </c>
      <c r="Z234" s="27">
        <v>0</v>
      </c>
      <c r="AA234" s="27">
        <v>0</v>
      </c>
      <c r="AB234" s="27">
        <v>0</v>
      </c>
      <c r="AC234" s="27">
        <v>1</v>
      </c>
      <c r="AD234" s="27">
        <v>1</v>
      </c>
      <c r="AE234" s="188" t="s">
        <v>83</v>
      </c>
      <c r="AF234" s="188" t="s">
        <v>83</v>
      </c>
      <c r="AG234" s="188" t="s">
        <v>83</v>
      </c>
      <c r="AH234" s="188" t="s">
        <v>83</v>
      </c>
      <c r="AI234" s="27">
        <v>1</v>
      </c>
      <c r="AJ234" s="27"/>
      <c r="AK234" s="27">
        <v>1</v>
      </c>
      <c r="AL234" s="27">
        <v>1</v>
      </c>
      <c r="AM234" s="188" t="s">
        <v>83</v>
      </c>
      <c r="AN234" s="27">
        <v>1</v>
      </c>
      <c r="AO234" s="27">
        <v>1</v>
      </c>
      <c r="AP234" s="27">
        <v>1</v>
      </c>
    </row>
    <row r="235" spans="1:42">
      <c r="A235" s="165"/>
      <c r="B235" s="27" t="str">
        <f>物品!B235</f>
        <v>IZ0F</v>
      </c>
      <c r="C235" s="27" t="s">
        <v>41</v>
      </c>
      <c r="D235" s="27" t="s">
        <v>81</v>
      </c>
      <c r="E235" s="27"/>
      <c r="F235" s="27"/>
      <c r="G235" s="27"/>
      <c r="H235" s="27">
        <f>VLOOKUP(LEFT(RIGHT(B235,5),4),物品!B:CU,2,FALSE)</f>
        <v>0</v>
      </c>
      <c r="I235" s="27"/>
      <c r="J235" s="167">
        <f t="shared" si="105"/>
        <v>0</v>
      </c>
      <c r="K235" s="167">
        <f t="shared" si="106"/>
        <v>0</v>
      </c>
      <c r="L235" s="27"/>
      <c r="M235" s="168" t="str">
        <f>VLOOKUP(LEFT(RIGHT(B235,5),4),物品!B:CU,20,FALSE)</f>
        <v>ReplaceableTextures\\CommandButtons\\BTNIZ0F.blp</v>
      </c>
      <c r="N235" s="188" t="s">
        <v>83</v>
      </c>
      <c r="O235" s="168" t="s">
        <v>98</v>
      </c>
      <c r="P235" s="27">
        <v>0</v>
      </c>
      <c r="Q235" s="27">
        <v>0</v>
      </c>
      <c r="R235" s="188" t="s">
        <v>83</v>
      </c>
      <c r="S235" s="188" t="s">
        <v>83</v>
      </c>
      <c r="T235" s="188" t="s">
        <v>83</v>
      </c>
      <c r="U235" s="188" t="s">
        <v>83</v>
      </c>
      <c r="V235" s="27"/>
      <c r="W235" s="27" t="s">
        <v>88</v>
      </c>
      <c r="X235" s="27">
        <v>0</v>
      </c>
      <c r="Y235" s="188" t="s">
        <v>83</v>
      </c>
      <c r="Z235" s="27">
        <v>0</v>
      </c>
      <c r="AA235" s="27">
        <v>0</v>
      </c>
      <c r="AB235" s="27">
        <v>0</v>
      </c>
      <c r="AC235" s="27">
        <v>1</v>
      </c>
      <c r="AD235" s="27">
        <v>1</v>
      </c>
      <c r="AE235" s="188" t="s">
        <v>83</v>
      </c>
      <c r="AF235" s="188" t="s">
        <v>83</v>
      </c>
      <c r="AG235" s="188" t="s">
        <v>83</v>
      </c>
      <c r="AH235" s="188" t="s">
        <v>83</v>
      </c>
      <c r="AI235" s="27">
        <v>1</v>
      </c>
      <c r="AJ235" s="27"/>
      <c r="AK235" s="27">
        <v>1</v>
      </c>
      <c r="AL235" s="27">
        <v>1</v>
      </c>
      <c r="AM235" s="188" t="s">
        <v>83</v>
      </c>
      <c r="AN235" s="27">
        <v>1</v>
      </c>
      <c r="AO235" s="27">
        <v>1</v>
      </c>
      <c r="AP235" s="27">
        <v>1</v>
      </c>
    </row>
    <row r="236" spans="1:42">
      <c r="A236" s="165"/>
      <c r="B236" s="27" t="str">
        <f>物品!B236</f>
        <v>IZ0G</v>
      </c>
      <c r="C236" s="27" t="s">
        <v>41</v>
      </c>
      <c r="D236" s="27" t="s">
        <v>81</v>
      </c>
      <c r="E236" s="27"/>
      <c r="F236" s="27"/>
      <c r="G236" s="27"/>
      <c r="H236" s="27">
        <f>VLOOKUP(LEFT(RIGHT(B236,5),4),物品!B:CU,2,FALSE)</f>
        <v>0</v>
      </c>
      <c r="I236" s="27"/>
      <c r="J236" s="167">
        <f t="shared" si="105"/>
        <v>0</v>
      </c>
      <c r="K236" s="167">
        <f t="shared" si="106"/>
        <v>0</v>
      </c>
      <c r="L236" s="27"/>
      <c r="M236" s="168" t="str">
        <f>VLOOKUP(LEFT(RIGHT(B236,5),4),物品!B:CU,20,FALSE)</f>
        <v>ReplaceableTextures\\CommandButtons\\BTNIZ0G.blp</v>
      </c>
      <c r="N236" s="188" t="s">
        <v>83</v>
      </c>
      <c r="O236" s="168" t="s">
        <v>98</v>
      </c>
      <c r="P236" s="27">
        <v>0</v>
      </c>
      <c r="Q236" s="27">
        <v>0</v>
      </c>
      <c r="R236" s="188" t="s">
        <v>83</v>
      </c>
      <c r="S236" s="188" t="s">
        <v>83</v>
      </c>
      <c r="T236" s="188" t="s">
        <v>83</v>
      </c>
      <c r="U236" s="188" t="s">
        <v>83</v>
      </c>
      <c r="V236" s="27"/>
      <c r="W236" s="27" t="s">
        <v>88</v>
      </c>
      <c r="X236" s="27">
        <v>0</v>
      </c>
      <c r="Y236" s="188" t="s">
        <v>83</v>
      </c>
      <c r="Z236" s="27">
        <v>0</v>
      </c>
      <c r="AA236" s="27">
        <v>0</v>
      </c>
      <c r="AB236" s="27">
        <v>0</v>
      </c>
      <c r="AC236" s="27">
        <v>1</v>
      </c>
      <c r="AD236" s="27">
        <v>1</v>
      </c>
      <c r="AE236" s="188" t="s">
        <v>83</v>
      </c>
      <c r="AF236" s="188" t="s">
        <v>83</v>
      </c>
      <c r="AG236" s="188" t="s">
        <v>83</v>
      </c>
      <c r="AH236" s="188" t="s">
        <v>83</v>
      </c>
      <c r="AI236" s="27">
        <v>1</v>
      </c>
      <c r="AJ236" s="27"/>
      <c r="AK236" s="27">
        <v>1</v>
      </c>
      <c r="AL236" s="27">
        <v>1</v>
      </c>
      <c r="AM236" s="188" t="s">
        <v>83</v>
      </c>
      <c r="AN236" s="27">
        <v>1</v>
      </c>
      <c r="AO236" s="27">
        <v>1</v>
      </c>
      <c r="AP236" s="27">
        <v>1</v>
      </c>
    </row>
    <row r="237" spans="1:42">
      <c r="A237" s="165"/>
      <c r="B237" s="27" t="str">
        <f>物品!B237</f>
        <v>IZ88</v>
      </c>
      <c r="C237" s="27" t="s">
        <v>41</v>
      </c>
      <c r="D237" s="27" t="s">
        <v>81</v>
      </c>
      <c r="E237" s="27"/>
      <c r="F237" s="27"/>
      <c r="G237" s="27"/>
      <c r="H237" s="27" t="str">
        <f>VLOOKUP(LEFT(RIGHT(B237,5),4),物品!B:CU,2,FALSE)</f>
        <v>【活动】战争号角</v>
      </c>
      <c r="I237" s="27" t="str">
        <f>VLOOKUP(B237,物品!B:CV,99,FALSE)</f>
        <v>活动期间通关积分提高50%|n|n|cff00ff00活动时间：周六日14:00-21:00|n|n|r|cff808080积分什么的，肝就是了！|r</v>
      </c>
      <c r="J237" s="167" t="str">
        <f t="shared" ref="J237" si="107">H237</f>
        <v>【活动】战争号角</v>
      </c>
      <c r="K237" s="167" t="str">
        <f t="shared" ref="K237" si="108">I237</f>
        <v>活动期间通关积分提高50%|n|n|cff00ff00活动时间：周六日14:00-21:00|n|n|r|cff808080积分什么的，肝就是了！|r</v>
      </c>
      <c r="L237" s="27"/>
      <c r="M237" s="168" t="str">
        <f>VLOOKUP(LEFT(RIGHT(B237,5),4),物品!B:CU,20,FALSE)</f>
        <v>ReplaceableTextures\\CommandButtons\\BTNHornOfFog.blp</v>
      </c>
      <c r="N237" s="188" t="s">
        <v>83</v>
      </c>
      <c r="O237" s="168" t="s">
        <v>98</v>
      </c>
      <c r="P237" s="27">
        <v>3</v>
      </c>
      <c r="Q237" s="27">
        <v>2</v>
      </c>
      <c r="R237" s="188" t="s">
        <v>83</v>
      </c>
      <c r="S237" s="188" t="s">
        <v>83</v>
      </c>
      <c r="T237" s="188" t="s">
        <v>83</v>
      </c>
      <c r="U237" s="188" t="s">
        <v>83</v>
      </c>
      <c r="V237" s="27"/>
      <c r="W237" s="27" t="s">
        <v>88</v>
      </c>
      <c r="X237" s="27">
        <v>0</v>
      </c>
      <c r="Y237" s="188" t="s">
        <v>83</v>
      </c>
      <c r="Z237" s="27">
        <v>0</v>
      </c>
      <c r="AA237" s="27">
        <v>0</v>
      </c>
      <c r="AB237" s="27">
        <v>0</v>
      </c>
      <c r="AC237" s="27">
        <v>0</v>
      </c>
      <c r="AD237" s="27">
        <v>1</v>
      </c>
      <c r="AE237" s="188" t="s">
        <v>83</v>
      </c>
      <c r="AF237" s="188" t="s">
        <v>83</v>
      </c>
      <c r="AG237" s="188" t="s">
        <v>83</v>
      </c>
      <c r="AH237" s="188" t="s">
        <v>83</v>
      </c>
      <c r="AI237" s="27">
        <v>1</v>
      </c>
      <c r="AJ237" s="27"/>
      <c r="AK237" s="27">
        <v>1</v>
      </c>
      <c r="AL237" s="27">
        <v>1</v>
      </c>
      <c r="AM237" s="188" t="s">
        <v>83</v>
      </c>
      <c r="AN237" s="27">
        <v>1</v>
      </c>
      <c r="AO237" s="27">
        <v>1</v>
      </c>
      <c r="AP237" s="27">
        <v>1</v>
      </c>
    </row>
    <row r="238" spans="1:42">
      <c r="A238" s="165"/>
      <c r="B238" s="27" t="str">
        <f>物品!B238</f>
        <v>IZ01</v>
      </c>
      <c r="C238" s="27" t="s">
        <v>41</v>
      </c>
      <c r="D238" s="27" t="s">
        <v>81</v>
      </c>
      <c r="E238" s="27"/>
      <c r="F238" s="27"/>
      <c r="G238" s="27"/>
      <c r="H238" s="27" t="str">
        <f>VLOOKUP(LEFT(RIGHT(B238,5),4),物品!B:CU,2,FALSE)</f>
        <v>|CffFF0000团队副本-万仙阵|r</v>
      </c>
      <c r="I238" s="27" t="str">
        <f>VLOOKUP(B238,物品!B:CV,99,FALSE)</f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J238" s="167" t="str">
        <f t="shared" si="105"/>
        <v>|CffFF0000团队副本-万仙阵|r</v>
      </c>
      <c r="K238" s="167" t="str">
        <f t="shared" si="106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L238" s="27"/>
      <c r="M238" s="168" t="str">
        <f>VLOOKUP(LEFT(RIGHT(B238,5),4),物品!B:CU,20,FALSE)</f>
        <v>ReplaceableTextures\\CommandButtons\\BTNIZ01.blp</v>
      </c>
      <c r="N238" s="188" t="s">
        <v>83</v>
      </c>
      <c r="O238" s="168" t="s">
        <v>98</v>
      </c>
      <c r="P238" s="27">
        <v>0</v>
      </c>
      <c r="Q238" s="27">
        <v>1</v>
      </c>
      <c r="R238" s="188" t="s">
        <v>83</v>
      </c>
      <c r="S238" s="188" t="s">
        <v>83</v>
      </c>
      <c r="T238" s="188" t="s">
        <v>83</v>
      </c>
      <c r="U238" s="188" t="s">
        <v>83</v>
      </c>
      <c r="V238" s="27"/>
      <c r="W238" s="27" t="s">
        <v>88</v>
      </c>
      <c r="X238" s="27">
        <v>30000</v>
      </c>
      <c r="Y238" s="188" t="s">
        <v>83</v>
      </c>
      <c r="Z238" s="27">
        <v>0</v>
      </c>
      <c r="AA238" s="27">
        <v>150</v>
      </c>
      <c r="AB238" s="27">
        <v>10</v>
      </c>
      <c r="AC238" s="27">
        <v>1</v>
      </c>
      <c r="AD238" s="27">
        <v>1</v>
      </c>
      <c r="AE238" s="188" t="s">
        <v>83</v>
      </c>
      <c r="AF238" s="188" t="s">
        <v>83</v>
      </c>
      <c r="AG238" s="188" t="s">
        <v>83</v>
      </c>
      <c r="AH238" s="188" t="s">
        <v>83</v>
      </c>
      <c r="AI238" s="27">
        <v>1</v>
      </c>
      <c r="AJ238" s="27"/>
      <c r="AK238" s="27">
        <v>1</v>
      </c>
      <c r="AL238" s="27">
        <v>1</v>
      </c>
      <c r="AM238" s="188" t="s">
        <v>83</v>
      </c>
      <c r="AN238" s="27">
        <v>1</v>
      </c>
      <c r="AO238" s="27">
        <v>1</v>
      </c>
      <c r="AP238" s="27">
        <v>1</v>
      </c>
    </row>
    <row r="239" spans="1:42">
      <c r="A239" s="165"/>
      <c r="B239" s="27" t="str">
        <f>物品!B239</f>
        <v>IZ02</v>
      </c>
      <c r="C239" s="27" t="s">
        <v>41</v>
      </c>
      <c r="D239" s="27" t="s">
        <v>81</v>
      </c>
      <c r="E239" s="27"/>
      <c r="F239" s="27"/>
      <c r="G239" s="27"/>
      <c r="H239" s="27" t="str">
        <f>VLOOKUP(LEFT(RIGHT(B239,5),4),物品!B:CU,2,FALSE)</f>
        <v>|CffFFC926寻宝秘境|r</v>
      </c>
      <c r="I239" s="27" t="str">
        <f>VLOOKUP(B239,物品!B:CV,99,FALSE)</f>
        <v>传送至寻宝秘境。|n|n|Cffffc926奖励：|r|n大量金币|n大量经验|n|n|Cff00ff7f击杀奖励团队共享，建议组队前往。|n|n|r|Cffaaaaaa据说寻宝秘境里有上古禁地-万魔窟的消息。|r</v>
      </c>
      <c r="J239" s="167" t="str">
        <f t="shared" si="105"/>
        <v>|CffFFC926寻宝秘境|r</v>
      </c>
      <c r="K239" s="167" t="str">
        <f t="shared" si="106"/>
        <v>传送至寻宝秘境。|n|n|Cffffc926奖励：|r|n大量金币|n大量经验|n|n|Cff00ff7f击杀奖励团队共享，建议组队前往。|n|n|r|Cffaaaaaa据说寻宝秘境里有上古禁地-万魔窟的消息。|r</v>
      </c>
      <c r="L239" s="27"/>
      <c r="M239" s="168" t="str">
        <f>VLOOKUP(LEFT(RIGHT(B239,5),4),物品!B:CU,20,FALSE)</f>
        <v>ReplaceableTextures\\CommandButtons\\BTNIZ02.blp</v>
      </c>
      <c r="N239" s="188" t="s">
        <v>83</v>
      </c>
      <c r="O239" s="168" t="s">
        <v>98</v>
      </c>
      <c r="P239" s="27">
        <v>0</v>
      </c>
      <c r="Q239" s="27">
        <v>0</v>
      </c>
      <c r="R239" s="188" t="s">
        <v>83</v>
      </c>
      <c r="S239" s="188" t="s">
        <v>83</v>
      </c>
      <c r="T239" s="188" t="s">
        <v>83</v>
      </c>
      <c r="U239" s="188" t="s">
        <v>83</v>
      </c>
      <c r="V239" s="27"/>
      <c r="W239" s="27" t="s">
        <v>88</v>
      </c>
      <c r="X239" s="27">
        <v>0</v>
      </c>
      <c r="Y239" s="188" t="s">
        <v>83</v>
      </c>
      <c r="Z239" s="27">
        <v>0</v>
      </c>
      <c r="AA239" s="27">
        <v>1</v>
      </c>
      <c r="AB239" s="27">
        <v>0</v>
      </c>
      <c r="AC239" s="27">
        <v>1</v>
      </c>
      <c r="AD239" s="27">
        <v>1</v>
      </c>
      <c r="AE239" s="188" t="s">
        <v>83</v>
      </c>
      <c r="AF239" s="188" t="s">
        <v>83</v>
      </c>
      <c r="AG239" s="188" t="s">
        <v>83</v>
      </c>
      <c r="AH239" s="188" t="s">
        <v>83</v>
      </c>
      <c r="AI239" s="27">
        <v>1</v>
      </c>
      <c r="AJ239" s="27"/>
      <c r="AK239" s="27">
        <v>1</v>
      </c>
      <c r="AL239" s="27">
        <v>1</v>
      </c>
      <c r="AM239" s="188" t="s">
        <v>83</v>
      </c>
      <c r="AN239" s="27">
        <v>1</v>
      </c>
      <c r="AO239" s="27">
        <v>1</v>
      </c>
      <c r="AP239" s="27">
        <v>1</v>
      </c>
    </row>
    <row r="240" spans="1:42">
      <c r="A240" s="165"/>
      <c r="B240" s="27" t="str">
        <f>物品!B240</f>
        <v>IZ03</v>
      </c>
      <c r="C240" s="27" t="s">
        <v>41</v>
      </c>
      <c r="D240" s="27" t="s">
        <v>81</v>
      </c>
      <c r="E240" s="27"/>
      <c r="F240" s="27"/>
      <c r="G240" s="27"/>
      <c r="H240" s="27" t="str">
        <f>VLOOKUP(LEFT(RIGHT(B240,5),4),物品!B:CU,2,FALSE)</f>
        <v>|CffFF0000万魔窟|r</v>
      </c>
      <c r="I240" s="27" t="str">
        <f>VLOOKUP(B240,物品!B:CV,99,FALSE)</f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J240" s="167" t="str">
        <f t="shared" si="105"/>
        <v>|CffFF0000万魔窟|r</v>
      </c>
      <c r="K240" s="167" t="str">
        <f t="shared" si="106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L240" s="27"/>
      <c r="M240" s="168" t="str">
        <f>VLOOKUP(LEFT(RIGHT(B240,5),4),物品!B:CU,20,FALSE)</f>
        <v>ReplaceableTextures\\CommandButtons\\BTNIZ03.blp</v>
      </c>
      <c r="N240" s="188" t="s">
        <v>83</v>
      </c>
      <c r="O240" s="168" t="s">
        <v>98</v>
      </c>
      <c r="P240" s="27">
        <v>1</v>
      </c>
      <c r="Q240" s="27">
        <v>0</v>
      </c>
      <c r="R240" s="188" t="s">
        <v>83</v>
      </c>
      <c r="S240" s="188" t="s">
        <v>83</v>
      </c>
      <c r="T240" s="188" t="s">
        <v>83</v>
      </c>
      <c r="U240" s="188" t="s">
        <v>83</v>
      </c>
      <c r="V240" s="27"/>
      <c r="W240" s="27" t="s">
        <v>88</v>
      </c>
      <c r="X240" s="27">
        <v>0</v>
      </c>
      <c r="Y240" s="188" t="s">
        <v>83</v>
      </c>
      <c r="Z240" s="27">
        <v>0</v>
      </c>
      <c r="AA240" s="27">
        <v>1</v>
      </c>
      <c r="AB240" s="27">
        <v>0</v>
      </c>
      <c r="AC240" s="27">
        <v>1</v>
      </c>
      <c r="AD240" s="27">
        <v>1</v>
      </c>
      <c r="AE240" s="188" t="s">
        <v>83</v>
      </c>
      <c r="AF240" s="188" t="s">
        <v>83</v>
      </c>
      <c r="AG240" s="188" t="s">
        <v>83</v>
      </c>
      <c r="AH240" s="188" t="s">
        <v>83</v>
      </c>
      <c r="AI240" s="27">
        <v>1</v>
      </c>
      <c r="AJ240" s="27"/>
      <c r="AK240" s="27">
        <v>1</v>
      </c>
      <c r="AL240" s="27">
        <v>1</v>
      </c>
      <c r="AM240" s="188" t="s">
        <v>83</v>
      </c>
      <c r="AN240" s="27">
        <v>1</v>
      </c>
      <c r="AO240" s="27">
        <v>1</v>
      </c>
      <c r="AP240" s="27">
        <v>1</v>
      </c>
    </row>
    <row r="241" spans="1:42">
      <c r="A241" s="165"/>
      <c r="B241" s="27" t="str">
        <f>物品!B241</f>
        <v>IZ04</v>
      </c>
      <c r="C241" s="27" t="s">
        <v>41</v>
      </c>
      <c r="D241" s="27" t="s">
        <v>81</v>
      </c>
      <c r="E241" s="27"/>
      <c r="F241" s="27"/>
      <c r="G241" s="27"/>
      <c r="H241" s="27" t="str">
        <f>VLOOKUP(LEFT(RIGHT(B241,5),4),物品!B:CU,2,FALSE)</f>
        <v>|CffFF0000进入大决战|r</v>
      </c>
      <c r="I241" s="27" t="str">
        <f>VLOOKUP(B241,物品!B:CV,99,FALSE)</f>
        <v>提前进入大决战。慎点哦！</v>
      </c>
      <c r="J241" s="167" t="str">
        <f t="shared" si="105"/>
        <v>|CffFF0000进入大决战|r</v>
      </c>
      <c r="K241" s="167" t="str">
        <f t="shared" si="106"/>
        <v>提前进入大决战。慎点哦！</v>
      </c>
      <c r="L241" s="27"/>
      <c r="M241" s="168" t="str">
        <f>VLOOKUP(LEFT(RIGHT(B241,5),4),物品!B:CU,20,FALSE)</f>
        <v>ReplaceableTextures\\CommandButtons\\BTNReplay-SpeedUp.blp</v>
      </c>
      <c r="N241" s="188" t="s">
        <v>83</v>
      </c>
      <c r="O241" s="168" t="s">
        <v>98</v>
      </c>
      <c r="P241" s="27">
        <v>1</v>
      </c>
      <c r="Q241" s="27">
        <v>0</v>
      </c>
      <c r="R241" s="188" t="s">
        <v>83</v>
      </c>
      <c r="S241" s="188" t="s">
        <v>83</v>
      </c>
      <c r="T241" s="188" t="s">
        <v>83</v>
      </c>
      <c r="U241" s="188" t="s">
        <v>83</v>
      </c>
      <c r="V241" s="27"/>
      <c r="W241" s="27" t="s">
        <v>88</v>
      </c>
      <c r="X241" s="27">
        <v>50000</v>
      </c>
      <c r="Y241" s="188" t="s">
        <v>83</v>
      </c>
      <c r="Z241" s="27">
        <v>0</v>
      </c>
      <c r="AA241" s="27">
        <v>10</v>
      </c>
      <c r="AB241" s="27">
        <v>30</v>
      </c>
      <c r="AC241" s="27">
        <v>1</v>
      </c>
      <c r="AD241" s="27">
        <v>1</v>
      </c>
      <c r="AE241" s="188" t="s">
        <v>83</v>
      </c>
      <c r="AF241" s="188" t="s">
        <v>83</v>
      </c>
      <c r="AG241" s="188" t="s">
        <v>83</v>
      </c>
      <c r="AH241" s="188" t="s">
        <v>83</v>
      </c>
      <c r="AI241" s="27">
        <v>1</v>
      </c>
      <c r="AJ241" s="27"/>
      <c r="AK241" s="27">
        <v>1</v>
      </c>
      <c r="AL241" s="27">
        <v>1</v>
      </c>
      <c r="AM241" s="188" t="s">
        <v>83</v>
      </c>
      <c r="AN241" s="27">
        <v>1</v>
      </c>
      <c r="AO241" s="27">
        <v>1</v>
      </c>
      <c r="AP241" s="27">
        <v>1</v>
      </c>
    </row>
    <row r="242" spans="1:42">
      <c r="A242" s="165"/>
      <c r="B242" s="27" t="str">
        <f>物品!B242</f>
        <v>IZ05</v>
      </c>
      <c r="C242" s="27" t="s">
        <v>41</v>
      </c>
      <c r="D242" s="27" t="s">
        <v>81</v>
      </c>
      <c r="E242" s="27"/>
      <c r="F242" s="27"/>
      <c r="G242" s="27"/>
      <c r="H242" s="27" t="str">
        <f>VLOOKUP(LEFT(RIGHT(B242,5),4),物品!B:CU,2,FALSE)</f>
        <v>|CffFF0000通关挑战-经脉突破|r</v>
      </c>
      <c r="I242" s="27" t="str">
        <f>VLOOKUP(B242,物品!B:CV,99,FALSE)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J242" s="167" t="str">
        <f t="shared" ref="J242:J243" si="109">H242</f>
        <v>|CffFF0000通关挑战-经脉突破|r</v>
      </c>
      <c r="K242" s="167" t="str">
        <f t="shared" ref="K242:K243" si="110">I242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L242" s="27"/>
      <c r="M242" s="168" t="str">
        <f>VLOOKUP(LEFT(RIGHT(B242,5),4),物品!B:CU,20,FALSE)</f>
        <v>ReplaceableTextures\\CommandButtons\\BTNUIRK01.blp</v>
      </c>
      <c r="N242" s="188" t="s">
        <v>83</v>
      </c>
      <c r="O242" s="168" t="s">
        <v>98</v>
      </c>
      <c r="P242" s="27">
        <v>0</v>
      </c>
      <c r="Q242" s="27">
        <v>0</v>
      </c>
      <c r="R242" s="188" t="s">
        <v>83</v>
      </c>
      <c r="S242" s="188" t="s">
        <v>83</v>
      </c>
      <c r="T242" s="188" t="s">
        <v>83</v>
      </c>
      <c r="U242" s="188" t="s">
        <v>83</v>
      </c>
      <c r="V242" s="27"/>
      <c r="W242" s="27" t="s">
        <v>88</v>
      </c>
      <c r="X242" s="27">
        <v>0</v>
      </c>
      <c r="Y242" s="188" t="s">
        <v>83</v>
      </c>
      <c r="Z242" s="27">
        <v>0</v>
      </c>
      <c r="AA242" s="27">
        <v>40</v>
      </c>
      <c r="AB242" s="27">
        <v>0</v>
      </c>
      <c r="AC242" s="27">
        <v>1</v>
      </c>
      <c r="AD242" s="27">
        <v>1</v>
      </c>
      <c r="AE242" s="188" t="s">
        <v>83</v>
      </c>
      <c r="AF242" s="188" t="s">
        <v>83</v>
      </c>
      <c r="AG242" s="188" t="s">
        <v>83</v>
      </c>
      <c r="AH242" s="188" t="s">
        <v>83</v>
      </c>
      <c r="AI242" s="27">
        <v>1</v>
      </c>
      <c r="AJ242" s="27"/>
      <c r="AK242" s="27">
        <v>1</v>
      </c>
      <c r="AL242" s="27">
        <v>1</v>
      </c>
      <c r="AM242" s="188" t="s">
        <v>83</v>
      </c>
      <c r="AN242" s="27">
        <v>1</v>
      </c>
      <c r="AO242" s="27">
        <v>1</v>
      </c>
      <c r="AP242" s="27">
        <v>1</v>
      </c>
    </row>
    <row r="243" spans="1:42">
      <c r="A243" s="165"/>
      <c r="B243" s="27" t="str">
        <f>物品!B243</f>
        <v>IZ06</v>
      </c>
      <c r="C243" s="27" t="s">
        <v>41</v>
      </c>
      <c r="D243" s="27" t="s">
        <v>81</v>
      </c>
      <c r="E243" s="27"/>
      <c r="F243" s="27"/>
      <c r="G243" s="27"/>
      <c r="H243" s="27" t="str">
        <f>VLOOKUP(LEFT(RIGHT(B243,5),4),物品!B:CU,2,FALSE)</f>
        <v>|CffFF0000团队副本-虚空圣战|r</v>
      </c>
      <c r="I243" s="27" t="str">
        <f>VLOOKUP(B243,物品!B:CV,99,FALSE)</f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J243" s="167" t="str">
        <f t="shared" si="109"/>
        <v>|CffFF0000团队副本-虚空圣战|r</v>
      </c>
      <c r="K243" s="167" t="str">
        <f t="shared" si="110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L243" s="27"/>
      <c r="M243" s="168" t="str">
        <f>VLOOKUP(LEFT(RIGHT(B243,5),4),物品!B:CU,20,FALSE)</f>
        <v>ReplaceableTextures\\CommandButtons\\BTNIZ0B.blp</v>
      </c>
      <c r="N243" s="188" t="s">
        <v>83</v>
      </c>
      <c r="O243" s="168" t="s">
        <v>98</v>
      </c>
      <c r="P243" s="27">
        <v>1</v>
      </c>
      <c r="Q243" s="27">
        <v>1</v>
      </c>
      <c r="R243" s="188" t="s">
        <v>83</v>
      </c>
      <c r="S243" s="188" t="s">
        <v>83</v>
      </c>
      <c r="T243" s="188" t="s">
        <v>83</v>
      </c>
      <c r="U243" s="188" t="s">
        <v>83</v>
      </c>
      <c r="V243" s="27"/>
      <c r="W243" s="27" t="s">
        <v>88</v>
      </c>
      <c r="X243" s="27">
        <v>50000</v>
      </c>
      <c r="Y243" s="188" t="s">
        <v>83</v>
      </c>
      <c r="Z243" s="27">
        <v>0</v>
      </c>
      <c r="AA243" s="27">
        <v>150</v>
      </c>
      <c r="AB243" s="27">
        <v>15</v>
      </c>
      <c r="AC243" s="27">
        <v>1</v>
      </c>
      <c r="AD243" s="27">
        <v>1</v>
      </c>
      <c r="AE243" s="188" t="s">
        <v>83</v>
      </c>
      <c r="AF243" s="188" t="s">
        <v>83</v>
      </c>
      <c r="AG243" s="188" t="s">
        <v>83</v>
      </c>
      <c r="AH243" s="188" t="s">
        <v>83</v>
      </c>
      <c r="AI243" s="27">
        <v>1</v>
      </c>
      <c r="AJ243" s="27"/>
      <c r="AK243" s="27">
        <v>1</v>
      </c>
      <c r="AL243" s="27">
        <v>1</v>
      </c>
      <c r="AM243" s="188" t="s">
        <v>83</v>
      </c>
      <c r="AN243" s="27">
        <v>1</v>
      </c>
      <c r="AO243" s="27">
        <v>1</v>
      </c>
      <c r="AP243" s="27">
        <v>1</v>
      </c>
    </row>
    <row r="244" spans="1:42">
      <c r="A244" s="165"/>
      <c r="B244" s="27" t="str">
        <f>物品!B244</f>
        <v>IS01</v>
      </c>
      <c r="C244" s="27" t="s">
        <v>41</v>
      </c>
      <c r="D244" s="27" t="s">
        <v>81</v>
      </c>
      <c r="E244" s="27"/>
      <c r="F244" s="27"/>
      <c r="G244" s="27"/>
      <c r="H244" s="27" t="str">
        <f>VLOOKUP(LEFT(RIGHT(B244,5),4),物品!B:CU,2,FALSE)</f>
        <v>|Cff00FF7F学习Q技能|r</v>
      </c>
      <c r="I244" s="27" t="str">
        <f>VLOOKUP(B244,物品!B:CV,99,FALSE)</f>
        <v>高概率获得D级技能，低概率获得|Cff00ff7fC级技能|r</v>
      </c>
      <c r="J244" s="167" t="str">
        <f>H244</f>
        <v>|Cff00FF7F学习Q技能|r</v>
      </c>
      <c r="K244" s="167" t="str">
        <f>I244</f>
        <v>高概率获得D级技能，低概率获得|Cff00ff7fC级技能|r</v>
      </c>
      <c r="L244" s="27"/>
      <c r="M244" s="168" t="str">
        <f>VLOOKUP(LEFT(RIGHT(B244,5),4),物品!B:CU,20,FALSE)</f>
        <v>ReplaceableTextures\\CommandButtons\\BTN023.blp</v>
      </c>
      <c r="N244" s="188" t="s">
        <v>83</v>
      </c>
      <c r="O244" s="168" t="s">
        <v>98</v>
      </c>
      <c r="P244" s="27">
        <v>0</v>
      </c>
      <c r="Q244" s="27">
        <v>0</v>
      </c>
      <c r="R244" s="188" t="s">
        <v>83</v>
      </c>
      <c r="S244" s="188" t="s">
        <v>83</v>
      </c>
      <c r="T244" s="188" t="s">
        <v>83</v>
      </c>
      <c r="U244" s="188" t="s">
        <v>83</v>
      </c>
      <c r="V244" s="27"/>
      <c r="W244" s="27" t="s">
        <v>88</v>
      </c>
      <c r="X244" s="27">
        <v>0</v>
      </c>
      <c r="Y244" s="188" t="s">
        <v>83</v>
      </c>
      <c r="Z244" s="27">
        <v>0</v>
      </c>
      <c r="AA244" s="27">
        <v>0</v>
      </c>
      <c r="AB244" s="27">
        <v>3</v>
      </c>
      <c r="AC244" s="27">
        <v>1</v>
      </c>
      <c r="AD244" s="27">
        <v>1</v>
      </c>
      <c r="AE244" s="188" t="s">
        <v>83</v>
      </c>
      <c r="AF244" s="188" t="s">
        <v>83</v>
      </c>
      <c r="AG244" s="188" t="s">
        <v>83</v>
      </c>
      <c r="AH244" s="188" t="s">
        <v>83</v>
      </c>
      <c r="AI244" s="27">
        <v>1</v>
      </c>
      <c r="AJ244" s="27"/>
      <c r="AK244" s="27">
        <v>1</v>
      </c>
      <c r="AL244" s="27">
        <v>1</v>
      </c>
      <c r="AM244" s="188" t="s">
        <v>83</v>
      </c>
      <c r="AN244" s="27">
        <v>1</v>
      </c>
      <c r="AO244" s="27">
        <v>1</v>
      </c>
      <c r="AP244" s="27">
        <v>1</v>
      </c>
    </row>
    <row r="245" spans="1:42">
      <c r="A245" s="165"/>
      <c r="B245" s="27" t="str">
        <f>物品!B245</f>
        <v>IS02</v>
      </c>
      <c r="C245" s="27" t="s">
        <v>41</v>
      </c>
      <c r="D245" s="27" t="s">
        <v>81</v>
      </c>
      <c r="E245" s="27"/>
      <c r="F245" s="27"/>
      <c r="G245" s="27"/>
      <c r="H245" s="27" t="str">
        <f>VLOOKUP(LEFT(RIGHT(B245,5),4),物品!B:CU,2,FALSE)</f>
        <v>|Cff00BFFF学习Q技能|r</v>
      </c>
      <c r="I245" s="27" t="str">
        <f>VLOOKUP(B245,物品!B:CV,99,FALSE)</f>
        <v>较高概率获得D级技能，高概率获得|Cff00ff7fC级技能|r，极低概率获得|Cff2693ffB级技能|r。</v>
      </c>
      <c r="J245" s="167" t="str">
        <f t="shared" ref="J245:J261" si="111">H245</f>
        <v>|Cff00BFFF学习Q技能|r</v>
      </c>
      <c r="K245" s="167" t="str">
        <f t="shared" ref="K245:K261" si="112">I245</f>
        <v>较高概率获得D级技能，高概率获得|Cff00ff7fC级技能|r，极低概率获得|Cff2693ffB级技能|r。</v>
      </c>
      <c r="L245" s="27"/>
      <c r="M245" s="168" t="str">
        <f>VLOOKUP(LEFT(RIGHT(B245,5),4),物品!B:CU,20,FALSE)</f>
        <v>ReplaceableTextures\\CommandButtons\\BTN020.blp</v>
      </c>
      <c r="N245" s="188" t="s">
        <v>83</v>
      </c>
      <c r="O245" s="168" t="s">
        <v>98</v>
      </c>
      <c r="P245" s="27">
        <v>1</v>
      </c>
      <c r="Q245" s="27">
        <v>0</v>
      </c>
      <c r="R245" s="188" t="s">
        <v>83</v>
      </c>
      <c r="S245" s="188" t="s">
        <v>83</v>
      </c>
      <c r="T245" s="188" t="s">
        <v>83</v>
      </c>
      <c r="U245" s="188" t="s">
        <v>83</v>
      </c>
      <c r="V245" s="27"/>
      <c r="W245" s="27" t="s">
        <v>88</v>
      </c>
      <c r="X245" s="27">
        <v>0</v>
      </c>
      <c r="Y245" s="188" t="s">
        <v>83</v>
      </c>
      <c r="Z245" s="27">
        <v>720</v>
      </c>
      <c r="AA245" s="27">
        <v>0</v>
      </c>
      <c r="AB245" s="27">
        <v>5</v>
      </c>
      <c r="AC245" s="27">
        <v>1</v>
      </c>
      <c r="AD245" s="27">
        <v>1</v>
      </c>
      <c r="AE245" s="188" t="s">
        <v>83</v>
      </c>
      <c r="AF245" s="188" t="s">
        <v>83</v>
      </c>
      <c r="AG245" s="188" t="s">
        <v>83</v>
      </c>
      <c r="AH245" s="188" t="s">
        <v>83</v>
      </c>
      <c r="AI245" s="27">
        <v>1</v>
      </c>
      <c r="AJ245" s="27"/>
      <c r="AK245" s="27">
        <v>1</v>
      </c>
      <c r="AL245" s="27">
        <v>1</v>
      </c>
      <c r="AM245" s="188" t="s">
        <v>83</v>
      </c>
      <c r="AN245" s="27">
        <v>1</v>
      </c>
      <c r="AO245" s="27">
        <v>1</v>
      </c>
      <c r="AP245" s="27">
        <v>1</v>
      </c>
    </row>
    <row r="246" spans="1:42">
      <c r="A246" s="165"/>
      <c r="B246" s="27" t="str">
        <f>物品!B246</f>
        <v>IS03</v>
      </c>
      <c r="C246" s="27" t="s">
        <v>41</v>
      </c>
      <c r="D246" s="27" t="s">
        <v>81</v>
      </c>
      <c r="E246" s="27"/>
      <c r="F246" s="27"/>
      <c r="G246" s="27"/>
      <c r="H246" s="27" t="str">
        <f>VLOOKUP(LEFT(RIGHT(B246,5),4),物品!B:CU,2,FALSE)</f>
        <v>|CffFFC926学习Q技能|r</v>
      </c>
      <c r="I246" s="27" t="str">
        <f>VLOOKUP(B246,物品!B:CV,99,FALSE)</f>
        <v>低概率获得C级技能，高概率获得|Cff00ff7fB级技能|r，低概率获得|Cff2693ffA级技能|r。</v>
      </c>
      <c r="J246" s="167" t="str">
        <f t="shared" si="111"/>
        <v>|CffFFC926学习Q技能|r</v>
      </c>
      <c r="K246" s="167" t="str">
        <f t="shared" si="112"/>
        <v>低概率获得C级技能，高概率获得|Cff00ff7fB级技能|r，低概率获得|Cff2693ffA级技能|r。</v>
      </c>
      <c r="L246" s="27"/>
      <c r="M246" s="168" t="str">
        <f>VLOOKUP(LEFT(RIGHT(B246,5),4),物品!B:CU,20,FALSE)</f>
        <v>ReplaceableTextures\\CommandButtons\\BTN001.blp</v>
      </c>
      <c r="N246" s="188" t="s">
        <v>83</v>
      </c>
      <c r="O246" s="168" t="s">
        <v>98</v>
      </c>
      <c r="P246" s="27">
        <v>2</v>
      </c>
      <c r="Q246" s="27">
        <v>0</v>
      </c>
      <c r="R246" s="188" t="s">
        <v>83</v>
      </c>
      <c r="S246" s="188" t="s">
        <v>83</v>
      </c>
      <c r="T246" s="188" t="s">
        <v>83</v>
      </c>
      <c r="U246" s="188" t="s">
        <v>83</v>
      </c>
      <c r="V246" s="27"/>
      <c r="W246" s="27" t="s">
        <v>88</v>
      </c>
      <c r="X246" s="27">
        <v>0</v>
      </c>
      <c r="Y246" s="188" t="s">
        <v>83</v>
      </c>
      <c r="Z246" s="27">
        <v>1440</v>
      </c>
      <c r="AA246" s="27">
        <v>0</v>
      </c>
      <c r="AB246" s="27">
        <v>10</v>
      </c>
      <c r="AC246" s="27">
        <v>1</v>
      </c>
      <c r="AD246" s="27">
        <v>1</v>
      </c>
      <c r="AE246" s="188" t="s">
        <v>83</v>
      </c>
      <c r="AF246" s="188" t="s">
        <v>83</v>
      </c>
      <c r="AG246" s="188" t="s">
        <v>83</v>
      </c>
      <c r="AH246" s="188" t="s">
        <v>83</v>
      </c>
      <c r="AI246" s="27">
        <v>1</v>
      </c>
      <c r="AJ246" s="27"/>
      <c r="AK246" s="27">
        <v>1</v>
      </c>
      <c r="AL246" s="27">
        <v>1</v>
      </c>
      <c r="AM246" s="188" t="s">
        <v>83</v>
      </c>
      <c r="AN246" s="27">
        <v>1</v>
      </c>
      <c r="AO246" s="27">
        <v>1</v>
      </c>
      <c r="AP246" s="27">
        <v>1</v>
      </c>
    </row>
    <row r="247" spans="1:42">
      <c r="A247" s="165"/>
      <c r="B247" s="27" t="str">
        <f>物品!B247</f>
        <v>IS06</v>
      </c>
      <c r="C247" s="27" t="s">
        <v>41</v>
      </c>
      <c r="D247" s="27" t="s">
        <v>81</v>
      </c>
      <c r="E247" s="27"/>
      <c r="F247" s="27"/>
      <c r="G247" s="27"/>
      <c r="H247" s="27" t="str">
        <f>VLOOKUP(LEFT(RIGHT(B247,5),4),物品!B:CU,2,FALSE)</f>
        <v>|Cff00FF7F学习W技能|r</v>
      </c>
      <c r="I247" s="27" t="str">
        <f>VLOOKUP(B247,物品!B:CV,99,FALSE)</f>
        <v>高概率获得D级技能，低概率获得|Cff00ff7fC级技能|r</v>
      </c>
      <c r="J247" s="167" t="str">
        <f t="shared" si="111"/>
        <v>|Cff00FF7F学习W技能|r</v>
      </c>
      <c r="K247" s="167" t="str">
        <f t="shared" si="112"/>
        <v>高概率获得D级技能，低概率获得|Cff00ff7fC级技能|r</v>
      </c>
      <c r="L247" s="27"/>
      <c r="M247" s="168" t="str">
        <f>VLOOKUP(LEFT(RIGHT(B247,5),4),物品!B:CU,20,FALSE)</f>
        <v>ReplaceableTextures\\CommandButtons\\BTN024.blp</v>
      </c>
      <c r="N247" s="188" t="s">
        <v>83</v>
      </c>
      <c r="O247" s="168" t="s">
        <v>98</v>
      </c>
      <c r="P247" s="27">
        <v>0</v>
      </c>
      <c r="Q247" s="27">
        <v>1</v>
      </c>
      <c r="R247" s="188" t="s">
        <v>83</v>
      </c>
      <c r="S247" s="188" t="s">
        <v>83</v>
      </c>
      <c r="T247" s="188" t="s">
        <v>83</v>
      </c>
      <c r="U247" s="188" t="s">
        <v>83</v>
      </c>
      <c r="V247" s="27"/>
      <c r="W247" s="27" t="s">
        <v>88</v>
      </c>
      <c r="X247" s="27">
        <v>0</v>
      </c>
      <c r="Y247" s="188" t="s">
        <v>83</v>
      </c>
      <c r="Z247" s="27">
        <v>0</v>
      </c>
      <c r="AA247" s="27">
        <v>0</v>
      </c>
      <c r="AB247" s="27">
        <v>3</v>
      </c>
      <c r="AC247" s="27">
        <v>1</v>
      </c>
      <c r="AD247" s="27">
        <v>1</v>
      </c>
      <c r="AE247" s="188" t="s">
        <v>83</v>
      </c>
      <c r="AF247" s="188" t="s">
        <v>83</v>
      </c>
      <c r="AG247" s="188" t="s">
        <v>83</v>
      </c>
      <c r="AH247" s="188" t="s">
        <v>83</v>
      </c>
      <c r="AI247" s="27">
        <v>1</v>
      </c>
      <c r="AJ247" s="27"/>
      <c r="AK247" s="27">
        <v>1</v>
      </c>
      <c r="AL247" s="27">
        <v>1</v>
      </c>
      <c r="AM247" s="188" t="s">
        <v>83</v>
      </c>
      <c r="AN247" s="27">
        <v>1</v>
      </c>
      <c r="AO247" s="27">
        <v>1</v>
      </c>
      <c r="AP247" s="27">
        <v>1</v>
      </c>
    </row>
    <row r="248" spans="1:42">
      <c r="A248" s="165"/>
      <c r="B248" s="27" t="str">
        <f>物品!B248</f>
        <v>IS07</v>
      </c>
      <c r="C248" s="27" t="s">
        <v>41</v>
      </c>
      <c r="D248" s="27" t="s">
        <v>81</v>
      </c>
      <c r="E248" s="27"/>
      <c r="F248" s="27"/>
      <c r="G248" s="27"/>
      <c r="H248" s="27" t="str">
        <f>VLOOKUP(LEFT(RIGHT(B248,5),4),物品!B:CU,2,FALSE)</f>
        <v>|Cff00BFFF学习W技能|r</v>
      </c>
      <c r="I248" s="27" t="str">
        <f>VLOOKUP(B248,物品!B:CV,99,FALSE)</f>
        <v>较高概率获得D级技能，高概率获得|Cff00ff7fC级技能|r，极低概率获得|Cff2693ffB级技能|r。</v>
      </c>
      <c r="J248" s="167" t="str">
        <f t="shared" ref="J248:J249" si="113">H248</f>
        <v>|Cff00BFFF学习W技能|r</v>
      </c>
      <c r="K248" s="167" t="str">
        <f t="shared" ref="K248:K249" si="114">I248</f>
        <v>较高概率获得D级技能，高概率获得|Cff00ff7fC级技能|r，极低概率获得|Cff2693ffB级技能|r。</v>
      </c>
      <c r="L248" s="27"/>
      <c r="M248" s="168" t="str">
        <f>VLOOKUP(LEFT(RIGHT(B248,5),4),物品!B:CU,20,FALSE)</f>
        <v>ReplaceableTextures\\CommandButtons\\BTN021.blp</v>
      </c>
      <c r="N248" s="188" t="s">
        <v>83</v>
      </c>
      <c r="O248" s="168" t="s">
        <v>98</v>
      </c>
      <c r="P248" s="27">
        <v>1</v>
      </c>
      <c r="Q248" s="27">
        <v>1</v>
      </c>
      <c r="R248" s="188" t="s">
        <v>83</v>
      </c>
      <c r="S248" s="188" t="s">
        <v>83</v>
      </c>
      <c r="T248" s="188" t="s">
        <v>83</v>
      </c>
      <c r="U248" s="188" t="s">
        <v>83</v>
      </c>
      <c r="V248" s="27"/>
      <c r="W248" s="27" t="s">
        <v>88</v>
      </c>
      <c r="X248" s="27">
        <v>0</v>
      </c>
      <c r="Y248" s="188" t="s">
        <v>83</v>
      </c>
      <c r="Z248" s="27">
        <v>720</v>
      </c>
      <c r="AA248" s="27">
        <v>0</v>
      </c>
      <c r="AB248" s="27">
        <v>5</v>
      </c>
      <c r="AC248" s="27">
        <v>1</v>
      </c>
      <c r="AD248" s="27">
        <v>1</v>
      </c>
      <c r="AE248" s="188" t="s">
        <v>83</v>
      </c>
      <c r="AF248" s="188" t="s">
        <v>83</v>
      </c>
      <c r="AG248" s="188" t="s">
        <v>83</v>
      </c>
      <c r="AH248" s="188" t="s">
        <v>83</v>
      </c>
      <c r="AI248" s="27">
        <v>1</v>
      </c>
      <c r="AJ248" s="27"/>
      <c r="AK248" s="27">
        <v>1</v>
      </c>
      <c r="AL248" s="27">
        <v>1</v>
      </c>
      <c r="AM248" s="188" t="s">
        <v>83</v>
      </c>
      <c r="AN248" s="27">
        <v>1</v>
      </c>
      <c r="AO248" s="27">
        <v>1</v>
      </c>
      <c r="AP248" s="27">
        <v>1</v>
      </c>
    </row>
    <row r="249" spans="1:42">
      <c r="A249" s="165"/>
      <c r="B249" s="27" t="str">
        <f>物品!B249</f>
        <v>IS08</v>
      </c>
      <c r="C249" s="27" t="s">
        <v>41</v>
      </c>
      <c r="D249" s="27" t="s">
        <v>81</v>
      </c>
      <c r="E249" s="27"/>
      <c r="F249" s="27"/>
      <c r="G249" s="27"/>
      <c r="H249" s="27" t="str">
        <f>VLOOKUP(LEFT(RIGHT(B249,5),4),物品!B:CU,2,FALSE)</f>
        <v>|CffFFC926学习W技能|r</v>
      </c>
      <c r="I249" s="27" t="str">
        <f>VLOOKUP(B249,物品!B:CV,99,FALSE)</f>
        <v>低概率获得C级技能，高概率获得|Cff00ff7fB级技能|r，低概率获得|Cff2693ffA级技能|r。</v>
      </c>
      <c r="J249" s="167" t="str">
        <f t="shared" si="113"/>
        <v>|CffFFC926学习W技能|r</v>
      </c>
      <c r="K249" s="167" t="str">
        <f t="shared" si="114"/>
        <v>低概率获得C级技能，高概率获得|Cff00ff7fB级技能|r，低概率获得|Cff2693ffA级技能|r。</v>
      </c>
      <c r="L249" s="27"/>
      <c r="M249" s="168" t="str">
        <f>VLOOKUP(LEFT(RIGHT(B249,5),4),物品!B:CU,20,FALSE)</f>
        <v>ReplaceableTextures\\CommandButtons\\BTN002.blp</v>
      </c>
      <c r="N249" s="188" t="s">
        <v>83</v>
      </c>
      <c r="O249" s="168" t="s">
        <v>98</v>
      </c>
      <c r="P249" s="27">
        <v>2</v>
      </c>
      <c r="Q249" s="27">
        <v>1</v>
      </c>
      <c r="R249" s="188" t="s">
        <v>83</v>
      </c>
      <c r="S249" s="188" t="s">
        <v>83</v>
      </c>
      <c r="T249" s="188" t="s">
        <v>83</v>
      </c>
      <c r="U249" s="188" t="s">
        <v>83</v>
      </c>
      <c r="V249" s="27"/>
      <c r="W249" s="27" t="s">
        <v>88</v>
      </c>
      <c r="X249" s="27">
        <v>0</v>
      </c>
      <c r="Y249" s="188" t="s">
        <v>83</v>
      </c>
      <c r="Z249" s="27">
        <v>1440</v>
      </c>
      <c r="AA249" s="27">
        <v>0</v>
      </c>
      <c r="AB249" s="27">
        <v>10</v>
      </c>
      <c r="AC249" s="27">
        <v>1</v>
      </c>
      <c r="AD249" s="27">
        <v>1</v>
      </c>
      <c r="AE249" s="188" t="s">
        <v>83</v>
      </c>
      <c r="AF249" s="188" t="s">
        <v>83</v>
      </c>
      <c r="AG249" s="188" t="s">
        <v>83</v>
      </c>
      <c r="AH249" s="188" t="s">
        <v>83</v>
      </c>
      <c r="AI249" s="27">
        <v>1</v>
      </c>
      <c r="AJ249" s="27"/>
      <c r="AK249" s="27">
        <v>1</v>
      </c>
      <c r="AL249" s="27">
        <v>1</v>
      </c>
      <c r="AM249" s="188" t="s">
        <v>83</v>
      </c>
      <c r="AN249" s="27">
        <v>1</v>
      </c>
      <c r="AO249" s="27">
        <v>1</v>
      </c>
      <c r="AP249" s="27">
        <v>1</v>
      </c>
    </row>
    <row r="250" spans="1:42">
      <c r="A250" s="165"/>
      <c r="B250" s="27" t="str">
        <f>物品!B250</f>
        <v>IS21</v>
      </c>
      <c r="C250" s="27" t="s">
        <v>41</v>
      </c>
      <c r="D250" s="27" t="s">
        <v>81</v>
      </c>
      <c r="E250" s="27" t="s">
        <v>82</v>
      </c>
      <c r="F250" s="27"/>
      <c r="G250" s="27"/>
      <c r="H250" s="27" t="str">
        <f>VLOOKUP(LEFT(RIGHT(B250,5),4),物品!B:CU,2,FALSE)</f>
        <v>Q技能附魔石</v>
      </c>
      <c r="I250" s="27" t="str">
        <f>VLOOKUP(B250,物品!B:CV,99,FALSE)</f>
        <v>为|Cffffd24dQ技能|r附魔一条|Cffffd24d随机属性|r。</v>
      </c>
      <c r="J250" s="167" t="str">
        <f t="shared" si="111"/>
        <v>Q技能附魔石</v>
      </c>
      <c r="K250" s="167" t="str">
        <f t="shared" si="112"/>
        <v>为|Cffffd24dQ技能|r附魔一条|Cffffd24d随机属性|r。</v>
      </c>
      <c r="L250" s="27"/>
      <c r="M250" s="168" t="str">
        <f>VLOOKUP(LEFT(RIGHT(B250,5),4),物品!B:CU,20,FALSE)</f>
        <v>ReplaceableTextures\\CommandButtons\\BTNIN01.blp</v>
      </c>
      <c r="N250" s="188" t="s">
        <v>83</v>
      </c>
      <c r="O250" s="168" t="s">
        <v>98</v>
      </c>
      <c r="P250" s="27">
        <v>0</v>
      </c>
      <c r="Q250" s="27">
        <v>2</v>
      </c>
      <c r="R250" s="188" t="s">
        <v>83</v>
      </c>
      <c r="S250" s="188" t="s">
        <v>83</v>
      </c>
      <c r="T250" s="188" t="s">
        <v>83</v>
      </c>
      <c r="U250" s="188" t="s">
        <v>83</v>
      </c>
      <c r="V250" s="27"/>
      <c r="W250" s="27" t="s">
        <v>93</v>
      </c>
      <c r="X250" s="27">
        <v>0</v>
      </c>
      <c r="Y250" s="188" t="s">
        <v>83</v>
      </c>
      <c r="Z250" s="27">
        <v>0</v>
      </c>
      <c r="AA250" s="27">
        <v>0</v>
      </c>
      <c r="AB250" s="27">
        <v>0</v>
      </c>
      <c r="AC250" s="27">
        <v>1</v>
      </c>
      <c r="AD250" s="27">
        <v>1</v>
      </c>
      <c r="AE250" s="188" t="s">
        <v>83</v>
      </c>
      <c r="AF250" s="188" t="s">
        <v>83</v>
      </c>
      <c r="AG250" s="188" t="s">
        <v>83</v>
      </c>
      <c r="AH250" s="188" t="s">
        <v>83</v>
      </c>
      <c r="AI250" s="27">
        <v>0</v>
      </c>
      <c r="AJ250" s="27"/>
      <c r="AK250" s="27">
        <v>1</v>
      </c>
      <c r="AL250" s="27">
        <v>1</v>
      </c>
      <c r="AM250" s="188" t="s">
        <v>83</v>
      </c>
      <c r="AN250" s="27">
        <v>1</v>
      </c>
      <c r="AO250" s="27">
        <v>1</v>
      </c>
      <c r="AP250" s="27">
        <v>1</v>
      </c>
    </row>
    <row r="251" spans="1:42">
      <c r="A251" s="165"/>
      <c r="B251" s="27" t="str">
        <f>物品!B251</f>
        <v>IS22</v>
      </c>
      <c r="C251" s="27" t="s">
        <v>41</v>
      </c>
      <c r="D251" s="27" t="s">
        <v>81</v>
      </c>
      <c r="E251" s="27" t="s">
        <v>82</v>
      </c>
      <c r="F251" s="27"/>
      <c r="G251" s="27"/>
      <c r="H251" s="27" t="str">
        <f>VLOOKUP(LEFT(RIGHT(B251,5),4),物品!B:CU,2,FALSE)</f>
        <v>W技能附魔石</v>
      </c>
      <c r="I251" s="27" t="str">
        <f>VLOOKUP(B251,物品!B:CV,99,FALSE)</f>
        <v>为|Cffffd24dW技能|r附魔一条|Cffffd24d随机属性|r。</v>
      </c>
      <c r="J251" s="167" t="str">
        <f t="shared" ref="J251:J253" si="115">H251</f>
        <v>W技能附魔石</v>
      </c>
      <c r="K251" s="167" t="str">
        <f t="shared" ref="K251:K253" si="116">I251</f>
        <v>为|Cffffd24dW技能|r附魔一条|Cffffd24d随机属性|r。</v>
      </c>
      <c r="L251" s="27"/>
      <c r="M251" s="168" t="str">
        <f>VLOOKUP(LEFT(RIGHT(B251,5),4),物品!B:CU,20,FALSE)</f>
        <v>ReplaceableTextures\\CommandButtons\\BTNIN02.blp</v>
      </c>
      <c r="N251" s="188" t="s">
        <v>83</v>
      </c>
      <c r="O251" s="168" t="s">
        <v>98</v>
      </c>
      <c r="P251" s="27">
        <v>1</v>
      </c>
      <c r="Q251" s="27">
        <v>2</v>
      </c>
      <c r="R251" s="188" t="s">
        <v>83</v>
      </c>
      <c r="S251" s="188" t="s">
        <v>83</v>
      </c>
      <c r="T251" s="188" t="s">
        <v>83</v>
      </c>
      <c r="U251" s="188" t="s">
        <v>83</v>
      </c>
      <c r="V251" s="27"/>
      <c r="W251" s="27" t="s">
        <v>93</v>
      </c>
      <c r="X251" s="27">
        <v>0</v>
      </c>
      <c r="Y251" s="188" t="s">
        <v>83</v>
      </c>
      <c r="Z251" s="27">
        <v>0</v>
      </c>
      <c r="AA251" s="27">
        <v>0</v>
      </c>
      <c r="AB251" s="27">
        <v>0</v>
      </c>
      <c r="AC251" s="27">
        <v>1</v>
      </c>
      <c r="AD251" s="27">
        <v>1</v>
      </c>
      <c r="AE251" s="188" t="s">
        <v>83</v>
      </c>
      <c r="AF251" s="188" t="s">
        <v>83</v>
      </c>
      <c r="AG251" s="188" t="s">
        <v>83</v>
      </c>
      <c r="AH251" s="188" t="s">
        <v>83</v>
      </c>
      <c r="AI251" s="27">
        <v>0</v>
      </c>
      <c r="AJ251" s="27"/>
      <c r="AK251" s="27">
        <v>1</v>
      </c>
      <c r="AL251" s="27">
        <v>1</v>
      </c>
      <c r="AM251" s="188" t="s">
        <v>83</v>
      </c>
      <c r="AN251" s="27">
        <v>1</v>
      </c>
      <c r="AO251" s="27">
        <v>1</v>
      </c>
      <c r="AP251" s="27">
        <v>1</v>
      </c>
    </row>
    <row r="252" spans="1:42">
      <c r="A252" s="165"/>
      <c r="B252" s="27" t="str">
        <f>物品!B252</f>
        <v>IS23</v>
      </c>
      <c r="C252" s="27" t="s">
        <v>41</v>
      </c>
      <c r="D252" s="27" t="s">
        <v>81</v>
      </c>
      <c r="E252" s="27" t="s">
        <v>82</v>
      </c>
      <c r="F252" s="27"/>
      <c r="G252" s="27"/>
      <c r="H252" s="27" t="str">
        <f>VLOOKUP(LEFT(RIGHT(B252,5),4),物品!B:CU,2,FALSE)</f>
        <v>E技能附魔石</v>
      </c>
      <c r="I252" s="27" t="str">
        <f>VLOOKUP(B252,物品!B:CV,99,FALSE)</f>
        <v>为|Cffffd24dE技能|r附魔一条|Cffffd24d随机属性|r。</v>
      </c>
      <c r="J252" s="167" t="str">
        <f t="shared" si="115"/>
        <v>E技能附魔石</v>
      </c>
      <c r="K252" s="167" t="str">
        <f t="shared" si="116"/>
        <v>为|Cffffd24dE技能|r附魔一条|Cffffd24d随机属性|r。</v>
      </c>
      <c r="L252" s="27"/>
      <c r="M252" s="168" t="str">
        <f>VLOOKUP(LEFT(RIGHT(B252,5),4),物品!B:CU,20,FALSE)</f>
        <v>ReplaceableTextures\\CommandButtons\\BTNIN03.blp</v>
      </c>
      <c r="N252" s="188" t="s">
        <v>83</v>
      </c>
      <c r="O252" s="168" t="s">
        <v>98</v>
      </c>
      <c r="P252" s="27">
        <v>2</v>
      </c>
      <c r="Q252" s="27">
        <v>2</v>
      </c>
      <c r="R252" s="188" t="s">
        <v>83</v>
      </c>
      <c r="S252" s="188" t="s">
        <v>83</v>
      </c>
      <c r="T252" s="188" t="s">
        <v>83</v>
      </c>
      <c r="U252" s="188" t="s">
        <v>83</v>
      </c>
      <c r="V252" s="27"/>
      <c r="W252" s="27" t="s">
        <v>93</v>
      </c>
      <c r="X252" s="27">
        <v>0</v>
      </c>
      <c r="Y252" s="188" t="s">
        <v>83</v>
      </c>
      <c r="Z252" s="27">
        <v>0</v>
      </c>
      <c r="AA252" s="27">
        <v>0</v>
      </c>
      <c r="AB252" s="27">
        <v>0</v>
      </c>
      <c r="AC252" s="27">
        <v>1</v>
      </c>
      <c r="AD252" s="27">
        <v>1</v>
      </c>
      <c r="AE252" s="188" t="s">
        <v>83</v>
      </c>
      <c r="AF252" s="188" t="s">
        <v>83</v>
      </c>
      <c r="AG252" s="188" t="s">
        <v>83</v>
      </c>
      <c r="AH252" s="188" t="s">
        <v>83</v>
      </c>
      <c r="AI252" s="27">
        <v>0</v>
      </c>
      <c r="AJ252" s="27"/>
      <c r="AK252" s="27">
        <v>1</v>
      </c>
      <c r="AL252" s="27">
        <v>1</v>
      </c>
      <c r="AM252" s="188" t="s">
        <v>83</v>
      </c>
      <c r="AN252" s="27">
        <v>1</v>
      </c>
      <c r="AO252" s="27">
        <v>1</v>
      </c>
      <c r="AP252" s="27">
        <v>1</v>
      </c>
    </row>
    <row r="253" spans="1:42">
      <c r="A253" s="165"/>
      <c r="B253" s="27" t="str">
        <f>物品!B253</f>
        <v>IS24</v>
      </c>
      <c r="C253" s="27" t="s">
        <v>41</v>
      </c>
      <c r="D253" s="27" t="s">
        <v>81</v>
      </c>
      <c r="E253" s="27" t="s">
        <v>82</v>
      </c>
      <c r="F253" s="27"/>
      <c r="G253" s="27"/>
      <c r="H253" s="27" t="str">
        <f>VLOOKUP(LEFT(RIGHT(B253,5),4),物品!B:CU,2,FALSE)</f>
        <v>|CffFFD24DQ强力附魔石|r</v>
      </c>
      <c r="I253" s="27" t="str">
        <f>VLOOKUP(B253,物品!B:CV,99,FALSE)</f>
        <v>为|Cffffd24dQ技能|r附魔一条|Cffffd24d随机属性|r。</v>
      </c>
      <c r="J253" s="167" t="str">
        <f t="shared" si="115"/>
        <v>|CffFFD24DQ强力附魔石|r</v>
      </c>
      <c r="K253" s="167" t="str">
        <f t="shared" si="116"/>
        <v>为|Cffffd24dQ技能|r附魔一条|Cffffd24d随机属性|r。</v>
      </c>
      <c r="L253" s="27"/>
      <c r="M253" s="168" t="str">
        <f>VLOOKUP(LEFT(RIGHT(B253,5),4),物品!B:CU,20,FALSE)</f>
        <v>ReplaceableTextures\\CommandButtons\\BTN009.blp</v>
      </c>
      <c r="N253" s="188" t="s">
        <v>83</v>
      </c>
      <c r="O253" s="168" t="s">
        <v>98</v>
      </c>
      <c r="P253" s="27">
        <v>0</v>
      </c>
      <c r="Q253" s="27">
        <v>2</v>
      </c>
      <c r="R253" s="188" t="s">
        <v>83</v>
      </c>
      <c r="S253" s="188" t="s">
        <v>83</v>
      </c>
      <c r="T253" s="188" t="s">
        <v>83</v>
      </c>
      <c r="U253" s="188" t="s">
        <v>83</v>
      </c>
      <c r="V253" s="27"/>
      <c r="W253" s="27" t="s">
        <v>93</v>
      </c>
      <c r="X253" s="27">
        <v>0</v>
      </c>
      <c r="Y253" s="188" t="s">
        <v>83</v>
      </c>
      <c r="Z253" s="27">
        <v>0</v>
      </c>
      <c r="AA253" s="27">
        <v>0</v>
      </c>
      <c r="AB253" s="27">
        <v>30</v>
      </c>
      <c r="AC253" s="27">
        <v>1</v>
      </c>
      <c r="AD253" s="27">
        <v>1</v>
      </c>
      <c r="AE253" s="188" t="s">
        <v>83</v>
      </c>
      <c r="AF253" s="188" t="s">
        <v>83</v>
      </c>
      <c r="AG253" s="188" t="s">
        <v>83</v>
      </c>
      <c r="AH253" s="188" t="s">
        <v>83</v>
      </c>
      <c r="AI253" s="27">
        <v>0</v>
      </c>
      <c r="AJ253" s="27"/>
      <c r="AK253" s="27">
        <v>1</v>
      </c>
      <c r="AL253" s="27">
        <v>1</v>
      </c>
      <c r="AM253" s="188" t="s">
        <v>83</v>
      </c>
      <c r="AN253" s="27">
        <v>1</v>
      </c>
      <c r="AO253" s="27">
        <v>1</v>
      </c>
      <c r="AP253" s="27">
        <v>1</v>
      </c>
    </row>
    <row r="254" spans="1:42">
      <c r="A254" s="165"/>
      <c r="B254" s="27" t="str">
        <f>物品!B254</f>
        <v>IS25</v>
      </c>
      <c r="C254" s="27" t="s">
        <v>41</v>
      </c>
      <c r="D254" s="27" t="s">
        <v>81</v>
      </c>
      <c r="E254" s="27" t="s">
        <v>82</v>
      </c>
      <c r="F254" s="27"/>
      <c r="G254" s="27"/>
      <c r="H254" s="27" t="str">
        <f>VLOOKUP(LEFT(RIGHT(B254,5),4),物品!B:CU,2,FALSE)</f>
        <v>|CffFFD24DW强力附魔石|r</v>
      </c>
      <c r="I254" s="27" t="str">
        <f>VLOOKUP(B254,物品!B:CV,99,FALSE)</f>
        <v>为|Cffffd24dW技能|r附魔一条|Cffffd24d随机属性|r。</v>
      </c>
      <c r="J254" s="167" t="str">
        <f t="shared" ref="J254:J255" si="117">H254</f>
        <v>|CffFFD24DW强力附魔石|r</v>
      </c>
      <c r="K254" s="167" t="str">
        <f t="shared" ref="K254:K255" si="118">I254</f>
        <v>为|Cffffd24dW技能|r附魔一条|Cffffd24d随机属性|r。</v>
      </c>
      <c r="L254" s="27"/>
      <c r="M254" s="168" t="str">
        <f>VLOOKUP(LEFT(RIGHT(B254,5),4),物品!B:CU,20,FALSE)</f>
        <v>ReplaceableTextures\\CommandButtons\\BTN010.blp</v>
      </c>
      <c r="N254" s="188" t="s">
        <v>83</v>
      </c>
      <c r="O254" s="168" t="s">
        <v>98</v>
      </c>
      <c r="P254" s="27">
        <v>1</v>
      </c>
      <c r="Q254" s="27">
        <v>2</v>
      </c>
      <c r="R254" s="188" t="s">
        <v>83</v>
      </c>
      <c r="S254" s="188" t="s">
        <v>83</v>
      </c>
      <c r="T254" s="188" t="s">
        <v>83</v>
      </c>
      <c r="U254" s="188" t="s">
        <v>83</v>
      </c>
      <c r="V254" s="27"/>
      <c r="W254" s="27" t="s">
        <v>93</v>
      </c>
      <c r="X254" s="27">
        <v>0</v>
      </c>
      <c r="Y254" s="188" t="s">
        <v>83</v>
      </c>
      <c r="Z254" s="27">
        <v>0</v>
      </c>
      <c r="AA254" s="27">
        <v>0</v>
      </c>
      <c r="AB254" s="27">
        <v>30</v>
      </c>
      <c r="AC254" s="27">
        <v>1</v>
      </c>
      <c r="AD254" s="27">
        <v>1</v>
      </c>
      <c r="AE254" s="188" t="s">
        <v>83</v>
      </c>
      <c r="AF254" s="188" t="s">
        <v>83</v>
      </c>
      <c r="AG254" s="188" t="s">
        <v>83</v>
      </c>
      <c r="AH254" s="188" t="s">
        <v>83</v>
      </c>
      <c r="AI254" s="27">
        <v>0</v>
      </c>
      <c r="AJ254" s="27"/>
      <c r="AK254" s="27">
        <v>1</v>
      </c>
      <c r="AL254" s="27">
        <v>1</v>
      </c>
      <c r="AM254" s="188" t="s">
        <v>83</v>
      </c>
      <c r="AN254" s="27">
        <v>1</v>
      </c>
      <c r="AO254" s="27">
        <v>1</v>
      </c>
      <c r="AP254" s="27">
        <v>1</v>
      </c>
    </row>
    <row r="255" spans="1:42">
      <c r="A255" s="165"/>
      <c r="B255" s="27" t="str">
        <f>物品!B255</f>
        <v>IS26</v>
      </c>
      <c r="C255" s="27" t="s">
        <v>41</v>
      </c>
      <c r="D255" s="27" t="s">
        <v>81</v>
      </c>
      <c r="E255" s="27" t="s">
        <v>82</v>
      </c>
      <c r="F255" s="27"/>
      <c r="G255" s="27"/>
      <c r="H255" s="27" t="str">
        <f>VLOOKUP(LEFT(RIGHT(B255,5),4),物品!B:CU,2,FALSE)</f>
        <v>|CffFFD24DE强力附魔石|r</v>
      </c>
      <c r="I255" s="27" t="str">
        <f>VLOOKUP(B255,物品!B:CV,99,FALSE)</f>
        <v>为|Cffffd24dE技能|r附魔一条|Cffffd24d随机属性|r。</v>
      </c>
      <c r="J255" s="167" t="str">
        <f t="shared" si="117"/>
        <v>|CffFFD24DE强力附魔石|r</v>
      </c>
      <c r="K255" s="167" t="str">
        <f t="shared" si="118"/>
        <v>为|Cffffd24dE技能|r附魔一条|Cffffd24d随机属性|r。</v>
      </c>
      <c r="L255" s="27"/>
      <c r="M255" s="168" t="str">
        <f>VLOOKUP(LEFT(RIGHT(B255,5),4),物品!B:CU,20,FALSE)</f>
        <v>ReplaceableTextures\\CommandButtons\\BTN011.blp</v>
      </c>
      <c r="N255" s="188" t="s">
        <v>83</v>
      </c>
      <c r="O255" s="168" t="s">
        <v>98</v>
      </c>
      <c r="P255" s="27">
        <v>2</v>
      </c>
      <c r="Q255" s="27">
        <v>2</v>
      </c>
      <c r="R255" s="188" t="s">
        <v>83</v>
      </c>
      <c r="S255" s="188" t="s">
        <v>83</v>
      </c>
      <c r="T255" s="188" t="s">
        <v>83</v>
      </c>
      <c r="U255" s="188" t="s">
        <v>83</v>
      </c>
      <c r="V255" s="27"/>
      <c r="W255" s="27" t="s">
        <v>93</v>
      </c>
      <c r="X255" s="27">
        <v>0</v>
      </c>
      <c r="Y255" s="188" t="s">
        <v>83</v>
      </c>
      <c r="Z255" s="27">
        <v>0</v>
      </c>
      <c r="AA255" s="27">
        <v>0</v>
      </c>
      <c r="AB255" s="27">
        <v>30</v>
      </c>
      <c r="AC255" s="27">
        <v>1</v>
      </c>
      <c r="AD255" s="27">
        <v>1</v>
      </c>
      <c r="AE255" s="188" t="s">
        <v>83</v>
      </c>
      <c r="AF255" s="188" t="s">
        <v>83</v>
      </c>
      <c r="AG255" s="188" t="s">
        <v>83</v>
      </c>
      <c r="AH255" s="188" t="s">
        <v>83</v>
      </c>
      <c r="AI255" s="27">
        <v>0</v>
      </c>
      <c r="AJ255" s="27"/>
      <c r="AK255" s="27">
        <v>1</v>
      </c>
      <c r="AL255" s="27">
        <v>1</v>
      </c>
      <c r="AM255" s="188" t="s">
        <v>83</v>
      </c>
      <c r="AN255" s="27">
        <v>1</v>
      </c>
      <c r="AO255" s="27">
        <v>1</v>
      </c>
      <c r="AP255" s="27">
        <v>1</v>
      </c>
    </row>
    <row r="256" spans="1:42">
      <c r="A256" s="165"/>
      <c r="B256" s="27" t="str">
        <f>物品!B256</f>
        <v>IS11</v>
      </c>
      <c r="C256" s="27" t="s">
        <v>41</v>
      </c>
      <c r="D256" s="27" t="s">
        <v>81</v>
      </c>
      <c r="E256" s="27"/>
      <c r="F256" s="27"/>
      <c r="G256" s="27"/>
      <c r="H256" s="27" t="str">
        <f>VLOOKUP(LEFT(RIGHT(B256,5),4),物品!B:CU,2,FALSE)</f>
        <v>|CffFF0000占星|r</v>
      </c>
      <c r="I256" s="27" t="str">
        <f>VLOOKUP(B256,物品!B:CV,99,FALSE)</f>
        <v>|CffFF0000占星|r</v>
      </c>
      <c r="J256" s="167" t="str">
        <f t="shared" ref="J256" si="119">H256</f>
        <v>|CffFF0000占星|r</v>
      </c>
      <c r="K256" s="167" t="str">
        <f t="shared" ref="K256" si="120">I256</f>
        <v>|CffFF0000占星|r</v>
      </c>
      <c r="L256" s="27"/>
      <c r="M256" s="168" t="str">
        <f>VLOOKUP(LEFT(RIGHT(B256,5),4),物品!B:CU,20,FALSE)</f>
        <v>ReplaceableTextures\\CommandButtons\\BTNIS11.blp</v>
      </c>
      <c r="N256" s="188" t="s">
        <v>83</v>
      </c>
      <c r="O256" s="168" t="s">
        <v>98</v>
      </c>
      <c r="P256" s="27">
        <v>0</v>
      </c>
      <c r="Q256" s="27">
        <v>0</v>
      </c>
      <c r="R256" s="188" t="s">
        <v>83</v>
      </c>
      <c r="S256" s="188" t="s">
        <v>83</v>
      </c>
      <c r="T256" s="188" t="s">
        <v>83</v>
      </c>
      <c r="U256" s="188" t="s">
        <v>83</v>
      </c>
      <c r="V256" s="27"/>
      <c r="W256" s="27" t="s">
        <v>88</v>
      </c>
      <c r="X256" s="27">
        <v>0</v>
      </c>
      <c r="Y256" s="188" t="s">
        <v>83</v>
      </c>
      <c r="Z256" s="27">
        <v>0</v>
      </c>
      <c r="AA256" s="27">
        <v>240</v>
      </c>
      <c r="AB256" s="27">
        <v>0</v>
      </c>
      <c r="AC256" s="27">
        <v>1</v>
      </c>
      <c r="AD256" s="27">
        <v>1</v>
      </c>
      <c r="AE256" s="188" t="s">
        <v>83</v>
      </c>
      <c r="AF256" s="188" t="s">
        <v>83</v>
      </c>
      <c r="AG256" s="188" t="s">
        <v>83</v>
      </c>
      <c r="AH256" s="188" t="s">
        <v>83</v>
      </c>
      <c r="AI256" s="27">
        <v>1</v>
      </c>
      <c r="AJ256" s="27"/>
      <c r="AK256" s="27">
        <v>1</v>
      </c>
      <c r="AL256" s="27">
        <v>1</v>
      </c>
      <c r="AM256" s="188" t="s">
        <v>83</v>
      </c>
      <c r="AN256" s="27">
        <v>1</v>
      </c>
      <c r="AO256" s="27">
        <v>1</v>
      </c>
      <c r="AP256" s="27">
        <v>1</v>
      </c>
    </row>
    <row r="257" spans="1:42">
      <c r="A257" s="165"/>
      <c r="B257" s="27" t="str">
        <f>物品!B257</f>
        <v>IS12</v>
      </c>
      <c r="C257" s="27" t="s">
        <v>41</v>
      </c>
      <c r="D257" s="27" t="s">
        <v>81</v>
      </c>
      <c r="E257" s="27"/>
      <c r="F257" s="27"/>
      <c r="G257" s="27"/>
      <c r="H257" s="27" t="str">
        <f>VLOOKUP(LEFT(RIGHT(B257,5),4),物品!B:CU,2,FALSE)</f>
        <v>|CffFFD24D兽魂抽奖|r</v>
      </c>
      <c r="I257" s="27" t="str">
        <f>VLOOKUP(B257,物品!B:CV,99,FALSE)</f>
        <v>|CffFFD24D兽魂抽奖|r</v>
      </c>
      <c r="J257" s="167" t="str">
        <f t="shared" si="111"/>
        <v>|CffFFD24D兽魂抽奖|r</v>
      </c>
      <c r="K257" s="167" t="str">
        <f t="shared" si="112"/>
        <v>|CffFFD24D兽魂抽奖|r</v>
      </c>
      <c r="L257" s="27"/>
      <c r="M257" s="168" t="str">
        <f>VLOOKUP(LEFT(RIGHT(B257,5),4),物品!B:CU,20,FALSE)</f>
        <v>ReplaceableTextures\\CommandButtons\\BTNIH00.blp</v>
      </c>
      <c r="N257" s="188" t="s">
        <v>83</v>
      </c>
      <c r="O257" s="168" t="s">
        <v>98</v>
      </c>
      <c r="P257" s="27">
        <v>0</v>
      </c>
      <c r="Q257" s="27">
        <v>0</v>
      </c>
      <c r="R257" s="188" t="s">
        <v>83</v>
      </c>
      <c r="S257" s="188" t="s">
        <v>83</v>
      </c>
      <c r="T257" s="188" t="s">
        <v>83</v>
      </c>
      <c r="U257" s="188" t="s">
        <v>83</v>
      </c>
      <c r="V257" s="27"/>
      <c r="W257" s="27" t="s">
        <v>88</v>
      </c>
      <c r="X257" s="27">
        <v>0</v>
      </c>
      <c r="Y257" s="188" t="s">
        <v>83</v>
      </c>
      <c r="Z257" s="27">
        <v>0</v>
      </c>
      <c r="AA257" s="27">
        <v>3</v>
      </c>
      <c r="AB257" s="27">
        <v>0</v>
      </c>
      <c r="AC257" s="27">
        <v>1</v>
      </c>
      <c r="AD257" s="27">
        <v>1</v>
      </c>
      <c r="AE257" s="188" t="s">
        <v>83</v>
      </c>
      <c r="AF257" s="188" t="s">
        <v>83</v>
      </c>
      <c r="AG257" s="188" t="s">
        <v>83</v>
      </c>
      <c r="AH257" s="188" t="s">
        <v>83</v>
      </c>
      <c r="AI257" s="27">
        <v>1</v>
      </c>
      <c r="AJ257" s="27"/>
      <c r="AK257" s="27">
        <v>1</v>
      </c>
      <c r="AL257" s="27">
        <v>1</v>
      </c>
      <c r="AM257" s="188" t="s">
        <v>83</v>
      </c>
      <c r="AN257" s="27">
        <v>1</v>
      </c>
      <c r="AO257" s="27">
        <v>1</v>
      </c>
      <c r="AP257" s="27">
        <v>1</v>
      </c>
    </row>
    <row r="258" spans="1:42">
      <c r="A258" s="165"/>
      <c r="B258" s="27" t="str">
        <f>物品!B258</f>
        <v>IZ0C</v>
      </c>
      <c r="C258" s="27" t="s">
        <v>41</v>
      </c>
      <c r="D258" s="27" t="s">
        <v>81</v>
      </c>
      <c r="E258" s="27"/>
      <c r="F258" s="27"/>
      <c r="G258" s="27"/>
      <c r="H258" s="27" t="str">
        <f>VLOOKUP(LEFT(RIGHT(B258,5),4),物品!B:CU,2,FALSE)</f>
        <v>|CffFFD24D兽魂抽奖|r</v>
      </c>
      <c r="I258" s="27" t="str">
        <f>VLOOKUP(B258,物品!B:CV,99,FALSE)</f>
        <v>|CffFFD24D兽魂抽奖|r</v>
      </c>
      <c r="J258" s="167" t="str">
        <f t="shared" si="111"/>
        <v>|CffFFD24D兽魂抽奖|r</v>
      </c>
      <c r="K258" s="167" t="str">
        <f t="shared" si="112"/>
        <v>|CffFFD24D兽魂抽奖|r</v>
      </c>
      <c r="L258" s="27"/>
      <c r="M258" s="168" t="str">
        <f>VLOOKUP(LEFT(RIGHT(B258,5),4),物品!B:CU,20,FALSE)</f>
        <v>ReplaceableTextures\\CommandButtons\\BTNIH00.blp</v>
      </c>
      <c r="N258" s="188" t="s">
        <v>83</v>
      </c>
      <c r="O258" s="168" t="s">
        <v>98</v>
      </c>
      <c r="P258" s="27">
        <v>0</v>
      </c>
      <c r="Q258" s="27">
        <v>0</v>
      </c>
      <c r="R258" s="188" t="s">
        <v>83</v>
      </c>
      <c r="S258" s="188" t="s">
        <v>83</v>
      </c>
      <c r="T258" s="188" t="s">
        <v>83</v>
      </c>
      <c r="U258" s="188" t="s">
        <v>83</v>
      </c>
      <c r="V258" s="27"/>
      <c r="W258" s="27" t="s">
        <v>88</v>
      </c>
      <c r="X258" s="27">
        <v>0</v>
      </c>
      <c r="Y258" s="188" t="s">
        <v>83</v>
      </c>
      <c r="Z258" s="27">
        <v>0</v>
      </c>
      <c r="AA258" s="27">
        <v>9999999</v>
      </c>
      <c r="AB258" s="27">
        <v>0</v>
      </c>
      <c r="AC258" s="27">
        <v>1</v>
      </c>
      <c r="AD258" s="27">
        <v>1</v>
      </c>
      <c r="AE258" s="188" t="s">
        <v>83</v>
      </c>
      <c r="AF258" s="188" t="s">
        <v>83</v>
      </c>
      <c r="AG258" s="188" t="s">
        <v>83</v>
      </c>
      <c r="AH258" s="188" t="s">
        <v>83</v>
      </c>
      <c r="AI258" s="27">
        <v>1</v>
      </c>
      <c r="AJ258" s="27"/>
      <c r="AK258" s="27">
        <v>1</v>
      </c>
      <c r="AL258" s="27">
        <v>1</v>
      </c>
      <c r="AM258" s="188" t="s">
        <v>83</v>
      </c>
      <c r="AN258" s="27">
        <v>1</v>
      </c>
      <c r="AO258" s="27">
        <v>1</v>
      </c>
      <c r="AP258" s="27">
        <v>1</v>
      </c>
    </row>
    <row r="259" spans="1:42">
      <c r="A259" s="165"/>
      <c r="B259" s="27" t="str">
        <f>物品!B259</f>
        <v>IZ10</v>
      </c>
      <c r="C259" s="27" t="s">
        <v>41</v>
      </c>
      <c r="D259" s="27" t="s">
        <v>81</v>
      </c>
      <c r="E259" s="27"/>
      <c r="F259" s="27"/>
      <c r="G259" s="27"/>
      <c r="H259" s="27" t="str">
        <f>VLOOKUP(LEFT(RIGHT(B259,5),4),物品!B:CU,2,FALSE)</f>
        <v>|CffFFD24D占星卜卦|r</v>
      </c>
      <c r="I259" s="27" t="str">
        <f>VLOOKUP(B259,物品!B:CV,99,FALSE)</f>
        <v>|CffF0F0F0有几率获得|r|Cffffd24d好东西|r|Cfff0f0f0，也有可能|r|Cffcccccc打水漂|r|Cfff0f0f0。|n|n|r|Cff00ff7f观今夜星象，抽就完事了...|r</v>
      </c>
      <c r="J259" s="167" t="str">
        <f t="shared" si="111"/>
        <v>|CffFFD24D占星卜卦|r</v>
      </c>
      <c r="K259" s="167" t="str">
        <f t="shared" si="112"/>
        <v>|CffF0F0F0有几率获得|r|Cffffd24d好东西|r|Cfff0f0f0，也有可能|r|Cffcccccc打水漂|r|Cfff0f0f0。|n|n|r|Cff00ff7f观今夜星象，抽就完事了...|r</v>
      </c>
      <c r="L259" s="27"/>
      <c r="M259" s="168" t="str">
        <f>VLOOKUP(LEFT(RIGHT(B259,5),4),物品!B:CU,20,FALSE)</f>
        <v>ReplaceableTextures\\CommandButtons\\BTNIH00.blp</v>
      </c>
      <c r="N259" s="188" t="s">
        <v>83</v>
      </c>
      <c r="O259" s="168" t="s">
        <v>98</v>
      </c>
      <c r="P259" s="27">
        <v>0</v>
      </c>
      <c r="Q259" s="27">
        <v>0</v>
      </c>
      <c r="R259" s="188" t="s">
        <v>83</v>
      </c>
      <c r="S259" s="188" t="s">
        <v>83</v>
      </c>
      <c r="T259" s="188" t="s">
        <v>83</v>
      </c>
      <c r="U259" s="188" t="s">
        <v>83</v>
      </c>
      <c r="V259" s="27"/>
      <c r="W259" s="27" t="s">
        <v>88</v>
      </c>
      <c r="X259" s="27">
        <v>3888</v>
      </c>
      <c r="Y259" s="188" t="s">
        <v>83</v>
      </c>
      <c r="Z259" s="27">
        <v>0</v>
      </c>
      <c r="AA259" s="27">
        <v>1</v>
      </c>
      <c r="AB259" s="27">
        <v>0</v>
      </c>
      <c r="AC259" s="27">
        <v>1</v>
      </c>
      <c r="AD259" s="27">
        <v>1</v>
      </c>
      <c r="AE259" s="188" t="s">
        <v>83</v>
      </c>
      <c r="AF259" s="188" t="s">
        <v>83</v>
      </c>
      <c r="AG259" s="188" t="s">
        <v>83</v>
      </c>
      <c r="AH259" s="188" t="s">
        <v>83</v>
      </c>
      <c r="AI259" s="27">
        <v>1</v>
      </c>
      <c r="AJ259" s="27"/>
      <c r="AK259" s="27">
        <v>1</v>
      </c>
      <c r="AL259" s="27">
        <v>1</v>
      </c>
      <c r="AM259" s="188" t="s">
        <v>83</v>
      </c>
      <c r="AN259" s="27">
        <v>1</v>
      </c>
      <c r="AO259" s="27">
        <v>1</v>
      </c>
      <c r="AP259" s="27">
        <v>1</v>
      </c>
    </row>
    <row r="260" spans="1:42">
      <c r="A260" s="165"/>
      <c r="B260" s="27" t="str">
        <f>物品!B260</f>
        <v>IZ11</v>
      </c>
      <c r="C260" s="27" t="s">
        <v>41</v>
      </c>
      <c r="D260" s="27" t="s">
        <v>81</v>
      </c>
      <c r="E260" s="27"/>
      <c r="F260" s="27"/>
      <c r="G260" s="27"/>
      <c r="H260" s="27" t="str">
        <f>VLOOKUP(LEFT(RIGHT(B260,5),4),物品!B:CU,2,FALSE)</f>
        <v>|CffFFD24D占星卜卦|r - [|cffffcc0010连|r]</v>
      </c>
      <c r="I260" s="27" t="str">
        <f>VLOOKUP(B260,物品!B:CV,99,FALSE)</f>
        <v>|CffF0F0F0有几率获得|r|Cffffd24d很多好东西|r|Cfff0f0f0，也有可能|r|Cffcccccc打很多水漂|r|Cfff0f0f0。|n|n|r|Cff00ff7f观今夜星象，使劲抽就完事了...|r</v>
      </c>
      <c r="J260" s="167" t="str">
        <f t="shared" si="111"/>
        <v>|CffFFD24D占星卜卦|r - [|cffffcc0010连|r]</v>
      </c>
      <c r="K260" s="167" t="str">
        <f t="shared" si="112"/>
        <v>|CffF0F0F0有几率获得|r|Cffffd24d很多好东西|r|Cfff0f0f0，也有可能|r|Cffcccccc打很多水漂|r|Cfff0f0f0。|n|n|r|Cff00ff7f观今夜星象，使劲抽就完事了...|r</v>
      </c>
      <c r="L260" s="27"/>
      <c r="M260" s="168" t="str">
        <f>VLOOKUP(LEFT(RIGHT(B260,5),4),物品!B:CU,20,FALSE)</f>
        <v>ReplaceableTextures\\CommandButtons\\BTNIH00.blp</v>
      </c>
      <c r="N260" s="188" t="s">
        <v>83</v>
      </c>
      <c r="O260" s="168" t="s">
        <v>98</v>
      </c>
      <c r="P260" s="27">
        <v>0</v>
      </c>
      <c r="Q260" s="27">
        <v>0</v>
      </c>
      <c r="R260" s="188" t="s">
        <v>83</v>
      </c>
      <c r="S260" s="188" t="s">
        <v>83</v>
      </c>
      <c r="T260" s="188" t="s">
        <v>83</v>
      </c>
      <c r="U260" s="188" t="s">
        <v>83</v>
      </c>
      <c r="V260" s="27"/>
      <c r="W260" s="27" t="s">
        <v>88</v>
      </c>
      <c r="X260" s="27">
        <v>39999</v>
      </c>
      <c r="Y260" s="188" t="s">
        <v>83</v>
      </c>
      <c r="Z260" s="27">
        <v>0</v>
      </c>
      <c r="AA260" s="27">
        <v>0</v>
      </c>
      <c r="AB260" s="27">
        <v>0</v>
      </c>
      <c r="AC260" s="27">
        <v>1</v>
      </c>
      <c r="AD260" s="27">
        <v>1</v>
      </c>
      <c r="AE260" s="188" t="s">
        <v>83</v>
      </c>
      <c r="AF260" s="188" t="s">
        <v>83</v>
      </c>
      <c r="AG260" s="188" t="s">
        <v>83</v>
      </c>
      <c r="AH260" s="188" t="s">
        <v>83</v>
      </c>
      <c r="AI260" s="27">
        <v>1</v>
      </c>
      <c r="AJ260" s="27"/>
      <c r="AK260" s="27">
        <v>1</v>
      </c>
      <c r="AL260" s="27">
        <v>1</v>
      </c>
      <c r="AM260" s="188" t="s">
        <v>83</v>
      </c>
      <c r="AN260" s="27">
        <v>1</v>
      </c>
      <c r="AO260" s="27">
        <v>1</v>
      </c>
      <c r="AP260" s="27">
        <v>1</v>
      </c>
    </row>
    <row r="261" spans="1:42">
      <c r="A261" s="165"/>
      <c r="B261" s="27" t="str">
        <f>物品!B261</f>
        <v>IS13</v>
      </c>
      <c r="C261" s="27" t="s">
        <v>41</v>
      </c>
      <c r="D261" s="27" t="s">
        <v>81</v>
      </c>
      <c r="E261" s="27"/>
      <c r="F261" s="27"/>
      <c r="G261" s="27"/>
      <c r="H261" s="27" t="str">
        <f>VLOOKUP(LEFT(RIGHT(B261,5),4),物品!B:CU,2,FALSE)</f>
        <v>|cffffd24d强化饰品等级|n|r</v>
      </c>
      <c r="I261" s="27" t="str">
        <f>VLOOKUP(B261,物品!B:CV,99,FALSE)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J261" s="167" t="str">
        <f t="shared" si="111"/>
        <v>|cffffd24d强化饰品等级|n|r</v>
      </c>
      <c r="K261" s="167" t="str">
        <f t="shared" si="112"/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L261" s="27"/>
      <c r="M261" s="168" t="str">
        <f>VLOOKUP(LEFT(RIGHT(B261,5),4),物品!B:CU,20,FALSE)</f>
        <v>ReplaceableTextures\\CommandButtons\\BTNZ10.blp</v>
      </c>
      <c r="N261" s="188" t="s">
        <v>83</v>
      </c>
      <c r="O261" s="168" t="s">
        <v>98</v>
      </c>
      <c r="P261" s="27">
        <v>0</v>
      </c>
      <c r="Q261" s="27">
        <v>1</v>
      </c>
      <c r="R261" s="188" t="s">
        <v>83</v>
      </c>
      <c r="S261" s="188" t="s">
        <v>83</v>
      </c>
      <c r="T261" s="188" t="s">
        <v>83</v>
      </c>
      <c r="U261" s="188" t="s">
        <v>83</v>
      </c>
      <c r="V261" s="27"/>
      <c r="W261" s="27" t="s">
        <v>88</v>
      </c>
      <c r="X261" s="27">
        <v>0</v>
      </c>
      <c r="Y261" s="188" t="s">
        <v>83</v>
      </c>
      <c r="Z261" s="27">
        <v>0</v>
      </c>
      <c r="AA261" s="27">
        <v>0</v>
      </c>
      <c r="AB261" s="27">
        <v>0</v>
      </c>
      <c r="AC261" s="27">
        <v>1</v>
      </c>
      <c r="AD261" s="27">
        <v>1</v>
      </c>
      <c r="AE261" s="188" t="s">
        <v>83</v>
      </c>
      <c r="AF261" s="188" t="s">
        <v>83</v>
      </c>
      <c r="AG261" s="188" t="s">
        <v>83</v>
      </c>
      <c r="AH261" s="188" t="s">
        <v>83</v>
      </c>
      <c r="AI261" s="27">
        <v>1</v>
      </c>
      <c r="AJ261" s="27"/>
      <c r="AK261" s="27">
        <v>1</v>
      </c>
      <c r="AL261" s="27">
        <v>1</v>
      </c>
      <c r="AM261" s="188" t="s">
        <v>83</v>
      </c>
      <c r="AN261" s="27">
        <v>1</v>
      </c>
      <c r="AO261" s="27">
        <v>1</v>
      </c>
      <c r="AP261" s="27">
        <v>1</v>
      </c>
    </row>
    <row r="262" spans="1:42">
      <c r="A262" s="165"/>
      <c r="B262" s="27" t="str">
        <f>物品!B262</f>
        <v>IS14</v>
      </c>
      <c r="C262" s="27" t="s">
        <v>41</v>
      </c>
      <c r="D262" s="27" t="s">
        <v>81</v>
      </c>
      <c r="E262" s="27"/>
      <c r="F262" s="27"/>
      <c r="G262" s="27"/>
      <c r="H262" s="27" t="str">
        <f>VLOOKUP(LEFT(RIGHT(B262,5),4),物品!B:CU,2,FALSE)</f>
        <v>|CffFFD24D强化药品等级|r</v>
      </c>
      <c r="I262" s="27" t="str">
        <f>VLOOKUP(B262,物品!B:CV,99,FALSE)</f>
        <v>|cffffcc00升级消耗：|r150+等级*150杀敌数|n|n|cff00ff7f最高升至10级|r</v>
      </c>
      <c r="J262" s="167" t="str">
        <f t="shared" ref="J262:J263" si="121">H262</f>
        <v>|CffFFD24D强化药品等级|r</v>
      </c>
      <c r="K262" s="167" t="str">
        <f t="shared" ref="K262:K263" si="122">I262</f>
        <v>|cffffcc00升级消耗：|r150+等级*150杀敌数|n|n|cff00ff7f最高升至10级|r</v>
      </c>
      <c r="L262" s="27"/>
      <c r="M262" s="168" t="str">
        <f>VLOOKUP(LEFT(RIGHT(B262,5),4),物品!B:CU,20,FALSE)</f>
        <v>ReplaceableTextures\\CommandButtons\\BTNAG06.blp</v>
      </c>
      <c r="N262" s="188" t="s">
        <v>83</v>
      </c>
      <c r="O262" s="168" t="s">
        <v>98</v>
      </c>
      <c r="P262" s="27">
        <v>0</v>
      </c>
      <c r="Q262" s="27">
        <v>1</v>
      </c>
      <c r="R262" s="188" t="s">
        <v>83</v>
      </c>
      <c r="S262" s="188" t="s">
        <v>83</v>
      </c>
      <c r="T262" s="188" t="s">
        <v>83</v>
      </c>
      <c r="U262" s="188" t="s">
        <v>83</v>
      </c>
      <c r="V262" s="27"/>
      <c r="W262" s="27" t="s">
        <v>88</v>
      </c>
      <c r="X262" s="27">
        <v>0</v>
      </c>
      <c r="Y262" s="188" t="s">
        <v>83</v>
      </c>
      <c r="Z262" s="27">
        <v>0</v>
      </c>
      <c r="AA262" s="27">
        <v>0</v>
      </c>
      <c r="AB262" s="27">
        <v>0</v>
      </c>
      <c r="AC262" s="27">
        <v>1</v>
      </c>
      <c r="AD262" s="27">
        <v>1</v>
      </c>
      <c r="AE262" s="188" t="s">
        <v>83</v>
      </c>
      <c r="AF262" s="188" t="s">
        <v>83</v>
      </c>
      <c r="AG262" s="188" t="s">
        <v>83</v>
      </c>
      <c r="AH262" s="188" t="s">
        <v>83</v>
      </c>
      <c r="AI262" s="27">
        <v>1</v>
      </c>
      <c r="AJ262" s="27"/>
      <c r="AK262" s="27">
        <v>1</v>
      </c>
      <c r="AL262" s="27">
        <v>1</v>
      </c>
      <c r="AM262" s="188" t="s">
        <v>83</v>
      </c>
      <c r="AN262" s="27">
        <v>1</v>
      </c>
      <c r="AO262" s="27">
        <v>1</v>
      </c>
      <c r="AP262" s="27">
        <v>1</v>
      </c>
    </row>
    <row r="263" spans="1:42">
      <c r="A263" s="165"/>
      <c r="B263" s="27" t="str">
        <f>物品!B263</f>
        <v>IB00</v>
      </c>
      <c r="C263" s="27" t="s">
        <v>41</v>
      </c>
      <c r="D263" s="27" t="s">
        <v>81</v>
      </c>
      <c r="E263" s="27"/>
      <c r="F263" s="27"/>
      <c r="G263" s="27"/>
      <c r="H263" s="27" t="str">
        <f>VLOOKUP(LEFT(RIGHT(B263,5),4),物品!B:CU,2,FALSE)</f>
        <v>星耀福利</v>
      </c>
      <c r="I263" s="27" t="str">
        <f>VLOOKUP(B263,物品!B:CV,99,FALSE)</f>
        <v>|cffffcc33平台名称带有“星耀”开局自动激活！|n|n|r奖励：|n|cffffcc00每秒金币+1|n每秒攻击+1|n每秒生命+5|r</v>
      </c>
      <c r="J263" s="167" t="str">
        <f t="shared" si="121"/>
        <v>星耀福利</v>
      </c>
      <c r="K263" s="167" t="str">
        <f t="shared" si="122"/>
        <v>|cffffcc33平台名称带有“星耀”开局自动激活！|n|n|r奖励：|n|cffffcc00每秒金币+1|n每秒攻击+1|n每秒生命+5|r</v>
      </c>
      <c r="L263" s="27"/>
      <c r="M263" s="168" t="str">
        <f>VLOOKUP(LEFT(RIGHT(B263,5),4),物品!B:CU,20,FALSE)</f>
        <v>ReplaceableTextures\\CommandButtons\\BTNIB00.blp</v>
      </c>
      <c r="N263" s="188" t="s">
        <v>83</v>
      </c>
      <c r="O263" s="168" t="s">
        <v>98</v>
      </c>
      <c r="P263" s="27">
        <v>0</v>
      </c>
      <c r="Q263" s="27">
        <v>0</v>
      </c>
      <c r="R263" s="188" t="s">
        <v>83</v>
      </c>
      <c r="S263" s="188" t="s">
        <v>83</v>
      </c>
      <c r="T263" s="188" t="s">
        <v>83</v>
      </c>
      <c r="U263" s="188" t="s">
        <v>83</v>
      </c>
      <c r="V263" s="27"/>
      <c r="W263" s="27" t="s">
        <v>88</v>
      </c>
      <c r="X263" s="27">
        <v>0</v>
      </c>
      <c r="Y263" s="188" t="s">
        <v>83</v>
      </c>
      <c r="Z263" s="27">
        <v>0</v>
      </c>
      <c r="AA263" s="27">
        <v>0</v>
      </c>
      <c r="AB263" s="27">
        <v>0</v>
      </c>
      <c r="AC263" s="27">
        <v>1</v>
      </c>
      <c r="AD263" s="27">
        <v>1</v>
      </c>
      <c r="AE263" s="188" t="s">
        <v>83</v>
      </c>
      <c r="AF263" s="188" t="s">
        <v>83</v>
      </c>
      <c r="AG263" s="188" t="s">
        <v>83</v>
      </c>
      <c r="AH263" s="188" t="s">
        <v>83</v>
      </c>
      <c r="AI263" s="27">
        <v>1</v>
      </c>
      <c r="AJ263" s="27"/>
      <c r="AK263" s="27">
        <v>1</v>
      </c>
      <c r="AL263" s="27">
        <v>1</v>
      </c>
      <c r="AM263" s="188" t="s">
        <v>83</v>
      </c>
      <c r="AN263" s="27">
        <v>1</v>
      </c>
      <c r="AO263" s="27">
        <v>1</v>
      </c>
      <c r="AP263" s="27">
        <v>1</v>
      </c>
    </row>
    <row r="264" spans="1:42">
      <c r="A264" s="165"/>
      <c r="B264" s="27" t="str">
        <f>物品!B264</f>
        <v>IB01</v>
      </c>
      <c r="C264" s="27" t="s">
        <v>41</v>
      </c>
      <c r="D264" s="27" t="s">
        <v>81</v>
      </c>
      <c r="E264" s="27"/>
      <c r="F264" s="27"/>
      <c r="G264" s="27"/>
      <c r="H264" s="27" t="str">
        <f>VLOOKUP(LEFT(RIGHT(B264,5),4),物品!B:CU,2,FALSE)</f>
        <v>公众号礼包</v>
      </c>
      <c r="I264" s="27" t="str">
        <f>VLOOKUP(B264,物品!B:CV,99,FALSE)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J264" s="167" t="str">
        <f t="shared" ref="J264:K268" si="123">H264</f>
        <v>公众号礼包</v>
      </c>
      <c r="K264" s="167" t="str">
        <f t="shared" si="123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L264" s="27"/>
      <c r="M264" s="168" t="str">
        <f>VLOOKUP(LEFT(RIGHT(B264,5),4),物品!B:CU,20,FALSE)</f>
        <v>ReplaceableTextures\\CommandButtons\\BTNIB01.blp</v>
      </c>
      <c r="N264" s="188" t="s">
        <v>83</v>
      </c>
      <c r="O264" s="168" t="s">
        <v>98</v>
      </c>
      <c r="P264" s="27">
        <v>0</v>
      </c>
      <c r="Q264" s="27">
        <v>0</v>
      </c>
      <c r="R264" s="188" t="s">
        <v>83</v>
      </c>
      <c r="S264" s="188" t="s">
        <v>83</v>
      </c>
      <c r="T264" s="188" t="s">
        <v>83</v>
      </c>
      <c r="U264" s="188" t="s">
        <v>83</v>
      </c>
      <c r="V264" s="27"/>
      <c r="W264" s="27" t="s">
        <v>88</v>
      </c>
      <c r="X264" s="27">
        <v>0</v>
      </c>
      <c r="Y264" s="188" t="s">
        <v>83</v>
      </c>
      <c r="Z264" s="27">
        <v>0</v>
      </c>
      <c r="AA264" s="27">
        <v>0</v>
      </c>
      <c r="AB264" s="27">
        <v>0</v>
      </c>
      <c r="AC264" s="27">
        <v>1</v>
      </c>
      <c r="AD264" s="27">
        <v>1</v>
      </c>
      <c r="AE264" s="188" t="s">
        <v>83</v>
      </c>
      <c r="AF264" s="188" t="s">
        <v>83</v>
      </c>
      <c r="AG264" s="188" t="s">
        <v>83</v>
      </c>
      <c r="AH264" s="188" t="s">
        <v>83</v>
      </c>
      <c r="AI264" s="27">
        <v>1</v>
      </c>
      <c r="AJ264" s="27"/>
      <c r="AK264" s="27">
        <v>1</v>
      </c>
      <c r="AL264" s="27">
        <v>1</v>
      </c>
      <c r="AM264" s="188" t="s">
        <v>83</v>
      </c>
      <c r="AN264" s="27">
        <v>1</v>
      </c>
      <c r="AO264" s="27">
        <v>1</v>
      </c>
      <c r="AP264" s="27">
        <v>1</v>
      </c>
    </row>
    <row r="265" spans="1:42">
      <c r="A265" s="165"/>
      <c r="B265" s="27" t="str">
        <f>物品!B265</f>
        <v>IB02</v>
      </c>
      <c r="C265" s="27" t="s">
        <v>41</v>
      </c>
      <c r="D265" s="27" t="s">
        <v>81</v>
      </c>
      <c r="E265" s="27"/>
      <c r="F265" s="27"/>
      <c r="G265" s="27"/>
      <c r="H265" s="27" t="str">
        <f>VLOOKUP(LEFT(RIGHT(B265,5),4),物品!B:CU,2,FALSE)</f>
        <v>入群礼包</v>
      </c>
      <c r="I265" s="27" t="str">
        <f>VLOOKUP(B265,物品!B:CV,99,FALSE)</f>
        <v>加入《|cff00ffcc全民封神|r》官方QQ群，即可获得入群礼包码！|n|n输入礼包码即可获得：|n金币+1000，每秒攻击+2，每秒业力+2</v>
      </c>
      <c r="J265" s="167" t="str">
        <f t="shared" si="123"/>
        <v>入群礼包</v>
      </c>
      <c r="K265" s="167" t="str">
        <f t="shared" si="123"/>
        <v>加入《|cff00ffcc全民封神|r》官方QQ群，即可获得入群礼包码！|n|n输入礼包码即可获得：|n金币+1000，每秒攻击+2，每秒业力+2</v>
      </c>
      <c r="L265" s="27"/>
      <c r="M265" s="168" t="str">
        <f>VLOOKUP(LEFT(RIGHT(B265,5),4),物品!B:CU,20,FALSE)</f>
        <v>ReplaceableTextures\\CommandButtons\\BTNIB02.blp</v>
      </c>
      <c r="N265" s="188" t="s">
        <v>83</v>
      </c>
      <c r="O265" s="168" t="s">
        <v>98</v>
      </c>
      <c r="P265" s="27">
        <v>1</v>
      </c>
      <c r="Q265" s="27">
        <v>0</v>
      </c>
      <c r="R265" s="188" t="s">
        <v>83</v>
      </c>
      <c r="S265" s="188" t="s">
        <v>83</v>
      </c>
      <c r="T265" s="188" t="s">
        <v>83</v>
      </c>
      <c r="U265" s="188" t="s">
        <v>83</v>
      </c>
      <c r="V265" s="27"/>
      <c r="W265" s="27" t="s">
        <v>88</v>
      </c>
      <c r="X265" s="27">
        <v>0</v>
      </c>
      <c r="Y265" s="188" t="s">
        <v>83</v>
      </c>
      <c r="Z265" s="27">
        <v>0</v>
      </c>
      <c r="AA265" s="27">
        <v>0</v>
      </c>
      <c r="AB265" s="27">
        <v>0</v>
      </c>
      <c r="AC265" s="27">
        <v>1</v>
      </c>
      <c r="AD265" s="27">
        <v>1</v>
      </c>
      <c r="AE265" s="188" t="s">
        <v>83</v>
      </c>
      <c r="AF265" s="188" t="s">
        <v>83</v>
      </c>
      <c r="AG265" s="188" t="s">
        <v>83</v>
      </c>
      <c r="AH265" s="188" t="s">
        <v>83</v>
      </c>
      <c r="AI265" s="27">
        <v>1</v>
      </c>
      <c r="AJ265" s="27"/>
      <c r="AK265" s="27">
        <v>1</v>
      </c>
      <c r="AL265" s="27">
        <v>1</v>
      </c>
      <c r="AM265" s="188" t="s">
        <v>83</v>
      </c>
      <c r="AN265" s="27">
        <v>1</v>
      </c>
      <c r="AO265" s="27">
        <v>1</v>
      </c>
      <c r="AP265" s="27">
        <v>1</v>
      </c>
    </row>
    <row r="266" spans="1:42">
      <c r="A266" s="165"/>
      <c r="B266" s="27" t="str">
        <f>物品!B266</f>
        <v>IB03</v>
      </c>
      <c r="C266" s="27" t="s">
        <v>41</v>
      </c>
      <c r="D266" s="27" t="s">
        <v>81</v>
      </c>
      <c r="E266" s="27"/>
      <c r="F266" s="27"/>
      <c r="G266" s="27"/>
      <c r="H266" s="27" t="str">
        <f>VLOOKUP(LEFT(RIGHT(B266,5),4),物品!B:CU,2,FALSE)</f>
        <v>拜年礼包</v>
      </c>
      <c r="I266" s="27" t="str">
        <f>VLOOKUP(B266,物品!B:CV,99,FALSE)</f>
        <v>|cff99ccff给与地图有效评论建议|r即可领取：|n每秒生命+100，每秒业力+2|n|n|r|cff808080地图等级达到3级可领取|r</v>
      </c>
      <c r="J266" s="167" t="str">
        <f t="shared" si="123"/>
        <v>拜年礼包</v>
      </c>
      <c r="K266" s="167" t="str">
        <f t="shared" si="123"/>
        <v>|cff99ccff给与地图有效评论建议|r即可领取：|n每秒生命+100，每秒业力+2|n|n|r|cff808080地图等级达到3级可领取|r</v>
      </c>
      <c r="L266" s="27"/>
      <c r="M266" s="168" t="str">
        <f>VLOOKUP(LEFT(RIGHT(B266,5),4),物品!B:CU,20,FALSE)</f>
        <v>ReplaceableTextures\\CommandButtons\\BTNIB03.blp</v>
      </c>
      <c r="N266" s="188" t="s">
        <v>83</v>
      </c>
      <c r="O266" s="168" t="s">
        <v>98</v>
      </c>
      <c r="P266" s="27">
        <v>2</v>
      </c>
      <c r="Q266" s="27">
        <v>0</v>
      </c>
      <c r="R266" s="188" t="s">
        <v>83</v>
      </c>
      <c r="S266" s="188" t="s">
        <v>83</v>
      </c>
      <c r="T266" s="188" t="s">
        <v>83</v>
      </c>
      <c r="U266" s="188" t="s">
        <v>83</v>
      </c>
      <c r="V266" s="27"/>
      <c r="W266" s="27" t="s">
        <v>88</v>
      </c>
      <c r="X266" s="27">
        <v>0</v>
      </c>
      <c r="Y266" s="188" t="s">
        <v>83</v>
      </c>
      <c r="Z266" s="27">
        <v>0</v>
      </c>
      <c r="AA266" s="27">
        <v>0</v>
      </c>
      <c r="AB266" s="27">
        <v>0</v>
      </c>
      <c r="AC266" s="27">
        <v>1</v>
      </c>
      <c r="AD266" s="27">
        <v>1</v>
      </c>
      <c r="AE266" s="188" t="s">
        <v>83</v>
      </c>
      <c r="AF266" s="188" t="s">
        <v>83</v>
      </c>
      <c r="AG266" s="188" t="s">
        <v>83</v>
      </c>
      <c r="AH266" s="188" t="s">
        <v>83</v>
      </c>
      <c r="AI266" s="27">
        <v>1</v>
      </c>
      <c r="AJ266" s="27"/>
      <c r="AK266" s="27">
        <v>1</v>
      </c>
      <c r="AL266" s="27">
        <v>1</v>
      </c>
      <c r="AM266" s="188" t="s">
        <v>83</v>
      </c>
      <c r="AN266" s="27">
        <v>1</v>
      </c>
      <c r="AO266" s="27">
        <v>1</v>
      </c>
      <c r="AP266" s="27">
        <v>1</v>
      </c>
    </row>
    <row r="267" spans="1:42">
      <c r="A267" s="165"/>
      <c r="B267" s="27" t="str">
        <f>物品!B267</f>
        <v>IB04</v>
      </c>
      <c r="C267" s="27" t="s">
        <v>41</v>
      </c>
      <c r="D267" s="27" t="s">
        <v>81</v>
      </c>
      <c r="E267" s="27"/>
      <c r="F267" s="27"/>
      <c r="G267" s="27"/>
      <c r="H267" s="27" t="str">
        <f>VLOOKUP(LEFT(RIGHT(B267,5),4),物品!B:CU,2,FALSE)</f>
        <v>收藏礼包</v>
      </c>
      <c r="I267" s="27" t="str">
        <f>VLOOKUP(B267,物品!B:CV,99,FALSE)</f>
        <v>|cff99ccff房间大厅界面点击右上角《|r|cffcc99ff收藏|r|cff99ccff》后可领取该礼包。|n|n|r属性：|n|cffffcc33攻击伤害+10%|n技能伤害+10%|n重随英雄次数+1|r</v>
      </c>
      <c r="J267" s="167" t="str">
        <f t="shared" si="123"/>
        <v>收藏礼包</v>
      </c>
      <c r="K267" s="167" t="str">
        <f t="shared" si="123"/>
        <v>|cff99ccff房间大厅界面点击右上角《|r|cffcc99ff收藏|r|cff99ccff》后可领取该礼包。|n|n|r属性：|n|cffffcc33攻击伤害+10%|n技能伤害+10%|n重随英雄次数+1|r</v>
      </c>
      <c r="L267" s="27"/>
      <c r="M267" s="168" t="str">
        <f>VLOOKUP(LEFT(RIGHT(B267,5),4),物品!B:CU,20,FALSE)</f>
        <v>ReplaceableTextures\\CommandButtons\\BTNIB04.blp</v>
      </c>
      <c r="N267" s="188" t="s">
        <v>83</v>
      </c>
      <c r="O267" s="168" t="s">
        <v>98</v>
      </c>
      <c r="P267" s="27">
        <v>3</v>
      </c>
      <c r="Q267" s="27">
        <v>0</v>
      </c>
      <c r="R267" s="188" t="s">
        <v>83</v>
      </c>
      <c r="S267" s="188" t="s">
        <v>83</v>
      </c>
      <c r="T267" s="188" t="s">
        <v>83</v>
      </c>
      <c r="U267" s="188" t="s">
        <v>83</v>
      </c>
      <c r="V267" s="27"/>
      <c r="W267" s="27" t="s">
        <v>88</v>
      </c>
      <c r="X267" s="27">
        <v>0</v>
      </c>
      <c r="Y267" s="188" t="s">
        <v>83</v>
      </c>
      <c r="Z267" s="27">
        <v>0</v>
      </c>
      <c r="AA267" s="27">
        <v>0</v>
      </c>
      <c r="AB267" s="27">
        <v>0</v>
      </c>
      <c r="AC267" s="27">
        <v>1</v>
      </c>
      <c r="AD267" s="27">
        <v>1</v>
      </c>
      <c r="AE267" s="188" t="s">
        <v>83</v>
      </c>
      <c r="AF267" s="188" t="s">
        <v>83</v>
      </c>
      <c r="AG267" s="188" t="s">
        <v>83</v>
      </c>
      <c r="AH267" s="188" t="s">
        <v>83</v>
      </c>
      <c r="AI267" s="27">
        <v>1</v>
      </c>
      <c r="AJ267" s="27"/>
      <c r="AK267" s="27">
        <v>1</v>
      </c>
      <c r="AL267" s="27">
        <v>1</v>
      </c>
      <c r="AM267" s="188" t="s">
        <v>83</v>
      </c>
      <c r="AN267" s="27">
        <v>1</v>
      </c>
      <c r="AO267" s="27">
        <v>1</v>
      </c>
      <c r="AP267" s="27">
        <v>1</v>
      </c>
    </row>
    <row r="268" spans="1:42">
      <c r="A268" s="165"/>
      <c r="B268" s="27" t="str">
        <f>物品!B268</f>
        <v>IB05</v>
      </c>
      <c r="C268" s="27" t="s">
        <v>41</v>
      </c>
      <c r="D268" s="27" t="s">
        <v>81</v>
      </c>
      <c r="E268" s="27"/>
      <c r="F268" s="27"/>
      <c r="G268" s="27"/>
      <c r="H268" s="27" t="str">
        <f>VLOOKUP(LEFT(RIGHT(B268,5),4),物品!B:CU,2,FALSE)</f>
        <v>重置版礼包</v>
      </c>
      <c r="I268" s="27" t="str">
        <f>VLOOKUP(B268,物品!B:CV,99,FALSE)</f>
        <v>|cff33ff00购买魔兽重制版可领取该礼包！|n|n|r奖励：|n招魂幡Lv3</v>
      </c>
      <c r="J268" s="167" t="str">
        <f t="shared" si="123"/>
        <v>重置版礼包</v>
      </c>
      <c r="K268" s="167" t="str">
        <f t="shared" si="123"/>
        <v>|cff33ff00购买魔兽重制版可领取该礼包！|n|n|r奖励：|n招魂幡Lv3</v>
      </c>
      <c r="L268" s="27"/>
      <c r="M268" s="168" t="str">
        <f>VLOOKUP(LEFT(RIGHT(B268,5),4),物品!B:CU,20,FALSE)</f>
        <v>ReplaceableTextures\\CommandButtons\\BTNIB05.blp</v>
      </c>
      <c r="N268" s="188" t="s">
        <v>83</v>
      </c>
      <c r="O268" s="168" t="s">
        <v>98</v>
      </c>
      <c r="P268" s="27">
        <v>0</v>
      </c>
      <c r="Q268" s="27">
        <v>1</v>
      </c>
      <c r="R268" s="188" t="s">
        <v>83</v>
      </c>
      <c r="S268" s="188" t="s">
        <v>83</v>
      </c>
      <c r="T268" s="188" t="s">
        <v>83</v>
      </c>
      <c r="U268" s="188" t="s">
        <v>83</v>
      </c>
      <c r="V268" s="27"/>
      <c r="W268" s="27" t="s">
        <v>88</v>
      </c>
      <c r="X268" s="27">
        <v>0</v>
      </c>
      <c r="Y268" s="188" t="s">
        <v>83</v>
      </c>
      <c r="Z268" s="27">
        <v>0</v>
      </c>
      <c r="AA268" s="27">
        <v>0</v>
      </c>
      <c r="AB268" s="27">
        <v>0</v>
      </c>
      <c r="AC268" s="27">
        <v>1</v>
      </c>
      <c r="AD268" s="27">
        <v>1</v>
      </c>
      <c r="AE268" s="188" t="s">
        <v>83</v>
      </c>
      <c r="AF268" s="188" t="s">
        <v>83</v>
      </c>
      <c r="AG268" s="188" t="s">
        <v>83</v>
      </c>
      <c r="AH268" s="188" t="s">
        <v>83</v>
      </c>
      <c r="AI268" s="27">
        <v>1</v>
      </c>
      <c r="AJ268" s="27"/>
      <c r="AK268" s="27">
        <v>1</v>
      </c>
      <c r="AL268" s="27">
        <v>1</v>
      </c>
      <c r="AM268" s="188" t="s">
        <v>83</v>
      </c>
      <c r="AN268" s="27">
        <v>1</v>
      </c>
      <c r="AO268" s="27">
        <v>1</v>
      </c>
      <c r="AP268" s="27">
        <v>1</v>
      </c>
    </row>
    <row r="269" spans="1:42">
      <c r="A269" s="165"/>
      <c r="B269" s="27" t="str">
        <f>物品!B269</f>
        <v>IB06</v>
      </c>
      <c r="C269" s="27" t="s">
        <v>41</v>
      </c>
      <c r="D269" s="27" t="s">
        <v>81</v>
      </c>
      <c r="E269" s="27"/>
      <c r="F269" s="27"/>
      <c r="G269" s="27"/>
      <c r="H269" s="27" t="str">
        <f>VLOOKUP(LEFT(RIGHT(B269,5),4),物品!B:CU,2,FALSE)</f>
        <v>公会福利</v>
      </c>
      <c r="I269" s="27" t="str">
        <f>VLOOKUP(B269,物品!B:CV,99,FALSE)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J269" s="167" t="str">
        <f t="shared" ref="J269:J274" si="124">H269</f>
        <v>公会福利</v>
      </c>
      <c r="K269" s="167" t="str">
        <f t="shared" ref="K269:K274" si="125">I269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L269" s="27"/>
      <c r="M269" s="168" t="str">
        <f>VLOOKUP(LEFT(RIGHT(B269,5),4),物品!B:CU,20,FALSE)</f>
        <v>ReplaceableTextures\\CommandButtons\\BTNIB06.blp</v>
      </c>
      <c r="N269" s="188" t="s">
        <v>83</v>
      </c>
      <c r="O269" s="168" t="s">
        <v>98</v>
      </c>
      <c r="P269" s="27">
        <v>1</v>
      </c>
      <c r="Q269" s="27">
        <v>1</v>
      </c>
      <c r="R269" s="188" t="s">
        <v>83</v>
      </c>
      <c r="S269" s="188" t="s">
        <v>83</v>
      </c>
      <c r="T269" s="188" t="s">
        <v>83</v>
      </c>
      <c r="U269" s="188" t="s">
        <v>83</v>
      </c>
      <c r="V269" s="27"/>
      <c r="W269" s="27" t="s">
        <v>88</v>
      </c>
      <c r="X269" s="27">
        <v>0</v>
      </c>
      <c r="Y269" s="188" t="s">
        <v>83</v>
      </c>
      <c r="Z269" s="27">
        <v>0</v>
      </c>
      <c r="AA269" s="27">
        <v>0</v>
      </c>
      <c r="AB269" s="27">
        <v>0</v>
      </c>
      <c r="AC269" s="27">
        <v>1</v>
      </c>
      <c r="AD269" s="27">
        <v>1</v>
      </c>
      <c r="AE269" s="188" t="s">
        <v>83</v>
      </c>
      <c r="AF269" s="188" t="s">
        <v>83</v>
      </c>
      <c r="AG269" s="188" t="s">
        <v>83</v>
      </c>
      <c r="AH269" s="188" t="s">
        <v>83</v>
      </c>
      <c r="AI269" s="27">
        <v>1</v>
      </c>
      <c r="AJ269" s="27"/>
      <c r="AK269" s="27">
        <v>1</v>
      </c>
      <c r="AL269" s="27">
        <v>1</v>
      </c>
      <c r="AM269" s="188" t="s">
        <v>83</v>
      </c>
      <c r="AN269" s="27">
        <v>1</v>
      </c>
      <c r="AO269" s="27">
        <v>1</v>
      </c>
      <c r="AP269" s="27">
        <v>1</v>
      </c>
    </row>
    <row r="270" spans="1:42">
      <c r="A270" s="165"/>
      <c r="B270" s="27" t="str">
        <f>物品!B270</f>
        <v>IB07</v>
      </c>
      <c r="C270" s="27" t="s">
        <v>41</v>
      </c>
      <c r="D270" s="27" t="s">
        <v>81</v>
      </c>
      <c r="E270" s="27"/>
      <c r="F270" s="27"/>
      <c r="G270" s="27"/>
      <c r="H270" s="27" t="str">
        <f>VLOOKUP(LEFT(RIGHT(B270,5),4),物品!B:CU,2,FALSE)</f>
        <v>星耀礼包</v>
      </c>
      <c r="I270" s="27" t="str">
        <f>VLOOKUP(B270,物品!B:CV,99,FALSE)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J270" s="167" t="str">
        <f t="shared" si="124"/>
        <v>星耀礼包</v>
      </c>
      <c r="K270" s="167" t="str">
        <f t="shared" si="125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L270" s="27"/>
      <c r="M270" s="168" t="str">
        <f>VLOOKUP(LEFT(RIGHT(B270,5),4),物品!B:CU,20,FALSE)</f>
        <v>ReplaceableTextures\\CommandButtons\\BTNIB07.blp</v>
      </c>
      <c r="N270" s="188" t="s">
        <v>83</v>
      </c>
      <c r="O270" s="168" t="s">
        <v>98</v>
      </c>
      <c r="P270" s="27">
        <v>2</v>
      </c>
      <c r="Q270" s="27">
        <v>1</v>
      </c>
      <c r="R270" s="188" t="s">
        <v>83</v>
      </c>
      <c r="S270" s="188" t="s">
        <v>83</v>
      </c>
      <c r="T270" s="188" t="s">
        <v>83</v>
      </c>
      <c r="U270" s="188" t="s">
        <v>83</v>
      </c>
      <c r="V270" s="27"/>
      <c r="W270" s="27" t="s">
        <v>88</v>
      </c>
      <c r="X270" s="27">
        <v>0</v>
      </c>
      <c r="Y270" s="188" t="s">
        <v>83</v>
      </c>
      <c r="Z270" s="27">
        <v>0</v>
      </c>
      <c r="AA270" s="27">
        <v>0</v>
      </c>
      <c r="AB270" s="27">
        <v>0</v>
      </c>
      <c r="AC270" s="27">
        <v>1</v>
      </c>
      <c r="AD270" s="27">
        <v>1</v>
      </c>
      <c r="AE270" s="188" t="s">
        <v>83</v>
      </c>
      <c r="AF270" s="188" t="s">
        <v>83</v>
      </c>
      <c r="AG270" s="188" t="s">
        <v>83</v>
      </c>
      <c r="AH270" s="188" t="s">
        <v>83</v>
      </c>
      <c r="AI270" s="27">
        <v>1</v>
      </c>
      <c r="AJ270" s="27"/>
      <c r="AK270" s="27">
        <v>1</v>
      </c>
      <c r="AL270" s="27">
        <v>1</v>
      </c>
      <c r="AM270" s="188" t="s">
        <v>83</v>
      </c>
      <c r="AN270" s="27">
        <v>1</v>
      </c>
      <c r="AO270" s="27">
        <v>1</v>
      </c>
      <c r="AP270" s="27">
        <v>1</v>
      </c>
    </row>
    <row r="271" spans="1:42">
      <c r="A271" s="165"/>
      <c r="B271" s="27" t="str">
        <f>物品!B271</f>
        <v>IB08</v>
      </c>
      <c r="C271" s="27" t="s">
        <v>41</v>
      </c>
      <c r="D271" s="27" t="s">
        <v>81</v>
      </c>
      <c r="E271" s="27"/>
      <c r="F271" s="27"/>
      <c r="G271" s="27"/>
      <c r="H271" s="27" t="str">
        <f>VLOOKUP(LEFT(RIGHT(B271,5),4),物品!B:CU,2,FALSE)</f>
        <v>魔芝RPG礼包</v>
      </c>
      <c r="I271" s="27" t="str">
        <f>VLOOKUP(B271,物品!B:CV,99,FALSE)</f>
        <v>|cff99ccff游戏中输入《|r|cff33ff00魔芝RPG|r|cff99ccff》领取本礼包！|r|n|n|r奖励：|n|cffffcc00练功房怪物数量+1|r</v>
      </c>
      <c r="J271" s="167" t="str">
        <f t="shared" si="124"/>
        <v>魔芝RPG礼包</v>
      </c>
      <c r="K271" s="167" t="str">
        <f t="shared" si="125"/>
        <v>|cff99ccff游戏中输入《|r|cff33ff00魔芝RPG|r|cff99ccff》领取本礼包！|r|n|n|r奖励：|n|cffffcc00练功房怪物数量+1|r</v>
      </c>
      <c r="L271" s="27"/>
      <c r="M271" s="168" t="str">
        <f>VLOOKUP(LEFT(RIGHT(B271,5),4),物品!B:CU,20,FALSE)</f>
        <v>ReplaceableTextures\\CommandButtons\\BTNIB08.blp</v>
      </c>
      <c r="N271" s="188" t="s">
        <v>83</v>
      </c>
      <c r="O271" s="168" t="s">
        <v>98</v>
      </c>
      <c r="P271" s="27">
        <v>2</v>
      </c>
      <c r="Q271" s="27">
        <v>0</v>
      </c>
      <c r="R271" s="188" t="s">
        <v>83</v>
      </c>
      <c r="S271" s="188" t="s">
        <v>83</v>
      </c>
      <c r="T271" s="188" t="s">
        <v>83</v>
      </c>
      <c r="U271" s="188" t="s">
        <v>83</v>
      </c>
      <c r="V271" s="27"/>
      <c r="W271" s="27" t="s">
        <v>88</v>
      </c>
      <c r="X271" s="27">
        <v>0</v>
      </c>
      <c r="Y271" s="188" t="s">
        <v>83</v>
      </c>
      <c r="Z271" s="27">
        <v>0</v>
      </c>
      <c r="AA271" s="27">
        <v>0</v>
      </c>
      <c r="AB271" s="27">
        <v>0</v>
      </c>
      <c r="AC271" s="27">
        <v>1</v>
      </c>
      <c r="AD271" s="27">
        <v>1</v>
      </c>
      <c r="AE271" s="188" t="s">
        <v>83</v>
      </c>
      <c r="AF271" s="188" t="s">
        <v>83</v>
      </c>
      <c r="AG271" s="188" t="s">
        <v>83</v>
      </c>
      <c r="AH271" s="188" t="s">
        <v>83</v>
      </c>
      <c r="AI271" s="27">
        <v>1</v>
      </c>
      <c r="AJ271" s="27"/>
      <c r="AK271" s="27">
        <v>1</v>
      </c>
      <c r="AL271" s="27">
        <v>1</v>
      </c>
      <c r="AM271" s="188" t="s">
        <v>83</v>
      </c>
      <c r="AN271" s="27">
        <v>1</v>
      </c>
      <c r="AO271" s="27">
        <v>1</v>
      </c>
      <c r="AP271" s="27">
        <v>1</v>
      </c>
    </row>
    <row r="272" spans="1:42">
      <c r="A272" s="165"/>
      <c r="B272" s="27" t="str">
        <f>物品!B272</f>
        <v>IB09</v>
      </c>
      <c r="C272" s="27" t="s">
        <v>41</v>
      </c>
      <c r="D272" s="27" t="s">
        <v>81</v>
      </c>
      <c r="E272" s="27"/>
      <c r="F272" s="27"/>
      <c r="G272" s="27"/>
      <c r="H272" s="27" t="str">
        <f>VLOOKUP(LEFT(RIGHT(B272,5),4),物品!B:CU,2,FALSE)</f>
        <v>老铁礼包</v>
      </c>
      <c r="I272" s="27">
        <f>VLOOKUP(B272,物品!B:CV,99,FALSE)</f>
        <v>0</v>
      </c>
      <c r="J272" s="167" t="str">
        <f t="shared" si="124"/>
        <v>老铁礼包</v>
      </c>
      <c r="K272" s="167">
        <f t="shared" si="125"/>
        <v>0</v>
      </c>
      <c r="L272" s="27"/>
      <c r="M272" s="168" t="str">
        <f>VLOOKUP(LEFT(RIGHT(B272,5),4),物品!B:CU,20,FALSE)</f>
        <v>ReplaceableTextures\\CommandButtons\\BTNIB09.blp</v>
      </c>
      <c r="N272" s="188" t="s">
        <v>83</v>
      </c>
      <c r="O272" s="168" t="s">
        <v>98</v>
      </c>
      <c r="P272" s="27">
        <v>0</v>
      </c>
      <c r="Q272" s="27">
        <v>0</v>
      </c>
      <c r="R272" s="188" t="s">
        <v>83</v>
      </c>
      <c r="S272" s="188" t="s">
        <v>83</v>
      </c>
      <c r="T272" s="188" t="s">
        <v>83</v>
      </c>
      <c r="U272" s="188" t="s">
        <v>83</v>
      </c>
      <c r="V272" s="27"/>
      <c r="W272" s="27" t="s">
        <v>88</v>
      </c>
      <c r="X272" s="27">
        <v>0</v>
      </c>
      <c r="Y272" s="188" t="s">
        <v>83</v>
      </c>
      <c r="Z272" s="27">
        <v>0</v>
      </c>
      <c r="AA272" s="27">
        <v>0</v>
      </c>
      <c r="AB272" s="27">
        <v>0</v>
      </c>
      <c r="AC272" s="27">
        <v>1</v>
      </c>
      <c r="AD272" s="27">
        <v>1</v>
      </c>
      <c r="AE272" s="188" t="s">
        <v>83</v>
      </c>
      <c r="AF272" s="188" t="s">
        <v>83</v>
      </c>
      <c r="AG272" s="188" t="s">
        <v>83</v>
      </c>
      <c r="AH272" s="188" t="s">
        <v>83</v>
      </c>
      <c r="AI272" s="27">
        <v>1</v>
      </c>
      <c r="AJ272" s="27"/>
      <c r="AK272" s="27">
        <v>1</v>
      </c>
      <c r="AL272" s="27">
        <v>1</v>
      </c>
      <c r="AM272" s="188" t="s">
        <v>83</v>
      </c>
      <c r="AN272" s="27">
        <v>1</v>
      </c>
      <c r="AO272" s="27">
        <v>1</v>
      </c>
      <c r="AP272" s="27">
        <v>1</v>
      </c>
    </row>
    <row r="273" spans="1:42">
      <c r="A273" s="165"/>
      <c r="B273" s="27" t="str">
        <f>物品!B273</f>
        <v>IB50</v>
      </c>
      <c r="C273" s="27" t="s">
        <v>41</v>
      </c>
      <c r="D273" s="27" t="s">
        <v>81</v>
      </c>
      <c r="E273" s="27"/>
      <c r="F273" s="27"/>
      <c r="G273" s="27"/>
      <c r="H273" s="27" t="str">
        <f>VLOOKUP(LEFT(RIGHT(B273,5),4),物品!B:CU,2,FALSE)</f>
        <v>已领取星耀福利</v>
      </c>
      <c r="I273" s="27" t="str">
        <f>VLOOKUP(B273,物品!B:CV,99,FALSE)</f>
        <v>|cffffcc33平台名称带有“星耀”开局自动激活！|n|n|r奖励：|n|cffffcc00每秒金币+1|n每秒攻击+1|n每秒生命+5|r|N|N|cff00ff00已领取该礼包</v>
      </c>
      <c r="J273" s="167" t="str">
        <f t="shared" ref="J273" si="126">H273</f>
        <v>已领取星耀福利</v>
      </c>
      <c r="K273" s="167" t="str">
        <f t="shared" ref="K273" si="127">I273</f>
        <v>|cffffcc33平台名称带有“星耀”开局自动激活！|n|n|r奖励：|n|cffffcc00每秒金币+1|n每秒攻击+1|n每秒生命+5|r|N|N|cff00ff00已领取该礼包</v>
      </c>
      <c r="L273" s="27"/>
      <c r="M273" s="168" t="str">
        <f>VLOOKUP(LEFT(RIGHT(B273,5),4),物品!B:CU,20,FALSE)</f>
        <v>ReplaceableTextures\\commandButtons\\BTNLBUI01.blp</v>
      </c>
      <c r="N273" s="188" t="s">
        <v>83</v>
      </c>
      <c r="O273" s="168" t="s">
        <v>98</v>
      </c>
      <c r="P273" s="27">
        <v>0</v>
      </c>
      <c r="Q273" s="27">
        <v>0</v>
      </c>
      <c r="R273" s="188" t="s">
        <v>83</v>
      </c>
      <c r="S273" s="188" t="s">
        <v>83</v>
      </c>
      <c r="T273" s="188" t="s">
        <v>83</v>
      </c>
      <c r="U273" s="188" t="s">
        <v>83</v>
      </c>
      <c r="V273" s="27"/>
      <c r="W273" s="27" t="s">
        <v>88</v>
      </c>
      <c r="X273" s="27">
        <v>0</v>
      </c>
      <c r="Y273" s="188" t="s">
        <v>83</v>
      </c>
      <c r="Z273" s="27">
        <v>0</v>
      </c>
      <c r="AA273" s="27">
        <v>0</v>
      </c>
      <c r="AB273" s="27">
        <v>0</v>
      </c>
      <c r="AC273" s="27">
        <v>0</v>
      </c>
      <c r="AD273" s="27">
        <v>1</v>
      </c>
      <c r="AE273" s="188" t="s">
        <v>83</v>
      </c>
      <c r="AF273" s="188" t="s">
        <v>83</v>
      </c>
      <c r="AG273" s="188" t="s">
        <v>83</v>
      </c>
      <c r="AH273" s="188" t="s">
        <v>83</v>
      </c>
      <c r="AI273" s="27">
        <v>1</v>
      </c>
      <c r="AJ273" s="27"/>
      <c r="AK273" s="27">
        <v>1</v>
      </c>
      <c r="AL273" s="27">
        <v>1</v>
      </c>
      <c r="AM273" s="188" t="s">
        <v>83</v>
      </c>
      <c r="AN273" s="27">
        <v>1</v>
      </c>
      <c r="AO273" s="27">
        <v>1</v>
      </c>
      <c r="AP273" s="27">
        <v>1</v>
      </c>
    </row>
    <row r="274" spans="1:42">
      <c r="A274" s="165"/>
      <c r="B274" s="27" t="str">
        <f>物品!B274</f>
        <v>IB51</v>
      </c>
      <c r="C274" s="27" t="s">
        <v>41</v>
      </c>
      <c r="D274" s="27" t="s">
        <v>81</v>
      </c>
      <c r="E274" s="27"/>
      <c r="F274" s="27"/>
      <c r="G274" s="27"/>
      <c r="H274" s="27" t="str">
        <f>VLOOKUP(LEFT(RIGHT(B274,5),4),物品!B:CU,2,FALSE)</f>
        <v>已领取公众号礼包</v>
      </c>
      <c r="I274" s="27" t="str">
        <f>VLOOKUP(B274,物品!B:CV,99,FALSE)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J274" s="167" t="str">
        <f t="shared" si="124"/>
        <v>已领取公众号礼包</v>
      </c>
      <c r="K274" s="167" t="str">
        <f t="shared" si="125"/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L274" s="27"/>
      <c r="M274" s="168" t="str">
        <f>VLOOKUP(LEFT(RIGHT(B274,5),4),物品!B:CU,20,FALSE)</f>
        <v>ReplaceableTextures\\commandButtons\\BTNLBUI01.blp</v>
      </c>
      <c r="N274" s="188" t="s">
        <v>83</v>
      </c>
      <c r="O274" s="168" t="s">
        <v>98</v>
      </c>
      <c r="P274" s="27">
        <v>0</v>
      </c>
      <c r="Q274" s="27">
        <v>0</v>
      </c>
      <c r="R274" s="188" t="s">
        <v>83</v>
      </c>
      <c r="S274" s="188" t="s">
        <v>83</v>
      </c>
      <c r="T274" s="188" t="s">
        <v>83</v>
      </c>
      <c r="U274" s="188" t="s">
        <v>83</v>
      </c>
      <c r="V274" s="27"/>
      <c r="W274" s="27" t="s">
        <v>88</v>
      </c>
      <c r="X274" s="27">
        <v>0</v>
      </c>
      <c r="Y274" s="188" t="s">
        <v>83</v>
      </c>
      <c r="Z274" s="27">
        <v>0</v>
      </c>
      <c r="AA274" s="27">
        <v>0</v>
      </c>
      <c r="AB274" s="27">
        <v>0</v>
      </c>
      <c r="AC274" s="27">
        <v>0</v>
      </c>
      <c r="AD274" s="27">
        <v>1</v>
      </c>
      <c r="AE274" s="188" t="s">
        <v>83</v>
      </c>
      <c r="AF274" s="188" t="s">
        <v>83</v>
      </c>
      <c r="AG274" s="188" t="s">
        <v>83</v>
      </c>
      <c r="AH274" s="188" t="s">
        <v>83</v>
      </c>
      <c r="AI274" s="27">
        <v>1</v>
      </c>
      <c r="AJ274" s="27"/>
      <c r="AK274" s="27">
        <v>1</v>
      </c>
      <c r="AL274" s="27">
        <v>1</v>
      </c>
      <c r="AM274" s="188" t="s">
        <v>83</v>
      </c>
      <c r="AN274" s="27">
        <v>1</v>
      </c>
      <c r="AO274" s="27">
        <v>1</v>
      </c>
      <c r="AP274" s="27">
        <v>1</v>
      </c>
    </row>
    <row r="275" spans="1:42">
      <c r="A275" s="165"/>
      <c r="B275" s="27" t="str">
        <f>物品!B275</f>
        <v>IB52</v>
      </c>
      <c r="C275" s="27" t="s">
        <v>41</v>
      </c>
      <c r="D275" s="27" t="s">
        <v>81</v>
      </c>
      <c r="E275" s="27"/>
      <c r="F275" s="27"/>
      <c r="G275" s="27"/>
      <c r="H275" s="27" t="str">
        <f>VLOOKUP(LEFT(RIGHT(B275,5),4),物品!B:CU,2,FALSE)</f>
        <v>已领取入群礼包</v>
      </c>
      <c r="I275" s="27" t="str">
        <f>VLOOKUP(B275,物品!B:CV,99,FALSE)</f>
        <v>加入《|cff00ffcc全民封神|r》官方QQ群，即可获得入群礼包码！|n|n输入礼包码即可获得：|n金币+1000，每秒攻击+2，每秒业力+2|N|N|cff00ff00已领取该礼包</v>
      </c>
      <c r="J275" s="167" t="str">
        <f t="shared" ref="J275:J287" si="128">H275</f>
        <v>已领取入群礼包</v>
      </c>
      <c r="K275" s="167" t="str">
        <f t="shared" ref="K275:K287" si="129">I275</f>
        <v>加入《|cff00ffcc全民封神|r》官方QQ群，即可获得入群礼包码！|n|n输入礼包码即可获得：|n金币+1000，每秒攻击+2，每秒业力+2|N|N|cff00ff00已领取该礼包</v>
      </c>
      <c r="L275" s="27"/>
      <c r="M275" s="168" t="str">
        <f>VLOOKUP(LEFT(RIGHT(B275,5),4),物品!B:CU,20,FALSE)</f>
        <v>ReplaceableTextures\\commandButtons\\BTNLBUI01.blp</v>
      </c>
      <c r="N275" s="188" t="s">
        <v>83</v>
      </c>
      <c r="O275" s="168" t="s">
        <v>98</v>
      </c>
      <c r="P275" s="27">
        <v>1</v>
      </c>
      <c r="Q275" s="27">
        <v>0</v>
      </c>
      <c r="R275" s="188" t="s">
        <v>83</v>
      </c>
      <c r="S275" s="188" t="s">
        <v>83</v>
      </c>
      <c r="T275" s="188" t="s">
        <v>83</v>
      </c>
      <c r="U275" s="188" t="s">
        <v>83</v>
      </c>
      <c r="V275" s="27"/>
      <c r="W275" s="27" t="s">
        <v>88</v>
      </c>
      <c r="X275" s="27">
        <v>0</v>
      </c>
      <c r="Y275" s="188" t="s">
        <v>83</v>
      </c>
      <c r="Z275" s="27">
        <v>0</v>
      </c>
      <c r="AA275" s="27">
        <v>0</v>
      </c>
      <c r="AB275" s="27">
        <v>0</v>
      </c>
      <c r="AC275" s="27">
        <v>0</v>
      </c>
      <c r="AD275" s="27">
        <v>1</v>
      </c>
      <c r="AE275" s="188" t="s">
        <v>83</v>
      </c>
      <c r="AF275" s="188" t="s">
        <v>83</v>
      </c>
      <c r="AG275" s="188" t="s">
        <v>83</v>
      </c>
      <c r="AH275" s="188" t="s">
        <v>83</v>
      </c>
      <c r="AI275" s="27">
        <v>1</v>
      </c>
      <c r="AJ275" s="27"/>
      <c r="AK275" s="27">
        <v>1</v>
      </c>
      <c r="AL275" s="27">
        <v>1</v>
      </c>
      <c r="AM275" s="188" t="s">
        <v>83</v>
      </c>
      <c r="AN275" s="27">
        <v>1</v>
      </c>
      <c r="AO275" s="27">
        <v>1</v>
      </c>
      <c r="AP275" s="27">
        <v>1</v>
      </c>
    </row>
    <row r="276" spans="1:42">
      <c r="A276" s="165"/>
      <c r="B276" s="27" t="str">
        <f>物品!B276</f>
        <v>IB53</v>
      </c>
      <c r="C276" s="27" t="s">
        <v>41</v>
      </c>
      <c r="D276" s="27" t="s">
        <v>81</v>
      </c>
      <c r="E276" s="27"/>
      <c r="F276" s="27"/>
      <c r="G276" s="27"/>
      <c r="H276" s="27" t="str">
        <f>VLOOKUP(LEFT(RIGHT(B276,5),4),物品!B:CU,2,FALSE)</f>
        <v>已领取拜年礼包</v>
      </c>
      <c r="I276" s="27" t="str">
        <f>VLOOKUP(B276,物品!B:CV,99,FALSE)</f>
        <v>|cff99ccff给与地图有效评论建议|r即可领取：|n每秒生命+100，每秒业力+2|n|n|r|cff808080地图等级达到3级可领取|r|N|N|cff00ff00已领取该礼包</v>
      </c>
      <c r="J276" s="167" t="str">
        <f t="shared" si="128"/>
        <v>已领取拜年礼包</v>
      </c>
      <c r="K276" s="167" t="str">
        <f t="shared" si="129"/>
        <v>|cff99ccff给与地图有效评论建议|r即可领取：|n每秒生命+100，每秒业力+2|n|n|r|cff808080地图等级达到3级可领取|r|N|N|cff00ff00已领取该礼包</v>
      </c>
      <c r="L276" s="27"/>
      <c r="M276" s="168" t="str">
        <f>VLOOKUP(LEFT(RIGHT(B276,5),4),物品!B:CU,20,FALSE)</f>
        <v>ReplaceableTextures\\commandButtons\\BTNLBUI01.blp</v>
      </c>
      <c r="N276" s="188" t="s">
        <v>83</v>
      </c>
      <c r="O276" s="168" t="s">
        <v>98</v>
      </c>
      <c r="P276" s="27">
        <v>2</v>
      </c>
      <c r="Q276" s="27">
        <v>0</v>
      </c>
      <c r="R276" s="188" t="s">
        <v>83</v>
      </c>
      <c r="S276" s="188" t="s">
        <v>83</v>
      </c>
      <c r="T276" s="188" t="s">
        <v>83</v>
      </c>
      <c r="U276" s="188" t="s">
        <v>83</v>
      </c>
      <c r="V276" s="27"/>
      <c r="W276" s="27" t="s">
        <v>88</v>
      </c>
      <c r="X276" s="27">
        <v>0</v>
      </c>
      <c r="Y276" s="188" t="s">
        <v>83</v>
      </c>
      <c r="Z276" s="27">
        <v>0</v>
      </c>
      <c r="AA276" s="27">
        <v>0</v>
      </c>
      <c r="AB276" s="27">
        <v>0</v>
      </c>
      <c r="AC276" s="27">
        <v>0</v>
      </c>
      <c r="AD276" s="27">
        <v>1</v>
      </c>
      <c r="AE276" s="188" t="s">
        <v>83</v>
      </c>
      <c r="AF276" s="188" t="s">
        <v>83</v>
      </c>
      <c r="AG276" s="188" t="s">
        <v>83</v>
      </c>
      <c r="AH276" s="188" t="s">
        <v>83</v>
      </c>
      <c r="AI276" s="27">
        <v>1</v>
      </c>
      <c r="AJ276" s="27"/>
      <c r="AK276" s="27">
        <v>1</v>
      </c>
      <c r="AL276" s="27">
        <v>1</v>
      </c>
      <c r="AM276" s="188" t="s">
        <v>83</v>
      </c>
      <c r="AN276" s="27">
        <v>1</v>
      </c>
      <c r="AO276" s="27">
        <v>1</v>
      </c>
      <c r="AP276" s="27">
        <v>1</v>
      </c>
    </row>
    <row r="277" spans="1:42">
      <c r="A277" s="165"/>
      <c r="B277" s="27" t="str">
        <f>物品!B277</f>
        <v>IB54</v>
      </c>
      <c r="C277" s="27" t="s">
        <v>41</v>
      </c>
      <c r="D277" s="27" t="s">
        <v>81</v>
      </c>
      <c r="E277" s="27"/>
      <c r="F277" s="27"/>
      <c r="G277" s="27"/>
      <c r="H277" s="27" t="str">
        <f>VLOOKUP(LEFT(RIGHT(B277,5),4),物品!B:CU,2,FALSE)</f>
        <v>已领取收藏礼包</v>
      </c>
      <c r="I277" s="27" t="str">
        <f>VLOOKUP(B277,物品!B:CV,99,FALSE)</f>
        <v>|cff99ccff房间大厅界面点击右上角《|r|cffcc99ff收藏|r|cff99ccff》后可领取该礼包。|n|n|r属性：|n|cffffcc33攻击伤害+10%|n技能伤害+10%|n重随英雄次数+1|r|N|N|cff00ff00已领取该礼包</v>
      </c>
      <c r="J277" s="167" t="str">
        <f t="shared" si="128"/>
        <v>已领取收藏礼包</v>
      </c>
      <c r="K277" s="167" t="str">
        <f t="shared" si="129"/>
        <v>|cff99ccff房间大厅界面点击右上角《|r|cffcc99ff收藏|r|cff99ccff》后可领取该礼包。|n|n|r属性：|n|cffffcc33攻击伤害+10%|n技能伤害+10%|n重随英雄次数+1|r|N|N|cff00ff00已领取该礼包</v>
      </c>
      <c r="L277" s="27"/>
      <c r="M277" s="168" t="str">
        <f>VLOOKUP(LEFT(RIGHT(B277,5),4),物品!B:CU,20,FALSE)</f>
        <v>ReplaceableTextures\\commandButtons\\BTNLBUI01.blp</v>
      </c>
      <c r="N277" s="188" t="s">
        <v>83</v>
      </c>
      <c r="O277" s="168" t="s">
        <v>98</v>
      </c>
      <c r="P277" s="27">
        <v>3</v>
      </c>
      <c r="Q277" s="27">
        <v>0</v>
      </c>
      <c r="R277" s="188" t="s">
        <v>83</v>
      </c>
      <c r="S277" s="188" t="s">
        <v>83</v>
      </c>
      <c r="T277" s="188" t="s">
        <v>83</v>
      </c>
      <c r="U277" s="188" t="s">
        <v>83</v>
      </c>
      <c r="V277" s="27"/>
      <c r="W277" s="27" t="s">
        <v>88</v>
      </c>
      <c r="X277" s="27">
        <v>0</v>
      </c>
      <c r="Y277" s="188" t="s">
        <v>83</v>
      </c>
      <c r="Z277" s="27">
        <v>0</v>
      </c>
      <c r="AA277" s="27">
        <v>0</v>
      </c>
      <c r="AB277" s="27">
        <v>0</v>
      </c>
      <c r="AC277" s="27">
        <v>0</v>
      </c>
      <c r="AD277" s="27">
        <v>1</v>
      </c>
      <c r="AE277" s="188" t="s">
        <v>83</v>
      </c>
      <c r="AF277" s="188" t="s">
        <v>83</v>
      </c>
      <c r="AG277" s="188" t="s">
        <v>83</v>
      </c>
      <c r="AH277" s="188" t="s">
        <v>83</v>
      </c>
      <c r="AI277" s="27">
        <v>1</v>
      </c>
      <c r="AJ277" s="27"/>
      <c r="AK277" s="27">
        <v>1</v>
      </c>
      <c r="AL277" s="27">
        <v>1</v>
      </c>
      <c r="AM277" s="188" t="s">
        <v>83</v>
      </c>
      <c r="AN277" s="27">
        <v>1</v>
      </c>
      <c r="AO277" s="27">
        <v>1</v>
      </c>
      <c r="AP277" s="27">
        <v>1</v>
      </c>
    </row>
    <row r="278" spans="1:42">
      <c r="A278" s="165"/>
      <c r="B278" s="27" t="str">
        <f>物品!B278</f>
        <v>IB55</v>
      </c>
      <c r="C278" s="27" t="s">
        <v>41</v>
      </c>
      <c r="D278" s="27" t="s">
        <v>81</v>
      </c>
      <c r="E278" s="27"/>
      <c r="F278" s="27"/>
      <c r="G278" s="27"/>
      <c r="H278" s="27" t="str">
        <f>VLOOKUP(LEFT(RIGHT(B278,5),4),物品!B:CU,2,FALSE)</f>
        <v>已领取重置版礼包</v>
      </c>
      <c r="I278" s="27" t="str">
        <f>VLOOKUP(B278,物品!B:CV,99,FALSE)</f>
        <v>|cff33ff00购买魔兽重制版可领取该礼包！|n|n|r奖励：|n招魂幡Lv3|N|N|cff00ff00已领取该礼包</v>
      </c>
      <c r="J278" s="167" t="str">
        <f t="shared" si="128"/>
        <v>已领取重置版礼包</v>
      </c>
      <c r="K278" s="167" t="str">
        <f t="shared" si="129"/>
        <v>|cff33ff00购买魔兽重制版可领取该礼包！|n|n|r奖励：|n招魂幡Lv3|N|N|cff00ff00已领取该礼包</v>
      </c>
      <c r="L278" s="27"/>
      <c r="M278" s="168" t="str">
        <f>VLOOKUP(LEFT(RIGHT(B278,5),4),物品!B:CU,20,FALSE)</f>
        <v>ReplaceableTextures\\commandButtons\\BTNLBUI01.blp</v>
      </c>
      <c r="N278" s="188" t="s">
        <v>83</v>
      </c>
      <c r="O278" s="168" t="s">
        <v>98</v>
      </c>
      <c r="P278" s="27">
        <v>0</v>
      </c>
      <c r="Q278" s="27">
        <v>1</v>
      </c>
      <c r="R278" s="188" t="s">
        <v>83</v>
      </c>
      <c r="S278" s="188" t="s">
        <v>83</v>
      </c>
      <c r="T278" s="188" t="s">
        <v>83</v>
      </c>
      <c r="U278" s="188" t="s">
        <v>83</v>
      </c>
      <c r="V278" s="27"/>
      <c r="W278" s="27" t="s">
        <v>88</v>
      </c>
      <c r="X278" s="27">
        <v>0</v>
      </c>
      <c r="Y278" s="188" t="s">
        <v>83</v>
      </c>
      <c r="Z278" s="27">
        <v>0</v>
      </c>
      <c r="AA278" s="27">
        <v>0</v>
      </c>
      <c r="AB278" s="27">
        <v>0</v>
      </c>
      <c r="AC278" s="27">
        <v>0</v>
      </c>
      <c r="AD278" s="27">
        <v>1</v>
      </c>
      <c r="AE278" s="188" t="s">
        <v>83</v>
      </c>
      <c r="AF278" s="188" t="s">
        <v>83</v>
      </c>
      <c r="AG278" s="188" t="s">
        <v>83</v>
      </c>
      <c r="AH278" s="188" t="s">
        <v>83</v>
      </c>
      <c r="AI278" s="27">
        <v>1</v>
      </c>
      <c r="AJ278" s="27"/>
      <c r="AK278" s="27">
        <v>1</v>
      </c>
      <c r="AL278" s="27">
        <v>1</v>
      </c>
      <c r="AM278" s="188" t="s">
        <v>83</v>
      </c>
      <c r="AN278" s="27">
        <v>1</v>
      </c>
      <c r="AO278" s="27">
        <v>1</v>
      </c>
      <c r="AP278" s="27">
        <v>1</v>
      </c>
    </row>
    <row r="279" spans="1:42">
      <c r="A279" s="165"/>
      <c r="B279" s="27" t="str">
        <f>物品!B279</f>
        <v>IB56</v>
      </c>
      <c r="C279" s="27" t="s">
        <v>41</v>
      </c>
      <c r="D279" s="27" t="s">
        <v>81</v>
      </c>
      <c r="E279" s="27"/>
      <c r="F279" s="27"/>
      <c r="G279" s="27"/>
      <c r="H279" s="27" t="str">
        <f>VLOOKUP(LEFT(RIGHT(B279,5),4),物品!B:CU,2,FALSE)</f>
        <v>已领取公会福利</v>
      </c>
      <c r="I279" s="27" t="str">
        <f>VLOOKUP(B279,物品!B:CV,99,FALSE)</f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J279" s="167" t="str">
        <f t="shared" si="128"/>
        <v>已领取公会福利</v>
      </c>
      <c r="K279" s="167" t="str">
        <f t="shared" si="129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L279" s="27"/>
      <c r="M279" s="168" t="str">
        <f>VLOOKUP(LEFT(RIGHT(B279,5),4),物品!B:CU,20,FALSE)</f>
        <v>ReplaceableTextures\\commandButtons\\BTNLBUI01.blp</v>
      </c>
      <c r="N279" s="188" t="s">
        <v>83</v>
      </c>
      <c r="O279" s="168" t="s">
        <v>98</v>
      </c>
      <c r="P279" s="27">
        <v>1</v>
      </c>
      <c r="Q279" s="27">
        <v>1</v>
      </c>
      <c r="R279" s="188" t="s">
        <v>83</v>
      </c>
      <c r="S279" s="188" t="s">
        <v>83</v>
      </c>
      <c r="T279" s="188" t="s">
        <v>83</v>
      </c>
      <c r="U279" s="188" t="s">
        <v>83</v>
      </c>
      <c r="V279" s="27"/>
      <c r="W279" s="27" t="s">
        <v>88</v>
      </c>
      <c r="X279" s="27">
        <v>0</v>
      </c>
      <c r="Y279" s="188" t="s">
        <v>83</v>
      </c>
      <c r="Z279" s="27">
        <v>0</v>
      </c>
      <c r="AA279" s="27">
        <v>0</v>
      </c>
      <c r="AB279" s="27">
        <v>0</v>
      </c>
      <c r="AC279" s="27">
        <v>0</v>
      </c>
      <c r="AD279" s="27">
        <v>1</v>
      </c>
      <c r="AE279" s="188" t="s">
        <v>83</v>
      </c>
      <c r="AF279" s="188" t="s">
        <v>83</v>
      </c>
      <c r="AG279" s="188" t="s">
        <v>83</v>
      </c>
      <c r="AH279" s="188" t="s">
        <v>83</v>
      </c>
      <c r="AI279" s="27">
        <v>1</v>
      </c>
      <c r="AJ279" s="27"/>
      <c r="AK279" s="27">
        <v>1</v>
      </c>
      <c r="AL279" s="27">
        <v>1</v>
      </c>
      <c r="AM279" s="188" t="s">
        <v>83</v>
      </c>
      <c r="AN279" s="27">
        <v>1</v>
      </c>
      <c r="AO279" s="27">
        <v>1</v>
      </c>
      <c r="AP279" s="27">
        <v>1</v>
      </c>
    </row>
    <row r="280" spans="1:42">
      <c r="A280" s="165"/>
      <c r="B280" s="27" t="str">
        <f>物品!B280</f>
        <v>IB57</v>
      </c>
      <c r="C280" s="27" t="s">
        <v>41</v>
      </c>
      <c r="D280" s="27" t="s">
        <v>81</v>
      </c>
      <c r="E280" s="27"/>
      <c r="F280" s="27"/>
      <c r="G280" s="27"/>
      <c r="H280" s="27" t="str">
        <f>VLOOKUP(LEFT(RIGHT(B280,5),4),物品!B:CU,2,FALSE)</f>
        <v>已领取星耀礼包</v>
      </c>
      <c r="I280" s="27" t="str">
        <f>VLOOKUP(B280,物品!B:CV,99,FALSE)</f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J280" s="167" t="str">
        <f t="shared" si="128"/>
        <v>已领取星耀礼包</v>
      </c>
      <c r="K280" s="167" t="str">
        <f t="shared" si="129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L280" s="27"/>
      <c r="M280" s="168" t="str">
        <f>VLOOKUP(LEFT(RIGHT(B280,5),4),物品!B:CU,20,FALSE)</f>
        <v>ReplaceableTextures\\commandButtons\\BTNLBUI01.blp</v>
      </c>
      <c r="N280" s="188" t="s">
        <v>83</v>
      </c>
      <c r="O280" s="168" t="s">
        <v>98</v>
      </c>
      <c r="P280" s="27">
        <v>2</v>
      </c>
      <c r="Q280" s="27">
        <v>1</v>
      </c>
      <c r="R280" s="188" t="s">
        <v>83</v>
      </c>
      <c r="S280" s="188" t="s">
        <v>83</v>
      </c>
      <c r="T280" s="188" t="s">
        <v>83</v>
      </c>
      <c r="U280" s="188" t="s">
        <v>83</v>
      </c>
      <c r="V280" s="27"/>
      <c r="W280" s="27" t="s">
        <v>88</v>
      </c>
      <c r="X280" s="27">
        <v>0</v>
      </c>
      <c r="Y280" s="188" t="s">
        <v>83</v>
      </c>
      <c r="Z280" s="27">
        <v>0</v>
      </c>
      <c r="AA280" s="27">
        <v>0</v>
      </c>
      <c r="AB280" s="27">
        <v>0</v>
      </c>
      <c r="AC280" s="27">
        <v>0</v>
      </c>
      <c r="AD280" s="27">
        <v>1</v>
      </c>
      <c r="AE280" s="188" t="s">
        <v>83</v>
      </c>
      <c r="AF280" s="188" t="s">
        <v>83</v>
      </c>
      <c r="AG280" s="188" t="s">
        <v>83</v>
      </c>
      <c r="AH280" s="188" t="s">
        <v>83</v>
      </c>
      <c r="AI280" s="27">
        <v>1</v>
      </c>
      <c r="AJ280" s="27"/>
      <c r="AK280" s="27">
        <v>1</v>
      </c>
      <c r="AL280" s="27">
        <v>1</v>
      </c>
      <c r="AM280" s="188" t="s">
        <v>83</v>
      </c>
      <c r="AN280" s="27">
        <v>1</v>
      </c>
      <c r="AO280" s="27">
        <v>1</v>
      </c>
      <c r="AP280" s="27">
        <v>1</v>
      </c>
    </row>
    <row r="281" spans="1:42">
      <c r="A281" s="165"/>
      <c r="B281" s="27" t="str">
        <f>物品!B281</f>
        <v>IB58</v>
      </c>
      <c r="C281" s="27" t="s">
        <v>41</v>
      </c>
      <c r="D281" s="27" t="s">
        <v>81</v>
      </c>
      <c r="E281" s="27"/>
      <c r="F281" s="27"/>
      <c r="G281" s="27"/>
      <c r="H281" s="27" t="str">
        <f>VLOOKUP(LEFT(RIGHT(B281,5),4),物品!B:CU,2,FALSE)</f>
        <v>已领取魔芝RPG礼包</v>
      </c>
      <c r="I281" s="27" t="str">
        <f>VLOOKUP(B281,物品!B:CV,99,FALSE)</f>
        <v>|cff99ccff游戏中输入《|r|cff33ff00魔芝RPG|r|cff99ccff》领取本礼包！|r|n|n|r奖励：|n|cffffcc00练功房怪物数量+1|r|N|N|cff00ff00已领取该礼包</v>
      </c>
      <c r="J281" s="167" t="str">
        <f t="shared" si="128"/>
        <v>已领取魔芝RPG礼包</v>
      </c>
      <c r="K281" s="167" t="str">
        <f t="shared" si="129"/>
        <v>|cff99ccff游戏中输入《|r|cff33ff00魔芝RPG|r|cff99ccff》领取本礼包！|r|n|n|r奖励：|n|cffffcc00练功房怪物数量+1|r|N|N|cff00ff00已领取该礼包</v>
      </c>
      <c r="L281" s="27"/>
      <c r="M281" s="168" t="str">
        <f>VLOOKUP(LEFT(RIGHT(B281,5),4),物品!B:CU,20,FALSE)</f>
        <v>ReplaceableTextures\\commandButtons\\BTNLBUI01.blp</v>
      </c>
      <c r="N281" s="188" t="s">
        <v>83</v>
      </c>
      <c r="O281" s="168" t="s">
        <v>98</v>
      </c>
      <c r="P281" s="27">
        <v>2</v>
      </c>
      <c r="Q281" s="27">
        <v>0</v>
      </c>
      <c r="R281" s="188" t="s">
        <v>83</v>
      </c>
      <c r="S281" s="188" t="s">
        <v>83</v>
      </c>
      <c r="T281" s="188" t="s">
        <v>83</v>
      </c>
      <c r="U281" s="188" t="s">
        <v>83</v>
      </c>
      <c r="V281" s="27"/>
      <c r="W281" s="27" t="s">
        <v>88</v>
      </c>
      <c r="X281" s="27">
        <v>0</v>
      </c>
      <c r="Y281" s="188" t="s">
        <v>83</v>
      </c>
      <c r="Z281" s="27">
        <v>0</v>
      </c>
      <c r="AA281" s="27">
        <v>0</v>
      </c>
      <c r="AB281" s="27">
        <v>0</v>
      </c>
      <c r="AC281" s="27">
        <v>0</v>
      </c>
      <c r="AD281" s="27">
        <v>1</v>
      </c>
      <c r="AE281" s="188" t="s">
        <v>83</v>
      </c>
      <c r="AF281" s="188" t="s">
        <v>83</v>
      </c>
      <c r="AG281" s="188" t="s">
        <v>83</v>
      </c>
      <c r="AH281" s="188" t="s">
        <v>83</v>
      </c>
      <c r="AI281" s="27">
        <v>1</v>
      </c>
      <c r="AJ281" s="27"/>
      <c r="AK281" s="27">
        <v>1</v>
      </c>
      <c r="AL281" s="27">
        <v>1</v>
      </c>
      <c r="AM281" s="188" t="s">
        <v>83</v>
      </c>
      <c r="AN281" s="27">
        <v>1</v>
      </c>
      <c r="AO281" s="27">
        <v>1</v>
      </c>
      <c r="AP281" s="27">
        <v>1</v>
      </c>
    </row>
    <row r="282" spans="1:42">
      <c r="A282" s="165"/>
      <c r="B282" s="27" t="str">
        <f>物品!B282</f>
        <v>IB59</v>
      </c>
      <c r="C282" s="27" t="s">
        <v>41</v>
      </c>
      <c r="D282" s="27" t="s">
        <v>81</v>
      </c>
      <c r="E282" s="27"/>
      <c r="F282" s="27"/>
      <c r="G282" s="27"/>
      <c r="H282" s="27" t="str">
        <f>VLOOKUP(LEFT(RIGHT(B282,5),4),物品!B:CU,2,FALSE)</f>
        <v>已领取老铁礼包</v>
      </c>
      <c r="I282" s="27" t="str">
        <f>VLOOKUP(B282,物品!B:CV,99,FALSE)</f>
        <v>|N|N|cff00ff00已领取该礼包</v>
      </c>
      <c r="J282" s="167" t="str">
        <f t="shared" si="128"/>
        <v>已领取老铁礼包</v>
      </c>
      <c r="K282" s="167" t="str">
        <f t="shared" si="129"/>
        <v>|N|N|cff00ff00已领取该礼包</v>
      </c>
      <c r="L282" s="27"/>
      <c r="M282" s="168" t="str">
        <f>VLOOKUP(LEFT(RIGHT(B282,5),4),物品!B:CU,20,FALSE)</f>
        <v>ReplaceableTextures\\commandButtons\\BTNLBUI01.blp</v>
      </c>
      <c r="N282" s="188" t="s">
        <v>83</v>
      </c>
      <c r="O282" s="168" t="s">
        <v>98</v>
      </c>
      <c r="P282" s="27">
        <v>0</v>
      </c>
      <c r="Q282" s="27">
        <v>0</v>
      </c>
      <c r="R282" s="188" t="s">
        <v>83</v>
      </c>
      <c r="S282" s="188" t="s">
        <v>83</v>
      </c>
      <c r="T282" s="188" t="s">
        <v>83</v>
      </c>
      <c r="U282" s="188" t="s">
        <v>83</v>
      </c>
      <c r="V282" s="27"/>
      <c r="W282" s="27" t="s">
        <v>88</v>
      </c>
      <c r="X282" s="27">
        <v>0</v>
      </c>
      <c r="Y282" s="188" t="s">
        <v>83</v>
      </c>
      <c r="Z282" s="27">
        <v>0</v>
      </c>
      <c r="AA282" s="27">
        <v>0</v>
      </c>
      <c r="AB282" s="27">
        <v>0</v>
      </c>
      <c r="AC282" s="27">
        <v>0</v>
      </c>
      <c r="AD282" s="27">
        <v>1</v>
      </c>
      <c r="AE282" s="188" t="s">
        <v>83</v>
      </c>
      <c r="AF282" s="188" t="s">
        <v>83</v>
      </c>
      <c r="AG282" s="188" t="s">
        <v>83</v>
      </c>
      <c r="AH282" s="188" t="s">
        <v>83</v>
      </c>
      <c r="AI282" s="27">
        <v>1</v>
      </c>
      <c r="AJ282" s="27"/>
      <c r="AK282" s="27">
        <v>1</v>
      </c>
      <c r="AL282" s="27">
        <v>1</v>
      </c>
      <c r="AM282" s="188" t="s">
        <v>83</v>
      </c>
      <c r="AN282" s="27">
        <v>1</v>
      </c>
      <c r="AO282" s="27">
        <v>1</v>
      </c>
      <c r="AP282" s="27">
        <v>1</v>
      </c>
    </row>
    <row r="283" spans="1:42">
      <c r="A283" s="165"/>
      <c r="B283" s="27" t="str">
        <f>物品!B283</f>
        <v>IY00</v>
      </c>
      <c r="C283" s="27" t="s">
        <v>41</v>
      </c>
      <c r="D283" s="27" t="s">
        <v>81</v>
      </c>
      <c r="E283" s="27"/>
      <c r="F283" s="27"/>
      <c r="G283" s="27"/>
      <c r="H283" s="27" t="str">
        <f>VLOOKUP(LEFT(RIGHT(B283,5),4),物品!B:CU,2,FALSE)</f>
        <v>积分兑换-永久</v>
      </c>
      <c r="I283" s="27" t="str">
        <f>VLOOKUP(B283,物品!B:CV,99,FALSE)</f>
        <v>积分兑换-永久</v>
      </c>
      <c r="J283" s="167" t="str">
        <f t="shared" ref="J283" si="130">H283</f>
        <v>积分兑换-永久</v>
      </c>
      <c r="K283" s="167" t="str">
        <f t="shared" ref="K283" si="131">I283</f>
        <v>积分兑换-永久</v>
      </c>
      <c r="L283" s="27"/>
      <c r="M283" s="168" t="str">
        <f>VLOOKUP(LEFT(RIGHT(B283,5),4),物品!B:CU,20,FALSE)</f>
        <v>ReplaceableTextures\\CommandButtons\\BTNUIRK04.blp</v>
      </c>
      <c r="N283" s="188" t="s">
        <v>83</v>
      </c>
      <c r="O283" s="168" t="s">
        <v>98</v>
      </c>
      <c r="P283" s="27">
        <v>0</v>
      </c>
      <c r="Q283" s="27">
        <v>2</v>
      </c>
      <c r="R283" s="188" t="s">
        <v>83</v>
      </c>
      <c r="S283" s="188" t="s">
        <v>83</v>
      </c>
      <c r="T283" s="188" t="s">
        <v>83</v>
      </c>
      <c r="U283" s="188" t="s">
        <v>83</v>
      </c>
      <c r="V283" s="27"/>
      <c r="W283" s="27" t="s">
        <v>88</v>
      </c>
      <c r="X283" s="27">
        <v>0</v>
      </c>
      <c r="Y283" s="188" t="s">
        <v>83</v>
      </c>
      <c r="Z283" s="27">
        <v>0</v>
      </c>
      <c r="AA283" s="27">
        <v>0</v>
      </c>
      <c r="AB283" s="27">
        <v>0</v>
      </c>
      <c r="AC283" s="27">
        <v>1</v>
      </c>
      <c r="AD283" s="27">
        <v>1</v>
      </c>
      <c r="AE283" s="188" t="s">
        <v>83</v>
      </c>
      <c r="AF283" s="188" t="s">
        <v>83</v>
      </c>
      <c r="AG283" s="188" t="s">
        <v>83</v>
      </c>
      <c r="AH283" s="188" t="s">
        <v>83</v>
      </c>
      <c r="AI283" s="27">
        <v>1</v>
      </c>
      <c r="AJ283" s="27"/>
      <c r="AK283" s="27">
        <v>1</v>
      </c>
      <c r="AL283" s="27">
        <v>1</v>
      </c>
      <c r="AM283" s="188" t="s">
        <v>83</v>
      </c>
      <c r="AN283" s="27">
        <v>1</v>
      </c>
      <c r="AO283" s="27">
        <v>1</v>
      </c>
      <c r="AP283" s="27">
        <v>1</v>
      </c>
    </row>
    <row r="284" spans="1:42">
      <c r="A284" s="165"/>
      <c r="B284" s="27" t="str">
        <f>物品!B284</f>
        <v>IY1C</v>
      </c>
      <c r="C284" s="27" t="s">
        <v>41</v>
      </c>
      <c r="D284" s="27" t="s">
        <v>81</v>
      </c>
      <c r="E284" s="27"/>
      <c r="F284" s="27"/>
      <c r="G284" s="27"/>
      <c r="H284" s="27" t="str">
        <f>VLOOKUP(LEFT(RIGHT(B284,5),4),物品!B:CU,2,FALSE)</f>
        <v>天乾地坤</v>
      </c>
      <c r="I284" s="27" t="str">
        <f>VLOOKUP(B284,物品!B:CV,99,FALSE)</f>
        <v>代码生成</v>
      </c>
      <c r="J284" s="167" t="str">
        <f t="shared" si="128"/>
        <v>天乾地坤</v>
      </c>
      <c r="K284" s="167" t="str">
        <f t="shared" si="129"/>
        <v>代码生成</v>
      </c>
      <c r="L284" s="27"/>
      <c r="M284" s="168" t="str">
        <f>VLOOKUP(LEFT(RIGHT(B284,5),4),物品!B:CU,20,FALSE)</f>
        <v>ReplaceableTextures\\CommandButtons\\BTNRY1C.blp</v>
      </c>
      <c r="N284" s="188" t="s">
        <v>83</v>
      </c>
      <c r="O284" s="168" t="s">
        <v>98</v>
      </c>
      <c r="P284" s="27">
        <v>2</v>
      </c>
      <c r="Q284" s="27">
        <v>0</v>
      </c>
      <c r="R284" s="188" t="s">
        <v>83</v>
      </c>
      <c r="S284" s="188" t="s">
        <v>83</v>
      </c>
      <c r="T284" s="188" t="s">
        <v>83</v>
      </c>
      <c r="U284" s="188" t="s">
        <v>83</v>
      </c>
      <c r="V284" s="27"/>
      <c r="W284" s="27" t="s">
        <v>88</v>
      </c>
      <c r="X284" s="27">
        <v>0</v>
      </c>
      <c r="Y284" s="188" t="s">
        <v>83</v>
      </c>
      <c r="Z284" s="27">
        <v>0</v>
      </c>
      <c r="AA284" s="27">
        <v>0</v>
      </c>
      <c r="AB284" s="27">
        <v>0</v>
      </c>
      <c r="AC284" s="27">
        <v>1</v>
      </c>
      <c r="AD284" s="27">
        <v>1</v>
      </c>
      <c r="AE284" s="188" t="s">
        <v>83</v>
      </c>
      <c r="AF284" s="188" t="s">
        <v>83</v>
      </c>
      <c r="AG284" s="188" t="s">
        <v>83</v>
      </c>
      <c r="AH284" s="188" t="s">
        <v>83</v>
      </c>
      <c r="AI284" s="27">
        <v>1</v>
      </c>
      <c r="AJ284" s="27"/>
      <c r="AK284" s="27">
        <v>1</v>
      </c>
      <c r="AL284" s="27">
        <v>1</v>
      </c>
      <c r="AM284" s="188" t="s">
        <v>83</v>
      </c>
      <c r="AN284" s="27">
        <v>1</v>
      </c>
      <c r="AO284" s="27">
        <v>1</v>
      </c>
      <c r="AP284" s="27">
        <v>1</v>
      </c>
    </row>
    <row r="285" spans="1:42">
      <c r="A285" s="165"/>
      <c r="B285" s="27" t="str">
        <f>物品!B285</f>
        <v>IY2C</v>
      </c>
      <c r="C285" s="27" t="s">
        <v>41</v>
      </c>
      <c r="D285" s="27" t="s">
        <v>81</v>
      </c>
      <c r="E285" s="27"/>
      <c r="F285" s="27"/>
      <c r="G285" s="27"/>
      <c r="H285" s="27" t="str">
        <f>VLOOKUP(LEFT(RIGHT(B285,5),4),物品!B:CU,2,FALSE)</f>
        <v>五彩凰翼</v>
      </c>
      <c r="I285" s="27" t="str">
        <f>VLOOKUP(B285,物品!B:CV,99,FALSE)</f>
        <v>代码生成</v>
      </c>
      <c r="J285" s="167" t="str">
        <f t="shared" si="128"/>
        <v>五彩凰翼</v>
      </c>
      <c r="K285" s="167" t="str">
        <f t="shared" si="129"/>
        <v>代码生成</v>
      </c>
      <c r="L285" s="27"/>
      <c r="M285" s="168" t="str">
        <f>VLOOKUP(LEFT(RIGHT(B285,5),4),物品!B:CU,20,FALSE)</f>
        <v>ReplaceableTextures\\CommandButtons\\BTNRY2C.blp</v>
      </c>
      <c r="N285" s="188" t="s">
        <v>83</v>
      </c>
      <c r="O285" s="168" t="s">
        <v>98</v>
      </c>
      <c r="P285" s="27">
        <v>0</v>
      </c>
      <c r="Q285" s="27">
        <v>0</v>
      </c>
      <c r="R285" s="188" t="s">
        <v>83</v>
      </c>
      <c r="S285" s="188" t="s">
        <v>83</v>
      </c>
      <c r="T285" s="188" t="s">
        <v>83</v>
      </c>
      <c r="U285" s="188" t="s">
        <v>83</v>
      </c>
      <c r="V285" s="27"/>
      <c r="W285" s="27" t="s">
        <v>88</v>
      </c>
      <c r="X285" s="27">
        <v>0</v>
      </c>
      <c r="Y285" s="188" t="s">
        <v>83</v>
      </c>
      <c r="Z285" s="27">
        <v>0</v>
      </c>
      <c r="AA285" s="27">
        <v>0</v>
      </c>
      <c r="AB285" s="27">
        <v>0</v>
      </c>
      <c r="AC285" s="27">
        <v>1</v>
      </c>
      <c r="AD285" s="27">
        <v>1</v>
      </c>
      <c r="AE285" s="188" t="s">
        <v>83</v>
      </c>
      <c r="AF285" s="188" t="s">
        <v>83</v>
      </c>
      <c r="AG285" s="188" t="s">
        <v>83</v>
      </c>
      <c r="AH285" s="188" t="s">
        <v>83</v>
      </c>
      <c r="AI285" s="27">
        <v>1</v>
      </c>
      <c r="AJ285" s="27"/>
      <c r="AK285" s="27">
        <v>1</v>
      </c>
      <c r="AL285" s="27">
        <v>1</v>
      </c>
      <c r="AM285" s="188" t="s">
        <v>83</v>
      </c>
      <c r="AN285" s="27">
        <v>1</v>
      </c>
      <c r="AO285" s="27">
        <v>1</v>
      </c>
      <c r="AP285" s="27">
        <v>1</v>
      </c>
    </row>
    <row r="286" spans="1:42">
      <c r="A286" s="165"/>
      <c r="B286" s="27" t="str">
        <f>物品!B286</f>
        <v>IY3C</v>
      </c>
      <c r="C286" s="27" t="s">
        <v>41</v>
      </c>
      <c r="D286" s="27" t="s">
        <v>81</v>
      </c>
      <c r="E286" s="27"/>
      <c r="F286" s="27"/>
      <c r="G286" s="27"/>
      <c r="H286" s="27" t="str">
        <f>VLOOKUP(LEFT(RIGHT(B286,5),4),物品!B:CU,2,FALSE)</f>
        <v>崩鸣刃</v>
      </c>
      <c r="I286" s="27" t="str">
        <f>VLOOKUP(B286,物品!B:CV,99,FALSE)</f>
        <v>代码生成</v>
      </c>
      <c r="J286" s="167" t="str">
        <f t="shared" si="128"/>
        <v>崩鸣刃</v>
      </c>
      <c r="K286" s="167" t="str">
        <f t="shared" si="129"/>
        <v>代码生成</v>
      </c>
      <c r="L286" s="27"/>
      <c r="M286" s="168" t="str">
        <f>VLOOKUP(LEFT(RIGHT(B286,5),4),物品!B:CU,20,FALSE)</f>
        <v>ReplaceableTextures\\CommandButtons\\BTNRY3C.blp</v>
      </c>
      <c r="N286" s="188" t="s">
        <v>83</v>
      </c>
      <c r="O286" s="168" t="s">
        <v>98</v>
      </c>
      <c r="P286" s="27">
        <v>3</v>
      </c>
      <c r="Q286" s="27">
        <v>0</v>
      </c>
      <c r="R286" s="188" t="s">
        <v>83</v>
      </c>
      <c r="S286" s="188" t="s">
        <v>83</v>
      </c>
      <c r="T286" s="188" t="s">
        <v>83</v>
      </c>
      <c r="U286" s="188" t="s">
        <v>83</v>
      </c>
      <c r="V286" s="27"/>
      <c r="W286" s="27" t="s">
        <v>88</v>
      </c>
      <c r="X286" s="27">
        <v>0</v>
      </c>
      <c r="Y286" s="188" t="s">
        <v>83</v>
      </c>
      <c r="Z286" s="27">
        <v>0</v>
      </c>
      <c r="AA286" s="27">
        <v>0</v>
      </c>
      <c r="AB286" s="27">
        <v>0</v>
      </c>
      <c r="AC286" s="27">
        <v>1</v>
      </c>
      <c r="AD286" s="27">
        <v>1</v>
      </c>
      <c r="AE286" s="188" t="s">
        <v>83</v>
      </c>
      <c r="AF286" s="188" t="s">
        <v>83</v>
      </c>
      <c r="AG286" s="188" t="s">
        <v>83</v>
      </c>
      <c r="AH286" s="188" t="s">
        <v>83</v>
      </c>
      <c r="AI286" s="27">
        <v>1</v>
      </c>
      <c r="AJ286" s="27"/>
      <c r="AK286" s="27">
        <v>1</v>
      </c>
      <c r="AL286" s="27">
        <v>1</v>
      </c>
      <c r="AM286" s="188" t="s">
        <v>83</v>
      </c>
      <c r="AN286" s="27">
        <v>1</v>
      </c>
      <c r="AO286" s="27">
        <v>1</v>
      </c>
      <c r="AP286" s="27">
        <v>1</v>
      </c>
    </row>
    <row r="287" spans="1:42">
      <c r="A287" s="165"/>
      <c r="B287" s="27" t="str">
        <f>物品!B287</f>
        <v>IY4C</v>
      </c>
      <c r="C287" s="27" t="s">
        <v>41</v>
      </c>
      <c r="D287" s="27" t="s">
        <v>81</v>
      </c>
      <c r="E287" s="27"/>
      <c r="F287" s="27"/>
      <c r="G287" s="27"/>
      <c r="H287" s="27" t="str">
        <f>VLOOKUP(LEFT(RIGHT(B287,5),4),物品!B:CU,2,FALSE)</f>
        <v>俯瞰寰宇</v>
      </c>
      <c r="I287" s="27" t="str">
        <f>VLOOKUP(B287,物品!B:CV,99,FALSE)</f>
        <v>代码生成</v>
      </c>
      <c r="J287" s="167" t="str">
        <f t="shared" si="128"/>
        <v>俯瞰寰宇</v>
      </c>
      <c r="K287" s="167" t="str">
        <f t="shared" si="129"/>
        <v>代码生成</v>
      </c>
      <c r="L287" s="27"/>
      <c r="M287" s="168" t="str">
        <f>VLOOKUP(LEFT(RIGHT(B287,5),4),物品!B:CU,20,FALSE)</f>
        <v>ReplaceableTextures\\CommandButtons\\BTNRY4C.blp</v>
      </c>
      <c r="N287" s="188" t="s">
        <v>83</v>
      </c>
      <c r="O287" s="168" t="s">
        <v>98</v>
      </c>
      <c r="P287" s="27">
        <v>1</v>
      </c>
      <c r="Q287" s="27">
        <v>0</v>
      </c>
      <c r="R287" s="188" t="s">
        <v>83</v>
      </c>
      <c r="S287" s="188" t="s">
        <v>83</v>
      </c>
      <c r="T287" s="188" t="s">
        <v>83</v>
      </c>
      <c r="U287" s="188" t="s">
        <v>83</v>
      </c>
      <c r="V287" s="27"/>
      <c r="W287" s="27" t="s">
        <v>88</v>
      </c>
      <c r="X287" s="27">
        <v>0</v>
      </c>
      <c r="Y287" s="188" t="s">
        <v>83</v>
      </c>
      <c r="Z287" s="27">
        <v>0</v>
      </c>
      <c r="AA287" s="27">
        <v>0</v>
      </c>
      <c r="AB287" s="27">
        <v>0</v>
      </c>
      <c r="AC287" s="27">
        <v>1</v>
      </c>
      <c r="AD287" s="27">
        <v>1</v>
      </c>
      <c r="AE287" s="188" t="s">
        <v>83</v>
      </c>
      <c r="AF287" s="188" t="s">
        <v>83</v>
      </c>
      <c r="AG287" s="188" t="s">
        <v>83</v>
      </c>
      <c r="AH287" s="188" t="s">
        <v>83</v>
      </c>
      <c r="AI287" s="27">
        <v>1</v>
      </c>
      <c r="AJ287" s="27"/>
      <c r="AK287" s="27">
        <v>1</v>
      </c>
      <c r="AL287" s="27">
        <v>1</v>
      </c>
      <c r="AM287" s="188" t="s">
        <v>83</v>
      </c>
      <c r="AN287" s="27">
        <v>1</v>
      </c>
      <c r="AO287" s="27">
        <v>1</v>
      </c>
      <c r="AP287" s="27">
        <v>1</v>
      </c>
    </row>
    <row r="288" spans="1:42">
      <c r="A288" s="165"/>
      <c r="B288" s="27" t="str">
        <f>物品!B288</f>
        <v>IY2E</v>
      </c>
      <c r="C288" s="27" t="s">
        <v>41</v>
      </c>
      <c r="D288" s="27" t="s">
        <v>81</v>
      </c>
      <c r="E288" s="27"/>
      <c r="F288" s="27"/>
      <c r="G288" s="27"/>
      <c r="H288" s="27" t="str">
        <f>VLOOKUP(LEFT(RIGHT(B288,5),4),物品!B:CU,2,FALSE)</f>
        <v>冰火双翼</v>
      </c>
      <c r="I288" s="27" t="str">
        <f>VLOOKUP(B288,物品!B:CV,99,FALSE)</f>
        <v>代码生成</v>
      </c>
      <c r="J288" s="167" t="str">
        <f t="shared" ref="J288:J289" si="132">H288</f>
        <v>冰火双翼</v>
      </c>
      <c r="K288" s="167" t="str">
        <f t="shared" ref="K288:K289" si="133">I288</f>
        <v>代码生成</v>
      </c>
      <c r="L288" s="27"/>
      <c r="M288" s="168" t="str">
        <f>VLOOKUP(LEFT(RIGHT(B288,5),4),物品!B:CU,20,FALSE)</f>
        <v>ReplaceableTextures\\CommandButtons\\BTNRY2E.blp</v>
      </c>
      <c r="N288" s="188" t="s">
        <v>83</v>
      </c>
      <c r="O288" s="168" t="s">
        <v>98</v>
      </c>
      <c r="P288" s="27">
        <v>0</v>
      </c>
      <c r="Q288" s="27">
        <v>1</v>
      </c>
      <c r="R288" s="188" t="s">
        <v>83</v>
      </c>
      <c r="S288" s="188" t="s">
        <v>83</v>
      </c>
      <c r="T288" s="188" t="s">
        <v>83</v>
      </c>
      <c r="U288" s="188" t="s">
        <v>83</v>
      </c>
      <c r="V288" s="27"/>
      <c r="W288" s="27" t="s">
        <v>88</v>
      </c>
      <c r="X288" s="27">
        <v>0</v>
      </c>
      <c r="Y288" s="188" t="s">
        <v>83</v>
      </c>
      <c r="Z288" s="27">
        <v>0</v>
      </c>
      <c r="AA288" s="27">
        <v>0</v>
      </c>
      <c r="AB288" s="27">
        <v>0</v>
      </c>
      <c r="AC288" s="27">
        <v>1</v>
      </c>
      <c r="AD288" s="27">
        <v>1</v>
      </c>
      <c r="AE288" s="188" t="s">
        <v>83</v>
      </c>
      <c r="AF288" s="188" t="s">
        <v>83</v>
      </c>
      <c r="AG288" s="188" t="s">
        <v>83</v>
      </c>
      <c r="AH288" s="188" t="s">
        <v>83</v>
      </c>
      <c r="AI288" s="27">
        <v>1</v>
      </c>
      <c r="AJ288" s="27"/>
      <c r="AK288" s="27">
        <v>1</v>
      </c>
      <c r="AL288" s="27">
        <v>1</v>
      </c>
      <c r="AM288" s="188" t="s">
        <v>83</v>
      </c>
      <c r="AN288" s="27">
        <v>1</v>
      </c>
      <c r="AO288" s="27">
        <v>1</v>
      </c>
      <c r="AP288" s="27">
        <v>1</v>
      </c>
    </row>
    <row r="289" spans="1:42">
      <c r="A289" s="165"/>
      <c r="B289" s="27" t="str">
        <f>物品!B289</f>
        <v>IY2F</v>
      </c>
      <c r="C289" s="27" t="s">
        <v>41</v>
      </c>
      <c r="D289" s="27" t="s">
        <v>81</v>
      </c>
      <c r="E289" s="27"/>
      <c r="F289" s="27"/>
      <c r="G289" s="27"/>
      <c r="H289" s="27" t="str">
        <f>VLOOKUP(LEFT(RIGHT(B289,5),4),物品!B:CU,2,FALSE)</f>
        <v>羽族之音</v>
      </c>
      <c r="I289" s="27" t="str">
        <f>VLOOKUP(B289,物品!B:CV,99,FALSE)</f>
        <v>代码生成</v>
      </c>
      <c r="J289" s="167" t="str">
        <f t="shared" si="132"/>
        <v>羽族之音</v>
      </c>
      <c r="K289" s="167" t="str">
        <f t="shared" si="133"/>
        <v>代码生成</v>
      </c>
      <c r="L289" s="27"/>
      <c r="M289" s="168" t="str">
        <f>VLOOKUP(LEFT(RIGHT(B289,5),4),物品!B:CU,20,FALSE)</f>
        <v>ReplaceableTextures\\CommandButtons\\BTNRY2F.blp</v>
      </c>
      <c r="N289" s="188" t="s">
        <v>83</v>
      </c>
      <c r="O289" s="168" t="s">
        <v>98</v>
      </c>
      <c r="P289" s="27">
        <v>1</v>
      </c>
      <c r="Q289" s="27">
        <v>1</v>
      </c>
      <c r="R289" s="188" t="s">
        <v>83</v>
      </c>
      <c r="S289" s="188" t="s">
        <v>83</v>
      </c>
      <c r="T289" s="188" t="s">
        <v>83</v>
      </c>
      <c r="U289" s="188" t="s">
        <v>83</v>
      </c>
      <c r="V289" s="27"/>
      <c r="W289" s="27" t="s">
        <v>88</v>
      </c>
      <c r="X289" s="27">
        <v>0</v>
      </c>
      <c r="Y289" s="188" t="s">
        <v>83</v>
      </c>
      <c r="Z289" s="27">
        <v>0</v>
      </c>
      <c r="AA289" s="27">
        <v>0</v>
      </c>
      <c r="AB289" s="27">
        <v>0</v>
      </c>
      <c r="AC289" s="27">
        <v>1</v>
      </c>
      <c r="AD289" s="27">
        <v>1</v>
      </c>
      <c r="AE289" s="188" t="s">
        <v>83</v>
      </c>
      <c r="AF289" s="188" t="s">
        <v>83</v>
      </c>
      <c r="AG289" s="188" t="s">
        <v>83</v>
      </c>
      <c r="AH289" s="188" t="s">
        <v>83</v>
      </c>
      <c r="AI289" s="27">
        <v>1</v>
      </c>
      <c r="AJ289" s="27"/>
      <c r="AK289" s="27">
        <v>1</v>
      </c>
      <c r="AL289" s="27">
        <v>1</v>
      </c>
      <c r="AM289" s="188" t="s">
        <v>83</v>
      </c>
      <c r="AN289" s="27">
        <v>1</v>
      </c>
      <c r="AO289" s="27">
        <v>1</v>
      </c>
      <c r="AP289" s="27">
        <v>1</v>
      </c>
    </row>
    <row r="290" spans="1:42">
      <c r="A290" s="165"/>
      <c r="B290" s="27" t="str">
        <f>物品!B290</f>
        <v>IY4O</v>
      </c>
      <c r="C290" s="27" t="s">
        <v>41</v>
      </c>
      <c r="D290" s="27" t="s">
        <v>81</v>
      </c>
      <c r="E290" s="27"/>
      <c r="F290" s="27"/>
      <c r="G290" s="27"/>
      <c r="H290" s="27" t="str">
        <f>VLOOKUP(LEFT(RIGHT(B290,5),4),物品!B:CU,2,FALSE)</f>
        <v>凌风之灵</v>
      </c>
      <c r="I290" s="27" t="str">
        <f>VLOOKUP(B290,物品!B:CV,99,FALSE)</f>
        <v>代码生成</v>
      </c>
      <c r="J290" s="167" t="str">
        <f t="shared" ref="J290" si="134">H290</f>
        <v>凌风之灵</v>
      </c>
      <c r="K290" s="167" t="str">
        <f t="shared" ref="K290" si="135">I290</f>
        <v>代码生成</v>
      </c>
      <c r="L290" s="27"/>
      <c r="M290" s="168" t="str">
        <f>VLOOKUP(LEFT(RIGHT(B290,5),4),物品!B:CU,20,FALSE)</f>
        <v>ReplaceableTextures\\CommandButtons\\BTNRY4O.blp</v>
      </c>
      <c r="N290" s="188" t="s">
        <v>83</v>
      </c>
      <c r="O290" s="168" t="s">
        <v>98</v>
      </c>
      <c r="P290" s="27">
        <v>2</v>
      </c>
      <c r="Q290" s="27">
        <v>1</v>
      </c>
      <c r="R290" s="188" t="s">
        <v>83</v>
      </c>
      <c r="S290" s="188" t="s">
        <v>83</v>
      </c>
      <c r="T290" s="188" t="s">
        <v>83</v>
      </c>
      <c r="U290" s="188" t="s">
        <v>83</v>
      </c>
      <c r="V290" s="27"/>
      <c r="W290" s="27" t="s">
        <v>88</v>
      </c>
      <c r="X290" s="27">
        <v>0</v>
      </c>
      <c r="Y290" s="188" t="s">
        <v>83</v>
      </c>
      <c r="Z290" s="27">
        <v>0</v>
      </c>
      <c r="AA290" s="27">
        <v>0</v>
      </c>
      <c r="AB290" s="27">
        <v>0</v>
      </c>
      <c r="AC290" s="27">
        <v>1</v>
      </c>
      <c r="AD290" s="27">
        <v>1</v>
      </c>
      <c r="AE290" s="188" t="s">
        <v>83</v>
      </c>
      <c r="AF290" s="188" t="s">
        <v>83</v>
      </c>
      <c r="AG290" s="188" t="s">
        <v>83</v>
      </c>
      <c r="AH290" s="188" t="s">
        <v>83</v>
      </c>
      <c r="AI290" s="27">
        <v>1</v>
      </c>
      <c r="AJ290" s="27"/>
      <c r="AK290" s="27">
        <v>1</v>
      </c>
      <c r="AL290" s="27">
        <v>1</v>
      </c>
      <c r="AM290" s="188" t="s">
        <v>83</v>
      </c>
      <c r="AN290" s="27">
        <v>1</v>
      </c>
      <c r="AO290" s="27">
        <v>1</v>
      </c>
      <c r="AP290" s="27">
        <v>1</v>
      </c>
    </row>
    <row r="291" spans="1:42">
      <c r="A291" s="165"/>
      <c r="B291" s="27" t="str">
        <f>物品!B291</f>
        <v>IY1E</v>
      </c>
      <c r="C291" s="27" t="s">
        <v>41</v>
      </c>
      <c r="D291" s="27" t="s">
        <v>81</v>
      </c>
      <c r="E291" s="27"/>
      <c r="F291" s="27"/>
      <c r="G291" s="27"/>
      <c r="H291" s="27" t="str">
        <f>VLOOKUP(LEFT(RIGHT(B291,5),4),物品!B:CU,2,FALSE)</f>
        <v>麒麟光环</v>
      </c>
      <c r="I291" s="27" t="str">
        <f>VLOOKUP(B291,物品!B:CV,99,FALSE)</f>
        <v>代码生成</v>
      </c>
      <c r="J291" s="167" t="str">
        <f t="shared" ref="J291" si="136">H291</f>
        <v>麒麟光环</v>
      </c>
      <c r="K291" s="167" t="str">
        <f t="shared" ref="K291" si="137">I291</f>
        <v>代码生成</v>
      </c>
      <c r="L291" s="27"/>
      <c r="M291" s="168" t="str">
        <f>VLOOKUP(LEFT(RIGHT(B291,5),4),物品!B:CU,20,FALSE)</f>
        <v>ReplaceableTextures\\CommandButtons\\BTNRY1E.blp</v>
      </c>
      <c r="N291" s="188" t="s">
        <v>83</v>
      </c>
      <c r="O291" s="168" t="s">
        <v>98</v>
      </c>
      <c r="P291" s="27">
        <v>3</v>
      </c>
      <c r="Q291" s="27">
        <v>1</v>
      </c>
      <c r="R291" s="188" t="s">
        <v>83</v>
      </c>
      <c r="S291" s="188" t="s">
        <v>83</v>
      </c>
      <c r="T291" s="188" t="s">
        <v>83</v>
      </c>
      <c r="U291" s="188" t="s">
        <v>83</v>
      </c>
      <c r="V291" s="27"/>
      <c r="W291" s="27" t="s">
        <v>88</v>
      </c>
      <c r="X291" s="27">
        <v>0</v>
      </c>
      <c r="Y291" s="188" t="s">
        <v>83</v>
      </c>
      <c r="Z291" s="27">
        <v>0</v>
      </c>
      <c r="AA291" s="27">
        <v>0</v>
      </c>
      <c r="AB291" s="27">
        <v>0</v>
      </c>
      <c r="AC291" s="27">
        <v>1</v>
      </c>
      <c r="AD291" s="27">
        <v>1</v>
      </c>
      <c r="AE291" s="188" t="s">
        <v>83</v>
      </c>
      <c r="AF291" s="188" t="s">
        <v>83</v>
      </c>
      <c r="AG291" s="188" t="s">
        <v>83</v>
      </c>
      <c r="AH291" s="188" t="s">
        <v>83</v>
      </c>
      <c r="AI291" s="27">
        <v>1</v>
      </c>
      <c r="AJ291" s="27"/>
      <c r="AK291" s="27">
        <v>1</v>
      </c>
      <c r="AL291" s="27">
        <v>1</v>
      </c>
      <c r="AM291" s="188" t="s">
        <v>83</v>
      </c>
      <c r="AN291" s="27">
        <v>1</v>
      </c>
      <c r="AO291" s="27">
        <v>1</v>
      </c>
      <c r="AP291" s="27">
        <v>1</v>
      </c>
    </row>
    <row r="292" spans="1:42">
      <c r="A292" s="165"/>
      <c r="B292" s="27" t="str">
        <f>物品!B292</f>
        <v>IY3E</v>
      </c>
      <c r="C292" s="27" t="s">
        <v>41</v>
      </c>
      <c r="D292" s="27" t="s">
        <v>81</v>
      </c>
      <c r="E292" s="27"/>
      <c r="F292" s="27"/>
      <c r="G292" s="27"/>
      <c r="H292" s="27" t="str">
        <f>VLOOKUP(LEFT(RIGHT(B292,5),4),物品!B:CU,2,FALSE)</f>
        <v>凛霜战锤</v>
      </c>
      <c r="I292" s="27" t="str">
        <f>VLOOKUP(B292,物品!B:CV,99,FALSE)</f>
        <v>代码生成</v>
      </c>
      <c r="J292" s="167" t="str">
        <f t="shared" ref="J292" si="138">H292</f>
        <v>凛霜战锤</v>
      </c>
      <c r="K292" s="167" t="str">
        <f t="shared" ref="K292" si="139">I292</f>
        <v>代码生成</v>
      </c>
      <c r="L292" s="27"/>
      <c r="M292" s="168" t="str">
        <f>VLOOKUP(LEFT(RIGHT(B292,5),4),物品!B:CU,20,FALSE)</f>
        <v>ReplaceableTextures\\CommandButtons\\BTNRY3E.blp</v>
      </c>
      <c r="N292" s="188" t="s">
        <v>83</v>
      </c>
      <c r="O292" s="168" t="s">
        <v>98</v>
      </c>
      <c r="P292" s="27">
        <v>0</v>
      </c>
      <c r="Q292" s="27">
        <v>2</v>
      </c>
      <c r="R292" s="188" t="s">
        <v>83</v>
      </c>
      <c r="S292" s="188" t="s">
        <v>83</v>
      </c>
      <c r="T292" s="188" t="s">
        <v>83</v>
      </c>
      <c r="U292" s="188" t="s">
        <v>83</v>
      </c>
      <c r="V292" s="27"/>
      <c r="W292" s="27" t="s">
        <v>88</v>
      </c>
      <c r="X292" s="27">
        <v>0</v>
      </c>
      <c r="Y292" s="188" t="s">
        <v>83</v>
      </c>
      <c r="Z292" s="27">
        <v>0</v>
      </c>
      <c r="AA292" s="27">
        <v>0</v>
      </c>
      <c r="AB292" s="27">
        <v>0</v>
      </c>
      <c r="AC292" s="27">
        <v>1</v>
      </c>
      <c r="AD292" s="27">
        <v>1</v>
      </c>
      <c r="AE292" s="188" t="s">
        <v>83</v>
      </c>
      <c r="AF292" s="188" t="s">
        <v>83</v>
      </c>
      <c r="AG292" s="188" t="s">
        <v>83</v>
      </c>
      <c r="AH292" s="188" t="s">
        <v>83</v>
      </c>
      <c r="AI292" s="27">
        <v>1</v>
      </c>
      <c r="AJ292" s="27"/>
      <c r="AK292" s="27">
        <v>1</v>
      </c>
      <c r="AL292" s="27">
        <v>1</v>
      </c>
      <c r="AM292" s="188" t="s">
        <v>83</v>
      </c>
      <c r="AN292" s="27">
        <v>1</v>
      </c>
      <c r="AO292" s="27">
        <v>1</v>
      </c>
      <c r="AP292" s="27">
        <v>1</v>
      </c>
    </row>
    <row r="293" spans="1:42">
      <c r="A293" s="165"/>
      <c r="B293" s="27" t="str">
        <f>物品!B293</f>
        <v>IF01</v>
      </c>
      <c r="C293" s="27" t="s">
        <v>41</v>
      </c>
      <c r="D293" s="27" t="s">
        <v>81</v>
      </c>
      <c r="E293" s="27"/>
      <c r="F293" s="27"/>
      <c r="G293" s="27"/>
      <c r="H293" s="27" t="str">
        <f>VLOOKUP(LEFT(RIGHT(B293,5),4),物品!B:CU,2,FALSE)</f>
        <v>附魔</v>
      </c>
      <c r="I293" s="27">
        <f>VLOOKUP(B293,物品!B:CV,99,FALSE)</f>
        <v>0</v>
      </c>
      <c r="J293" s="167" t="str">
        <f t="shared" ref="J293" si="140">H293</f>
        <v>附魔</v>
      </c>
      <c r="K293" s="167">
        <f t="shared" ref="K293" si="141">I293</f>
        <v>0</v>
      </c>
      <c r="L293" s="27"/>
      <c r="M293" s="168">
        <f>VLOOKUP(LEFT(RIGHT(B293,5),4),物品!B:CU,20,FALSE)</f>
        <v>0</v>
      </c>
      <c r="N293" s="188" t="s">
        <v>83</v>
      </c>
      <c r="O293" s="168" t="s">
        <v>98</v>
      </c>
      <c r="P293" s="27">
        <v>0</v>
      </c>
      <c r="Q293" s="27">
        <v>0</v>
      </c>
      <c r="R293" s="188" t="s">
        <v>83</v>
      </c>
      <c r="S293" s="188" t="s">
        <v>83</v>
      </c>
      <c r="T293" s="188" t="s">
        <v>83</v>
      </c>
      <c r="U293" s="188" t="s">
        <v>83</v>
      </c>
      <c r="V293" s="27"/>
      <c r="W293" s="27" t="s">
        <v>88</v>
      </c>
      <c r="X293" s="27">
        <v>0</v>
      </c>
      <c r="Y293" s="188" t="s">
        <v>83</v>
      </c>
      <c r="Z293" s="27">
        <v>0</v>
      </c>
      <c r="AA293" s="27">
        <v>0</v>
      </c>
      <c r="AB293" s="27">
        <v>0</v>
      </c>
      <c r="AC293" s="27">
        <v>1</v>
      </c>
      <c r="AD293" s="27">
        <v>1</v>
      </c>
      <c r="AE293" s="188" t="s">
        <v>83</v>
      </c>
      <c r="AF293" s="188" t="s">
        <v>83</v>
      </c>
      <c r="AG293" s="188" t="s">
        <v>83</v>
      </c>
      <c r="AH293" s="188" t="s">
        <v>83</v>
      </c>
      <c r="AI293" s="27">
        <v>1</v>
      </c>
      <c r="AJ293" s="27"/>
      <c r="AK293" s="27">
        <v>1</v>
      </c>
      <c r="AL293" s="27">
        <v>1</v>
      </c>
      <c r="AM293" s="188" t="s">
        <v>83</v>
      </c>
      <c r="AN293" s="27">
        <v>1</v>
      </c>
      <c r="AO293" s="27">
        <v>1</v>
      </c>
      <c r="AP293" s="27">
        <v>1</v>
      </c>
    </row>
    <row r="294" spans="1:42">
      <c r="A294" s="165"/>
      <c r="B294" s="27" t="str">
        <f>物品!B294</f>
        <v>IF02</v>
      </c>
      <c r="C294" s="27" t="s">
        <v>41</v>
      </c>
      <c r="D294" s="27" t="s">
        <v>81</v>
      </c>
      <c r="E294" s="27"/>
      <c r="F294" s="27"/>
      <c r="G294" s="27"/>
      <c r="H294" s="27" t="str">
        <f>VLOOKUP(LEFT(RIGHT(B294,5),4),物品!B:CU,2,FALSE)</f>
        <v>附魔</v>
      </c>
      <c r="I294" s="27">
        <f>VLOOKUP(B294,物品!B:CV,99,FALSE)</f>
        <v>0</v>
      </c>
      <c r="J294" s="167" t="str">
        <f t="shared" ref="J294:J319" si="142">H294</f>
        <v>附魔</v>
      </c>
      <c r="K294" s="167">
        <f t="shared" ref="K294:K319" si="143">I294</f>
        <v>0</v>
      </c>
      <c r="L294" s="27"/>
      <c r="M294" s="168">
        <f>VLOOKUP(LEFT(RIGHT(B294,5),4),物品!B:CU,20,FALSE)</f>
        <v>0</v>
      </c>
      <c r="N294" s="188" t="s">
        <v>83</v>
      </c>
      <c r="O294" s="168" t="s">
        <v>98</v>
      </c>
      <c r="P294" s="27">
        <v>0</v>
      </c>
      <c r="Q294" s="27">
        <v>0</v>
      </c>
      <c r="R294" s="188" t="s">
        <v>83</v>
      </c>
      <c r="S294" s="188" t="s">
        <v>83</v>
      </c>
      <c r="T294" s="188" t="s">
        <v>83</v>
      </c>
      <c r="U294" s="188" t="s">
        <v>83</v>
      </c>
      <c r="V294" s="27"/>
      <c r="W294" s="27" t="s">
        <v>88</v>
      </c>
      <c r="X294" s="27">
        <v>0</v>
      </c>
      <c r="Y294" s="188" t="s">
        <v>83</v>
      </c>
      <c r="Z294" s="27">
        <v>0</v>
      </c>
      <c r="AA294" s="27">
        <v>0</v>
      </c>
      <c r="AB294" s="27">
        <v>0</v>
      </c>
      <c r="AC294" s="27">
        <v>1</v>
      </c>
      <c r="AD294" s="27">
        <v>1</v>
      </c>
      <c r="AE294" s="188" t="s">
        <v>83</v>
      </c>
      <c r="AF294" s="188" t="s">
        <v>83</v>
      </c>
      <c r="AG294" s="188" t="s">
        <v>83</v>
      </c>
      <c r="AH294" s="188" t="s">
        <v>83</v>
      </c>
      <c r="AI294" s="27">
        <v>1</v>
      </c>
      <c r="AJ294" s="27"/>
      <c r="AK294" s="27">
        <v>1</v>
      </c>
      <c r="AL294" s="27">
        <v>1</v>
      </c>
      <c r="AM294" s="188" t="s">
        <v>83</v>
      </c>
      <c r="AN294" s="27">
        <v>1</v>
      </c>
      <c r="AO294" s="27">
        <v>1</v>
      </c>
      <c r="AP294" s="27">
        <v>1</v>
      </c>
    </row>
    <row r="295" spans="1:42">
      <c r="A295" s="165"/>
      <c r="B295" s="27" t="str">
        <f>物品!B295</f>
        <v>IF03</v>
      </c>
      <c r="C295" s="27" t="s">
        <v>41</v>
      </c>
      <c r="D295" s="27" t="s">
        <v>81</v>
      </c>
      <c r="E295" s="27"/>
      <c r="F295" s="27"/>
      <c r="G295" s="27"/>
      <c r="H295" s="27" t="str">
        <f>VLOOKUP(LEFT(RIGHT(B295,5),4),物品!B:CU,2,FALSE)</f>
        <v>附魔</v>
      </c>
      <c r="I295" s="27">
        <f>VLOOKUP(B295,物品!B:CV,99,FALSE)</f>
        <v>0</v>
      </c>
      <c r="J295" s="167" t="str">
        <f t="shared" si="142"/>
        <v>附魔</v>
      </c>
      <c r="K295" s="167">
        <f t="shared" si="143"/>
        <v>0</v>
      </c>
      <c r="L295" s="27"/>
      <c r="M295" s="168">
        <f>VLOOKUP(LEFT(RIGHT(B295,5),4),物品!B:CU,20,FALSE)</f>
        <v>0</v>
      </c>
      <c r="N295" s="188" t="s">
        <v>83</v>
      </c>
      <c r="O295" s="168" t="s">
        <v>98</v>
      </c>
      <c r="P295" s="27">
        <v>0</v>
      </c>
      <c r="Q295" s="27">
        <v>0</v>
      </c>
      <c r="R295" s="188" t="s">
        <v>83</v>
      </c>
      <c r="S295" s="188" t="s">
        <v>83</v>
      </c>
      <c r="T295" s="188" t="s">
        <v>83</v>
      </c>
      <c r="U295" s="188" t="s">
        <v>83</v>
      </c>
      <c r="V295" s="27"/>
      <c r="W295" s="27" t="s">
        <v>88</v>
      </c>
      <c r="X295" s="27">
        <v>0</v>
      </c>
      <c r="Y295" s="188" t="s">
        <v>83</v>
      </c>
      <c r="Z295" s="27">
        <v>0</v>
      </c>
      <c r="AA295" s="27">
        <v>0</v>
      </c>
      <c r="AB295" s="27">
        <v>0</v>
      </c>
      <c r="AC295" s="27">
        <v>1</v>
      </c>
      <c r="AD295" s="27">
        <v>1</v>
      </c>
      <c r="AE295" s="188" t="s">
        <v>83</v>
      </c>
      <c r="AF295" s="188" t="s">
        <v>83</v>
      </c>
      <c r="AG295" s="188" t="s">
        <v>83</v>
      </c>
      <c r="AH295" s="188" t="s">
        <v>83</v>
      </c>
      <c r="AI295" s="27">
        <v>1</v>
      </c>
      <c r="AJ295" s="27"/>
      <c r="AK295" s="27">
        <v>1</v>
      </c>
      <c r="AL295" s="27">
        <v>1</v>
      </c>
      <c r="AM295" s="188" t="s">
        <v>83</v>
      </c>
      <c r="AN295" s="27">
        <v>1</v>
      </c>
      <c r="AO295" s="27">
        <v>1</v>
      </c>
      <c r="AP295" s="27">
        <v>1</v>
      </c>
    </row>
    <row r="296" spans="1:42">
      <c r="A296" s="165"/>
      <c r="B296" s="27" t="str">
        <f>物品!B296</f>
        <v>IF04</v>
      </c>
      <c r="C296" s="27" t="s">
        <v>41</v>
      </c>
      <c r="D296" s="27" t="s">
        <v>81</v>
      </c>
      <c r="E296" s="27"/>
      <c r="F296" s="27"/>
      <c r="G296" s="27"/>
      <c r="H296" s="27" t="str">
        <f>VLOOKUP(LEFT(RIGHT(B296,5),4),物品!B:CU,2,FALSE)</f>
        <v>附魔</v>
      </c>
      <c r="I296" s="27">
        <f>VLOOKUP(B296,物品!B:CV,99,FALSE)</f>
        <v>0</v>
      </c>
      <c r="J296" s="167" t="str">
        <f t="shared" si="142"/>
        <v>附魔</v>
      </c>
      <c r="K296" s="167">
        <f t="shared" si="143"/>
        <v>0</v>
      </c>
      <c r="L296" s="27"/>
      <c r="M296" s="168">
        <f>VLOOKUP(LEFT(RIGHT(B296,5),4),物品!B:CU,20,FALSE)</f>
        <v>0</v>
      </c>
      <c r="N296" s="188" t="s">
        <v>83</v>
      </c>
      <c r="O296" s="168" t="s">
        <v>98</v>
      </c>
      <c r="P296" s="27">
        <v>0</v>
      </c>
      <c r="Q296" s="27">
        <v>0</v>
      </c>
      <c r="R296" s="188" t="s">
        <v>83</v>
      </c>
      <c r="S296" s="188" t="s">
        <v>83</v>
      </c>
      <c r="T296" s="188" t="s">
        <v>83</v>
      </c>
      <c r="U296" s="188" t="s">
        <v>83</v>
      </c>
      <c r="V296" s="27"/>
      <c r="W296" s="27" t="s">
        <v>88</v>
      </c>
      <c r="X296" s="27">
        <v>0</v>
      </c>
      <c r="Y296" s="188" t="s">
        <v>83</v>
      </c>
      <c r="Z296" s="27">
        <v>0</v>
      </c>
      <c r="AA296" s="27">
        <v>0</v>
      </c>
      <c r="AB296" s="27">
        <v>0</v>
      </c>
      <c r="AC296" s="27">
        <v>1</v>
      </c>
      <c r="AD296" s="27">
        <v>1</v>
      </c>
      <c r="AE296" s="188" t="s">
        <v>83</v>
      </c>
      <c r="AF296" s="188" t="s">
        <v>83</v>
      </c>
      <c r="AG296" s="188" t="s">
        <v>83</v>
      </c>
      <c r="AH296" s="188" t="s">
        <v>83</v>
      </c>
      <c r="AI296" s="27">
        <v>1</v>
      </c>
      <c r="AJ296" s="27"/>
      <c r="AK296" s="27">
        <v>1</v>
      </c>
      <c r="AL296" s="27">
        <v>1</v>
      </c>
      <c r="AM296" s="188" t="s">
        <v>83</v>
      </c>
      <c r="AN296" s="27">
        <v>1</v>
      </c>
      <c r="AO296" s="27">
        <v>1</v>
      </c>
      <c r="AP296" s="27">
        <v>1</v>
      </c>
    </row>
    <row r="297" spans="1:42">
      <c r="A297" s="165"/>
      <c r="B297" s="27" t="str">
        <f>物品!B297</f>
        <v>IF05</v>
      </c>
      <c r="C297" s="27" t="s">
        <v>41</v>
      </c>
      <c r="D297" s="27" t="s">
        <v>81</v>
      </c>
      <c r="E297" s="27"/>
      <c r="F297" s="27"/>
      <c r="G297" s="27"/>
      <c r="H297" s="27" t="str">
        <f>VLOOKUP(LEFT(RIGHT(B297,5),4),物品!B:CU,2,FALSE)</f>
        <v>附魔</v>
      </c>
      <c r="I297" s="27">
        <f>VLOOKUP(B297,物品!B:CV,99,FALSE)</f>
        <v>0</v>
      </c>
      <c r="J297" s="167" t="str">
        <f t="shared" si="142"/>
        <v>附魔</v>
      </c>
      <c r="K297" s="167">
        <f t="shared" si="143"/>
        <v>0</v>
      </c>
      <c r="L297" s="27"/>
      <c r="M297" s="168">
        <f>VLOOKUP(LEFT(RIGHT(B297,5),4),物品!B:CU,20,FALSE)</f>
        <v>0</v>
      </c>
      <c r="N297" s="188" t="s">
        <v>83</v>
      </c>
      <c r="O297" s="168" t="s">
        <v>98</v>
      </c>
      <c r="P297" s="27">
        <v>0</v>
      </c>
      <c r="Q297" s="27">
        <v>0</v>
      </c>
      <c r="R297" s="188" t="s">
        <v>83</v>
      </c>
      <c r="S297" s="188" t="s">
        <v>83</v>
      </c>
      <c r="T297" s="188" t="s">
        <v>83</v>
      </c>
      <c r="U297" s="188" t="s">
        <v>83</v>
      </c>
      <c r="V297" s="27"/>
      <c r="W297" s="27" t="s">
        <v>88</v>
      </c>
      <c r="X297" s="27">
        <v>0</v>
      </c>
      <c r="Y297" s="188" t="s">
        <v>83</v>
      </c>
      <c r="Z297" s="27">
        <v>0</v>
      </c>
      <c r="AA297" s="27">
        <v>0</v>
      </c>
      <c r="AB297" s="27">
        <v>0</v>
      </c>
      <c r="AC297" s="27">
        <v>1</v>
      </c>
      <c r="AD297" s="27">
        <v>1</v>
      </c>
      <c r="AE297" s="188" t="s">
        <v>83</v>
      </c>
      <c r="AF297" s="188" t="s">
        <v>83</v>
      </c>
      <c r="AG297" s="188" t="s">
        <v>83</v>
      </c>
      <c r="AH297" s="188" t="s">
        <v>83</v>
      </c>
      <c r="AI297" s="27">
        <v>1</v>
      </c>
      <c r="AJ297" s="27"/>
      <c r="AK297" s="27">
        <v>1</v>
      </c>
      <c r="AL297" s="27">
        <v>1</v>
      </c>
      <c r="AM297" s="188" t="s">
        <v>83</v>
      </c>
      <c r="AN297" s="27">
        <v>1</v>
      </c>
      <c r="AO297" s="27">
        <v>1</v>
      </c>
      <c r="AP297" s="27">
        <v>1</v>
      </c>
    </row>
    <row r="298" spans="1:42">
      <c r="A298" s="165"/>
      <c r="B298" s="27" t="str">
        <f>物品!B298</f>
        <v>IF06</v>
      </c>
      <c r="C298" s="27" t="s">
        <v>41</v>
      </c>
      <c r="D298" s="27" t="s">
        <v>81</v>
      </c>
      <c r="E298" s="27"/>
      <c r="F298" s="27"/>
      <c r="G298" s="27"/>
      <c r="H298" s="27" t="str">
        <f>VLOOKUP(LEFT(RIGHT(B298,5),4),物品!B:CU,2,FALSE)</f>
        <v>附魔</v>
      </c>
      <c r="I298" s="27">
        <f>VLOOKUP(B298,物品!B:CV,99,FALSE)</f>
        <v>0</v>
      </c>
      <c r="J298" s="167" t="str">
        <f t="shared" si="142"/>
        <v>附魔</v>
      </c>
      <c r="K298" s="167">
        <f t="shared" si="143"/>
        <v>0</v>
      </c>
      <c r="L298" s="27"/>
      <c r="M298" s="168">
        <f>VLOOKUP(LEFT(RIGHT(B298,5),4),物品!B:CU,20,FALSE)</f>
        <v>0</v>
      </c>
      <c r="N298" s="188" t="s">
        <v>83</v>
      </c>
      <c r="O298" s="168" t="s">
        <v>98</v>
      </c>
      <c r="P298" s="27">
        <v>0</v>
      </c>
      <c r="Q298" s="27">
        <v>0</v>
      </c>
      <c r="R298" s="188" t="s">
        <v>83</v>
      </c>
      <c r="S298" s="188" t="s">
        <v>83</v>
      </c>
      <c r="T298" s="188" t="s">
        <v>83</v>
      </c>
      <c r="U298" s="188" t="s">
        <v>83</v>
      </c>
      <c r="V298" s="27"/>
      <c r="W298" s="27" t="s">
        <v>88</v>
      </c>
      <c r="X298" s="27">
        <v>0</v>
      </c>
      <c r="Y298" s="188" t="s">
        <v>83</v>
      </c>
      <c r="Z298" s="27">
        <v>0</v>
      </c>
      <c r="AA298" s="27">
        <v>0</v>
      </c>
      <c r="AB298" s="27">
        <v>0</v>
      </c>
      <c r="AC298" s="27">
        <v>1</v>
      </c>
      <c r="AD298" s="27">
        <v>1</v>
      </c>
      <c r="AE298" s="188" t="s">
        <v>83</v>
      </c>
      <c r="AF298" s="188" t="s">
        <v>83</v>
      </c>
      <c r="AG298" s="188" t="s">
        <v>83</v>
      </c>
      <c r="AH298" s="188" t="s">
        <v>83</v>
      </c>
      <c r="AI298" s="27">
        <v>1</v>
      </c>
      <c r="AJ298" s="27"/>
      <c r="AK298" s="27">
        <v>1</v>
      </c>
      <c r="AL298" s="27">
        <v>1</v>
      </c>
      <c r="AM298" s="188" t="s">
        <v>83</v>
      </c>
      <c r="AN298" s="27">
        <v>1</v>
      </c>
      <c r="AO298" s="27">
        <v>1</v>
      </c>
      <c r="AP298" s="27">
        <v>1</v>
      </c>
    </row>
    <row r="299" spans="1:42">
      <c r="A299" s="165"/>
      <c r="B299" s="27" t="str">
        <f>物品!B299</f>
        <v>IF07</v>
      </c>
      <c r="C299" s="27" t="s">
        <v>41</v>
      </c>
      <c r="D299" s="27" t="s">
        <v>81</v>
      </c>
      <c r="E299" s="27"/>
      <c r="F299" s="27"/>
      <c r="G299" s="27"/>
      <c r="H299" s="27" t="str">
        <f>VLOOKUP(LEFT(RIGHT(B299,5),4),物品!B:CU,2,FALSE)</f>
        <v>附魔</v>
      </c>
      <c r="I299" s="27">
        <f>VLOOKUP(B299,物品!B:CV,99,FALSE)</f>
        <v>0</v>
      </c>
      <c r="J299" s="167" t="str">
        <f t="shared" si="142"/>
        <v>附魔</v>
      </c>
      <c r="K299" s="167">
        <f t="shared" si="143"/>
        <v>0</v>
      </c>
      <c r="L299" s="27"/>
      <c r="M299" s="168">
        <f>VLOOKUP(LEFT(RIGHT(B299,5),4),物品!B:CU,20,FALSE)</f>
        <v>0</v>
      </c>
      <c r="N299" s="188" t="s">
        <v>83</v>
      </c>
      <c r="O299" s="168" t="s">
        <v>98</v>
      </c>
      <c r="P299" s="27">
        <v>0</v>
      </c>
      <c r="Q299" s="27">
        <v>0</v>
      </c>
      <c r="R299" s="188" t="s">
        <v>83</v>
      </c>
      <c r="S299" s="188" t="s">
        <v>83</v>
      </c>
      <c r="T299" s="188" t="s">
        <v>83</v>
      </c>
      <c r="U299" s="188" t="s">
        <v>83</v>
      </c>
      <c r="V299" s="27"/>
      <c r="W299" s="27" t="s">
        <v>88</v>
      </c>
      <c r="X299" s="27">
        <v>0</v>
      </c>
      <c r="Y299" s="188" t="s">
        <v>83</v>
      </c>
      <c r="Z299" s="27">
        <v>0</v>
      </c>
      <c r="AA299" s="27">
        <v>0</v>
      </c>
      <c r="AB299" s="27">
        <v>0</v>
      </c>
      <c r="AC299" s="27">
        <v>1</v>
      </c>
      <c r="AD299" s="27">
        <v>1</v>
      </c>
      <c r="AE299" s="188" t="s">
        <v>83</v>
      </c>
      <c r="AF299" s="188" t="s">
        <v>83</v>
      </c>
      <c r="AG299" s="188" t="s">
        <v>83</v>
      </c>
      <c r="AH299" s="188" t="s">
        <v>83</v>
      </c>
      <c r="AI299" s="27">
        <v>1</v>
      </c>
      <c r="AJ299" s="27"/>
      <c r="AK299" s="27">
        <v>1</v>
      </c>
      <c r="AL299" s="27">
        <v>1</v>
      </c>
      <c r="AM299" s="188" t="s">
        <v>83</v>
      </c>
      <c r="AN299" s="27">
        <v>1</v>
      </c>
      <c r="AO299" s="27">
        <v>1</v>
      </c>
      <c r="AP299" s="27">
        <v>1</v>
      </c>
    </row>
    <row r="300" spans="1:42">
      <c r="A300" s="165"/>
      <c r="B300" s="27" t="str">
        <f>物品!B300</f>
        <v>IF08</v>
      </c>
      <c r="C300" s="27" t="s">
        <v>41</v>
      </c>
      <c r="D300" s="27" t="s">
        <v>81</v>
      </c>
      <c r="E300" s="27"/>
      <c r="F300" s="27"/>
      <c r="G300" s="27"/>
      <c r="H300" s="27" t="str">
        <f>VLOOKUP(LEFT(RIGHT(B300,5),4),物品!B:CU,2,FALSE)</f>
        <v>附魔</v>
      </c>
      <c r="I300" s="27">
        <f>VLOOKUP(B300,物品!B:CV,99,FALSE)</f>
        <v>0</v>
      </c>
      <c r="J300" s="167" t="str">
        <f t="shared" si="142"/>
        <v>附魔</v>
      </c>
      <c r="K300" s="167">
        <f t="shared" si="143"/>
        <v>0</v>
      </c>
      <c r="L300" s="27"/>
      <c r="M300" s="168">
        <f>VLOOKUP(LEFT(RIGHT(B300,5),4),物品!B:CU,20,FALSE)</f>
        <v>0</v>
      </c>
      <c r="N300" s="188" t="s">
        <v>83</v>
      </c>
      <c r="O300" s="168" t="s">
        <v>98</v>
      </c>
      <c r="P300" s="27">
        <v>0</v>
      </c>
      <c r="Q300" s="27">
        <v>0</v>
      </c>
      <c r="R300" s="188" t="s">
        <v>83</v>
      </c>
      <c r="S300" s="188" t="s">
        <v>83</v>
      </c>
      <c r="T300" s="188" t="s">
        <v>83</v>
      </c>
      <c r="U300" s="188" t="s">
        <v>83</v>
      </c>
      <c r="V300" s="27"/>
      <c r="W300" s="27" t="s">
        <v>88</v>
      </c>
      <c r="X300" s="27">
        <v>0</v>
      </c>
      <c r="Y300" s="188" t="s">
        <v>83</v>
      </c>
      <c r="Z300" s="27">
        <v>0</v>
      </c>
      <c r="AA300" s="27">
        <v>0</v>
      </c>
      <c r="AB300" s="27">
        <v>0</v>
      </c>
      <c r="AC300" s="27">
        <v>1</v>
      </c>
      <c r="AD300" s="27">
        <v>1</v>
      </c>
      <c r="AE300" s="188" t="s">
        <v>83</v>
      </c>
      <c r="AF300" s="188" t="s">
        <v>83</v>
      </c>
      <c r="AG300" s="188" t="s">
        <v>83</v>
      </c>
      <c r="AH300" s="188" t="s">
        <v>83</v>
      </c>
      <c r="AI300" s="27">
        <v>1</v>
      </c>
      <c r="AJ300" s="27"/>
      <c r="AK300" s="27">
        <v>1</v>
      </c>
      <c r="AL300" s="27">
        <v>1</v>
      </c>
      <c r="AM300" s="188" t="s">
        <v>83</v>
      </c>
      <c r="AN300" s="27">
        <v>1</v>
      </c>
      <c r="AO300" s="27">
        <v>1</v>
      </c>
      <c r="AP300" s="27">
        <v>1</v>
      </c>
    </row>
    <row r="301" spans="1:42">
      <c r="A301" s="165"/>
      <c r="B301" s="27" t="str">
        <f>物品!B301</f>
        <v>IF09</v>
      </c>
      <c r="C301" s="27" t="s">
        <v>41</v>
      </c>
      <c r="D301" s="27" t="s">
        <v>81</v>
      </c>
      <c r="E301" s="27"/>
      <c r="F301" s="27"/>
      <c r="G301" s="27"/>
      <c r="H301" s="27" t="str">
        <f>VLOOKUP(LEFT(RIGHT(B301,5),4),物品!B:CU,2,FALSE)</f>
        <v>附魔</v>
      </c>
      <c r="I301" s="27">
        <f>VLOOKUP(B301,物品!B:CV,99,FALSE)</f>
        <v>0</v>
      </c>
      <c r="J301" s="167" t="str">
        <f t="shared" si="142"/>
        <v>附魔</v>
      </c>
      <c r="K301" s="167">
        <f t="shared" si="143"/>
        <v>0</v>
      </c>
      <c r="L301" s="27"/>
      <c r="M301" s="168">
        <f>VLOOKUP(LEFT(RIGHT(B301,5),4),物品!B:CU,20,FALSE)</f>
        <v>0</v>
      </c>
      <c r="N301" s="188" t="s">
        <v>83</v>
      </c>
      <c r="O301" s="168" t="s">
        <v>98</v>
      </c>
      <c r="P301" s="27">
        <v>0</v>
      </c>
      <c r="Q301" s="27">
        <v>0</v>
      </c>
      <c r="R301" s="188" t="s">
        <v>83</v>
      </c>
      <c r="S301" s="188" t="s">
        <v>83</v>
      </c>
      <c r="T301" s="188" t="s">
        <v>83</v>
      </c>
      <c r="U301" s="188" t="s">
        <v>83</v>
      </c>
      <c r="V301" s="27"/>
      <c r="W301" s="27" t="s">
        <v>88</v>
      </c>
      <c r="X301" s="27">
        <v>0</v>
      </c>
      <c r="Y301" s="188" t="s">
        <v>83</v>
      </c>
      <c r="Z301" s="27">
        <v>0</v>
      </c>
      <c r="AA301" s="27">
        <v>0</v>
      </c>
      <c r="AB301" s="27">
        <v>0</v>
      </c>
      <c r="AC301" s="27">
        <v>1</v>
      </c>
      <c r="AD301" s="27">
        <v>1</v>
      </c>
      <c r="AE301" s="188" t="s">
        <v>83</v>
      </c>
      <c r="AF301" s="188" t="s">
        <v>83</v>
      </c>
      <c r="AG301" s="188" t="s">
        <v>83</v>
      </c>
      <c r="AH301" s="188" t="s">
        <v>83</v>
      </c>
      <c r="AI301" s="27">
        <v>1</v>
      </c>
      <c r="AJ301" s="27"/>
      <c r="AK301" s="27">
        <v>1</v>
      </c>
      <c r="AL301" s="27">
        <v>1</v>
      </c>
      <c r="AM301" s="188" t="s">
        <v>83</v>
      </c>
      <c r="AN301" s="27">
        <v>1</v>
      </c>
      <c r="AO301" s="27">
        <v>1</v>
      </c>
      <c r="AP301" s="27">
        <v>1</v>
      </c>
    </row>
    <row r="302" spans="1:42">
      <c r="A302" s="165"/>
      <c r="B302" s="27" t="str">
        <f>物品!B302</f>
        <v>IF10</v>
      </c>
      <c r="C302" s="27" t="s">
        <v>41</v>
      </c>
      <c r="D302" s="27" t="s">
        <v>81</v>
      </c>
      <c r="E302" s="27"/>
      <c r="F302" s="27"/>
      <c r="G302" s="27"/>
      <c r="H302" s="27" t="str">
        <f>VLOOKUP(LEFT(RIGHT(B302,5),4),物品!B:CU,2,FALSE)</f>
        <v>附魔</v>
      </c>
      <c r="I302" s="27">
        <f>VLOOKUP(B302,物品!B:CV,99,FALSE)</f>
        <v>0</v>
      </c>
      <c r="J302" s="167" t="str">
        <f t="shared" si="142"/>
        <v>附魔</v>
      </c>
      <c r="K302" s="167">
        <f t="shared" si="143"/>
        <v>0</v>
      </c>
      <c r="L302" s="27"/>
      <c r="M302" s="168">
        <f>VLOOKUP(LEFT(RIGHT(B302,5),4),物品!B:CU,20,FALSE)</f>
        <v>0</v>
      </c>
      <c r="N302" s="188" t="s">
        <v>83</v>
      </c>
      <c r="O302" s="168" t="s">
        <v>98</v>
      </c>
      <c r="P302" s="27">
        <v>0</v>
      </c>
      <c r="Q302" s="27">
        <v>0</v>
      </c>
      <c r="R302" s="188" t="s">
        <v>83</v>
      </c>
      <c r="S302" s="188" t="s">
        <v>83</v>
      </c>
      <c r="T302" s="188" t="s">
        <v>83</v>
      </c>
      <c r="U302" s="188" t="s">
        <v>83</v>
      </c>
      <c r="V302" s="27"/>
      <c r="W302" s="27" t="s">
        <v>88</v>
      </c>
      <c r="X302" s="27">
        <v>0</v>
      </c>
      <c r="Y302" s="188" t="s">
        <v>83</v>
      </c>
      <c r="Z302" s="27">
        <v>0</v>
      </c>
      <c r="AA302" s="27">
        <v>0</v>
      </c>
      <c r="AB302" s="27">
        <v>0</v>
      </c>
      <c r="AC302" s="27">
        <v>1</v>
      </c>
      <c r="AD302" s="27">
        <v>1</v>
      </c>
      <c r="AE302" s="188" t="s">
        <v>83</v>
      </c>
      <c r="AF302" s="188" t="s">
        <v>83</v>
      </c>
      <c r="AG302" s="188" t="s">
        <v>83</v>
      </c>
      <c r="AH302" s="188" t="s">
        <v>83</v>
      </c>
      <c r="AI302" s="27">
        <v>1</v>
      </c>
      <c r="AJ302" s="27"/>
      <c r="AK302" s="27">
        <v>1</v>
      </c>
      <c r="AL302" s="27">
        <v>1</v>
      </c>
      <c r="AM302" s="188" t="s">
        <v>83</v>
      </c>
      <c r="AN302" s="27">
        <v>1</v>
      </c>
      <c r="AO302" s="27">
        <v>1</v>
      </c>
      <c r="AP302" s="27">
        <v>1</v>
      </c>
    </row>
    <row r="303" spans="1:42">
      <c r="A303" s="165"/>
      <c r="B303" s="27" t="str">
        <f>物品!B303</f>
        <v>IF11</v>
      </c>
      <c r="C303" s="27" t="s">
        <v>41</v>
      </c>
      <c r="D303" s="27" t="s">
        <v>81</v>
      </c>
      <c r="E303" s="27"/>
      <c r="F303" s="27"/>
      <c r="G303" s="27"/>
      <c r="H303" s="27" t="str">
        <f>VLOOKUP(LEFT(RIGHT(B303,5),4),物品!B:CU,2,FALSE)</f>
        <v>附魔</v>
      </c>
      <c r="I303" s="27">
        <f>VLOOKUP(B303,物品!B:CV,99,FALSE)</f>
        <v>0</v>
      </c>
      <c r="J303" s="167" t="str">
        <f t="shared" si="142"/>
        <v>附魔</v>
      </c>
      <c r="K303" s="167">
        <f t="shared" si="143"/>
        <v>0</v>
      </c>
      <c r="L303" s="27"/>
      <c r="M303" s="168">
        <f>VLOOKUP(LEFT(RIGHT(B303,5),4),物品!B:CU,20,FALSE)</f>
        <v>0</v>
      </c>
      <c r="N303" s="188" t="s">
        <v>83</v>
      </c>
      <c r="O303" s="168" t="s">
        <v>98</v>
      </c>
      <c r="P303" s="27">
        <v>0</v>
      </c>
      <c r="Q303" s="27">
        <v>0</v>
      </c>
      <c r="R303" s="188" t="s">
        <v>83</v>
      </c>
      <c r="S303" s="188" t="s">
        <v>83</v>
      </c>
      <c r="T303" s="188" t="s">
        <v>83</v>
      </c>
      <c r="U303" s="188" t="s">
        <v>83</v>
      </c>
      <c r="V303" s="27"/>
      <c r="W303" s="27" t="s">
        <v>88</v>
      </c>
      <c r="X303" s="27">
        <v>0</v>
      </c>
      <c r="Y303" s="188" t="s">
        <v>83</v>
      </c>
      <c r="Z303" s="27">
        <v>0</v>
      </c>
      <c r="AA303" s="27">
        <v>0</v>
      </c>
      <c r="AB303" s="27">
        <v>0</v>
      </c>
      <c r="AC303" s="27">
        <v>1</v>
      </c>
      <c r="AD303" s="27">
        <v>1</v>
      </c>
      <c r="AE303" s="188" t="s">
        <v>83</v>
      </c>
      <c r="AF303" s="188" t="s">
        <v>83</v>
      </c>
      <c r="AG303" s="188" t="s">
        <v>83</v>
      </c>
      <c r="AH303" s="188" t="s">
        <v>83</v>
      </c>
      <c r="AI303" s="27">
        <v>1</v>
      </c>
      <c r="AJ303" s="27"/>
      <c r="AK303" s="27">
        <v>1</v>
      </c>
      <c r="AL303" s="27">
        <v>1</v>
      </c>
      <c r="AM303" s="188" t="s">
        <v>83</v>
      </c>
      <c r="AN303" s="27">
        <v>1</v>
      </c>
      <c r="AO303" s="27">
        <v>1</v>
      </c>
      <c r="AP303" s="27">
        <v>1</v>
      </c>
    </row>
    <row r="304" spans="1:42">
      <c r="A304" s="165"/>
      <c r="B304" s="27" t="str">
        <f>物品!B304</f>
        <v>IF12</v>
      </c>
      <c r="C304" s="27" t="s">
        <v>41</v>
      </c>
      <c r="D304" s="27" t="s">
        <v>81</v>
      </c>
      <c r="E304" s="27"/>
      <c r="F304" s="27"/>
      <c r="G304" s="27"/>
      <c r="H304" s="27" t="str">
        <f>VLOOKUP(LEFT(RIGHT(B304,5),4),物品!B:CU,2,FALSE)</f>
        <v>附魔</v>
      </c>
      <c r="I304" s="27">
        <f>VLOOKUP(B304,物品!B:CV,99,FALSE)</f>
        <v>0</v>
      </c>
      <c r="J304" s="167" t="str">
        <f t="shared" si="142"/>
        <v>附魔</v>
      </c>
      <c r="K304" s="167">
        <f t="shared" si="143"/>
        <v>0</v>
      </c>
      <c r="L304" s="27"/>
      <c r="M304" s="168">
        <f>VLOOKUP(LEFT(RIGHT(B304,5),4),物品!B:CU,20,FALSE)</f>
        <v>0</v>
      </c>
      <c r="N304" s="188" t="s">
        <v>83</v>
      </c>
      <c r="O304" s="168" t="s">
        <v>98</v>
      </c>
      <c r="P304" s="27">
        <v>0</v>
      </c>
      <c r="Q304" s="27">
        <v>0</v>
      </c>
      <c r="R304" s="188" t="s">
        <v>83</v>
      </c>
      <c r="S304" s="188" t="s">
        <v>83</v>
      </c>
      <c r="T304" s="188" t="s">
        <v>83</v>
      </c>
      <c r="U304" s="188" t="s">
        <v>83</v>
      </c>
      <c r="V304" s="27"/>
      <c r="W304" s="27" t="s">
        <v>88</v>
      </c>
      <c r="X304" s="27">
        <v>0</v>
      </c>
      <c r="Y304" s="188" t="s">
        <v>83</v>
      </c>
      <c r="Z304" s="27">
        <v>0</v>
      </c>
      <c r="AA304" s="27">
        <v>0</v>
      </c>
      <c r="AB304" s="27">
        <v>0</v>
      </c>
      <c r="AC304" s="27">
        <v>1</v>
      </c>
      <c r="AD304" s="27">
        <v>1</v>
      </c>
      <c r="AE304" s="188" t="s">
        <v>83</v>
      </c>
      <c r="AF304" s="188" t="s">
        <v>83</v>
      </c>
      <c r="AG304" s="188" t="s">
        <v>83</v>
      </c>
      <c r="AH304" s="188" t="s">
        <v>83</v>
      </c>
      <c r="AI304" s="27">
        <v>1</v>
      </c>
      <c r="AJ304" s="27"/>
      <c r="AK304" s="27">
        <v>1</v>
      </c>
      <c r="AL304" s="27">
        <v>1</v>
      </c>
      <c r="AM304" s="188" t="s">
        <v>83</v>
      </c>
      <c r="AN304" s="27">
        <v>1</v>
      </c>
      <c r="AO304" s="27">
        <v>1</v>
      </c>
      <c r="AP304" s="27">
        <v>1</v>
      </c>
    </row>
    <row r="305" spans="1:42">
      <c r="A305" s="165"/>
      <c r="B305" s="27" t="str">
        <f>物品!B305</f>
        <v>IF13</v>
      </c>
      <c r="C305" s="27" t="s">
        <v>41</v>
      </c>
      <c r="D305" s="27" t="s">
        <v>81</v>
      </c>
      <c r="E305" s="27"/>
      <c r="F305" s="27"/>
      <c r="G305" s="27"/>
      <c r="H305" s="27" t="str">
        <f>VLOOKUP(LEFT(RIGHT(B305,5),4),物品!B:CU,2,FALSE)</f>
        <v>附魔</v>
      </c>
      <c r="I305" s="27">
        <f>VLOOKUP(B305,物品!B:CV,99,FALSE)</f>
        <v>0</v>
      </c>
      <c r="J305" s="167" t="str">
        <f t="shared" si="142"/>
        <v>附魔</v>
      </c>
      <c r="K305" s="167">
        <f t="shared" si="143"/>
        <v>0</v>
      </c>
      <c r="L305" s="27"/>
      <c r="M305" s="168">
        <f>VLOOKUP(LEFT(RIGHT(B305,5),4),物品!B:CU,20,FALSE)</f>
        <v>0</v>
      </c>
      <c r="N305" s="188" t="s">
        <v>83</v>
      </c>
      <c r="O305" s="168" t="s">
        <v>98</v>
      </c>
      <c r="P305" s="27">
        <v>0</v>
      </c>
      <c r="Q305" s="27">
        <v>0</v>
      </c>
      <c r="R305" s="188" t="s">
        <v>83</v>
      </c>
      <c r="S305" s="188" t="s">
        <v>83</v>
      </c>
      <c r="T305" s="188" t="s">
        <v>83</v>
      </c>
      <c r="U305" s="188" t="s">
        <v>83</v>
      </c>
      <c r="V305" s="27"/>
      <c r="W305" s="27" t="s">
        <v>88</v>
      </c>
      <c r="X305" s="27">
        <v>0</v>
      </c>
      <c r="Y305" s="188" t="s">
        <v>83</v>
      </c>
      <c r="Z305" s="27">
        <v>0</v>
      </c>
      <c r="AA305" s="27">
        <v>0</v>
      </c>
      <c r="AB305" s="27">
        <v>0</v>
      </c>
      <c r="AC305" s="27">
        <v>1</v>
      </c>
      <c r="AD305" s="27">
        <v>1</v>
      </c>
      <c r="AE305" s="188" t="s">
        <v>83</v>
      </c>
      <c r="AF305" s="188" t="s">
        <v>83</v>
      </c>
      <c r="AG305" s="188" t="s">
        <v>83</v>
      </c>
      <c r="AH305" s="188" t="s">
        <v>83</v>
      </c>
      <c r="AI305" s="27">
        <v>1</v>
      </c>
      <c r="AJ305" s="27"/>
      <c r="AK305" s="27">
        <v>1</v>
      </c>
      <c r="AL305" s="27">
        <v>1</v>
      </c>
      <c r="AM305" s="188" t="s">
        <v>83</v>
      </c>
      <c r="AN305" s="27">
        <v>1</v>
      </c>
      <c r="AO305" s="27">
        <v>1</v>
      </c>
      <c r="AP305" s="27">
        <v>1</v>
      </c>
    </row>
    <row r="306" spans="1:42">
      <c r="A306" s="165"/>
      <c r="B306" s="27" t="str">
        <f>物品!B306</f>
        <v>IF14</v>
      </c>
      <c r="C306" s="27" t="s">
        <v>41</v>
      </c>
      <c r="D306" s="27" t="s">
        <v>81</v>
      </c>
      <c r="E306" s="27"/>
      <c r="F306" s="27"/>
      <c r="G306" s="27"/>
      <c r="H306" s="27" t="str">
        <f>VLOOKUP(LEFT(RIGHT(B306,5),4),物品!B:CU,2,FALSE)</f>
        <v>附魔</v>
      </c>
      <c r="I306" s="27">
        <f>VLOOKUP(B306,物品!B:CV,99,FALSE)</f>
        <v>0</v>
      </c>
      <c r="J306" s="167" t="str">
        <f t="shared" si="142"/>
        <v>附魔</v>
      </c>
      <c r="K306" s="167">
        <f t="shared" si="143"/>
        <v>0</v>
      </c>
      <c r="L306" s="27"/>
      <c r="M306" s="168">
        <f>VLOOKUP(LEFT(RIGHT(B306,5),4),物品!B:CU,20,FALSE)</f>
        <v>0</v>
      </c>
      <c r="N306" s="188" t="s">
        <v>83</v>
      </c>
      <c r="O306" s="168" t="s">
        <v>98</v>
      </c>
      <c r="P306" s="27">
        <v>0</v>
      </c>
      <c r="Q306" s="27">
        <v>0</v>
      </c>
      <c r="R306" s="188" t="s">
        <v>83</v>
      </c>
      <c r="S306" s="188" t="s">
        <v>83</v>
      </c>
      <c r="T306" s="188" t="s">
        <v>83</v>
      </c>
      <c r="U306" s="188" t="s">
        <v>83</v>
      </c>
      <c r="V306" s="27"/>
      <c r="W306" s="27" t="s">
        <v>88</v>
      </c>
      <c r="X306" s="27">
        <v>0</v>
      </c>
      <c r="Y306" s="188" t="s">
        <v>83</v>
      </c>
      <c r="Z306" s="27">
        <v>0</v>
      </c>
      <c r="AA306" s="27">
        <v>0</v>
      </c>
      <c r="AB306" s="27">
        <v>0</v>
      </c>
      <c r="AC306" s="27">
        <v>1</v>
      </c>
      <c r="AD306" s="27">
        <v>1</v>
      </c>
      <c r="AE306" s="188" t="s">
        <v>83</v>
      </c>
      <c r="AF306" s="188" t="s">
        <v>83</v>
      </c>
      <c r="AG306" s="188" t="s">
        <v>83</v>
      </c>
      <c r="AH306" s="188" t="s">
        <v>83</v>
      </c>
      <c r="AI306" s="27">
        <v>1</v>
      </c>
      <c r="AJ306" s="27"/>
      <c r="AK306" s="27">
        <v>1</v>
      </c>
      <c r="AL306" s="27">
        <v>1</v>
      </c>
      <c r="AM306" s="188" t="s">
        <v>83</v>
      </c>
      <c r="AN306" s="27">
        <v>1</v>
      </c>
      <c r="AO306" s="27">
        <v>1</v>
      </c>
      <c r="AP306" s="27">
        <v>1</v>
      </c>
    </row>
    <row r="307" spans="1:42">
      <c r="A307" s="165"/>
      <c r="B307" s="27" t="str">
        <f>物品!B307</f>
        <v>IF15</v>
      </c>
      <c r="C307" s="27" t="s">
        <v>41</v>
      </c>
      <c r="D307" s="27" t="s">
        <v>81</v>
      </c>
      <c r="E307" s="27"/>
      <c r="F307" s="27"/>
      <c r="G307" s="27"/>
      <c r="H307" s="27" t="str">
        <f>VLOOKUP(LEFT(RIGHT(B307,5),4),物品!B:CU,2,FALSE)</f>
        <v>附魔</v>
      </c>
      <c r="I307" s="27">
        <f>VLOOKUP(B307,物品!B:CV,99,FALSE)</f>
        <v>0</v>
      </c>
      <c r="J307" s="167" t="str">
        <f t="shared" si="142"/>
        <v>附魔</v>
      </c>
      <c r="K307" s="167">
        <f t="shared" si="143"/>
        <v>0</v>
      </c>
      <c r="L307" s="27"/>
      <c r="M307" s="168">
        <f>VLOOKUP(LEFT(RIGHT(B307,5),4),物品!B:CU,20,FALSE)</f>
        <v>0</v>
      </c>
      <c r="N307" s="188" t="s">
        <v>83</v>
      </c>
      <c r="O307" s="168" t="s">
        <v>98</v>
      </c>
      <c r="P307" s="27">
        <v>0</v>
      </c>
      <c r="Q307" s="27">
        <v>0</v>
      </c>
      <c r="R307" s="188" t="s">
        <v>83</v>
      </c>
      <c r="S307" s="188" t="s">
        <v>83</v>
      </c>
      <c r="T307" s="188" t="s">
        <v>83</v>
      </c>
      <c r="U307" s="188" t="s">
        <v>83</v>
      </c>
      <c r="V307" s="27"/>
      <c r="W307" s="27" t="s">
        <v>88</v>
      </c>
      <c r="X307" s="27">
        <v>0</v>
      </c>
      <c r="Y307" s="188" t="s">
        <v>83</v>
      </c>
      <c r="Z307" s="27">
        <v>0</v>
      </c>
      <c r="AA307" s="27">
        <v>0</v>
      </c>
      <c r="AB307" s="27">
        <v>0</v>
      </c>
      <c r="AC307" s="27">
        <v>1</v>
      </c>
      <c r="AD307" s="27">
        <v>1</v>
      </c>
      <c r="AE307" s="188" t="s">
        <v>83</v>
      </c>
      <c r="AF307" s="188" t="s">
        <v>83</v>
      </c>
      <c r="AG307" s="188" t="s">
        <v>83</v>
      </c>
      <c r="AH307" s="188" t="s">
        <v>83</v>
      </c>
      <c r="AI307" s="27">
        <v>1</v>
      </c>
      <c r="AJ307" s="27"/>
      <c r="AK307" s="27">
        <v>1</v>
      </c>
      <c r="AL307" s="27">
        <v>1</v>
      </c>
      <c r="AM307" s="188" t="s">
        <v>83</v>
      </c>
      <c r="AN307" s="27">
        <v>1</v>
      </c>
      <c r="AO307" s="27">
        <v>1</v>
      </c>
      <c r="AP307" s="27">
        <v>1</v>
      </c>
    </row>
    <row r="308" spans="1:42">
      <c r="A308" s="165"/>
      <c r="B308" s="27" t="str">
        <f>物品!B308</f>
        <v>IF16</v>
      </c>
      <c r="C308" s="27" t="s">
        <v>41</v>
      </c>
      <c r="D308" s="27" t="s">
        <v>81</v>
      </c>
      <c r="E308" s="27"/>
      <c r="F308" s="27"/>
      <c r="G308" s="27"/>
      <c r="H308" s="27" t="str">
        <f>VLOOKUP(LEFT(RIGHT(B308,5),4),物品!B:CU,2,FALSE)</f>
        <v>附魔</v>
      </c>
      <c r="I308" s="27">
        <f>VLOOKUP(B308,物品!B:CV,99,FALSE)</f>
        <v>0</v>
      </c>
      <c r="J308" s="167" t="str">
        <f t="shared" si="142"/>
        <v>附魔</v>
      </c>
      <c r="K308" s="167">
        <f t="shared" si="143"/>
        <v>0</v>
      </c>
      <c r="L308" s="27"/>
      <c r="M308" s="168">
        <f>VLOOKUP(LEFT(RIGHT(B308,5),4),物品!B:CU,20,FALSE)</f>
        <v>0</v>
      </c>
      <c r="N308" s="188" t="s">
        <v>83</v>
      </c>
      <c r="O308" s="168" t="s">
        <v>98</v>
      </c>
      <c r="P308" s="27">
        <v>0</v>
      </c>
      <c r="Q308" s="27">
        <v>0</v>
      </c>
      <c r="R308" s="188" t="s">
        <v>83</v>
      </c>
      <c r="S308" s="188" t="s">
        <v>83</v>
      </c>
      <c r="T308" s="188" t="s">
        <v>83</v>
      </c>
      <c r="U308" s="188" t="s">
        <v>83</v>
      </c>
      <c r="V308" s="27"/>
      <c r="W308" s="27" t="s">
        <v>88</v>
      </c>
      <c r="X308" s="27">
        <v>0</v>
      </c>
      <c r="Y308" s="188" t="s">
        <v>83</v>
      </c>
      <c r="Z308" s="27">
        <v>0</v>
      </c>
      <c r="AA308" s="27">
        <v>0</v>
      </c>
      <c r="AB308" s="27">
        <v>0</v>
      </c>
      <c r="AC308" s="27">
        <v>1</v>
      </c>
      <c r="AD308" s="27">
        <v>1</v>
      </c>
      <c r="AE308" s="188" t="s">
        <v>83</v>
      </c>
      <c r="AF308" s="188" t="s">
        <v>83</v>
      </c>
      <c r="AG308" s="188" t="s">
        <v>83</v>
      </c>
      <c r="AH308" s="188" t="s">
        <v>83</v>
      </c>
      <c r="AI308" s="27">
        <v>1</v>
      </c>
      <c r="AJ308" s="27"/>
      <c r="AK308" s="27">
        <v>1</v>
      </c>
      <c r="AL308" s="27">
        <v>1</v>
      </c>
      <c r="AM308" s="188" t="s">
        <v>83</v>
      </c>
      <c r="AN308" s="27">
        <v>1</v>
      </c>
      <c r="AO308" s="27">
        <v>1</v>
      </c>
      <c r="AP308" s="27">
        <v>1</v>
      </c>
    </row>
    <row r="309" spans="1:42">
      <c r="A309" s="165"/>
      <c r="B309" s="27" t="str">
        <f>物品!B309</f>
        <v>IF17</v>
      </c>
      <c r="C309" s="27" t="s">
        <v>41</v>
      </c>
      <c r="D309" s="27" t="s">
        <v>81</v>
      </c>
      <c r="E309" s="27"/>
      <c r="F309" s="27"/>
      <c r="G309" s="27"/>
      <c r="H309" s="27" t="str">
        <f>VLOOKUP(LEFT(RIGHT(B309,5),4),物品!B:CU,2,FALSE)</f>
        <v>附魔</v>
      </c>
      <c r="I309" s="27">
        <f>VLOOKUP(B309,物品!B:CV,99,FALSE)</f>
        <v>0</v>
      </c>
      <c r="J309" s="167" t="str">
        <f t="shared" si="142"/>
        <v>附魔</v>
      </c>
      <c r="K309" s="167">
        <f t="shared" si="143"/>
        <v>0</v>
      </c>
      <c r="L309" s="27"/>
      <c r="M309" s="168">
        <f>VLOOKUP(LEFT(RIGHT(B309,5),4),物品!B:CU,20,FALSE)</f>
        <v>0</v>
      </c>
      <c r="N309" s="188" t="s">
        <v>83</v>
      </c>
      <c r="O309" s="168" t="s">
        <v>98</v>
      </c>
      <c r="P309" s="27">
        <v>0</v>
      </c>
      <c r="Q309" s="27">
        <v>0</v>
      </c>
      <c r="R309" s="188" t="s">
        <v>83</v>
      </c>
      <c r="S309" s="188" t="s">
        <v>83</v>
      </c>
      <c r="T309" s="188" t="s">
        <v>83</v>
      </c>
      <c r="U309" s="188" t="s">
        <v>83</v>
      </c>
      <c r="V309" s="27"/>
      <c r="W309" s="27" t="s">
        <v>88</v>
      </c>
      <c r="X309" s="27">
        <v>0</v>
      </c>
      <c r="Y309" s="188" t="s">
        <v>83</v>
      </c>
      <c r="Z309" s="27">
        <v>0</v>
      </c>
      <c r="AA309" s="27">
        <v>0</v>
      </c>
      <c r="AB309" s="27">
        <v>0</v>
      </c>
      <c r="AC309" s="27">
        <v>1</v>
      </c>
      <c r="AD309" s="27">
        <v>1</v>
      </c>
      <c r="AE309" s="188" t="s">
        <v>83</v>
      </c>
      <c r="AF309" s="188" t="s">
        <v>83</v>
      </c>
      <c r="AG309" s="188" t="s">
        <v>83</v>
      </c>
      <c r="AH309" s="188" t="s">
        <v>83</v>
      </c>
      <c r="AI309" s="27">
        <v>1</v>
      </c>
      <c r="AJ309" s="27"/>
      <c r="AK309" s="27">
        <v>1</v>
      </c>
      <c r="AL309" s="27">
        <v>1</v>
      </c>
      <c r="AM309" s="188" t="s">
        <v>83</v>
      </c>
      <c r="AN309" s="27">
        <v>1</v>
      </c>
      <c r="AO309" s="27">
        <v>1</v>
      </c>
      <c r="AP309" s="27">
        <v>1</v>
      </c>
    </row>
    <row r="310" spans="1:42">
      <c r="A310" s="165"/>
      <c r="B310" s="27" t="str">
        <f>物品!B310</f>
        <v>IF18</v>
      </c>
      <c r="C310" s="27" t="s">
        <v>41</v>
      </c>
      <c r="D310" s="27" t="s">
        <v>81</v>
      </c>
      <c r="E310" s="27"/>
      <c r="F310" s="27"/>
      <c r="G310" s="27"/>
      <c r="H310" s="27" t="str">
        <f>VLOOKUP(LEFT(RIGHT(B310,5),4),物品!B:CU,2,FALSE)</f>
        <v>附魔</v>
      </c>
      <c r="I310" s="27">
        <f>VLOOKUP(B310,物品!B:CV,99,FALSE)</f>
        <v>0</v>
      </c>
      <c r="J310" s="167" t="str">
        <f t="shared" si="142"/>
        <v>附魔</v>
      </c>
      <c r="K310" s="167">
        <f t="shared" si="143"/>
        <v>0</v>
      </c>
      <c r="L310" s="27"/>
      <c r="M310" s="168">
        <f>VLOOKUP(LEFT(RIGHT(B310,5),4),物品!B:CU,20,FALSE)</f>
        <v>0</v>
      </c>
      <c r="N310" s="188" t="s">
        <v>83</v>
      </c>
      <c r="O310" s="168" t="s">
        <v>98</v>
      </c>
      <c r="P310" s="27">
        <v>0</v>
      </c>
      <c r="Q310" s="27">
        <v>0</v>
      </c>
      <c r="R310" s="188" t="s">
        <v>83</v>
      </c>
      <c r="S310" s="188" t="s">
        <v>83</v>
      </c>
      <c r="T310" s="188" t="s">
        <v>83</v>
      </c>
      <c r="U310" s="188" t="s">
        <v>83</v>
      </c>
      <c r="V310" s="27"/>
      <c r="W310" s="27" t="s">
        <v>88</v>
      </c>
      <c r="X310" s="27">
        <v>0</v>
      </c>
      <c r="Y310" s="188" t="s">
        <v>83</v>
      </c>
      <c r="Z310" s="27">
        <v>0</v>
      </c>
      <c r="AA310" s="27">
        <v>0</v>
      </c>
      <c r="AB310" s="27">
        <v>0</v>
      </c>
      <c r="AC310" s="27">
        <v>1</v>
      </c>
      <c r="AD310" s="27">
        <v>1</v>
      </c>
      <c r="AE310" s="188" t="s">
        <v>83</v>
      </c>
      <c r="AF310" s="188" t="s">
        <v>83</v>
      </c>
      <c r="AG310" s="188" t="s">
        <v>83</v>
      </c>
      <c r="AH310" s="188" t="s">
        <v>83</v>
      </c>
      <c r="AI310" s="27">
        <v>1</v>
      </c>
      <c r="AJ310" s="27"/>
      <c r="AK310" s="27">
        <v>1</v>
      </c>
      <c r="AL310" s="27">
        <v>1</v>
      </c>
      <c r="AM310" s="188" t="s">
        <v>83</v>
      </c>
      <c r="AN310" s="27">
        <v>1</v>
      </c>
      <c r="AO310" s="27">
        <v>1</v>
      </c>
      <c r="AP310" s="27">
        <v>1</v>
      </c>
    </row>
    <row r="311" spans="1:42">
      <c r="A311" s="165"/>
      <c r="B311" s="27" t="str">
        <f>物品!B311</f>
        <v>IF19</v>
      </c>
      <c r="C311" s="27" t="s">
        <v>41</v>
      </c>
      <c r="D311" s="27" t="s">
        <v>81</v>
      </c>
      <c r="E311" s="27"/>
      <c r="F311" s="27"/>
      <c r="G311" s="27"/>
      <c r="H311" s="27" t="str">
        <f>VLOOKUP(LEFT(RIGHT(B311,5),4),物品!B:CU,2,FALSE)</f>
        <v>附魔</v>
      </c>
      <c r="I311" s="27">
        <f>VLOOKUP(B311,物品!B:CV,99,FALSE)</f>
        <v>0</v>
      </c>
      <c r="J311" s="167" t="str">
        <f t="shared" si="142"/>
        <v>附魔</v>
      </c>
      <c r="K311" s="167">
        <f t="shared" si="143"/>
        <v>0</v>
      </c>
      <c r="L311" s="27"/>
      <c r="M311" s="168">
        <f>VLOOKUP(LEFT(RIGHT(B311,5),4),物品!B:CU,20,FALSE)</f>
        <v>0</v>
      </c>
      <c r="N311" s="188" t="s">
        <v>83</v>
      </c>
      <c r="O311" s="168" t="s">
        <v>98</v>
      </c>
      <c r="P311" s="27">
        <v>0</v>
      </c>
      <c r="Q311" s="27">
        <v>0</v>
      </c>
      <c r="R311" s="188" t="s">
        <v>83</v>
      </c>
      <c r="S311" s="188" t="s">
        <v>83</v>
      </c>
      <c r="T311" s="188" t="s">
        <v>83</v>
      </c>
      <c r="U311" s="188" t="s">
        <v>83</v>
      </c>
      <c r="V311" s="27"/>
      <c r="W311" s="27" t="s">
        <v>88</v>
      </c>
      <c r="X311" s="27">
        <v>0</v>
      </c>
      <c r="Y311" s="188" t="s">
        <v>83</v>
      </c>
      <c r="Z311" s="27">
        <v>0</v>
      </c>
      <c r="AA311" s="27">
        <v>0</v>
      </c>
      <c r="AB311" s="27">
        <v>0</v>
      </c>
      <c r="AC311" s="27">
        <v>1</v>
      </c>
      <c r="AD311" s="27">
        <v>1</v>
      </c>
      <c r="AE311" s="188" t="s">
        <v>83</v>
      </c>
      <c r="AF311" s="188" t="s">
        <v>83</v>
      </c>
      <c r="AG311" s="188" t="s">
        <v>83</v>
      </c>
      <c r="AH311" s="188" t="s">
        <v>83</v>
      </c>
      <c r="AI311" s="27">
        <v>1</v>
      </c>
      <c r="AJ311" s="27"/>
      <c r="AK311" s="27">
        <v>1</v>
      </c>
      <c r="AL311" s="27">
        <v>1</v>
      </c>
      <c r="AM311" s="188" t="s">
        <v>83</v>
      </c>
      <c r="AN311" s="27">
        <v>1</v>
      </c>
      <c r="AO311" s="27">
        <v>1</v>
      </c>
      <c r="AP311" s="27">
        <v>1</v>
      </c>
    </row>
    <row r="312" spans="1:42">
      <c r="A312" s="165"/>
      <c r="B312" s="27" t="str">
        <f>物品!B312</f>
        <v>IF20</v>
      </c>
      <c r="C312" s="27" t="s">
        <v>41</v>
      </c>
      <c r="D312" s="27" t="s">
        <v>81</v>
      </c>
      <c r="E312" s="27"/>
      <c r="F312" s="27"/>
      <c r="G312" s="27"/>
      <c r="H312" s="27" t="str">
        <f>VLOOKUP(LEFT(RIGHT(B312,5),4),物品!B:CU,2,FALSE)</f>
        <v>附魔</v>
      </c>
      <c r="I312" s="27">
        <f>VLOOKUP(B312,物品!B:CV,99,FALSE)</f>
        <v>0</v>
      </c>
      <c r="J312" s="167" t="str">
        <f t="shared" si="142"/>
        <v>附魔</v>
      </c>
      <c r="K312" s="167">
        <f t="shared" si="143"/>
        <v>0</v>
      </c>
      <c r="L312" s="27"/>
      <c r="M312" s="168">
        <f>VLOOKUP(LEFT(RIGHT(B312,5),4),物品!B:CU,20,FALSE)</f>
        <v>0</v>
      </c>
      <c r="N312" s="188" t="s">
        <v>83</v>
      </c>
      <c r="O312" s="168" t="s">
        <v>98</v>
      </c>
      <c r="P312" s="27">
        <v>0</v>
      </c>
      <c r="Q312" s="27">
        <v>0</v>
      </c>
      <c r="R312" s="188" t="s">
        <v>83</v>
      </c>
      <c r="S312" s="188" t="s">
        <v>83</v>
      </c>
      <c r="T312" s="188" t="s">
        <v>83</v>
      </c>
      <c r="U312" s="188" t="s">
        <v>83</v>
      </c>
      <c r="V312" s="27"/>
      <c r="W312" s="27" t="s">
        <v>88</v>
      </c>
      <c r="X312" s="27">
        <v>0</v>
      </c>
      <c r="Y312" s="188" t="s">
        <v>83</v>
      </c>
      <c r="Z312" s="27">
        <v>0</v>
      </c>
      <c r="AA312" s="27">
        <v>0</v>
      </c>
      <c r="AB312" s="27">
        <v>0</v>
      </c>
      <c r="AC312" s="27">
        <v>1</v>
      </c>
      <c r="AD312" s="27">
        <v>1</v>
      </c>
      <c r="AE312" s="188" t="s">
        <v>83</v>
      </c>
      <c r="AF312" s="188" t="s">
        <v>83</v>
      </c>
      <c r="AG312" s="188" t="s">
        <v>83</v>
      </c>
      <c r="AH312" s="188" t="s">
        <v>83</v>
      </c>
      <c r="AI312" s="27">
        <v>1</v>
      </c>
      <c r="AJ312" s="27"/>
      <c r="AK312" s="27">
        <v>1</v>
      </c>
      <c r="AL312" s="27">
        <v>1</v>
      </c>
      <c r="AM312" s="188" t="s">
        <v>83</v>
      </c>
      <c r="AN312" s="27">
        <v>1</v>
      </c>
      <c r="AO312" s="27">
        <v>1</v>
      </c>
      <c r="AP312" s="27">
        <v>1</v>
      </c>
    </row>
    <row r="313" spans="1:42">
      <c r="A313" s="165"/>
      <c r="B313" s="27" t="str">
        <f>物品!B313</f>
        <v>IF21</v>
      </c>
      <c r="C313" s="27" t="s">
        <v>41</v>
      </c>
      <c r="D313" s="27" t="s">
        <v>81</v>
      </c>
      <c r="E313" s="27"/>
      <c r="F313" s="27"/>
      <c r="G313" s="27"/>
      <c r="H313" s="27" t="str">
        <f>VLOOKUP(LEFT(RIGHT(B313,5),4),物品!B:CU,2,FALSE)</f>
        <v>附魔</v>
      </c>
      <c r="I313" s="27">
        <f>VLOOKUP(B313,物品!B:CV,99,FALSE)</f>
        <v>0</v>
      </c>
      <c r="J313" s="167" t="str">
        <f t="shared" si="142"/>
        <v>附魔</v>
      </c>
      <c r="K313" s="167">
        <f t="shared" si="143"/>
        <v>0</v>
      </c>
      <c r="L313" s="27"/>
      <c r="M313" s="168">
        <f>VLOOKUP(LEFT(RIGHT(B313,5),4),物品!B:CU,20,FALSE)</f>
        <v>0</v>
      </c>
      <c r="N313" s="188" t="s">
        <v>83</v>
      </c>
      <c r="O313" s="168" t="s">
        <v>98</v>
      </c>
      <c r="P313" s="27">
        <v>0</v>
      </c>
      <c r="Q313" s="27">
        <v>0</v>
      </c>
      <c r="R313" s="188" t="s">
        <v>83</v>
      </c>
      <c r="S313" s="188" t="s">
        <v>83</v>
      </c>
      <c r="T313" s="188" t="s">
        <v>83</v>
      </c>
      <c r="U313" s="188" t="s">
        <v>83</v>
      </c>
      <c r="V313" s="27"/>
      <c r="W313" s="27" t="s">
        <v>88</v>
      </c>
      <c r="X313" s="27">
        <v>0</v>
      </c>
      <c r="Y313" s="188" t="s">
        <v>83</v>
      </c>
      <c r="Z313" s="27">
        <v>0</v>
      </c>
      <c r="AA313" s="27">
        <v>0</v>
      </c>
      <c r="AB313" s="27">
        <v>0</v>
      </c>
      <c r="AC313" s="27">
        <v>1</v>
      </c>
      <c r="AD313" s="27">
        <v>1</v>
      </c>
      <c r="AE313" s="188" t="s">
        <v>83</v>
      </c>
      <c r="AF313" s="188" t="s">
        <v>83</v>
      </c>
      <c r="AG313" s="188" t="s">
        <v>83</v>
      </c>
      <c r="AH313" s="188" t="s">
        <v>83</v>
      </c>
      <c r="AI313" s="27">
        <v>1</v>
      </c>
      <c r="AJ313" s="27"/>
      <c r="AK313" s="27">
        <v>1</v>
      </c>
      <c r="AL313" s="27">
        <v>1</v>
      </c>
      <c r="AM313" s="188" t="s">
        <v>83</v>
      </c>
      <c r="AN313" s="27">
        <v>1</v>
      </c>
      <c r="AO313" s="27">
        <v>1</v>
      </c>
      <c r="AP313" s="27">
        <v>1</v>
      </c>
    </row>
    <row r="314" spans="1:42">
      <c r="A314" s="165"/>
      <c r="B314" s="27" t="str">
        <f>物品!B314</f>
        <v>IF22</v>
      </c>
      <c r="C314" s="27" t="s">
        <v>41</v>
      </c>
      <c r="D314" s="27" t="s">
        <v>81</v>
      </c>
      <c r="E314" s="27"/>
      <c r="F314" s="27"/>
      <c r="G314" s="27"/>
      <c r="H314" s="27" t="str">
        <f>VLOOKUP(LEFT(RIGHT(B314,5),4),物品!B:CU,2,FALSE)</f>
        <v>附魔</v>
      </c>
      <c r="I314" s="27">
        <f>VLOOKUP(B314,物品!B:CV,99,FALSE)</f>
        <v>0</v>
      </c>
      <c r="J314" s="167" t="str">
        <f t="shared" si="142"/>
        <v>附魔</v>
      </c>
      <c r="K314" s="167">
        <f t="shared" si="143"/>
        <v>0</v>
      </c>
      <c r="L314" s="27"/>
      <c r="M314" s="168">
        <f>VLOOKUP(LEFT(RIGHT(B314,5),4),物品!B:CU,20,FALSE)</f>
        <v>0</v>
      </c>
      <c r="N314" s="188" t="s">
        <v>83</v>
      </c>
      <c r="O314" s="168" t="s">
        <v>98</v>
      </c>
      <c r="P314" s="27">
        <v>0</v>
      </c>
      <c r="Q314" s="27">
        <v>0</v>
      </c>
      <c r="R314" s="188" t="s">
        <v>83</v>
      </c>
      <c r="S314" s="188" t="s">
        <v>83</v>
      </c>
      <c r="T314" s="188" t="s">
        <v>83</v>
      </c>
      <c r="U314" s="188" t="s">
        <v>83</v>
      </c>
      <c r="V314" s="27"/>
      <c r="W314" s="27" t="s">
        <v>88</v>
      </c>
      <c r="X314" s="27">
        <v>0</v>
      </c>
      <c r="Y314" s="188" t="s">
        <v>83</v>
      </c>
      <c r="Z314" s="27">
        <v>0</v>
      </c>
      <c r="AA314" s="27">
        <v>0</v>
      </c>
      <c r="AB314" s="27">
        <v>0</v>
      </c>
      <c r="AC314" s="27">
        <v>1</v>
      </c>
      <c r="AD314" s="27">
        <v>1</v>
      </c>
      <c r="AE314" s="188" t="s">
        <v>83</v>
      </c>
      <c r="AF314" s="188" t="s">
        <v>83</v>
      </c>
      <c r="AG314" s="188" t="s">
        <v>83</v>
      </c>
      <c r="AH314" s="188" t="s">
        <v>83</v>
      </c>
      <c r="AI314" s="27">
        <v>1</v>
      </c>
      <c r="AJ314" s="27"/>
      <c r="AK314" s="27">
        <v>1</v>
      </c>
      <c r="AL314" s="27">
        <v>1</v>
      </c>
      <c r="AM314" s="188" t="s">
        <v>83</v>
      </c>
      <c r="AN314" s="27">
        <v>1</v>
      </c>
      <c r="AO314" s="27">
        <v>1</v>
      </c>
      <c r="AP314" s="27">
        <v>1</v>
      </c>
    </row>
    <row r="315" spans="1:42">
      <c r="A315" s="165"/>
      <c r="B315" s="27" t="str">
        <f>物品!B315</f>
        <v>IF23</v>
      </c>
      <c r="C315" s="27" t="s">
        <v>41</v>
      </c>
      <c r="D315" s="27" t="s">
        <v>81</v>
      </c>
      <c r="E315" s="27"/>
      <c r="F315" s="27"/>
      <c r="G315" s="27"/>
      <c r="H315" s="27" t="str">
        <f>VLOOKUP(LEFT(RIGHT(B315,5),4),物品!B:CU,2,FALSE)</f>
        <v>附魔</v>
      </c>
      <c r="I315" s="27">
        <f>VLOOKUP(B315,物品!B:CV,99,FALSE)</f>
        <v>0</v>
      </c>
      <c r="J315" s="167" t="str">
        <f t="shared" si="142"/>
        <v>附魔</v>
      </c>
      <c r="K315" s="167">
        <f t="shared" si="143"/>
        <v>0</v>
      </c>
      <c r="L315" s="27"/>
      <c r="M315" s="168">
        <f>VLOOKUP(LEFT(RIGHT(B315,5),4),物品!B:CU,20,FALSE)</f>
        <v>0</v>
      </c>
      <c r="N315" s="188" t="s">
        <v>83</v>
      </c>
      <c r="O315" s="168" t="s">
        <v>98</v>
      </c>
      <c r="P315" s="27">
        <v>0</v>
      </c>
      <c r="Q315" s="27">
        <v>0</v>
      </c>
      <c r="R315" s="188" t="s">
        <v>83</v>
      </c>
      <c r="S315" s="188" t="s">
        <v>83</v>
      </c>
      <c r="T315" s="188" t="s">
        <v>83</v>
      </c>
      <c r="U315" s="188" t="s">
        <v>83</v>
      </c>
      <c r="V315" s="27"/>
      <c r="W315" s="27" t="s">
        <v>88</v>
      </c>
      <c r="X315" s="27">
        <v>0</v>
      </c>
      <c r="Y315" s="188" t="s">
        <v>83</v>
      </c>
      <c r="Z315" s="27">
        <v>0</v>
      </c>
      <c r="AA315" s="27">
        <v>0</v>
      </c>
      <c r="AB315" s="27">
        <v>0</v>
      </c>
      <c r="AC315" s="27">
        <v>1</v>
      </c>
      <c r="AD315" s="27">
        <v>1</v>
      </c>
      <c r="AE315" s="188" t="s">
        <v>83</v>
      </c>
      <c r="AF315" s="188" t="s">
        <v>83</v>
      </c>
      <c r="AG315" s="188" t="s">
        <v>83</v>
      </c>
      <c r="AH315" s="188" t="s">
        <v>83</v>
      </c>
      <c r="AI315" s="27">
        <v>1</v>
      </c>
      <c r="AJ315" s="27"/>
      <c r="AK315" s="27">
        <v>1</v>
      </c>
      <c r="AL315" s="27">
        <v>1</v>
      </c>
      <c r="AM315" s="188" t="s">
        <v>83</v>
      </c>
      <c r="AN315" s="27">
        <v>1</v>
      </c>
      <c r="AO315" s="27">
        <v>1</v>
      </c>
      <c r="AP315" s="27">
        <v>1</v>
      </c>
    </row>
    <row r="316" spans="1:42">
      <c r="A316" s="165"/>
      <c r="B316" s="27" t="str">
        <f>物品!B316</f>
        <v>IF24</v>
      </c>
      <c r="C316" s="27" t="s">
        <v>41</v>
      </c>
      <c r="D316" s="27" t="s">
        <v>81</v>
      </c>
      <c r="E316" s="27"/>
      <c r="F316" s="27"/>
      <c r="G316" s="27"/>
      <c r="H316" s="27" t="str">
        <f>VLOOKUP(LEFT(RIGHT(B316,5),4),物品!B:CU,2,FALSE)</f>
        <v>附魔</v>
      </c>
      <c r="I316" s="27">
        <f>VLOOKUP(B316,物品!B:CV,99,FALSE)</f>
        <v>0</v>
      </c>
      <c r="J316" s="167" t="str">
        <f t="shared" si="142"/>
        <v>附魔</v>
      </c>
      <c r="K316" s="167">
        <f t="shared" si="143"/>
        <v>0</v>
      </c>
      <c r="L316" s="27"/>
      <c r="M316" s="168">
        <f>VLOOKUP(LEFT(RIGHT(B316,5),4),物品!B:CU,20,FALSE)</f>
        <v>0</v>
      </c>
      <c r="N316" s="188" t="s">
        <v>83</v>
      </c>
      <c r="O316" s="168" t="s">
        <v>98</v>
      </c>
      <c r="P316" s="27">
        <v>0</v>
      </c>
      <c r="Q316" s="27">
        <v>0</v>
      </c>
      <c r="R316" s="188" t="s">
        <v>83</v>
      </c>
      <c r="S316" s="188" t="s">
        <v>83</v>
      </c>
      <c r="T316" s="188" t="s">
        <v>83</v>
      </c>
      <c r="U316" s="188" t="s">
        <v>83</v>
      </c>
      <c r="V316" s="27"/>
      <c r="W316" s="27" t="s">
        <v>88</v>
      </c>
      <c r="X316" s="27">
        <v>0</v>
      </c>
      <c r="Y316" s="188" t="s">
        <v>83</v>
      </c>
      <c r="Z316" s="27">
        <v>0</v>
      </c>
      <c r="AA316" s="27">
        <v>0</v>
      </c>
      <c r="AB316" s="27">
        <v>0</v>
      </c>
      <c r="AC316" s="27">
        <v>1</v>
      </c>
      <c r="AD316" s="27">
        <v>1</v>
      </c>
      <c r="AE316" s="188" t="s">
        <v>83</v>
      </c>
      <c r="AF316" s="188" t="s">
        <v>83</v>
      </c>
      <c r="AG316" s="188" t="s">
        <v>83</v>
      </c>
      <c r="AH316" s="188" t="s">
        <v>83</v>
      </c>
      <c r="AI316" s="27">
        <v>1</v>
      </c>
      <c r="AJ316" s="27"/>
      <c r="AK316" s="27">
        <v>1</v>
      </c>
      <c r="AL316" s="27">
        <v>1</v>
      </c>
      <c r="AM316" s="188" t="s">
        <v>83</v>
      </c>
      <c r="AN316" s="27">
        <v>1</v>
      </c>
      <c r="AO316" s="27">
        <v>1</v>
      </c>
      <c r="AP316" s="27">
        <v>1</v>
      </c>
    </row>
    <row r="317" spans="1:42">
      <c r="A317" s="165"/>
      <c r="B317" s="27" t="str">
        <f>物品!B317</f>
        <v>IF25</v>
      </c>
      <c r="C317" s="27" t="s">
        <v>41</v>
      </c>
      <c r="D317" s="27" t="s">
        <v>81</v>
      </c>
      <c r="E317" s="27"/>
      <c r="F317" s="27"/>
      <c r="G317" s="27"/>
      <c r="H317" s="27" t="str">
        <f>VLOOKUP(LEFT(RIGHT(B317,5),4),物品!B:CU,2,FALSE)</f>
        <v>附魔</v>
      </c>
      <c r="I317" s="27">
        <f>VLOOKUP(B317,物品!B:CV,99,FALSE)</f>
        <v>0</v>
      </c>
      <c r="J317" s="167" t="str">
        <f t="shared" si="142"/>
        <v>附魔</v>
      </c>
      <c r="K317" s="167">
        <f t="shared" si="143"/>
        <v>0</v>
      </c>
      <c r="L317" s="27"/>
      <c r="M317" s="168">
        <f>VLOOKUP(LEFT(RIGHT(B317,5),4),物品!B:CU,20,FALSE)</f>
        <v>0</v>
      </c>
      <c r="N317" s="188" t="s">
        <v>83</v>
      </c>
      <c r="O317" s="168" t="s">
        <v>98</v>
      </c>
      <c r="P317" s="27">
        <v>0</v>
      </c>
      <c r="Q317" s="27">
        <v>0</v>
      </c>
      <c r="R317" s="188" t="s">
        <v>83</v>
      </c>
      <c r="S317" s="188" t="s">
        <v>83</v>
      </c>
      <c r="T317" s="188" t="s">
        <v>83</v>
      </c>
      <c r="U317" s="188" t="s">
        <v>83</v>
      </c>
      <c r="V317" s="27"/>
      <c r="W317" s="27" t="s">
        <v>88</v>
      </c>
      <c r="X317" s="27">
        <v>0</v>
      </c>
      <c r="Y317" s="188" t="s">
        <v>83</v>
      </c>
      <c r="Z317" s="27">
        <v>0</v>
      </c>
      <c r="AA317" s="27">
        <v>0</v>
      </c>
      <c r="AB317" s="27">
        <v>0</v>
      </c>
      <c r="AC317" s="27">
        <v>1</v>
      </c>
      <c r="AD317" s="27">
        <v>1</v>
      </c>
      <c r="AE317" s="188" t="s">
        <v>83</v>
      </c>
      <c r="AF317" s="188" t="s">
        <v>83</v>
      </c>
      <c r="AG317" s="188" t="s">
        <v>83</v>
      </c>
      <c r="AH317" s="188" t="s">
        <v>83</v>
      </c>
      <c r="AI317" s="27">
        <v>1</v>
      </c>
      <c r="AJ317" s="27"/>
      <c r="AK317" s="27">
        <v>1</v>
      </c>
      <c r="AL317" s="27">
        <v>1</v>
      </c>
      <c r="AM317" s="188" t="s">
        <v>83</v>
      </c>
      <c r="AN317" s="27">
        <v>1</v>
      </c>
      <c r="AO317" s="27">
        <v>1</v>
      </c>
      <c r="AP317" s="27">
        <v>1</v>
      </c>
    </row>
    <row r="318" spans="1:42">
      <c r="A318" s="165"/>
      <c r="B318" s="27" t="str">
        <f>物品!B318</f>
        <v>IF26</v>
      </c>
      <c r="C318" s="27" t="s">
        <v>41</v>
      </c>
      <c r="D318" s="27" t="s">
        <v>81</v>
      </c>
      <c r="E318" s="27"/>
      <c r="F318" s="27"/>
      <c r="G318" s="27"/>
      <c r="H318" s="27" t="str">
        <f>VLOOKUP(LEFT(RIGHT(B318,5),4),物品!B:CU,2,FALSE)</f>
        <v>附魔</v>
      </c>
      <c r="I318" s="27">
        <f>VLOOKUP(B318,物品!B:CV,99,FALSE)</f>
        <v>0</v>
      </c>
      <c r="J318" s="167" t="str">
        <f t="shared" si="142"/>
        <v>附魔</v>
      </c>
      <c r="K318" s="167">
        <f t="shared" si="143"/>
        <v>0</v>
      </c>
      <c r="L318" s="27"/>
      <c r="M318" s="168">
        <f>VLOOKUP(LEFT(RIGHT(B318,5),4),物品!B:CU,20,FALSE)</f>
        <v>0</v>
      </c>
      <c r="N318" s="188" t="s">
        <v>83</v>
      </c>
      <c r="O318" s="168" t="s">
        <v>98</v>
      </c>
      <c r="P318" s="27">
        <v>0</v>
      </c>
      <c r="Q318" s="27">
        <v>0</v>
      </c>
      <c r="R318" s="188" t="s">
        <v>83</v>
      </c>
      <c r="S318" s="188" t="s">
        <v>83</v>
      </c>
      <c r="T318" s="188" t="s">
        <v>83</v>
      </c>
      <c r="U318" s="188" t="s">
        <v>83</v>
      </c>
      <c r="V318" s="27"/>
      <c r="W318" s="27" t="s">
        <v>88</v>
      </c>
      <c r="X318" s="27">
        <v>0</v>
      </c>
      <c r="Y318" s="188" t="s">
        <v>83</v>
      </c>
      <c r="Z318" s="27">
        <v>0</v>
      </c>
      <c r="AA318" s="27">
        <v>0</v>
      </c>
      <c r="AB318" s="27">
        <v>0</v>
      </c>
      <c r="AC318" s="27">
        <v>1</v>
      </c>
      <c r="AD318" s="27">
        <v>1</v>
      </c>
      <c r="AE318" s="188" t="s">
        <v>83</v>
      </c>
      <c r="AF318" s="188" t="s">
        <v>83</v>
      </c>
      <c r="AG318" s="188" t="s">
        <v>83</v>
      </c>
      <c r="AH318" s="188" t="s">
        <v>83</v>
      </c>
      <c r="AI318" s="27">
        <v>1</v>
      </c>
      <c r="AJ318" s="27"/>
      <c r="AK318" s="27">
        <v>1</v>
      </c>
      <c r="AL318" s="27">
        <v>1</v>
      </c>
      <c r="AM318" s="188" t="s">
        <v>83</v>
      </c>
      <c r="AN318" s="27">
        <v>1</v>
      </c>
      <c r="AO318" s="27">
        <v>1</v>
      </c>
      <c r="AP318" s="27">
        <v>1</v>
      </c>
    </row>
    <row r="319" spans="1:42">
      <c r="A319" s="165"/>
      <c r="B319" s="27" t="str">
        <f>物品!B319</f>
        <v>IF27</v>
      </c>
      <c r="C319" s="27" t="s">
        <v>41</v>
      </c>
      <c r="D319" s="27" t="s">
        <v>81</v>
      </c>
      <c r="E319" s="27"/>
      <c r="F319" s="27"/>
      <c r="G319" s="27"/>
      <c r="H319" s="27" t="str">
        <f>VLOOKUP(LEFT(RIGHT(B319,5),4),物品!B:CU,2,FALSE)</f>
        <v>附魔</v>
      </c>
      <c r="I319" s="27">
        <f>VLOOKUP(B319,物品!B:CV,99,FALSE)</f>
        <v>0</v>
      </c>
      <c r="J319" s="167" t="str">
        <f t="shared" si="142"/>
        <v>附魔</v>
      </c>
      <c r="K319" s="167">
        <f t="shared" si="143"/>
        <v>0</v>
      </c>
      <c r="L319" s="27"/>
      <c r="M319" s="168">
        <f>VLOOKUP(LEFT(RIGHT(B319,5),4),物品!B:CU,20,FALSE)</f>
        <v>0</v>
      </c>
      <c r="N319" s="188" t="s">
        <v>83</v>
      </c>
      <c r="O319" s="168" t="s">
        <v>98</v>
      </c>
      <c r="P319" s="27">
        <v>0</v>
      </c>
      <c r="Q319" s="27">
        <v>0</v>
      </c>
      <c r="R319" s="188" t="s">
        <v>83</v>
      </c>
      <c r="S319" s="188" t="s">
        <v>83</v>
      </c>
      <c r="T319" s="188" t="s">
        <v>83</v>
      </c>
      <c r="U319" s="188" t="s">
        <v>83</v>
      </c>
      <c r="V319" s="27"/>
      <c r="W319" s="27" t="s">
        <v>88</v>
      </c>
      <c r="X319" s="27">
        <v>0</v>
      </c>
      <c r="Y319" s="188" t="s">
        <v>83</v>
      </c>
      <c r="Z319" s="27">
        <v>0</v>
      </c>
      <c r="AA319" s="27">
        <v>0</v>
      </c>
      <c r="AB319" s="27">
        <v>0</v>
      </c>
      <c r="AC319" s="27">
        <v>1</v>
      </c>
      <c r="AD319" s="27">
        <v>1</v>
      </c>
      <c r="AE319" s="188" t="s">
        <v>83</v>
      </c>
      <c r="AF319" s="188" t="s">
        <v>83</v>
      </c>
      <c r="AG319" s="188" t="s">
        <v>83</v>
      </c>
      <c r="AH319" s="188" t="s">
        <v>83</v>
      </c>
      <c r="AI319" s="27">
        <v>1</v>
      </c>
      <c r="AJ319" s="27"/>
      <c r="AK319" s="27">
        <v>1</v>
      </c>
      <c r="AL319" s="27">
        <v>1</v>
      </c>
      <c r="AM319" s="188" t="s">
        <v>83</v>
      </c>
      <c r="AN319" s="27">
        <v>1</v>
      </c>
      <c r="AO319" s="27">
        <v>1</v>
      </c>
      <c r="AP319" s="27">
        <v>1</v>
      </c>
    </row>
    <row r="320" spans="1:42">
      <c r="A320" s="165"/>
      <c r="B320" s="27" t="str">
        <f>物品!B320</f>
        <v>IF28</v>
      </c>
      <c r="C320" s="27" t="s">
        <v>41</v>
      </c>
      <c r="D320" s="27" t="s">
        <v>81</v>
      </c>
      <c r="E320" s="27"/>
      <c r="F320" s="27"/>
      <c r="G320" s="27"/>
      <c r="H320" s="27" t="str">
        <f>VLOOKUP(LEFT(RIGHT(B320,5),4),物品!B:CU,2,FALSE)</f>
        <v>附魔</v>
      </c>
      <c r="I320" s="27">
        <f>VLOOKUP(B320,物品!B:CV,99,FALSE)</f>
        <v>0</v>
      </c>
      <c r="J320" s="167" t="str">
        <f t="shared" ref="J320:J322" si="144">H320</f>
        <v>附魔</v>
      </c>
      <c r="K320" s="167">
        <f t="shared" ref="K320:K322" si="145">I320</f>
        <v>0</v>
      </c>
      <c r="L320" s="27"/>
      <c r="M320" s="168">
        <f>VLOOKUP(LEFT(RIGHT(B320,5),4),物品!B:CU,20,FALSE)</f>
        <v>0</v>
      </c>
      <c r="N320" s="188" t="s">
        <v>83</v>
      </c>
      <c r="O320" s="168" t="s">
        <v>98</v>
      </c>
      <c r="P320" s="27">
        <v>0</v>
      </c>
      <c r="Q320" s="27">
        <v>0</v>
      </c>
      <c r="R320" s="188" t="s">
        <v>83</v>
      </c>
      <c r="S320" s="188" t="s">
        <v>83</v>
      </c>
      <c r="T320" s="188" t="s">
        <v>83</v>
      </c>
      <c r="U320" s="188" t="s">
        <v>83</v>
      </c>
      <c r="V320" s="27"/>
      <c r="W320" s="27" t="s">
        <v>88</v>
      </c>
      <c r="X320" s="27">
        <v>0</v>
      </c>
      <c r="Y320" s="188" t="s">
        <v>83</v>
      </c>
      <c r="Z320" s="27">
        <v>0</v>
      </c>
      <c r="AA320" s="27">
        <v>0</v>
      </c>
      <c r="AB320" s="27">
        <v>0</v>
      </c>
      <c r="AC320" s="27">
        <v>1</v>
      </c>
      <c r="AD320" s="27">
        <v>1</v>
      </c>
      <c r="AE320" s="188" t="s">
        <v>83</v>
      </c>
      <c r="AF320" s="188" t="s">
        <v>83</v>
      </c>
      <c r="AG320" s="188" t="s">
        <v>83</v>
      </c>
      <c r="AH320" s="188" t="s">
        <v>83</v>
      </c>
      <c r="AI320" s="27">
        <v>1</v>
      </c>
      <c r="AJ320" s="27"/>
      <c r="AK320" s="27">
        <v>1</v>
      </c>
      <c r="AL320" s="27">
        <v>1</v>
      </c>
      <c r="AM320" s="188" t="s">
        <v>83</v>
      </c>
      <c r="AN320" s="27">
        <v>1</v>
      </c>
      <c r="AO320" s="27">
        <v>1</v>
      </c>
      <c r="AP320" s="27">
        <v>1</v>
      </c>
    </row>
    <row r="321" spans="1:42">
      <c r="A321" s="165"/>
      <c r="B321" s="27" t="str">
        <f>物品!B321</f>
        <v>IF29</v>
      </c>
      <c r="C321" s="27" t="s">
        <v>41</v>
      </c>
      <c r="D321" s="27" t="s">
        <v>81</v>
      </c>
      <c r="E321" s="27"/>
      <c r="F321" s="27"/>
      <c r="G321" s="27"/>
      <c r="H321" s="27" t="str">
        <f>VLOOKUP(LEFT(RIGHT(B321,5),4),物品!B:CU,2,FALSE)</f>
        <v>附魔</v>
      </c>
      <c r="I321" s="27">
        <f>VLOOKUP(B321,物品!B:CV,99,FALSE)</f>
        <v>0</v>
      </c>
      <c r="J321" s="167" t="str">
        <f t="shared" si="144"/>
        <v>附魔</v>
      </c>
      <c r="K321" s="167">
        <f t="shared" si="145"/>
        <v>0</v>
      </c>
      <c r="L321" s="27"/>
      <c r="M321" s="168">
        <f>VLOOKUP(LEFT(RIGHT(B321,5),4),物品!B:CU,20,FALSE)</f>
        <v>0</v>
      </c>
      <c r="N321" s="188" t="s">
        <v>83</v>
      </c>
      <c r="O321" s="168" t="s">
        <v>98</v>
      </c>
      <c r="P321" s="27">
        <v>0</v>
      </c>
      <c r="Q321" s="27">
        <v>0</v>
      </c>
      <c r="R321" s="188" t="s">
        <v>83</v>
      </c>
      <c r="S321" s="188" t="s">
        <v>83</v>
      </c>
      <c r="T321" s="188" t="s">
        <v>83</v>
      </c>
      <c r="U321" s="188" t="s">
        <v>83</v>
      </c>
      <c r="V321" s="27"/>
      <c r="W321" s="27" t="s">
        <v>88</v>
      </c>
      <c r="X321" s="27">
        <v>0</v>
      </c>
      <c r="Y321" s="188" t="s">
        <v>83</v>
      </c>
      <c r="Z321" s="27">
        <v>0</v>
      </c>
      <c r="AA321" s="27">
        <v>0</v>
      </c>
      <c r="AB321" s="27">
        <v>0</v>
      </c>
      <c r="AC321" s="27">
        <v>1</v>
      </c>
      <c r="AD321" s="27">
        <v>1</v>
      </c>
      <c r="AE321" s="188" t="s">
        <v>83</v>
      </c>
      <c r="AF321" s="188" t="s">
        <v>83</v>
      </c>
      <c r="AG321" s="188" t="s">
        <v>83</v>
      </c>
      <c r="AH321" s="188" t="s">
        <v>83</v>
      </c>
      <c r="AI321" s="27">
        <v>1</v>
      </c>
      <c r="AJ321" s="27"/>
      <c r="AK321" s="27">
        <v>1</v>
      </c>
      <c r="AL321" s="27">
        <v>1</v>
      </c>
      <c r="AM321" s="188" t="s">
        <v>83</v>
      </c>
      <c r="AN321" s="27">
        <v>1</v>
      </c>
      <c r="AO321" s="27">
        <v>1</v>
      </c>
      <c r="AP321" s="27">
        <v>1</v>
      </c>
    </row>
    <row r="322" spans="1:42">
      <c r="A322" s="165"/>
      <c r="B322" s="27" t="str">
        <f>物品!B322</f>
        <v>IF30</v>
      </c>
      <c r="C322" s="27" t="s">
        <v>41</v>
      </c>
      <c r="D322" s="27" t="s">
        <v>81</v>
      </c>
      <c r="E322" s="27"/>
      <c r="F322" s="27"/>
      <c r="G322" s="27"/>
      <c r="H322" s="27" t="str">
        <f>VLOOKUP(LEFT(RIGHT(B322,5),4),物品!B:CU,2,FALSE)</f>
        <v>附魔</v>
      </c>
      <c r="I322" s="27">
        <f>VLOOKUP(B322,物品!B:CV,99,FALSE)</f>
        <v>0</v>
      </c>
      <c r="J322" s="167" t="str">
        <f t="shared" si="144"/>
        <v>附魔</v>
      </c>
      <c r="K322" s="167">
        <f t="shared" si="145"/>
        <v>0</v>
      </c>
      <c r="L322" s="27"/>
      <c r="M322" s="168">
        <f>VLOOKUP(LEFT(RIGHT(B322,5),4),物品!B:CU,20,FALSE)</f>
        <v>0</v>
      </c>
      <c r="N322" s="188" t="s">
        <v>83</v>
      </c>
      <c r="O322" s="168" t="s">
        <v>98</v>
      </c>
      <c r="P322" s="27">
        <v>0</v>
      </c>
      <c r="Q322" s="27">
        <v>0</v>
      </c>
      <c r="R322" s="188" t="s">
        <v>83</v>
      </c>
      <c r="S322" s="188" t="s">
        <v>83</v>
      </c>
      <c r="T322" s="188" t="s">
        <v>83</v>
      </c>
      <c r="U322" s="188" t="s">
        <v>83</v>
      </c>
      <c r="V322" s="27"/>
      <c r="W322" s="27" t="s">
        <v>88</v>
      </c>
      <c r="X322" s="27">
        <v>0</v>
      </c>
      <c r="Y322" s="188" t="s">
        <v>83</v>
      </c>
      <c r="Z322" s="27">
        <v>0</v>
      </c>
      <c r="AA322" s="27">
        <v>0</v>
      </c>
      <c r="AB322" s="27">
        <v>0</v>
      </c>
      <c r="AC322" s="27">
        <v>1</v>
      </c>
      <c r="AD322" s="27">
        <v>1</v>
      </c>
      <c r="AE322" s="188" t="s">
        <v>83</v>
      </c>
      <c r="AF322" s="188" t="s">
        <v>83</v>
      </c>
      <c r="AG322" s="188" t="s">
        <v>83</v>
      </c>
      <c r="AH322" s="188" t="s">
        <v>83</v>
      </c>
      <c r="AI322" s="27">
        <v>1</v>
      </c>
      <c r="AJ322" s="27"/>
      <c r="AK322" s="27">
        <v>1</v>
      </c>
      <c r="AL322" s="27">
        <v>1</v>
      </c>
      <c r="AM322" s="188" t="s">
        <v>83</v>
      </c>
      <c r="AN322" s="27">
        <v>1</v>
      </c>
      <c r="AO322" s="27">
        <v>1</v>
      </c>
      <c r="AP322" s="27">
        <v>1</v>
      </c>
    </row>
    <row r="323" spans="1:42">
      <c r="A323" s="165"/>
      <c r="B323" s="27" t="str">
        <f>物品!B323</f>
        <v>IF31</v>
      </c>
      <c r="C323" s="27" t="s">
        <v>41</v>
      </c>
      <c r="D323" s="27" t="s">
        <v>81</v>
      </c>
      <c r="E323" s="27"/>
      <c r="F323" s="27"/>
      <c r="G323" s="27"/>
      <c r="H323" s="27" t="str">
        <f>VLOOKUP(LEFT(RIGHT(B323,5),4),物品!B:CU,2,FALSE)</f>
        <v>附魔</v>
      </c>
      <c r="I323" s="27">
        <f>VLOOKUP(B323,物品!B:CV,99,FALSE)</f>
        <v>0</v>
      </c>
      <c r="J323" s="167" t="str">
        <f t="shared" ref="J323:J337" si="146">H323</f>
        <v>附魔</v>
      </c>
      <c r="K323" s="167">
        <f t="shared" ref="K323:K337" si="147">I323</f>
        <v>0</v>
      </c>
      <c r="L323" s="27"/>
      <c r="M323" s="168">
        <f>VLOOKUP(LEFT(RIGHT(B323,5),4),物品!B:CU,20,FALSE)</f>
        <v>0</v>
      </c>
      <c r="N323" s="188" t="s">
        <v>83</v>
      </c>
      <c r="O323" s="168" t="s">
        <v>98</v>
      </c>
      <c r="P323" s="27">
        <v>0</v>
      </c>
      <c r="Q323" s="27">
        <v>0</v>
      </c>
      <c r="R323" s="188" t="s">
        <v>83</v>
      </c>
      <c r="S323" s="188" t="s">
        <v>83</v>
      </c>
      <c r="T323" s="188" t="s">
        <v>83</v>
      </c>
      <c r="U323" s="188" t="s">
        <v>83</v>
      </c>
      <c r="V323" s="27"/>
      <c r="W323" s="27" t="s">
        <v>88</v>
      </c>
      <c r="X323" s="27">
        <v>0</v>
      </c>
      <c r="Y323" s="188" t="s">
        <v>83</v>
      </c>
      <c r="Z323" s="27">
        <v>0</v>
      </c>
      <c r="AA323" s="27">
        <v>0</v>
      </c>
      <c r="AB323" s="27">
        <v>0</v>
      </c>
      <c r="AC323" s="27">
        <v>1</v>
      </c>
      <c r="AD323" s="27">
        <v>1</v>
      </c>
      <c r="AE323" s="188" t="s">
        <v>83</v>
      </c>
      <c r="AF323" s="188" t="s">
        <v>83</v>
      </c>
      <c r="AG323" s="188" t="s">
        <v>83</v>
      </c>
      <c r="AH323" s="188" t="s">
        <v>83</v>
      </c>
      <c r="AI323" s="27">
        <v>1</v>
      </c>
      <c r="AJ323" s="27"/>
      <c r="AK323" s="27">
        <v>1</v>
      </c>
      <c r="AL323" s="27">
        <v>1</v>
      </c>
      <c r="AM323" s="188" t="s">
        <v>83</v>
      </c>
      <c r="AN323" s="27">
        <v>1</v>
      </c>
      <c r="AO323" s="27">
        <v>1</v>
      </c>
      <c r="AP323" s="27">
        <v>1</v>
      </c>
    </row>
    <row r="324" spans="1:42">
      <c r="A324" s="165"/>
      <c r="B324" s="27" t="str">
        <f>物品!B324</f>
        <v>IF32</v>
      </c>
      <c r="C324" s="27" t="s">
        <v>41</v>
      </c>
      <c r="D324" s="27" t="s">
        <v>81</v>
      </c>
      <c r="E324" s="27"/>
      <c r="F324" s="27"/>
      <c r="G324" s="27"/>
      <c r="H324" s="27" t="str">
        <f>VLOOKUP(LEFT(RIGHT(B324,5),4),物品!B:CU,2,FALSE)</f>
        <v>附魔</v>
      </c>
      <c r="I324" s="27">
        <f>VLOOKUP(B324,物品!B:CV,99,FALSE)</f>
        <v>0</v>
      </c>
      <c r="J324" s="167" t="str">
        <f t="shared" ref="J324" si="148">H324</f>
        <v>附魔</v>
      </c>
      <c r="K324" s="167">
        <f t="shared" ref="K324" si="149">I324</f>
        <v>0</v>
      </c>
      <c r="L324" s="27"/>
      <c r="M324" s="168">
        <f>VLOOKUP(LEFT(RIGHT(B324,5),4),物品!B:CU,20,FALSE)</f>
        <v>0</v>
      </c>
      <c r="N324" s="188" t="s">
        <v>83</v>
      </c>
      <c r="O324" s="168" t="s">
        <v>98</v>
      </c>
      <c r="P324" s="27">
        <v>0</v>
      </c>
      <c r="Q324" s="27">
        <v>0</v>
      </c>
      <c r="R324" s="188" t="s">
        <v>83</v>
      </c>
      <c r="S324" s="188" t="s">
        <v>83</v>
      </c>
      <c r="T324" s="188" t="s">
        <v>83</v>
      </c>
      <c r="U324" s="188" t="s">
        <v>83</v>
      </c>
      <c r="V324" s="27"/>
      <c r="W324" s="27" t="s">
        <v>88</v>
      </c>
      <c r="X324" s="27">
        <v>0</v>
      </c>
      <c r="Y324" s="188" t="s">
        <v>83</v>
      </c>
      <c r="Z324" s="27">
        <v>0</v>
      </c>
      <c r="AA324" s="27">
        <v>0</v>
      </c>
      <c r="AB324" s="27">
        <v>0</v>
      </c>
      <c r="AC324" s="27">
        <v>1</v>
      </c>
      <c r="AD324" s="27">
        <v>1</v>
      </c>
      <c r="AE324" s="188" t="s">
        <v>83</v>
      </c>
      <c r="AF324" s="188" t="s">
        <v>83</v>
      </c>
      <c r="AG324" s="188" t="s">
        <v>83</v>
      </c>
      <c r="AH324" s="188" t="s">
        <v>83</v>
      </c>
      <c r="AI324" s="27">
        <v>1</v>
      </c>
      <c r="AJ324" s="27"/>
      <c r="AK324" s="27">
        <v>1</v>
      </c>
      <c r="AL324" s="27">
        <v>1</v>
      </c>
      <c r="AM324" s="188" t="s">
        <v>83</v>
      </c>
      <c r="AN324" s="27">
        <v>1</v>
      </c>
      <c r="AO324" s="27">
        <v>1</v>
      </c>
      <c r="AP324" s="27">
        <v>1</v>
      </c>
    </row>
    <row r="325" spans="1:42">
      <c r="A325" s="165"/>
      <c r="B325" s="27" t="str">
        <f>物品!B325</f>
        <v>IC00</v>
      </c>
      <c r="C325" s="27" t="s">
        <v>41</v>
      </c>
      <c r="D325" s="27" t="s">
        <v>81</v>
      </c>
      <c r="E325" s="27"/>
      <c r="F325" s="27"/>
      <c r="G325" s="27"/>
      <c r="H325" s="27" t="str">
        <f>VLOOKUP(LEFT(RIGHT(B325,5),4),物品!B:CU,2,FALSE)</f>
        <v>没抽到任何东西</v>
      </c>
      <c r="I325" s="27">
        <f>VLOOKUP(B325,物品!B:CV,99,FALSE)</f>
        <v>0</v>
      </c>
      <c r="J325" s="167" t="str">
        <f t="shared" ref="J325" si="150">H325</f>
        <v>没抽到任何东西</v>
      </c>
      <c r="K325" s="167">
        <f t="shared" ref="K325" si="151">I325</f>
        <v>0</v>
      </c>
      <c r="L325" s="27"/>
      <c r="M325" s="168">
        <f>VLOOKUP(LEFT(RIGHT(B325,5),4),物品!B:CU,20,FALSE)</f>
        <v>0</v>
      </c>
      <c r="N325" s="188" t="s">
        <v>83</v>
      </c>
      <c r="O325" s="168" t="s">
        <v>98</v>
      </c>
      <c r="P325" s="27">
        <v>0</v>
      </c>
      <c r="Q325" s="27">
        <v>0</v>
      </c>
      <c r="R325" s="188" t="s">
        <v>83</v>
      </c>
      <c r="S325" s="188" t="s">
        <v>83</v>
      </c>
      <c r="T325" s="188" t="s">
        <v>83</v>
      </c>
      <c r="U325" s="188" t="s">
        <v>83</v>
      </c>
      <c r="V325" s="27"/>
      <c r="W325" s="27" t="s">
        <v>88</v>
      </c>
      <c r="X325" s="27">
        <v>0</v>
      </c>
      <c r="Y325" s="188" t="s">
        <v>83</v>
      </c>
      <c r="Z325" s="27">
        <v>0</v>
      </c>
      <c r="AA325" s="27">
        <v>0</v>
      </c>
      <c r="AB325" s="27">
        <v>0</v>
      </c>
      <c r="AC325" s="27">
        <v>1</v>
      </c>
      <c r="AD325" s="27">
        <v>1</v>
      </c>
      <c r="AE325" s="188" t="s">
        <v>83</v>
      </c>
      <c r="AF325" s="188" t="s">
        <v>83</v>
      </c>
      <c r="AG325" s="188" t="s">
        <v>83</v>
      </c>
      <c r="AH325" s="188" t="s">
        <v>83</v>
      </c>
      <c r="AI325" s="27">
        <v>1</v>
      </c>
      <c r="AJ325" s="27"/>
      <c r="AK325" s="27">
        <v>1</v>
      </c>
      <c r="AL325" s="27">
        <v>1</v>
      </c>
      <c r="AM325" s="188" t="s">
        <v>83</v>
      </c>
      <c r="AN325" s="27">
        <v>1</v>
      </c>
      <c r="AO325" s="27">
        <v>1</v>
      </c>
      <c r="AP325" s="27">
        <v>1</v>
      </c>
    </row>
    <row r="326" spans="1:42">
      <c r="A326" s="165"/>
      <c r="B326" s="27" t="str">
        <f>物品!B326</f>
        <v>IC01</v>
      </c>
      <c r="C326" s="27" t="s">
        <v>41</v>
      </c>
      <c r="D326" s="27" t="s">
        <v>81</v>
      </c>
      <c r="E326" s="27"/>
      <c r="F326" s="27"/>
      <c r="G326" s="27"/>
      <c r="H326" s="27" t="str">
        <f>VLOOKUP(LEFT(RIGHT(B326,5),4),物品!B:CU,2,FALSE)</f>
        <v>玄铁</v>
      </c>
      <c r="I326" s="27">
        <f>VLOOKUP(B326,物品!B:CV,99,FALSE)</f>
        <v>0</v>
      </c>
      <c r="J326" s="167" t="str">
        <f t="shared" si="146"/>
        <v>玄铁</v>
      </c>
      <c r="K326" s="167">
        <f t="shared" si="147"/>
        <v>0</v>
      </c>
      <c r="L326" s="27"/>
      <c r="M326" s="168">
        <f>VLOOKUP(LEFT(RIGHT(B326,5),4),物品!B:CU,20,FALSE)</f>
        <v>0</v>
      </c>
      <c r="N326" s="188" t="s">
        <v>83</v>
      </c>
      <c r="O326" s="168" t="s">
        <v>98</v>
      </c>
      <c r="P326" s="27">
        <v>0</v>
      </c>
      <c r="Q326" s="27">
        <v>0</v>
      </c>
      <c r="R326" s="188" t="s">
        <v>83</v>
      </c>
      <c r="S326" s="188" t="s">
        <v>83</v>
      </c>
      <c r="T326" s="188" t="s">
        <v>83</v>
      </c>
      <c r="U326" s="188" t="s">
        <v>83</v>
      </c>
      <c r="V326" s="27"/>
      <c r="W326" s="27" t="s">
        <v>88</v>
      </c>
      <c r="X326" s="27">
        <v>0</v>
      </c>
      <c r="Y326" s="188" t="s">
        <v>83</v>
      </c>
      <c r="Z326" s="27">
        <v>0</v>
      </c>
      <c r="AA326" s="27">
        <v>0</v>
      </c>
      <c r="AB326" s="27">
        <v>0</v>
      </c>
      <c r="AC326" s="27">
        <v>1</v>
      </c>
      <c r="AD326" s="27">
        <v>1</v>
      </c>
      <c r="AE326" s="188" t="s">
        <v>83</v>
      </c>
      <c r="AF326" s="188" t="s">
        <v>83</v>
      </c>
      <c r="AG326" s="188" t="s">
        <v>83</v>
      </c>
      <c r="AH326" s="188" t="s">
        <v>83</v>
      </c>
      <c r="AI326" s="27">
        <v>1</v>
      </c>
      <c r="AJ326" s="27"/>
      <c r="AK326" s="27">
        <v>1</v>
      </c>
      <c r="AL326" s="27">
        <v>1</v>
      </c>
      <c r="AM326" s="188" t="s">
        <v>83</v>
      </c>
      <c r="AN326" s="27">
        <v>1</v>
      </c>
      <c r="AO326" s="27">
        <v>1</v>
      </c>
      <c r="AP326" s="27">
        <v>1</v>
      </c>
    </row>
    <row r="327" spans="1:42">
      <c r="A327" s="165"/>
      <c r="B327" s="27" t="str">
        <f>物品!B327</f>
        <v>IC02</v>
      </c>
      <c r="C327" s="27" t="s">
        <v>41</v>
      </c>
      <c r="D327" s="27" t="s">
        <v>81</v>
      </c>
      <c r="E327" s="27"/>
      <c r="F327" s="27"/>
      <c r="G327" s="27"/>
      <c r="H327" s="27" t="str">
        <f>VLOOKUP(LEFT(RIGHT(B327,5),4),物品!B:CU,2,FALSE)</f>
        <v>杀敌数</v>
      </c>
      <c r="I327" s="27">
        <f>VLOOKUP(B327,物品!B:CV,99,FALSE)</f>
        <v>0</v>
      </c>
      <c r="J327" s="167" t="str">
        <f t="shared" si="146"/>
        <v>杀敌数</v>
      </c>
      <c r="K327" s="167">
        <f t="shared" si="147"/>
        <v>0</v>
      </c>
      <c r="L327" s="27"/>
      <c r="M327" s="168">
        <f>VLOOKUP(LEFT(RIGHT(B327,5),4),物品!B:CU,20,FALSE)</f>
        <v>0</v>
      </c>
      <c r="N327" s="188" t="s">
        <v>83</v>
      </c>
      <c r="O327" s="168" t="s">
        <v>98</v>
      </c>
      <c r="P327" s="27">
        <v>0</v>
      </c>
      <c r="Q327" s="27">
        <v>0</v>
      </c>
      <c r="R327" s="188" t="s">
        <v>83</v>
      </c>
      <c r="S327" s="188" t="s">
        <v>83</v>
      </c>
      <c r="T327" s="188" t="s">
        <v>83</v>
      </c>
      <c r="U327" s="188" t="s">
        <v>83</v>
      </c>
      <c r="V327" s="27"/>
      <c r="W327" s="27" t="s">
        <v>88</v>
      </c>
      <c r="X327" s="27">
        <v>0</v>
      </c>
      <c r="Y327" s="188" t="s">
        <v>83</v>
      </c>
      <c r="Z327" s="27">
        <v>0</v>
      </c>
      <c r="AA327" s="27">
        <v>0</v>
      </c>
      <c r="AB327" s="27">
        <v>0</v>
      </c>
      <c r="AC327" s="27">
        <v>1</v>
      </c>
      <c r="AD327" s="27">
        <v>1</v>
      </c>
      <c r="AE327" s="188" t="s">
        <v>83</v>
      </c>
      <c r="AF327" s="188" t="s">
        <v>83</v>
      </c>
      <c r="AG327" s="188" t="s">
        <v>83</v>
      </c>
      <c r="AH327" s="188" t="s">
        <v>83</v>
      </c>
      <c r="AI327" s="27">
        <v>1</v>
      </c>
      <c r="AJ327" s="27"/>
      <c r="AK327" s="27">
        <v>1</v>
      </c>
      <c r="AL327" s="27">
        <v>1</v>
      </c>
      <c r="AM327" s="188" t="s">
        <v>83</v>
      </c>
      <c r="AN327" s="27">
        <v>1</v>
      </c>
      <c r="AO327" s="27">
        <v>1</v>
      </c>
      <c r="AP327" s="27">
        <v>1</v>
      </c>
    </row>
    <row r="328" spans="1:42">
      <c r="A328" s="165"/>
      <c r="B328" s="27" t="str">
        <f>物品!B328</f>
        <v>IC03</v>
      </c>
      <c r="C328" s="27" t="s">
        <v>41</v>
      </c>
      <c r="D328" s="27" t="s">
        <v>81</v>
      </c>
      <c r="E328" s="27"/>
      <c r="F328" s="27"/>
      <c r="G328" s="27"/>
      <c r="H328" s="27" t="str">
        <f>VLOOKUP(LEFT(RIGHT(B328,5),4),物品!B:CU,2,FALSE)</f>
        <v>攻击力低</v>
      </c>
      <c r="I328" s="27">
        <f>VLOOKUP(B328,物品!B:CV,99,FALSE)</f>
        <v>0</v>
      </c>
      <c r="J328" s="167" t="str">
        <f t="shared" si="146"/>
        <v>攻击力低</v>
      </c>
      <c r="K328" s="167">
        <f t="shared" si="147"/>
        <v>0</v>
      </c>
      <c r="L328" s="27"/>
      <c r="M328" s="168">
        <f>VLOOKUP(LEFT(RIGHT(B328,5),4),物品!B:CU,20,FALSE)</f>
        <v>0</v>
      </c>
      <c r="N328" s="188" t="s">
        <v>83</v>
      </c>
      <c r="O328" s="168" t="s">
        <v>98</v>
      </c>
      <c r="P328" s="27">
        <v>0</v>
      </c>
      <c r="Q328" s="27">
        <v>0</v>
      </c>
      <c r="R328" s="188" t="s">
        <v>83</v>
      </c>
      <c r="S328" s="188" t="s">
        <v>83</v>
      </c>
      <c r="T328" s="188" t="s">
        <v>83</v>
      </c>
      <c r="U328" s="188" t="s">
        <v>83</v>
      </c>
      <c r="V328" s="27"/>
      <c r="W328" s="27" t="s">
        <v>88</v>
      </c>
      <c r="X328" s="27">
        <v>0</v>
      </c>
      <c r="Y328" s="188" t="s">
        <v>83</v>
      </c>
      <c r="Z328" s="27">
        <v>0</v>
      </c>
      <c r="AA328" s="27">
        <v>0</v>
      </c>
      <c r="AB328" s="27">
        <v>0</v>
      </c>
      <c r="AC328" s="27">
        <v>1</v>
      </c>
      <c r="AD328" s="27">
        <v>1</v>
      </c>
      <c r="AE328" s="188" t="s">
        <v>83</v>
      </c>
      <c r="AF328" s="188" t="s">
        <v>83</v>
      </c>
      <c r="AG328" s="188" t="s">
        <v>83</v>
      </c>
      <c r="AH328" s="188" t="s">
        <v>83</v>
      </c>
      <c r="AI328" s="27">
        <v>1</v>
      </c>
      <c r="AJ328" s="27"/>
      <c r="AK328" s="27">
        <v>1</v>
      </c>
      <c r="AL328" s="27">
        <v>1</v>
      </c>
      <c r="AM328" s="188" t="s">
        <v>83</v>
      </c>
      <c r="AN328" s="27">
        <v>1</v>
      </c>
      <c r="AO328" s="27">
        <v>1</v>
      </c>
      <c r="AP328" s="27">
        <v>1</v>
      </c>
    </row>
    <row r="329" spans="1:42">
      <c r="A329" s="165"/>
      <c r="B329" s="27" t="str">
        <f>物品!B329</f>
        <v>IC04</v>
      </c>
      <c r="C329" s="27" t="s">
        <v>41</v>
      </c>
      <c r="D329" s="27" t="s">
        <v>81</v>
      </c>
      <c r="E329" s="27"/>
      <c r="F329" s="27"/>
      <c r="G329" s="27"/>
      <c r="H329" s="27" t="str">
        <f>VLOOKUP(LEFT(RIGHT(B329,5),4),物品!B:CU,2,FALSE)</f>
        <v>攻击力中</v>
      </c>
      <c r="I329" s="27">
        <f>VLOOKUP(B329,物品!B:CV,99,FALSE)</f>
        <v>0</v>
      </c>
      <c r="J329" s="167" t="str">
        <f t="shared" si="146"/>
        <v>攻击力中</v>
      </c>
      <c r="K329" s="167">
        <f t="shared" si="147"/>
        <v>0</v>
      </c>
      <c r="L329" s="27"/>
      <c r="M329" s="168">
        <f>VLOOKUP(LEFT(RIGHT(B329,5),4),物品!B:CU,20,FALSE)</f>
        <v>0</v>
      </c>
      <c r="N329" s="188" t="s">
        <v>83</v>
      </c>
      <c r="O329" s="168" t="s">
        <v>98</v>
      </c>
      <c r="P329" s="27">
        <v>0</v>
      </c>
      <c r="Q329" s="27">
        <v>0</v>
      </c>
      <c r="R329" s="188" t="s">
        <v>83</v>
      </c>
      <c r="S329" s="188" t="s">
        <v>83</v>
      </c>
      <c r="T329" s="188" t="s">
        <v>83</v>
      </c>
      <c r="U329" s="188" t="s">
        <v>83</v>
      </c>
      <c r="V329" s="27"/>
      <c r="W329" s="27" t="s">
        <v>88</v>
      </c>
      <c r="X329" s="27">
        <v>0</v>
      </c>
      <c r="Y329" s="188" t="s">
        <v>83</v>
      </c>
      <c r="Z329" s="27">
        <v>0</v>
      </c>
      <c r="AA329" s="27">
        <v>0</v>
      </c>
      <c r="AB329" s="27">
        <v>0</v>
      </c>
      <c r="AC329" s="27">
        <v>1</v>
      </c>
      <c r="AD329" s="27">
        <v>1</v>
      </c>
      <c r="AE329" s="188" t="s">
        <v>83</v>
      </c>
      <c r="AF329" s="188" t="s">
        <v>83</v>
      </c>
      <c r="AG329" s="188" t="s">
        <v>83</v>
      </c>
      <c r="AH329" s="188" t="s">
        <v>83</v>
      </c>
      <c r="AI329" s="27">
        <v>1</v>
      </c>
      <c r="AJ329" s="27"/>
      <c r="AK329" s="27">
        <v>1</v>
      </c>
      <c r="AL329" s="27">
        <v>1</v>
      </c>
      <c r="AM329" s="188" t="s">
        <v>83</v>
      </c>
      <c r="AN329" s="27">
        <v>1</v>
      </c>
      <c r="AO329" s="27">
        <v>1</v>
      </c>
      <c r="AP329" s="27">
        <v>1</v>
      </c>
    </row>
    <row r="330" spans="1:42">
      <c r="A330" s="165"/>
      <c r="B330" s="27" t="str">
        <f>物品!B330</f>
        <v>IC05</v>
      </c>
      <c r="C330" s="27" t="s">
        <v>41</v>
      </c>
      <c r="D330" s="27" t="s">
        <v>81</v>
      </c>
      <c r="E330" s="27"/>
      <c r="F330" s="27"/>
      <c r="G330" s="27"/>
      <c r="H330" s="27" t="str">
        <f>VLOOKUP(LEFT(RIGHT(B330,5),4),物品!B:CU,2,FALSE)</f>
        <v>攻击力高</v>
      </c>
      <c r="I330" s="27">
        <f>VLOOKUP(B330,物品!B:CV,99,FALSE)</f>
        <v>0</v>
      </c>
      <c r="J330" s="167" t="str">
        <f t="shared" si="146"/>
        <v>攻击力高</v>
      </c>
      <c r="K330" s="167">
        <f t="shared" si="147"/>
        <v>0</v>
      </c>
      <c r="L330" s="27"/>
      <c r="M330" s="168">
        <f>VLOOKUP(LEFT(RIGHT(B330,5),4),物品!B:CU,20,FALSE)</f>
        <v>0</v>
      </c>
      <c r="N330" s="188" t="s">
        <v>83</v>
      </c>
      <c r="O330" s="168" t="s">
        <v>98</v>
      </c>
      <c r="P330" s="27">
        <v>0</v>
      </c>
      <c r="Q330" s="27">
        <v>0</v>
      </c>
      <c r="R330" s="188" t="s">
        <v>83</v>
      </c>
      <c r="S330" s="188" t="s">
        <v>83</v>
      </c>
      <c r="T330" s="188" t="s">
        <v>83</v>
      </c>
      <c r="U330" s="188" t="s">
        <v>83</v>
      </c>
      <c r="V330" s="27"/>
      <c r="W330" s="27" t="s">
        <v>88</v>
      </c>
      <c r="X330" s="27">
        <v>0</v>
      </c>
      <c r="Y330" s="188" t="s">
        <v>83</v>
      </c>
      <c r="Z330" s="27">
        <v>0</v>
      </c>
      <c r="AA330" s="27">
        <v>0</v>
      </c>
      <c r="AB330" s="27">
        <v>0</v>
      </c>
      <c r="AC330" s="27">
        <v>1</v>
      </c>
      <c r="AD330" s="27">
        <v>1</v>
      </c>
      <c r="AE330" s="188" t="s">
        <v>83</v>
      </c>
      <c r="AF330" s="188" t="s">
        <v>83</v>
      </c>
      <c r="AG330" s="188" t="s">
        <v>83</v>
      </c>
      <c r="AH330" s="188" t="s">
        <v>83</v>
      </c>
      <c r="AI330" s="27">
        <v>1</v>
      </c>
      <c r="AJ330" s="27"/>
      <c r="AK330" s="27">
        <v>1</v>
      </c>
      <c r="AL330" s="27">
        <v>1</v>
      </c>
      <c r="AM330" s="188" t="s">
        <v>83</v>
      </c>
      <c r="AN330" s="27">
        <v>1</v>
      </c>
      <c r="AO330" s="27">
        <v>1</v>
      </c>
      <c r="AP330" s="27">
        <v>1</v>
      </c>
    </row>
    <row r="331" spans="1:42">
      <c r="A331" s="165"/>
      <c r="B331" s="27" t="str">
        <f>物品!B331</f>
        <v>IC06</v>
      </c>
      <c r="C331" s="27" t="s">
        <v>41</v>
      </c>
      <c r="D331" s="27" t="s">
        <v>81</v>
      </c>
      <c r="E331" s="27"/>
      <c r="F331" s="27"/>
      <c r="G331" s="27"/>
      <c r="H331" s="27" t="str">
        <f>VLOOKUP(LEFT(RIGHT(B331,5),4),物品!B:CU,2,FALSE)</f>
        <v>生命值低</v>
      </c>
      <c r="I331" s="27">
        <f>VLOOKUP(B331,物品!B:CV,99,FALSE)</f>
        <v>0</v>
      </c>
      <c r="J331" s="167" t="str">
        <f t="shared" si="146"/>
        <v>生命值低</v>
      </c>
      <c r="K331" s="167">
        <f t="shared" si="147"/>
        <v>0</v>
      </c>
      <c r="L331" s="27"/>
      <c r="M331" s="168">
        <f>VLOOKUP(LEFT(RIGHT(B331,5),4),物品!B:CU,20,FALSE)</f>
        <v>0</v>
      </c>
      <c r="N331" s="188" t="s">
        <v>83</v>
      </c>
      <c r="O331" s="168" t="s">
        <v>98</v>
      </c>
      <c r="P331" s="27">
        <v>0</v>
      </c>
      <c r="Q331" s="27">
        <v>0</v>
      </c>
      <c r="R331" s="188" t="s">
        <v>83</v>
      </c>
      <c r="S331" s="188" t="s">
        <v>83</v>
      </c>
      <c r="T331" s="188" t="s">
        <v>83</v>
      </c>
      <c r="U331" s="188" t="s">
        <v>83</v>
      </c>
      <c r="V331" s="27"/>
      <c r="W331" s="27" t="s">
        <v>88</v>
      </c>
      <c r="X331" s="27">
        <v>0</v>
      </c>
      <c r="Y331" s="188" t="s">
        <v>83</v>
      </c>
      <c r="Z331" s="27">
        <v>0</v>
      </c>
      <c r="AA331" s="27">
        <v>0</v>
      </c>
      <c r="AB331" s="27">
        <v>0</v>
      </c>
      <c r="AC331" s="27">
        <v>1</v>
      </c>
      <c r="AD331" s="27">
        <v>1</v>
      </c>
      <c r="AE331" s="188" t="s">
        <v>83</v>
      </c>
      <c r="AF331" s="188" t="s">
        <v>83</v>
      </c>
      <c r="AG331" s="188" t="s">
        <v>83</v>
      </c>
      <c r="AH331" s="188" t="s">
        <v>83</v>
      </c>
      <c r="AI331" s="27">
        <v>1</v>
      </c>
      <c r="AJ331" s="27"/>
      <c r="AK331" s="27">
        <v>1</v>
      </c>
      <c r="AL331" s="27">
        <v>1</v>
      </c>
      <c r="AM331" s="188" t="s">
        <v>83</v>
      </c>
      <c r="AN331" s="27">
        <v>1</v>
      </c>
      <c r="AO331" s="27">
        <v>1</v>
      </c>
      <c r="AP331" s="27">
        <v>1</v>
      </c>
    </row>
    <row r="332" spans="1:42">
      <c r="A332" s="165"/>
      <c r="B332" s="27" t="str">
        <f>物品!B332</f>
        <v>IC07</v>
      </c>
      <c r="C332" s="27" t="s">
        <v>41</v>
      </c>
      <c r="D332" s="27" t="s">
        <v>81</v>
      </c>
      <c r="E332" s="27"/>
      <c r="F332" s="27"/>
      <c r="G332" s="27"/>
      <c r="H332" s="27" t="str">
        <f>VLOOKUP(LEFT(RIGHT(B332,5),4),物品!B:CU,2,FALSE)</f>
        <v>生命值中</v>
      </c>
      <c r="I332" s="27">
        <f>VLOOKUP(B332,物品!B:CV,99,FALSE)</f>
        <v>0</v>
      </c>
      <c r="J332" s="167" t="str">
        <f t="shared" si="146"/>
        <v>生命值中</v>
      </c>
      <c r="K332" s="167">
        <f t="shared" si="147"/>
        <v>0</v>
      </c>
      <c r="L332" s="27"/>
      <c r="M332" s="168">
        <f>VLOOKUP(LEFT(RIGHT(B332,5),4),物品!B:CU,20,FALSE)</f>
        <v>0</v>
      </c>
      <c r="N332" s="188" t="s">
        <v>83</v>
      </c>
      <c r="O332" s="168" t="s">
        <v>98</v>
      </c>
      <c r="P332" s="27">
        <v>0</v>
      </c>
      <c r="Q332" s="27">
        <v>0</v>
      </c>
      <c r="R332" s="188" t="s">
        <v>83</v>
      </c>
      <c r="S332" s="188" t="s">
        <v>83</v>
      </c>
      <c r="T332" s="188" t="s">
        <v>83</v>
      </c>
      <c r="U332" s="188" t="s">
        <v>83</v>
      </c>
      <c r="V332" s="27"/>
      <c r="W332" s="27" t="s">
        <v>88</v>
      </c>
      <c r="X332" s="27">
        <v>0</v>
      </c>
      <c r="Y332" s="188" t="s">
        <v>83</v>
      </c>
      <c r="Z332" s="27">
        <v>0</v>
      </c>
      <c r="AA332" s="27">
        <v>0</v>
      </c>
      <c r="AB332" s="27">
        <v>0</v>
      </c>
      <c r="AC332" s="27">
        <v>1</v>
      </c>
      <c r="AD332" s="27">
        <v>1</v>
      </c>
      <c r="AE332" s="188" t="s">
        <v>83</v>
      </c>
      <c r="AF332" s="188" t="s">
        <v>83</v>
      </c>
      <c r="AG332" s="188" t="s">
        <v>83</v>
      </c>
      <c r="AH332" s="188" t="s">
        <v>83</v>
      </c>
      <c r="AI332" s="27">
        <v>1</v>
      </c>
      <c r="AJ332" s="27"/>
      <c r="AK332" s="27">
        <v>1</v>
      </c>
      <c r="AL332" s="27">
        <v>1</v>
      </c>
      <c r="AM332" s="188" t="s">
        <v>83</v>
      </c>
      <c r="AN332" s="27">
        <v>1</v>
      </c>
      <c r="AO332" s="27">
        <v>1</v>
      </c>
      <c r="AP332" s="27">
        <v>1</v>
      </c>
    </row>
    <row r="333" spans="1:42">
      <c r="A333" s="165"/>
      <c r="B333" s="27" t="str">
        <f>物品!B333</f>
        <v>IC08</v>
      </c>
      <c r="C333" s="27" t="s">
        <v>41</v>
      </c>
      <c r="D333" s="27" t="s">
        <v>81</v>
      </c>
      <c r="E333" s="27"/>
      <c r="F333" s="27"/>
      <c r="G333" s="27"/>
      <c r="H333" s="27" t="str">
        <f>VLOOKUP(LEFT(RIGHT(B333,5),4),物品!B:CU,2,FALSE)</f>
        <v>生命值高</v>
      </c>
      <c r="I333" s="27">
        <f>VLOOKUP(B333,物品!B:CV,99,FALSE)</f>
        <v>0</v>
      </c>
      <c r="J333" s="167" t="str">
        <f t="shared" si="146"/>
        <v>生命值高</v>
      </c>
      <c r="K333" s="167">
        <f t="shared" si="147"/>
        <v>0</v>
      </c>
      <c r="L333" s="27"/>
      <c r="M333" s="168">
        <f>VLOOKUP(LEFT(RIGHT(B333,5),4),物品!B:CU,20,FALSE)</f>
        <v>0</v>
      </c>
      <c r="N333" s="188" t="s">
        <v>83</v>
      </c>
      <c r="O333" s="168" t="s">
        <v>98</v>
      </c>
      <c r="P333" s="27">
        <v>0</v>
      </c>
      <c r="Q333" s="27">
        <v>0</v>
      </c>
      <c r="R333" s="188" t="s">
        <v>83</v>
      </c>
      <c r="S333" s="188" t="s">
        <v>83</v>
      </c>
      <c r="T333" s="188" t="s">
        <v>83</v>
      </c>
      <c r="U333" s="188" t="s">
        <v>83</v>
      </c>
      <c r="V333" s="27"/>
      <c r="W333" s="27" t="s">
        <v>88</v>
      </c>
      <c r="X333" s="27">
        <v>0</v>
      </c>
      <c r="Y333" s="188" t="s">
        <v>83</v>
      </c>
      <c r="Z333" s="27">
        <v>0</v>
      </c>
      <c r="AA333" s="27">
        <v>0</v>
      </c>
      <c r="AB333" s="27">
        <v>0</v>
      </c>
      <c r="AC333" s="27">
        <v>1</v>
      </c>
      <c r="AD333" s="27">
        <v>1</v>
      </c>
      <c r="AE333" s="188" t="s">
        <v>83</v>
      </c>
      <c r="AF333" s="188" t="s">
        <v>83</v>
      </c>
      <c r="AG333" s="188" t="s">
        <v>83</v>
      </c>
      <c r="AH333" s="188" t="s">
        <v>83</v>
      </c>
      <c r="AI333" s="27">
        <v>1</v>
      </c>
      <c r="AJ333" s="27"/>
      <c r="AK333" s="27">
        <v>1</v>
      </c>
      <c r="AL333" s="27">
        <v>1</v>
      </c>
      <c r="AM333" s="188" t="s">
        <v>83</v>
      </c>
      <c r="AN333" s="27">
        <v>1</v>
      </c>
      <c r="AO333" s="27">
        <v>1</v>
      </c>
      <c r="AP333" s="27">
        <v>1</v>
      </c>
    </row>
    <row r="334" spans="1:42">
      <c r="A334" s="165"/>
      <c r="B334" s="27" t="str">
        <f>物品!B334</f>
        <v>IC09</v>
      </c>
      <c r="C334" s="27" t="s">
        <v>41</v>
      </c>
      <c r="D334" s="27" t="s">
        <v>81</v>
      </c>
      <c r="E334" s="27"/>
      <c r="F334" s="27"/>
      <c r="G334" s="27"/>
      <c r="H334" s="27" t="str">
        <f>VLOOKUP(LEFT(RIGHT(B334,5),4),物品!B:CU,2,FALSE)</f>
        <v>业力低</v>
      </c>
      <c r="I334" s="27">
        <f>VLOOKUP(B334,物品!B:CV,99,FALSE)</f>
        <v>0</v>
      </c>
      <c r="J334" s="167" t="str">
        <f t="shared" si="146"/>
        <v>业力低</v>
      </c>
      <c r="K334" s="167">
        <f t="shared" si="147"/>
        <v>0</v>
      </c>
      <c r="L334" s="27"/>
      <c r="M334" s="168">
        <f>VLOOKUP(LEFT(RIGHT(B334,5),4),物品!B:CU,20,FALSE)</f>
        <v>0</v>
      </c>
      <c r="N334" s="188" t="s">
        <v>83</v>
      </c>
      <c r="O334" s="168" t="s">
        <v>98</v>
      </c>
      <c r="P334" s="27">
        <v>0</v>
      </c>
      <c r="Q334" s="27">
        <v>0</v>
      </c>
      <c r="R334" s="188" t="s">
        <v>83</v>
      </c>
      <c r="S334" s="188" t="s">
        <v>83</v>
      </c>
      <c r="T334" s="188" t="s">
        <v>83</v>
      </c>
      <c r="U334" s="188" t="s">
        <v>83</v>
      </c>
      <c r="V334" s="27"/>
      <c r="W334" s="27" t="s">
        <v>88</v>
      </c>
      <c r="X334" s="27">
        <v>0</v>
      </c>
      <c r="Y334" s="188" t="s">
        <v>83</v>
      </c>
      <c r="Z334" s="27">
        <v>0</v>
      </c>
      <c r="AA334" s="27">
        <v>0</v>
      </c>
      <c r="AB334" s="27">
        <v>0</v>
      </c>
      <c r="AC334" s="27">
        <v>1</v>
      </c>
      <c r="AD334" s="27">
        <v>1</v>
      </c>
      <c r="AE334" s="188" t="s">
        <v>83</v>
      </c>
      <c r="AF334" s="188" t="s">
        <v>83</v>
      </c>
      <c r="AG334" s="188" t="s">
        <v>83</v>
      </c>
      <c r="AH334" s="188" t="s">
        <v>83</v>
      </c>
      <c r="AI334" s="27">
        <v>1</v>
      </c>
      <c r="AJ334" s="27"/>
      <c r="AK334" s="27">
        <v>1</v>
      </c>
      <c r="AL334" s="27">
        <v>1</v>
      </c>
      <c r="AM334" s="188" t="s">
        <v>83</v>
      </c>
      <c r="AN334" s="27">
        <v>1</v>
      </c>
      <c r="AO334" s="27">
        <v>1</v>
      </c>
      <c r="AP334" s="27">
        <v>1</v>
      </c>
    </row>
    <row r="335" spans="1:42">
      <c r="A335" s="165"/>
      <c r="B335" s="27" t="str">
        <f>物品!B335</f>
        <v>IC10</v>
      </c>
      <c r="C335" s="27" t="s">
        <v>41</v>
      </c>
      <c r="D335" s="27" t="s">
        <v>81</v>
      </c>
      <c r="E335" s="27"/>
      <c r="F335" s="27"/>
      <c r="G335" s="27"/>
      <c r="H335" s="27" t="str">
        <f>VLOOKUP(LEFT(RIGHT(B335,5),4),物品!B:CU,2,FALSE)</f>
        <v>业力中</v>
      </c>
      <c r="I335" s="27">
        <f>VLOOKUP(B335,物品!B:CV,99,FALSE)</f>
        <v>0</v>
      </c>
      <c r="J335" s="167" t="str">
        <f t="shared" si="146"/>
        <v>业力中</v>
      </c>
      <c r="K335" s="167">
        <f t="shared" si="147"/>
        <v>0</v>
      </c>
      <c r="L335" s="27"/>
      <c r="M335" s="168">
        <f>VLOOKUP(LEFT(RIGHT(B335,5),4),物品!B:CU,20,FALSE)</f>
        <v>0</v>
      </c>
      <c r="N335" s="188" t="s">
        <v>83</v>
      </c>
      <c r="O335" s="168" t="s">
        <v>98</v>
      </c>
      <c r="P335" s="27">
        <v>0</v>
      </c>
      <c r="Q335" s="27">
        <v>0</v>
      </c>
      <c r="R335" s="188" t="s">
        <v>83</v>
      </c>
      <c r="S335" s="188" t="s">
        <v>83</v>
      </c>
      <c r="T335" s="188" t="s">
        <v>83</v>
      </c>
      <c r="U335" s="188" t="s">
        <v>83</v>
      </c>
      <c r="V335" s="27"/>
      <c r="W335" s="27" t="s">
        <v>88</v>
      </c>
      <c r="X335" s="27">
        <v>0</v>
      </c>
      <c r="Y335" s="188" t="s">
        <v>83</v>
      </c>
      <c r="Z335" s="27">
        <v>0</v>
      </c>
      <c r="AA335" s="27">
        <v>0</v>
      </c>
      <c r="AB335" s="27">
        <v>0</v>
      </c>
      <c r="AC335" s="27">
        <v>1</v>
      </c>
      <c r="AD335" s="27">
        <v>1</v>
      </c>
      <c r="AE335" s="188" t="s">
        <v>83</v>
      </c>
      <c r="AF335" s="188" t="s">
        <v>83</v>
      </c>
      <c r="AG335" s="188" t="s">
        <v>83</v>
      </c>
      <c r="AH335" s="188" t="s">
        <v>83</v>
      </c>
      <c r="AI335" s="27">
        <v>1</v>
      </c>
      <c r="AJ335" s="27"/>
      <c r="AK335" s="27">
        <v>1</v>
      </c>
      <c r="AL335" s="27">
        <v>1</v>
      </c>
      <c r="AM335" s="188" t="s">
        <v>83</v>
      </c>
      <c r="AN335" s="27">
        <v>1</v>
      </c>
      <c r="AO335" s="27">
        <v>1</v>
      </c>
      <c r="AP335" s="27">
        <v>1</v>
      </c>
    </row>
    <row r="336" spans="1:42">
      <c r="A336" s="165"/>
      <c r="B336" s="27" t="str">
        <f>物品!B336</f>
        <v>IC11</v>
      </c>
      <c r="C336" s="27" t="s">
        <v>41</v>
      </c>
      <c r="D336" s="27" t="s">
        <v>81</v>
      </c>
      <c r="E336" s="27"/>
      <c r="F336" s="27"/>
      <c r="G336" s="27"/>
      <c r="H336" s="27" t="str">
        <f>VLOOKUP(LEFT(RIGHT(B336,5),4),物品!B:CU,2,FALSE)</f>
        <v>业力高</v>
      </c>
      <c r="I336" s="27">
        <f>VLOOKUP(B336,物品!B:CV,99,FALSE)</f>
        <v>0</v>
      </c>
      <c r="J336" s="167" t="str">
        <f t="shared" si="146"/>
        <v>业力高</v>
      </c>
      <c r="K336" s="167">
        <f t="shared" si="147"/>
        <v>0</v>
      </c>
      <c r="L336" s="27"/>
      <c r="M336" s="168">
        <f>VLOOKUP(LEFT(RIGHT(B336,5),4),物品!B:CU,20,FALSE)</f>
        <v>0</v>
      </c>
      <c r="N336" s="188" t="s">
        <v>83</v>
      </c>
      <c r="O336" s="168" t="s">
        <v>98</v>
      </c>
      <c r="P336" s="27">
        <v>0</v>
      </c>
      <c r="Q336" s="27">
        <v>0</v>
      </c>
      <c r="R336" s="188" t="s">
        <v>83</v>
      </c>
      <c r="S336" s="188" t="s">
        <v>83</v>
      </c>
      <c r="T336" s="188" t="s">
        <v>83</v>
      </c>
      <c r="U336" s="188" t="s">
        <v>83</v>
      </c>
      <c r="V336" s="27"/>
      <c r="W336" s="27" t="s">
        <v>88</v>
      </c>
      <c r="X336" s="27">
        <v>0</v>
      </c>
      <c r="Y336" s="188" t="s">
        <v>83</v>
      </c>
      <c r="Z336" s="27">
        <v>0</v>
      </c>
      <c r="AA336" s="27">
        <v>0</v>
      </c>
      <c r="AB336" s="27">
        <v>0</v>
      </c>
      <c r="AC336" s="27">
        <v>1</v>
      </c>
      <c r="AD336" s="27">
        <v>1</v>
      </c>
      <c r="AE336" s="188" t="s">
        <v>83</v>
      </c>
      <c r="AF336" s="188" t="s">
        <v>83</v>
      </c>
      <c r="AG336" s="188" t="s">
        <v>83</v>
      </c>
      <c r="AH336" s="188" t="s">
        <v>83</v>
      </c>
      <c r="AI336" s="27">
        <v>1</v>
      </c>
      <c r="AJ336" s="27"/>
      <c r="AK336" s="27">
        <v>1</v>
      </c>
      <c r="AL336" s="27">
        <v>1</v>
      </c>
      <c r="AM336" s="188" t="s">
        <v>83</v>
      </c>
      <c r="AN336" s="27">
        <v>1</v>
      </c>
      <c r="AO336" s="27">
        <v>1</v>
      </c>
      <c r="AP336" s="27">
        <v>1</v>
      </c>
    </row>
    <row r="337" spans="1:42" ht="15">
      <c r="A337" s="165"/>
      <c r="B337" s="27" t="str">
        <f>物品!B337</f>
        <v>IK01</v>
      </c>
      <c r="C337" s="27" t="s">
        <v>41</v>
      </c>
      <c r="D337" s="27" t="s">
        <v>81</v>
      </c>
      <c r="E337" s="27" t="s">
        <v>82</v>
      </c>
      <c r="F337" s="27"/>
      <c r="G337" s="27"/>
      <c r="H337" s="27" t="str">
        <f>VLOOKUP(LEFT(RIGHT(B337,5),4),物品!B:CU,2,FALSE)</f>
        <v>|CffBF00FF【稀有】白虎|r</v>
      </c>
      <c r="I337" s="27" t="str">
        <f>VLOOKUP(B337,物品!B:CV,99,FALSE)</f>
        <v>致命倍率|Cffffc926+150%|n|n|r|Cffff00bf【白虎】|r+|Cffff00bf【白虎】|r=|Cffffc926【神威虎爪】|n|n|r|Cff00ff7f点击穿戴或脱卸。|r</v>
      </c>
      <c r="J337" s="167" t="str">
        <f t="shared" si="146"/>
        <v>|CffBF00FF【稀有】白虎|r</v>
      </c>
      <c r="K337" s="167" t="str">
        <f t="shared" si="147"/>
        <v>致命倍率|Cffffc926+150%|n|n|r|Cffff00bf【白虎】|r+|Cffff00bf【白虎】|r=|Cffffc926【神威虎爪】|n|n|r|Cff00ff7f点击穿戴或脱卸。|r</v>
      </c>
      <c r="L337" s="27"/>
      <c r="M337" s="168" t="str">
        <f>VLOOKUP(LEFT(RIGHT(B337,5),4),物品!B:CU,20,FALSE)</f>
        <v>ReplaceableTextures\\CommandButtons\\BTNSST01.blp</v>
      </c>
      <c r="N337" s="27">
        <v>0.5</v>
      </c>
      <c r="O337" s="168" t="s">
        <v>108</v>
      </c>
      <c r="P337" s="27">
        <v>0</v>
      </c>
      <c r="Q337" s="27">
        <v>0</v>
      </c>
      <c r="R337" s="188" t="s">
        <v>83</v>
      </c>
      <c r="S337" s="188" t="s">
        <v>83</v>
      </c>
      <c r="T337" s="188" t="s">
        <v>83</v>
      </c>
      <c r="U337" s="188" t="s">
        <v>83</v>
      </c>
      <c r="V337" s="27"/>
      <c r="W337" s="169" t="s">
        <v>103</v>
      </c>
      <c r="X337" s="27">
        <v>0</v>
      </c>
      <c r="Y337" s="188" t="s">
        <v>83</v>
      </c>
      <c r="Z337" s="27">
        <v>0</v>
      </c>
      <c r="AA337" s="27">
        <v>0</v>
      </c>
      <c r="AB337" s="27">
        <v>5</v>
      </c>
      <c r="AC337" s="27">
        <v>1</v>
      </c>
      <c r="AD337" s="27">
        <v>1</v>
      </c>
      <c r="AE337" s="188" t="s">
        <v>83</v>
      </c>
      <c r="AF337" s="188" t="s">
        <v>83</v>
      </c>
      <c r="AG337" s="188" t="s">
        <v>83</v>
      </c>
      <c r="AH337" s="188" t="s">
        <v>83</v>
      </c>
      <c r="AI337" s="27"/>
      <c r="AJ337" s="27"/>
      <c r="AK337" s="27">
        <v>1</v>
      </c>
      <c r="AL337" s="27">
        <v>1</v>
      </c>
      <c r="AM337" s="188" t="s">
        <v>83</v>
      </c>
      <c r="AN337" s="27">
        <v>0</v>
      </c>
      <c r="AO337" s="27">
        <v>0</v>
      </c>
      <c r="AP337" s="27">
        <v>1</v>
      </c>
    </row>
    <row r="338" spans="1:42" ht="15">
      <c r="A338" s="165"/>
      <c r="B338" s="27" t="str">
        <f>物品!B338</f>
        <v>IK02</v>
      </c>
      <c r="C338" s="27" t="s">
        <v>41</v>
      </c>
      <c r="D338" s="27" t="s">
        <v>81</v>
      </c>
      <c r="E338" s="27" t="s">
        <v>82</v>
      </c>
      <c r="F338" s="27"/>
      <c r="G338" s="27"/>
      <c r="H338" s="27" t="str">
        <f>VLOOKUP(LEFT(RIGHT(B338,5),4),物品!B:CU,2,FALSE)</f>
        <v>|CffBF00FF【稀有】玄武|r</v>
      </c>
      <c r="I338" s="27" t="str">
        <f>VLOOKUP(B338,物品!B:CV,99,FALSE)</f>
        <v>最大生命|Cffffc926+10%|n|n|r|Cffff00bf【玄武】|r+|Cffff00bf【玄武】|r=|Cffffc926【佛陀舍利】|n|n|r|Cff00ff7f点击穿戴或脱卸。|r</v>
      </c>
      <c r="J338" s="167" t="str">
        <f t="shared" ref="J338:J365" si="152">H338</f>
        <v>|CffBF00FF【稀有】玄武|r</v>
      </c>
      <c r="K338" s="167" t="str">
        <f t="shared" ref="K338:K365" si="153">I338</f>
        <v>最大生命|Cffffc926+10%|n|n|r|Cffff00bf【玄武】|r+|Cffff00bf【玄武】|r=|Cffffc926【佛陀舍利】|n|n|r|Cff00ff7f点击穿戴或脱卸。|r</v>
      </c>
      <c r="L338" s="27"/>
      <c r="M338" s="168" t="str">
        <f>VLOOKUP(LEFT(RIGHT(B338,5),4),物品!B:CU,20,FALSE)</f>
        <v>ReplaceableTextures\\CommandButtons\\BTNSST02.blp</v>
      </c>
      <c r="N338" s="27">
        <v>0.5</v>
      </c>
      <c r="O338" s="168" t="s">
        <v>108</v>
      </c>
      <c r="P338" s="27">
        <v>0</v>
      </c>
      <c r="Q338" s="27">
        <v>0</v>
      </c>
      <c r="R338" s="188" t="s">
        <v>83</v>
      </c>
      <c r="S338" s="188" t="s">
        <v>83</v>
      </c>
      <c r="T338" s="188" t="s">
        <v>83</v>
      </c>
      <c r="U338" s="188" t="s">
        <v>83</v>
      </c>
      <c r="V338" s="27"/>
      <c r="W338" s="169" t="s">
        <v>103</v>
      </c>
      <c r="X338" s="27">
        <v>0</v>
      </c>
      <c r="Y338" s="188" t="s">
        <v>83</v>
      </c>
      <c r="Z338" s="27">
        <v>0</v>
      </c>
      <c r="AA338" s="27">
        <v>0</v>
      </c>
      <c r="AB338" s="27">
        <v>5</v>
      </c>
      <c r="AC338" s="27">
        <v>1</v>
      </c>
      <c r="AD338" s="27">
        <v>1</v>
      </c>
      <c r="AE338" s="188" t="s">
        <v>83</v>
      </c>
      <c r="AF338" s="188" t="s">
        <v>83</v>
      </c>
      <c r="AG338" s="188" t="s">
        <v>83</v>
      </c>
      <c r="AH338" s="188" t="s">
        <v>83</v>
      </c>
      <c r="AI338" s="27"/>
      <c r="AJ338" s="27"/>
      <c r="AK338" s="27">
        <v>1</v>
      </c>
      <c r="AL338" s="27">
        <v>1</v>
      </c>
      <c r="AM338" s="188" t="s">
        <v>83</v>
      </c>
      <c r="AN338" s="27">
        <v>0</v>
      </c>
      <c r="AO338" s="27">
        <v>0</v>
      </c>
      <c r="AP338" s="27">
        <v>1</v>
      </c>
    </row>
    <row r="339" spans="1:42" ht="15">
      <c r="A339" s="165"/>
      <c r="B339" s="27" t="str">
        <f>物品!B339</f>
        <v>IK03</v>
      </c>
      <c r="C339" s="27" t="s">
        <v>41</v>
      </c>
      <c r="D339" s="27" t="s">
        <v>81</v>
      </c>
      <c r="E339" s="27" t="s">
        <v>82</v>
      </c>
      <c r="F339" s="27"/>
      <c r="G339" s="27"/>
      <c r="H339" s="27" t="str">
        <f>VLOOKUP(LEFT(RIGHT(B339,5),4),物品!B:CU,2,FALSE)</f>
        <v>|CffBF00FF【稀有】帝魄|r</v>
      </c>
      <c r="I339" s="27" t="str">
        <f>VLOOKUP(B339,物品!B:CV,99,FALSE)</f>
        <v>道兵伤害|Cffffc926+30%|n|n|r|Cffff00bf【帝魄】|r+|Cffff00bf【帝魄】|r=|Cffffc926【昊天帝玉】|n|n|r|Cff00ff7f点击穿戴或脱卸。|r</v>
      </c>
      <c r="J339" s="167" t="str">
        <f t="shared" si="152"/>
        <v>|CffBF00FF【稀有】帝魄|r</v>
      </c>
      <c r="K339" s="167" t="str">
        <f t="shared" si="153"/>
        <v>道兵伤害|Cffffc926+30%|n|n|r|Cffff00bf【帝魄】|r+|Cffff00bf【帝魄】|r=|Cffffc926【昊天帝玉】|n|n|r|Cff00ff7f点击穿戴或脱卸。|r</v>
      </c>
      <c r="L339" s="27"/>
      <c r="M339" s="168" t="str">
        <f>VLOOKUP(LEFT(RIGHT(B339,5),4),物品!B:CU,20,FALSE)</f>
        <v>ReplaceableTextures\\CommandButtons\\BTNSST03.blp</v>
      </c>
      <c r="N339" s="27">
        <v>0.5</v>
      </c>
      <c r="O339" s="168" t="s">
        <v>108</v>
      </c>
      <c r="P339" s="27">
        <v>0</v>
      </c>
      <c r="Q339" s="27">
        <v>0</v>
      </c>
      <c r="R339" s="188" t="s">
        <v>83</v>
      </c>
      <c r="S339" s="188" t="s">
        <v>83</v>
      </c>
      <c r="T339" s="188" t="s">
        <v>83</v>
      </c>
      <c r="U339" s="188" t="s">
        <v>83</v>
      </c>
      <c r="V339" s="27"/>
      <c r="W339" s="169" t="s">
        <v>103</v>
      </c>
      <c r="X339" s="27">
        <v>0</v>
      </c>
      <c r="Y339" s="188" t="s">
        <v>83</v>
      </c>
      <c r="Z339" s="27">
        <v>0</v>
      </c>
      <c r="AA339" s="27">
        <v>0</v>
      </c>
      <c r="AB339" s="27">
        <v>5</v>
      </c>
      <c r="AC339" s="27">
        <v>1</v>
      </c>
      <c r="AD339" s="27">
        <v>1</v>
      </c>
      <c r="AE339" s="188" t="s">
        <v>83</v>
      </c>
      <c r="AF339" s="188" t="s">
        <v>83</v>
      </c>
      <c r="AG339" s="188" t="s">
        <v>83</v>
      </c>
      <c r="AH339" s="188" t="s">
        <v>83</v>
      </c>
      <c r="AI339" s="27"/>
      <c r="AJ339" s="27"/>
      <c r="AK339" s="27">
        <v>1</v>
      </c>
      <c r="AL339" s="27">
        <v>1</v>
      </c>
      <c r="AM339" s="188" t="s">
        <v>83</v>
      </c>
      <c r="AN339" s="27">
        <v>0</v>
      </c>
      <c r="AO339" s="27">
        <v>0</v>
      </c>
      <c r="AP339" s="27">
        <v>1</v>
      </c>
    </row>
    <row r="340" spans="1:42" ht="15">
      <c r="A340" s="165"/>
      <c r="B340" s="27" t="str">
        <f>物品!B340</f>
        <v>IK04</v>
      </c>
      <c r="C340" s="27" t="s">
        <v>41</v>
      </c>
      <c r="D340" s="27" t="s">
        <v>81</v>
      </c>
      <c r="E340" s="27" t="s">
        <v>82</v>
      </c>
      <c r="F340" s="27"/>
      <c r="G340" s="27"/>
      <c r="H340" s="27" t="str">
        <f>VLOOKUP(LEFT(RIGHT(B340,5),4),物品!B:CU,2,FALSE)</f>
        <v>|CffBF00FF【稀有】青龙|r</v>
      </c>
      <c r="I340" s="27" t="str">
        <f>VLOOKUP(B340,物品!B:CV,99,FALSE)</f>
        <v>攻击|Cffffc926+30000|r，攻击|Cffffc926+6%|n|n|r|Cffff00bf【青龙】|r+|Cffff00bf【青龙】|r=|Cffffc926【应龙珠】|n|n|r|Cff00ff7f点击穿戴或脱卸。|r</v>
      </c>
      <c r="J340" s="167" t="str">
        <f t="shared" si="152"/>
        <v>|CffBF00FF【稀有】青龙|r</v>
      </c>
      <c r="K340" s="167" t="str">
        <f t="shared" si="153"/>
        <v>攻击|Cffffc926+30000|r，攻击|Cffffc926+6%|n|n|r|Cffff00bf【青龙】|r+|Cffff00bf【青龙】|r=|Cffffc926【应龙珠】|n|n|r|Cff00ff7f点击穿戴或脱卸。|r</v>
      </c>
      <c r="L340" s="27"/>
      <c r="M340" s="168" t="str">
        <f>VLOOKUP(LEFT(RIGHT(B340,5),4),物品!B:CU,20,FALSE)</f>
        <v>ReplaceableTextures\\CommandButtons\\BTNSST04.blp</v>
      </c>
      <c r="N340" s="27">
        <v>0.5</v>
      </c>
      <c r="O340" s="168" t="s">
        <v>108</v>
      </c>
      <c r="P340" s="27">
        <v>0</v>
      </c>
      <c r="Q340" s="27">
        <v>0</v>
      </c>
      <c r="R340" s="188" t="s">
        <v>83</v>
      </c>
      <c r="S340" s="188" t="s">
        <v>83</v>
      </c>
      <c r="T340" s="188" t="s">
        <v>83</v>
      </c>
      <c r="U340" s="188" t="s">
        <v>83</v>
      </c>
      <c r="V340" s="27"/>
      <c r="W340" s="169" t="s">
        <v>103</v>
      </c>
      <c r="X340" s="27">
        <v>0</v>
      </c>
      <c r="Y340" s="188" t="s">
        <v>83</v>
      </c>
      <c r="Z340" s="27">
        <v>0</v>
      </c>
      <c r="AA340" s="27">
        <v>0</v>
      </c>
      <c r="AB340" s="27">
        <v>5</v>
      </c>
      <c r="AC340" s="27">
        <v>1</v>
      </c>
      <c r="AD340" s="27">
        <v>1</v>
      </c>
      <c r="AE340" s="188" t="s">
        <v>83</v>
      </c>
      <c r="AF340" s="188" t="s">
        <v>83</v>
      </c>
      <c r="AG340" s="188" t="s">
        <v>83</v>
      </c>
      <c r="AH340" s="188" t="s">
        <v>83</v>
      </c>
      <c r="AI340" s="27"/>
      <c r="AJ340" s="27"/>
      <c r="AK340" s="27">
        <v>1</v>
      </c>
      <c r="AL340" s="27">
        <v>1</v>
      </c>
      <c r="AM340" s="188" t="s">
        <v>83</v>
      </c>
      <c r="AN340" s="27">
        <v>0</v>
      </c>
      <c r="AO340" s="27">
        <v>0</v>
      </c>
      <c r="AP340" s="27">
        <v>1</v>
      </c>
    </row>
    <row r="341" spans="1:42" ht="15">
      <c r="A341" s="165"/>
      <c r="B341" s="27" t="str">
        <f>物品!B341</f>
        <v>IK05</v>
      </c>
      <c r="C341" s="27" t="s">
        <v>41</v>
      </c>
      <c r="D341" s="27" t="s">
        <v>81</v>
      </c>
      <c r="E341" s="27" t="s">
        <v>82</v>
      </c>
      <c r="F341" s="27"/>
      <c r="G341" s="27"/>
      <c r="H341" s="27" t="str">
        <f>VLOOKUP(LEFT(RIGHT(B341,5),4),物品!B:CU,2,FALSE)</f>
        <v>|CffBF00FF【稀有】白泽|r</v>
      </c>
      <c r="I341" s="27" t="str">
        <f>VLOOKUP(B341,物品!B:CV,99,FALSE)</f>
        <v>护甲穿透|Cffffc926+80|n|n|r|Cffff00bf【白泽】|r+|Cffff00bf【白泽】|r=|Cffffc926【白泽之灵】|n|n|r|Cff00ff7f点击穿戴或脱卸。|r</v>
      </c>
      <c r="J341" s="167" t="str">
        <f t="shared" si="152"/>
        <v>|CffBF00FF【稀有】白泽|r</v>
      </c>
      <c r="K341" s="167" t="str">
        <f t="shared" si="153"/>
        <v>护甲穿透|Cffffc926+80|n|n|r|Cffff00bf【白泽】|r+|Cffff00bf【白泽】|r=|Cffffc926【白泽之灵】|n|n|r|Cff00ff7f点击穿戴或脱卸。|r</v>
      </c>
      <c r="L341" s="27"/>
      <c r="M341" s="168" t="str">
        <f>VLOOKUP(LEFT(RIGHT(B341,5),4),物品!B:CU,20,FALSE)</f>
        <v>ReplaceableTextures\\CommandButtons\\BTNSST05.blp</v>
      </c>
      <c r="N341" s="27">
        <v>0.5</v>
      </c>
      <c r="O341" s="168" t="s">
        <v>108</v>
      </c>
      <c r="P341" s="27">
        <v>0</v>
      </c>
      <c r="Q341" s="27">
        <v>0</v>
      </c>
      <c r="R341" s="188" t="s">
        <v>83</v>
      </c>
      <c r="S341" s="188" t="s">
        <v>83</v>
      </c>
      <c r="T341" s="188" t="s">
        <v>83</v>
      </c>
      <c r="U341" s="188" t="s">
        <v>83</v>
      </c>
      <c r="V341" s="27"/>
      <c r="W341" s="169" t="s">
        <v>103</v>
      </c>
      <c r="X341" s="27">
        <v>0</v>
      </c>
      <c r="Y341" s="188" t="s">
        <v>83</v>
      </c>
      <c r="Z341" s="27">
        <v>0</v>
      </c>
      <c r="AA341" s="27">
        <v>0</v>
      </c>
      <c r="AB341" s="27">
        <v>5</v>
      </c>
      <c r="AC341" s="27">
        <v>1</v>
      </c>
      <c r="AD341" s="27">
        <v>1</v>
      </c>
      <c r="AE341" s="188" t="s">
        <v>83</v>
      </c>
      <c r="AF341" s="188" t="s">
        <v>83</v>
      </c>
      <c r="AG341" s="188" t="s">
        <v>83</v>
      </c>
      <c r="AH341" s="188" t="s">
        <v>83</v>
      </c>
      <c r="AI341" s="27"/>
      <c r="AJ341" s="27"/>
      <c r="AK341" s="27">
        <v>1</v>
      </c>
      <c r="AL341" s="27">
        <v>1</v>
      </c>
      <c r="AM341" s="188" t="s">
        <v>83</v>
      </c>
      <c r="AN341" s="27">
        <v>0</v>
      </c>
      <c r="AO341" s="27">
        <v>0</v>
      </c>
      <c r="AP341" s="27">
        <v>1</v>
      </c>
    </row>
    <row r="342" spans="1:42" ht="15">
      <c r="A342" s="165"/>
      <c r="B342" s="27" t="str">
        <f>物品!B342</f>
        <v>IK06</v>
      </c>
      <c r="C342" s="27" t="s">
        <v>41</v>
      </c>
      <c r="D342" s="27" t="s">
        <v>81</v>
      </c>
      <c r="E342" s="27" t="s">
        <v>82</v>
      </c>
      <c r="F342" s="27"/>
      <c r="G342" s="27"/>
      <c r="H342" s="27" t="str">
        <f>VLOOKUP(LEFT(RIGHT(B342,5),4),物品!B:CU,2,FALSE)</f>
        <v>|CffBF00FF【稀有】麒麟|r</v>
      </c>
      <c r="I342" s="27" t="str">
        <f>VLOOKUP(B342,物品!B:CV,99,FALSE)</f>
        <v>暴击伤害|Cffffc926+30%|n|n|r|Cffff00bf【麒麟】|r+|Cffff00bf【麒麟】|r=|Cffffc926【麒麟心】|n|n|r|Cff00ff7f点击穿戴或脱卸。|r</v>
      </c>
      <c r="J342" s="167" t="str">
        <f t="shared" si="152"/>
        <v>|CffBF00FF【稀有】麒麟|r</v>
      </c>
      <c r="K342" s="167" t="str">
        <f t="shared" si="153"/>
        <v>暴击伤害|Cffffc926+30%|n|n|r|Cffff00bf【麒麟】|r+|Cffff00bf【麒麟】|r=|Cffffc926【麒麟心】|n|n|r|Cff00ff7f点击穿戴或脱卸。|r</v>
      </c>
      <c r="L342" s="27"/>
      <c r="M342" s="168" t="str">
        <f>VLOOKUP(LEFT(RIGHT(B342,5),4),物品!B:CU,20,FALSE)</f>
        <v>ReplaceableTextures\\CommandButtons\\BTNSST06.blp</v>
      </c>
      <c r="N342" s="27">
        <v>0.5</v>
      </c>
      <c r="O342" s="168" t="s">
        <v>108</v>
      </c>
      <c r="P342" s="27">
        <v>0</v>
      </c>
      <c r="Q342" s="27">
        <v>0</v>
      </c>
      <c r="R342" s="188" t="s">
        <v>83</v>
      </c>
      <c r="S342" s="188" t="s">
        <v>83</v>
      </c>
      <c r="T342" s="188" t="s">
        <v>83</v>
      </c>
      <c r="U342" s="188" t="s">
        <v>83</v>
      </c>
      <c r="V342" s="27"/>
      <c r="W342" s="169" t="s">
        <v>103</v>
      </c>
      <c r="X342" s="27">
        <v>0</v>
      </c>
      <c r="Y342" s="188" t="s">
        <v>83</v>
      </c>
      <c r="Z342" s="27">
        <v>0</v>
      </c>
      <c r="AA342" s="27">
        <v>0</v>
      </c>
      <c r="AB342" s="27">
        <v>5</v>
      </c>
      <c r="AC342" s="27">
        <v>1</v>
      </c>
      <c r="AD342" s="27">
        <v>1</v>
      </c>
      <c r="AE342" s="188" t="s">
        <v>83</v>
      </c>
      <c r="AF342" s="188" t="s">
        <v>83</v>
      </c>
      <c r="AG342" s="188" t="s">
        <v>83</v>
      </c>
      <c r="AH342" s="188" t="s">
        <v>83</v>
      </c>
      <c r="AI342" s="27"/>
      <c r="AJ342" s="27"/>
      <c r="AK342" s="27">
        <v>1</v>
      </c>
      <c r="AL342" s="27">
        <v>1</v>
      </c>
      <c r="AM342" s="188" t="s">
        <v>83</v>
      </c>
      <c r="AN342" s="27">
        <v>0</v>
      </c>
      <c r="AO342" s="27">
        <v>0</v>
      </c>
      <c r="AP342" s="27">
        <v>1</v>
      </c>
    </row>
    <row r="343" spans="1:42" ht="15">
      <c r="A343" s="165"/>
      <c r="B343" s="27" t="str">
        <f>物品!B343</f>
        <v>IK07</v>
      </c>
      <c r="C343" s="27" t="s">
        <v>41</v>
      </c>
      <c r="D343" s="27" t="s">
        <v>81</v>
      </c>
      <c r="E343" s="27" t="s">
        <v>82</v>
      </c>
      <c r="F343" s="27"/>
      <c r="G343" s="27"/>
      <c r="H343" s="27" t="str">
        <f>VLOOKUP(LEFT(RIGHT(B343,5),4),物品!B:CU,2,FALSE)</f>
        <v>|CffBF00FF【稀有】腾蛇|r</v>
      </c>
      <c r="I343" s="27" t="str">
        <f>VLOOKUP(B343,物品!B:CV,99,FALSE)</f>
        <v>护甲|Cffffc926+60|n|n|r|Cffff00bf【腾蛇】|r+|Cffff00bf【腾蛇】|r=|Cffffc926【腾蛇之牙】|n|n|r|Cff00ff7f点击穿戴或脱卸。|r</v>
      </c>
      <c r="J343" s="167" t="str">
        <f t="shared" si="152"/>
        <v>|CffBF00FF【稀有】腾蛇|r</v>
      </c>
      <c r="K343" s="167" t="str">
        <f t="shared" si="153"/>
        <v>护甲|Cffffc926+60|n|n|r|Cffff00bf【腾蛇】|r+|Cffff00bf【腾蛇】|r=|Cffffc926【腾蛇之牙】|n|n|r|Cff00ff7f点击穿戴或脱卸。|r</v>
      </c>
      <c r="L343" s="27"/>
      <c r="M343" s="168" t="str">
        <f>VLOOKUP(LEFT(RIGHT(B343,5),4),物品!B:CU,20,FALSE)</f>
        <v>ReplaceableTextures\\CommandButtons\\BTNSST07.blp</v>
      </c>
      <c r="N343" s="27">
        <v>0.5</v>
      </c>
      <c r="O343" s="168" t="s">
        <v>108</v>
      </c>
      <c r="P343" s="27">
        <v>0</v>
      </c>
      <c r="Q343" s="27">
        <v>0</v>
      </c>
      <c r="R343" s="188" t="s">
        <v>83</v>
      </c>
      <c r="S343" s="188" t="s">
        <v>83</v>
      </c>
      <c r="T343" s="188" t="s">
        <v>83</v>
      </c>
      <c r="U343" s="188" t="s">
        <v>83</v>
      </c>
      <c r="V343" s="27"/>
      <c r="W343" s="169" t="s">
        <v>103</v>
      </c>
      <c r="X343" s="27">
        <v>0</v>
      </c>
      <c r="Y343" s="188" t="s">
        <v>83</v>
      </c>
      <c r="Z343" s="27">
        <v>0</v>
      </c>
      <c r="AA343" s="27">
        <v>0</v>
      </c>
      <c r="AB343" s="27">
        <v>5</v>
      </c>
      <c r="AC343" s="27">
        <v>1</v>
      </c>
      <c r="AD343" s="27">
        <v>1</v>
      </c>
      <c r="AE343" s="188" t="s">
        <v>83</v>
      </c>
      <c r="AF343" s="188" t="s">
        <v>83</v>
      </c>
      <c r="AG343" s="188" t="s">
        <v>83</v>
      </c>
      <c r="AH343" s="188" t="s">
        <v>83</v>
      </c>
      <c r="AI343" s="27"/>
      <c r="AJ343" s="27"/>
      <c r="AK343" s="27">
        <v>1</v>
      </c>
      <c r="AL343" s="27">
        <v>1</v>
      </c>
      <c r="AM343" s="188" t="s">
        <v>83</v>
      </c>
      <c r="AN343" s="27">
        <v>0</v>
      </c>
      <c r="AO343" s="27">
        <v>0</v>
      </c>
      <c r="AP343" s="27">
        <v>1</v>
      </c>
    </row>
    <row r="344" spans="1:42" ht="15">
      <c r="A344" s="165"/>
      <c r="B344" s="27" t="str">
        <f>物品!B344</f>
        <v>IK08</v>
      </c>
      <c r="C344" s="27" t="s">
        <v>41</v>
      </c>
      <c r="D344" s="27" t="s">
        <v>81</v>
      </c>
      <c r="E344" s="27" t="s">
        <v>82</v>
      </c>
      <c r="F344" s="27"/>
      <c r="G344" s="27"/>
      <c r="H344" s="27" t="str">
        <f>VLOOKUP(LEFT(RIGHT(B344,5),4),物品!B:CU,2,FALSE)</f>
        <v>|CffBF00FF【稀有】朱雀|r</v>
      </c>
      <c r="I344" s="27" t="str">
        <f>VLOOKUP(B344,物品!B:CV,99,FALSE)</f>
        <v>业力|Cffffc926+30000|r，业力|Cffffc926+6%|n|n|r|Cffff00bf【朱雀】|r+|Cffff00bf【朱雀】|r=|Cffffc926【悟道碑石】|n|n|r|Cff00ff7f点击穿戴或脱卸。|r</v>
      </c>
      <c r="J344" s="167" t="str">
        <f t="shared" si="152"/>
        <v>|CffBF00FF【稀有】朱雀|r</v>
      </c>
      <c r="K344" s="167" t="str">
        <f t="shared" si="153"/>
        <v>业力|Cffffc926+30000|r，业力|Cffffc926+6%|n|n|r|Cffff00bf【朱雀】|r+|Cffff00bf【朱雀】|r=|Cffffc926【悟道碑石】|n|n|r|Cff00ff7f点击穿戴或脱卸。|r</v>
      </c>
      <c r="L344" s="27"/>
      <c r="M344" s="168" t="str">
        <f>VLOOKUP(LEFT(RIGHT(B344,5),4),物品!B:CU,20,FALSE)</f>
        <v>ReplaceableTextures\\CommandButtons\\BTNSST08.blp</v>
      </c>
      <c r="N344" s="27">
        <v>0.5</v>
      </c>
      <c r="O344" s="168" t="s">
        <v>108</v>
      </c>
      <c r="P344" s="27">
        <v>0</v>
      </c>
      <c r="Q344" s="27">
        <v>0</v>
      </c>
      <c r="R344" s="188" t="s">
        <v>83</v>
      </c>
      <c r="S344" s="188" t="s">
        <v>83</v>
      </c>
      <c r="T344" s="188" t="s">
        <v>83</v>
      </c>
      <c r="U344" s="188" t="s">
        <v>83</v>
      </c>
      <c r="V344" s="27"/>
      <c r="W344" s="169" t="s">
        <v>103</v>
      </c>
      <c r="X344" s="27">
        <v>0</v>
      </c>
      <c r="Y344" s="188" t="s">
        <v>83</v>
      </c>
      <c r="Z344" s="27">
        <v>0</v>
      </c>
      <c r="AA344" s="27">
        <v>0</v>
      </c>
      <c r="AB344" s="27">
        <v>5</v>
      </c>
      <c r="AC344" s="27">
        <v>1</v>
      </c>
      <c r="AD344" s="27">
        <v>1</v>
      </c>
      <c r="AE344" s="188" t="s">
        <v>83</v>
      </c>
      <c r="AF344" s="188" t="s">
        <v>83</v>
      </c>
      <c r="AG344" s="188" t="s">
        <v>83</v>
      </c>
      <c r="AH344" s="188" t="s">
        <v>83</v>
      </c>
      <c r="AI344" s="27"/>
      <c r="AJ344" s="27"/>
      <c r="AK344" s="27">
        <v>1</v>
      </c>
      <c r="AL344" s="27">
        <v>1</v>
      </c>
      <c r="AM344" s="188" t="s">
        <v>83</v>
      </c>
      <c r="AN344" s="27">
        <v>0</v>
      </c>
      <c r="AO344" s="27">
        <v>0</v>
      </c>
      <c r="AP344" s="27">
        <v>1</v>
      </c>
    </row>
    <row r="345" spans="1:42" ht="15">
      <c r="A345" s="165"/>
      <c r="B345" s="27" t="str">
        <f>物品!B345</f>
        <v>IK1A</v>
      </c>
      <c r="C345" s="27" t="s">
        <v>41</v>
      </c>
      <c r="D345" s="27" t="s">
        <v>81</v>
      </c>
      <c r="E345" s="27" t="s">
        <v>82</v>
      </c>
      <c r="F345" s="27"/>
      <c r="G345" s="27"/>
      <c r="H345" s="27" t="str">
        <f>VLOOKUP(LEFT(RIGHT(B345,5),4),物品!B:CU,2,FALSE)</f>
        <v>|CffFFD24D【史诗】神威虎爪|r</v>
      </c>
      <c r="I345" s="27" t="str">
        <f>VLOOKUP(B345,物品!B:CV,99,FALSE)</f>
        <v>致命倍率|Cffffc926+300%|n|n|r|Cffaaaaaa○刻印槽 【空】|r|n|n|Cff00ff7f点击穿戴或脱卸。|r</v>
      </c>
      <c r="J345" s="167" t="str">
        <f t="shared" si="152"/>
        <v>|CffFFD24D【史诗】神威虎爪|r</v>
      </c>
      <c r="K345" s="167" t="str">
        <f t="shared" si="153"/>
        <v>致命倍率|Cffffc926+300%|n|n|r|Cffaaaaaa○刻印槽 【空】|r|n|n|Cff00ff7f点击穿戴或脱卸。|r</v>
      </c>
      <c r="L345" s="27"/>
      <c r="M345" s="168" t="str">
        <f>VLOOKUP(LEFT(RIGHT(B345,5),4),物品!B:CU,20,FALSE)</f>
        <v>ReplaceableTextures\\CommandButtons\\BTNSST09.blp</v>
      </c>
      <c r="N345" s="27">
        <v>0.5</v>
      </c>
      <c r="O345" s="168" t="s">
        <v>108</v>
      </c>
      <c r="P345" s="27">
        <v>0</v>
      </c>
      <c r="Q345" s="27">
        <v>0</v>
      </c>
      <c r="R345" s="188" t="s">
        <v>83</v>
      </c>
      <c r="S345" s="188" t="s">
        <v>83</v>
      </c>
      <c r="T345" s="188" t="s">
        <v>83</v>
      </c>
      <c r="U345" s="188" t="s">
        <v>83</v>
      </c>
      <c r="V345" s="27"/>
      <c r="W345" s="169" t="s">
        <v>103</v>
      </c>
      <c r="X345" s="27">
        <v>0</v>
      </c>
      <c r="Y345" s="188" t="s">
        <v>83</v>
      </c>
      <c r="Z345" s="27">
        <v>0</v>
      </c>
      <c r="AA345" s="27">
        <v>0</v>
      </c>
      <c r="AB345" s="27">
        <v>10</v>
      </c>
      <c r="AC345" s="27">
        <v>1</v>
      </c>
      <c r="AD345" s="27">
        <v>1</v>
      </c>
      <c r="AE345" s="188" t="s">
        <v>83</v>
      </c>
      <c r="AF345" s="188" t="s">
        <v>83</v>
      </c>
      <c r="AG345" s="188" t="s">
        <v>83</v>
      </c>
      <c r="AH345" s="188" t="s">
        <v>83</v>
      </c>
      <c r="AI345" s="27"/>
      <c r="AJ345" s="27"/>
      <c r="AK345" s="27">
        <v>1</v>
      </c>
      <c r="AL345" s="27">
        <v>1</v>
      </c>
      <c r="AM345" s="188" t="s">
        <v>83</v>
      </c>
      <c r="AN345" s="27">
        <v>0</v>
      </c>
      <c r="AO345" s="27">
        <v>0</v>
      </c>
      <c r="AP345" s="27">
        <v>1</v>
      </c>
    </row>
    <row r="346" spans="1:42" ht="15">
      <c r="A346" s="165"/>
      <c r="B346" s="27" t="str">
        <f>物品!B346</f>
        <v>IK1B</v>
      </c>
      <c r="C346" s="27" t="s">
        <v>41</v>
      </c>
      <c r="D346" s="27" t="s">
        <v>81</v>
      </c>
      <c r="E346" s="27" t="s">
        <v>82</v>
      </c>
      <c r="F346" s="27"/>
      <c r="G346" s="27"/>
      <c r="H346" s="27" t="str">
        <f>VLOOKUP(LEFT(RIGHT(B346,5),4),物品!B:CU,2,FALSE)</f>
        <v>|CffFFD24D【史诗】神威虎爪|r</v>
      </c>
      <c r="I346" s="27" t="str">
        <f>VLOOKUP(B346,物品!B:CV,99,FALSE)</f>
        <v>致命倍率|Cffffc926+300%|n|n|r|Cffaaaaaa○|CffFFD24D金之符印+1|r|r|n|n|Cff00ff7f点击穿戴或脱卸。|r</v>
      </c>
      <c r="J346" s="167" t="str">
        <f t="shared" si="152"/>
        <v>|CffFFD24D【史诗】神威虎爪|r</v>
      </c>
      <c r="K346" s="167" t="str">
        <f t="shared" si="153"/>
        <v>致命倍率|Cffffc926+300%|n|n|r|Cffaaaaaa○|CffFFD24D金之符印+1|r|r|n|n|Cff00ff7f点击穿戴或脱卸。|r</v>
      </c>
      <c r="L346" s="27"/>
      <c r="M346" s="168" t="str">
        <f>VLOOKUP(LEFT(RIGHT(B346,5),4),物品!B:CU,20,FALSE)</f>
        <v>ReplaceableTextures\\CommandButtons\\BTNSST09.blp</v>
      </c>
      <c r="N346" s="27">
        <v>0.5</v>
      </c>
      <c r="O346" s="168" t="s">
        <v>108</v>
      </c>
      <c r="P346" s="27">
        <v>0</v>
      </c>
      <c r="Q346" s="27">
        <v>0</v>
      </c>
      <c r="R346" s="188" t="s">
        <v>83</v>
      </c>
      <c r="S346" s="188" t="s">
        <v>83</v>
      </c>
      <c r="T346" s="188" t="s">
        <v>83</v>
      </c>
      <c r="U346" s="188" t="s">
        <v>83</v>
      </c>
      <c r="V346" s="27"/>
      <c r="W346" s="169" t="s">
        <v>103</v>
      </c>
      <c r="X346" s="27">
        <v>0</v>
      </c>
      <c r="Y346" s="188" t="s">
        <v>83</v>
      </c>
      <c r="Z346" s="27">
        <v>0</v>
      </c>
      <c r="AA346" s="27">
        <v>0</v>
      </c>
      <c r="AB346" s="27">
        <v>10</v>
      </c>
      <c r="AC346" s="27">
        <v>1</v>
      </c>
      <c r="AD346" s="27">
        <v>1</v>
      </c>
      <c r="AE346" s="188" t="s">
        <v>83</v>
      </c>
      <c r="AF346" s="188" t="s">
        <v>83</v>
      </c>
      <c r="AG346" s="188" t="s">
        <v>83</v>
      </c>
      <c r="AH346" s="188" t="s">
        <v>83</v>
      </c>
      <c r="AI346" s="27"/>
      <c r="AJ346" s="27"/>
      <c r="AK346" s="27">
        <v>1</v>
      </c>
      <c r="AL346" s="27">
        <v>1</v>
      </c>
      <c r="AM346" s="188" t="s">
        <v>83</v>
      </c>
      <c r="AN346" s="27">
        <v>0</v>
      </c>
      <c r="AO346" s="27">
        <v>0</v>
      </c>
      <c r="AP346" s="27">
        <v>1</v>
      </c>
    </row>
    <row r="347" spans="1:42" ht="15">
      <c r="A347" s="165"/>
      <c r="B347" s="27" t="str">
        <f>物品!B347</f>
        <v>IK1C</v>
      </c>
      <c r="C347" s="27" t="s">
        <v>41</v>
      </c>
      <c r="D347" s="27" t="s">
        <v>81</v>
      </c>
      <c r="E347" s="27" t="s">
        <v>82</v>
      </c>
      <c r="F347" s="27"/>
      <c r="G347" s="27"/>
      <c r="H347" s="27" t="str">
        <f>VLOOKUP(LEFT(RIGHT(B347,5),4),物品!B:CU,2,FALSE)</f>
        <v>|CffFFD24D【史诗】神威虎爪|r</v>
      </c>
      <c r="I347" s="27" t="str">
        <f>VLOOKUP(B347,物品!B:CV,99,FALSE)</f>
        <v>致命倍率|Cffffc926+300%|n|n|r|Cffaaaaaa○|CffFFD24D木之符印+1|r|r|n|n|Cff00ff7f点击穿戴或脱卸。|r</v>
      </c>
      <c r="J347" s="167" t="str">
        <f t="shared" si="152"/>
        <v>|CffFFD24D【史诗】神威虎爪|r</v>
      </c>
      <c r="K347" s="167" t="str">
        <f t="shared" si="153"/>
        <v>致命倍率|Cffffc926+300%|n|n|r|Cffaaaaaa○|CffFFD24D木之符印+1|r|r|n|n|Cff00ff7f点击穿戴或脱卸。|r</v>
      </c>
      <c r="L347" s="27"/>
      <c r="M347" s="168" t="str">
        <f>VLOOKUP(LEFT(RIGHT(B347,5),4),物品!B:CU,20,FALSE)</f>
        <v>ReplaceableTextures\\CommandButtons\\BTNSST09.blp</v>
      </c>
      <c r="N347" s="27">
        <v>0.5</v>
      </c>
      <c r="O347" s="168" t="s">
        <v>108</v>
      </c>
      <c r="P347" s="27">
        <v>0</v>
      </c>
      <c r="Q347" s="27">
        <v>0</v>
      </c>
      <c r="R347" s="188" t="s">
        <v>83</v>
      </c>
      <c r="S347" s="188" t="s">
        <v>83</v>
      </c>
      <c r="T347" s="188" t="s">
        <v>83</v>
      </c>
      <c r="U347" s="188" t="s">
        <v>83</v>
      </c>
      <c r="V347" s="27"/>
      <c r="W347" s="169" t="s">
        <v>103</v>
      </c>
      <c r="X347" s="27">
        <v>0</v>
      </c>
      <c r="Y347" s="188" t="s">
        <v>83</v>
      </c>
      <c r="Z347" s="27">
        <v>0</v>
      </c>
      <c r="AA347" s="27">
        <v>0</v>
      </c>
      <c r="AB347" s="27">
        <v>10</v>
      </c>
      <c r="AC347" s="27">
        <v>1</v>
      </c>
      <c r="AD347" s="27">
        <v>1</v>
      </c>
      <c r="AE347" s="188" t="s">
        <v>83</v>
      </c>
      <c r="AF347" s="188" t="s">
        <v>83</v>
      </c>
      <c r="AG347" s="188" t="s">
        <v>83</v>
      </c>
      <c r="AH347" s="188" t="s">
        <v>83</v>
      </c>
      <c r="AI347" s="27"/>
      <c r="AJ347" s="27"/>
      <c r="AK347" s="27">
        <v>1</v>
      </c>
      <c r="AL347" s="27">
        <v>1</v>
      </c>
      <c r="AM347" s="188" t="s">
        <v>83</v>
      </c>
      <c r="AN347" s="27">
        <v>0</v>
      </c>
      <c r="AO347" s="27">
        <v>0</v>
      </c>
      <c r="AP347" s="27">
        <v>1</v>
      </c>
    </row>
    <row r="348" spans="1:42" ht="15">
      <c r="A348" s="165"/>
      <c r="B348" s="27" t="str">
        <f>物品!B348</f>
        <v>IK1D</v>
      </c>
      <c r="C348" s="27" t="s">
        <v>41</v>
      </c>
      <c r="D348" s="27" t="s">
        <v>81</v>
      </c>
      <c r="E348" s="27" t="s">
        <v>82</v>
      </c>
      <c r="F348" s="27"/>
      <c r="G348" s="27"/>
      <c r="H348" s="27" t="str">
        <f>VLOOKUP(LEFT(RIGHT(B348,5),4),物品!B:CU,2,FALSE)</f>
        <v>|CffFFD24D【史诗】神威虎爪|r</v>
      </c>
      <c r="I348" s="27" t="str">
        <f>VLOOKUP(B348,物品!B:CV,99,FALSE)</f>
        <v>致命倍率|Cffffc926+300%|n|n|r|Cffaaaaaa○|CffFFD24D水之符印+1|r|r|n|n|Cff00ff7f点击穿戴或脱卸。|r</v>
      </c>
      <c r="J348" s="167" t="str">
        <f t="shared" si="152"/>
        <v>|CffFFD24D【史诗】神威虎爪|r</v>
      </c>
      <c r="K348" s="167" t="str">
        <f t="shared" si="153"/>
        <v>致命倍率|Cffffc926+300%|n|n|r|Cffaaaaaa○|CffFFD24D水之符印+1|r|r|n|n|Cff00ff7f点击穿戴或脱卸。|r</v>
      </c>
      <c r="L348" s="27"/>
      <c r="M348" s="168" t="str">
        <f>VLOOKUP(LEFT(RIGHT(B348,5),4),物品!B:CU,20,FALSE)</f>
        <v>ReplaceableTextures\\CommandButtons\\BTNSST09.blp</v>
      </c>
      <c r="N348" s="27">
        <v>0.5</v>
      </c>
      <c r="O348" s="168" t="s">
        <v>108</v>
      </c>
      <c r="P348" s="27">
        <v>0</v>
      </c>
      <c r="Q348" s="27">
        <v>0</v>
      </c>
      <c r="R348" s="188" t="s">
        <v>83</v>
      </c>
      <c r="S348" s="188" t="s">
        <v>83</v>
      </c>
      <c r="T348" s="188" t="s">
        <v>83</v>
      </c>
      <c r="U348" s="188" t="s">
        <v>83</v>
      </c>
      <c r="V348" s="27"/>
      <c r="W348" s="169" t="s">
        <v>103</v>
      </c>
      <c r="X348" s="27">
        <v>0</v>
      </c>
      <c r="Y348" s="188" t="s">
        <v>83</v>
      </c>
      <c r="Z348" s="27">
        <v>0</v>
      </c>
      <c r="AA348" s="27">
        <v>0</v>
      </c>
      <c r="AB348" s="27">
        <v>10</v>
      </c>
      <c r="AC348" s="27">
        <v>1</v>
      </c>
      <c r="AD348" s="27">
        <v>1</v>
      </c>
      <c r="AE348" s="188" t="s">
        <v>83</v>
      </c>
      <c r="AF348" s="188" t="s">
        <v>83</v>
      </c>
      <c r="AG348" s="188" t="s">
        <v>83</v>
      </c>
      <c r="AH348" s="188" t="s">
        <v>83</v>
      </c>
      <c r="AI348" s="27"/>
      <c r="AJ348" s="27"/>
      <c r="AK348" s="27">
        <v>1</v>
      </c>
      <c r="AL348" s="27">
        <v>1</v>
      </c>
      <c r="AM348" s="188" t="s">
        <v>83</v>
      </c>
      <c r="AN348" s="27">
        <v>0</v>
      </c>
      <c r="AO348" s="27">
        <v>0</v>
      </c>
      <c r="AP348" s="27">
        <v>1</v>
      </c>
    </row>
    <row r="349" spans="1:42" ht="15">
      <c r="A349" s="165"/>
      <c r="B349" s="27" t="str">
        <f>物品!B349</f>
        <v>IK1E</v>
      </c>
      <c r="C349" s="27" t="s">
        <v>41</v>
      </c>
      <c r="D349" s="27" t="s">
        <v>81</v>
      </c>
      <c r="E349" s="27" t="s">
        <v>82</v>
      </c>
      <c r="F349" s="27"/>
      <c r="G349" s="27"/>
      <c r="H349" s="27" t="str">
        <f>VLOOKUP(LEFT(RIGHT(B349,5),4),物品!B:CU,2,FALSE)</f>
        <v>|CffFFD24D【史诗】神威虎爪|r</v>
      </c>
      <c r="I349" s="27" t="str">
        <f>VLOOKUP(B349,物品!B:CV,99,FALSE)</f>
        <v>致命倍率|Cffffc926+300%|n|n|r|Cffaaaaaa○|CffFFD24D火之符印+1|r|r|n|n|Cff00ff7f点击穿戴或脱卸。|r</v>
      </c>
      <c r="J349" s="167" t="str">
        <f t="shared" si="152"/>
        <v>|CffFFD24D【史诗】神威虎爪|r</v>
      </c>
      <c r="K349" s="167" t="str">
        <f t="shared" si="153"/>
        <v>致命倍率|Cffffc926+300%|n|n|r|Cffaaaaaa○|CffFFD24D火之符印+1|r|r|n|n|Cff00ff7f点击穿戴或脱卸。|r</v>
      </c>
      <c r="L349" s="27"/>
      <c r="M349" s="168" t="str">
        <f>VLOOKUP(LEFT(RIGHT(B349,5),4),物品!B:CU,20,FALSE)</f>
        <v>ReplaceableTextures\\CommandButtons\\BTNSST09.blp</v>
      </c>
      <c r="N349" s="27">
        <v>0.5</v>
      </c>
      <c r="O349" s="168" t="s">
        <v>108</v>
      </c>
      <c r="P349" s="27">
        <v>0</v>
      </c>
      <c r="Q349" s="27">
        <v>0</v>
      </c>
      <c r="R349" s="188" t="s">
        <v>83</v>
      </c>
      <c r="S349" s="188" t="s">
        <v>83</v>
      </c>
      <c r="T349" s="188" t="s">
        <v>83</v>
      </c>
      <c r="U349" s="188" t="s">
        <v>83</v>
      </c>
      <c r="V349" s="27"/>
      <c r="W349" s="169" t="s">
        <v>103</v>
      </c>
      <c r="X349" s="27">
        <v>0</v>
      </c>
      <c r="Y349" s="188" t="s">
        <v>83</v>
      </c>
      <c r="Z349" s="27">
        <v>0</v>
      </c>
      <c r="AA349" s="27">
        <v>0</v>
      </c>
      <c r="AB349" s="27">
        <v>10</v>
      </c>
      <c r="AC349" s="27">
        <v>1</v>
      </c>
      <c r="AD349" s="27">
        <v>1</v>
      </c>
      <c r="AE349" s="188" t="s">
        <v>83</v>
      </c>
      <c r="AF349" s="188" t="s">
        <v>83</v>
      </c>
      <c r="AG349" s="188" t="s">
        <v>83</v>
      </c>
      <c r="AH349" s="188" t="s">
        <v>83</v>
      </c>
      <c r="AI349" s="27"/>
      <c r="AJ349" s="27"/>
      <c r="AK349" s="27">
        <v>1</v>
      </c>
      <c r="AL349" s="27">
        <v>1</v>
      </c>
      <c r="AM349" s="188" t="s">
        <v>83</v>
      </c>
      <c r="AN349" s="27">
        <v>0</v>
      </c>
      <c r="AO349" s="27">
        <v>0</v>
      </c>
      <c r="AP349" s="27">
        <v>1</v>
      </c>
    </row>
    <row r="350" spans="1:42" ht="15">
      <c r="A350" s="165"/>
      <c r="B350" s="27" t="str">
        <f>物品!B350</f>
        <v>IK1F</v>
      </c>
      <c r="C350" s="27" t="s">
        <v>41</v>
      </c>
      <c r="D350" s="27" t="s">
        <v>81</v>
      </c>
      <c r="E350" s="27" t="s">
        <v>82</v>
      </c>
      <c r="F350" s="27"/>
      <c r="G350" s="27"/>
      <c r="H350" s="27" t="str">
        <f>VLOOKUP(LEFT(RIGHT(B350,5),4),物品!B:CU,2,FALSE)</f>
        <v>|CffFFD24D【史诗】神威虎爪|r</v>
      </c>
      <c r="I350" s="27" t="str">
        <f>VLOOKUP(B350,物品!B:CV,99,FALSE)</f>
        <v>致命倍率|Cffffc926+300%|n|n|r|Cffaaaaaa○|CffFFD24D土之符印+1|r|r|n|n|Cff00ff7f点击穿戴或脱卸。|r</v>
      </c>
      <c r="J350" s="167" t="str">
        <f t="shared" si="152"/>
        <v>|CffFFD24D【史诗】神威虎爪|r</v>
      </c>
      <c r="K350" s="167" t="str">
        <f t="shared" si="153"/>
        <v>致命倍率|Cffffc926+300%|n|n|r|Cffaaaaaa○|CffFFD24D土之符印+1|r|r|n|n|Cff00ff7f点击穿戴或脱卸。|r</v>
      </c>
      <c r="L350" s="27"/>
      <c r="M350" s="168" t="str">
        <f>VLOOKUP(LEFT(RIGHT(B350,5),4),物品!B:CU,20,FALSE)</f>
        <v>ReplaceableTextures\\CommandButtons\\BTNSST09.blp</v>
      </c>
      <c r="N350" s="27">
        <v>0.5</v>
      </c>
      <c r="O350" s="168" t="s">
        <v>108</v>
      </c>
      <c r="P350" s="27">
        <v>0</v>
      </c>
      <c r="Q350" s="27">
        <v>0</v>
      </c>
      <c r="R350" s="188" t="s">
        <v>83</v>
      </c>
      <c r="S350" s="188" t="s">
        <v>83</v>
      </c>
      <c r="T350" s="188" t="s">
        <v>83</v>
      </c>
      <c r="U350" s="188" t="s">
        <v>83</v>
      </c>
      <c r="V350" s="27"/>
      <c r="W350" s="169" t="s">
        <v>103</v>
      </c>
      <c r="X350" s="27">
        <v>0</v>
      </c>
      <c r="Y350" s="188" t="s">
        <v>83</v>
      </c>
      <c r="Z350" s="27">
        <v>0</v>
      </c>
      <c r="AA350" s="27">
        <v>0</v>
      </c>
      <c r="AB350" s="27">
        <v>10</v>
      </c>
      <c r="AC350" s="27">
        <v>1</v>
      </c>
      <c r="AD350" s="27">
        <v>1</v>
      </c>
      <c r="AE350" s="188" t="s">
        <v>83</v>
      </c>
      <c r="AF350" s="188" t="s">
        <v>83</v>
      </c>
      <c r="AG350" s="188" t="s">
        <v>83</v>
      </c>
      <c r="AH350" s="188" t="s">
        <v>83</v>
      </c>
      <c r="AI350" s="27"/>
      <c r="AJ350" s="27"/>
      <c r="AK350" s="27">
        <v>1</v>
      </c>
      <c r="AL350" s="27">
        <v>1</v>
      </c>
      <c r="AM350" s="188" t="s">
        <v>83</v>
      </c>
      <c r="AN350" s="27">
        <v>0</v>
      </c>
      <c r="AO350" s="27">
        <v>0</v>
      </c>
      <c r="AP350" s="27">
        <v>1</v>
      </c>
    </row>
    <row r="351" spans="1:42" ht="15">
      <c r="A351" s="165"/>
      <c r="B351" s="27" t="str">
        <f>物品!B351</f>
        <v>IK1G</v>
      </c>
      <c r="C351" s="27" t="s">
        <v>41</v>
      </c>
      <c r="D351" s="27" t="s">
        <v>81</v>
      </c>
      <c r="E351" s="27" t="s">
        <v>82</v>
      </c>
      <c r="F351" s="27"/>
      <c r="G351" s="27"/>
      <c r="H351" s="27" t="str">
        <f>VLOOKUP(LEFT(RIGHT(B351,5),4),物品!B:CU,2,FALSE)</f>
        <v>|CffFFD24D【史诗】神威虎爪|r</v>
      </c>
      <c r="I351" s="27" t="str">
        <f>VLOOKUP(B351,物品!B:CV,99,FALSE)</f>
        <v>致命倍率|Cffffc926+300%|n|n|r|Cffaaaaaa○|CffFFD24D光之符印+1|r|r|n|n|Cff00ff7f点击穿戴或脱卸。|r</v>
      </c>
      <c r="J351" s="167" t="str">
        <f t="shared" si="152"/>
        <v>|CffFFD24D【史诗】神威虎爪|r</v>
      </c>
      <c r="K351" s="167" t="str">
        <f t="shared" si="153"/>
        <v>致命倍率|Cffffc926+300%|n|n|r|Cffaaaaaa○|CffFFD24D光之符印+1|r|r|n|n|Cff00ff7f点击穿戴或脱卸。|r</v>
      </c>
      <c r="L351" s="27"/>
      <c r="M351" s="168" t="str">
        <f>VLOOKUP(LEFT(RIGHT(B351,5),4),物品!B:CU,20,FALSE)</f>
        <v>ReplaceableTextures\\CommandButtons\\BTNSST09.blp</v>
      </c>
      <c r="N351" s="27">
        <v>0.5</v>
      </c>
      <c r="O351" s="168" t="s">
        <v>108</v>
      </c>
      <c r="P351" s="27">
        <v>0</v>
      </c>
      <c r="Q351" s="27">
        <v>0</v>
      </c>
      <c r="R351" s="188" t="s">
        <v>83</v>
      </c>
      <c r="S351" s="188" t="s">
        <v>83</v>
      </c>
      <c r="T351" s="188" t="s">
        <v>83</v>
      </c>
      <c r="U351" s="188" t="s">
        <v>83</v>
      </c>
      <c r="V351" s="27"/>
      <c r="W351" s="169" t="s">
        <v>103</v>
      </c>
      <c r="X351" s="27">
        <v>0</v>
      </c>
      <c r="Y351" s="188" t="s">
        <v>83</v>
      </c>
      <c r="Z351" s="27">
        <v>0</v>
      </c>
      <c r="AA351" s="27">
        <v>0</v>
      </c>
      <c r="AB351" s="27">
        <v>10</v>
      </c>
      <c r="AC351" s="27">
        <v>1</v>
      </c>
      <c r="AD351" s="27">
        <v>1</v>
      </c>
      <c r="AE351" s="188" t="s">
        <v>83</v>
      </c>
      <c r="AF351" s="188" t="s">
        <v>83</v>
      </c>
      <c r="AG351" s="188" t="s">
        <v>83</v>
      </c>
      <c r="AH351" s="188" t="s">
        <v>83</v>
      </c>
      <c r="AI351" s="27"/>
      <c r="AJ351" s="27"/>
      <c r="AK351" s="27">
        <v>1</v>
      </c>
      <c r="AL351" s="27">
        <v>1</v>
      </c>
      <c r="AM351" s="188" t="s">
        <v>83</v>
      </c>
      <c r="AN351" s="27">
        <v>0</v>
      </c>
      <c r="AO351" s="27">
        <v>0</v>
      </c>
      <c r="AP351" s="27">
        <v>1</v>
      </c>
    </row>
    <row r="352" spans="1:42" ht="15">
      <c r="A352" s="165"/>
      <c r="B352" s="27" t="str">
        <f>物品!B352</f>
        <v>IK1H</v>
      </c>
      <c r="C352" s="27" t="s">
        <v>41</v>
      </c>
      <c r="D352" s="27" t="s">
        <v>81</v>
      </c>
      <c r="E352" s="27" t="s">
        <v>82</v>
      </c>
      <c r="F352" s="27"/>
      <c r="G352" s="27"/>
      <c r="H352" s="27" t="str">
        <f>VLOOKUP(LEFT(RIGHT(B352,5),4),物品!B:CU,2,FALSE)</f>
        <v>|CffFFD24D【史诗】神威虎爪|r</v>
      </c>
      <c r="I352" s="27" t="str">
        <f>VLOOKUP(B352,物品!B:CV,99,FALSE)</f>
        <v>致命倍率|Cffffc926+300%|n|n|r|Cffaaaaaa○|CffFFD24D雷之符印+1|r|r|n|n|Cff00ff7f点击穿戴或脱卸。|r</v>
      </c>
      <c r="J352" s="167" t="str">
        <f t="shared" si="152"/>
        <v>|CffFFD24D【史诗】神威虎爪|r</v>
      </c>
      <c r="K352" s="167" t="str">
        <f t="shared" si="153"/>
        <v>致命倍率|Cffffc926+300%|n|n|r|Cffaaaaaa○|CffFFD24D雷之符印+1|r|r|n|n|Cff00ff7f点击穿戴或脱卸。|r</v>
      </c>
      <c r="L352" s="27"/>
      <c r="M352" s="168" t="str">
        <f>VLOOKUP(LEFT(RIGHT(B352,5),4),物品!B:CU,20,FALSE)</f>
        <v>ReplaceableTextures\\CommandButtons\\BTNSST09.blp</v>
      </c>
      <c r="N352" s="27">
        <v>0.5</v>
      </c>
      <c r="O352" s="168" t="s">
        <v>108</v>
      </c>
      <c r="P352" s="27">
        <v>0</v>
      </c>
      <c r="Q352" s="27">
        <v>0</v>
      </c>
      <c r="R352" s="188" t="s">
        <v>83</v>
      </c>
      <c r="S352" s="188" t="s">
        <v>83</v>
      </c>
      <c r="T352" s="188" t="s">
        <v>83</v>
      </c>
      <c r="U352" s="188" t="s">
        <v>83</v>
      </c>
      <c r="V352" s="27"/>
      <c r="W352" s="169" t="s">
        <v>103</v>
      </c>
      <c r="X352" s="27">
        <v>0</v>
      </c>
      <c r="Y352" s="188" t="s">
        <v>83</v>
      </c>
      <c r="Z352" s="27">
        <v>0</v>
      </c>
      <c r="AA352" s="27">
        <v>0</v>
      </c>
      <c r="AB352" s="27">
        <v>10</v>
      </c>
      <c r="AC352" s="27">
        <v>1</v>
      </c>
      <c r="AD352" s="27">
        <v>1</v>
      </c>
      <c r="AE352" s="188" t="s">
        <v>83</v>
      </c>
      <c r="AF352" s="188" t="s">
        <v>83</v>
      </c>
      <c r="AG352" s="188" t="s">
        <v>83</v>
      </c>
      <c r="AH352" s="188" t="s">
        <v>83</v>
      </c>
      <c r="AI352" s="27"/>
      <c r="AJ352" s="27"/>
      <c r="AK352" s="27">
        <v>1</v>
      </c>
      <c r="AL352" s="27">
        <v>1</v>
      </c>
      <c r="AM352" s="188" t="s">
        <v>83</v>
      </c>
      <c r="AN352" s="27">
        <v>0</v>
      </c>
      <c r="AO352" s="27">
        <v>0</v>
      </c>
      <c r="AP352" s="27">
        <v>1</v>
      </c>
    </row>
    <row r="353" spans="1:42" ht="15">
      <c r="A353" s="165"/>
      <c r="B353" s="27" t="str">
        <f>物品!B353</f>
        <v>IK1I</v>
      </c>
      <c r="C353" s="27" t="s">
        <v>41</v>
      </c>
      <c r="D353" s="27" t="s">
        <v>81</v>
      </c>
      <c r="E353" s="27" t="s">
        <v>82</v>
      </c>
      <c r="F353" s="27"/>
      <c r="G353" s="27"/>
      <c r="H353" s="27" t="str">
        <f>VLOOKUP(LEFT(RIGHT(B353,5),4),物品!B:CU,2,FALSE)</f>
        <v>|CffFFD24D【史诗】神威虎爪|r</v>
      </c>
      <c r="I353" s="27" t="str">
        <f>VLOOKUP(B353,物品!B:CV,99,FALSE)</f>
        <v>致命倍率|Cffffc926+300%|n|n|r|Cffaaaaaa○|CffFFD24D暗之符印+1|r|r|n|n|Cff00ff7f点击穿戴或脱卸。|r</v>
      </c>
      <c r="J353" s="167" t="str">
        <f t="shared" si="152"/>
        <v>|CffFFD24D【史诗】神威虎爪|r</v>
      </c>
      <c r="K353" s="167" t="str">
        <f t="shared" si="153"/>
        <v>致命倍率|Cffffc926+300%|n|n|r|Cffaaaaaa○|CffFFD24D暗之符印+1|r|r|n|n|Cff00ff7f点击穿戴或脱卸。|r</v>
      </c>
      <c r="L353" s="27"/>
      <c r="M353" s="168" t="str">
        <f>VLOOKUP(LEFT(RIGHT(B353,5),4),物品!B:CU,20,FALSE)</f>
        <v>ReplaceableTextures\\CommandButtons\\BTNSST09.blp</v>
      </c>
      <c r="N353" s="27">
        <v>0.5</v>
      </c>
      <c r="O353" s="168" t="s">
        <v>108</v>
      </c>
      <c r="P353" s="27">
        <v>0</v>
      </c>
      <c r="Q353" s="27">
        <v>0</v>
      </c>
      <c r="R353" s="188" t="s">
        <v>83</v>
      </c>
      <c r="S353" s="188" t="s">
        <v>83</v>
      </c>
      <c r="T353" s="188" t="s">
        <v>83</v>
      </c>
      <c r="U353" s="188" t="s">
        <v>83</v>
      </c>
      <c r="V353" s="27"/>
      <c r="W353" s="169" t="s">
        <v>103</v>
      </c>
      <c r="X353" s="27">
        <v>0</v>
      </c>
      <c r="Y353" s="188" t="s">
        <v>83</v>
      </c>
      <c r="Z353" s="27">
        <v>0</v>
      </c>
      <c r="AA353" s="27">
        <v>0</v>
      </c>
      <c r="AB353" s="27">
        <v>10</v>
      </c>
      <c r="AC353" s="27">
        <v>1</v>
      </c>
      <c r="AD353" s="27">
        <v>1</v>
      </c>
      <c r="AE353" s="188" t="s">
        <v>83</v>
      </c>
      <c r="AF353" s="188" t="s">
        <v>83</v>
      </c>
      <c r="AG353" s="188" t="s">
        <v>83</v>
      </c>
      <c r="AH353" s="188" t="s">
        <v>83</v>
      </c>
      <c r="AI353" s="27"/>
      <c r="AJ353" s="27"/>
      <c r="AK353" s="27">
        <v>1</v>
      </c>
      <c r="AL353" s="27">
        <v>1</v>
      </c>
      <c r="AM353" s="188" t="s">
        <v>83</v>
      </c>
      <c r="AN353" s="27">
        <v>0</v>
      </c>
      <c r="AO353" s="27">
        <v>0</v>
      </c>
      <c r="AP353" s="27">
        <v>1</v>
      </c>
    </row>
    <row r="354" spans="1:42" ht="15">
      <c r="A354" s="165"/>
      <c r="B354" s="27" t="str">
        <f>物品!B354</f>
        <v>IK2A</v>
      </c>
      <c r="C354" s="27" t="s">
        <v>41</v>
      </c>
      <c r="D354" s="27" t="s">
        <v>81</v>
      </c>
      <c r="E354" s="27" t="s">
        <v>82</v>
      </c>
      <c r="F354" s="27"/>
      <c r="G354" s="27"/>
      <c r="H354" s="27" t="str">
        <f>VLOOKUP(LEFT(RIGHT(B354,5),4),物品!B:CU,2,FALSE)</f>
        <v>|CffFFD24D【史诗】佛陀舍利|r</v>
      </c>
      <c r="I354" s="27" t="str">
        <f>VLOOKUP(B354,物品!B:CV,99,FALSE)</f>
        <v>最大生命|Cffffc926+20%|n|n|r|Cffaaaaaa○刻印槽 【空】|r|n|n|Cff00ff7f点击穿戴或脱卸。|r</v>
      </c>
      <c r="J354" s="167" t="str">
        <f t="shared" si="152"/>
        <v>|CffFFD24D【史诗】佛陀舍利|r</v>
      </c>
      <c r="K354" s="167" t="str">
        <f t="shared" si="153"/>
        <v>最大生命|Cffffc926+20%|n|n|r|Cffaaaaaa○刻印槽 【空】|r|n|n|Cff00ff7f点击穿戴或脱卸。|r</v>
      </c>
      <c r="L354" s="27"/>
      <c r="M354" s="168" t="str">
        <f>VLOOKUP(LEFT(RIGHT(B354,5),4),物品!B:CU,20,FALSE)</f>
        <v>ReplaceableTextures\\CommandButtons\\BTNSST10.blp</v>
      </c>
      <c r="N354" s="27">
        <v>0.5</v>
      </c>
      <c r="O354" s="168" t="s">
        <v>108</v>
      </c>
      <c r="P354" s="27">
        <v>0</v>
      </c>
      <c r="Q354" s="27">
        <v>0</v>
      </c>
      <c r="R354" s="188" t="s">
        <v>83</v>
      </c>
      <c r="S354" s="188" t="s">
        <v>83</v>
      </c>
      <c r="T354" s="188" t="s">
        <v>83</v>
      </c>
      <c r="U354" s="188" t="s">
        <v>83</v>
      </c>
      <c r="V354" s="27"/>
      <c r="W354" s="169" t="s">
        <v>103</v>
      </c>
      <c r="X354" s="27">
        <v>0</v>
      </c>
      <c r="Y354" s="188" t="s">
        <v>83</v>
      </c>
      <c r="Z354" s="27">
        <v>0</v>
      </c>
      <c r="AA354" s="27">
        <v>0</v>
      </c>
      <c r="AB354" s="27">
        <v>10</v>
      </c>
      <c r="AC354" s="27">
        <v>1</v>
      </c>
      <c r="AD354" s="27">
        <v>1</v>
      </c>
      <c r="AE354" s="188" t="s">
        <v>83</v>
      </c>
      <c r="AF354" s="188" t="s">
        <v>83</v>
      </c>
      <c r="AG354" s="188" t="s">
        <v>83</v>
      </c>
      <c r="AH354" s="188" t="s">
        <v>83</v>
      </c>
      <c r="AI354" s="27"/>
      <c r="AJ354" s="27"/>
      <c r="AK354" s="27">
        <v>1</v>
      </c>
      <c r="AL354" s="27">
        <v>1</v>
      </c>
      <c r="AM354" s="188" t="s">
        <v>83</v>
      </c>
      <c r="AN354" s="27">
        <v>0</v>
      </c>
      <c r="AO354" s="27">
        <v>0</v>
      </c>
      <c r="AP354" s="27">
        <v>1</v>
      </c>
    </row>
    <row r="355" spans="1:42" ht="15">
      <c r="A355" s="165"/>
      <c r="B355" s="27" t="str">
        <f>物品!B355</f>
        <v>IK2B</v>
      </c>
      <c r="C355" s="27" t="s">
        <v>41</v>
      </c>
      <c r="D355" s="27" t="s">
        <v>81</v>
      </c>
      <c r="E355" s="27" t="s">
        <v>82</v>
      </c>
      <c r="F355" s="27"/>
      <c r="G355" s="27"/>
      <c r="H355" s="27" t="str">
        <f>VLOOKUP(LEFT(RIGHT(B355,5),4),物品!B:CU,2,FALSE)</f>
        <v>|CffFFD24D【史诗】佛陀舍利|r</v>
      </c>
      <c r="I355" s="27" t="str">
        <f>VLOOKUP(B355,物品!B:CV,99,FALSE)</f>
        <v>最大生命|Cffffc926+20%|n|n|r|Cffaaaaaa○|CffFFD24D金之符印+1|r|r|n|n|Cff00ff7f点击穿戴或脱卸。|r</v>
      </c>
      <c r="J355" s="167" t="str">
        <f t="shared" si="152"/>
        <v>|CffFFD24D【史诗】佛陀舍利|r</v>
      </c>
      <c r="K355" s="167" t="str">
        <f t="shared" si="153"/>
        <v>最大生命|Cffffc926+20%|n|n|r|Cffaaaaaa○|CffFFD24D金之符印+1|r|r|n|n|Cff00ff7f点击穿戴或脱卸。|r</v>
      </c>
      <c r="L355" s="27"/>
      <c r="M355" s="168" t="str">
        <f>VLOOKUP(LEFT(RIGHT(B355,5),4),物品!B:CU,20,FALSE)</f>
        <v>ReplaceableTextures\\CommandButtons\\BTNSST10.blp</v>
      </c>
      <c r="N355" s="27">
        <v>0.5</v>
      </c>
      <c r="O355" s="168" t="s">
        <v>108</v>
      </c>
      <c r="P355" s="27">
        <v>0</v>
      </c>
      <c r="Q355" s="27">
        <v>0</v>
      </c>
      <c r="R355" s="188" t="s">
        <v>83</v>
      </c>
      <c r="S355" s="188" t="s">
        <v>83</v>
      </c>
      <c r="T355" s="188" t="s">
        <v>83</v>
      </c>
      <c r="U355" s="188" t="s">
        <v>83</v>
      </c>
      <c r="V355" s="27"/>
      <c r="W355" s="169" t="s">
        <v>103</v>
      </c>
      <c r="X355" s="27">
        <v>0</v>
      </c>
      <c r="Y355" s="188" t="s">
        <v>83</v>
      </c>
      <c r="Z355" s="27">
        <v>0</v>
      </c>
      <c r="AA355" s="27">
        <v>0</v>
      </c>
      <c r="AB355" s="27">
        <v>10</v>
      </c>
      <c r="AC355" s="27">
        <v>1</v>
      </c>
      <c r="AD355" s="27">
        <v>1</v>
      </c>
      <c r="AE355" s="188" t="s">
        <v>83</v>
      </c>
      <c r="AF355" s="188" t="s">
        <v>83</v>
      </c>
      <c r="AG355" s="188" t="s">
        <v>83</v>
      </c>
      <c r="AH355" s="188" t="s">
        <v>83</v>
      </c>
      <c r="AI355" s="27"/>
      <c r="AJ355" s="27"/>
      <c r="AK355" s="27">
        <v>1</v>
      </c>
      <c r="AL355" s="27">
        <v>1</v>
      </c>
      <c r="AM355" s="188" t="s">
        <v>83</v>
      </c>
      <c r="AN355" s="27">
        <v>0</v>
      </c>
      <c r="AO355" s="27">
        <v>0</v>
      </c>
      <c r="AP355" s="27">
        <v>1</v>
      </c>
    </row>
    <row r="356" spans="1:42" ht="15">
      <c r="A356" s="165"/>
      <c r="B356" s="27" t="str">
        <f>物品!B356</f>
        <v>IK2C</v>
      </c>
      <c r="C356" s="27" t="s">
        <v>41</v>
      </c>
      <c r="D356" s="27" t="s">
        <v>81</v>
      </c>
      <c r="E356" s="27" t="s">
        <v>82</v>
      </c>
      <c r="F356" s="27"/>
      <c r="G356" s="27"/>
      <c r="H356" s="27" t="str">
        <f>VLOOKUP(LEFT(RIGHT(B356,5),4),物品!B:CU,2,FALSE)</f>
        <v>|CffFFD24D【史诗】佛陀舍利|r</v>
      </c>
      <c r="I356" s="27" t="str">
        <f>VLOOKUP(B356,物品!B:CV,99,FALSE)</f>
        <v>最大生命|Cffffc926+20%|n|n|r|Cffaaaaaa○|CffFFD24D木之符印+1|r|r|n|n|Cff00ff7f点击穿戴或脱卸。|r</v>
      </c>
      <c r="J356" s="167" t="str">
        <f t="shared" si="152"/>
        <v>|CffFFD24D【史诗】佛陀舍利|r</v>
      </c>
      <c r="K356" s="167" t="str">
        <f t="shared" si="153"/>
        <v>最大生命|Cffffc926+20%|n|n|r|Cffaaaaaa○|CffFFD24D木之符印+1|r|r|n|n|Cff00ff7f点击穿戴或脱卸。|r</v>
      </c>
      <c r="L356" s="27"/>
      <c r="M356" s="168" t="str">
        <f>VLOOKUP(LEFT(RIGHT(B356,5),4),物品!B:CU,20,FALSE)</f>
        <v>ReplaceableTextures\\CommandButtons\\BTNSST10.blp</v>
      </c>
      <c r="N356" s="27">
        <v>0.5</v>
      </c>
      <c r="O356" s="168" t="s">
        <v>108</v>
      </c>
      <c r="P356" s="27">
        <v>0</v>
      </c>
      <c r="Q356" s="27">
        <v>0</v>
      </c>
      <c r="R356" s="188" t="s">
        <v>83</v>
      </c>
      <c r="S356" s="188" t="s">
        <v>83</v>
      </c>
      <c r="T356" s="188" t="s">
        <v>83</v>
      </c>
      <c r="U356" s="188" t="s">
        <v>83</v>
      </c>
      <c r="V356" s="27"/>
      <c r="W356" s="169" t="s">
        <v>103</v>
      </c>
      <c r="X356" s="27">
        <v>0</v>
      </c>
      <c r="Y356" s="188" t="s">
        <v>83</v>
      </c>
      <c r="Z356" s="27">
        <v>0</v>
      </c>
      <c r="AA356" s="27">
        <v>0</v>
      </c>
      <c r="AB356" s="27">
        <v>10</v>
      </c>
      <c r="AC356" s="27">
        <v>1</v>
      </c>
      <c r="AD356" s="27">
        <v>1</v>
      </c>
      <c r="AE356" s="188" t="s">
        <v>83</v>
      </c>
      <c r="AF356" s="188" t="s">
        <v>83</v>
      </c>
      <c r="AG356" s="188" t="s">
        <v>83</v>
      </c>
      <c r="AH356" s="188" t="s">
        <v>83</v>
      </c>
      <c r="AI356" s="27"/>
      <c r="AJ356" s="27"/>
      <c r="AK356" s="27">
        <v>1</v>
      </c>
      <c r="AL356" s="27">
        <v>1</v>
      </c>
      <c r="AM356" s="188" t="s">
        <v>83</v>
      </c>
      <c r="AN356" s="27">
        <v>0</v>
      </c>
      <c r="AO356" s="27">
        <v>0</v>
      </c>
      <c r="AP356" s="27">
        <v>1</v>
      </c>
    </row>
    <row r="357" spans="1:42" ht="15">
      <c r="A357" s="165"/>
      <c r="B357" s="27" t="str">
        <f>物品!B357</f>
        <v>IK2D</v>
      </c>
      <c r="C357" s="27" t="s">
        <v>41</v>
      </c>
      <c r="D357" s="27" t="s">
        <v>81</v>
      </c>
      <c r="E357" s="27" t="s">
        <v>82</v>
      </c>
      <c r="F357" s="27"/>
      <c r="G357" s="27"/>
      <c r="H357" s="27" t="str">
        <f>VLOOKUP(LEFT(RIGHT(B357,5),4),物品!B:CU,2,FALSE)</f>
        <v>|CffFFD24D【史诗】佛陀舍利|r</v>
      </c>
      <c r="I357" s="27" t="str">
        <f>VLOOKUP(B357,物品!B:CV,99,FALSE)</f>
        <v>最大生命|Cffffc926+20%|n|n|r|Cffaaaaaa○|CffFFD24D水之符印+1|r|r|n|n|Cff00ff7f点击穿戴或脱卸。|r</v>
      </c>
      <c r="J357" s="167" t="str">
        <f t="shared" si="152"/>
        <v>|CffFFD24D【史诗】佛陀舍利|r</v>
      </c>
      <c r="K357" s="167" t="str">
        <f t="shared" si="153"/>
        <v>最大生命|Cffffc926+20%|n|n|r|Cffaaaaaa○|CffFFD24D水之符印+1|r|r|n|n|Cff00ff7f点击穿戴或脱卸。|r</v>
      </c>
      <c r="L357" s="27"/>
      <c r="M357" s="168" t="str">
        <f>VLOOKUP(LEFT(RIGHT(B357,5),4),物品!B:CU,20,FALSE)</f>
        <v>ReplaceableTextures\\CommandButtons\\BTNSST10.blp</v>
      </c>
      <c r="N357" s="27">
        <v>0.5</v>
      </c>
      <c r="O357" s="168" t="s">
        <v>108</v>
      </c>
      <c r="P357" s="27">
        <v>0</v>
      </c>
      <c r="Q357" s="27">
        <v>0</v>
      </c>
      <c r="R357" s="188" t="s">
        <v>83</v>
      </c>
      <c r="S357" s="188" t="s">
        <v>83</v>
      </c>
      <c r="T357" s="188" t="s">
        <v>83</v>
      </c>
      <c r="U357" s="188" t="s">
        <v>83</v>
      </c>
      <c r="V357" s="27"/>
      <c r="W357" s="169" t="s">
        <v>103</v>
      </c>
      <c r="X357" s="27">
        <v>0</v>
      </c>
      <c r="Y357" s="188" t="s">
        <v>83</v>
      </c>
      <c r="Z357" s="27">
        <v>0</v>
      </c>
      <c r="AA357" s="27">
        <v>0</v>
      </c>
      <c r="AB357" s="27">
        <v>10</v>
      </c>
      <c r="AC357" s="27">
        <v>1</v>
      </c>
      <c r="AD357" s="27">
        <v>1</v>
      </c>
      <c r="AE357" s="188" t="s">
        <v>83</v>
      </c>
      <c r="AF357" s="188" t="s">
        <v>83</v>
      </c>
      <c r="AG357" s="188" t="s">
        <v>83</v>
      </c>
      <c r="AH357" s="188" t="s">
        <v>83</v>
      </c>
      <c r="AI357" s="27"/>
      <c r="AJ357" s="27"/>
      <c r="AK357" s="27">
        <v>1</v>
      </c>
      <c r="AL357" s="27">
        <v>1</v>
      </c>
      <c r="AM357" s="188" t="s">
        <v>83</v>
      </c>
      <c r="AN357" s="27">
        <v>0</v>
      </c>
      <c r="AO357" s="27">
        <v>0</v>
      </c>
      <c r="AP357" s="27">
        <v>1</v>
      </c>
    </row>
    <row r="358" spans="1:42" ht="15">
      <c r="A358" s="165"/>
      <c r="B358" s="27" t="str">
        <f>物品!B358</f>
        <v>IK2E</v>
      </c>
      <c r="C358" s="27" t="s">
        <v>41</v>
      </c>
      <c r="D358" s="27" t="s">
        <v>81</v>
      </c>
      <c r="E358" s="27" t="s">
        <v>82</v>
      </c>
      <c r="F358" s="27"/>
      <c r="G358" s="27"/>
      <c r="H358" s="27" t="str">
        <f>VLOOKUP(LEFT(RIGHT(B358,5),4),物品!B:CU,2,FALSE)</f>
        <v>|CffFFD24D【史诗】佛陀舍利|r</v>
      </c>
      <c r="I358" s="27" t="str">
        <f>VLOOKUP(B358,物品!B:CV,99,FALSE)</f>
        <v>最大生命|Cffffc926+20%|n|n|r|Cffaaaaaa○|CffFFD24D火之符印+1|r|r|n|n|Cff00ff7f点击穿戴或脱卸。|r</v>
      </c>
      <c r="J358" s="167" t="str">
        <f t="shared" si="152"/>
        <v>|CffFFD24D【史诗】佛陀舍利|r</v>
      </c>
      <c r="K358" s="167" t="str">
        <f t="shared" si="153"/>
        <v>最大生命|Cffffc926+20%|n|n|r|Cffaaaaaa○|CffFFD24D火之符印+1|r|r|n|n|Cff00ff7f点击穿戴或脱卸。|r</v>
      </c>
      <c r="L358" s="27"/>
      <c r="M358" s="168" t="str">
        <f>VLOOKUP(LEFT(RIGHT(B358,5),4),物品!B:CU,20,FALSE)</f>
        <v>ReplaceableTextures\\CommandButtons\\BTNSST10.blp</v>
      </c>
      <c r="N358" s="27">
        <v>0.5</v>
      </c>
      <c r="O358" s="168" t="s">
        <v>108</v>
      </c>
      <c r="P358" s="27">
        <v>0</v>
      </c>
      <c r="Q358" s="27">
        <v>0</v>
      </c>
      <c r="R358" s="188" t="s">
        <v>83</v>
      </c>
      <c r="S358" s="188" t="s">
        <v>83</v>
      </c>
      <c r="T358" s="188" t="s">
        <v>83</v>
      </c>
      <c r="U358" s="188" t="s">
        <v>83</v>
      </c>
      <c r="V358" s="27"/>
      <c r="W358" s="169" t="s">
        <v>103</v>
      </c>
      <c r="X358" s="27">
        <v>0</v>
      </c>
      <c r="Y358" s="188" t="s">
        <v>83</v>
      </c>
      <c r="Z358" s="27">
        <v>0</v>
      </c>
      <c r="AA358" s="27">
        <v>0</v>
      </c>
      <c r="AB358" s="27">
        <v>10</v>
      </c>
      <c r="AC358" s="27">
        <v>1</v>
      </c>
      <c r="AD358" s="27">
        <v>1</v>
      </c>
      <c r="AE358" s="188" t="s">
        <v>83</v>
      </c>
      <c r="AF358" s="188" t="s">
        <v>83</v>
      </c>
      <c r="AG358" s="188" t="s">
        <v>83</v>
      </c>
      <c r="AH358" s="188" t="s">
        <v>83</v>
      </c>
      <c r="AI358" s="27"/>
      <c r="AJ358" s="27"/>
      <c r="AK358" s="27">
        <v>1</v>
      </c>
      <c r="AL358" s="27">
        <v>1</v>
      </c>
      <c r="AM358" s="188" t="s">
        <v>83</v>
      </c>
      <c r="AN358" s="27">
        <v>0</v>
      </c>
      <c r="AO358" s="27">
        <v>0</v>
      </c>
      <c r="AP358" s="27">
        <v>1</v>
      </c>
    </row>
    <row r="359" spans="1:42" ht="15">
      <c r="A359" s="165"/>
      <c r="B359" s="27" t="str">
        <f>物品!B359</f>
        <v>IK2F</v>
      </c>
      <c r="C359" s="27" t="s">
        <v>41</v>
      </c>
      <c r="D359" s="27" t="s">
        <v>81</v>
      </c>
      <c r="E359" s="27" t="s">
        <v>82</v>
      </c>
      <c r="F359" s="27"/>
      <c r="G359" s="27"/>
      <c r="H359" s="27" t="str">
        <f>VLOOKUP(LEFT(RIGHT(B359,5),4),物品!B:CU,2,FALSE)</f>
        <v>|CffFFD24D【史诗】佛陀舍利|r</v>
      </c>
      <c r="I359" s="27" t="str">
        <f>VLOOKUP(B359,物品!B:CV,99,FALSE)</f>
        <v>最大生命|Cffffc926+20%|n|n|r|Cffaaaaaa○|CffFFD24D土之符印+1|r|r|n|n|Cff00ff7f点击穿戴或脱卸。|r</v>
      </c>
      <c r="J359" s="167" t="str">
        <f t="shared" si="152"/>
        <v>|CffFFD24D【史诗】佛陀舍利|r</v>
      </c>
      <c r="K359" s="167" t="str">
        <f t="shared" si="153"/>
        <v>最大生命|Cffffc926+20%|n|n|r|Cffaaaaaa○|CffFFD24D土之符印+1|r|r|n|n|Cff00ff7f点击穿戴或脱卸。|r</v>
      </c>
      <c r="L359" s="27"/>
      <c r="M359" s="168" t="str">
        <f>VLOOKUP(LEFT(RIGHT(B359,5),4),物品!B:CU,20,FALSE)</f>
        <v>ReplaceableTextures\\CommandButtons\\BTNSST10.blp</v>
      </c>
      <c r="N359" s="27">
        <v>0.5</v>
      </c>
      <c r="O359" s="168" t="s">
        <v>108</v>
      </c>
      <c r="P359" s="27">
        <v>0</v>
      </c>
      <c r="Q359" s="27">
        <v>0</v>
      </c>
      <c r="R359" s="188" t="s">
        <v>83</v>
      </c>
      <c r="S359" s="188" t="s">
        <v>83</v>
      </c>
      <c r="T359" s="188" t="s">
        <v>83</v>
      </c>
      <c r="U359" s="188" t="s">
        <v>83</v>
      </c>
      <c r="V359" s="27"/>
      <c r="W359" s="169" t="s">
        <v>103</v>
      </c>
      <c r="X359" s="27">
        <v>0</v>
      </c>
      <c r="Y359" s="188" t="s">
        <v>83</v>
      </c>
      <c r="Z359" s="27">
        <v>0</v>
      </c>
      <c r="AA359" s="27">
        <v>0</v>
      </c>
      <c r="AB359" s="27">
        <v>10</v>
      </c>
      <c r="AC359" s="27">
        <v>1</v>
      </c>
      <c r="AD359" s="27">
        <v>1</v>
      </c>
      <c r="AE359" s="188" t="s">
        <v>83</v>
      </c>
      <c r="AF359" s="188" t="s">
        <v>83</v>
      </c>
      <c r="AG359" s="188" t="s">
        <v>83</v>
      </c>
      <c r="AH359" s="188" t="s">
        <v>83</v>
      </c>
      <c r="AI359" s="27"/>
      <c r="AJ359" s="27"/>
      <c r="AK359" s="27">
        <v>1</v>
      </c>
      <c r="AL359" s="27">
        <v>1</v>
      </c>
      <c r="AM359" s="188" t="s">
        <v>83</v>
      </c>
      <c r="AN359" s="27">
        <v>0</v>
      </c>
      <c r="AO359" s="27">
        <v>0</v>
      </c>
      <c r="AP359" s="27">
        <v>1</v>
      </c>
    </row>
    <row r="360" spans="1:42" ht="15">
      <c r="A360" s="165"/>
      <c r="B360" s="27" t="str">
        <f>物品!B360</f>
        <v>IK2G</v>
      </c>
      <c r="C360" s="27" t="s">
        <v>41</v>
      </c>
      <c r="D360" s="27" t="s">
        <v>81</v>
      </c>
      <c r="E360" s="27" t="s">
        <v>82</v>
      </c>
      <c r="F360" s="27"/>
      <c r="G360" s="27"/>
      <c r="H360" s="27" t="str">
        <f>VLOOKUP(LEFT(RIGHT(B360,5),4),物品!B:CU,2,FALSE)</f>
        <v>|CffFFD24D【史诗】佛陀舍利|r</v>
      </c>
      <c r="I360" s="27" t="str">
        <f>VLOOKUP(B360,物品!B:CV,99,FALSE)</f>
        <v>最大生命|Cffffc926+20%|n|n|r|Cffaaaaaa○|CffFFD24D光之符印+1|r|r|n|n|Cff00ff7f点击穿戴或脱卸。|r</v>
      </c>
      <c r="J360" s="167" t="str">
        <f t="shared" si="152"/>
        <v>|CffFFD24D【史诗】佛陀舍利|r</v>
      </c>
      <c r="K360" s="167" t="str">
        <f t="shared" si="153"/>
        <v>最大生命|Cffffc926+20%|n|n|r|Cffaaaaaa○|CffFFD24D光之符印+1|r|r|n|n|Cff00ff7f点击穿戴或脱卸。|r</v>
      </c>
      <c r="L360" s="27"/>
      <c r="M360" s="168" t="str">
        <f>VLOOKUP(LEFT(RIGHT(B360,5),4),物品!B:CU,20,FALSE)</f>
        <v>ReplaceableTextures\\CommandButtons\\BTNSST10.blp</v>
      </c>
      <c r="N360" s="27">
        <v>0.5</v>
      </c>
      <c r="O360" s="168" t="s">
        <v>108</v>
      </c>
      <c r="P360" s="27">
        <v>0</v>
      </c>
      <c r="Q360" s="27">
        <v>0</v>
      </c>
      <c r="R360" s="188" t="s">
        <v>83</v>
      </c>
      <c r="S360" s="188" t="s">
        <v>83</v>
      </c>
      <c r="T360" s="188" t="s">
        <v>83</v>
      </c>
      <c r="U360" s="188" t="s">
        <v>83</v>
      </c>
      <c r="V360" s="27"/>
      <c r="W360" s="169" t="s">
        <v>103</v>
      </c>
      <c r="X360" s="27">
        <v>0</v>
      </c>
      <c r="Y360" s="188" t="s">
        <v>83</v>
      </c>
      <c r="Z360" s="27">
        <v>0</v>
      </c>
      <c r="AA360" s="27">
        <v>0</v>
      </c>
      <c r="AB360" s="27">
        <v>10</v>
      </c>
      <c r="AC360" s="27">
        <v>1</v>
      </c>
      <c r="AD360" s="27">
        <v>1</v>
      </c>
      <c r="AE360" s="188" t="s">
        <v>83</v>
      </c>
      <c r="AF360" s="188" t="s">
        <v>83</v>
      </c>
      <c r="AG360" s="188" t="s">
        <v>83</v>
      </c>
      <c r="AH360" s="188" t="s">
        <v>83</v>
      </c>
      <c r="AI360" s="27"/>
      <c r="AJ360" s="27"/>
      <c r="AK360" s="27">
        <v>1</v>
      </c>
      <c r="AL360" s="27">
        <v>1</v>
      </c>
      <c r="AM360" s="188" t="s">
        <v>83</v>
      </c>
      <c r="AN360" s="27">
        <v>0</v>
      </c>
      <c r="AO360" s="27">
        <v>0</v>
      </c>
      <c r="AP360" s="27">
        <v>1</v>
      </c>
    </row>
    <row r="361" spans="1:42" ht="15">
      <c r="A361" s="165"/>
      <c r="B361" s="27" t="str">
        <f>物品!B361</f>
        <v>IK2H</v>
      </c>
      <c r="C361" s="27" t="s">
        <v>41</v>
      </c>
      <c r="D361" s="27" t="s">
        <v>81</v>
      </c>
      <c r="E361" s="27" t="s">
        <v>82</v>
      </c>
      <c r="F361" s="27"/>
      <c r="G361" s="27"/>
      <c r="H361" s="27" t="str">
        <f>VLOOKUP(LEFT(RIGHT(B361,5),4),物品!B:CU,2,FALSE)</f>
        <v>|CffFFD24D【史诗】佛陀舍利|r</v>
      </c>
      <c r="I361" s="27" t="str">
        <f>VLOOKUP(B361,物品!B:CV,99,FALSE)</f>
        <v>最大生命|Cffffc926+20%|n|n|r|Cffaaaaaa○|CffFFD24D雷之符印+1|r|r|n|n|Cff00ff7f点击穿戴或脱卸。|r</v>
      </c>
      <c r="J361" s="167" t="str">
        <f t="shared" si="152"/>
        <v>|CffFFD24D【史诗】佛陀舍利|r</v>
      </c>
      <c r="K361" s="167" t="str">
        <f t="shared" si="153"/>
        <v>最大生命|Cffffc926+20%|n|n|r|Cffaaaaaa○|CffFFD24D雷之符印+1|r|r|n|n|Cff00ff7f点击穿戴或脱卸。|r</v>
      </c>
      <c r="L361" s="27"/>
      <c r="M361" s="168" t="str">
        <f>VLOOKUP(LEFT(RIGHT(B361,5),4),物品!B:CU,20,FALSE)</f>
        <v>ReplaceableTextures\\CommandButtons\\BTNSST10.blp</v>
      </c>
      <c r="N361" s="27">
        <v>0.5</v>
      </c>
      <c r="O361" s="168" t="s">
        <v>108</v>
      </c>
      <c r="P361" s="27">
        <v>0</v>
      </c>
      <c r="Q361" s="27">
        <v>0</v>
      </c>
      <c r="R361" s="188" t="s">
        <v>83</v>
      </c>
      <c r="S361" s="188" t="s">
        <v>83</v>
      </c>
      <c r="T361" s="188" t="s">
        <v>83</v>
      </c>
      <c r="U361" s="188" t="s">
        <v>83</v>
      </c>
      <c r="V361" s="27"/>
      <c r="W361" s="169" t="s">
        <v>103</v>
      </c>
      <c r="X361" s="27">
        <v>0</v>
      </c>
      <c r="Y361" s="188" t="s">
        <v>83</v>
      </c>
      <c r="Z361" s="27">
        <v>0</v>
      </c>
      <c r="AA361" s="27">
        <v>0</v>
      </c>
      <c r="AB361" s="27">
        <v>10</v>
      </c>
      <c r="AC361" s="27">
        <v>1</v>
      </c>
      <c r="AD361" s="27">
        <v>1</v>
      </c>
      <c r="AE361" s="188" t="s">
        <v>83</v>
      </c>
      <c r="AF361" s="188" t="s">
        <v>83</v>
      </c>
      <c r="AG361" s="188" t="s">
        <v>83</v>
      </c>
      <c r="AH361" s="188" t="s">
        <v>83</v>
      </c>
      <c r="AI361" s="27"/>
      <c r="AJ361" s="27"/>
      <c r="AK361" s="27">
        <v>1</v>
      </c>
      <c r="AL361" s="27">
        <v>1</v>
      </c>
      <c r="AM361" s="188" t="s">
        <v>83</v>
      </c>
      <c r="AN361" s="27">
        <v>0</v>
      </c>
      <c r="AO361" s="27">
        <v>0</v>
      </c>
      <c r="AP361" s="27">
        <v>1</v>
      </c>
    </row>
    <row r="362" spans="1:42" ht="15">
      <c r="A362" s="165"/>
      <c r="B362" s="27" t="str">
        <f>物品!B362</f>
        <v>IK2I</v>
      </c>
      <c r="C362" s="27" t="s">
        <v>41</v>
      </c>
      <c r="D362" s="27" t="s">
        <v>81</v>
      </c>
      <c r="E362" s="27" t="s">
        <v>82</v>
      </c>
      <c r="F362" s="27"/>
      <c r="G362" s="27"/>
      <c r="H362" s="27" t="str">
        <f>VLOOKUP(LEFT(RIGHT(B362,5),4),物品!B:CU,2,FALSE)</f>
        <v>|CffFFD24D【史诗】佛陀舍利|r</v>
      </c>
      <c r="I362" s="27" t="str">
        <f>VLOOKUP(B362,物品!B:CV,99,FALSE)</f>
        <v>最大生命|Cffffc926+20%|n|n|r|Cffaaaaaa○|CffFFD24D暗之符印+1|r|r|n|n|Cff00ff7f点击穿戴或脱卸。|r</v>
      </c>
      <c r="J362" s="167" t="str">
        <f t="shared" si="152"/>
        <v>|CffFFD24D【史诗】佛陀舍利|r</v>
      </c>
      <c r="K362" s="167" t="str">
        <f t="shared" si="153"/>
        <v>最大生命|Cffffc926+20%|n|n|r|Cffaaaaaa○|CffFFD24D暗之符印+1|r|r|n|n|Cff00ff7f点击穿戴或脱卸。|r</v>
      </c>
      <c r="L362" s="27"/>
      <c r="M362" s="168" t="str">
        <f>VLOOKUP(LEFT(RIGHT(B362,5),4),物品!B:CU,20,FALSE)</f>
        <v>ReplaceableTextures\\CommandButtons\\BTNSST10.blp</v>
      </c>
      <c r="N362" s="27">
        <v>0.5</v>
      </c>
      <c r="O362" s="168" t="s">
        <v>108</v>
      </c>
      <c r="P362" s="27">
        <v>0</v>
      </c>
      <c r="Q362" s="27">
        <v>0</v>
      </c>
      <c r="R362" s="188" t="s">
        <v>83</v>
      </c>
      <c r="S362" s="188" t="s">
        <v>83</v>
      </c>
      <c r="T362" s="188" t="s">
        <v>83</v>
      </c>
      <c r="U362" s="188" t="s">
        <v>83</v>
      </c>
      <c r="V362" s="27"/>
      <c r="W362" s="169" t="s">
        <v>103</v>
      </c>
      <c r="X362" s="27">
        <v>0</v>
      </c>
      <c r="Y362" s="188" t="s">
        <v>83</v>
      </c>
      <c r="Z362" s="27">
        <v>0</v>
      </c>
      <c r="AA362" s="27">
        <v>0</v>
      </c>
      <c r="AB362" s="27">
        <v>10</v>
      </c>
      <c r="AC362" s="27">
        <v>1</v>
      </c>
      <c r="AD362" s="27">
        <v>1</v>
      </c>
      <c r="AE362" s="188" t="s">
        <v>83</v>
      </c>
      <c r="AF362" s="188" t="s">
        <v>83</v>
      </c>
      <c r="AG362" s="188" t="s">
        <v>83</v>
      </c>
      <c r="AH362" s="188" t="s">
        <v>83</v>
      </c>
      <c r="AI362" s="27"/>
      <c r="AJ362" s="27"/>
      <c r="AK362" s="27">
        <v>1</v>
      </c>
      <c r="AL362" s="27">
        <v>1</v>
      </c>
      <c r="AM362" s="188" t="s">
        <v>83</v>
      </c>
      <c r="AN362" s="27">
        <v>0</v>
      </c>
      <c r="AO362" s="27">
        <v>0</v>
      </c>
      <c r="AP362" s="27">
        <v>1</v>
      </c>
    </row>
    <row r="363" spans="1:42" ht="15">
      <c r="A363" s="165"/>
      <c r="B363" s="27" t="str">
        <f>物品!B363</f>
        <v>IK3A</v>
      </c>
      <c r="C363" s="27" t="s">
        <v>41</v>
      </c>
      <c r="D363" s="27" t="s">
        <v>81</v>
      </c>
      <c r="E363" s="27" t="s">
        <v>82</v>
      </c>
      <c r="F363" s="27"/>
      <c r="G363" s="27"/>
      <c r="H363" s="27" t="str">
        <f>VLOOKUP(LEFT(RIGHT(B363,5),4),物品!B:CU,2,FALSE)</f>
        <v>|CffFFD24D【史诗】昊天帝玉|r</v>
      </c>
      <c r="I363" s="27" t="str">
        <f>VLOOKUP(B363,物品!B:CV,99,FALSE)</f>
        <v>道兵伤害|Cffffc926+60%|n|n|r|Cffaaaaaa○刻印槽 【空】|r|n|n|Cff00ff7f点击穿戴或脱卸。|r</v>
      </c>
      <c r="J363" s="167" t="str">
        <f t="shared" si="152"/>
        <v>|CffFFD24D【史诗】昊天帝玉|r</v>
      </c>
      <c r="K363" s="167" t="str">
        <f t="shared" si="153"/>
        <v>道兵伤害|Cffffc926+60%|n|n|r|Cffaaaaaa○刻印槽 【空】|r|n|n|Cff00ff7f点击穿戴或脱卸。|r</v>
      </c>
      <c r="L363" s="27"/>
      <c r="M363" s="168" t="str">
        <f>VLOOKUP(LEFT(RIGHT(B363,5),4),物品!B:CU,20,FALSE)</f>
        <v>ReplaceableTextures\\CommandButtons\\BTNSST11.blp</v>
      </c>
      <c r="N363" s="27">
        <v>0.5</v>
      </c>
      <c r="O363" s="168" t="s">
        <v>108</v>
      </c>
      <c r="P363" s="27">
        <v>0</v>
      </c>
      <c r="Q363" s="27">
        <v>0</v>
      </c>
      <c r="R363" s="188" t="s">
        <v>83</v>
      </c>
      <c r="S363" s="188" t="s">
        <v>83</v>
      </c>
      <c r="T363" s="188" t="s">
        <v>83</v>
      </c>
      <c r="U363" s="188" t="s">
        <v>83</v>
      </c>
      <c r="V363" s="27"/>
      <c r="W363" s="169" t="s">
        <v>103</v>
      </c>
      <c r="X363" s="27">
        <v>0</v>
      </c>
      <c r="Y363" s="188" t="s">
        <v>83</v>
      </c>
      <c r="Z363" s="27">
        <v>0</v>
      </c>
      <c r="AA363" s="27">
        <v>0</v>
      </c>
      <c r="AB363" s="27">
        <v>10</v>
      </c>
      <c r="AC363" s="27">
        <v>1</v>
      </c>
      <c r="AD363" s="27">
        <v>1</v>
      </c>
      <c r="AE363" s="188" t="s">
        <v>83</v>
      </c>
      <c r="AF363" s="188" t="s">
        <v>83</v>
      </c>
      <c r="AG363" s="188" t="s">
        <v>83</v>
      </c>
      <c r="AH363" s="188" t="s">
        <v>83</v>
      </c>
      <c r="AI363" s="27"/>
      <c r="AJ363" s="27"/>
      <c r="AK363" s="27">
        <v>1</v>
      </c>
      <c r="AL363" s="27">
        <v>1</v>
      </c>
      <c r="AM363" s="188" t="s">
        <v>83</v>
      </c>
      <c r="AN363" s="27">
        <v>0</v>
      </c>
      <c r="AO363" s="27">
        <v>0</v>
      </c>
      <c r="AP363" s="27">
        <v>1</v>
      </c>
    </row>
    <row r="364" spans="1:42" ht="15">
      <c r="A364" s="165"/>
      <c r="B364" s="27" t="str">
        <f>物品!B364</f>
        <v>IK3B</v>
      </c>
      <c r="C364" s="27" t="s">
        <v>41</v>
      </c>
      <c r="D364" s="27" t="s">
        <v>81</v>
      </c>
      <c r="E364" s="27" t="s">
        <v>82</v>
      </c>
      <c r="F364" s="27"/>
      <c r="G364" s="27"/>
      <c r="H364" s="27" t="str">
        <f>VLOOKUP(LEFT(RIGHT(B364,5),4),物品!B:CU,2,FALSE)</f>
        <v>|CffFFD24D【史诗】昊天帝玉|r</v>
      </c>
      <c r="I364" s="27" t="str">
        <f>VLOOKUP(B364,物品!B:CV,99,FALSE)</f>
        <v>道兵伤害|Cffffc926+60%|n|n|r|Cffaaaaaa○|CffFFD24D金之符印+1|r|r|n|n|Cff00ff7f点击穿戴或脱卸。|r</v>
      </c>
      <c r="J364" s="167" t="str">
        <f t="shared" si="152"/>
        <v>|CffFFD24D【史诗】昊天帝玉|r</v>
      </c>
      <c r="K364" s="167" t="str">
        <f t="shared" si="153"/>
        <v>道兵伤害|Cffffc926+60%|n|n|r|Cffaaaaaa○|CffFFD24D金之符印+1|r|r|n|n|Cff00ff7f点击穿戴或脱卸。|r</v>
      </c>
      <c r="L364" s="27"/>
      <c r="M364" s="168" t="str">
        <f>VLOOKUP(LEFT(RIGHT(B364,5),4),物品!B:CU,20,FALSE)</f>
        <v>ReplaceableTextures\\CommandButtons\\BTNSST11.blp</v>
      </c>
      <c r="N364" s="27">
        <v>0.5</v>
      </c>
      <c r="O364" s="168" t="s">
        <v>108</v>
      </c>
      <c r="P364" s="27">
        <v>0</v>
      </c>
      <c r="Q364" s="27">
        <v>0</v>
      </c>
      <c r="R364" s="188" t="s">
        <v>83</v>
      </c>
      <c r="S364" s="188" t="s">
        <v>83</v>
      </c>
      <c r="T364" s="188" t="s">
        <v>83</v>
      </c>
      <c r="U364" s="188" t="s">
        <v>83</v>
      </c>
      <c r="V364" s="27"/>
      <c r="W364" s="169" t="s">
        <v>103</v>
      </c>
      <c r="X364" s="27">
        <v>0</v>
      </c>
      <c r="Y364" s="188" t="s">
        <v>83</v>
      </c>
      <c r="Z364" s="27">
        <v>0</v>
      </c>
      <c r="AA364" s="27">
        <v>0</v>
      </c>
      <c r="AB364" s="27">
        <v>10</v>
      </c>
      <c r="AC364" s="27">
        <v>1</v>
      </c>
      <c r="AD364" s="27">
        <v>1</v>
      </c>
      <c r="AE364" s="188" t="s">
        <v>83</v>
      </c>
      <c r="AF364" s="188" t="s">
        <v>83</v>
      </c>
      <c r="AG364" s="188" t="s">
        <v>83</v>
      </c>
      <c r="AH364" s="188" t="s">
        <v>83</v>
      </c>
      <c r="AI364" s="27"/>
      <c r="AJ364" s="27"/>
      <c r="AK364" s="27">
        <v>1</v>
      </c>
      <c r="AL364" s="27">
        <v>1</v>
      </c>
      <c r="AM364" s="188" t="s">
        <v>83</v>
      </c>
      <c r="AN364" s="27">
        <v>0</v>
      </c>
      <c r="AO364" s="27">
        <v>0</v>
      </c>
      <c r="AP364" s="27">
        <v>1</v>
      </c>
    </row>
    <row r="365" spans="1:42" ht="15">
      <c r="A365" s="165"/>
      <c r="B365" s="27" t="str">
        <f>物品!B365</f>
        <v>IK3C</v>
      </c>
      <c r="C365" s="27" t="s">
        <v>41</v>
      </c>
      <c r="D365" s="27" t="s">
        <v>81</v>
      </c>
      <c r="E365" s="27" t="s">
        <v>82</v>
      </c>
      <c r="F365" s="27"/>
      <c r="G365" s="27"/>
      <c r="H365" s="27" t="str">
        <f>VLOOKUP(LEFT(RIGHT(B365,5),4),物品!B:CU,2,FALSE)</f>
        <v>|CffFFD24D【史诗】昊天帝玉|r</v>
      </c>
      <c r="I365" s="27" t="str">
        <f>VLOOKUP(B365,物品!B:CV,99,FALSE)</f>
        <v>道兵伤害|Cffffc926+60%|n|n|r|Cffaaaaaa○|CffFFD24D木之符印+1|r|r|n|n|Cff00ff7f点击穿戴或脱卸。|r</v>
      </c>
      <c r="J365" s="167" t="str">
        <f t="shared" si="152"/>
        <v>|CffFFD24D【史诗】昊天帝玉|r</v>
      </c>
      <c r="K365" s="167" t="str">
        <f t="shared" si="153"/>
        <v>道兵伤害|Cffffc926+60%|n|n|r|Cffaaaaaa○|CffFFD24D木之符印+1|r|r|n|n|Cff00ff7f点击穿戴或脱卸。|r</v>
      </c>
      <c r="L365" s="27"/>
      <c r="M365" s="168" t="str">
        <f>VLOOKUP(LEFT(RIGHT(B365,5),4),物品!B:CU,20,FALSE)</f>
        <v>ReplaceableTextures\\CommandButtons\\BTNSST11.blp</v>
      </c>
      <c r="N365" s="27">
        <v>0.5</v>
      </c>
      <c r="O365" s="168" t="s">
        <v>108</v>
      </c>
      <c r="P365" s="27">
        <v>0</v>
      </c>
      <c r="Q365" s="27">
        <v>0</v>
      </c>
      <c r="R365" s="188" t="s">
        <v>83</v>
      </c>
      <c r="S365" s="188" t="s">
        <v>83</v>
      </c>
      <c r="T365" s="188" t="s">
        <v>83</v>
      </c>
      <c r="U365" s="188" t="s">
        <v>83</v>
      </c>
      <c r="V365" s="27"/>
      <c r="W365" s="169" t="s">
        <v>103</v>
      </c>
      <c r="X365" s="27">
        <v>0</v>
      </c>
      <c r="Y365" s="188" t="s">
        <v>83</v>
      </c>
      <c r="Z365" s="27">
        <v>0</v>
      </c>
      <c r="AA365" s="27">
        <v>0</v>
      </c>
      <c r="AB365" s="27">
        <v>10</v>
      </c>
      <c r="AC365" s="27">
        <v>1</v>
      </c>
      <c r="AD365" s="27">
        <v>1</v>
      </c>
      <c r="AE365" s="188" t="s">
        <v>83</v>
      </c>
      <c r="AF365" s="188" t="s">
        <v>83</v>
      </c>
      <c r="AG365" s="188" t="s">
        <v>83</v>
      </c>
      <c r="AH365" s="188" t="s">
        <v>83</v>
      </c>
      <c r="AI365" s="27"/>
      <c r="AJ365" s="27"/>
      <c r="AK365" s="27">
        <v>1</v>
      </c>
      <c r="AL365" s="27">
        <v>1</v>
      </c>
      <c r="AM365" s="188" t="s">
        <v>83</v>
      </c>
      <c r="AN365" s="27">
        <v>0</v>
      </c>
      <c r="AO365" s="27">
        <v>0</v>
      </c>
      <c r="AP365" s="27">
        <v>1</v>
      </c>
    </row>
    <row r="366" spans="1:42" ht="15">
      <c r="A366" s="165"/>
      <c r="B366" s="27" t="str">
        <f>物品!B366</f>
        <v>IK3D</v>
      </c>
      <c r="C366" s="27" t="s">
        <v>41</v>
      </c>
      <c r="D366" s="27" t="s">
        <v>81</v>
      </c>
      <c r="E366" s="27" t="s">
        <v>82</v>
      </c>
      <c r="F366" s="27"/>
      <c r="G366" s="27"/>
      <c r="H366" s="27" t="str">
        <f>VLOOKUP(LEFT(RIGHT(B366,5),4),物品!B:CU,2,FALSE)</f>
        <v>|CffFFD24D【史诗】昊天帝玉|r</v>
      </c>
      <c r="I366" s="27" t="str">
        <f>VLOOKUP(B366,物品!B:CV,99,FALSE)</f>
        <v>道兵伤害|Cffffc926+60%|n|n|r|Cffaaaaaa○|CffFFD24D水之符印+1|r|r|n|n|Cff00ff7f点击穿戴或脱卸。|r</v>
      </c>
      <c r="J366" s="167" t="str">
        <f t="shared" ref="J366:J424" si="154">H366</f>
        <v>|CffFFD24D【史诗】昊天帝玉|r</v>
      </c>
      <c r="K366" s="167" t="str">
        <f t="shared" ref="K366:K424" si="155">I366</f>
        <v>道兵伤害|Cffffc926+60%|n|n|r|Cffaaaaaa○|CffFFD24D水之符印+1|r|r|n|n|Cff00ff7f点击穿戴或脱卸。|r</v>
      </c>
      <c r="L366" s="27"/>
      <c r="M366" s="168" t="str">
        <f>VLOOKUP(LEFT(RIGHT(B366,5),4),物品!B:CU,20,FALSE)</f>
        <v>ReplaceableTextures\\CommandButtons\\BTNSST11.blp</v>
      </c>
      <c r="N366" s="27">
        <v>0.5</v>
      </c>
      <c r="O366" s="168" t="s">
        <v>108</v>
      </c>
      <c r="P366" s="27">
        <v>0</v>
      </c>
      <c r="Q366" s="27">
        <v>0</v>
      </c>
      <c r="R366" s="188" t="s">
        <v>83</v>
      </c>
      <c r="S366" s="188" t="s">
        <v>83</v>
      </c>
      <c r="T366" s="188" t="s">
        <v>83</v>
      </c>
      <c r="U366" s="188" t="s">
        <v>83</v>
      </c>
      <c r="V366" s="27"/>
      <c r="W366" s="169" t="s">
        <v>103</v>
      </c>
      <c r="X366" s="27">
        <v>0</v>
      </c>
      <c r="Y366" s="188" t="s">
        <v>83</v>
      </c>
      <c r="Z366" s="27">
        <v>0</v>
      </c>
      <c r="AA366" s="27">
        <v>0</v>
      </c>
      <c r="AB366" s="27">
        <v>10</v>
      </c>
      <c r="AC366" s="27">
        <v>1</v>
      </c>
      <c r="AD366" s="27">
        <v>1</v>
      </c>
      <c r="AE366" s="188" t="s">
        <v>83</v>
      </c>
      <c r="AF366" s="188" t="s">
        <v>83</v>
      </c>
      <c r="AG366" s="188" t="s">
        <v>83</v>
      </c>
      <c r="AH366" s="188" t="s">
        <v>83</v>
      </c>
      <c r="AI366" s="27"/>
      <c r="AJ366" s="27"/>
      <c r="AK366" s="27">
        <v>1</v>
      </c>
      <c r="AL366" s="27">
        <v>1</v>
      </c>
      <c r="AM366" s="188" t="s">
        <v>83</v>
      </c>
      <c r="AN366" s="27">
        <v>0</v>
      </c>
      <c r="AO366" s="27">
        <v>0</v>
      </c>
      <c r="AP366" s="27">
        <v>1</v>
      </c>
    </row>
    <row r="367" spans="1:42" ht="15">
      <c r="A367" s="165"/>
      <c r="B367" s="27" t="str">
        <f>物品!B367</f>
        <v>IK3E</v>
      </c>
      <c r="C367" s="27" t="s">
        <v>41</v>
      </c>
      <c r="D367" s="27" t="s">
        <v>81</v>
      </c>
      <c r="E367" s="27" t="s">
        <v>82</v>
      </c>
      <c r="F367" s="27"/>
      <c r="G367" s="27"/>
      <c r="H367" s="27" t="str">
        <f>VLOOKUP(LEFT(RIGHT(B367,5),4),物品!B:CU,2,FALSE)</f>
        <v>|CffFFD24D【史诗】昊天帝玉|r</v>
      </c>
      <c r="I367" s="27" t="str">
        <f>VLOOKUP(B367,物品!B:CV,99,FALSE)</f>
        <v>道兵伤害|Cffffc926+60%|n|n|r|Cffaaaaaa○|CffFFD24D火之符印+1|r|r|n|n|Cff00ff7f点击穿戴或脱卸。|r</v>
      </c>
      <c r="J367" s="167" t="str">
        <f t="shared" si="154"/>
        <v>|CffFFD24D【史诗】昊天帝玉|r</v>
      </c>
      <c r="K367" s="167" t="str">
        <f t="shared" si="155"/>
        <v>道兵伤害|Cffffc926+60%|n|n|r|Cffaaaaaa○|CffFFD24D火之符印+1|r|r|n|n|Cff00ff7f点击穿戴或脱卸。|r</v>
      </c>
      <c r="L367" s="27"/>
      <c r="M367" s="168" t="str">
        <f>VLOOKUP(LEFT(RIGHT(B367,5),4),物品!B:CU,20,FALSE)</f>
        <v>ReplaceableTextures\\CommandButtons\\BTNSST11.blp</v>
      </c>
      <c r="N367" s="27">
        <v>0.5</v>
      </c>
      <c r="O367" s="168" t="s">
        <v>108</v>
      </c>
      <c r="P367" s="27">
        <v>0</v>
      </c>
      <c r="Q367" s="27">
        <v>0</v>
      </c>
      <c r="R367" s="188" t="s">
        <v>83</v>
      </c>
      <c r="S367" s="188" t="s">
        <v>83</v>
      </c>
      <c r="T367" s="188" t="s">
        <v>83</v>
      </c>
      <c r="U367" s="188" t="s">
        <v>83</v>
      </c>
      <c r="V367" s="27"/>
      <c r="W367" s="169" t="s">
        <v>103</v>
      </c>
      <c r="X367" s="27">
        <v>0</v>
      </c>
      <c r="Y367" s="188" t="s">
        <v>83</v>
      </c>
      <c r="Z367" s="27">
        <v>0</v>
      </c>
      <c r="AA367" s="27">
        <v>0</v>
      </c>
      <c r="AB367" s="27">
        <v>10</v>
      </c>
      <c r="AC367" s="27">
        <v>1</v>
      </c>
      <c r="AD367" s="27">
        <v>1</v>
      </c>
      <c r="AE367" s="188" t="s">
        <v>83</v>
      </c>
      <c r="AF367" s="188" t="s">
        <v>83</v>
      </c>
      <c r="AG367" s="188" t="s">
        <v>83</v>
      </c>
      <c r="AH367" s="188" t="s">
        <v>83</v>
      </c>
      <c r="AI367" s="27"/>
      <c r="AJ367" s="27"/>
      <c r="AK367" s="27">
        <v>1</v>
      </c>
      <c r="AL367" s="27">
        <v>1</v>
      </c>
      <c r="AM367" s="188" t="s">
        <v>83</v>
      </c>
      <c r="AN367" s="27">
        <v>0</v>
      </c>
      <c r="AO367" s="27">
        <v>0</v>
      </c>
      <c r="AP367" s="27">
        <v>1</v>
      </c>
    </row>
    <row r="368" spans="1:42" ht="15">
      <c r="A368" s="165"/>
      <c r="B368" s="27" t="str">
        <f>物品!B368</f>
        <v>IK3F</v>
      </c>
      <c r="C368" s="27" t="s">
        <v>41</v>
      </c>
      <c r="D368" s="27" t="s">
        <v>81</v>
      </c>
      <c r="E368" s="27" t="s">
        <v>82</v>
      </c>
      <c r="F368" s="27"/>
      <c r="G368" s="27"/>
      <c r="H368" s="27" t="str">
        <f>VLOOKUP(LEFT(RIGHT(B368,5),4),物品!B:CU,2,FALSE)</f>
        <v>|CffFFD24D【史诗】昊天帝玉|r</v>
      </c>
      <c r="I368" s="27" t="str">
        <f>VLOOKUP(B368,物品!B:CV,99,FALSE)</f>
        <v>道兵伤害|Cffffc926+60%|n|n|r|Cffaaaaaa○|CffFFD24D土之符印+1|r|r|n|n|Cff00ff7f点击穿戴或脱卸。|r</v>
      </c>
      <c r="J368" s="167" t="str">
        <f t="shared" si="154"/>
        <v>|CffFFD24D【史诗】昊天帝玉|r</v>
      </c>
      <c r="K368" s="167" t="str">
        <f t="shared" si="155"/>
        <v>道兵伤害|Cffffc926+60%|n|n|r|Cffaaaaaa○|CffFFD24D土之符印+1|r|r|n|n|Cff00ff7f点击穿戴或脱卸。|r</v>
      </c>
      <c r="L368" s="27"/>
      <c r="M368" s="168" t="str">
        <f>VLOOKUP(LEFT(RIGHT(B368,5),4),物品!B:CU,20,FALSE)</f>
        <v>ReplaceableTextures\\CommandButtons\\BTNSST11.blp</v>
      </c>
      <c r="N368" s="27">
        <v>0.5</v>
      </c>
      <c r="O368" s="168" t="s">
        <v>108</v>
      </c>
      <c r="P368" s="27">
        <v>0</v>
      </c>
      <c r="Q368" s="27">
        <v>0</v>
      </c>
      <c r="R368" s="188" t="s">
        <v>83</v>
      </c>
      <c r="S368" s="188" t="s">
        <v>83</v>
      </c>
      <c r="T368" s="188" t="s">
        <v>83</v>
      </c>
      <c r="U368" s="188" t="s">
        <v>83</v>
      </c>
      <c r="V368" s="27"/>
      <c r="W368" s="169" t="s">
        <v>103</v>
      </c>
      <c r="X368" s="27">
        <v>0</v>
      </c>
      <c r="Y368" s="188" t="s">
        <v>83</v>
      </c>
      <c r="Z368" s="27">
        <v>0</v>
      </c>
      <c r="AA368" s="27">
        <v>0</v>
      </c>
      <c r="AB368" s="27">
        <v>10</v>
      </c>
      <c r="AC368" s="27">
        <v>1</v>
      </c>
      <c r="AD368" s="27">
        <v>1</v>
      </c>
      <c r="AE368" s="188" t="s">
        <v>83</v>
      </c>
      <c r="AF368" s="188" t="s">
        <v>83</v>
      </c>
      <c r="AG368" s="188" t="s">
        <v>83</v>
      </c>
      <c r="AH368" s="188" t="s">
        <v>83</v>
      </c>
      <c r="AI368" s="27"/>
      <c r="AJ368" s="27"/>
      <c r="AK368" s="27">
        <v>1</v>
      </c>
      <c r="AL368" s="27">
        <v>1</v>
      </c>
      <c r="AM368" s="188" t="s">
        <v>83</v>
      </c>
      <c r="AN368" s="27">
        <v>0</v>
      </c>
      <c r="AO368" s="27">
        <v>0</v>
      </c>
      <c r="AP368" s="27">
        <v>1</v>
      </c>
    </row>
    <row r="369" spans="1:42" ht="15">
      <c r="A369" s="165"/>
      <c r="B369" s="27" t="str">
        <f>物品!B369</f>
        <v>IK3G</v>
      </c>
      <c r="C369" s="27" t="s">
        <v>41</v>
      </c>
      <c r="D369" s="27" t="s">
        <v>81</v>
      </c>
      <c r="E369" s="27" t="s">
        <v>82</v>
      </c>
      <c r="F369" s="27"/>
      <c r="G369" s="27"/>
      <c r="H369" s="27" t="str">
        <f>VLOOKUP(LEFT(RIGHT(B369,5),4),物品!B:CU,2,FALSE)</f>
        <v>|CffFFD24D【史诗】昊天帝玉|r</v>
      </c>
      <c r="I369" s="27" t="str">
        <f>VLOOKUP(B369,物品!B:CV,99,FALSE)</f>
        <v>道兵伤害|Cffffc926+60%|n|n|r|Cffaaaaaa○|CffFFD24D光之符印+1|r|r|n|n|Cff00ff7f点击穿戴或脱卸。|r</v>
      </c>
      <c r="J369" s="167" t="str">
        <f t="shared" si="154"/>
        <v>|CffFFD24D【史诗】昊天帝玉|r</v>
      </c>
      <c r="K369" s="167" t="str">
        <f t="shared" si="155"/>
        <v>道兵伤害|Cffffc926+60%|n|n|r|Cffaaaaaa○|CffFFD24D光之符印+1|r|r|n|n|Cff00ff7f点击穿戴或脱卸。|r</v>
      </c>
      <c r="L369" s="27"/>
      <c r="M369" s="168" t="str">
        <f>VLOOKUP(LEFT(RIGHT(B369,5),4),物品!B:CU,20,FALSE)</f>
        <v>ReplaceableTextures\\CommandButtons\\BTNSST11.blp</v>
      </c>
      <c r="N369" s="27">
        <v>0.5</v>
      </c>
      <c r="O369" s="168" t="s">
        <v>108</v>
      </c>
      <c r="P369" s="27">
        <v>0</v>
      </c>
      <c r="Q369" s="27">
        <v>0</v>
      </c>
      <c r="R369" s="188" t="s">
        <v>83</v>
      </c>
      <c r="S369" s="188" t="s">
        <v>83</v>
      </c>
      <c r="T369" s="188" t="s">
        <v>83</v>
      </c>
      <c r="U369" s="188" t="s">
        <v>83</v>
      </c>
      <c r="V369" s="27"/>
      <c r="W369" s="169" t="s">
        <v>103</v>
      </c>
      <c r="X369" s="27">
        <v>0</v>
      </c>
      <c r="Y369" s="188" t="s">
        <v>83</v>
      </c>
      <c r="Z369" s="27">
        <v>0</v>
      </c>
      <c r="AA369" s="27">
        <v>0</v>
      </c>
      <c r="AB369" s="27">
        <v>10</v>
      </c>
      <c r="AC369" s="27">
        <v>1</v>
      </c>
      <c r="AD369" s="27">
        <v>1</v>
      </c>
      <c r="AE369" s="188" t="s">
        <v>83</v>
      </c>
      <c r="AF369" s="188" t="s">
        <v>83</v>
      </c>
      <c r="AG369" s="188" t="s">
        <v>83</v>
      </c>
      <c r="AH369" s="188" t="s">
        <v>83</v>
      </c>
      <c r="AI369" s="27"/>
      <c r="AJ369" s="27"/>
      <c r="AK369" s="27">
        <v>1</v>
      </c>
      <c r="AL369" s="27">
        <v>1</v>
      </c>
      <c r="AM369" s="188" t="s">
        <v>83</v>
      </c>
      <c r="AN369" s="27">
        <v>0</v>
      </c>
      <c r="AO369" s="27">
        <v>0</v>
      </c>
      <c r="AP369" s="27">
        <v>1</v>
      </c>
    </row>
    <row r="370" spans="1:42" ht="15">
      <c r="A370" s="165"/>
      <c r="B370" s="27" t="str">
        <f>物品!B370</f>
        <v>IK3H</v>
      </c>
      <c r="C370" s="27" t="s">
        <v>41</v>
      </c>
      <c r="D370" s="27" t="s">
        <v>81</v>
      </c>
      <c r="E370" s="27" t="s">
        <v>82</v>
      </c>
      <c r="F370" s="27"/>
      <c r="G370" s="27"/>
      <c r="H370" s="27" t="str">
        <f>VLOOKUP(LEFT(RIGHT(B370,5),4),物品!B:CU,2,FALSE)</f>
        <v>|CffFFD24D【史诗】昊天帝玉|r</v>
      </c>
      <c r="I370" s="27" t="str">
        <f>VLOOKUP(B370,物品!B:CV,99,FALSE)</f>
        <v>道兵伤害|Cffffc926+60%|n|n|r|Cffaaaaaa○|CffFFD24D雷之符印+1|r|r|n|n|Cff00ff7f点击穿戴或脱卸。|r</v>
      </c>
      <c r="J370" s="167" t="str">
        <f t="shared" si="154"/>
        <v>|CffFFD24D【史诗】昊天帝玉|r</v>
      </c>
      <c r="K370" s="167" t="str">
        <f t="shared" si="155"/>
        <v>道兵伤害|Cffffc926+60%|n|n|r|Cffaaaaaa○|CffFFD24D雷之符印+1|r|r|n|n|Cff00ff7f点击穿戴或脱卸。|r</v>
      </c>
      <c r="L370" s="27"/>
      <c r="M370" s="168" t="str">
        <f>VLOOKUP(LEFT(RIGHT(B370,5),4),物品!B:CU,20,FALSE)</f>
        <v>ReplaceableTextures\\CommandButtons\\BTNSST11.blp</v>
      </c>
      <c r="N370" s="27">
        <v>0.5</v>
      </c>
      <c r="O370" s="168" t="s">
        <v>108</v>
      </c>
      <c r="P370" s="27">
        <v>0</v>
      </c>
      <c r="Q370" s="27">
        <v>0</v>
      </c>
      <c r="R370" s="188" t="s">
        <v>83</v>
      </c>
      <c r="S370" s="188" t="s">
        <v>83</v>
      </c>
      <c r="T370" s="188" t="s">
        <v>83</v>
      </c>
      <c r="U370" s="188" t="s">
        <v>83</v>
      </c>
      <c r="V370" s="27"/>
      <c r="W370" s="169" t="s">
        <v>103</v>
      </c>
      <c r="X370" s="27">
        <v>0</v>
      </c>
      <c r="Y370" s="188" t="s">
        <v>83</v>
      </c>
      <c r="Z370" s="27">
        <v>0</v>
      </c>
      <c r="AA370" s="27">
        <v>0</v>
      </c>
      <c r="AB370" s="27">
        <v>10</v>
      </c>
      <c r="AC370" s="27">
        <v>1</v>
      </c>
      <c r="AD370" s="27">
        <v>1</v>
      </c>
      <c r="AE370" s="188" t="s">
        <v>83</v>
      </c>
      <c r="AF370" s="188" t="s">
        <v>83</v>
      </c>
      <c r="AG370" s="188" t="s">
        <v>83</v>
      </c>
      <c r="AH370" s="188" t="s">
        <v>83</v>
      </c>
      <c r="AI370" s="27"/>
      <c r="AJ370" s="27"/>
      <c r="AK370" s="27">
        <v>1</v>
      </c>
      <c r="AL370" s="27">
        <v>1</v>
      </c>
      <c r="AM370" s="188" t="s">
        <v>83</v>
      </c>
      <c r="AN370" s="27">
        <v>0</v>
      </c>
      <c r="AO370" s="27">
        <v>0</v>
      </c>
      <c r="AP370" s="27">
        <v>1</v>
      </c>
    </row>
    <row r="371" spans="1:42" ht="15">
      <c r="A371" s="165"/>
      <c r="B371" s="27" t="str">
        <f>物品!B371</f>
        <v>IK3I</v>
      </c>
      <c r="C371" s="27" t="s">
        <v>41</v>
      </c>
      <c r="D371" s="27" t="s">
        <v>81</v>
      </c>
      <c r="E371" s="27" t="s">
        <v>82</v>
      </c>
      <c r="F371" s="27"/>
      <c r="G371" s="27"/>
      <c r="H371" s="27" t="str">
        <f>VLOOKUP(LEFT(RIGHT(B371,5),4),物品!B:CU,2,FALSE)</f>
        <v>|CffFFD24D【史诗】昊天帝玉|r</v>
      </c>
      <c r="I371" s="27" t="str">
        <f>VLOOKUP(B371,物品!B:CV,99,FALSE)</f>
        <v>道兵伤害|Cffffc926+60%|n|n|r|Cffaaaaaa○|CffFFD24D暗之符印+1|r|r|n|n|Cff00ff7f点击穿戴或脱卸。|r</v>
      </c>
      <c r="J371" s="167" t="str">
        <f t="shared" si="154"/>
        <v>|CffFFD24D【史诗】昊天帝玉|r</v>
      </c>
      <c r="K371" s="167" t="str">
        <f t="shared" si="155"/>
        <v>道兵伤害|Cffffc926+60%|n|n|r|Cffaaaaaa○|CffFFD24D暗之符印+1|r|r|n|n|Cff00ff7f点击穿戴或脱卸。|r</v>
      </c>
      <c r="L371" s="27"/>
      <c r="M371" s="168" t="str">
        <f>VLOOKUP(LEFT(RIGHT(B371,5),4),物品!B:CU,20,FALSE)</f>
        <v>ReplaceableTextures\\CommandButtons\\BTNSST11.blp</v>
      </c>
      <c r="N371" s="27">
        <v>0.5</v>
      </c>
      <c r="O371" s="168" t="s">
        <v>108</v>
      </c>
      <c r="P371" s="27">
        <v>0</v>
      </c>
      <c r="Q371" s="27">
        <v>0</v>
      </c>
      <c r="R371" s="188" t="s">
        <v>83</v>
      </c>
      <c r="S371" s="188" t="s">
        <v>83</v>
      </c>
      <c r="T371" s="188" t="s">
        <v>83</v>
      </c>
      <c r="U371" s="188" t="s">
        <v>83</v>
      </c>
      <c r="V371" s="27"/>
      <c r="W371" s="169" t="s">
        <v>103</v>
      </c>
      <c r="X371" s="27">
        <v>0</v>
      </c>
      <c r="Y371" s="188" t="s">
        <v>83</v>
      </c>
      <c r="Z371" s="27">
        <v>0</v>
      </c>
      <c r="AA371" s="27">
        <v>0</v>
      </c>
      <c r="AB371" s="27">
        <v>10</v>
      </c>
      <c r="AC371" s="27">
        <v>1</v>
      </c>
      <c r="AD371" s="27">
        <v>1</v>
      </c>
      <c r="AE371" s="188" t="s">
        <v>83</v>
      </c>
      <c r="AF371" s="188" t="s">
        <v>83</v>
      </c>
      <c r="AG371" s="188" t="s">
        <v>83</v>
      </c>
      <c r="AH371" s="188" t="s">
        <v>83</v>
      </c>
      <c r="AI371" s="27"/>
      <c r="AJ371" s="27"/>
      <c r="AK371" s="27">
        <v>1</v>
      </c>
      <c r="AL371" s="27">
        <v>1</v>
      </c>
      <c r="AM371" s="188" t="s">
        <v>83</v>
      </c>
      <c r="AN371" s="27">
        <v>0</v>
      </c>
      <c r="AO371" s="27">
        <v>0</v>
      </c>
      <c r="AP371" s="27">
        <v>1</v>
      </c>
    </row>
    <row r="372" spans="1:42" ht="15">
      <c r="A372" s="165"/>
      <c r="B372" s="27" t="str">
        <f>物品!B372</f>
        <v>IK4A</v>
      </c>
      <c r="C372" s="27" t="s">
        <v>41</v>
      </c>
      <c r="D372" s="27" t="s">
        <v>81</v>
      </c>
      <c r="E372" s="27" t="s">
        <v>82</v>
      </c>
      <c r="F372" s="27"/>
      <c r="G372" s="27"/>
      <c r="H372" s="27" t="str">
        <f>VLOOKUP(LEFT(RIGHT(B372,5),4),物品!B:CU,2,FALSE)</f>
        <v>|CffFFD24D【史诗】应龙珠|r</v>
      </c>
      <c r="I372" s="27" t="str">
        <f>VLOOKUP(B372,物品!B:CV,99,FALSE)</f>
        <v>攻击|Cffffc926+50000|r，攻击|Cffffc926+12%|n|n|r|Cffaaaaaa○刻印槽 【空】|r|n|n|Cff00ff7f点击穿戴或脱卸。|r</v>
      </c>
      <c r="J372" s="167" t="str">
        <f t="shared" si="154"/>
        <v>|CffFFD24D【史诗】应龙珠|r</v>
      </c>
      <c r="K372" s="167" t="str">
        <f t="shared" si="155"/>
        <v>攻击|Cffffc926+50000|r，攻击|Cffffc926+12%|n|n|r|Cffaaaaaa○刻印槽 【空】|r|n|n|Cff00ff7f点击穿戴或脱卸。|r</v>
      </c>
      <c r="L372" s="27"/>
      <c r="M372" s="168" t="str">
        <f>VLOOKUP(LEFT(RIGHT(B372,5),4),物品!B:CU,20,FALSE)</f>
        <v>ReplaceableTextures\\CommandButtons\\BTNSST12.blp</v>
      </c>
      <c r="N372" s="27">
        <v>0.5</v>
      </c>
      <c r="O372" s="168" t="s">
        <v>108</v>
      </c>
      <c r="P372" s="27">
        <v>0</v>
      </c>
      <c r="Q372" s="27">
        <v>0</v>
      </c>
      <c r="R372" s="188" t="s">
        <v>83</v>
      </c>
      <c r="S372" s="188" t="s">
        <v>83</v>
      </c>
      <c r="T372" s="188" t="s">
        <v>83</v>
      </c>
      <c r="U372" s="188" t="s">
        <v>83</v>
      </c>
      <c r="V372" s="27"/>
      <c r="W372" s="169" t="s">
        <v>103</v>
      </c>
      <c r="X372" s="27">
        <v>0</v>
      </c>
      <c r="Y372" s="188" t="s">
        <v>83</v>
      </c>
      <c r="Z372" s="27">
        <v>0</v>
      </c>
      <c r="AA372" s="27">
        <v>0</v>
      </c>
      <c r="AB372" s="27">
        <v>10</v>
      </c>
      <c r="AC372" s="27">
        <v>1</v>
      </c>
      <c r="AD372" s="27">
        <v>1</v>
      </c>
      <c r="AE372" s="188" t="s">
        <v>83</v>
      </c>
      <c r="AF372" s="188" t="s">
        <v>83</v>
      </c>
      <c r="AG372" s="188" t="s">
        <v>83</v>
      </c>
      <c r="AH372" s="188" t="s">
        <v>83</v>
      </c>
      <c r="AI372" s="27"/>
      <c r="AJ372" s="27"/>
      <c r="AK372" s="27">
        <v>1</v>
      </c>
      <c r="AL372" s="27">
        <v>1</v>
      </c>
      <c r="AM372" s="188" t="s">
        <v>83</v>
      </c>
      <c r="AN372" s="27">
        <v>0</v>
      </c>
      <c r="AO372" s="27">
        <v>0</v>
      </c>
      <c r="AP372" s="27">
        <v>1</v>
      </c>
    </row>
    <row r="373" spans="1:42" ht="15">
      <c r="A373" s="165"/>
      <c r="B373" s="27" t="str">
        <f>物品!B373</f>
        <v>IK4B</v>
      </c>
      <c r="C373" s="27" t="s">
        <v>41</v>
      </c>
      <c r="D373" s="27" t="s">
        <v>81</v>
      </c>
      <c r="E373" s="27" t="s">
        <v>82</v>
      </c>
      <c r="F373" s="27"/>
      <c r="G373" s="27"/>
      <c r="H373" s="27" t="str">
        <f>VLOOKUP(LEFT(RIGHT(B373,5),4),物品!B:CU,2,FALSE)</f>
        <v>|CffFFD24D【史诗】应龙珠|r</v>
      </c>
      <c r="I373" s="27" t="str">
        <f>VLOOKUP(B373,物品!B:CV,99,FALSE)</f>
        <v>攻击|Cffffc926+50000|r，攻击|Cffffc926+12%|n|n|r|Cffaaaaaa○|CffFFD24D金之符印+1|r|r|n|n|Cff00ff7f点击穿戴或脱卸。|r</v>
      </c>
      <c r="J373" s="167" t="str">
        <f t="shared" si="154"/>
        <v>|CffFFD24D【史诗】应龙珠|r</v>
      </c>
      <c r="K373" s="167" t="str">
        <f t="shared" si="155"/>
        <v>攻击|Cffffc926+50000|r，攻击|Cffffc926+12%|n|n|r|Cffaaaaaa○|CffFFD24D金之符印+1|r|r|n|n|Cff00ff7f点击穿戴或脱卸。|r</v>
      </c>
      <c r="L373" s="27"/>
      <c r="M373" s="168" t="str">
        <f>VLOOKUP(LEFT(RIGHT(B373,5),4),物品!B:CU,20,FALSE)</f>
        <v>ReplaceableTextures\\CommandButtons\\BTNSST12.blp</v>
      </c>
      <c r="N373" s="27">
        <v>0.5</v>
      </c>
      <c r="O373" s="168" t="s">
        <v>108</v>
      </c>
      <c r="P373" s="27">
        <v>0</v>
      </c>
      <c r="Q373" s="27">
        <v>0</v>
      </c>
      <c r="R373" s="188" t="s">
        <v>83</v>
      </c>
      <c r="S373" s="188" t="s">
        <v>83</v>
      </c>
      <c r="T373" s="188" t="s">
        <v>83</v>
      </c>
      <c r="U373" s="188" t="s">
        <v>83</v>
      </c>
      <c r="V373" s="27"/>
      <c r="W373" s="169" t="s">
        <v>103</v>
      </c>
      <c r="X373" s="27">
        <v>0</v>
      </c>
      <c r="Y373" s="188" t="s">
        <v>83</v>
      </c>
      <c r="Z373" s="27">
        <v>0</v>
      </c>
      <c r="AA373" s="27">
        <v>0</v>
      </c>
      <c r="AB373" s="27">
        <v>10</v>
      </c>
      <c r="AC373" s="27">
        <v>1</v>
      </c>
      <c r="AD373" s="27">
        <v>1</v>
      </c>
      <c r="AE373" s="188" t="s">
        <v>83</v>
      </c>
      <c r="AF373" s="188" t="s">
        <v>83</v>
      </c>
      <c r="AG373" s="188" t="s">
        <v>83</v>
      </c>
      <c r="AH373" s="188" t="s">
        <v>83</v>
      </c>
      <c r="AI373" s="27"/>
      <c r="AJ373" s="27"/>
      <c r="AK373" s="27">
        <v>1</v>
      </c>
      <c r="AL373" s="27">
        <v>1</v>
      </c>
      <c r="AM373" s="188" t="s">
        <v>83</v>
      </c>
      <c r="AN373" s="27">
        <v>0</v>
      </c>
      <c r="AO373" s="27">
        <v>0</v>
      </c>
      <c r="AP373" s="27">
        <v>1</v>
      </c>
    </row>
    <row r="374" spans="1:42" ht="15">
      <c r="A374" s="165"/>
      <c r="B374" s="27" t="str">
        <f>物品!B374</f>
        <v>IK4C</v>
      </c>
      <c r="C374" s="27" t="s">
        <v>41</v>
      </c>
      <c r="D374" s="27" t="s">
        <v>81</v>
      </c>
      <c r="E374" s="27" t="s">
        <v>82</v>
      </c>
      <c r="F374" s="27"/>
      <c r="G374" s="27"/>
      <c r="H374" s="27" t="str">
        <f>VLOOKUP(LEFT(RIGHT(B374,5),4),物品!B:CU,2,FALSE)</f>
        <v>|CffFFD24D【史诗】应龙珠|r</v>
      </c>
      <c r="I374" s="27" t="str">
        <f>VLOOKUP(B374,物品!B:CV,99,FALSE)</f>
        <v>攻击|Cffffc926+50000|r，攻击|Cffffc926+12%|n|n|r|Cffaaaaaa○|CffFFD24D木之符印+1|r|r|n|n|Cff00ff7f点击穿戴或脱卸。|r</v>
      </c>
      <c r="J374" s="167" t="str">
        <f t="shared" si="154"/>
        <v>|CffFFD24D【史诗】应龙珠|r</v>
      </c>
      <c r="K374" s="167" t="str">
        <f t="shared" si="155"/>
        <v>攻击|Cffffc926+50000|r，攻击|Cffffc926+12%|n|n|r|Cffaaaaaa○|CffFFD24D木之符印+1|r|r|n|n|Cff00ff7f点击穿戴或脱卸。|r</v>
      </c>
      <c r="L374" s="27"/>
      <c r="M374" s="168" t="str">
        <f>VLOOKUP(LEFT(RIGHT(B374,5),4),物品!B:CU,20,FALSE)</f>
        <v>ReplaceableTextures\\CommandButtons\\BTNSST12.blp</v>
      </c>
      <c r="N374" s="27">
        <v>0.5</v>
      </c>
      <c r="O374" s="168" t="s">
        <v>108</v>
      </c>
      <c r="P374" s="27">
        <v>0</v>
      </c>
      <c r="Q374" s="27">
        <v>0</v>
      </c>
      <c r="R374" s="188" t="s">
        <v>83</v>
      </c>
      <c r="S374" s="188" t="s">
        <v>83</v>
      </c>
      <c r="T374" s="188" t="s">
        <v>83</v>
      </c>
      <c r="U374" s="188" t="s">
        <v>83</v>
      </c>
      <c r="V374" s="27"/>
      <c r="W374" s="169" t="s">
        <v>103</v>
      </c>
      <c r="X374" s="27">
        <v>0</v>
      </c>
      <c r="Y374" s="188" t="s">
        <v>83</v>
      </c>
      <c r="Z374" s="27">
        <v>0</v>
      </c>
      <c r="AA374" s="27">
        <v>0</v>
      </c>
      <c r="AB374" s="27">
        <v>10</v>
      </c>
      <c r="AC374" s="27">
        <v>1</v>
      </c>
      <c r="AD374" s="27">
        <v>1</v>
      </c>
      <c r="AE374" s="188" t="s">
        <v>83</v>
      </c>
      <c r="AF374" s="188" t="s">
        <v>83</v>
      </c>
      <c r="AG374" s="188" t="s">
        <v>83</v>
      </c>
      <c r="AH374" s="188" t="s">
        <v>83</v>
      </c>
      <c r="AI374" s="27"/>
      <c r="AJ374" s="27"/>
      <c r="AK374" s="27">
        <v>1</v>
      </c>
      <c r="AL374" s="27">
        <v>1</v>
      </c>
      <c r="AM374" s="188" t="s">
        <v>83</v>
      </c>
      <c r="AN374" s="27">
        <v>0</v>
      </c>
      <c r="AO374" s="27">
        <v>0</v>
      </c>
      <c r="AP374" s="27">
        <v>1</v>
      </c>
    </row>
    <row r="375" spans="1:42" ht="15">
      <c r="A375" s="165"/>
      <c r="B375" s="27" t="str">
        <f>物品!B375</f>
        <v>IK4D</v>
      </c>
      <c r="C375" s="27" t="s">
        <v>41</v>
      </c>
      <c r="D375" s="27" t="s">
        <v>81</v>
      </c>
      <c r="E375" s="27" t="s">
        <v>82</v>
      </c>
      <c r="F375" s="27"/>
      <c r="G375" s="27"/>
      <c r="H375" s="27" t="str">
        <f>VLOOKUP(LEFT(RIGHT(B375,5),4),物品!B:CU,2,FALSE)</f>
        <v>|CffFFD24D【史诗】应龙珠|r</v>
      </c>
      <c r="I375" s="27" t="str">
        <f>VLOOKUP(B375,物品!B:CV,99,FALSE)</f>
        <v>攻击|Cffffc926+50000|r，攻击|Cffffc926+12%|n|n|r|Cffaaaaaa○|CffFFD24D水之符印+1|r|r|n|n|Cff00ff7f点击穿戴或脱卸。|r</v>
      </c>
      <c r="J375" s="167" t="str">
        <f t="shared" si="154"/>
        <v>|CffFFD24D【史诗】应龙珠|r</v>
      </c>
      <c r="K375" s="167" t="str">
        <f t="shared" si="155"/>
        <v>攻击|Cffffc926+50000|r，攻击|Cffffc926+12%|n|n|r|Cffaaaaaa○|CffFFD24D水之符印+1|r|r|n|n|Cff00ff7f点击穿戴或脱卸。|r</v>
      </c>
      <c r="L375" s="27"/>
      <c r="M375" s="168" t="str">
        <f>VLOOKUP(LEFT(RIGHT(B375,5),4),物品!B:CU,20,FALSE)</f>
        <v>ReplaceableTextures\\CommandButtons\\BTNSST12.blp</v>
      </c>
      <c r="N375" s="27">
        <v>0.5</v>
      </c>
      <c r="O375" s="168" t="s">
        <v>108</v>
      </c>
      <c r="P375" s="27">
        <v>0</v>
      </c>
      <c r="Q375" s="27">
        <v>0</v>
      </c>
      <c r="R375" s="188" t="s">
        <v>83</v>
      </c>
      <c r="S375" s="188" t="s">
        <v>83</v>
      </c>
      <c r="T375" s="188" t="s">
        <v>83</v>
      </c>
      <c r="U375" s="188" t="s">
        <v>83</v>
      </c>
      <c r="V375" s="27"/>
      <c r="W375" s="169" t="s">
        <v>103</v>
      </c>
      <c r="X375" s="27">
        <v>0</v>
      </c>
      <c r="Y375" s="188" t="s">
        <v>83</v>
      </c>
      <c r="Z375" s="27">
        <v>0</v>
      </c>
      <c r="AA375" s="27">
        <v>0</v>
      </c>
      <c r="AB375" s="27">
        <v>10</v>
      </c>
      <c r="AC375" s="27">
        <v>1</v>
      </c>
      <c r="AD375" s="27">
        <v>1</v>
      </c>
      <c r="AE375" s="188" t="s">
        <v>83</v>
      </c>
      <c r="AF375" s="188" t="s">
        <v>83</v>
      </c>
      <c r="AG375" s="188" t="s">
        <v>83</v>
      </c>
      <c r="AH375" s="188" t="s">
        <v>83</v>
      </c>
      <c r="AI375" s="27"/>
      <c r="AJ375" s="27"/>
      <c r="AK375" s="27">
        <v>1</v>
      </c>
      <c r="AL375" s="27">
        <v>1</v>
      </c>
      <c r="AM375" s="188" t="s">
        <v>83</v>
      </c>
      <c r="AN375" s="27">
        <v>0</v>
      </c>
      <c r="AO375" s="27">
        <v>0</v>
      </c>
      <c r="AP375" s="27">
        <v>1</v>
      </c>
    </row>
    <row r="376" spans="1:42" ht="15">
      <c r="A376" s="165"/>
      <c r="B376" s="27" t="str">
        <f>物品!B376</f>
        <v>IK4E</v>
      </c>
      <c r="C376" s="27" t="s">
        <v>41</v>
      </c>
      <c r="D376" s="27" t="s">
        <v>81</v>
      </c>
      <c r="E376" s="27" t="s">
        <v>82</v>
      </c>
      <c r="F376" s="27"/>
      <c r="G376" s="27"/>
      <c r="H376" s="27" t="str">
        <f>VLOOKUP(LEFT(RIGHT(B376,5),4),物品!B:CU,2,FALSE)</f>
        <v>|CffFFD24D【史诗】应龙珠|r</v>
      </c>
      <c r="I376" s="27" t="str">
        <f>VLOOKUP(B376,物品!B:CV,99,FALSE)</f>
        <v>攻击|Cffffc926+50000|r，攻击|Cffffc926+12%|n|n|r|Cffaaaaaa○|CffFFD24D火之符印+1|r|r|n|n|Cff00ff7f点击穿戴或脱卸。|r</v>
      </c>
      <c r="J376" s="167" t="str">
        <f t="shared" si="154"/>
        <v>|CffFFD24D【史诗】应龙珠|r</v>
      </c>
      <c r="K376" s="167" t="str">
        <f t="shared" si="155"/>
        <v>攻击|Cffffc926+50000|r，攻击|Cffffc926+12%|n|n|r|Cffaaaaaa○|CffFFD24D火之符印+1|r|r|n|n|Cff00ff7f点击穿戴或脱卸。|r</v>
      </c>
      <c r="L376" s="27"/>
      <c r="M376" s="168" t="str">
        <f>VLOOKUP(LEFT(RIGHT(B376,5),4),物品!B:CU,20,FALSE)</f>
        <v>ReplaceableTextures\\CommandButtons\\BTNSST12.blp</v>
      </c>
      <c r="N376" s="27">
        <v>0.5</v>
      </c>
      <c r="O376" s="168" t="s">
        <v>108</v>
      </c>
      <c r="P376" s="27">
        <v>0</v>
      </c>
      <c r="Q376" s="27">
        <v>0</v>
      </c>
      <c r="R376" s="188" t="s">
        <v>83</v>
      </c>
      <c r="S376" s="188" t="s">
        <v>83</v>
      </c>
      <c r="T376" s="188" t="s">
        <v>83</v>
      </c>
      <c r="U376" s="188" t="s">
        <v>83</v>
      </c>
      <c r="V376" s="27"/>
      <c r="W376" s="169" t="s">
        <v>103</v>
      </c>
      <c r="X376" s="27">
        <v>0</v>
      </c>
      <c r="Y376" s="188" t="s">
        <v>83</v>
      </c>
      <c r="Z376" s="27">
        <v>0</v>
      </c>
      <c r="AA376" s="27">
        <v>0</v>
      </c>
      <c r="AB376" s="27">
        <v>10</v>
      </c>
      <c r="AC376" s="27">
        <v>1</v>
      </c>
      <c r="AD376" s="27">
        <v>1</v>
      </c>
      <c r="AE376" s="188" t="s">
        <v>83</v>
      </c>
      <c r="AF376" s="188" t="s">
        <v>83</v>
      </c>
      <c r="AG376" s="188" t="s">
        <v>83</v>
      </c>
      <c r="AH376" s="188" t="s">
        <v>83</v>
      </c>
      <c r="AI376" s="27"/>
      <c r="AJ376" s="27"/>
      <c r="AK376" s="27">
        <v>1</v>
      </c>
      <c r="AL376" s="27">
        <v>1</v>
      </c>
      <c r="AM376" s="188" t="s">
        <v>83</v>
      </c>
      <c r="AN376" s="27">
        <v>0</v>
      </c>
      <c r="AO376" s="27">
        <v>0</v>
      </c>
      <c r="AP376" s="27">
        <v>1</v>
      </c>
    </row>
    <row r="377" spans="1:42" ht="15">
      <c r="A377" s="165"/>
      <c r="B377" s="27" t="str">
        <f>物品!B377</f>
        <v>IK4F</v>
      </c>
      <c r="C377" s="27" t="s">
        <v>41</v>
      </c>
      <c r="D377" s="27" t="s">
        <v>81</v>
      </c>
      <c r="E377" s="27" t="s">
        <v>82</v>
      </c>
      <c r="F377" s="27"/>
      <c r="G377" s="27"/>
      <c r="H377" s="27" t="str">
        <f>VLOOKUP(LEFT(RIGHT(B377,5),4),物品!B:CU,2,FALSE)</f>
        <v>|CffFFD24D【史诗】应龙珠|r</v>
      </c>
      <c r="I377" s="27" t="str">
        <f>VLOOKUP(B377,物品!B:CV,99,FALSE)</f>
        <v>攻击|Cffffc926+50000|r，攻击|Cffffc926+12%|n|n|r|Cffaaaaaa○|CffFFD24D土之符印+1|r|r|n|n|Cff00ff7f点击穿戴或脱卸。|r</v>
      </c>
      <c r="J377" s="167" t="str">
        <f t="shared" si="154"/>
        <v>|CffFFD24D【史诗】应龙珠|r</v>
      </c>
      <c r="K377" s="167" t="str">
        <f t="shared" si="155"/>
        <v>攻击|Cffffc926+50000|r，攻击|Cffffc926+12%|n|n|r|Cffaaaaaa○|CffFFD24D土之符印+1|r|r|n|n|Cff00ff7f点击穿戴或脱卸。|r</v>
      </c>
      <c r="L377" s="27"/>
      <c r="M377" s="168" t="str">
        <f>VLOOKUP(LEFT(RIGHT(B377,5),4),物品!B:CU,20,FALSE)</f>
        <v>ReplaceableTextures\\CommandButtons\\BTNSST12.blp</v>
      </c>
      <c r="N377" s="27">
        <v>0.5</v>
      </c>
      <c r="O377" s="168" t="s">
        <v>108</v>
      </c>
      <c r="P377" s="27">
        <v>0</v>
      </c>
      <c r="Q377" s="27">
        <v>0</v>
      </c>
      <c r="R377" s="188" t="s">
        <v>83</v>
      </c>
      <c r="S377" s="188" t="s">
        <v>83</v>
      </c>
      <c r="T377" s="188" t="s">
        <v>83</v>
      </c>
      <c r="U377" s="188" t="s">
        <v>83</v>
      </c>
      <c r="V377" s="27"/>
      <c r="W377" s="169" t="s">
        <v>103</v>
      </c>
      <c r="X377" s="27">
        <v>0</v>
      </c>
      <c r="Y377" s="188" t="s">
        <v>83</v>
      </c>
      <c r="Z377" s="27">
        <v>0</v>
      </c>
      <c r="AA377" s="27">
        <v>0</v>
      </c>
      <c r="AB377" s="27">
        <v>10</v>
      </c>
      <c r="AC377" s="27">
        <v>1</v>
      </c>
      <c r="AD377" s="27">
        <v>1</v>
      </c>
      <c r="AE377" s="188" t="s">
        <v>83</v>
      </c>
      <c r="AF377" s="188" t="s">
        <v>83</v>
      </c>
      <c r="AG377" s="188" t="s">
        <v>83</v>
      </c>
      <c r="AH377" s="188" t="s">
        <v>83</v>
      </c>
      <c r="AI377" s="27"/>
      <c r="AJ377" s="27"/>
      <c r="AK377" s="27">
        <v>1</v>
      </c>
      <c r="AL377" s="27">
        <v>1</v>
      </c>
      <c r="AM377" s="188" t="s">
        <v>83</v>
      </c>
      <c r="AN377" s="27">
        <v>0</v>
      </c>
      <c r="AO377" s="27">
        <v>0</v>
      </c>
      <c r="AP377" s="27">
        <v>1</v>
      </c>
    </row>
    <row r="378" spans="1:42" ht="15">
      <c r="A378" s="165"/>
      <c r="B378" s="27" t="str">
        <f>物品!B378</f>
        <v>IK4G</v>
      </c>
      <c r="C378" s="27" t="s">
        <v>41</v>
      </c>
      <c r="D378" s="27" t="s">
        <v>81</v>
      </c>
      <c r="E378" s="27" t="s">
        <v>82</v>
      </c>
      <c r="F378" s="27"/>
      <c r="G378" s="27"/>
      <c r="H378" s="27" t="str">
        <f>VLOOKUP(LEFT(RIGHT(B378,5),4),物品!B:CU,2,FALSE)</f>
        <v>|CffFFD24D【史诗】应龙珠|r</v>
      </c>
      <c r="I378" s="27" t="str">
        <f>VLOOKUP(B378,物品!B:CV,99,FALSE)</f>
        <v>攻击|Cffffc926+50000|r，攻击|Cffffc926+12%|n|n|r|Cffaaaaaa○|CffFFD24D光之符印+1|r|r|n|n|Cff00ff7f点击穿戴或脱卸。|r</v>
      </c>
      <c r="J378" s="167" t="str">
        <f t="shared" si="154"/>
        <v>|CffFFD24D【史诗】应龙珠|r</v>
      </c>
      <c r="K378" s="167" t="str">
        <f t="shared" si="155"/>
        <v>攻击|Cffffc926+50000|r，攻击|Cffffc926+12%|n|n|r|Cffaaaaaa○|CffFFD24D光之符印+1|r|r|n|n|Cff00ff7f点击穿戴或脱卸。|r</v>
      </c>
      <c r="L378" s="27"/>
      <c r="M378" s="168" t="str">
        <f>VLOOKUP(LEFT(RIGHT(B378,5),4),物品!B:CU,20,FALSE)</f>
        <v>ReplaceableTextures\\CommandButtons\\BTNSST12.blp</v>
      </c>
      <c r="N378" s="27">
        <v>0.5</v>
      </c>
      <c r="O378" s="168" t="s">
        <v>108</v>
      </c>
      <c r="P378" s="27">
        <v>0</v>
      </c>
      <c r="Q378" s="27">
        <v>0</v>
      </c>
      <c r="R378" s="188" t="s">
        <v>83</v>
      </c>
      <c r="S378" s="188" t="s">
        <v>83</v>
      </c>
      <c r="T378" s="188" t="s">
        <v>83</v>
      </c>
      <c r="U378" s="188" t="s">
        <v>83</v>
      </c>
      <c r="V378" s="27"/>
      <c r="W378" s="169" t="s">
        <v>103</v>
      </c>
      <c r="X378" s="27">
        <v>0</v>
      </c>
      <c r="Y378" s="188" t="s">
        <v>83</v>
      </c>
      <c r="Z378" s="27">
        <v>0</v>
      </c>
      <c r="AA378" s="27">
        <v>0</v>
      </c>
      <c r="AB378" s="27">
        <v>10</v>
      </c>
      <c r="AC378" s="27">
        <v>1</v>
      </c>
      <c r="AD378" s="27">
        <v>1</v>
      </c>
      <c r="AE378" s="188" t="s">
        <v>83</v>
      </c>
      <c r="AF378" s="188" t="s">
        <v>83</v>
      </c>
      <c r="AG378" s="188" t="s">
        <v>83</v>
      </c>
      <c r="AH378" s="188" t="s">
        <v>83</v>
      </c>
      <c r="AI378" s="27"/>
      <c r="AJ378" s="27"/>
      <c r="AK378" s="27">
        <v>1</v>
      </c>
      <c r="AL378" s="27">
        <v>1</v>
      </c>
      <c r="AM378" s="188" t="s">
        <v>83</v>
      </c>
      <c r="AN378" s="27">
        <v>0</v>
      </c>
      <c r="AO378" s="27">
        <v>0</v>
      </c>
      <c r="AP378" s="27">
        <v>1</v>
      </c>
    </row>
    <row r="379" spans="1:42" ht="15">
      <c r="A379" s="165"/>
      <c r="B379" s="27" t="str">
        <f>物品!B379</f>
        <v>IK4H</v>
      </c>
      <c r="C379" s="27" t="s">
        <v>41</v>
      </c>
      <c r="D379" s="27" t="s">
        <v>81</v>
      </c>
      <c r="E379" s="27" t="s">
        <v>82</v>
      </c>
      <c r="F379" s="27"/>
      <c r="G379" s="27"/>
      <c r="H379" s="27" t="str">
        <f>VLOOKUP(LEFT(RIGHT(B379,5),4),物品!B:CU,2,FALSE)</f>
        <v>|CffFFD24D【史诗】应龙珠|r</v>
      </c>
      <c r="I379" s="27" t="str">
        <f>VLOOKUP(B379,物品!B:CV,99,FALSE)</f>
        <v>攻击|Cffffc926+50000|r，攻击|Cffffc926+12%|n|n|r|Cffaaaaaa○|CffFFD24D雷之符印+1|r|r|n|n|Cff00ff7f点击穿戴或脱卸。|r</v>
      </c>
      <c r="J379" s="167" t="str">
        <f t="shared" si="154"/>
        <v>|CffFFD24D【史诗】应龙珠|r</v>
      </c>
      <c r="K379" s="167" t="str">
        <f t="shared" si="155"/>
        <v>攻击|Cffffc926+50000|r，攻击|Cffffc926+12%|n|n|r|Cffaaaaaa○|CffFFD24D雷之符印+1|r|r|n|n|Cff00ff7f点击穿戴或脱卸。|r</v>
      </c>
      <c r="L379" s="27"/>
      <c r="M379" s="168" t="str">
        <f>VLOOKUP(LEFT(RIGHT(B379,5),4),物品!B:CU,20,FALSE)</f>
        <v>ReplaceableTextures\\CommandButtons\\BTNSST12.blp</v>
      </c>
      <c r="N379" s="27">
        <v>0.5</v>
      </c>
      <c r="O379" s="168" t="s">
        <v>108</v>
      </c>
      <c r="P379" s="27">
        <v>0</v>
      </c>
      <c r="Q379" s="27">
        <v>0</v>
      </c>
      <c r="R379" s="188" t="s">
        <v>83</v>
      </c>
      <c r="S379" s="188" t="s">
        <v>83</v>
      </c>
      <c r="T379" s="188" t="s">
        <v>83</v>
      </c>
      <c r="U379" s="188" t="s">
        <v>83</v>
      </c>
      <c r="V379" s="27"/>
      <c r="W379" s="169" t="s">
        <v>103</v>
      </c>
      <c r="X379" s="27">
        <v>0</v>
      </c>
      <c r="Y379" s="188" t="s">
        <v>83</v>
      </c>
      <c r="Z379" s="27">
        <v>0</v>
      </c>
      <c r="AA379" s="27">
        <v>0</v>
      </c>
      <c r="AB379" s="27">
        <v>10</v>
      </c>
      <c r="AC379" s="27">
        <v>1</v>
      </c>
      <c r="AD379" s="27">
        <v>1</v>
      </c>
      <c r="AE379" s="188" t="s">
        <v>83</v>
      </c>
      <c r="AF379" s="188" t="s">
        <v>83</v>
      </c>
      <c r="AG379" s="188" t="s">
        <v>83</v>
      </c>
      <c r="AH379" s="188" t="s">
        <v>83</v>
      </c>
      <c r="AI379" s="27"/>
      <c r="AJ379" s="27"/>
      <c r="AK379" s="27">
        <v>1</v>
      </c>
      <c r="AL379" s="27">
        <v>1</v>
      </c>
      <c r="AM379" s="188" t="s">
        <v>83</v>
      </c>
      <c r="AN379" s="27">
        <v>0</v>
      </c>
      <c r="AO379" s="27">
        <v>0</v>
      </c>
      <c r="AP379" s="27">
        <v>1</v>
      </c>
    </row>
    <row r="380" spans="1:42" ht="15">
      <c r="A380" s="165"/>
      <c r="B380" s="27" t="str">
        <f>物品!B380</f>
        <v>IK4I</v>
      </c>
      <c r="C380" s="27" t="s">
        <v>41</v>
      </c>
      <c r="D380" s="27" t="s">
        <v>81</v>
      </c>
      <c r="E380" s="27" t="s">
        <v>82</v>
      </c>
      <c r="F380" s="27"/>
      <c r="G380" s="27"/>
      <c r="H380" s="27" t="str">
        <f>VLOOKUP(LEFT(RIGHT(B380,5),4),物品!B:CU,2,FALSE)</f>
        <v>|CffFFD24D【史诗】应龙珠|r</v>
      </c>
      <c r="I380" s="27" t="str">
        <f>VLOOKUP(B380,物品!B:CV,99,FALSE)</f>
        <v>攻击|Cffffc926+50000|r，攻击|Cffffc926+12%|n|n|r|Cffaaaaaa○|CffFFD24D暗之符印+1|r|r|n|n|Cff00ff7f点击穿戴或脱卸。|r</v>
      </c>
      <c r="J380" s="167" t="str">
        <f t="shared" si="154"/>
        <v>|CffFFD24D【史诗】应龙珠|r</v>
      </c>
      <c r="K380" s="167" t="str">
        <f t="shared" si="155"/>
        <v>攻击|Cffffc926+50000|r，攻击|Cffffc926+12%|n|n|r|Cffaaaaaa○|CffFFD24D暗之符印+1|r|r|n|n|Cff00ff7f点击穿戴或脱卸。|r</v>
      </c>
      <c r="L380" s="27"/>
      <c r="M380" s="168" t="str">
        <f>VLOOKUP(LEFT(RIGHT(B380,5),4),物品!B:CU,20,FALSE)</f>
        <v>ReplaceableTextures\\CommandButtons\\BTNSST12.blp</v>
      </c>
      <c r="N380" s="27">
        <v>0.5</v>
      </c>
      <c r="O380" s="168" t="s">
        <v>108</v>
      </c>
      <c r="P380" s="27">
        <v>0</v>
      </c>
      <c r="Q380" s="27">
        <v>0</v>
      </c>
      <c r="R380" s="188" t="s">
        <v>83</v>
      </c>
      <c r="S380" s="188" t="s">
        <v>83</v>
      </c>
      <c r="T380" s="188" t="s">
        <v>83</v>
      </c>
      <c r="U380" s="188" t="s">
        <v>83</v>
      </c>
      <c r="V380" s="27"/>
      <c r="W380" s="169" t="s">
        <v>103</v>
      </c>
      <c r="X380" s="27">
        <v>0</v>
      </c>
      <c r="Y380" s="188" t="s">
        <v>83</v>
      </c>
      <c r="Z380" s="27">
        <v>0</v>
      </c>
      <c r="AA380" s="27">
        <v>0</v>
      </c>
      <c r="AB380" s="27">
        <v>10</v>
      </c>
      <c r="AC380" s="27">
        <v>1</v>
      </c>
      <c r="AD380" s="27">
        <v>1</v>
      </c>
      <c r="AE380" s="188" t="s">
        <v>83</v>
      </c>
      <c r="AF380" s="188" t="s">
        <v>83</v>
      </c>
      <c r="AG380" s="188" t="s">
        <v>83</v>
      </c>
      <c r="AH380" s="188" t="s">
        <v>83</v>
      </c>
      <c r="AI380" s="27"/>
      <c r="AJ380" s="27"/>
      <c r="AK380" s="27">
        <v>1</v>
      </c>
      <c r="AL380" s="27">
        <v>1</v>
      </c>
      <c r="AM380" s="188" t="s">
        <v>83</v>
      </c>
      <c r="AN380" s="27">
        <v>0</v>
      </c>
      <c r="AO380" s="27">
        <v>0</v>
      </c>
      <c r="AP380" s="27">
        <v>1</v>
      </c>
    </row>
    <row r="381" spans="1:42" ht="15">
      <c r="A381" s="165"/>
      <c r="B381" s="27" t="str">
        <f>物品!B381</f>
        <v>IK5A</v>
      </c>
      <c r="C381" s="27" t="s">
        <v>41</v>
      </c>
      <c r="D381" s="27" t="s">
        <v>81</v>
      </c>
      <c r="E381" s="27" t="s">
        <v>82</v>
      </c>
      <c r="F381" s="27"/>
      <c r="G381" s="27"/>
      <c r="H381" s="27" t="str">
        <f>VLOOKUP(LEFT(RIGHT(B381,5),4),物品!B:CU,2,FALSE)</f>
        <v>|CffFFD24D【史诗】白泽之灵|r</v>
      </c>
      <c r="I381" s="27" t="str">
        <f>VLOOKUP(B381,物品!B:CV,99,FALSE)</f>
        <v>护甲穿透|Cffffc926+150|n|n|r|Cffaaaaaa○刻印槽 【空】|r|n|n|Cff00ff7f点击穿戴或脱卸。|r</v>
      </c>
      <c r="J381" s="167" t="str">
        <f t="shared" si="154"/>
        <v>|CffFFD24D【史诗】白泽之灵|r</v>
      </c>
      <c r="K381" s="167" t="str">
        <f t="shared" si="155"/>
        <v>护甲穿透|Cffffc926+150|n|n|r|Cffaaaaaa○刻印槽 【空】|r|n|n|Cff00ff7f点击穿戴或脱卸。|r</v>
      </c>
      <c r="L381" s="27"/>
      <c r="M381" s="168" t="str">
        <f>VLOOKUP(LEFT(RIGHT(B381,5),4),物品!B:CU,20,FALSE)</f>
        <v>ReplaceableTextures\\CommandButtons\\BTNSST13.blp</v>
      </c>
      <c r="N381" s="27">
        <v>0.5</v>
      </c>
      <c r="O381" s="168" t="s">
        <v>108</v>
      </c>
      <c r="P381" s="27">
        <v>0</v>
      </c>
      <c r="Q381" s="27">
        <v>0</v>
      </c>
      <c r="R381" s="188" t="s">
        <v>83</v>
      </c>
      <c r="S381" s="188" t="s">
        <v>83</v>
      </c>
      <c r="T381" s="188" t="s">
        <v>83</v>
      </c>
      <c r="U381" s="188" t="s">
        <v>83</v>
      </c>
      <c r="V381" s="27"/>
      <c r="W381" s="169" t="s">
        <v>103</v>
      </c>
      <c r="X381" s="27">
        <v>0</v>
      </c>
      <c r="Y381" s="188" t="s">
        <v>83</v>
      </c>
      <c r="Z381" s="27">
        <v>0</v>
      </c>
      <c r="AA381" s="27">
        <v>0</v>
      </c>
      <c r="AB381" s="27">
        <v>10</v>
      </c>
      <c r="AC381" s="27">
        <v>1</v>
      </c>
      <c r="AD381" s="27">
        <v>1</v>
      </c>
      <c r="AE381" s="188" t="s">
        <v>83</v>
      </c>
      <c r="AF381" s="188" t="s">
        <v>83</v>
      </c>
      <c r="AG381" s="188" t="s">
        <v>83</v>
      </c>
      <c r="AH381" s="188" t="s">
        <v>83</v>
      </c>
      <c r="AI381" s="27"/>
      <c r="AJ381" s="27"/>
      <c r="AK381" s="27">
        <v>1</v>
      </c>
      <c r="AL381" s="27">
        <v>1</v>
      </c>
      <c r="AM381" s="188" t="s">
        <v>83</v>
      </c>
      <c r="AN381" s="27">
        <v>0</v>
      </c>
      <c r="AO381" s="27">
        <v>0</v>
      </c>
      <c r="AP381" s="27">
        <v>1</v>
      </c>
    </row>
    <row r="382" spans="1:42" ht="15">
      <c r="A382" s="165"/>
      <c r="B382" s="27" t="str">
        <f>物品!B382</f>
        <v>IK5B</v>
      </c>
      <c r="C382" s="27" t="s">
        <v>41</v>
      </c>
      <c r="D382" s="27" t="s">
        <v>81</v>
      </c>
      <c r="E382" s="27" t="s">
        <v>82</v>
      </c>
      <c r="F382" s="27"/>
      <c r="G382" s="27"/>
      <c r="H382" s="27" t="str">
        <f>VLOOKUP(LEFT(RIGHT(B382,5),4),物品!B:CU,2,FALSE)</f>
        <v>|CffFFD24D【史诗】白泽之灵|r</v>
      </c>
      <c r="I382" s="27" t="str">
        <f>VLOOKUP(B382,物品!B:CV,99,FALSE)</f>
        <v>护甲穿透|Cffffc926+150|n|n|r|Cffaaaaaa○|CffFFD24D金之符印+1|r|r|n|n|Cff00ff7f点击穿戴或脱卸。|r</v>
      </c>
      <c r="J382" s="167" t="str">
        <f t="shared" si="154"/>
        <v>|CffFFD24D【史诗】白泽之灵|r</v>
      </c>
      <c r="K382" s="167" t="str">
        <f t="shared" si="155"/>
        <v>护甲穿透|Cffffc926+150|n|n|r|Cffaaaaaa○|CffFFD24D金之符印+1|r|r|n|n|Cff00ff7f点击穿戴或脱卸。|r</v>
      </c>
      <c r="L382" s="27"/>
      <c r="M382" s="168" t="str">
        <f>VLOOKUP(LEFT(RIGHT(B382,5),4),物品!B:CU,20,FALSE)</f>
        <v>ReplaceableTextures\\CommandButtons\\BTNSST13.blp</v>
      </c>
      <c r="N382" s="27">
        <v>0.5</v>
      </c>
      <c r="O382" s="168" t="s">
        <v>108</v>
      </c>
      <c r="P382" s="27">
        <v>0</v>
      </c>
      <c r="Q382" s="27">
        <v>0</v>
      </c>
      <c r="R382" s="188" t="s">
        <v>83</v>
      </c>
      <c r="S382" s="188" t="s">
        <v>83</v>
      </c>
      <c r="T382" s="188" t="s">
        <v>83</v>
      </c>
      <c r="U382" s="188" t="s">
        <v>83</v>
      </c>
      <c r="V382" s="27"/>
      <c r="W382" s="169" t="s">
        <v>103</v>
      </c>
      <c r="X382" s="27">
        <v>0</v>
      </c>
      <c r="Y382" s="188" t="s">
        <v>83</v>
      </c>
      <c r="Z382" s="27">
        <v>0</v>
      </c>
      <c r="AA382" s="27">
        <v>0</v>
      </c>
      <c r="AB382" s="27">
        <v>10</v>
      </c>
      <c r="AC382" s="27">
        <v>1</v>
      </c>
      <c r="AD382" s="27">
        <v>1</v>
      </c>
      <c r="AE382" s="188" t="s">
        <v>83</v>
      </c>
      <c r="AF382" s="188" t="s">
        <v>83</v>
      </c>
      <c r="AG382" s="188" t="s">
        <v>83</v>
      </c>
      <c r="AH382" s="188" t="s">
        <v>83</v>
      </c>
      <c r="AI382" s="27"/>
      <c r="AJ382" s="27"/>
      <c r="AK382" s="27">
        <v>1</v>
      </c>
      <c r="AL382" s="27">
        <v>1</v>
      </c>
      <c r="AM382" s="188" t="s">
        <v>83</v>
      </c>
      <c r="AN382" s="27">
        <v>0</v>
      </c>
      <c r="AO382" s="27">
        <v>0</v>
      </c>
      <c r="AP382" s="27">
        <v>1</v>
      </c>
    </row>
    <row r="383" spans="1:42" ht="15">
      <c r="A383" s="165"/>
      <c r="B383" s="27" t="str">
        <f>物品!B383</f>
        <v>IK5C</v>
      </c>
      <c r="C383" s="27" t="s">
        <v>41</v>
      </c>
      <c r="D383" s="27" t="s">
        <v>81</v>
      </c>
      <c r="E383" s="27" t="s">
        <v>82</v>
      </c>
      <c r="F383" s="27"/>
      <c r="G383" s="27"/>
      <c r="H383" s="27" t="str">
        <f>VLOOKUP(LEFT(RIGHT(B383,5),4),物品!B:CU,2,FALSE)</f>
        <v>|CffFFD24D【史诗】白泽之灵|r</v>
      </c>
      <c r="I383" s="27" t="str">
        <f>VLOOKUP(B383,物品!B:CV,99,FALSE)</f>
        <v>护甲穿透|Cffffc926+150|n|n|r|Cffaaaaaa○|CffFFD24D木之符印+1|r|r|n|n|Cff00ff7f点击穿戴或脱卸。|r</v>
      </c>
      <c r="J383" s="167" t="str">
        <f t="shared" si="154"/>
        <v>|CffFFD24D【史诗】白泽之灵|r</v>
      </c>
      <c r="K383" s="167" t="str">
        <f t="shared" si="155"/>
        <v>护甲穿透|Cffffc926+150|n|n|r|Cffaaaaaa○|CffFFD24D木之符印+1|r|r|n|n|Cff00ff7f点击穿戴或脱卸。|r</v>
      </c>
      <c r="L383" s="27"/>
      <c r="M383" s="168" t="str">
        <f>VLOOKUP(LEFT(RIGHT(B383,5),4),物品!B:CU,20,FALSE)</f>
        <v>ReplaceableTextures\\CommandButtons\\BTNSST13.blp</v>
      </c>
      <c r="N383" s="27">
        <v>0.5</v>
      </c>
      <c r="O383" s="168" t="s">
        <v>108</v>
      </c>
      <c r="P383" s="27">
        <v>0</v>
      </c>
      <c r="Q383" s="27">
        <v>0</v>
      </c>
      <c r="R383" s="188" t="s">
        <v>83</v>
      </c>
      <c r="S383" s="188" t="s">
        <v>83</v>
      </c>
      <c r="T383" s="188" t="s">
        <v>83</v>
      </c>
      <c r="U383" s="188" t="s">
        <v>83</v>
      </c>
      <c r="V383" s="27"/>
      <c r="W383" s="169" t="s">
        <v>103</v>
      </c>
      <c r="X383" s="27">
        <v>0</v>
      </c>
      <c r="Y383" s="188" t="s">
        <v>83</v>
      </c>
      <c r="Z383" s="27">
        <v>0</v>
      </c>
      <c r="AA383" s="27">
        <v>0</v>
      </c>
      <c r="AB383" s="27">
        <v>10</v>
      </c>
      <c r="AC383" s="27">
        <v>1</v>
      </c>
      <c r="AD383" s="27">
        <v>1</v>
      </c>
      <c r="AE383" s="188" t="s">
        <v>83</v>
      </c>
      <c r="AF383" s="188" t="s">
        <v>83</v>
      </c>
      <c r="AG383" s="188" t="s">
        <v>83</v>
      </c>
      <c r="AH383" s="188" t="s">
        <v>83</v>
      </c>
      <c r="AI383" s="27"/>
      <c r="AJ383" s="27"/>
      <c r="AK383" s="27">
        <v>1</v>
      </c>
      <c r="AL383" s="27">
        <v>1</v>
      </c>
      <c r="AM383" s="188" t="s">
        <v>83</v>
      </c>
      <c r="AN383" s="27">
        <v>0</v>
      </c>
      <c r="AO383" s="27">
        <v>0</v>
      </c>
      <c r="AP383" s="27">
        <v>1</v>
      </c>
    </row>
    <row r="384" spans="1:42" ht="15">
      <c r="A384" s="165"/>
      <c r="B384" s="27" t="str">
        <f>物品!B384</f>
        <v>IK5D</v>
      </c>
      <c r="C384" s="27" t="s">
        <v>41</v>
      </c>
      <c r="D384" s="27" t="s">
        <v>81</v>
      </c>
      <c r="E384" s="27" t="s">
        <v>82</v>
      </c>
      <c r="F384" s="27"/>
      <c r="G384" s="27"/>
      <c r="H384" s="27" t="str">
        <f>VLOOKUP(LEFT(RIGHT(B384,5),4),物品!B:CU,2,FALSE)</f>
        <v>|CffFFD24D【史诗】白泽之灵|r</v>
      </c>
      <c r="I384" s="27" t="str">
        <f>VLOOKUP(B384,物品!B:CV,99,FALSE)</f>
        <v>护甲穿透|Cffffc926+150|n|n|r|Cffaaaaaa○|CffFFD24D水之符印+1|r|r|n|n|Cff00ff7f点击穿戴或脱卸。|r</v>
      </c>
      <c r="J384" s="167" t="str">
        <f t="shared" si="154"/>
        <v>|CffFFD24D【史诗】白泽之灵|r</v>
      </c>
      <c r="K384" s="167" t="str">
        <f t="shared" si="155"/>
        <v>护甲穿透|Cffffc926+150|n|n|r|Cffaaaaaa○|CffFFD24D水之符印+1|r|r|n|n|Cff00ff7f点击穿戴或脱卸。|r</v>
      </c>
      <c r="L384" s="27"/>
      <c r="M384" s="168" t="str">
        <f>VLOOKUP(LEFT(RIGHT(B384,5),4),物品!B:CU,20,FALSE)</f>
        <v>ReplaceableTextures\\CommandButtons\\BTNSST13.blp</v>
      </c>
      <c r="N384" s="27">
        <v>0.5</v>
      </c>
      <c r="O384" s="168" t="s">
        <v>108</v>
      </c>
      <c r="P384" s="27">
        <v>0</v>
      </c>
      <c r="Q384" s="27">
        <v>0</v>
      </c>
      <c r="R384" s="188" t="s">
        <v>83</v>
      </c>
      <c r="S384" s="188" t="s">
        <v>83</v>
      </c>
      <c r="T384" s="188" t="s">
        <v>83</v>
      </c>
      <c r="U384" s="188" t="s">
        <v>83</v>
      </c>
      <c r="V384" s="27"/>
      <c r="W384" s="169" t="s">
        <v>103</v>
      </c>
      <c r="X384" s="27">
        <v>0</v>
      </c>
      <c r="Y384" s="188" t="s">
        <v>83</v>
      </c>
      <c r="Z384" s="27">
        <v>0</v>
      </c>
      <c r="AA384" s="27">
        <v>0</v>
      </c>
      <c r="AB384" s="27">
        <v>10</v>
      </c>
      <c r="AC384" s="27">
        <v>1</v>
      </c>
      <c r="AD384" s="27">
        <v>1</v>
      </c>
      <c r="AE384" s="188" t="s">
        <v>83</v>
      </c>
      <c r="AF384" s="188" t="s">
        <v>83</v>
      </c>
      <c r="AG384" s="188" t="s">
        <v>83</v>
      </c>
      <c r="AH384" s="188" t="s">
        <v>83</v>
      </c>
      <c r="AI384" s="27"/>
      <c r="AJ384" s="27"/>
      <c r="AK384" s="27">
        <v>1</v>
      </c>
      <c r="AL384" s="27">
        <v>1</v>
      </c>
      <c r="AM384" s="188" t="s">
        <v>83</v>
      </c>
      <c r="AN384" s="27">
        <v>0</v>
      </c>
      <c r="AO384" s="27">
        <v>0</v>
      </c>
      <c r="AP384" s="27">
        <v>1</v>
      </c>
    </row>
    <row r="385" spans="1:42" ht="15">
      <c r="A385" s="165"/>
      <c r="B385" s="27" t="str">
        <f>物品!B385</f>
        <v>IK5E</v>
      </c>
      <c r="C385" s="27" t="s">
        <v>41</v>
      </c>
      <c r="D385" s="27" t="s">
        <v>81</v>
      </c>
      <c r="E385" s="27" t="s">
        <v>82</v>
      </c>
      <c r="F385" s="27"/>
      <c r="G385" s="27"/>
      <c r="H385" s="27" t="str">
        <f>VLOOKUP(LEFT(RIGHT(B385,5),4),物品!B:CU,2,FALSE)</f>
        <v>|CffFFD24D【史诗】白泽之灵|r</v>
      </c>
      <c r="I385" s="27" t="str">
        <f>VLOOKUP(B385,物品!B:CV,99,FALSE)</f>
        <v>护甲穿透|Cffffc926+150|n|n|r|Cffaaaaaa○|CffFFD24D火之符印+1|r|r|n|n|Cff00ff7f点击穿戴或脱卸。|r</v>
      </c>
      <c r="J385" s="167" t="str">
        <f t="shared" si="154"/>
        <v>|CffFFD24D【史诗】白泽之灵|r</v>
      </c>
      <c r="K385" s="167" t="str">
        <f t="shared" si="155"/>
        <v>护甲穿透|Cffffc926+150|n|n|r|Cffaaaaaa○|CffFFD24D火之符印+1|r|r|n|n|Cff00ff7f点击穿戴或脱卸。|r</v>
      </c>
      <c r="L385" s="27"/>
      <c r="M385" s="168" t="str">
        <f>VLOOKUP(LEFT(RIGHT(B385,5),4),物品!B:CU,20,FALSE)</f>
        <v>ReplaceableTextures\\CommandButtons\\BTNSST13.blp</v>
      </c>
      <c r="N385" s="27">
        <v>0.5</v>
      </c>
      <c r="O385" s="168" t="s">
        <v>108</v>
      </c>
      <c r="P385" s="27">
        <v>0</v>
      </c>
      <c r="Q385" s="27">
        <v>0</v>
      </c>
      <c r="R385" s="188" t="s">
        <v>83</v>
      </c>
      <c r="S385" s="188" t="s">
        <v>83</v>
      </c>
      <c r="T385" s="188" t="s">
        <v>83</v>
      </c>
      <c r="U385" s="188" t="s">
        <v>83</v>
      </c>
      <c r="V385" s="27"/>
      <c r="W385" s="169" t="s">
        <v>103</v>
      </c>
      <c r="X385" s="27">
        <v>0</v>
      </c>
      <c r="Y385" s="188" t="s">
        <v>83</v>
      </c>
      <c r="Z385" s="27">
        <v>0</v>
      </c>
      <c r="AA385" s="27">
        <v>0</v>
      </c>
      <c r="AB385" s="27">
        <v>10</v>
      </c>
      <c r="AC385" s="27">
        <v>1</v>
      </c>
      <c r="AD385" s="27">
        <v>1</v>
      </c>
      <c r="AE385" s="188" t="s">
        <v>83</v>
      </c>
      <c r="AF385" s="188" t="s">
        <v>83</v>
      </c>
      <c r="AG385" s="188" t="s">
        <v>83</v>
      </c>
      <c r="AH385" s="188" t="s">
        <v>83</v>
      </c>
      <c r="AI385" s="27"/>
      <c r="AJ385" s="27"/>
      <c r="AK385" s="27">
        <v>1</v>
      </c>
      <c r="AL385" s="27">
        <v>1</v>
      </c>
      <c r="AM385" s="188" t="s">
        <v>83</v>
      </c>
      <c r="AN385" s="27">
        <v>0</v>
      </c>
      <c r="AO385" s="27">
        <v>0</v>
      </c>
      <c r="AP385" s="27">
        <v>1</v>
      </c>
    </row>
    <row r="386" spans="1:42" ht="15">
      <c r="A386" s="165"/>
      <c r="B386" s="27" t="str">
        <f>物品!B386</f>
        <v>IK5F</v>
      </c>
      <c r="C386" s="27" t="s">
        <v>41</v>
      </c>
      <c r="D386" s="27" t="s">
        <v>81</v>
      </c>
      <c r="E386" s="27" t="s">
        <v>82</v>
      </c>
      <c r="F386" s="27"/>
      <c r="G386" s="27"/>
      <c r="H386" s="27" t="str">
        <f>VLOOKUP(LEFT(RIGHT(B386,5),4),物品!B:CU,2,FALSE)</f>
        <v>|CffFFD24D【史诗】白泽之灵|r</v>
      </c>
      <c r="I386" s="27" t="str">
        <f>VLOOKUP(B386,物品!B:CV,99,FALSE)</f>
        <v>护甲穿透|Cffffc926+150|n|n|r|Cffaaaaaa○|CffFFD24D土之符印+1|r|r|n|n|Cff00ff7f点击穿戴或脱卸。|r</v>
      </c>
      <c r="J386" s="167" t="str">
        <f t="shared" si="154"/>
        <v>|CffFFD24D【史诗】白泽之灵|r</v>
      </c>
      <c r="K386" s="167" t="str">
        <f t="shared" si="155"/>
        <v>护甲穿透|Cffffc926+150|n|n|r|Cffaaaaaa○|CffFFD24D土之符印+1|r|r|n|n|Cff00ff7f点击穿戴或脱卸。|r</v>
      </c>
      <c r="L386" s="27"/>
      <c r="M386" s="168" t="str">
        <f>VLOOKUP(LEFT(RIGHT(B386,5),4),物品!B:CU,20,FALSE)</f>
        <v>ReplaceableTextures\\CommandButtons\\BTNSST13.blp</v>
      </c>
      <c r="N386" s="27">
        <v>0.5</v>
      </c>
      <c r="O386" s="168" t="s">
        <v>108</v>
      </c>
      <c r="P386" s="27">
        <v>0</v>
      </c>
      <c r="Q386" s="27">
        <v>0</v>
      </c>
      <c r="R386" s="188" t="s">
        <v>83</v>
      </c>
      <c r="S386" s="188" t="s">
        <v>83</v>
      </c>
      <c r="T386" s="188" t="s">
        <v>83</v>
      </c>
      <c r="U386" s="188" t="s">
        <v>83</v>
      </c>
      <c r="V386" s="27"/>
      <c r="W386" s="169" t="s">
        <v>103</v>
      </c>
      <c r="X386" s="27">
        <v>0</v>
      </c>
      <c r="Y386" s="188" t="s">
        <v>83</v>
      </c>
      <c r="Z386" s="27">
        <v>0</v>
      </c>
      <c r="AA386" s="27">
        <v>0</v>
      </c>
      <c r="AB386" s="27">
        <v>10</v>
      </c>
      <c r="AC386" s="27">
        <v>1</v>
      </c>
      <c r="AD386" s="27">
        <v>1</v>
      </c>
      <c r="AE386" s="188" t="s">
        <v>83</v>
      </c>
      <c r="AF386" s="188" t="s">
        <v>83</v>
      </c>
      <c r="AG386" s="188" t="s">
        <v>83</v>
      </c>
      <c r="AH386" s="188" t="s">
        <v>83</v>
      </c>
      <c r="AI386" s="27"/>
      <c r="AJ386" s="27"/>
      <c r="AK386" s="27">
        <v>1</v>
      </c>
      <c r="AL386" s="27">
        <v>1</v>
      </c>
      <c r="AM386" s="188" t="s">
        <v>83</v>
      </c>
      <c r="AN386" s="27">
        <v>0</v>
      </c>
      <c r="AO386" s="27">
        <v>0</v>
      </c>
      <c r="AP386" s="27">
        <v>1</v>
      </c>
    </row>
    <row r="387" spans="1:42" ht="15">
      <c r="A387" s="165"/>
      <c r="B387" s="27" t="str">
        <f>物品!B387</f>
        <v>IK5G</v>
      </c>
      <c r="C387" s="27" t="s">
        <v>41</v>
      </c>
      <c r="D387" s="27" t="s">
        <v>81</v>
      </c>
      <c r="E387" s="27" t="s">
        <v>82</v>
      </c>
      <c r="F387" s="27"/>
      <c r="G387" s="27"/>
      <c r="H387" s="27" t="str">
        <f>VLOOKUP(LEFT(RIGHT(B387,5),4),物品!B:CU,2,FALSE)</f>
        <v>|CffFFD24D【史诗】白泽之灵|r</v>
      </c>
      <c r="I387" s="27" t="str">
        <f>VLOOKUP(B387,物品!B:CV,99,FALSE)</f>
        <v>护甲穿透|Cffffc926+150|n|n|r|Cffaaaaaa○|CffFFD24D光之符印+1|r|r|n|n|Cff00ff7f点击穿戴或脱卸。|r</v>
      </c>
      <c r="J387" s="167" t="str">
        <f t="shared" si="154"/>
        <v>|CffFFD24D【史诗】白泽之灵|r</v>
      </c>
      <c r="K387" s="167" t="str">
        <f t="shared" si="155"/>
        <v>护甲穿透|Cffffc926+150|n|n|r|Cffaaaaaa○|CffFFD24D光之符印+1|r|r|n|n|Cff00ff7f点击穿戴或脱卸。|r</v>
      </c>
      <c r="L387" s="27"/>
      <c r="M387" s="168" t="str">
        <f>VLOOKUP(LEFT(RIGHT(B387,5),4),物品!B:CU,20,FALSE)</f>
        <v>ReplaceableTextures\\CommandButtons\\BTNSST13.blp</v>
      </c>
      <c r="N387" s="27">
        <v>0.5</v>
      </c>
      <c r="O387" s="168" t="s">
        <v>108</v>
      </c>
      <c r="P387" s="27">
        <v>0</v>
      </c>
      <c r="Q387" s="27">
        <v>0</v>
      </c>
      <c r="R387" s="188" t="s">
        <v>83</v>
      </c>
      <c r="S387" s="188" t="s">
        <v>83</v>
      </c>
      <c r="T387" s="188" t="s">
        <v>83</v>
      </c>
      <c r="U387" s="188" t="s">
        <v>83</v>
      </c>
      <c r="V387" s="27"/>
      <c r="W387" s="169" t="s">
        <v>103</v>
      </c>
      <c r="X387" s="27">
        <v>0</v>
      </c>
      <c r="Y387" s="188" t="s">
        <v>83</v>
      </c>
      <c r="Z387" s="27">
        <v>0</v>
      </c>
      <c r="AA387" s="27">
        <v>0</v>
      </c>
      <c r="AB387" s="27">
        <v>10</v>
      </c>
      <c r="AC387" s="27">
        <v>1</v>
      </c>
      <c r="AD387" s="27">
        <v>1</v>
      </c>
      <c r="AE387" s="188" t="s">
        <v>83</v>
      </c>
      <c r="AF387" s="188" t="s">
        <v>83</v>
      </c>
      <c r="AG387" s="188" t="s">
        <v>83</v>
      </c>
      <c r="AH387" s="188" t="s">
        <v>83</v>
      </c>
      <c r="AI387" s="27"/>
      <c r="AJ387" s="27"/>
      <c r="AK387" s="27">
        <v>1</v>
      </c>
      <c r="AL387" s="27">
        <v>1</v>
      </c>
      <c r="AM387" s="188" t="s">
        <v>83</v>
      </c>
      <c r="AN387" s="27">
        <v>0</v>
      </c>
      <c r="AO387" s="27">
        <v>0</v>
      </c>
      <c r="AP387" s="27">
        <v>1</v>
      </c>
    </row>
    <row r="388" spans="1:42" ht="15">
      <c r="A388" s="165"/>
      <c r="B388" s="27" t="str">
        <f>物品!B388</f>
        <v>IK5H</v>
      </c>
      <c r="C388" s="27" t="s">
        <v>41</v>
      </c>
      <c r="D388" s="27" t="s">
        <v>81</v>
      </c>
      <c r="E388" s="27" t="s">
        <v>82</v>
      </c>
      <c r="F388" s="27"/>
      <c r="G388" s="27"/>
      <c r="H388" s="27" t="str">
        <f>VLOOKUP(LEFT(RIGHT(B388,5),4),物品!B:CU,2,FALSE)</f>
        <v>|CffFFD24D【史诗】白泽之灵|r</v>
      </c>
      <c r="I388" s="27" t="str">
        <f>VLOOKUP(B388,物品!B:CV,99,FALSE)</f>
        <v>护甲穿透|Cffffc926+150|n|n|r|Cffaaaaaa○|CffFFD24D雷之符印+1|r|r|n|n|Cff00ff7f点击穿戴或脱卸。|r</v>
      </c>
      <c r="J388" s="167" t="str">
        <f t="shared" si="154"/>
        <v>|CffFFD24D【史诗】白泽之灵|r</v>
      </c>
      <c r="K388" s="167" t="str">
        <f t="shared" si="155"/>
        <v>护甲穿透|Cffffc926+150|n|n|r|Cffaaaaaa○|CffFFD24D雷之符印+1|r|r|n|n|Cff00ff7f点击穿戴或脱卸。|r</v>
      </c>
      <c r="L388" s="27"/>
      <c r="M388" s="168" t="str">
        <f>VLOOKUP(LEFT(RIGHT(B388,5),4),物品!B:CU,20,FALSE)</f>
        <v>ReplaceableTextures\\CommandButtons\\BTNSST13.blp</v>
      </c>
      <c r="N388" s="27">
        <v>0.5</v>
      </c>
      <c r="O388" s="168" t="s">
        <v>108</v>
      </c>
      <c r="P388" s="27">
        <v>0</v>
      </c>
      <c r="Q388" s="27">
        <v>0</v>
      </c>
      <c r="R388" s="188" t="s">
        <v>83</v>
      </c>
      <c r="S388" s="188" t="s">
        <v>83</v>
      </c>
      <c r="T388" s="188" t="s">
        <v>83</v>
      </c>
      <c r="U388" s="188" t="s">
        <v>83</v>
      </c>
      <c r="V388" s="27"/>
      <c r="W388" s="169" t="s">
        <v>103</v>
      </c>
      <c r="X388" s="27">
        <v>0</v>
      </c>
      <c r="Y388" s="188" t="s">
        <v>83</v>
      </c>
      <c r="Z388" s="27">
        <v>0</v>
      </c>
      <c r="AA388" s="27">
        <v>0</v>
      </c>
      <c r="AB388" s="27">
        <v>10</v>
      </c>
      <c r="AC388" s="27">
        <v>1</v>
      </c>
      <c r="AD388" s="27">
        <v>1</v>
      </c>
      <c r="AE388" s="188" t="s">
        <v>83</v>
      </c>
      <c r="AF388" s="188" t="s">
        <v>83</v>
      </c>
      <c r="AG388" s="188" t="s">
        <v>83</v>
      </c>
      <c r="AH388" s="188" t="s">
        <v>83</v>
      </c>
      <c r="AI388" s="27"/>
      <c r="AJ388" s="27"/>
      <c r="AK388" s="27">
        <v>1</v>
      </c>
      <c r="AL388" s="27">
        <v>1</v>
      </c>
      <c r="AM388" s="188" t="s">
        <v>83</v>
      </c>
      <c r="AN388" s="27">
        <v>0</v>
      </c>
      <c r="AO388" s="27">
        <v>0</v>
      </c>
      <c r="AP388" s="27">
        <v>1</v>
      </c>
    </row>
    <row r="389" spans="1:42" ht="15">
      <c r="A389" s="165"/>
      <c r="B389" s="27" t="str">
        <f>物品!B389</f>
        <v>IK5I</v>
      </c>
      <c r="C389" s="27" t="s">
        <v>41</v>
      </c>
      <c r="D389" s="27" t="s">
        <v>81</v>
      </c>
      <c r="E389" s="27" t="s">
        <v>82</v>
      </c>
      <c r="F389" s="27"/>
      <c r="G389" s="27"/>
      <c r="H389" s="27" t="str">
        <f>VLOOKUP(LEFT(RIGHT(B389,5),4),物品!B:CU,2,FALSE)</f>
        <v>|CffFFD24D【史诗】白泽之灵|r</v>
      </c>
      <c r="I389" s="27" t="str">
        <f>VLOOKUP(B389,物品!B:CV,99,FALSE)</f>
        <v>护甲穿透|Cffffc926+150|n|n|r|Cffaaaaaa○|CffFFD24D暗之符印+1|r|r|n|n|Cff00ff7f点击穿戴或脱卸。|r</v>
      </c>
      <c r="J389" s="167" t="str">
        <f t="shared" si="154"/>
        <v>|CffFFD24D【史诗】白泽之灵|r</v>
      </c>
      <c r="K389" s="167" t="str">
        <f t="shared" si="155"/>
        <v>护甲穿透|Cffffc926+150|n|n|r|Cffaaaaaa○|CffFFD24D暗之符印+1|r|r|n|n|Cff00ff7f点击穿戴或脱卸。|r</v>
      </c>
      <c r="L389" s="27"/>
      <c r="M389" s="168" t="str">
        <f>VLOOKUP(LEFT(RIGHT(B389,5),4),物品!B:CU,20,FALSE)</f>
        <v>ReplaceableTextures\\CommandButtons\\BTNSST13.blp</v>
      </c>
      <c r="N389" s="27">
        <v>0.5</v>
      </c>
      <c r="O389" s="168" t="s">
        <v>108</v>
      </c>
      <c r="P389" s="27">
        <v>0</v>
      </c>
      <c r="Q389" s="27">
        <v>0</v>
      </c>
      <c r="R389" s="188" t="s">
        <v>83</v>
      </c>
      <c r="S389" s="188" t="s">
        <v>83</v>
      </c>
      <c r="T389" s="188" t="s">
        <v>83</v>
      </c>
      <c r="U389" s="188" t="s">
        <v>83</v>
      </c>
      <c r="V389" s="27"/>
      <c r="W389" s="169" t="s">
        <v>103</v>
      </c>
      <c r="X389" s="27">
        <v>0</v>
      </c>
      <c r="Y389" s="188" t="s">
        <v>83</v>
      </c>
      <c r="Z389" s="27">
        <v>0</v>
      </c>
      <c r="AA389" s="27">
        <v>0</v>
      </c>
      <c r="AB389" s="27">
        <v>10</v>
      </c>
      <c r="AC389" s="27">
        <v>1</v>
      </c>
      <c r="AD389" s="27">
        <v>1</v>
      </c>
      <c r="AE389" s="188" t="s">
        <v>83</v>
      </c>
      <c r="AF389" s="188" t="s">
        <v>83</v>
      </c>
      <c r="AG389" s="188" t="s">
        <v>83</v>
      </c>
      <c r="AH389" s="188" t="s">
        <v>83</v>
      </c>
      <c r="AI389" s="27"/>
      <c r="AJ389" s="27"/>
      <c r="AK389" s="27">
        <v>1</v>
      </c>
      <c r="AL389" s="27">
        <v>1</v>
      </c>
      <c r="AM389" s="188" t="s">
        <v>83</v>
      </c>
      <c r="AN389" s="27">
        <v>0</v>
      </c>
      <c r="AO389" s="27">
        <v>0</v>
      </c>
      <c r="AP389" s="27">
        <v>1</v>
      </c>
    </row>
    <row r="390" spans="1:42" ht="15">
      <c r="A390" s="165"/>
      <c r="B390" s="27" t="str">
        <f>物品!B390</f>
        <v>IK6A</v>
      </c>
      <c r="C390" s="27" t="s">
        <v>41</v>
      </c>
      <c r="D390" s="27" t="s">
        <v>81</v>
      </c>
      <c r="E390" s="27" t="s">
        <v>82</v>
      </c>
      <c r="F390" s="27"/>
      <c r="G390" s="27"/>
      <c r="H390" s="27" t="str">
        <f>VLOOKUP(LEFT(RIGHT(B390,5),4),物品!B:CU,2,FALSE)</f>
        <v>|CffFFD24D【史诗】麒麟心|r</v>
      </c>
      <c r="I390" s="27" t="str">
        <f>VLOOKUP(B390,物品!B:CV,99,FALSE)</f>
        <v>暴击伤害|Cffffc926+60%|n|n|r|Cffaaaaaa○刻印槽 【空】|r|n|n|Cff00ff7f点击穿戴或脱卸。|r</v>
      </c>
      <c r="J390" s="167" t="str">
        <f t="shared" si="154"/>
        <v>|CffFFD24D【史诗】麒麟心|r</v>
      </c>
      <c r="K390" s="167" t="str">
        <f t="shared" si="155"/>
        <v>暴击伤害|Cffffc926+60%|n|n|r|Cffaaaaaa○刻印槽 【空】|r|n|n|Cff00ff7f点击穿戴或脱卸。|r</v>
      </c>
      <c r="L390" s="27"/>
      <c r="M390" s="168" t="str">
        <f>VLOOKUP(LEFT(RIGHT(B390,5),4),物品!B:CU,20,FALSE)</f>
        <v>ReplaceableTextures\\CommandButtons\\BTNSST14.blp</v>
      </c>
      <c r="N390" s="27">
        <v>0.5</v>
      </c>
      <c r="O390" s="168" t="s">
        <v>108</v>
      </c>
      <c r="P390" s="27">
        <v>0</v>
      </c>
      <c r="Q390" s="27">
        <v>0</v>
      </c>
      <c r="R390" s="188" t="s">
        <v>83</v>
      </c>
      <c r="S390" s="188" t="s">
        <v>83</v>
      </c>
      <c r="T390" s="188" t="s">
        <v>83</v>
      </c>
      <c r="U390" s="188" t="s">
        <v>83</v>
      </c>
      <c r="V390" s="27"/>
      <c r="W390" s="169" t="s">
        <v>103</v>
      </c>
      <c r="X390" s="27">
        <v>0</v>
      </c>
      <c r="Y390" s="188" t="s">
        <v>83</v>
      </c>
      <c r="Z390" s="27">
        <v>0</v>
      </c>
      <c r="AA390" s="27">
        <v>0</v>
      </c>
      <c r="AB390" s="27">
        <v>10</v>
      </c>
      <c r="AC390" s="27">
        <v>1</v>
      </c>
      <c r="AD390" s="27">
        <v>1</v>
      </c>
      <c r="AE390" s="188" t="s">
        <v>83</v>
      </c>
      <c r="AF390" s="188" t="s">
        <v>83</v>
      </c>
      <c r="AG390" s="188" t="s">
        <v>83</v>
      </c>
      <c r="AH390" s="188" t="s">
        <v>83</v>
      </c>
      <c r="AI390" s="27"/>
      <c r="AJ390" s="27"/>
      <c r="AK390" s="27">
        <v>1</v>
      </c>
      <c r="AL390" s="27">
        <v>1</v>
      </c>
      <c r="AM390" s="188" t="s">
        <v>83</v>
      </c>
      <c r="AN390" s="27">
        <v>0</v>
      </c>
      <c r="AO390" s="27">
        <v>0</v>
      </c>
      <c r="AP390" s="27">
        <v>1</v>
      </c>
    </row>
    <row r="391" spans="1:42" ht="15">
      <c r="A391" s="165"/>
      <c r="B391" s="27" t="str">
        <f>物品!B391</f>
        <v>IK6B</v>
      </c>
      <c r="C391" s="27" t="s">
        <v>41</v>
      </c>
      <c r="D391" s="27" t="s">
        <v>81</v>
      </c>
      <c r="E391" s="27" t="s">
        <v>82</v>
      </c>
      <c r="F391" s="27"/>
      <c r="G391" s="27"/>
      <c r="H391" s="27" t="str">
        <f>VLOOKUP(LEFT(RIGHT(B391,5),4),物品!B:CU,2,FALSE)</f>
        <v>|CffFFD24D【史诗】麒麟心|r</v>
      </c>
      <c r="I391" s="27" t="str">
        <f>VLOOKUP(B391,物品!B:CV,99,FALSE)</f>
        <v>暴击伤害|Cffffc926+60%|n|n|r|Cffaaaaaa○|CffFFD24D金之符印+1|r|r|n|n|Cff00ff7f点击穿戴或脱卸。|r</v>
      </c>
      <c r="J391" s="167" t="str">
        <f t="shared" si="154"/>
        <v>|CffFFD24D【史诗】麒麟心|r</v>
      </c>
      <c r="K391" s="167" t="str">
        <f t="shared" si="155"/>
        <v>暴击伤害|Cffffc926+60%|n|n|r|Cffaaaaaa○|CffFFD24D金之符印+1|r|r|n|n|Cff00ff7f点击穿戴或脱卸。|r</v>
      </c>
      <c r="L391" s="27"/>
      <c r="M391" s="168" t="str">
        <f>VLOOKUP(LEFT(RIGHT(B391,5),4),物品!B:CU,20,FALSE)</f>
        <v>ReplaceableTextures\\CommandButtons\\BTNSST14.blp</v>
      </c>
      <c r="N391" s="27">
        <v>0.5</v>
      </c>
      <c r="O391" s="168" t="s">
        <v>108</v>
      </c>
      <c r="P391" s="27">
        <v>0</v>
      </c>
      <c r="Q391" s="27">
        <v>0</v>
      </c>
      <c r="R391" s="188" t="s">
        <v>83</v>
      </c>
      <c r="S391" s="188" t="s">
        <v>83</v>
      </c>
      <c r="T391" s="188" t="s">
        <v>83</v>
      </c>
      <c r="U391" s="188" t="s">
        <v>83</v>
      </c>
      <c r="V391" s="27"/>
      <c r="W391" s="169" t="s">
        <v>103</v>
      </c>
      <c r="X391" s="27">
        <v>0</v>
      </c>
      <c r="Y391" s="188" t="s">
        <v>83</v>
      </c>
      <c r="Z391" s="27">
        <v>0</v>
      </c>
      <c r="AA391" s="27">
        <v>0</v>
      </c>
      <c r="AB391" s="27">
        <v>10</v>
      </c>
      <c r="AC391" s="27">
        <v>1</v>
      </c>
      <c r="AD391" s="27">
        <v>1</v>
      </c>
      <c r="AE391" s="188" t="s">
        <v>83</v>
      </c>
      <c r="AF391" s="188" t="s">
        <v>83</v>
      </c>
      <c r="AG391" s="188" t="s">
        <v>83</v>
      </c>
      <c r="AH391" s="188" t="s">
        <v>83</v>
      </c>
      <c r="AI391" s="27"/>
      <c r="AJ391" s="27"/>
      <c r="AK391" s="27">
        <v>1</v>
      </c>
      <c r="AL391" s="27">
        <v>1</v>
      </c>
      <c r="AM391" s="188" t="s">
        <v>83</v>
      </c>
      <c r="AN391" s="27">
        <v>0</v>
      </c>
      <c r="AO391" s="27">
        <v>0</v>
      </c>
      <c r="AP391" s="27">
        <v>1</v>
      </c>
    </row>
    <row r="392" spans="1:42" ht="15">
      <c r="A392" s="165"/>
      <c r="B392" s="27" t="str">
        <f>物品!B392</f>
        <v>IK6C</v>
      </c>
      <c r="C392" s="27" t="s">
        <v>41</v>
      </c>
      <c r="D392" s="27" t="s">
        <v>81</v>
      </c>
      <c r="E392" s="27" t="s">
        <v>82</v>
      </c>
      <c r="F392" s="27"/>
      <c r="G392" s="27"/>
      <c r="H392" s="27" t="str">
        <f>VLOOKUP(LEFT(RIGHT(B392,5),4),物品!B:CU,2,FALSE)</f>
        <v>|CffFFD24D【史诗】麒麟心|r</v>
      </c>
      <c r="I392" s="27" t="str">
        <f>VLOOKUP(B392,物品!B:CV,99,FALSE)</f>
        <v>暴击伤害|Cffffc926+60%|n|n|r|Cffaaaaaa○|CffFFD24D木之符印+1|r|r|n|n|Cff00ff7f点击穿戴或脱卸。|r</v>
      </c>
      <c r="J392" s="167" t="str">
        <f t="shared" si="154"/>
        <v>|CffFFD24D【史诗】麒麟心|r</v>
      </c>
      <c r="K392" s="167" t="str">
        <f t="shared" si="155"/>
        <v>暴击伤害|Cffffc926+60%|n|n|r|Cffaaaaaa○|CffFFD24D木之符印+1|r|r|n|n|Cff00ff7f点击穿戴或脱卸。|r</v>
      </c>
      <c r="L392" s="27"/>
      <c r="M392" s="168" t="str">
        <f>VLOOKUP(LEFT(RIGHT(B392,5),4),物品!B:CU,20,FALSE)</f>
        <v>ReplaceableTextures\\CommandButtons\\BTNSST14.blp</v>
      </c>
      <c r="N392" s="27">
        <v>0.5</v>
      </c>
      <c r="O392" s="168" t="s">
        <v>108</v>
      </c>
      <c r="P392" s="27">
        <v>0</v>
      </c>
      <c r="Q392" s="27">
        <v>0</v>
      </c>
      <c r="R392" s="188" t="s">
        <v>83</v>
      </c>
      <c r="S392" s="188" t="s">
        <v>83</v>
      </c>
      <c r="T392" s="188" t="s">
        <v>83</v>
      </c>
      <c r="U392" s="188" t="s">
        <v>83</v>
      </c>
      <c r="V392" s="27"/>
      <c r="W392" s="169" t="s">
        <v>103</v>
      </c>
      <c r="X392" s="27">
        <v>0</v>
      </c>
      <c r="Y392" s="188" t="s">
        <v>83</v>
      </c>
      <c r="Z392" s="27">
        <v>0</v>
      </c>
      <c r="AA392" s="27">
        <v>0</v>
      </c>
      <c r="AB392" s="27">
        <v>10</v>
      </c>
      <c r="AC392" s="27">
        <v>1</v>
      </c>
      <c r="AD392" s="27">
        <v>1</v>
      </c>
      <c r="AE392" s="188" t="s">
        <v>83</v>
      </c>
      <c r="AF392" s="188" t="s">
        <v>83</v>
      </c>
      <c r="AG392" s="188" t="s">
        <v>83</v>
      </c>
      <c r="AH392" s="188" t="s">
        <v>83</v>
      </c>
      <c r="AI392" s="27"/>
      <c r="AJ392" s="27"/>
      <c r="AK392" s="27">
        <v>1</v>
      </c>
      <c r="AL392" s="27">
        <v>1</v>
      </c>
      <c r="AM392" s="188" t="s">
        <v>83</v>
      </c>
      <c r="AN392" s="27">
        <v>0</v>
      </c>
      <c r="AO392" s="27">
        <v>0</v>
      </c>
      <c r="AP392" s="27">
        <v>1</v>
      </c>
    </row>
    <row r="393" spans="1:42" ht="15">
      <c r="A393" s="165"/>
      <c r="B393" s="27" t="str">
        <f>物品!B393</f>
        <v>IK6D</v>
      </c>
      <c r="C393" s="27" t="s">
        <v>41</v>
      </c>
      <c r="D393" s="27" t="s">
        <v>81</v>
      </c>
      <c r="E393" s="27" t="s">
        <v>82</v>
      </c>
      <c r="F393" s="27"/>
      <c r="G393" s="27"/>
      <c r="H393" s="27" t="str">
        <f>VLOOKUP(LEFT(RIGHT(B393,5),4),物品!B:CU,2,FALSE)</f>
        <v>|CffFFD24D【史诗】麒麟心|r</v>
      </c>
      <c r="I393" s="27" t="str">
        <f>VLOOKUP(B393,物品!B:CV,99,FALSE)</f>
        <v>暴击伤害|Cffffc926+60%|n|n|r|Cffaaaaaa○|CffFFD24D水之符印+1|r|r|n|n|Cff00ff7f点击穿戴或脱卸。|r</v>
      </c>
      <c r="J393" s="167" t="str">
        <f t="shared" si="154"/>
        <v>|CffFFD24D【史诗】麒麟心|r</v>
      </c>
      <c r="K393" s="167" t="str">
        <f t="shared" si="155"/>
        <v>暴击伤害|Cffffc926+60%|n|n|r|Cffaaaaaa○|CffFFD24D水之符印+1|r|r|n|n|Cff00ff7f点击穿戴或脱卸。|r</v>
      </c>
      <c r="L393" s="27"/>
      <c r="M393" s="168" t="str">
        <f>VLOOKUP(LEFT(RIGHT(B393,5),4),物品!B:CU,20,FALSE)</f>
        <v>ReplaceableTextures\\CommandButtons\\BTNSST14.blp</v>
      </c>
      <c r="N393" s="27">
        <v>0.5</v>
      </c>
      <c r="O393" s="168" t="s">
        <v>108</v>
      </c>
      <c r="P393" s="27">
        <v>0</v>
      </c>
      <c r="Q393" s="27">
        <v>0</v>
      </c>
      <c r="R393" s="188" t="s">
        <v>83</v>
      </c>
      <c r="S393" s="188" t="s">
        <v>83</v>
      </c>
      <c r="T393" s="188" t="s">
        <v>83</v>
      </c>
      <c r="U393" s="188" t="s">
        <v>83</v>
      </c>
      <c r="V393" s="27"/>
      <c r="W393" s="169" t="s">
        <v>103</v>
      </c>
      <c r="X393" s="27">
        <v>0</v>
      </c>
      <c r="Y393" s="188" t="s">
        <v>83</v>
      </c>
      <c r="Z393" s="27">
        <v>0</v>
      </c>
      <c r="AA393" s="27">
        <v>0</v>
      </c>
      <c r="AB393" s="27">
        <v>10</v>
      </c>
      <c r="AC393" s="27">
        <v>1</v>
      </c>
      <c r="AD393" s="27">
        <v>1</v>
      </c>
      <c r="AE393" s="188" t="s">
        <v>83</v>
      </c>
      <c r="AF393" s="188" t="s">
        <v>83</v>
      </c>
      <c r="AG393" s="188" t="s">
        <v>83</v>
      </c>
      <c r="AH393" s="188" t="s">
        <v>83</v>
      </c>
      <c r="AI393" s="27"/>
      <c r="AJ393" s="27"/>
      <c r="AK393" s="27">
        <v>1</v>
      </c>
      <c r="AL393" s="27">
        <v>1</v>
      </c>
      <c r="AM393" s="188" t="s">
        <v>83</v>
      </c>
      <c r="AN393" s="27">
        <v>0</v>
      </c>
      <c r="AO393" s="27">
        <v>0</v>
      </c>
      <c r="AP393" s="27">
        <v>1</v>
      </c>
    </row>
    <row r="394" spans="1:42" ht="15">
      <c r="A394" s="165"/>
      <c r="B394" s="27" t="str">
        <f>物品!B394</f>
        <v>IK6E</v>
      </c>
      <c r="C394" s="27" t="s">
        <v>41</v>
      </c>
      <c r="D394" s="27" t="s">
        <v>81</v>
      </c>
      <c r="E394" s="27" t="s">
        <v>82</v>
      </c>
      <c r="F394" s="27"/>
      <c r="G394" s="27"/>
      <c r="H394" s="27" t="str">
        <f>VLOOKUP(LEFT(RIGHT(B394,5),4),物品!B:CU,2,FALSE)</f>
        <v>|CffFFD24D【史诗】麒麟心|r</v>
      </c>
      <c r="I394" s="27" t="str">
        <f>VLOOKUP(B394,物品!B:CV,99,FALSE)</f>
        <v>暴击伤害|Cffffc926+60%|n|n|r|Cffaaaaaa○|CffFFD24D火之符印+1|r|r|n|n|Cff00ff7f点击穿戴或脱卸。|r</v>
      </c>
      <c r="J394" s="167" t="str">
        <f t="shared" si="154"/>
        <v>|CffFFD24D【史诗】麒麟心|r</v>
      </c>
      <c r="K394" s="167" t="str">
        <f t="shared" si="155"/>
        <v>暴击伤害|Cffffc926+60%|n|n|r|Cffaaaaaa○|CffFFD24D火之符印+1|r|r|n|n|Cff00ff7f点击穿戴或脱卸。|r</v>
      </c>
      <c r="L394" s="27"/>
      <c r="M394" s="168" t="str">
        <f>VLOOKUP(LEFT(RIGHT(B394,5),4),物品!B:CU,20,FALSE)</f>
        <v>ReplaceableTextures\\CommandButtons\\BTNSST14.blp</v>
      </c>
      <c r="N394" s="27">
        <v>0.5</v>
      </c>
      <c r="O394" s="168" t="s">
        <v>108</v>
      </c>
      <c r="P394" s="27">
        <v>0</v>
      </c>
      <c r="Q394" s="27">
        <v>0</v>
      </c>
      <c r="R394" s="188" t="s">
        <v>83</v>
      </c>
      <c r="S394" s="188" t="s">
        <v>83</v>
      </c>
      <c r="T394" s="188" t="s">
        <v>83</v>
      </c>
      <c r="U394" s="188" t="s">
        <v>83</v>
      </c>
      <c r="V394" s="27"/>
      <c r="W394" s="169" t="s">
        <v>103</v>
      </c>
      <c r="X394" s="27">
        <v>0</v>
      </c>
      <c r="Y394" s="188" t="s">
        <v>83</v>
      </c>
      <c r="Z394" s="27">
        <v>0</v>
      </c>
      <c r="AA394" s="27">
        <v>0</v>
      </c>
      <c r="AB394" s="27">
        <v>10</v>
      </c>
      <c r="AC394" s="27">
        <v>1</v>
      </c>
      <c r="AD394" s="27">
        <v>1</v>
      </c>
      <c r="AE394" s="188" t="s">
        <v>83</v>
      </c>
      <c r="AF394" s="188" t="s">
        <v>83</v>
      </c>
      <c r="AG394" s="188" t="s">
        <v>83</v>
      </c>
      <c r="AH394" s="188" t="s">
        <v>83</v>
      </c>
      <c r="AI394" s="27"/>
      <c r="AJ394" s="27"/>
      <c r="AK394" s="27">
        <v>1</v>
      </c>
      <c r="AL394" s="27">
        <v>1</v>
      </c>
      <c r="AM394" s="188" t="s">
        <v>83</v>
      </c>
      <c r="AN394" s="27">
        <v>0</v>
      </c>
      <c r="AO394" s="27">
        <v>0</v>
      </c>
      <c r="AP394" s="27">
        <v>1</v>
      </c>
    </row>
    <row r="395" spans="1:42" ht="15">
      <c r="A395" s="165"/>
      <c r="B395" s="27" t="str">
        <f>物品!B395</f>
        <v>IK6F</v>
      </c>
      <c r="C395" s="27" t="s">
        <v>41</v>
      </c>
      <c r="D395" s="27" t="s">
        <v>81</v>
      </c>
      <c r="E395" s="27" t="s">
        <v>82</v>
      </c>
      <c r="F395" s="27"/>
      <c r="G395" s="27"/>
      <c r="H395" s="27" t="str">
        <f>VLOOKUP(LEFT(RIGHT(B395,5),4),物品!B:CU,2,FALSE)</f>
        <v>|CffFFD24D【史诗】麒麟心|r</v>
      </c>
      <c r="I395" s="27" t="str">
        <f>VLOOKUP(B395,物品!B:CV,99,FALSE)</f>
        <v>暴击伤害|Cffffc926+60%|n|n|r|Cffaaaaaa○|CffFFD24D土之符印+1|r|r|n|n|Cff00ff7f点击穿戴或脱卸。|r</v>
      </c>
      <c r="J395" s="167" t="str">
        <f t="shared" si="154"/>
        <v>|CffFFD24D【史诗】麒麟心|r</v>
      </c>
      <c r="K395" s="167" t="str">
        <f t="shared" si="155"/>
        <v>暴击伤害|Cffffc926+60%|n|n|r|Cffaaaaaa○|CffFFD24D土之符印+1|r|r|n|n|Cff00ff7f点击穿戴或脱卸。|r</v>
      </c>
      <c r="L395" s="27"/>
      <c r="M395" s="168" t="str">
        <f>VLOOKUP(LEFT(RIGHT(B395,5),4),物品!B:CU,20,FALSE)</f>
        <v>ReplaceableTextures\\CommandButtons\\BTNSST14.blp</v>
      </c>
      <c r="N395" s="27">
        <v>0.5</v>
      </c>
      <c r="O395" s="168" t="s">
        <v>108</v>
      </c>
      <c r="P395" s="27">
        <v>0</v>
      </c>
      <c r="Q395" s="27">
        <v>0</v>
      </c>
      <c r="R395" s="188" t="s">
        <v>83</v>
      </c>
      <c r="S395" s="188" t="s">
        <v>83</v>
      </c>
      <c r="T395" s="188" t="s">
        <v>83</v>
      </c>
      <c r="U395" s="188" t="s">
        <v>83</v>
      </c>
      <c r="V395" s="27"/>
      <c r="W395" s="169" t="s">
        <v>103</v>
      </c>
      <c r="X395" s="27">
        <v>0</v>
      </c>
      <c r="Y395" s="188" t="s">
        <v>83</v>
      </c>
      <c r="Z395" s="27">
        <v>0</v>
      </c>
      <c r="AA395" s="27">
        <v>0</v>
      </c>
      <c r="AB395" s="27">
        <v>10</v>
      </c>
      <c r="AC395" s="27">
        <v>1</v>
      </c>
      <c r="AD395" s="27">
        <v>1</v>
      </c>
      <c r="AE395" s="188" t="s">
        <v>83</v>
      </c>
      <c r="AF395" s="188" t="s">
        <v>83</v>
      </c>
      <c r="AG395" s="188" t="s">
        <v>83</v>
      </c>
      <c r="AH395" s="188" t="s">
        <v>83</v>
      </c>
      <c r="AI395" s="27"/>
      <c r="AJ395" s="27"/>
      <c r="AK395" s="27">
        <v>1</v>
      </c>
      <c r="AL395" s="27">
        <v>1</v>
      </c>
      <c r="AM395" s="188" t="s">
        <v>83</v>
      </c>
      <c r="AN395" s="27">
        <v>0</v>
      </c>
      <c r="AO395" s="27">
        <v>0</v>
      </c>
      <c r="AP395" s="27">
        <v>1</v>
      </c>
    </row>
    <row r="396" spans="1:42" ht="15">
      <c r="A396" s="165"/>
      <c r="B396" s="27" t="str">
        <f>物品!B396</f>
        <v>IK6G</v>
      </c>
      <c r="C396" s="27" t="s">
        <v>41</v>
      </c>
      <c r="D396" s="27" t="s">
        <v>81</v>
      </c>
      <c r="E396" s="27" t="s">
        <v>82</v>
      </c>
      <c r="F396" s="27"/>
      <c r="G396" s="27"/>
      <c r="H396" s="27" t="str">
        <f>VLOOKUP(LEFT(RIGHT(B396,5),4),物品!B:CU,2,FALSE)</f>
        <v>|CffFFD24D【史诗】麒麟心|r</v>
      </c>
      <c r="I396" s="27" t="str">
        <f>VLOOKUP(B396,物品!B:CV,99,FALSE)</f>
        <v>暴击伤害|Cffffc926+60%|n|n|r|Cffaaaaaa○|CffFFD24D光之符印+1|r|r|n|n|Cff00ff7f点击穿戴或脱卸。|r</v>
      </c>
      <c r="J396" s="167" t="str">
        <f t="shared" si="154"/>
        <v>|CffFFD24D【史诗】麒麟心|r</v>
      </c>
      <c r="K396" s="167" t="str">
        <f t="shared" si="155"/>
        <v>暴击伤害|Cffffc926+60%|n|n|r|Cffaaaaaa○|CffFFD24D光之符印+1|r|r|n|n|Cff00ff7f点击穿戴或脱卸。|r</v>
      </c>
      <c r="L396" s="27"/>
      <c r="M396" s="168" t="str">
        <f>VLOOKUP(LEFT(RIGHT(B396,5),4),物品!B:CU,20,FALSE)</f>
        <v>ReplaceableTextures\\CommandButtons\\BTNSST14.blp</v>
      </c>
      <c r="N396" s="27">
        <v>0.5</v>
      </c>
      <c r="O396" s="168" t="s">
        <v>108</v>
      </c>
      <c r="P396" s="27">
        <v>0</v>
      </c>
      <c r="Q396" s="27">
        <v>0</v>
      </c>
      <c r="R396" s="188" t="s">
        <v>83</v>
      </c>
      <c r="S396" s="188" t="s">
        <v>83</v>
      </c>
      <c r="T396" s="188" t="s">
        <v>83</v>
      </c>
      <c r="U396" s="188" t="s">
        <v>83</v>
      </c>
      <c r="V396" s="27"/>
      <c r="W396" s="169" t="s">
        <v>103</v>
      </c>
      <c r="X396" s="27">
        <v>0</v>
      </c>
      <c r="Y396" s="188" t="s">
        <v>83</v>
      </c>
      <c r="Z396" s="27">
        <v>0</v>
      </c>
      <c r="AA396" s="27">
        <v>0</v>
      </c>
      <c r="AB396" s="27">
        <v>10</v>
      </c>
      <c r="AC396" s="27">
        <v>1</v>
      </c>
      <c r="AD396" s="27">
        <v>1</v>
      </c>
      <c r="AE396" s="188" t="s">
        <v>83</v>
      </c>
      <c r="AF396" s="188" t="s">
        <v>83</v>
      </c>
      <c r="AG396" s="188" t="s">
        <v>83</v>
      </c>
      <c r="AH396" s="188" t="s">
        <v>83</v>
      </c>
      <c r="AI396" s="27"/>
      <c r="AJ396" s="27"/>
      <c r="AK396" s="27">
        <v>1</v>
      </c>
      <c r="AL396" s="27">
        <v>1</v>
      </c>
      <c r="AM396" s="188" t="s">
        <v>83</v>
      </c>
      <c r="AN396" s="27">
        <v>0</v>
      </c>
      <c r="AO396" s="27">
        <v>0</v>
      </c>
      <c r="AP396" s="27">
        <v>1</v>
      </c>
    </row>
    <row r="397" spans="1:42" ht="15">
      <c r="A397" s="165"/>
      <c r="B397" s="27" t="str">
        <f>物品!B397</f>
        <v>IK6H</v>
      </c>
      <c r="C397" s="27" t="s">
        <v>41</v>
      </c>
      <c r="D397" s="27" t="s">
        <v>81</v>
      </c>
      <c r="E397" s="27" t="s">
        <v>82</v>
      </c>
      <c r="F397" s="27"/>
      <c r="G397" s="27"/>
      <c r="H397" s="27" t="str">
        <f>VLOOKUP(LEFT(RIGHT(B397,5),4),物品!B:CU,2,FALSE)</f>
        <v>|CffFFD24D【史诗】麒麟心|r</v>
      </c>
      <c r="I397" s="27" t="str">
        <f>VLOOKUP(B397,物品!B:CV,99,FALSE)</f>
        <v>暴击伤害|Cffffc926+60%|n|n|r|Cffaaaaaa○|CffFFD24D雷之符印+1|r|r|n|n|Cff00ff7f点击穿戴或脱卸。|r</v>
      </c>
      <c r="J397" s="167" t="str">
        <f t="shared" si="154"/>
        <v>|CffFFD24D【史诗】麒麟心|r</v>
      </c>
      <c r="K397" s="167" t="str">
        <f t="shared" si="155"/>
        <v>暴击伤害|Cffffc926+60%|n|n|r|Cffaaaaaa○|CffFFD24D雷之符印+1|r|r|n|n|Cff00ff7f点击穿戴或脱卸。|r</v>
      </c>
      <c r="L397" s="27"/>
      <c r="M397" s="168" t="str">
        <f>VLOOKUP(LEFT(RIGHT(B397,5),4),物品!B:CU,20,FALSE)</f>
        <v>ReplaceableTextures\\CommandButtons\\BTNSST14.blp</v>
      </c>
      <c r="N397" s="27">
        <v>0.5</v>
      </c>
      <c r="O397" s="168" t="s">
        <v>108</v>
      </c>
      <c r="P397" s="27">
        <v>0</v>
      </c>
      <c r="Q397" s="27">
        <v>0</v>
      </c>
      <c r="R397" s="188" t="s">
        <v>83</v>
      </c>
      <c r="S397" s="188" t="s">
        <v>83</v>
      </c>
      <c r="T397" s="188" t="s">
        <v>83</v>
      </c>
      <c r="U397" s="188" t="s">
        <v>83</v>
      </c>
      <c r="V397" s="27"/>
      <c r="W397" s="169" t="s">
        <v>103</v>
      </c>
      <c r="X397" s="27">
        <v>0</v>
      </c>
      <c r="Y397" s="188" t="s">
        <v>83</v>
      </c>
      <c r="Z397" s="27">
        <v>0</v>
      </c>
      <c r="AA397" s="27">
        <v>0</v>
      </c>
      <c r="AB397" s="27">
        <v>10</v>
      </c>
      <c r="AC397" s="27">
        <v>1</v>
      </c>
      <c r="AD397" s="27">
        <v>1</v>
      </c>
      <c r="AE397" s="188" t="s">
        <v>83</v>
      </c>
      <c r="AF397" s="188" t="s">
        <v>83</v>
      </c>
      <c r="AG397" s="188" t="s">
        <v>83</v>
      </c>
      <c r="AH397" s="188" t="s">
        <v>83</v>
      </c>
      <c r="AI397" s="27"/>
      <c r="AJ397" s="27"/>
      <c r="AK397" s="27">
        <v>1</v>
      </c>
      <c r="AL397" s="27">
        <v>1</v>
      </c>
      <c r="AM397" s="188" t="s">
        <v>83</v>
      </c>
      <c r="AN397" s="27">
        <v>0</v>
      </c>
      <c r="AO397" s="27">
        <v>0</v>
      </c>
      <c r="AP397" s="27">
        <v>1</v>
      </c>
    </row>
    <row r="398" spans="1:42" ht="15">
      <c r="A398" s="165"/>
      <c r="B398" s="27" t="str">
        <f>物品!B398</f>
        <v>IK6I</v>
      </c>
      <c r="C398" s="27" t="s">
        <v>41</v>
      </c>
      <c r="D398" s="27" t="s">
        <v>81</v>
      </c>
      <c r="E398" s="27" t="s">
        <v>82</v>
      </c>
      <c r="F398" s="27"/>
      <c r="G398" s="27"/>
      <c r="H398" s="27" t="str">
        <f>VLOOKUP(LEFT(RIGHT(B398,5),4),物品!B:CU,2,FALSE)</f>
        <v>|CffFFD24D【史诗】麒麟心|r</v>
      </c>
      <c r="I398" s="27" t="str">
        <f>VLOOKUP(B398,物品!B:CV,99,FALSE)</f>
        <v>暴击伤害|Cffffc926+60%|n|n|r|Cffaaaaaa○|CffFFD24D暗之符印+1|r|r|n|n|Cff00ff7f点击穿戴或脱卸。|r</v>
      </c>
      <c r="J398" s="167" t="str">
        <f t="shared" si="154"/>
        <v>|CffFFD24D【史诗】麒麟心|r</v>
      </c>
      <c r="K398" s="167" t="str">
        <f t="shared" si="155"/>
        <v>暴击伤害|Cffffc926+60%|n|n|r|Cffaaaaaa○|CffFFD24D暗之符印+1|r|r|n|n|Cff00ff7f点击穿戴或脱卸。|r</v>
      </c>
      <c r="L398" s="27"/>
      <c r="M398" s="168" t="str">
        <f>VLOOKUP(LEFT(RIGHT(B398,5),4),物品!B:CU,20,FALSE)</f>
        <v>ReplaceableTextures\\CommandButtons\\BTNSST14.blp</v>
      </c>
      <c r="N398" s="27">
        <v>0.5</v>
      </c>
      <c r="O398" s="168" t="s">
        <v>108</v>
      </c>
      <c r="P398" s="27">
        <v>0</v>
      </c>
      <c r="Q398" s="27">
        <v>0</v>
      </c>
      <c r="R398" s="188" t="s">
        <v>83</v>
      </c>
      <c r="S398" s="188" t="s">
        <v>83</v>
      </c>
      <c r="T398" s="188" t="s">
        <v>83</v>
      </c>
      <c r="U398" s="188" t="s">
        <v>83</v>
      </c>
      <c r="V398" s="27"/>
      <c r="W398" s="169" t="s">
        <v>103</v>
      </c>
      <c r="X398" s="27">
        <v>0</v>
      </c>
      <c r="Y398" s="188" t="s">
        <v>83</v>
      </c>
      <c r="Z398" s="27">
        <v>0</v>
      </c>
      <c r="AA398" s="27">
        <v>0</v>
      </c>
      <c r="AB398" s="27">
        <v>10</v>
      </c>
      <c r="AC398" s="27">
        <v>1</v>
      </c>
      <c r="AD398" s="27">
        <v>1</v>
      </c>
      <c r="AE398" s="188" t="s">
        <v>83</v>
      </c>
      <c r="AF398" s="188" t="s">
        <v>83</v>
      </c>
      <c r="AG398" s="188" t="s">
        <v>83</v>
      </c>
      <c r="AH398" s="188" t="s">
        <v>83</v>
      </c>
      <c r="AI398" s="27"/>
      <c r="AJ398" s="27"/>
      <c r="AK398" s="27">
        <v>1</v>
      </c>
      <c r="AL398" s="27">
        <v>1</v>
      </c>
      <c r="AM398" s="188" t="s">
        <v>83</v>
      </c>
      <c r="AN398" s="27">
        <v>0</v>
      </c>
      <c r="AO398" s="27">
        <v>0</v>
      </c>
      <c r="AP398" s="27">
        <v>1</v>
      </c>
    </row>
    <row r="399" spans="1:42" ht="15">
      <c r="A399" s="165"/>
      <c r="B399" s="27" t="str">
        <f>物品!B399</f>
        <v>IK7A</v>
      </c>
      <c r="C399" s="27" t="s">
        <v>41</v>
      </c>
      <c r="D399" s="27" t="s">
        <v>81</v>
      </c>
      <c r="E399" s="27" t="s">
        <v>82</v>
      </c>
      <c r="F399" s="27"/>
      <c r="G399" s="27"/>
      <c r="H399" s="27" t="str">
        <f>VLOOKUP(LEFT(RIGHT(B399,5),4),物品!B:CU,2,FALSE)</f>
        <v>|CffFFD24D【史诗】腾蛇之牙|r</v>
      </c>
      <c r="I399" s="27" t="str">
        <f>VLOOKUP(B399,物品!B:CV,99,FALSE)</f>
        <v>护甲|Cffffc926+100|n|n|r|Cffaaaaaa○刻印槽 【空】|r|n|n|Cff00ff7f点击穿戴或脱卸。|r</v>
      </c>
      <c r="J399" s="167" t="str">
        <f t="shared" si="154"/>
        <v>|CffFFD24D【史诗】腾蛇之牙|r</v>
      </c>
      <c r="K399" s="167" t="str">
        <f t="shared" si="155"/>
        <v>护甲|Cffffc926+100|n|n|r|Cffaaaaaa○刻印槽 【空】|r|n|n|Cff00ff7f点击穿戴或脱卸。|r</v>
      </c>
      <c r="L399" s="27"/>
      <c r="M399" s="168" t="str">
        <f>VLOOKUP(LEFT(RIGHT(B399,5),4),物品!B:CU,20,FALSE)</f>
        <v>ReplaceableTextures\\CommandButtons\\BTNSST15.blp</v>
      </c>
      <c r="N399" s="27">
        <v>0.5</v>
      </c>
      <c r="O399" s="168" t="s">
        <v>108</v>
      </c>
      <c r="P399" s="27">
        <v>0</v>
      </c>
      <c r="Q399" s="27">
        <v>0</v>
      </c>
      <c r="R399" s="188" t="s">
        <v>83</v>
      </c>
      <c r="S399" s="188" t="s">
        <v>83</v>
      </c>
      <c r="T399" s="188" t="s">
        <v>83</v>
      </c>
      <c r="U399" s="188" t="s">
        <v>83</v>
      </c>
      <c r="V399" s="27"/>
      <c r="W399" s="169" t="s">
        <v>103</v>
      </c>
      <c r="X399" s="27">
        <v>0</v>
      </c>
      <c r="Y399" s="188" t="s">
        <v>83</v>
      </c>
      <c r="Z399" s="27">
        <v>0</v>
      </c>
      <c r="AA399" s="27">
        <v>0</v>
      </c>
      <c r="AB399" s="27">
        <v>10</v>
      </c>
      <c r="AC399" s="27">
        <v>1</v>
      </c>
      <c r="AD399" s="27">
        <v>1</v>
      </c>
      <c r="AE399" s="188" t="s">
        <v>83</v>
      </c>
      <c r="AF399" s="188" t="s">
        <v>83</v>
      </c>
      <c r="AG399" s="188" t="s">
        <v>83</v>
      </c>
      <c r="AH399" s="188" t="s">
        <v>83</v>
      </c>
      <c r="AI399" s="27"/>
      <c r="AJ399" s="27"/>
      <c r="AK399" s="27">
        <v>1</v>
      </c>
      <c r="AL399" s="27">
        <v>1</v>
      </c>
      <c r="AM399" s="188" t="s">
        <v>83</v>
      </c>
      <c r="AN399" s="27">
        <v>0</v>
      </c>
      <c r="AO399" s="27">
        <v>0</v>
      </c>
      <c r="AP399" s="27">
        <v>1</v>
      </c>
    </row>
    <row r="400" spans="1:42" ht="15">
      <c r="A400" s="165"/>
      <c r="B400" s="27" t="str">
        <f>物品!B400</f>
        <v>IK7B</v>
      </c>
      <c r="C400" s="27" t="s">
        <v>41</v>
      </c>
      <c r="D400" s="27" t="s">
        <v>81</v>
      </c>
      <c r="E400" s="27" t="s">
        <v>82</v>
      </c>
      <c r="F400" s="27"/>
      <c r="G400" s="27"/>
      <c r="H400" s="27" t="str">
        <f>VLOOKUP(LEFT(RIGHT(B400,5),4),物品!B:CU,2,FALSE)</f>
        <v>|CffFFD24D【史诗】腾蛇之牙|r</v>
      </c>
      <c r="I400" s="27" t="str">
        <f>VLOOKUP(B400,物品!B:CV,99,FALSE)</f>
        <v>护甲|Cffffc926+100|n|n|r|Cffaaaaaa○|CffFFD24D金之符印+1|r|r|n|n|Cff00ff7f点击穿戴或脱卸。|r</v>
      </c>
      <c r="J400" s="167" t="str">
        <f t="shared" si="154"/>
        <v>|CffFFD24D【史诗】腾蛇之牙|r</v>
      </c>
      <c r="K400" s="167" t="str">
        <f t="shared" si="155"/>
        <v>护甲|Cffffc926+100|n|n|r|Cffaaaaaa○|CffFFD24D金之符印+1|r|r|n|n|Cff00ff7f点击穿戴或脱卸。|r</v>
      </c>
      <c r="L400" s="27"/>
      <c r="M400" s="168" t="str">
        <f>VLOOKUP(LEFT(RIGHT(B400,5),4),物品!B:CU,20,FALSE)</f>
        <v>ReplaceableTextures\\CommandButtons\\BTNSST15.blp</v>
      </c>
      <c r="N400" s="27">
        <v>0.5</v>
      </c>
      <c r="O400" s="168" t="s">
        <v>108</v>
      </c>
      <c r="P400" s="27">
        <v>0</v>
      </c>
      <c r="Q400" s="27">
        <v>0</v>
      </c>
      <c r="R400" s="188" t="s">
        <v>83</v>
      </c>
      <c r="S400" s="188" t="s">
        <v>83</v>
      </c>
      <c r="T400" s="188" t="s">
        <v>83</v>
      </c>
      <c r="U400" s="188" t="s">
        <v>83</v>
      </c>
      <c r="V400" s="27"/>
      <c r="W400" s="169" t="s">
        <v>103</v>
      </c>
      <c r="X400" s="27">
        <v>0</v>
      </c>
      <c r="Y400" s="188" t="s">
        <v>83</v>
      </c>
      <c r="Z400" s="27">
        <v>0</v>
      </c>
      <c r="AA400" s="27">
        <v>0</v>
      </c>
      <c r="AB400" s="27">
        <v>10</v>
      </c>
      <c r="AC400" s="27">
        <v>1</v>
      </c>
      <c r="AD400" s="27">
        <v>1</v>
      </c>
      <c r="AE400" s="188" t="s">
        <v>83</v>
      </c>
      <c r="AF400" s="188" t="s">
        <v>83</v>
      </c>
      <c r="AG400" s="188" t="s">
        <v>83</v>
      </c>
      <c r="AH400" s="188" t="s">
        <v>83</v>
      </c>
      <c r="AI400" s="27"/>
      <c r="AJ400" s="27"/>
      <c r="AK400" s="27">
        <v>1</v>
      </c>
      <c r="AL400" s="27">
        <v>1</v>
      </c>
      <c r="AM400" s="188" t="s">
        <v>83</v>
      </c>
      <c r="AN400" s="27">
        <v>0</v>
      </c>
      <c r="AO400" s="27">
        <v>0</v>
      </c>
      <c r="AP400" s="27">
        <v>1</v>
      </c>
    </row>
    <row r="401" spans="1:42" ht="15">
      <c r="A401" s="165"/>
      <c r="B401" s="27" t="str">
        <f>物品!B401</f>
        <v>IK7C</v>
      </c>
      <c r="C401" s="27" t="s">
        <v>41</v>
      </c>
      <c r="D401" s="27" t="s">
        <v>81</v>
      </c>
      <c r="E401" s="27" t="s">
        <v>82</v>
      </c>
      <c r="F401" s="27"/>
      <c r="G401" s="27"/>
      <c r="H401" s="27" t="str">
        <f>VLOOKUP(LEFT(RIGHT(B401,5),4),物品!B:CU,2,FALSE)</f>
        <v>|CffFFD24D【史诗】腾蛇之牙|r</v>
      </c>
      <c r="I401" s="27" t="str">
        <f>VLOOKUP(B401,物品!B:CV,99,FALSE)</f>
        <v>护甲|Cffffc926+100|n|n|r|Cffaaaaaa○|CffFFD24D木之符印+1|r|r|n|n|Cff00ff7f点击穿戴或脱卸。|r</v>
      </c>
      <c r="J401" s="167" t="str">
        <f t="shared" si="154"/>
        <v>|CffFFD24D【史诗】腾蛇之牙|r</v>
      </c>
      <c r="K401" s="167" t="str">
        <f t="shared" si="155"/>
        <v>护甲|Cffffc926+100|n|n|r|Cffaaaaaa○|CffFFD24D木之符印+1|r|r|n|n|Cff00ff7f点击穿戴或脱卸。|r</v>
      </c>
      <c r="L401" s="27"/>
      <c r="M401" s="168" t="str">
        <f>VLOOKUP(LEFT(RIGHT(B401,5),4),物品!B:CU,20,FALSE)</f>
        <v>ReplaceableTextures\\CommandButtons\\BTNSST15.blp</v>
      </c>
      <c r="N401" s="27">
        <v>0.5</v>
      </c>
      <c r="O401" s="168" t="s">
        <v>108</v>
      </c>
      <c r="P401" s="27">
        <v>0</v>
      </c>
      <c r="Q401" s="27">
        <v>0</v>
      </c>
      <c r="R401" s="188" t="s">
        <v>83</v>
      </c>
      <c r="S401" s="188" t="s">
        <v>83</v>
      </c>
      <c r="T401" s="188" t="s">
        <v>83</v>
      </c>
      <c r="U401" s="188" t="s">
        <v>83</v>
      </c>
      <c r="V401" s="27"/>
      <c r="W401" s="169" t="s">
        <v>103</v>
      </c>
      <c r="X401" s="27">
        <v>0</v>
      </c>
      <c r="Y401" s="188" t="s">
        <v>83</v>
      </c>
      <c r="Z401" s="27">
        <v>0</v>
      </c>
      <c r="AA401" s="27">
        <v>0</v>
      </c>
      <c r="AB401" s="27">
        <v>10</v>
      </c>
      <c r="AC401" s="27">
        <v>1</v>
      </c>
      <c r="AD401" s="27">
        <v>1</v>
      </c>
      <c r="AE401" s="188" t="s">
        <v>83</v>
      </c>
      <c r="AF401" s="188" t="s">
        <v>83</v>
      </c>
      <c r="AG401" s="188" t="s">
        <v>83</v>
      </c>
      <c r="AH401" s="188" t="s">
        <v>83</v>
      </c>
      <c r="AI401" s="27"/>
      <c r="AJ401" s="27"/>
      <c r="AK401" s="27">
        <v>1</v>
      </c>
      <c r="AL401" s="27">
        <v>1</v>
      </c>
      <c r="AM401" s="188" t="s">
        <v>83</v>
      </c>
      <c r="AN401" s="27">
        <v>0</v>
      </c>
      <c r="AO401" s="27">
        <v>0</v>
      </c>
      <c r="AP401" s="27">
        <v>1</v>
      </c>
    </row>
    <row r="402" spans="1:42" ht="15">
      <c r="A402" s="165"/>
      <c r="B402" s="27" t="str">
        <f>物品!B402</f>
        <v>IK7D</v>
      </c>
      <c r="C402" s="27" t="s">
        <v>41</v>
      </c>
      <c r="D402" s="27" t="s">
        <v>81</v>
      </c>
      <c r="E402" s="27" t="s">
        <v>82</v>
      </c>
      <c r="F402" s="27"/>
      <c r="G402" s="27"/>
      <c r="H402" s="27" t="str">
        <f>VLOOKUP(LEFT(RIGHT(B402,5),4),物品!B:CU,2,FALSE)</f>
        <v>|CffFFD24D【史诗】腾蛇之牙|r</v>
      </c>
      <c r="I402" s="27" t="str">
        <f>VLOOKUP(B402,物品!B:CV,99,FALSE)</f>
        <v>护甲|Cffffc926+100|n|n|r|Cffaaaaaa○|CffFFD24D水之符印+1|r|r|n|n|Cff00ff7f点击穿戴或脱卸。|r</v>
      </c>
      <c r="J402" s="167" t="str">
        <f t="shared" si="154"/>
        <v>|CffFFD24D【史诗】腾蛇之牙|r</v>
      </c>
      <c r="K402" s="167" t="str">
        <f t="shared" si="155"/>
        <v>护甲|Cffffc926+100|n|n|r|Cffaaaaaa○|CffFFD24D水之符印+1|r|r|n|n|Cff00ff7f点击穿戴或脱卸。|r</v>
      </c>
      <c r="L402" s="27"/>
      <c r="M402" s="168" t="str">
        <f>VLOOKUP(LEFT(RIGHT(B402,5),4),物品!B:CU,20,FALSE)</f>
        <v>ReplaceableTextures\\CommandButtons\\BTNSST15.blp</v>
      </c>
      <c r="N402" s="27">
        <v>0.5</v>
      </c>
      <c r="O402" s="168" t="s">
        <v>108</v>
      </c>
      <c r="P402" s="27">
        <v>0</v>
      </c>
      <c r="Q402" s="27">
        <v>0</v>
      </c>
      <c r="R402" s="188" t="s">
        <v>83</v>
      </c>
      <c r="S402" s="188" t="s">
        <v>83</v>
      </c>
      <c r="T402" s="188" t="s">
        <v>83</v>
      </c>
      <c r="U402" s="188" t="s">
        <v>83</v>
      </c>
      <c r="V402" s="27"/>
      <c r="W402" s="169" t="s">
        <v>103</v>
      </c>
      <c r="X402" s="27">
        <v>0</v>
      </c>
      <c r="Y402" s="188" t="s">
        <v>83</v>
      </c>
      <c r="Z402" s="27">
        <v>0</v>
      </c>
      <c r="AA402" s="27">
        <v>0</v>
      </c>
      <c r="AB402" s="27">
        <v>10</v>
      </c>
      <c r="AC402" s="27">
        <v>1</v>
      </c>
      <c r="AD402" s="27">
        <v>1</v>
      </c>
      <c r="AE402" s="188" t="s">
        <v>83</v>
      </c>
      <c r="AF402" s="188" t="s">
        <v>83</v>
      </c>
      <c r="AG402" s="188" t="s">
        <v>83</v>
      </c>
      <c r="AH402" s="188" t="s">
        <v>83</v>
      </c>
      <c r="AI402" s="27"/>
      <c r="AJ402" s="27"/>
      <c r="AK402" s="27">
        <v>1</v>
      </c>
      <c r="AL402" s="27">
        <v>1</v>
      </c>
      <c r="AM402" s="188" t="s">
        <v>83</v>
      </c>
      <c r="AN402" s="27">
        <v>0</v>
      </c>
      <c r="AO402" s="27">
        <v>0</v>
      </c>
      <c r="AP402" s="27">
        <v>1</v>
      </c>
    </row>
    <row r="403" spans="1:42" ht="15">
      <c r="A403" s="165"/>
      <c r="B403" s="27" t="str">
        <f>物品!B403</f>
        <v>IK7E</v>
      </c>
      <c r="C403" s="27" t="s">
        <v>41</v>
      </c>
      <c r="D403" s="27" t="s">
        <v>81</v>
      </c>
      <c r="E403" s="27" t="s">
        <v>82</v>
      </c>
      <c r="F403" s="27"/>
      <c r="G403" s="27"/>
      <c r="H403" s="27" t="str">
        <f>VLOOKUP(LEFT(RIGHT(B403,5),4),物品!B:CU,2,FALSE)</f>
        <v>|CffFFD24D【史诗】腾蛇之牙|r</v>
      </c>
      <c r="I403" s="27" t="str">
        <f>VLOOKUP(B403,物品!B:CV,99,FALSE)</f>
        <v>护甲|Cffffc926+100|n|n|r|Cffaaaaaa○|CffFFD24D火之符印+1|r|r|n|n|Cff00ff7f点击穿戴或脱卸。|r</v>
      </c>
      <c r="J403" s="167" t="str">
        <f t="shared" si="154"/>
        <v>|CffFFD24D【史诗】腾蛇之牙|r</v>
      </c>
      <c r="K403" s="167" t="str">
        <f t="shared" si="155"/>
        <v>护甲|Cffffc926+100|n|n|r|Cffaaaaaa○|CffFFD24D火之符印+1|r|r|n|n|Cff00ff7f点击穿戴或脱卸。|r</v>
      </c>
      <c r="L403" s="27"/>
      <c r="M403" s="168" t="str">
        <f>VLOOKUP(LEFT(RIGHT(B403,5),4),物品!B:CU,20,FALSE)</f>
        <v>ReplaceableTextures\\CommandButtons\\BTNSST15.blp</v>
      </c>
      <c r="N403" s="27">
        <v>0.5</v>
      </c>
      <c r="O403" s="168" t="s">
        <v>108</v>
      </c>
      <c r="P403" s="27">
        <v>0</v>
      </c>
      <c r="Q403" s="27">
        <v>0</v>
      </c>
      <c r="R403" s="188" t="s">
        <v>83</v>
      </c>
      <c r="S403" s="188" t="s">
        <v>83</v>
      </c>
      <c r="T403" s="188" t="s">
        <v>83</v>
      </c>
      <c r="U403" s="188" t="s">
        <v>83</v>
      </c>
      <c r="V403" s="27"/>
      <c r="W403" s="169" t="s">
        <v>103</v>
      </c>
      <c r="X403" s="27">
        <v>0</v>
      </c>
      <c r="Y403" s="188" t="s">
        <v>83</v>
      </c>
      <c r="Z403" s="27">
        <v>0</v>
      </c>
      <c r="AA403" s="27">
        <v>0</v>
      </c>
      <c r="AB403" s="27">
        <v>10</v>
      </c>
      <c r="AC403" s="27">
        <v>1</v>
      </c>
      <c r="AD403" s="27">
        <v>1</v>
      </c>
      <c r="AE403" s="188" t="s">
        <v>83</v>
      </c>
      <c r="AF403" s="188" t="s">
        <v>83</v>
      </c>
      <c r="AG403" s="188" t="s">
        <v>83</v>
      </c>
      <c r="AH403" s="188" t="s">
        <v>83</v>
      </c>
      <c r="AI403" s="27"/>
      <c r="AJ403" s="27"/>
      <c r="AK403" s="27">
        <v>1</v>
      </c>
      <c r="AL403" s="27">
        <v>1</v>
      </c>
      <c r="AM403" s="188" t="s">
        <v>83</v>
      </c>
      <c r="AN403" s="27">
        <v>0</v>
      </c>
      <c r="AO403" s="27">
        <v>0</v>
      </c>
      <c r="AP403" s="27">
        <v>1</v>
      </c>
    </row>
    <row r="404" spans="1:42" ht="15">
      <c r="A404" s="165"/>
      <c r="B404" s="27" t="str">
        <f>物品!B404</f>
        <v>IK7F</v>
      </c>
      <c r="C404" s="27" t="s">
        <v>41</v>
      </c>
      <c r="D404" s="27" t="s">
        <v>81</v>
      </c>
      <c r="E404" s="27" t="s">
        <v>82</v>
      </c>
      <c r="F404" s="27"/>
      <c r="G404" s="27"/>
      <c r="H404" s="27" t="str">
        <f>VLOOKUP(LEFT(RIGHT(B404,5),4),物品!B:CU,2,FALSE)</f>
        <v>|CffFFD24D【史诗】腾蛇之牙|r</v>
      </c>
      <c r="I404" s="27" t="str">
        <f>VLOOKUP(B404,物品!B:CV,99,FALSE)</f>
        <v>护甲|Cffffc926+100|n|n|r|Cffaaaaaa○|CffFFD24D土之符印+1|r|r|n|n|Cff00ff7f点击穿戴或脱卸。|r</v>
      </c>
      <c r="J404" s="167" t="str">
        <f t="shared" si="154"/>
        <v>|CffFFD24D【史诗】腾蛇之牙|r</v>
      </c>
      <c r="K404" s="167" t="str">
        <f t="shared" si="155"/>
        <v>护甲|Cffffc926+100|n|n|r|Cffaaaaaa○|CffFFD24D土之符印+1|r|r|n|n|Cff00ff7f点击穿戴或脱卸。|r</v>
      </c>
      <c r="L404" s="27"/>
      <c r="M404" s="168" t="str">
        <f>VLOOKUP(LEFT(RIGHT(B404,5),4),物品!B:CU,20,FALSE)</f>
        <v>ReplaceableTextures\\CommandButtons\\BTNSST15.blp</v>
      </c>
      <c r="N404" s="27">
        <v>0.5</v>
      </c>
      <c r="O404" s="168" t="s">
        <v>108</v>
      </c>
      <c r="P404" s="27">
        <v>0</v>
      </c>
      <c r="Q404" s="27">
        <v>0</v>
      </c>
      <c r="R404" s="188" t="s">
        <v>83</v>
      </c>
      <c r="S404" s="188" t="s">
        <v>83</v>
      </c>
      <c r="T404" s="188" t="s">
        <v>83</v>
      </c>
      <c r="U404" s="188" t="s">
        <v>83</v>
      </c>
      <c r="V404" s="27"/>
      <c r="W404" s="169" t="s">
        <v>103</v>
      </c>
      <c r="X404" s="27">
        <v>0</v>
      </c>
      <c r="Y404" s="188" t="s">
        <v>83</v>
      </c>
      <c r="Z404" s="27">
        <v>0</v>
      </c>
      <c r="AA404" s="27">
        <v>0</v>
      </c>
      <c r="AB404" s="27">
        <v>10</v>
      </c>
      <c r="AC404" s="27">
        <v>1</v>
      </c>
      <c r="AD404" s="27">
        <v>1</v>
      </c>
      <c r="AE404" s="188" t="s">
        <v>83</v>
      </c>
      <c r="AF404" s="188" t="s">
        <v>83</v>
      </c>
      <c r="AG404" s="188" t="s">
        <v>83</v>
      </c>
      <c r="AH404" s="188" t="s">
        <v>83</v>
      </c>
      <c r="AI404" s="27"/>
      <c r="AJ404" s="27"/>
      <c r="AK404" s="27">
        <v>1</v>
      </c>
      <c r="AL404" s="27">
        <v>1</v>
      </c>
      <c r="AM404" s="188" t="s">
        <v>83</v>
      </c>
      <c r="AN404" s="27">
        <v>0</v>
      </c>
      <c r="AO404" s="27">
        <v>0</v>
      </c>
      <c r="AP404" s="27">
        <v>1</v>
      </c>
    </row>
    <row r="405" spans="1:42" ht="15">
      <c r="A405" s="165"/>
      <c r="B405" s="27" t="str">
        <f>物品!B405</f>
        <v>IK7G</v>
      </c>
      <c r="C405" s="27" t="s">
        <v>41</v>
      </c>
      <c r="D405" s="27" t="s">
        <v>81</v>
      </c>
      <c r="E405" s="27" t="s">
        <v>82</v>
      </c>
      <c r="F405" s="27"/>
      <c r="G405" s="27"/>
      <c r="H405" s="27" t="str">
        <f>VLOOKUP(LEFT(RIGHT(B405,5),4),物品!B:CU,2,FALSE)</f>
        <v>|CffFFD24D【史诗】腾蛇之牙|r</v>
      </c>
      <c r="I405" s="27" t="str">
        <f>VLOOKUP(B405,物品!B:CV,99,FALSE)</f>
        <v>护甲|Cffffc926+100|n|n|r|Cffaaaaaa○|CffFFD24D光之符印+1|r|r|n|n|Cff00ff7f点击穿戴或脱卸。|r</v>
      </c>
      <c r="J405" s="167" t="str">
        <f t="shared" si="154"/>
        <v>|CffFFD24D【史诗】腾蛇之牙|r</v>
      </c>
      <c r="K405" s="167" t="str">
        <f t="shared" si="155"/>
        <v>护甲|Cffffc926+100|n|n|r|Cffaaaaaa○|CffFFD24D光之符印+1|r|r|n|n|Cff00ff7f点击穿戴或脱卸。|r</v>
      </c>
      <c r="L405" s="27"/>
      <c r="M405" s="168" t="str">
        <f>VLOOKUP(LEFT(RIGHT(B405,5),4),物品!B:CU,20,FALSE)</f>
        <v>ReplaceableTextures\\CommandButtons\\BTNSST15.blp</v>
      </c>
      <c r="N405" s="27">
        <v>0.5</v>
      </c>
      <c r="O405" s="168" t="s">
        <v>108</v>
      </c>
      <c r="P405" s="27">
        <v>0</v>
      </c>
      <c r="Q405" s="27">
        <v>0</v>
      </c>
      <c r="R405" s="188" t="s">
        <v>83</v>
      </c>
      <c r="S405" s="188" t="s">
        <v>83</v>
      </c>
      <c r="T405" s="188" t="s">
        <v>83</v>
      </c>
      <c r="U405" s="188" t="s">
        <v>83</v>
      </c>
      <c r="V405" s="27"/>
      <c r="W405" s="169" t="s">
        <v>103</v>
      </c>
      <c r="X405" s="27">
        <v>0</v>
      </c>
      <c r="Y405" s="188" t="s">
        <v>83</v>
      </c>
      <c r="Z405" s="27">
        <v>0</v>
      </c>
      <c r="AA405" s="27">
        <v>0</v>
      </c>
      <c r="AB405" s="27">
        <v>10</v>
      </c>
      <c r="AC405" s="27">
        <v>1</v>
      </c>
      <c r="AD405" s="27">
        <v>1</v>
      </c>
      <c r="AE405" s="188" t="s">
        <v>83</v>
      </c>
      <c r="AF405" s="188" t="s">
        <v>83</v>
      </c>
      <c r="AG405" s="188" t="s">
        <v>83</v>
      </c>
      <c r="AH405" s="188" t="s">
        <v>83</v>
      </c>
      <c r="AI405" s="27"/>
      <c r="AJ405" s="27"/>
      <c r="AK405" s="27">
        <v>1</v>
      </c>
      <c r="AL405" s="27">
        <v>1</v>
      </c>
      <c r="AM405" s="188" t="s">
        <v>83</v>
      </c>
      <c r="AN405" s="27">
        <v>0</v>
      </c>
      <c r="AO405" s="27">
        <v>0</v>
      </c>
      <c r="AP405" s="27">
        <v>1</v>
      </c>
    </row>
    <row r="406" spans="1:42" ht="15">
      <c r="A406" s="165"/>
      <c r="B406" s="27" t="str">
        <f>物品!B406</f>
        <v>IK7H</v>
      </c>
      <c r="C406" s="27" t="s">
        <v>41</v>
      </c>
      <c r="D406" s="27" t="s">
        <v>81</v>
      </c>
      <c r="E406" s="27" t="s">
        <v>82</v>
      </c>
      <c r="F406" s="27"/>
      <c r="G406" s="27"/>
      <c r="H406" s="27" t="str">
        <f>VLOOKUP(LEFT(RIGHT(B406,5),4),物品!B:CU,2,FALSE)</f>
        <v>|CffFFD24D【史诗】腾蛇之牙|r</v>
      </c>
      <c r="I406" s="27" t="str">
        <f>VLOOKUP(B406,物品!B:CV,99,FALSE)</f>
        <v>护甲|Cffffc926+100|n|n|r|Cffaaaaaa○|CffFFD24D雷之符印+1|r|r|n|n|Cff00ff7f点击穿戴或脱卸。|r</v>
      </c>
      <c r="J406" s="167" t="str">
        <f t="shared" si="154"/>
        <v>|CffFFD24D【史诗】腾蛇之牙|r</v>
      </c>
      <c r="K406" s="167" t="str">
        <f t="shared" si="155"/>
        <v>护甲|Cffffc926+100|n|n|r|Cffaaaaaa○|CffFFD24D雷之符印+1|r|r|n|n|Cff00ff7f点击穿戴或脱卸。|r</v>
      </c>
      <c r="L406" s="27"/>
      <c r="M406" s="168" t="str">
        <f>VLOOKUP(LEFT(RIGHT(B406,5),4),物品!B:CU,20,FALSE)</f>
        <v>ReplaceableTextures\\CommandButtons\\BTNSST15.blp</v>
      </c>
      <c r="N406" s="27">
        <v>0.5</v>
      </c>
      <c r="O406" s="168" t="s">
        <v>108</v>
      </c>
      <c r="P406" s="27">
        <v>0</v>
      </c>
      <c r="Q406" s="27">
        <v>0</v>
      </c>
      <c r="R406" s="188" t="s">
        <v>83</v>
      </c>
      <c r="S406" s="188" t="s">
        <v>83</v>
      </c>
      <c r="T406" s="188" t="s">
        <v>83</v>
      </c>
      <c r="U406" s="188" t="s">
        <v>83</v>
      </c>
      <c r="V406" s="27"/>
      <c r="W406" s="169" t="s">
        <v>103</v>
      </c>
      <c r="X406" s="27">
        <v>0</v>
      </c>
      <c r="Y406" s="188" t="s">
        <v>83</v>
      </c>
      <c r="Z406" s="27">
        <v>0</v>
      </c>
      <c r="AA406" s="27">
        <v>0</v>
      </c>
      <c r="AB406" s="27">
        <v>10</v>
      </c>
      <c r="AC406" s="27">
        <v>1</v>
      </c>
      <c r="AD406" s="27">
        <v>1</v>
      </c>
      <c r="AE406" s="188" t="s">
        <v>83</v>
      </c>
      <c r="AF406" s="188" t="s">
        <v>83</v>
      </c>
      <c r="AG406" s="188" t="s">
        <v>83</v>
      </c>
      <c r="AH406" s="188" t="s">
        <v>83</v>
      </c>
      <c r="AI406" s="27"/>
      <c r="AJ406" s="27"/>
      <c r="AK406" s="27">
        <v>1</v>
      </c>
      <c r="AL406" s="27">
        <v>1</v>
      </c>
      <c r="AM406" s="188" t="s">
        <v>83</v>
      </c>
      <c r="AN406" s="27">
        <v>0</v>
      </c>
      <c r="AO406" s="27">
        <v>0</v>
      </c>
      <c r="AP406" s="27">
        <v>1</v>
      </c>
    </row>
    <row r="407" spans="1:42" ht="15">
      <c r="A407" s="165"/>
      <c r="B407" s="27" t="str">
        <f>物品!B407</f>
        <v>IK7I</v>
      </c>
      <c r="C407" s="27" t="s">
        <v>41</v>
      </c>
      <c r="D407" s="27" t="s">
        <v>81</v>
      </c>
      <c r="E407" s="27" t="s">
        <v>82</v>
      </c>
      <c r="F407" s="27"/>
      <c r="G407" s="27"/>
      <c r="H407" s="27" t="str">
        <f>VLOOKUP(LEFT(RIGHT(B407,5),4),物品!B:CU,2,FALSE)</f>
        <v>|CffFFD24D【史诗】腾蛇之牙|r</v>
      </c>
      <c r="I407" s="27" t="str">
        <f>VLOOKUP(B407,物品!B:CV,99,FALSE)</f>
        <v>护甲|Cffffc926+100|n|n|r|Cffaaaaaa○|CffFFD24D暗之符印+1|r|r|n|n|Cff00ff7f点击穿戴或脱卸。|r</v>
      </c>
      <c r="J407" s="167" t="str">
        <f t="shared" si="154"/>
        <v>|CffFFD24D【史诗】腾蛇之牙|r</v>
      </c>
      <c r="K407" s="167" t="str">
        <f t="shared" si="155"/>
        <v>护甲|Cffffc926+100|n|n|r|Cffaaaaaa○|CffFFD24D暗之符印+1|r|r|n|n|Cff00ff7f点击穿戴或脱卸。|r</v>
      </c>
      <c r="L407" s="27"/>
      <c r="M407" s="168" t="str">
        <f>VLOOKUP(LEFT(RIGHT(B407,5),4),物品!B:CU,20,FALSE)</f>
        <v>ReplaceableTextures\\CommandButtons\\BTNSST15.blp</v>
      </c>
      <c r="N407" s="27">
        <v>0.5</v>
      </c>
      <c r="O407" s="168" t="s">
        <v>108</v>
      </c>
      <c r="P407" s="27">
        <v>0</v>
      </c>
      <c r="Q407" s="27">
        <v>0</v>
      </c>
      <c r="R407" s="188" t="s">
        <v>83</v>
      </c>
      <c r="S407" s="188" t="s">
        <v>83</v>
      </c>
      <c r="T407" s="188" t="s">
        <v>83</v>
      </c>
      <c r="U407" s="188" t="s">
        <v>83</v>
      </c>
      <c r="V407" s="27"/>
      <c r="W407" s="169" t="s">
        <v>103</v>
      </c>
      <c r="X407" s="27">
        <v>0</v>
      </c>
      <c r="Y407" s="188" t="s">
        <v>83</v>
      </c>
      <c r="Z407" s="27">
        <v>0</v>
      </c>
      <c r="AA407" s="27">
        <v>0</v>
      </c>
      <c r="AB407" s="27">
        <v>10</v>
      </c>
      <c r="AC407" s="27">
        <v>1</v>
      </c>
      <c r="AD407" s="27">
        <v>1</v>
      </c>
      <c r="AE407" s="188" t="s">
        <v>83</v>
      </c>
      <c r="AF407" s="188" t="s">
        <v>83</v>
      </c>
      <c r="AG407" s="188" t="s">
        <v>83</v>
      </c>
      <c r="AH407" s="188" t="s">
        <v>83</v>
      </c>
      <c r="AI407" s="27"/>
      <c r="AJ407" s="27"/>
      <c r="AK407" s="27">
        <v>1</v>
      </c>
      <c r="AL407" s="27">
        <v>1</v>
      </c>
      <c r="AM407" s="188" t="s">
        <v>83</v>
      </c>
      <c r="AN407" s="27">
        <v>0</v>
      </c>
      <c r="AO407" s="27">
        <v>0</v>
      </c>
      <c r="AP407" s="27">
        <v>1</v>
      </c>
    </row>
    <row r="408" spans="1:42" ht="15">
      <c r="A408" s="165"/>
      <c r="B408" s="27" t="str">
        <f>物品!B408</f>
        <v>IK8A</v>
      </c>
      <c r="C408" s="27" t="s">
        <v>41</v>
      </c>
      <c r="D408" s="27" t="s">
        <v>81</v>
      </c>
      <c r="E408" s="27" t="s">
        <v>82</v>
      </c>
      <c r="F408" s="27"/>
      <c r="G408" s="27"/>
      <c r="H408" s="27" t="str">
        <f>VLOOKUP(LEFT(RIGHT(B408,5),4),物品!B:CU,2,FALSE)</f>
        <v>|CffFFD24D【史诗】悟道碑石|r</v>
      </c>
      <c r="I408" s="27" t="str">
        <f>VLOOKUP(B408,物品!B:CV,99,FALSE)</f>
        <v>业力|Cffffc926+50000|r，业力|Cffffc926+12%|n|n|r|Cffaaaaaa○刻印槽 【空】|r|n|n|Cff00ff7f点击穿戴或脱卸。|r</v>
      </c>
      <c r="J408" s="167" t="str">
        <f t="shared" si="154"/>
        <v>|CffFFD24D【史诗】悟道碑石|r</v>
      </c>
      <c r="K408" s="167" t="str">
        <f t="shared" si="155"/>
        <v>业力|Cffffc926+50000|r，业力|Cffffc926+12%|n|n|r|Cffaaaaaa○刻印槽 【空】|r|n|n|Cff00ff7f点击穿戴或脱卸。|r</v>
      </c>
      <c r="L408" s="27"/>
      <c r="M408" s="168" t="str">
        <f>VLOOKUP(LEFT(RIGHT(B408,5),4),物品!B:CU,20,FALSE)</f>
        <v>ReplaceableTextures\\CommandButtons\\BTNSST16.blp</v>
      </c>
      <c r="N408" s="27">
        <v>0.5</v>
      </c>
      <c r="O408" s="168" t="s">
        <v>108</v>
      </c>
      <c r="P408" s="27">
        <v>0</v>
      </c>
      <c r="Q408" s="27">
        <v>0</v>
      </c>
      <c r="R408" s="188" t="s">
        <v>83</v>
      </c>
      <c r="S408" s="188" t="s">
        <v>83</v>
      </c>
      <c r="T408" s="188" t="s">
        <v>83</v>
      </c>
      <c r="U408" s="188" t="s">
        <v>83</v>
      </c>
      <c r="V408" s="27"/>
      <c r="W408" s="169" t="s">
        <v>103</v>
      </c>
      <c r="X408" s="27">
        <v>0</v>
      </c>
      <c r="Y408" s="188" t="s">
        <v>83</v>
      </c>
      <c r="Z408" s="27">
        <v>0</v>
      </c>
      <c r="AA408" s="27">
        <v>0</v>
      </c>
      <c r="AB408" s="27">
        <v>10</v>
      </c>
      <c r="AC408" s="27">
        <v>1</v>
      </c>
      <c r="AD408" s="27">
        <v>1</v>
      </c>
      <c r="AE408" s="188" t="s">
        <v>83</v>
      </c>
      <c r="AF408" s="188" t="s">
        <v>83</v>
      </c>
      <c r="AG408" s="188" t="s">
        <v>83</v>
      </c>
      <c r="AH408" s="188" t="s">
        <v>83</v>
      </c>
      <c r="AI408" s="27"/>
      <c r="AJ408" s="27"/>
      <c r="AK408" s="27">
        <v>1</v>
      </c>
      <c r="AL408" s="27">
        <v>1</v>
      </c>
      <c r="AM408" s="188" t="s">
        <v>83</v>
      </c>
      <c r="AN408" s="27">
        <v>0</v>
      </c>
      <c r="AO408" s="27">
        <v>0</v>
      </c>
      <c r="AP408" s="27">
        <v>1</v>
      </c>
    </row>
    <row r="409" spans="1:42" ht="15">
      <c r="A409" s="165"/>
      <c r="B409" s="27" t="str">
        <f>物品!B409</f>
        <v>IK8B</v>
      </c>
      <c r="C409" s="27" t="s">
        <v>41</v>
      </c>
      <c r="D409" s="27" t="s">
        <v>81</v>
      </c>
      <c r="E409" s="27" t="s">
        <v>82</v>
      </c>
      <c r="F409" s="27"/>
      <c r="G409" s="27"/>
      <c r="H409" s="27" t="str">
        <f>VLOOKUP(LEFT(RIGHT(B409,5),4),物品!B:CU,2,FALSE)</f>
        <v>|CffFFD24D【史诗】悟道碑石|r</v>
      </c>
      <c r="I409" s="27" t="str">
        <f>VLOOKUP(B409,物品!B:CV,99,FALSE)</f>
        <v>业力|Cffffc926+50000|r，业力|Cffffc926+12%|n|n|r|Cffaaaaaa○|CffFFD24D金之符印+1|r|r|n|n|Cff00ff7f点击穿戴或脱卸。|r</v>
      </c>
      <c r="J409" s="167" t="str">
        <f t="shared" si="154"/>
        <v>|CffFFD24D【史诗】悟道碑石|r</v>
      </c>
      <c r="K409" s="167" t="str">
        <f t="shared" si="155"/>
        <v>业力|Cffffc926+50000|r，业力|Cffffc926+12%|n|n|r|Cffaaaaaa○|CffFFD24D金之符印+1|r|r|n|n|Cff00ff7f点击穿戴或脱卸。|r</v>
      </c>
      <c r="L409" s="27"/>
      <c r="M409" s="168" t="str">
        <f>VLOOKUP(LEFT(RIGHT(B409,5),4),物品!B:CU,20,FALSE)</f>
        <v>ReplaceableTextures\\CommandButtons\\BTNSST16.blp</v>
      </c>
      <c r="N409" s="27">
        <v>0.5</v>
      </c>
      <c r="O409" s="168" t="s">
        <v>108</v>
      </c>
      <c r="P409" s="27">
        <v>0</v>
      </c>
      <c r="Q409" s="27">
        <v>0</v>
      </c>
      <c r="R409" s="188" t="s">
        <v>83</v>
      </c>
      <c r="S409" s="188" t="s">
        <v>83</v>
      </c>
      <c r="T409" s="188" t="s">
        <v>83</v>
      </c>
      <c r="U409" s="188" t="s">
        <v>83</v>
      </c>
      <c r="V409" s="27"/>
      <c r="W409" s="169" t="s">
        <v>103</v>
      </c>
      <c r="X409" s="27">
        <v>0</v>
      </c>
      <c r="Y409" s="188" t="s">
        <v>83</v>
      </c>
      <c r="Z409" s="27">
        <v>0</v>
      </c>
      <c r="AA409" s="27">
        <v>0</v>
      </c>
      <c r="AB409" s="27">
        <v>10</v>
      </c>
      <c r="AC409" s="27">
        <v>1</v>
      </c>
      <c r="AD409" s="27">
        <v>1</v>
      </c>
      <c r="AE409" s="188" t="s">
        <v>83</v>
      </c>
      <c r="AF409" s="188" t="s">
        <v>83</v>
      </c>
      <c r="AG409" s="188" t="s">
        <v>83</v>
      </c>
      <c r="AH409" s="188" t="s">
        <v>83</v>
      </c>
      <c r="AI409" s="27"/>
      <c r="AJ409" s="27"/>
      <c r="AK409" s="27">
        <v>1</v>
      </c>
      <c r="AL409" s="27">
        <v>1</v>
      </c>
      <c r="AM409" s="188" t="s">
        <v>83</v>
      </c>
      <c r="AN409" s="27">
        <v>0</v>
      </c>
      <c r="AO409" s="27">
        <v>0</v>
      </c>
      <c r="AP409" s="27">
        <v>1</v>
      </c>
    </row>
    <row r="410" spans="1:42" ht="15">
      <c r="A410" s="165"/>
      <c r="B410" s="27" t="str">
        <f>物品!B410</f>
        <v>IK8C</v>
      </c>
      <c r="C410" s="27" t="s">
        <v>41</v>
      </c>
      <c r="D410" s="27" t="s">
        <v>81</v>
      </c>
      <c r="E410" s="27" t="s">
        <v>82</v>
      </c>
      <c r="F410" s="27"/>
      <c r="G410" s="27"/>
      <c r="H410" s="27" t="str">
        <f>VLOOKUP(LEFT(RIGHT(B410,5),4),物品!B:CU,2,FALSE)</f>
        <v>|CffFFD24D【史诗】悟道碑石|r</v>
      </c>
      <c r="I410" s="27" t="str">
        <f>VLOOKUP(B410,物品!B:CV,99,FALSE)</f>
        <v>业力|Cffffc926+50000|r，业力|Cffffc926+12%|n|n|r|Cffaaaaaa○|CffFFD24D木之符印+1|r|r|n|n|Cff00ff7f点击穿戴或脱卸。|r</v>
      </c>
      <c r="J410" s="167" t="str">
        <f t="shared" si="154"/>
        <v>|CffFFD24D【史诗】悟道碑石|r</v>
      </c>
      <c r="K410" s="167" t="str">
        <f t="shared" si="155"/>
        <v>业力|Cffffc926+50000|r，业力|Cffffc926+12%|n|n|r|Cffaaaaaa○|CffFFD24D木之符印+1|r|r|n|n|Cff00ff7f点击穿戴或脱卸。|r</v>
      </c>
      <c r="L410" s="27"/>
      <c r="M410" s="168" t="str">
        <f>VLOOKUP(LEFT(RIGHT(B410,5),4),物品!B:CU,20,FALSE)</f>
        <v>ReplaceableTextures\\CommandButtons\\BTNSST16.blp</v>
      </c>
      <c r="N410" s="27">
        <v>0.5</v>
      </c>
      <c r="O410" s="168" t="s">
        <v>108</v>
      </c>
      <c r="P410" s="27">
        <v>0</v>
      </c>
      <c r="Q410" s="27">
        <v>0</v>
      </c>
      <c r="R410" s="188" t="s">
        <v>83</v>
      </c>
      <c r="S410" s="188" t="s">
        <v>83</v>
      </c>
      <c r="T410" s="188" t="s">
        <v>83</v>
      </c>
      <c r="U410" s="188" t="s">
        <v>83</v>
      </c>
      <c r="V410" s="27"/>
      <c r="W410" s="169" t="s">
        <v>103</v>
      </c>
      <c r="X410" s="27">
        <v>0</v>
      </c>
      <c r="Y410" s="188" t="s">
        <v>83</v>
      </c>
      <c r="Z410" s="27">
        <v>0</v>
      </c>
      <c r="AA410" s="27">
        <v>0</v>
      </c>
      <c r="AB410" s="27">
        <v>10</v>
      </c>
      <c r="AC410" s="27">
        <v>1</v>
      </c>
      <c r="AD410" s="27">
        <v>1</v>
      </c>
      <c r="AE410" s="188" t="s">
        <v>83</v>
      </c>
      <c r="AF410" s="188" t="s">
        <v>83</v>
      </c>
      <c r="AG410" s="188" t="s">
        <v>83</v>
      </c>
      <c r="AH410" s="188" t="s">
        <v>83</v>
      </c>
      <c r="AI410" s="27"/>
      <c r="AJ410" s="27"/>
      <c r="AK410" s="27">
        <v>1</v>
      </c>
      <c r="AL410" s="27">
        <v>1</v>
      </c>
      <c r="AM410" s="188" t="s">
        <v>83</v>
      </c>
      <c r="AN410" s="27">
        <v>0</v>
      </c>
      <c r="AO410" s="27">
        <v>0</v>
      </c>
      <c r="AP410" s="27">
        <v>1</v>
      </c>
    </row>
    <row r="411" spans="1:42" ht="15">
      <c r="A411" s="165"/>
      <c r="B411" s="27" t="str">
        <f>物品!B411</f>
        <v>IK8D</v>
      </c>
      <c r="C411" s="27" t="s">
        <v>41</v>
      </c>
      <c r="D411" s="27" t="s">
        <v>81</v>
      </c>
      <c r="E411" s="27" t="s">
        <v>82</v>
      </c>
      <c r="F411" s="27"/>
      <c r="G411" s="27"/>
      <c r="H411" s="27" t="str">
        <f>VLOOKUP(LEFT(RIGHT(B411,5),4),物品!B:CU,2,FALSE)</f>
        <v>|CffFFD24D【史诗】悟道碑石|r</v>
      </c>
      <c r="I411" s="27" t="str">
        <f>VLOOKUP(B411,物品!B:CV,99,FALSE)</f>
        <v>业力|Cffffc926+50000|r，业力|Cffffc926+12%|n|n|r|Cffaaaaaa○|CffFFD24D水之符印+1|r|r|n|n|Cff00ff7f点击穿戴或脱卸。|r</v>
      </c>
      <c r="J411" s="167" t="str">
        <f t="shared" si="154"/>
        <v>|CffFFD24D【史诗】悟道碑石|r</v>
      </c>
      <c r="K411" s="167" t="str">
        <f t="shared" si="155"/>
        <v>业力|Cffffc926+50000|r，业力|Cffffc926+12%|n|n|r|Cffaaaaaa○|CffFFD24D水之符印+1|r|r|n|n|Cff00ff7f点击穿戴或脱卸。|r</v>
      </c>
      <c r="L411" s="27"/>
      <c r="M411" s="168" t="str">
        <f>VLOOKUP(LEFT(RIGHT(B411,5),4),物品!B:CU,20,FALSE)</f>
        <v>ReplaceableTextures\\CommandButtons\\BTNSST16.blp</v>
      </c>
      <c r="N411" s="27">
        <v>0.5</v>
      </c>
      <c r="O411" s="168" t="s">
        <v>108</v>
      </c>
      <c r="P411" s="27">
        <v>0</v>
      </c>
      <c r="Q411" s="27">
        <v>0</v>
      </c>
      <c r="R411" s="188" t="s">
        <v>83</v>
      </c>
      <c r="S411" s="188" t="s">
        <v>83</v>
      </c>
      <c r="T411" s="188" t="s">
        <v>83</v>
      </c>
      <c r="U411" s="188" t="s">
        <v>83</v>
      </c>
      <c r="V411" s="27"/>
      <c r="W411" s="169" t="s">
        <v>103</v>
      </c>
      <c r="X411" s="27">
        <v>0</v>
      </c>
      <c r="Y411" s="188" t="s">
        <v>83</v>
      </c>
      <c r="Z411" s="27">
        <v>0</v>
      </c>
      <c r="AA411" s="27">
        <v>0</v>
      </c>
      <c r="AB411" s="27">
        <v>10</v>
      </c>
      <c r="AC411" s="27">
        <v>1</v>
      </c>
      <c r="AD411" s="27">
        <v>1</v>
      </c>
      <c r="AE411" s="188" t="s">
        <v>83</v>
      </c>
      <c r="AF411" s="188" t="s">
        <v>83</v>
      </c>
      <c r="AG411" s="188" t="s">
        <v>83</v>
      </c>
      <c r="AH411" s="188" t="s">
        <v>83</v>
      </c>
      <c r="AI411" s="27"/>
      <c r="AJ411" s="27"/>
      <c r="AK411" s="27">
        <v>1</v>
      </c>
      <c r="AL411" s="27">
        <v>1</v>
      </c>
      <c r="AM411" s="188" t="s">
        <v>83</v>
      </c>
      <c r="AN411" s="27">
        <v>0</v>
      </c>
      <c r="AO411" s="27">
        <v>0</v>
      </c>
      <c r="AP411" s="27">
        <v>1</v>
      </c>
    </row>
    <row r="412" spans="1:42" ht="15">
      <c r="A412" s="165"/>
      <c r="B412" s="27" t="str">
        <f>物品!B412</f>
        <v>IK8E</v>
      </c>
      <c r="C412" s="27" t="s">
        <v>41</v>
      </c>
      <c r="D412" s="27" t="s">
        <v>81</v>
      </c>
      <c r="E412" s="27" t="s">
        <v>82</v>
      </c>
      <c r="F412" s="27"/>
      <c r="G412" s="27"/>
      <c r="H412" s="27" t="str">
        <f>VLOOKUP(LEFT(RIGHT(B412,5),4),物品!B:CU,2,FALSE)</f>
        <v>|CffFFD24D【史诗】悟道碑石|r</v>
      </c>
      <c r="I412" s="27" t="str">
        <f>VLOOKUP(B412,物品!B:CV,99,FALSE)</f>
        <v>业力|Cffffc926+50000|r，业力|Cffffc926+12%|n|n|r|Cffaaaaaa○|CffFFD24D火之符印+1|r|r|n|n|Cff00ff7f点击穿戴或脱卸。|r</v>
      </c>
      <c r="J412" s="167" t="str">
        <f t="shared" si="154"/>
        <v>|CffFFD24D【史诗】悟道碑石|r</v>
      </c>
      <c r="K412" s="167" t="str">
        <f t="shared" si="155"/>
        <v>业力|Cffffc926+50000|r，业力|Cffffc926+12%|n|n|r|Cffaaaaaa○|CffFFD24D火之符印+1|r|r|n|n|Cff00ff7f点击穿戴或脱卸。|r</v>
      </c>
      <c r="L412" s="27"/>
      <c r="M412" s="168" t="str">
        <f>VLOOKUP(LEFT(RIGHT(B412,5),4),物品!B:CU,20,FALSE)</f>
        <v>ReplaceableTextures\\CommandButtons\\BTNSST16.blp</v>
      </c>
      <c r="N412" s="27">
        <v>0.5</v>
      </c>
      <c r="O412" s="168" t="s">
        <v>108</v>
      </c>
      <c r="P412" s="27">
        <v>0</v>
      </c>
      <c r="Q412" s="27">
        <v>0</v>
      </c>
      <c r="R412" s="188" t="s">
        <v>83</v>
      </c>
      <c r="S412" s="188" t="s">
        <v>83</v>
      </c>
      <c r="T412" s="188" t="s">
        <v>83</v>
      </c>
      <c r="U412" s="188" t="s">
        <v>83</v>
      </c>
      <c r="V412" s="27"/>
      <c r="W412" s="169" t="s">
        <v>103</v>
      </c>
      <c r="X412" s="27">
        <v>0</v>
      </c>
      <c r="Y412" s="188" t="s">
        <v>83</v>
      </c>
      <c r="Z412" s="27">
        <v>0</v>
      </c>
      <c r="AA412" s="27">
        <v>0</v>
      </c>
      <c r="AB412" s="27">
        <v>10</v>
      </c>
      <c r="AC412" s="27">
        <v>1</v>
      </c>
      <c r="AD412" s="27">
        <v>1</v>
      </c>
      <c r="AE412" s="188" t="s">
        <v>83</v>
      </c>
      <c r="AF412" s="188" t="s">
        <v>83</v>
      </c>
      <c r="AG412" s="188" t="s">
        <v>83</v>
      </c>
      <c r="AH412" s="188" t="s">
        <v>83</v>
      </c>
      <c r="AI412" s="27"/>
      <c r="AJ412" s="27"/>
      <c r="AK412" s="27">
        <v>1</v>
      </c>
      <c r="AL412" s="27">
        <v>1</v>
      </c>
      <c r="AM412" s="188" t="s">
        <v>83</v>
      </c>
      <c r="AN412" s="27">
        <v>0</v>
      </c>
      <c r="AO412" s="27">
        <v>0</v>
      </c>
      <c r="AP412" s="27">
        <v>1</v>
      </c>
    </row>
    <row r="413" spans="1:42" ht="15">
      <c r="A413" s="165"/>
      <c r="B413" s="27" t="str">
        <f>物品!B413</f>
        <v>IK8F</v>
      </c>
      <c r="C413" s="27" t="s">
        <v>41</v>
      </c>
      <c r="D413" s="27" t="s">
        <v>81</v>
      </c>
      <c r="E413" s="27" t="s">
        <v>82</v>
      </c>
      <c r="F413" s="27"/>
      <c r="G413" s="27"/>
      <c r="H413" s="27" t="str">
        <f>VLOOKUP(LEFT(RIGHT(B413,5),4),物品!B:CU,2,FALSE)</f>
        <v>|CffFFD24D【史诗】悟道碑石|r</v>
      </c>
      <c r="I413" s="27" t="str">
        <f>VLOOKUP(B413,物品!B:CV,99,FALSE)</f>
        <v>业力|Cffffc926+50000|r，业力|Cffffc926+12%|n|n|r|Cffaaaaaa○|CffFFD24D土之符印+1|r|r|n|n|Cff00ff7f点击穿戴或脱卸。|r</v>
      </c>
      <c r="J413" s="167" t="str">
        <f t="shared" si="154"/>
        <v>|CffFFD24D【史诗】悟道碑石|r</v>
      </c>
      <c r="K413" s="167" t="str">
        <f t="shared" si="155"/>
        <v>业力|Cffffc926+50000|r，业力|Cffffc926+12%|n|n|r|Cffaaaaaa○|CffFFD24D土之符印+1|r|r|n|n|Cff00ff7f点击穿戴或脱卸。|r</v>
      </c>
      <c r="L413" s="27"/>
      <c r="M413" s="168" t="str">
        <f>VLOOKUP(LEFT(RIGHT(B413,5),4),物品!B:CU,20,FALSE)</f>
        <v>ReplaceableTextures\\CommandButtons\\BTNSST16.blp</v>
      </c>
      <c r="N413" s="27">
        <v>0.5</v>
      </c>
      <c r="O413" s="168" t="s">
        <v>108</v>
      </c>
      <c r="P413" s="27">
        <v>0</v>
      </c>
      <c r="Q413" s="27">
        <v>0</v>
      </c>
      <c r="R413" s="188" t="s">
        <v>83</v>
      </c>
      <c r="S413" s="188" t="s">
        <v>83</v>
      </c>
      <c r="T413" s="188" t="s">
        <v>83</v>
      </c>
      <c r="U413" s="188" t="s">
        <v>83</v>
      </c>
      <c r="V413" s="27"/>
      <c r="W413" s="169" t="s">
        <v>103</v>
      </c>
      <c r="X413" s="27">
        <v>0</v>
      </c>
      <c r="Y413" s="188" t="s">
        <v>83</v>
      </c>
      <c r="Z413" s="27">
        <v>0</v>
      </c>
      <c r="AA413" s="27">
        <v>0</v>
      </c>
      <c r="AB413" s="27">
        <v>10</v>
      </c>
      <c r="AC413" s="27">
        <v>1</v>
      </c>
      <c r="AD413" s="27">
        <v>1</v>
      </c>
      <c r="AE413" s="188" t="s">
        <v>83</v>
      </c>
      <c r="AF413" s="188" t="s">
        <v>83</v>
      </c>
      <c r="AG413" s="188" t="s">
        <v>83</v>
      </c>
      <c r="AH413" s="188" t="s">
        <v>83</v>
      </c>
      <c r="AI413" s="27"/>
      <c r="AJ413" s="27"/>
      <c r="AK413" s="27">
        <v>1</v>
      </c>
      <c r="AL413" s="27">
        <v>1</v>
      </c>
      <c r="AM413" s="188" t="s">
        <v>83</v>
      </c>
      <c r="AN413" s="27">
        <v>0</v>
      </c>
      <c r="AO413" s="27">
        <v>0</v>
      </c>
      <c r="AP413" s="27">
        <v>1</v>
      </c>
    </row>
    <row r="414" spans="1:42" ht="15">
      <c r="A414" s="165"/>
      <c r="B414" s="27" t="str">
        <f>物品!B414</f>
        <v>IK8G</v>
      </c>
      <c r="C414" s="27" t="s">
        <v>41</v>
      </c>
      <c r="D414" s="27" t="s">
        <v>81</v>
      </c>
      <c r="E414" s="27" t="s">
        <v>82</v>
      </c>
      <c r="F414" s="27"/>
      <c r="G414" s="27"/>
      <c r="H414" s="27" t="str">
        <f>VLOOKUP(LEFT(RIGHT(B414,5),4),物品!B:CU,2,FALSE)</f>
        <v>|CffFFD24D【史诗】悟道碑石|r</v>
      </c>
      <c r="I414" s="27" t="str">
        <f>VLOOKUP(B414,物品!B:CV,99,FALSE)</f>
        <v>业力|Cffffc926+50000|r，业力|Cffffc926+12%|n|n|r|Cffaaaaaa○|CffFFD24D光之符印+1|r|r|n|n|Cff00ff7f点击穿戴或脱卸。|r</v>
      </c>
      <c r="J414" s="167" t="str">
        <f t="shared" si="154"/>
        <v>|CffFFD24D【史诗】悟道碑石|r</v>
      </c>
      <c r="K414" s="167" t="str">
        <f t="shared" si="155"/>
        <v>业力|Cffffc926+50000|r，业力|Cffffc926+12%|n|n|r|Cffaaaaaa○|CffFFD24D光之符印+1|r|r|n|n|Cff00ff7f点击穿戴或脱卸。|r</v>
      </c>
      <c r="L414" s="27"/>
      <c r="M414" s="168" t="str">
        <f>VLOOKUP(LEFT(RIGHT(B414,5),4),物品!B:CU,20,FALSE)</f>
        <v>ReplaceableTextures\\CommandButtons\\BTNSST16.blp</v>
      </c>
      <c r="N414" s="27">
        <v>0.5</v>
      </c>
      <c r="O414" s="168" t="s">
        <v>108</v>
      </c>
      <c r="P414" s="27">
        <v>0</v>
      </c>
      <c r="Q414" s="27">
        <v>0</v>
      </c>
      <c r="R414" s="188" t="s">
        <v>83</v>
      </c>
      <c r="S414" s="188" t="s">
        <v>83</v>
      </c>
      <c r="T414" s="188" t="s">
        <v>83</v>
      </c>
      <c r="U414" s="188" t="s">
        <v>83</v>
      </c>
      <c r="V414" s="27"/>
      <c r="W414" s="169" t="s">
        <v>103</v>
      </c>
      <c r="X414" s="27">
        <v>0</v>
      </c>
      <c r="Y414" s="188" t="s">
        <v>83</v>
      </c>
      <c r="Z414" s="27">
        <v>0</v>
      </c>
      <c r="AA414" s="27">
        <v>0</v>
      </c>
      <c r="AB414" s="27">
        <v>10</v>
      </c>
      <c r="AC414" s="27">
        <v>1</v>
      </c>
      <c r="AD414" s="27">
        <v>1</v>
      </c>
      <c r="AE414" s="188" t="s">
        <v>83</v>
      </c>
      <c r="AF414" s="188" t="s">
        <v>83</v>
      </c>
      <c r="AG414" s="188" t="s">
        <v>83</v>
      </c>
      <c r="AH414" s="188" t="s">
        <v>83</v>
      </c>
      <c r="AI414" s="27"/>
      <c r="AJ414" s="27"/>
      <c r="AK414" s="27">
        <v>1</v>
      </c>
      <c r="AL414" s="27">
        <v>1</v>
      </c>
      <c r="AM414" s="188" t="s">
        <v>83</v>
      </c>
      <c r="AN414" s="27">
        <v>0</v>
      </c>
      <c r="AO414" s="27">
        <v>0</v>
      </c>
      <c r="AP414" s="27">
        <v>1</v>
      </c>
    </row>
    <row r="415" spans="1:42" ht="15">
      <c r="A415" s="165"/>
      <c r="B415" s="27" t="str">
        <f>物品!B415</f>
        <v>IK8H</v>
      </c>
      <c r="C415" s="27" t="s">
        <v>41</v>
      </c>
      <c r="D415" s="27" t="s">
        <v>81</v>
      </c>
      <c r="E415" s="27" t="s">
        <v>82</v>
      </c>
      <c r="F415" s="27"/>
      <c r="G415" s="27"/>
      <c r="H415" s="27" t="str">
        <f>VLOOKUP(LEFT(RIGHT(B415,5),4),物品!B:CU,2,FALSE)</f>
        <v>|CffFFD24D【史诗】悟道碑石|r</v>
      </c>
      <c r="I415" s="27" t="str">
        <f>VLOOKUP(B415,物品!B:CV,99,FALSE)</f>
        <v>业力|Cffffc926+50000|r，业力|Cffffc926+12%|n|n|r|Cffaaaaaa○|CffFFD24D雷之符印+1|r|r|n|n|Cff00ff7f点击穿戴或脱卸。|r</v>
      </c>
      <c r="J415" s="167" t="str">
        <f t="shared" si="154"/>
        <v>|CffFFD24D【史诗】悟道碑石|r</v>
      </c>
      <c r="K415" s="167" t="str">
        <f t="shared" si="155"/>
        <v>业力|Cffffc926+50000|r，业力|Cffffc926+12%|n|n|r|Cffaaaaaa○|CffFFD24D雷之符印+1|r|r|n|n|Cff00ff7f点击穿戴或脱卸。|r</v>
      </c>
      <c r="L415" s="27"/>
      <c r="M415" s="168" t="str">
        <f>VLOOKUP(LEFT(RIGHT(B415,5),4),物品!B:CU,20,FALSE)</f>
        <v>ReplaceableTextures\\CommandButtons\\BTNSST16.blp</v>
      </c>
      <c r="N415" s="27">
        <v>0.5</v>
      </c>
      <c r="O415" s="168" t="s">
        <v>108</v>
      </c>
      <c r="P415" s="27">
        <v>0</v>
      </c>
      <c r="Q415" s="27">
        <v>0</v>
      </c>
      <c r="R415" s="188" t="s">
        <v>83</v>
      </c>
      <c r="S415" s="188" t="s">
        <v>83</v>
      </c>
      <c r="T415" s="188" t="s">
        <v>83</v>
      </c>
      <c r="U415" s="188" t="s">
        <v>83</v>
      </c>
      <c r="V415" s="27"/>
      <c r="W415" s="169" t="s">
        <v>103</v>
      </c>
      <c r="X415" s="27">
        <v>0</v>
      </c>
      <c r="Y415" s="188" t="s">
        <v>83</v>
      </c>
      <c r="Z415" s="27">
        <v>0</v>
      </c>
      <c r="AA415" s="27">
        <v>0</v>
      </c>
      <c r="AB415" s="27">
        <v>10</v>
      </c>
      <c r="AC415" s="27">
        <v>1</v>
      </c>
      <c r="AD415" s="27">
        <v>1</v>
      </c>
      <c r="AE415" s="188" t="s">
        <v>83</v>
      </c>
      <c r="AF415" s="188" t="s">
        <v>83</v>
      </c>
      <c r="AG415" s="188" t="s">
        <v>83</v>
      </c>
      <c r="AH415" s="188" t="s">
        <v>83</v>
      </c>
      <c r="AI415" s="27"/>
      <c r="AJ415" s="27"/>
      <c r="AK415" s="27">
        <v>1</v>
      </c>
      <c r="AL415" s="27">
        <v>1</v>
      </c>
      <c r="AM415" s="188" t="s">
        <v>83</v>
      </c>
      <c r="AN415" s="27">
        <v>0</v>
      </c>
      <c r="AO415" s="27">
        <v>0</v>
      </c>
      <c r="AP415" s="27">
        <v>1</v>
      </c>
    </row>
    <row r="416" spans="1:42" ht="15">
      <c r="A416" s="165"/>
      <c r="B416" s="27" t="str">
        <f>物品!B416</f>
        <v>IK8I</v>
      </c>
      <c r="C416" s="27" t="s">
        <v>41</v>
      </c>
      <c r="D416" s="27" t="s">
        <v>81</v>
      </c>
      <c r="E416" s="27" t="s">
        <v>82</v>
      </c>
      <c r="F416" s="27"/>
      <c r="G416" s="27"/>
      <c r="H416" s="27" t="str">
        <f>VLOOKUP(LEFT(RIGHT(B416,5),4),物品!B:CU,2,FALSE)</f>
        <v>|CffFFD24D【史诗】悟道碑石|r</v>
      </c>
      <c r="I416" s="27" t="str">
        <f>VLOOKUP(B416,物品!B:CV,99,FALSE)</f>
        <v>业力|Cffffc926+50000|r，业力|Cffffc926+12%|n|n|r|Cffaaaaaa○|CffFFD24D暗之符印+1|r|r|n|n|Cff00ff7f点击穿戴或脱卸。|r</v>
      </c>
      <c r="J416" s="167" t="str">
        <f t="shared" si="154"/>
        <v>|CffFFD24D【史诗】悟道碑石|r</v>
      </c>
      <c r="K416" s="167" t="str">
        <f t="shared" si="155"/>
        <v>业力|Cffffc926+50000|r，业力|Cffffc926+12%|n|n|r|Cffaaaaaa○|CffFFD24D暗之符印+1|r|r|n|n|Cff00ff7f点击穿戴或脱卸。|r</v>
      </c>
      <c r="L416" s="27"/>
      <c r="M416" s="168" t="str">
        <f>VLOOKUP(LEFT(RIGHT(B416,5),4),物品!B:CU,20,FALSE)</f>
        <v>ReplaceableTextures\\CommandButtons\\BTNSST16.blp</v>
      </c>
      <c r="N416" s="27">
        <v>0.5</v>
      </c>
      <c r="O416" s="168" t="s">
        <v>108</v>
      </c>
      <c r="P416" s="27">
        <v>0</v>
      </c>
      <c r="Q416" s="27">
        <v>0</v>
      </c>
      <c r="R416" s="188" t="s">
        <v>83</v>
      </c>
      <c r="S416" s="188" t="s">
        <v>83</v>
      </c>
      <c r="T416" s="188" t="s">
        <v>83</v>
      </c>
      <c r="U416" s="188" t="s">
        <v>83</v>
      </c>
      <c r="V416" s="27"/>
      <c r="W416" s="169" t="s">
        <v>103</v>
      </c>
      <c r="X416" s="27">
        <v>0</v>
      </c>
      <c r="Y416" s="188" t="s">
        <v>83</v>
      </c>
      <c r="Z416" s="27">
        <v>0</v>
      </c>
      <c r="AA416" s="27">
        <v>0</v>
      </c>
      <c r="AB416" s="27">
        <v>10</v>
      </c>
      <c r="AC416" s="27">
        <v>1</v>
      </c>
      <c r="AD416" s="27">
        <v>1</v>
      </c>
      <c r="AE416" s="188" t="s">
        <v>83</v>
      </c>
      <c r="AF416" s="188" t="s">
        <v>83</v>
      </c>
      <c r="AG416" s="188" t="s">
        <v>83</v>
      </c>
      <c r="AH416" s="188" t="s">
        <v>83</v>
      </c>
      <c r="AI416" s="27"/>
      <c r="AJ416" s="27"/>
      <c r="AK416" s="27">
        <v>1</v>
      </c>
      <c r="AL416" s="27">
        <v>1</v>
      </c>
      <c r="AM416" s="188" t="s">
        <v>83</v>
      </c>
      <c r="AN416" s="27">
        <v>0</v>
      </c>
      <c r="AO416" s="27">
        <v>0</v>
      </c>
      <c r="AP416" s="27">
        <v>1</v>
      </c>
    </row>
    <row r="417" spans="1:42" ht="15">
      <c r="A417" s="165"/>
      <c r="B417" s="27" t="str">
        <f>物品!B417</f>
        <v>IK91</v>
      </c>
      <c r="C417" s="27" t="s">
        <v>41</v>
      </c>
      <c r="D417" s="27" t="s">
        <v>81</v>
      </c>
      <c r="E417" s="172" t="s">
        <v>112</v>
      </c>
      <c r="F417" s="27"/>
      <c r="G417" s="27"/>
      <c r="H417" s="27" t="str">
        <f>VLOOKUP(LEFT(RIGHT(B417,5),4),物品!B:CU,2,FALSE)</f>
        <v>|CffFFD24D金之刻印|r</v>
      </c>
      <c r="I417" s="27" t="str">
        <f>VLOOKUP(B417,物品!B:CV,99,FALSE)</f>
        <v>为|Cffffc926史诗品质|r的|Cffffc926宝物|r附加一条|Cffffc926金之符印|r属性。|n|n|Cff00ff7f点击可将刻印镶嵌至指定史诗品质的宝物。|n|r|Cffff0000镶嵌后不可拆卸和替换。|r</v>
      </c>
      <c r="J417" s="167" t="str">
        <f t="shared" si="154"/>
        <v>|CffFFD24D金之刻印|r</v>
      </c>
      <c r="K417" s="167" t="str">
        <f t="shared" si="155"/>
        <v>为|Cffffc926史诗品质|r的|Cffffc926宝物|r附加一条|Cffffc926金之符印|r属性。|n|n|Cff00ff7f点击可将刻印镶嵌至指定史诗品质的宝物。|n|r|Cffff0000镶嵌后不可拆卸和替换。|r</v>
      </c>
      <c r="L417" s="27"/>
      <c r="M417" s="168" t="str">
        <f>VLOOKUP(LEFT(RIGHT(B417,5),4),物品!B:CU,20,FALSE)</f>
        <v>ReplaceableTextures\\CommandButtons\\BTNUI_Fuin_01.blp</v>
      </c>
      <c r="N417" s="27">
        <v>1</v>
      </c>
      <c r="O417" s="168" t="s">
        <v>113</v>
      </c>
      <c r="P417" s="27">
        <v>0</v>
      </c>
      <c r="Q417" s="27">
        <v>0</v>
      </c>
      <c r="R417" s="188" t="s">
        <v>83</v>
      </c>
      <c r="S417" s="188" t="s">
        <v>83</v>
      </c>
      <c r="T417" s="188" t="s">
        <v>83</v>
      </c>
      <c r="U417" s="188" t="s">
        <v>83</v>
      </c>
      <c r="V417" s="27"/>
      <c r="W417" s="169" t="s">
        <v>103</v>
      </c>
      <c r="X417" s="27">
        <v>0</v>
      </c>
      <c r="Y417" s="188" t="s">
        <v>83</v>
      </c>
      <c r="Z417" s="27">
        <v>0</v>
      </c>
      <c r="AA417" s="27">
        <v>0</v>
      </c>
      <c r="AB417" s="27">
        <v>10</v>
      </c>
      <c r="AC417" s="27">
        <v>1</v>
      </c>
      <c r="AD417" s="27">
        <v>1</v>
      </c>
      <c r="AE417" s="188" t="s">
        <v>83</v>
      </c>
      <c r="AF417" s="188" t="s">
        <v>83</v>
      </c>
      <c r="AG417" s="188" t="s">
        <v>83</v>
      </c>
      <c r="AH417" s="188" t="s">
        <v>83</v>
      </c>
      <c r="AI417" s="27"/>
      <c r="AJ417" s="27"/>
      <c r="AK417" s="27">
        <v>1</v>
      </c>
      <c r="AL417" s="27">
        <v>1</v>
      </c>
      <c r="AM417" s="188" t="s">
        <v>83</v>
      </c>
      <c r="AN417" s="27">
        <v>0</v>
      </c>
      <c r="AO417" s="27">
        <v>0</v>
      </c>
      <c r="AP417" s="27">
        <v>1</v>
      </c>
    </row>
    <row r="418" spans="1:42" ht="15">
      <c r="A418" s="165"/>
      <c r="B418" s="27" t="str">
        <f>物品!B418</f>
        <v>IK92</v>
      </c>
      <c r="C418" s="27" t="s">
        <v>41</v>
      </c>
      <c r="D418" s="27" t="s">
        <v>81</v>
      </c>
      <c r="E418" s="172" t="s">
        <v>114</v>
      </c>
      <c r="F418" s="27"/>
      <c r="G418" s="27"/>
      <c r="H418" s="27" t="str">
        <f>VLOOKUP(LEFT(RIGHT(B418,5),4),物品!B:CU,2,FALSE)</f>
        <v>|CffFFD24D木之刻印|r</v>
      </c>
      <c r="I418" s="27" t="str">
        <f>VLOOKUP(B418,物品!B:CV,99,FALSE)</f>
        <v>为|Cffffc926史诗品质|r的|Cffffc926宝物|r附加一条|Cffffc926木之符印|r属性。|n|n|Cff00ff7f点击可将刻印镶嵌至指定史诗品质的宝物。|n|r|Cffff0000镶嵌后不可拆卸和替换。|r</v>
      </c>
      <c r="J418" s="167" t="str">
        <f t="shared" si="154"/>
        <v>|CffFFD24D木之刻印|r</v>
      </c>
      <c r="K418" s="167" t="str">
        <f t="shared" si="155"/>
        <v>为|Cffffc926史诗品质|r的|Cffffc926宝物|r附加一条|Cffffc926木之符印|r属性。|n|n|Cff00ff7f点击可将刻印镶嵌至指定史诗品质的宝物。|n|r|Cffff0000镶嵌后不可拆卸和替换。|r</v>
      </c>
      <c r="L418" s="27"/>
      <c r="M418" s="168" t="str">
        <f>VLOOKUP(LEFT(RIGHT(B418,5),4),物品!B:CU,20,FALSE)</f>
        <v>ReplaceableTextures\\CommandButtons\\BTNUI_Fuin_02.blp</v>
      </c>
      <c r="N418" s="27">
        <v>1</v>
      </c>
      <c r="O418" s="168" t="s">
        <v>113</v>
      </c>
      <c r="P418" s="27">
        <v>0</v>
      </c>
      <c r="Q418" s="27">
        <v>0</v>
      </c>
      <c r="R418" s="188" t="s">
        <v>83</v>
      </c>
      <c r="S418" s="188" t="s">
        <v>83</v>
      </c>
      <c r="T418" s="188" t="s">
        <v>83</v>
      </c>
      <c r="U418" s="188" t="s">
        <v>83</v>
      </c>
      <c r="V418" s="27"/>
      <c r="W418" s="169" t="s">
        <v>103</v>
      </c>
      <c r="X418" s="27">
        <v>0</v>
      </c>
      <c r="Y418" s="188" t="s">
        <v>83</v>
      </c>
      <c r="Z418" s="27">
        <v>0</v>
      </c>
      <c r="AA418" s="27">
        <v>0</v>
      </c>
      <c r="AB418" s="27">
        <v>10</v>
      </c>
      <c r="AC418" s="27">
        <v>1</v>
      </c>
      <c r="AD418" s="27">
        <v>1</v>
      </c>
      <c r="AE418" s="188" t="s">
        <v>83</v>
      </c>
      <c r="AF418" s="188" t="s">
        <v>83</v>
      </c>
      <c r="AG418" s="188" t="s">
        <v>83</v>
      </c>
      <c r="AH418" s="188" t="s">
        <v>83</v>
      </c>
      <c r="AI418" s="27"/>
      <c r="AJ418" s="27"/>
      <c r="AK418" s="27">
        <v>1</v>
      </c>
      <c r="AL418" s="27">
        <v>1</v>
      </c>
      <c r="AM418" s="188" t="s">
        <v>83</v>
      </c>
      <c r="AN418" s="27">
        <v>0</v>
      </c>
      <c r="AO418" s="27">
        <v>0</v>
      </c>
      <c r="AP418" s="27">
        <v>1</v>
      </c>
    </row>
    <row r="419" spans="1:42" ht="15">
      <c r="A419" s="165"/>
      <c r="B419" s="27" t="str">
        <f>物品!B419</f>
        <v>IK93</v>
      </c>
      <c r="C419" s="27" t="s">
        <v>41</v>
      </c>
      <c r="D419" s="27" t="s">
        <v>81</v>
      </c>
      <c r="E419" s="172" t="s">
        <v>115</v>
      </c>
      <c r="F419" s="27"/>
      <c r="G419" s="27"/>
      <c r="H419" s="27" t="str">
        <f>VLOOKUP(LEFT(RIGHT(B419,5),4),物品!B:CU,2,FALSE)</f>
        <v>|CffFFD24D水之刻印|r</v>
      </c>
      <c r="I419" s="27" t="str">
        <f>VLOOKUP(B419,物品!B:CV,99,FALSE)</f>
        <v>为|Cffffc926史诗品质|r的|Cffffc926宝物|r附加一条|Cffffc926水之符印|r属性。|n|n|Cff00ff7f点击可将刻印镶嵌至指定史诗品质的宝物。|n|r|Cffff0000镶嵌后不可拆卸和替换。|r</v>
      </c>
      <c r="J419" s="167" t="str">
        <f t="shared" si="154"/>
        <v>|CffFFD24D水之刻印|r</v>
      </c>
      <c r="K419" s="167" t="str">
        <f t="shared" si="155"/>
        <v>为|Cffffc926史诗品质|r的|Cffffc926宝物|r附加一条|Cffffc926水之符印|r属性。|n|n|Cff00ff7f点击可将刻印镶嵌至指定史诗品质的宝物。|n|r|Cffff0000镶嵌后不可拆卸和替换。|r</v>
      </c>
      <c r="L419" s="27"/>
      <c r="M419" s="168" t="str">
        <f>VLOOKUP(LEFT(RIGHT(B419,5),4),物品!B:CU,20,FALSE)</f>
        <v>ReplaceableTextures\\CommandButtons\\BTNUI_Fuin_03.blp</v>
      </c>
      <c r="N419" s="27">
        <v>1</v>
      </c>
      <c r="O419" s="168" t="s">
        <v>113</v>
      </c>
      <c r="P419" s="27">
        <v>0</v>
      </c>
      <c r="Q419" s="27">
        <v>0</v>
      </c>
      <c r="R419" s="188" t="s">
        <v>83</v>
      </c>
      <c r="S419" s="188" t="s">
        <v>83</v>
      </c>
      <c r="T419" s="188" t="s">
        <v>83</v>
      </c>
      <c r="U419" s="188" t="s">
        <v>83</v>
      </c>
      <c r="V419" s="27"/>
      <c r="W419" s="169" t="s">
        <v>103</v>
      </c>
      <c r="X419" s="27">
        <v>0</v>
      </c>
      <c r="Y419" s="188" t="s">
        <v>83</v>
      </c>
      <c r="Z419" s="27">
        <v>0</v>
      </c>
      <c r="AA419" s="27">
        <v>0</v>
      </c>
      <c r="AB419" s="27">
        <v>10</v>
      </c>
      <c r="AC419" s="27">
        <v>1</v>
      </c>
      <c r="AD419" s="27">
        <v>1</v>
      </c>
      <c r="AE419" s="188" t="s">
        <v>83</v>
      </c>
      <c r="AF419" s="188" t="s">
        <v>83</v>
      </c>
      <c r="AG419" s="188" t="s">
        <v>83</v>
      </c>
      <c r="AH419" s="188" t="s">
        <v>83</v>
      </c>
      <c r="AI419" s="27"/>
      <c r="AJ419" s="27"/>
      <c r="AK419" s="27">
        <v>1</v>
      </c>
      <c r="AL419" s="27">
        <v>1</v>
      </c>
      <c r="AM419" s="188" t="s">
        <v>83</v>
      </c>
      <c r="AN419" s="27">
        <v>0</v>
      </c>
      <c r="AO419" s="27">
        <v>0</v>
      </c>
      <c r="AP419" s="27">
        <v>1</v>
      </c>
    </row>
    <row r="420" spans="1:42" ht="15">
      <c r="A420" s="165"/>
      <c r="B420" s="27" t="str">
        <f>物品!B420</f>
        <v>IK94</v>
      </c>
      <c r="C420" s="27" t="s">
        <v>41</v>
      </c>
      <c r="D420" s="27" t="s">
        <v>81</v>
      </c>
      <c r="E420" s="172" t="s">
        <v>116</v>
      </c>
      <c r="F420" s="27"/>
      <c r="G420" s="27"/>
      <c r="H420" s="27" t="str">
        <f>VLOOKUP(LEFT(RIGHT(B420,5),4),物品!B:CU,2,FALSE)</f>
        <v>|CffFFD24D火之刻印|r</v>
      </c>
      <c r="I420" s="27" t="str">
        <f>VLOOKUP(B420,物品!B:CV,99,FALSE)</f>
        <v>为|Cffffc926史诗品质|r的|Cffffc926宝物|r附加一条|Cffffc926火之符印|r属性。|n|n|Cff00ff7f点击可将刻印镶嵌至指定史诗品质的宝物。|n|r|Cffff0000镶嵌后不可拆卸和替换。|r</v>
      </c>
      <c r="J420" s="167" t="str">
        <f t="shared" si="154"/>
        <v>|CffFFD24D火之刻印|r</v>
      </c>
      <c r="K420" s="167" t="str">
        <f t="shared" si="155"/>
        <v>为|Cffffc926史诗品质|r的|Cffffc926宝物|r附加一条|Cffffc926火之符印|r属性。|n|n|Cff00ff7f点击可将刻印镶嵌至指定史诗品质的宝物。|n|r|Cffff0000镶嵌后不可拆卸和替换。|r</v>
      </c>
      <c r="L420" s="27"/>
      <c r="M420" s="168" t="str">
        <f>VLOOKUP(LEFT(RIGHT(B420,5),4),物品!B:CU,20,FALSE)</f>
        <v>ReplaceableTextures\\CommandButtons\\BTNUI_Fuin_04.blp</v>
      </c>
      <c r="N420" s="27">
        <v>1</v>
      </c>
      <c r="O420" s="168" t="s">
        <v>113</v>
      </c>
      <c r="P420" s="27">
        <v>0</v>
      </c>
      <c r="Q420" s="27">
        <v>0</v>
      </c>
      <c r="R420" s="188" t="s">
        <v>83</v>
      </c>
      <c r="S420" s="188" t="s">
        <v>83</v>
      </c>
      <c r="T420" s="188" t="s">
        <v>83</v>
      </c>
      <c r="U420" s="188" t="s">
        <v>83</v>
      </c>
      <c r="V420" s="27"/>
      <c r="W420" s="169" t="s">
        <v>103</v>
      </c>
      <c r="X420" s="27">
        <v>0</v>
      </c>
      <c r="Y420" s="188" t="s">
        <v>83</v>
      </c>
      <c r="Z420" s="27">
        <v>0</v>
      </c>
      <c r="AA420" s="27">
        <v>0</v>
      </c>
      <c r="AB420" s="27">
        <v>10</v>
      </c>
      <c r="AC420" s="27">
        <v>1</v>
      </c>
      <c r="AD420" s="27">
        <v>1</v>
      </c>
      <c r="AE420" s="188" t="s">
        <v>83</v>
      </c>
      <c r="AF420" s="188" t="s">
        <v>83</v>
      </c>
      <c r="AG420" s="188" t="s">
        <v>83</v>
      </c>
      <c r="AH420" s="188" t="s">
        <v>83</v>
      </c>
      <c r="AI420" s="27"/>
      <c r="AJ420" s="27"/>
      <c r="AK420" s="27">
        <v>1</v>
      </c>
      <c r="AL420" s="27">
        <v>1</v>
      </c>
      <c r="AM420" s="188" t="s">
        <v>83</v>
      </c>
      <c r="AN420" s="27">
        <v>0</v>
      </c>
      <c r="AO420" s="27">
        <v>0</v>
      </c>
      <c r="AP420" s="27">
        <v>1</v>
      </c>
    </row>
    <row r="421" spans="1:42" ht="15">
      <c r="A421" s="165"/>
      <c r="B421" s="27" t="str">
        <f>物品!B421</f>
        <v>IK95</v>
      </c>
      <c r="C421" s="27" t="s">
        <v>41</v>
      </c>
      <c r="D421" s="27" t="s">
        <v>81</v>
      </c>
      <c r="E421" s="172" t="s">
        <v>117</v>
      </c>
      <c r="F421" s="27"/>
      <c r="G421" s="27"/>
      <c r="H421" s="27" t="str">
        <f>VLOOKUP(LEFT(RIGHT(B421,5),4),物品!B:CU,2,FALSE)</f>
        <v>|CffFFD24D土之刻印|r</v>
      </c>
      <c r="I421" s="27" t="str">
        <f>VLOOKUP(B421,物品!B:CV,99,FALSE)</f>
        <v>为|Cffffc926史诗品质|r的|Cffffc926宝物|r附加一条|Cffffc926土之符印|r属性。|n|n|Cff00ff7f点击可将刻印镶嵌至指定史诗品质的宝物。|n|r|Cffff0000镶嵌后不可拆卸和替换。|r</v>
      </c>
      <c r="J421" s="167" t="str">
        <f t="shared" si="154"/>
        <v>|CffFFD24D土之刻印|r</v>
      </c>
      <c r="K421" s="167" t="str">
        <f t="shared" si="155"/>
        <v>为|Cffffc926史诗品质|r的|Cffffc926宝物|r附加一条|Cffffc926土之符印|r属性。|n|n|Cff00ff7f点击可将刻印镶嵌至指定史诗品质的宝物。|n|r|Cffff0000镶嵌后不可拆卸和替换。|r</v>
      </c>
      <c r="L421" s="27"/>
      <c r="M421" s="168" t="str">
        <f>VLOOKUP(LEFT(RIGHT(B421,5),4),物品!B:CU,20,FALSE)</f>
        <v>ReplaceableTextures\\CommandButtons\\BTNUI_Fuin_05.blp</v>
      </c>
      <c r="N421" s="27">
        <v>1</v>
      </c>
      <c r="O421" s="168" t="s">
        <v>113</v>
      </c>
      <c r="P421" s="27">
        <v>0</v>
      </c>
      <c r="Q421" s="27">
        <v>0</v>
      </c>
      <c r="R421" s="188" t="s">
        <v>83</v>
      </c>
      <c r="S421" s="188" t="s">
        <v>83</v>
      </c>
      <c r="T421" s="188" t="s">
        <v>83</v>
      </c>
      <c r="U421" s="188" t="s">
        <v>83</v>
      </c>
      <c r="V421" s="27"/>
      <c r="W421" s="169" t="s">
        <v>103</v>
      </c>
      <c r="X421" s="27">
        <v>0</v>
      </c>
      <c r="Y421" s="188" t="s">
        <v>83</v>
      </c>
      <c r="Z421" s="27">
        <v>0</v>
      </c>
      <c r="AA421" s="27">
        <v>0</v>
      </c>
      <c r="AB421" s="27">
        <v>10</v>
      </c>
      <c r="AC421" s="27">
        <v>1</v>
      </c>
      <c r="AD421" s="27">
        <v>1</v>
      </c>
      <c r="AE421" s="188" t="s">
        <v>83</v>
      </c>
      <c r="AF421" s="188" t="s">
        <v>83</v>
      </c>
      <c r="AG421" s="188" t="s">
        <v>83</v>
      </c>
      <c r="AH421" s="188" t="s">
        <v>83</v>
      </c>
      <c r="AI421" s="27"/>
      <c r="AJ421" s="27"/>
      <c r="AK421" s="27">
        <v>1</v>
      </c>
      <c r="AL421" s="27">
        <v>1</v>
      </c>
      <c r="AM421" s="188" t="s">
        <v>83</v>
      </c>
      <c r="AN421" s="27">
        <v>0</v>
      </c>
      <c r="AO421" s="27">
        <v>0</v>
      </c>
      <c r="AP421" s="27">
        <v>1</v>
      </c>
    </row>
    <row r="422" spans="1:42" ht="15">
      <c r="A422" s="165"/>
      <c r="B422" s="27" t="str">
        <f>物品!B422</f>
        <v>IK96</v>
      </c>
      <c r="C422" s="27" t="s">
        <v>41</v>
      </c>
      <c r="D422" s="27" t="s">
        <v>81</v>
      </c>
      <c r="E422" s="172" t="s">
        <v>118</v>
      </c>
      <c r="F422" s="27"/>
      <c r="G422" s="27"/>
      <c r="H422" s="27" t="str">
        <f>VLOOKUP(LEFT(RIGHT(B422,5),4),物品!B:CU,2,FALSE)</f>
        <v>|CffFFD24D光之刻印|r</v>
      </c>
      <c r="I422" s="27" t="str">
        <f>VLOOKUP(B422,物品!B:CV,99,FALSE)</f>
        <v>为|Cffffc926史诗品质|r的|Cffffc926宝物|r附加一条|Cffffc926光之符印|r属性。|n|n|Cff00ff7f点击可将刻印镶嵌至指定史诗品质的宝物。|n|r|Cffff0000镶嵌后不可拆卸和替换。|r</v>
      </c>
      <c r="J422" s="167" t="str">
        <f t="shared" si="154"/>
        <v>|CffFFD24D光之刻印|r</v>
      </c>
      <c r="K422" s="167" t="str">
        <f t="shared" si="155"/>
        <v>为|Cffffc926史诗品质|r的|Cffffc926宝物|r附加一条|Cffffc926光之符印|r属性。|n|n|Cff00ff7f点击可将刻印镶嵌至指定史诗品质的宝物。|n|r|Cffff0000镶嵌后不可拆卸和替换。|r</v>
      </c>
      <c r="L422" s="27"/>
      <c r="M422" s="168" t="str">
        <f>VLOOKUP(LEFT(RIGHT(B422,5),4),物品!B:CU,20,FALSE)</f>
        <v>ReplaceableTextures\\CommandButtons\\BTNUI_Fuin_06.blp</v>
      </c>
      <c r="N422" s="27">
        <v>1</v>
      </c>
      <c r="O422" s="168" t="s">
        <v>113</v>
      </c>
      <c r="P422" s="27">
        <v>0</v>
      </c>
      <c r="Q422" s="27">
        <v>0</v>
      </c>
      <c r="R422" s="188" t="s">
        <v>83</v>
      </c>
      <c r="S422" s="188" t="s">
        <v>83</v>
      </c>
      <c r="T422" s="188" t="s">
        <v>83</v>
      </c>
      <c r="U422" s="188" t="s">
        <v>83</v>
      </c>
      <c r="V422" s="27"/>
      <c r="W422" s="169" t="s">
        <v>103</v>
      </c>
      <c r="X422" s="27">
        <v>0</v>
      </c>
      <c r="Y422" s="188" t="s">
        <v>83</v>
      </c>
      <c r="Z422" s="27">
        <v>0</v>
      </c>
      <c r="AA422" s="27">
        <v>0</v>
      </c>
      <c r="AB422" s="27">
        <v>10</v>
      </c>
      <c r="AC422" s="27">
        <v>1</v>
      </c>
      <c r="AD422" s="27">
        <v>1</v>
      </c>
      <c r="AE422" s="188" t="s">
        <v>83</v>
      </c>
      <c r="AF422" s="188" t="s">
        <v>83</v>
      </c>
      <c r="AG422" s="188" t="s">
        <v>83</v>
      </c>
      <c r="AH422" s="188" t="s">
        <v>83</v>
      </c>
      <c r="AI422" s="27"/>
      <c r="AJ422" s="27"/>
      <c r="AK422" s="27">
        <v>1</v>
      </c>
      <c r="AL422" s="27">
        <v>1</v>
      </c>
      <c r="AM422" s="188" t="s">
        <v>83</v>
      </c>
      <c r="AN422" s="27">
        <v>0</v>
      </c>
      <c r="AO422" s="27">
        <v>0</v>
      </c>
      <c r="AP422" s="27">
        <v>1</v>
      </c>
    </row>
    <row r="423" spans="1:42" ht="15">
      <c r="A423" s="165"/>
      <c r="B423" s="27" t="str">
        <f>物品!B423</f>
        <v>IK97</v>
      </c>
      <c r="C423" s="27" t="s">
        <v>41</v>
      </c>
      <c r="D423" s="27" t="s">
        <v>81</v>
      </c>
      <c r="E423" s="172" t="s">
        <v>119</v>
      </c>
      <c r="F423" s="27"/>
      <c r="G423" s="27"/>
      <c r="H423" s="27" t="str">
        <f>VLOOKUP(LEFT(RIGHT(B423,5),4),物品!B:CU,2,FALSE)</f>
        <v>|CffFFD24D雷之刻印|r</v>
      </c>
      <c r="I423" s="27" t="str">
        <f>VLOOKUP(B423,物品!B:CV,99,FALSE)</f>
        <v>为|Cffffc926史诗品质|r的|Cffffc926宝物|r附加一条|Cffffc926雷之符印|r属性。|n|n|Cff00ff7f点击可将刻印镶嵌至指定史诗品质的宝物。|n|r|Cffff0000镶嵌后不可拆卸和替换。|r</v>
      </c>
      <c r="J423" s="167" t="str">
        <f t="shared" si="154"/>
        <v>|CffFFD24D雷之刻印|r</v>
      </c>
      <c r="K423" s="167" t="str">
        <f t="shared" si="155"/>
        <v>为|Cffffc926史诗品质|r的|Cffffc926宝物|r附加一条|Cffffc926雷之符印|r属性。|n|n|Cff00ff7f点击可将刻印镶嵌至指定史诗品质的宝物。|n|r|Cffff0000镶嵌后不可拆卸和替换。|r</v>
      </c>
      <c r="L423" s="27"/>
      <c r="M423" s="168" t="str">
        <f>VLOOKUP(LEFT(RIGHT(B423,5),4),物品!B:CU,20,FALSE)</f>
        <v>ReplaceableTextures\\CommandButtons\\BTNUI_Fuin_07.blp</v>
      </c>
      <c r="N423" s="27">
        <v>1</v>
      </c>
      <c r="O423" s="168" t="s">
        <v>113</v>
      </c>
      <c r="P423" s="27">
        <v>0</v>
      </c>
      <c r="Q423" s="27">
        <v>0</v>
      </c>
      <c r="R423" s="188" t="s">
        <v>83</v>
      </c>
      <c r="S423" s="188" t="s">
        <v>83</v>
      </c>
      <c r="T423" s="188" t="s">
        <v>83</v>
      </c>
      <c r="U423" s="188" t="s">
        <v>83</v>
      </c>
      <c r="V423" s="27"/>
      <c r="W423" s="169" t="s">
        <v>103</v>
      </c>
      <c r="X423" s="27">
        <v>0</v>
      </c>
      <c r="Y423" s="188" t="s">
        <v>83</v>
      </c>
      <c r="Z423" s="27">
        <v>0</v>
      </c>
      <c r="AA423" s="27">
        <v>0</v>
      </c>
      <c r="AB423" s="27">
        <v>10</v>
      </c>
      <c r="AC423" s="27">
        <v>1</v>
      </c>
      <c r="AD423" s="27">
        <v>1</v>
      </c>
      <c r="AE423" s="188" t="s">
        <v>83</v>
      </c>
      <c r="AF423" s="188" t="s">
        <v>83</v>
      </c>
      <c r="AG423" s="188" t="s">
        <v>83</v>
      </c>
      <c r="AH423" s="188" t="s">
        <v>83</v>
      </c>
      <c r="AI423" s="27"/>
      <c r="AJ423" s="27"/>
      <c r="AK423" s="27">
        <v>1</v>
      </c>
      <c r="AL423" s="27">
        <v>1</v>
      </c>
      <c r="AM423" s="188" t="s">
        <v>83</v>
      </c>
      <c r="AN423" s="27">
        <v>0</v>
      </c>
      <c r="AO423" s="27">
        <v>0</v>
      </c>
      <c r="AP423" s="27">
        <v>1</v>
      </c>
    </row>
    <row r="424" spans="1:42" ht="15">
      <c r="A424" s="165"/>
      <c r="B424" s="27" t="str">
        <f>物品!B424</f>
        <v>IK98</v>
      </c>
      <c r="C424" s="27" t="s">
        <v>41</v>
      </c>
      <c r="D424" s="27" t="s">
        <v>81</v>
      </c>
      <c r="E424" s="172" t="s">
        <v>120</v>
      </c>
      <c r="F424" s="27"/>
      <c r="G424" s="27"/>
      <c r="H424" s="27" t="str">
        <f>VLOOKUP(LEFT(RIGHT(B424,5),4),物品!B:CU,2,FALSE)</f>
        <v>|CffFFD24D暗之刻印|r</v>
      </c>
      <c r="I424" s="27" t="str">
        <f>VLOOKUP(B424,物品!B:CV,99,FALSE)</f>
        <v>为|Cffffc926史诗品质|r的|Cffffc926宝物|r附加一条|Cffffc926暗之符印|r属性。|n|n|Cff00ff7f点击可将刻印镶嵌至指定史诗品质的宝物。|n|r|Cffff0000镶嵌后不可拆卸和替换。|r</v>
      </c>
      <c r="J424" s="167" t="str">
        <f t="shared" si="154"/>
        <v>|CffFFD24D暗之刻印|r</v>
      </c>
      <c r="K424" s="167" t="str">
        <f t="shared" si="155"/>
        <v>为|Cffffc926史诗品质|r的|Cffffc926宝物|r附加一条|Cffffc926暗之符印|r属性。|n|n|Cff00ff7f点击可将刻印镶嵌至指定史诗品质的宝物。|n|r|Cffff0000镶嵌后不可拆卸和替换。|r</v>
      </c>
      <c r="L424" s="27"/>
      <c r="M424" s="168" t="str">
        <f>VLOOKUP(LEFT(RIGHT(B424,5),4),物品!B:CU,20,FALSE)</f>
        <v>ReplaceableTextures\\CommandButtons\\BTNUI_Fuin_08.blp</v>
      </c>
      <c r="N424" s="27">
        <v>1</v>
      </c>
      <c r="O424" s="168" t="s">
        <v>113</v>
      </c>
      <c r="P424" s="27">
        <v>0</v>
      </c>
      <c r="Q424" s="27">
        <v>0</v>
      </c>
      <c r="R424" s="188" t="s">
        <v>83</v>
      </c>
      <c r="S424" s="188" t="s">
        <v>83</v>
      </c>
      <c r="T424" s="188" t="s">
        <v>83</v>
      </c>
      <c r="U424" s="188" t="s">
        <v>83</v>
      </c>
      <c r="V424" s="27"/>
      <c r="W424" s="169" t="s">
        <v>103</v>
      </c>
      <c r="X424" s="27">
        <v>0</v>
      </c>
      <c r="Y424" s="188" t="s">
        <v>83</v>
      </c>
      <c r="Z424" s="27">
        <v>0</v>
      </c>
      <c r="AA424" s="27">
        <v>0</v>
      </c>
      <c r="AB424" s="27">
        <v>10</v>
      </c>
      <c r="AC424" s="27">
        <v>1</v>
      </c>
      <c r="AD424" s="27">
        <v>1</v>
      </c>
      <c r="AE424" s="188" t="s">
        <v>83</v>
      </c>
      <c r="AF424" s="188" t="s">
        <v>83</v>
      </c>
      <c r="AG424" s="188" t="s">
        <v>83</v>
      </c>
      <c r="AH424" s="188" t="s">
        <v>83</v>
      </c>
      <c r="AI424" s="27"/>
      <c r="AJ424" s="27"/>
      <c r="AK424" s="27">
        <v>1</v>
      </c>
      <c r="AL424" s="27">
        <v>1</v>
      </c>
      <c r="AM424" s="188" t="s">
        <v>83</v>
      </c>
      <c r="AN424" s="27">
        <v>0</v>
      </c>
      <c r="AO424" s="27">
        <v>0</v>
      </c>
      <c r="AP424" s="27">
        <v>1</v>
      </c>
    </row>
    <row r="425" spans="1:42">
      <c r="B425" s="161"/>
      <c r="C425" s="27"/>
      <c r="D425" s="27"/>
      <c r="E425" s="27"/>
      <c r="H425" s="27"/>
      <c r="J425" s="173"/>
      <c r="K425" s="161"/>
      <c r="L425" s="27"/>
      <c r="M425" s="174"/>
      <c r="O425" s="168"/>
      <c r="P425" s="27"/>
      <c r="Q425" s="27"/>
      <c r="W425" s="161"/>
      <c r="X425" s="27"/>
      <c r="Z425" s="27"/>
      <c r="AA425" s="27"/>
      <c r="AB425" s="27"/>
      <c r="AC425" s="27"/>
      <c r="AD425" s="27"/>
      <c r="AI425" s="27"/>
      <c r="AJ425" s="27"/>
      <c r="AK425" s="27"/>
      <c r="AO425" s="27"/>
      <c r="AP425" s="27"/>
    </row>
    <row r="426" spans="1:42">
      <c r="B426" s="161"/>
      <c r="C426" s="27"/>
      <c r="D426" s="27"/>
      <c r="E426" s="27"/>
      <c r="H426" s="27"/>
      <c r="J426" s="173"/>
      <c r="K426" s="161"/>
      <c r="L426" s="27"/>
      <c r="M426" s="174"/>
      <c r="O426" s="168"/>
      <c r="P426" s="27"/>
      <c r="Q426" s="27"/>
      <c r="W426" s="161"/>
      <c r="X426" s="27"/>
      <c r="Z426" s="27"/>
      <c r="AA426" s="27"/>
      <c r="AB426" s="27"/>
      <c r="AC426" s="27"/>
      <c r="AD426" s="27"/>
      <c r="AI426" s="27"/>
      <c r="AJ426" s="27"/>
      <c r="AK426" s="27"/>
      <c r="AO426" s="27"/>
      <c r="AP426" s="27"/>
    </row>
    <row r="427" spans="1:42">
      <c r="B427" s="161"/>
      <c r="C427" s="27"/>
      <c r="D427" s="27"/>
      <c r="E427" s="27"/>
      <c r="H427" s="27"/>
      <c r="J427" s="173"/>
      <c r="K427" s="161"/>
      <c r="L427" s="27"/>
      <c r="M427" s="174"/>
      <c r="O427" s="168"/>
      <c r="P427" s="27"/>
      <c r="Q427" s="27"/>
      <c r="W427" s="161"/>
      <c r="X427" s="27"/>
      <c r="Z427" s="27"/>
      <c r="AA427" s="27"/>
      <c r="AB427" s="27"/>
      <c r="AC427" s="27"/>
      <c r="AD427" s="27"/>
      <c r="AI427" s="27"/>
      <c r="AJ427" s="27"/>
      <c r="AK427" s="27"/>
      <c r="AO427" s="27"/>
      <c r="AP427" s="27"/>
    </row>
    <row r="428" spans="1:42">
      <c r="B428" s="161"/>
      <c r="C428" s="27"/>
      <c r="D428" s="27"/>
      <c r="E428" s="27"/>
      <c r="H428" s="27"/>
      <c r="J428" s="173"/>
      <c r="K428" s="161"/>
      <c r="L428" s="27"/>
      <c r="M428" s="174"/>
      <c r="O428" s="168"/>
      <c r="P428" s="27"/>
      <c r="Q428" s="27"/>
      <c r="W428" s="161"/>
      <c r="X428" s="27"/>
      <c r="Z428" s="27"/>
      <c r="AA428" s="27"/>
      <c r="AB428" s="27"/>
      <c r="AC428" s="27"/>
      <c r="AD428" s="27"/>
      <c r="AI428" s="27"/>
      <c r="AJ428" s="27"/>
      <c r="AK428" s="27"/>
      <c r="AO428" s="27"/>
      <c r="AP428" s="27"/>
    </row>
    <row r="429" spans="1:42">
      <c r="B429" s="161"/>
      <c r="C429" s="27"/>
      <c r="D429" s="27"/>
      <c r="E429" s="27"/>
      <c r="H429" s="27"/>
      <c r="J429" s="173"/>
      <c r="K429" s="161"/>
      <c r="L429" s="27"/>
      <c r="M429" s="174"/>
      <c r="O429" s="168"/>
      <c r="P429" s="27"/>
      <c r="Q429" s="27"/>
      <c r="R429" s="161"/>
      <c r="S429" s="161"/>
      <c r="T429" s="161"/>
      <c r="W429" s="161"/>
      <c r="X429" s="27"/>
      <c r="Z429" s="27"/>
      <c r="AA429" s="27"/>
      <c r="AB429" s="27"/>
      <c r="AC429" s="27"/>
      <c r="AD429" s="27"/>
      <c r="AI429" s="27"/>
      <c r="AJ429" s="27"/>
      <c r="AK429" s="27"/>
      <c r="AO429" s="27"/>
      <c r="AP429" s="27"/>
    </row>
    <row r="430" spans="1:42">
      <c r="B430" s="161"/>
      <c r="C430" s="27"/>
      <c r="D430" s="27"/>
      <c r="E430" s="27"/>
      <c r="H430" s="27"/>
      <c r="J430" s="173"/>
      <c r="K430" s="161"/>
      <c r="L430" s="27"/>
      <c r="M430" s="174"/>
      <c r="O430" s="168"/>
      <c r="P430" s="27"/>
      <c r="Q430" s="27"/>
      <c r="R430" s="161"/>
      <c r="S430" s="161"/>
      <c r="T430" s="161"/>
      <c r="W430" s="161"/>
      <c r="X430" s="27"/>
      <c r="Z430" s="27"/>
      <c r="AA430" s="27"/>
      <c r="AB430" s="27"/>
      <c r="AC430" s="27"/>
      <c r="AD430" s="27"/>
      <c r="AI430" s="27"/>
      <c r="AJ430" s="27"/>
      <c r="AK430" s="27"/>
      <c r="AO430" s="27"/>
      <c r="AP430" s="27"/>
    </row>
    <row r="431" spans="1:42">
      <c r="B431" s="161"/>
      <c r="C431" s="27"/>
      <c r="D431" s="27"/>
      <c r="E431" s="27"/>
      <c r="H431" s="27"/>
      <c r="J431" s="173"/>
      <c r="K431" s="161"/>
      <c r="L431" s="27"/>
      <c r="M431" s="174"/>
      <c r="O431" s="168"/>
      <c r="P431" s="27"/>
      <c r="Q431" s="27"/>
      <c r="R431" s="161"/>
      <c r="S431" s="161"/>
      <c r="T431" s="161"/>
      <c r="W431" s="161"/>
      <c r="X431" s="27"/>
      <c r="Z431" s="27"/>
      <c r="AA431" s="27"/>
      <c r="AB431" s="27"/>
      <c r="AC431" s="27"/>
      <c r="AD431" s="27"/>
      <c r="AI431" s="27"/>
      <c r="AJ431" s="27"/>
      <c r="AK431" s="27"/>
      <c r="AO431" s="27"/>
      <c r="AP431" s="27"/>
    </row>
    <row r="432" spans="1:42">
      <c r="B432" s="161"/>
      <c r="C432" s="27"/>
      <c r="D432" s="27"/>
      <c r="E432" s="27"/>
      <c r="H432" s="27"/>
      <c r="J432" s="173"/>
      <c r="K432" s="161"/>
      <c r="L432" s="27"/>
      <c r="M432" s="174"/>
      <c r="O432" s="168"/>
      <c r="P432" s="27"/>
      <c r="Q432" s="27"/>
      <c r="R432" s="161"/>
      <c r="S432" s="161"/>
      <c r="T432" s="161"/>
      <c r="W432" s="161"/>
      <c r="X432" s="27"/>
      <c r="Z432" s="27"/>
      <c r="AA432" s="27"/>
      <c r="AB432" s="27"/>
      <c r="AC432" s="27"/>
      <c r="AD432" s="27"/>
      <c r="AI432" s="27"/>
      <c r="AJ432" s="27"/>
      <c r="AK432" s="27"/>
      <c r="AO432" s="27"/>
      <c r="AP432" s="27"/>
    </row>
    <row r="433" spans="2:42">
      <c r="B433" s="161"/>
      <c r="C433" s="27"/>
      <c r="D433" s="27"/>
      <c r="E433" s="27"/>
      <c r="H433" s="27"/>
      <c r="J433" s="173"/>
      <c r="K433" s="161"/>
      <c r="L433" s="27"/>
      <c r="M433" s="174"/>
      <c r="O433" s="168"/>
      <c r="P433" s="27"/>
      <c r="Q433" s="27"/>
      <c r="R433" s="161"/>
      <c r="S433" s="161"/>
      <c r="T433" s="161"/>
      <c r="W433" s="161"/>
      <c r="X433" s="27"/>
      <c r="Z433" s="27"/>
      <c r="AA433" s="27"/>
      <c r="AB433" s="27"/>
      <c r="AC433" s="27"/>
      <c r="AD433" s="27"/>
      <c r="AI433" s="27"/>
      <c r="AJ433" s="27"/>
      <c r="AK433" s="27"/>
      <c r="AO433" s="27"/>
      <c r="AP433" s="27"/>
    </row>
    <row r="434" spans="2:42">
      <c r="B434" s="161"/>
      <c r="C434" s="27"/>
      <c r="D434" s="27"/>
      <c r="E434" s="27"/>
      <c r="H434" s="27"/>
      <c r="J434" s="173"/>
      <c r="K434" s="161"/>
      <c r="L434" s="27"/>
      <c r="M434" s="174"/>
      <c r="O434" s="168"/>
      <c r="P434" s="27"/>
      <c r="Q434" s="27"/>
      <c r="R434" s="161"/>
      <c r="S434" s="161"/>
      <c r="T434" s="161"/>
      <c r="W434" s="161"/>
      <c r="X434" s="27"/>
      <c r="Z434" s="27"/>
      <c r="AA434" s="27"/>
      <c r="AB434" s="27"/>
      <c r="AC434" s="27"/>
      <c r="AD434" s="27"/>
      <c r="AI434" s="27"/>
      <c r="AJ434" s="27"/>
      <c r="AK434" s="27"/>
      <c r="AO434" s="27"/>
      <c r="AP434" s="27"/>
    </row>
    <row r="435" spans="2:42">
      <c r="B435" s="161"/>
      <c r="C435" s="27"/>
      <c r="D435" s="27"/>
      <c r="E435" s="27"/>
      <c r="H435" s="27"/>
      <c r="J435" s="173"/>
      <c r="K435" s="161"/>
      <c r="L435" s="27"/>
      <c r="M435" s="174"/>
      <c r="O435" s="168"/>
      <c r="P435" s="27"/>
      <c r="Q435" s="27"/>
      <c r="R435" s="161"/>
      <c r="S435" s="161"/>
      <c r="T435" s="161"/>
      <c r="W435" s="161"/>
      <c r="X435" s="27"/>
      <c r="Z435" s="27"/>
      <c r="AA435" s="27"/>
      <c r="AB435" s="27"/>
      <c r="AC435" s="27"/>
      <c r="AD435" s="27"/>
      <c r="AI435" s="27"/>
      <c r="AJ435" s="27"/>
      <c r="AK435" s="27"/>
      <c r="AO435" s="27"/>
      <c r="AP435" s="27"/>
    </row>
    <row r="436" spans="2:42">
      <c r="B436" s="161"/>
      <c r="C436" s="27"/>
      <c r="D436" s="27"/>
      <c r="E436" s="27"/>
      <c r="H436" s="27"/>
      <c r="J436" s="173"/>
      <c r="K436" s="161"/>
      <c r="L436" s="27"/>
      <c r="M436" s="174"/>
      <c r="O436" s="168"/>
      <c r="P436" s="27"/>
      <c r="Q436" s="27"/>
      <c r="R436" s="161"/>
      <c r="S436" s="161"/>
      <c r="T436" s="161"/>
      <c r="W436" s="161"/>
      <c r="X436" s="27"/>
      <c r="Z436" s="27"/>
      <c r="AA436" s="27"/>
      <c r="AB436" s="27"/>
      <c r="AC436" s="27"/>
      <c r="AD436" s="27"/>
      <c r="AI436" s="27"/>
      <c r="AJ436" s="27"/>
      <c r="AK436" s="27"/>
      <c r="AO436" s="27"/>
      <c r="AP436" s="27"/>
    </row>
    <row r="437" spans="2:42">
      <c r="B437" s="161"/>
      <c r="C437" s="27"/>
      <c r="D437" s="27"/>
      <c r="E437" s="27"/>
      <c r="H437" s="27"/>
      <c r="J437" s="173"/>
      <c r="K437" s="161"/>
      <c r="L437" s="27"/>
      <c r="M437" s="174"/>
      <c r="O437" s="168"/>
      <c r="P437" s="27"/>
      <c r="Q437" s="27"/>
      <c r="R437" s="161"/>
      <c r="S437" s="161"/>
      <c r="T437" s="161"/>
      <c r="W437" s="161"/>
      <c r="X437" s="27"/>
      <c r="Z437" s="27"/>
      <c r="AA437" s="27"/>
      <c r="AB437" s="27"/>
      <c r="AC437" s="27"/>
      <c r="AD437" s="27"/>
      <c r="AI437" s="27"/>
      <c r="AJ437" s="27"/>
      <c r="AK437" s="27"/>
      <c r="AO437" s="27"/>
      <c r="AP437" s="27"/>
    </row>
    <row r="438" spans="2:42">
      <c r="B438" s="161"/>
      <c r="C438" s="27"/>
      <c r="D438" s="27"/>
      <c r="E438" s="27"/>
      <c r="H438" s="27"/>
      <c r="J438" s="173"/>
      <c r="K438" s="161"/>
      <c r="L438" s="27"/>
      <c r="M438" s="174"/>
      <c r="O438" s="168"/>
      <c r="P438" s="27"/>
      <c r="Q438" s="27"/>
      <c r="R438" s="161"/>
      <c r="S438" s="161"/>
      <c r="T438" s="161"/>
      <c r="W438" s="161"/>
      <c r="X438" s="27"/>
      <c r="Z438" s="27"/>
      <c r="AA438" s="27"/>
      <c r="AB438" s="27"/>
      <c r="AC438" s="27"/>
      <c r="AD438" s="27"/>
      <c r="AI438" s="27"/>
      <c r="AJ438" s="27"/>
      <c r="AK438" s="27"/>
      <c r="AO438" s="27"/>
      <c r="AP438" s="27"/>
    </row>
    <row r="439" spans="2:42">
      <c r="B439" s="161"/>
      <c r="C439" s="27"/>
      <c r="D439" s="27"/>
      <c r="E439" s="27"/>
      <c r="H439" s="27"/>
      <c r="J439" s="173"/>
      <c r="K439" s="161"/>
      <c r="L439" s="27"/>
      <c r="M439" s="174"/>
      <c r="O439" s="168"/>
      <c r="P439" s="27"/>
      <c r="Q439" s="27"/>
      <c r="R439" s="161"/>
      <c r="S439" s="161"/>
      <c r="T439" s="161"/>
      <c r="W439" s="161"/>
      <c r="X439" s="27"/>
      <c r="Z439" s="27"/>
      <c r="AA439" s="27"/>
      <c r="AB439" s="27"/>
      <c r="AC439" s="27"/>
      <c r="AD439" s="27"/>
      <c r="AI439" s="27"/>
      <c r="AJ439" s="27"/>
      <c r="AK439" s="27"/>
      <c r="AO439" s="27"/>
      <c r="AP439" s="27"/>
    </row>
    <row r="440" spans="2:42">
      <c r="B440" s="161"/>
      <c r="C440" s="27"/>
      <c r="D440" s="27"/>
      <c r="E440" s="27"/>
      <c r="H440" s="27"/>
      <c r="J440" s="173"/>
      <c r="K440" s="161"/>
      <c r="L440" s="27"/>
      <c r="M440" s="174"/>
      <c r="O440" s="168"/>
      <c r="P440" s="27"/>
      <c r="Q440" s="27"/>
      <c r="R440" s="161"/>
      <c r="S440" s="161"/>
      <c r="T440" s="161"/>
      <c r="W440" s="161"/>
      <c r="X440" s="27"/>
      <c r="Z440" s="27"/>
      <c r="AA440" s="27"/>
      <c r="AB440" s="27"/>
      <c r="AC440" s="27"/>
      <c r="AD440" s="27"/>
      <c r="AI440" s="27"/>
      <c r="AJ440" s="27"/>
      <c r="AK440" s="27"/>
      <c r="AO440" s="27"/>
      <c r="AP440" s="27"/>
    </row>
    <row r="441" spans="2:42">
      <c r="B441" s="161"/>
      <c r="C441" s="27"/>
      <c r="D441" s="27"/>
      <c r="E441" s="27"/>
      <c r="H441" s="27"/>
      <c r="J441" s="173"/>
      <c r="K441" s="161"/>
      <c r="L441" s="27"/>
      <c r="M441" s="174"/>
      <c r="O441" s="168"/>
      <c r="P441" s="27"/>
      <c r="Q441" s="27"/>
      <c r="R441" s="27"/>
      <c r="S441" s="27"/>
      <c r="T441" s="27"/>
      <c r="W441" s="161"/>
      <c r="X441" s="27"/>
      <c r="Z441" s="27"/>
      <c r="AA441" s="27"/>
      <c r="AB441" s="27"/>
      <c r="AC441" s="27"/>
      <c r="AD441" s="27"/>
      <c r="AI441" s="27"/>
      <c r="AJ441" s="27"/>
      <c r="AK441" s="27"/>
      <c r="AO441" s="27"/>
      <c r="AP441" s="27"/>
    </row>
    <row r="442" spans="2:42">
      <c r="B442" s="161"/>
      <c r="C442" s="27"/>
      <c r="D442" s="27"/>
      <c r="E442" s="27"/>
      <c r="H442" s="27"/>
      <c r="J442" s="173"/>
      <c r="K442" s="161"/>
      <c r="L442" s="27"/>
      <c r="M442" s="174"/>
      <c r="O442" s="168"/>
      <c r="P442" s="27"/>
      <c r="Q442" s="27"/>
      <c r="R442" s="27"/>
      <c r="S442" s="27"/>
      <c r="T442" s="27"/>
      <c r="W442" s="161"/>
      <c r="X442" s="27"/>
      <c r="Z442" s="27"/>
      <c r="AA442" s="27"/>
      <c r="AB442" s="27"/>
      <c r="AC442" s="27"/>
      <c r="AD442" s="27"/>
      <c r="AI442" s="27"/>
      <c r="AJ442" s="27"/>
      <c r="AK442" s="27"/>
      <c r="AO442" s="27"/>
      <c r="AP442" s="27"/>
    </row>
    <row r="443" spans="2:42" s="162" customFormat="1">
      <c r="E443" s="27"/>
      <c r="H443" s="27"/>
      <c r="J443" s="167"/>
      <c r="AB443" s="27"/>
    </row>
    <row r="444" spans="2:42" s="162" customFormat="1">
      <c r="E444" s="27"/>
      <c r="H444" s="27"/>
      <c r="J444" s="167"/>
      <c r="AB444" s="27"/>
    </row>
    <row r="445" spans="2:42" s="162" customFormat="1">
      <c r="E445" s="27"/>
      <c r="H445" s="27"/>
      <c r="J445" s="167"/>
      <c r="AB445" s="27"/>
    </row>
    <row r="446" spans="2:42" s="162" customFormat="1">
      <c r="E446" s="27"/>
      <c r="H446" s="27"/>
      <c r="J446" s="167"/>
      <c r="AB446" s="27"/>
    </row>
    <row r="447" spans="2:42" s="162" customFormat="1">
      <c r="E447" s="27"/>
      <c r="H447" s="27"/>
      <c r="J447" s="167"/>
      <c r="AB447" s="27"/>
    </row>
    <row r="448" spans="2:42" s="162" customFormat="1">
      <c r="E448" s="27"/>
      <c r="H448" s="27"/>
      <c r="J448" s="167"/>
      <c r="AB448" s="27"/>
    </row>
    <row r="449" spans="2:42" s="162" customFormat="1">
      <c r="E449" s="27"/>
      <c r="H449" s="27"/>
      <c r="J449" s="167"/>
      <c r="AB449" s="27"/>
    </row>
    <row r="450" spans="2:42" s="162" customFormat="1">
      <c r="E450" s="27"/>
      <c r="H450" s="27"/>
      <c r="J450" s="167"/>
      <c r="AB450" s="27"/>
    </row>
    <row r="451" spans="2:42" s="162" customFormat="1">
      <c r="E451" s="27"/>
      <c r="H451" s="27"/>
      <c r="J451" s="167"/>
      <c r="AB451" s="27"/>
    </row>
    <row r="452" spans="2:42" s="162" customFormat="1">
      <c r="E452" s="27"/>
      <c r="H452" s="27"/>
      <c r="J452" s="167"/>
      <c r="AB452" s="27"/>
    </row>
    <row r="453" spans="2:42" s="162" customFormat="1">
      <c r="E453" s="27"/>
      <c r="H453" s="27"/>
      <c r="J453" s="167"/>
      <c r="AB453" s="27"/>
    </row>
    <row r="454" spans="2:42" s="162" customFormat="1">
      <c r="E454" s="27"/>
      <c r="H454" s="27"/>
      <c r="J454" s="167"/>
      <c r="AB454" s="27"/>
    </row>
    <row r="455" spans="2:42" s="162" customFormat="1">
      <c r="E455" s="27"/>
      <c r="H455" s="27"/>
      <c r="J455" s="167"/>
      <c r="AB455" s="27"/>
    </row>
    <row r="456" spans="2:42" s="162" customFormat="1">
      <c r="E456" s="27"/>
      <c r="H456" s="27"/>
      <c r="J456" s="167"/>
      <c r="AB456" s="27"/>
    </row>
    <row r="457" spans="2:42" s="162" customFormat="1">
      <c r="E457" s="27"/>
      <c r="H457" s="27"/>
      <c r="J457" s="167"/>
      <c r="AB457" s="27"/>
    </row>
    <row r="458" spans="2:42" s="162" customFormat="1">
      <c r="E458" s="27"/>
      <c r="H458" s="27"/>
      <c r="J458" s="167"/>
      <c r="AB458" s="27"/>
    </row>
    <row r="459" spans="2:42" s="162" customFormat="1">
      <c r="E459" s="27"/>
      <c r="H459" s="27"/>
      <c r="J459" s="167"/>
      <c r="AB459" s="27"/>
    </row>
    <row r="460" spans="2:42" s="162" customFormat="1">
      <c r="E460" s="27"/>
      <c r="H460" s="27"/>
      <c r="J460" s="167"/>
      <c r="AB460" s="27"/>
    </row>
    <row r="461" spans="2:42">
      <c r="B461" s="161"/>
      <c r="C461" s="27"/>
      <c r="D461" s="27"/>
      <c r="E461" s="27"/>
      <c r="H461" s="27"/>
      <c r="J461" s="167"/>
      <c r="K461" s="27"/>
      <c r="L461" s="27"/>
      <c r="O461" s="168"/>
      <c r="P461" s="27"/>
      <c r="Q461" s="27"/>
      <c r="W461" s="27"/>
      <c r="X461" s="27"/>
      <c r="Z461" s="27"/>
      <c r="AA461" s="27"/>
      <c r="AC461" s="27"/>
      <c r="AD461" s="27"/>
      <c r="AI461" s="27"/>
      <c r="AJ461" s="27"/>
      <c r="AK461" s="27"/>
      <c r="AO461" s="27"/>
      <c r="AP461" s="27"/>
    </row>
    <row r="462" spans="2:42">
      <c r="B462" s="161"/>
      <c r="C462" s="27"/>
      <c r="D462" s="27"/>
      <c r="E462" s="27"/>
      <c r="H462" s="27"/>
      <c r="I462" s="162"/>
      <c r="J462" s="167"/>
      <c r="K462" s="27"/>
      <c r="L462" s="27"/>
      <c r="M462" s="162"/>
      <c r="O462" s="168"/>
      <c r="P462" s="27"/>
      <c r="Q462" s="27"/>
      <c r="W462" s="27"/>
      <c r="X462" s="27"/>
      <c r="Z462" s="27"/>
      <c r="AA462" s="27"/>
      <c r="AC462" s="27"/>
      <c r="AD462" s="27"/>
      <c r="AI462" s="27"/>
      <c r="AJ462" s="27"/>
      <c r="AK462" s="27"/>
      <c r="AO462" s="27"/>
      <c r="AP462" s="27"/>
    </row>
    <row r="463" spans="2:42">
      <c r="B463" s="161"/>
      <c r="C463" s="27"/>
      <c r="D463" s="27"/>
      <c r="E463" s="27"/>
      <c r="H463" s="27"/>
      <c r="I463" s="162"/>
      <c r="J463" s="167"/>
      <c r="K463" s="27"/>
      <c r="L463" s="27"/>
      <c r="M463" s="162"/>
      <c r="O463" s="168"/>
      <c r="P463" s="27"/>
      <c r="Q463" s="27"/>
      <c r="W463" s="27"/>
      <c r="X463" s="27"/>
      <c r="Z463" s="27"/>
      <c r="AA463" s="27"/>
      <c r="AC463" s="27"/>
      <c r="AD463" s="27"/>
      <c r="AI463" s="27"/>
      <c r="AJ463" s="27"/>
      <c r="AK463" s="27"/>
      <c r="AO463" s="27"/>
      <c r="AP463" s="27"/>
    </row>
    <row r="464" spans="2:42">
      <c r="B464" s="161"/>
      <c r="C464" s="27"/>
      <c r="D464" s="27"/>
      <c r="E464" s="27"/>
      <c r="H464" s="27"/>
      <c r="I464" s="162"/>
      <c r="J464" s="167"/>
      <c r="K464" s="27"/>
      <c r="L464" s="27"/>
      <c r="M464" s="162"/>
      <c r="O464" s="168"/>
      <c r="P464" s="27"/>
      <c r="Q464" s="27"/>
      <c r="W464" s="27"/>
      <c r="X464" s="27"/>
      <c r="Z464" s="27"/>
      <c r="AA464" s="27"/>
      <c r="AC464" s="27"/>
      <c r="AD464" s="27"/>
      <c r="AI464" s="27"/>
      <c r="AJ464" s="27"/>
      <c r="AK464" s="27"/>
      <c r="AO464" s="27"/>
      <c r="AP464" s="27"/>
    </row>
    <row r="465" spans="2:42">
      <c r="B465" s="161"/>
      <c r="C465" s="27"/>
      <c r="D465" s="27"/>
      <c r="E465" s="27"/>
      <c r="H465" s="27"/>
      <c r="I465" s="162"/>
      <c r="J465" s="162"/>
      <c r="K465" s="27"/>
      <c r="L465" s="27"/>
      <c r="M465" s="162"/>
      <c r="O465" s="168"/>
      <c r="P465" s="27"/>
      <c r="Q465" s="27"/>
      <c r="W465" s="27"/>
      <c r="X465" s="27"/>
      <c r="Z465" s="27"/>
      <c r="AA465" s="27"/>
      <c r="AC465" s="27"/>
      <c r="AD465" s="27"/>
      <c r="AI465" s="27"/>
      <c r="AJ465" s="27"/>
      <c r="AK465" s="27"/>
      <c r="AO465" s="27"/>
      <c r="AP465" s="27"/>
    </row>
    <row r="466" spans="2:42">
      <c r="B466" s="161"/>
      <c r="C466" s="27"/>
      <c r="D466" s="27"/>
      <c r="E466" s="27"/>
      <c r="H466" s="27"/>
      <c r="I466" s="162"/>
      <c r="J466" s="162"/>
      <c r="K466" s="27"/>
      <c r="L466" s="27"/>
      <c r="M466" s="162"/>
      <c r="O466" s="168"/>
      <c r="P466" s="27"/>
      <c r="Q466" s="27"/>
      <c r="W466" s="27"/>
      <c r="X466" s="27"/>
      <c r="Z466" s="27"/>
      <c r="AA466" s="27"/>
      <c r="AC466" s="27"/>
      <c r="AD466" s="27"/>
      <c r="AI466" s="27"/>
      <c r="AJ466" s="27"/>
      <c r="AK466" s="27"/>
      <c r="AO466" s="27"/>
      <c r="AP466" s="27"/>
    </row>
    <row r="467" spans="2:42">
      <c r="B467" s="161"/>
      <c r="C467" s="27"/>
      <c r="D467" s="27"/>
      <c r="E467" s="27"/>
      <c r="H467" s="27"/>
      <c r="I467" s="162"/>
      <c r="J467" s="162"/>
      <c r="K467" s="27"/>
      <c r="L467" s="27"/>
      <c r="M467" s="162"/>
      <c r="O467" s="168"/>
      <c r="P467" s="27"/>
      <c r="Q467" s="27"/>
      <c r="W467" s="27"/>
      <c r="X467" s="27"/>
      <c r="Z467" s="27"/>
      <c r="AA467" s="27"/>
      <c r="AC467" s="27"/>
      <c r="AD467" s="27"/>
      <c r="AI467" s="27"/>
      <c r="AJ467" s="27"/>
      <c r="AK467" s="27"/>
      <c r="AO467" s="27"/>
      <c r="AP467" s="27"/>
    </row>
    <row r="468" spans="2:42">
      <c r="B468" s="161"/>
      <c r="C468" s="27"/>
      <c r="D468" s="27"/>
      <c r="E468" s="27"/>
      <c r="H468" s="27"/>
      <c r="I468" s="162"/>
      <c r="J468" s="161"/>
      <c r="K468" s="27"/>
      <c r="L468" s="27"/>
      <c r="M468" s="162"/>
      <c r="O468" s="168"/>
      <c r="P468" s="27"/>
      <c r="Q468" s="27"/>
      <c r="W468" s="27"/>
      <c r="X468" s="27"/>
      <c r="Z468" s="27"/>
      <c r="AA468" s="27"/>
      <c r="AC468" s="27"/>
      <c r="AD468" s="27"/>
      <c r="AI468" s="27"/>
      <c r="AJ468" s="27"/>
      <c r="AK468" s="27"/>
      <c r="AO468" s="27"/>
      <c r="AP468" s="27"/>
    </row>
    <row r="469" spans="2:42">
      <c r="B469" s="161"/>
      <c r="C469" s="27"/>
      <c r="D469" s="27"/>
      <c r="E469" s="27"/>
      <c r="H469" s="27"/>
      <c r="I469" s="162"/>
      <c r="J469" s="161"/>
      <c r="K469" s="27"/>
      <c r="L469" s="27"/>
      <c r="M469" s="162"/>
      <c r="O469" s="168"/>
      <c r="P469" s="27"/>
      <c r="Q469" s="27"/>
      <c r="W469" s="27"/>
      <c r="X469" s="27"/>
      <c r="Z469" s="27"/>
      <c r="AA469" s="27"/>
      <c r="AC469" s="27"/>
      <c r="AD469" s="27"/>
      <c r="AI469" s="27"/>
      <c r="AJ469" s="27"/>
      <c r="AK469" s="27"/>
      <c r="AO469" s="27"/>
      <c r="AP469" s="27"/>
    </row>
    <row r="470" spans="2:42">
      <c r="B470" s="161"/>
      <c r="C470" s="27"/>
      <c r="D470" s="27"/>
      <c r="E470" s="27"/>
      <c r="H470" s="27"/>
      <c r="J470" s="167"/>
      <c r="K470" s="27"/>
      <c r="L470" s="27"/>
      <c r="M470" s="174"/>
      <c r="O470" s="168"/>
      <c r="P470" s="27"/>
      <c r="Q470" s="27"/>
      <c r="W470" s="161"/>
      <c r="X470" s="27"/>
      <c r="Z470" s="27"/>
      <c r="AA470" s="27"/>
      <c r="AC470" s="27"/>
      <c r="AD470" s="27"/>
      <c r="AI470" s="27"/>
      <c r="AJ470" s="27"/>
      <c r="AK470" s="27"/>
      <c r="AO470" s="27"/>
      <c r="AP470" s="27"/>
    </row>
    <row r="471" spans="2:42">
      <c r="B471" s="161"/>
      <c r="C471" s="27"/>
      <c r="D471" s="27"/>
      <c r="E471" s="27"/>
      <c r="H471" s="27"/>
      <c r="J471" s="167"/>
      <c r="K471" s="27"/>
      <c r="L471" s="27"/>
      <c r="M471" s="174"/>
      <c r="O471" s="168"/>
      <c r="P471" s="27"/>
      <c r="Q471" s="27"/>
      <c r="W471" s="161"/>
      <c r="X471" s="27"/>
      <c r="Z471" s="27"/>
      <c r="AA471" s="27"/>
      <c r="AC471" s="27"/>
      <c r="AD471" s="27"/>
      <c r="AI471" s="27"/>
      <c r="AJ471" s="27"/>
      <c r="AK471" s="27"/>
      <c r="AO471" s="27"/>
      <c r="AP471" s="27"/>
    </row>
    <row r="472" spans="2:42">
      <c r="B472" s="161"/>
      <c r="C472" s="27"/>
      <c r="D472" s="27"/>
      <c r="E472" s="27"/>
      <c r="H472" s="27"/>
      <c r="J472" s="167"/>
      <c r="K472" s="27"/>
      <c r="L472" s="27"/>
      <c r="M472" s="174"/>
      <c r="O472" s="168"/>
      <c r="P472" s="27"/>
      <c r="Q472" s="27"/>
      <c r="W472" s="161"/>
      <c r="X472" s="27"/>
      <c r="Z472" s="27"/>
      <c r="AA472" s="27"/>
      <c r="AC472" s="27"/>
      <c r="AD472" s="27"/>
      <c r="AI472" s="27"/>
      <c r="AJ472" s="27"/>
      <c r="AK472" s="27"/>
      <c r="AO472" s="27"/>
      <c r="AP472" s="27"/>
    </row>
    <row r="473" spans="2:42">
      <c r="B473" s="161"/>
      <c r="C473" s="27"/>
      <c r="D473" s="27"/>
      <c r="E473" s="27"/>
      <c r="H473" s="27"/>
      <c r="J473" s="167"/>
      <c r="K473" s="27"/>
      <c r="L473" s="27"/>
      <c r="M473" s="174"/>
      <c r="O473" s="168"/>
      <c r="P473" s="27"/>
      <c r="Q473" s="27"/>
      <c r="W473" s="161"/>
      <c r="X473" s="27"/>
      <c r="Z473" s="27"/>
      <c r="AA473" s="27"/>
      <c r="AC473" s="27"/>
      <c r="AD473" s="27"/>
      <c r="AI473" s="27"/>
      <c r="AJ473" s="27"/>
      <c r="AK473" s="27"/>
      <c r="AO473" s="27"/>
      <c r="AP473" s="27"/>
    </row>
    <row r="474" spans="2:42">
      <c r="B474" s="161"/>
      <c r="C474" s="27"/>
      <c r="D474" s="27"/>
      <c r="E474" s="27"/>
      <c r="H474" s="27"/>
      <c r="J474" s="167"/>
      <c r="K474" s="27"/>
      <c r="L474" s="27"/>
      <c r="M474" s="175"/>
      <c r="O474" s="168"/>
      <c r="P474" s="27"/>
      <c r="Q474" s="27"/>
      <c r="W474" s="27"/>
      <c r="X474" s="27"/>
      <c r="Z474" s="27"/>
      <c r="AA474" s="27"/>
      <c r="AC474" s="27"/>
      <c r="AD474" s="27"/>
      <c r="AI474" s="27"/>
      <c r="AJ474" s="27"/>
      <c r="AK474" s="27"/>
      <c r="AO474" s="27"/>
      <c r="AP474" s="27"/>
    </row>
    <row r="475" spans="2:42">
      <c r="B475" s="161"/>
      <c r="C475" s="27"/>
      <c r="D475" s="27"/>
      <c r="E475" s="27"/>
      <c r="H475" s="27"/>
      <c r="J475" s="167"/>
      <c r="K475" s="27"/>
      <c r="L475" s="27"/>
      <c r="M475" s="175"/>
      <c r="O475" s="168"/>
      <c r="P475" s="27"/>
      <c r="Q475" s="27"/>
      <c r="W475" s="27"/>
      <c r="X475" s="27"/>
      <c r="Z475" s="27"/>
      <c r="AA475" s="27"/>
      <c r="AC475" s="27"/>
      <c r="AD475" s="27"/>
      <c r="AI475" s="27"/>
      <c r="AJ475" s="27"/>
      <c r="AK475" s="27"/>
      <c r="AO475" s="27"/>
      <c r="AP475" s="27"/>
    </row>
    <row r="476" spans="2:42">
      <c r="B476" s="161"/>
      <c r="C476" s="27"/>
      <c r="D476" s="27"/>
      <c r="E476" s="27"/>
      <c r="H476" s="27"/>
      <c r="J476" s="167"/>
      <c r="K476" s="27"/>
      <c r="L476" s="27"/>
      <c r="M476" s="175"/>
      <c r="O476" s="168"/>
      <c r="P476" s="27"/>
      <c r="Q476" s="27"/>
      <c r="W476" s="27"/>
      <c r="X476" s="27"/>
      <c r="Z476" s="27"/>
      <c r="AA476" s="27"/>
      <c r="AC476" s="27"/>
      <c r="AD476" s="27"/>
      <c r="AI476" s="27"/>
      <c r="AJ476" s="27"/>
      <c r="AK476" s="27"/>
      <c r="AO476" s="27"/>
      <c r="AP476" s="27"/>
    </row>
    <row r="477" spans="2:42">
      <c r="B477" s="161"/>
      <c r="C477" s="27"/>
      <c r="D477" s="27"/>
      <c r="E477" s="27"/>
      <c r="H477" s="27"/>
      <c r="J477" s="167"/>
      <c r="K477" s="27"/>
      <c r="L477" s="27"/>
      <c r="M477" s="175"/>
      <c r="O477" s="168"/>
      <c r="P477" s="27"/>
      <c r="Q477" s="27"/>
      <c r="W477" s="27"/>
      <c r="X477" s="27"/>
      <c r="Z477" s="27"/>
      <c r="AA477" s="27"/>
      <c r="AC477" s="27"/>
      <c r="AD477" s="27"/>
      <c r="AI477" s="27"/>
      <c r="AJ477" s="27"/>
      <c r="AK477" s="27"/>
      <c r="AO477" s="27"/>
      <c r="AP477" s="27"/>
    </row>
    <row r="478" spans="2:42">
      <c r="B478" s="161"/>
      <c r="C478" s="27"/>
      <c r="D478" s="27"/>
      <c r="E478" s="27"/>
      <c r="H478" s="27"/>
      <c r="J478" s="167"/>
      <c r="K478" s="27"/>
      <c r="L478" s="27"/>
      <c r="M478" s="175"/>
      <c r="O478" s="168"/>
      <c r="P478" s="27"/>
      <c r="Q478" s="27"/>
      <c r="W478" s="27"/>
      <c r="X478" s="27"/>
      <c r="Z478" s="27"/>
      <c r="AA478" s="27"/>
      <c r="AC478" s="27"/>
      <c r="AD478" s="27"/>
      <c r="AI478" s="27"/>
      <c r="AJ478" s="27"/>
      <c r="AK478" s="27"/>
      <c r="AO478" s="27"/>
      <c r="AP478" s="27"/>
    </row>
    <row r="479" spans="2:42">
      <c r="B479" s="161"/>
      <c r="C479" s="27"/>
      <c r="D479" s="27"/>
      <c r="E479" s="27"/>
      <c r="H479" s="27"/>
      <c r="J479" s="167"/>
      <c r="K479" s="27"/>
      <c r="L479" s="27"/>
      <c r="M479" s="175"/>
      <c r="O479" s="168"/>
      <c r="P479" s="27"/>
      <c r="Q479" s="27"/>
      <c r="W479" s="27"/>
      <c r="X479" s="27"/>
      <c r="Z479" s="27"/>
      <c r="AA479" s="27"/>
      <c r="AC479" s="27"/>
      <c r="AD479" s="27"/>
      <c r="AI479" s="27"/>
      <c r="AJ479" s="27"/>
      <c r="AK479" s="27"/>
      <c r="AO479" s="27"/>
      <c r="AP479" s="27"/>
    </row>
    <row r="480" spans="2:42">
      <c r="B480" s="161"/>
      <c r="C480" s="27"/>
      <c r="D480" s="27"/>
      <c r="E480" s="27"/>
      <c r="H480" s="27"/>
      <c r="J480" s="167"/>
      <c r="K480" s="27"/>
      <c r="L480" s="27"/>
      <c r="M480" s="175"/>
      <c r="O480" s="168"/>
      <c r="P480" s="27"/>
      <c r="Q480" s="27"/>
      <c r="W480" s="27"/>
      <c r="X480" s="27"/>
      <c r="Z480" s="27"/>
      <c r="AA480" s="27"/>
      <c r="AC480" s="27"/>
      <c r="AD480" s="27"/>
      <c r="AI480" s="27"/>
      <c r="AJ480" s="27"/>
      <c r="AK480" s="27"/>
      <c r="AO480" s="27"/>
      <c r="AP480" s="27"/>
    </row>
    <row r="481" spans="2:42">
      <c r="B481" s="161"/>
      <c r="C481" s="27"/>
      <c r="D481" s="27"/>
      <c r="E481" s="27"/>
      <c r="H481" s="27"/>
      <c r="J481" s="167"/>
      <c r="K481" s="27"/>
      <c r="L481" s="27"/>
      <c r="M481" s="175"/>
      <c r="O481" s="168"/>
      <c r="P481" s="27"/>
      <c r="Q481" s="27"/>
      <c r="W481" s="27"/>
      <c r="X481" s="27"/>
      <c r="Z481" s="27"/>
      <c r="AA481" s="27"/>
      <c r="AC481" s="27"/>
      <c r="AD481" s="27"/>
      <c r="AI481" s="27"/>
      <c r="AJ481" s="27"/>
      <c r="AK481" s="27"/>
      <c r="AO481" s="27"/>
      <c r="AP481" s="27"/>
    </row>
    <row r="482" spans="2:42">
      <c r="B482" s="162"/>
      <c r="C482" s="27"/>
      <c r="D482" s="27"/>
      <c r="E482" s="27"/>
      <c r="H482" s="27"/>
      <c r="J482" s="167"/>
      <c r="K482" s="27"/>
      <c r="L482" s="27"/>
      <c r="M482" s="175"/>
      <c r="O482" s="168"/>
      <c r="P482" s="27"/>
      <c r="Q482" s="27"/>
      <c r="W482" s="27"/>
      <c r="X482" s="27"/>
      <c r="Z482" s="27"/>
      <c r="AA482" s="27"/>
      <c r="AC482" s="27"/>
      <c r="AD482" s="27"/>
      <c r="AI482" s="27"/>
      <c r="AJ482" s="27"/>
      <c r="AK482" s="27"/>
      <c r="AO482" s="27"/>
      <c r="AP482" s="27"/>
    </row>
    <row r="483" spans="2:42">
      <c r="B483" s="162"/>
      <c r="C483" s="27"/>
      <c r="D483" s="27"/>
      <c r="E483" s="27"/>
      <c r="H483" s="27"/>
      <c r="J483" s="167"/>
      <c r="K483" s="27"/>
      <c r="L483" s="27"/>
      <c r="M483" s="175"/>
      <c r="O483" s="168"/>
      <c r="P483" s="27"/>
      <c r="Q483" s="27"/>
      <c r="W483" s="27"/>
      <c r="X483" s="27"/>
      <c r="Z483" s="27"/>
      <c r="AA483" s="27"/>
      <c r="AC483" s="27"/>
      <c r="AD483" s="27"/>
      <c r="AI483" s="27"/>
      <c r="AJ483" s="27"/>
      <c r="AK483" s="27"/>
      <c r="AO483" s="27"/>
      <c r="AP483" s="27"/>
    </row>
    <row r="484" spans="2:42">
      <c r="B484" s="162"/>
      <c r="C484" s="27"/>
      <c r="D484" s="27"/>
      <c r="E484" s="27"/>
      <c r="H484" s="27"/>
      <c r="J484" s="167"/>
      <c r="K484" s="27"/>
      <c r="L484" s="27"/>
      <c r="M484" s="175"/>
      <c r="O484" s="168"/>
      <c r="P484" s="27"/>
      <c r="Q484" s="27"/>
      <c r="W484" s="27"/>
      <c r="X484" s="27"/>
      <c r="Z484" s="27"/>
      <c r="AA484" s="27"/>
      <c r="AC484" s="27"/>
      <c r="AD484" s="27"/>
      <c r="AI484" s="27"/>
      <c r="AJ484" s="27"/>
      <c r="AK484" s="27"/>
      <c r="AO484" s="27"/>
      <c r="AP484" s="27"/>
    </row>
    <row r="485" spans="2:42">
      <c r="B485" s="161"/>
      <c r="C485" s="27"/>
      <c r="D485" s="27"/>
      <c r="E485" s="27"/>
      <c r="H485" s="27"/>
      <c r="I485" s="162"/>
      <c r="J485" s="167"/>
      <c r="K485" s="27"/>
      <c r="L485" s="27"/>
      <c r="M485" s="174"/>
      <c r="O485" s="168"/>
      <c r="P485" s="27"/>
      <c r="Q485" s="27"/>
      <c r="W485" s="161"/>
      <c r="X485" s="27"/>
      <c r="Z485" s="27"/>
      <c r="AA485" s="27"/>
      <c r="AC485" s="27"/>
      <c r="AD485" s="27"/>
      <c r="AJ485" s="27"/>
      <c r="AK485" s="27"/>
    </row>
    <row r="486" spans="2:42">
      <c r="B486" s="161"/>
      <c r="C486" s="27"/>
      <c r="D486" s="27"/>
      <c r="E486" s="27"/>
      <c r="H486" s="27"/>
      <c r="J486" s="167"/>
      <c r="K486" s="27"/>
      <c r="L486" s="27"/>
      <c r="M486" s="174"/>
      <c r="O486" s="168"/>
      <c r="P486" s="27"/>
      <c r="Q486" s="27"/>
      <c r="W486" s="161"/>
      <c r="X486" s="27"/>
      <c r="Z486" s="27"/>
      <c r="AA486" s="27"/>
      <c r="AC486" s="27"/>
      <c r="AD486" s="27"/>
      <c r="AJ486" s="27"/>
      <c r="AK486" s="27"/>
    </row>
    <row r="487" spans="2:42">
      <c r="B487" s="161"/>
      <c r="C487" s="27"/>
      <c r="D487" s="27"/>
      <c r="E487" s="27"/>
      <c r="H487" s="27"/>
      <c r="J487" s="167"/>
      <c r="K487" s="27"/>
      <c r="L487" s="27"/>
      <c r="M487" s="174"/>
      <c r="O487" s="168"/>
      <c r="P487" s="27"/>
      <c r="Q487" s="27"/>
      <c r="W487" s="161"/>
      <c r="X487" s="27"/>
      <c r="Z487" s="27"/>
      <c r="AA487" s="27"/>
      <c r="AC487" s="27"/>
      <c r="AD487" s="27"/>
      <c r="AJ487" s="27"/>
      <c r="AK487" s="27"/>
    </row>
    <row r="488" spans="2:42">
      <c r="B488" s="161"/>
      <c r="C488" s="27"/>
      <c r="D488" s="27"/>
      <c r="E488" s="27"/>
      <c r="H488" s="27"/>
      <c r="J488" s="167"/>
      <c r="K488" s="27"/>
      <c r="L488" s="27"/>
      <c r="M488" s="174"/>
      <c r="O488" s="168"/>
      <c r="P488" s="27"/>
      <c r="Q488" s="27"/>
      <c r="W488" s="161"/>
      <c r="X488" s="27"/>
      <c r="Z488" s="27"/>
      <c r="AA488" s="27"/>
      <c r="AC488" s="27"/>
      <c r="AD488" s="27"/>
      <c r="AJ488" s="27"/>
      <c r="AK488" s="27"/>
    </row>
    <row r="489" spans="2:42">
      <c r="B489" s="161"/>
      <c r="C489" s="27"/>
      <c r="D489" s="27"/>
      <c r="E489" s="27"/>
      <c r="H489" s="27"/>
      <c r="J489" s="167"/>
      <c r="K489" s="27"/>
      <c r="L489" s="27"/>
      <c r="P489" s="27"/>
      <c r="Q489" s="27"/>
      <c r="W489" s="161"/>
      <c r="X489" s="27"/>
      <c r="Z489" s="27"/>
      <c r="AA489" s="27"/>
      <c r="AC489" s="27"/>
      <c r="AD489" s="27"/>
      <c r="AJ489" s="27"/>
      <c r="AK489" s="27"/>
      <c r="AO489" s="27"/>
      <c r="AP489" s="27"/>
    </row>
    <row r="490" spans="2:42">
      <c r="B490" s="161"/>
      <c r="C490" s="27"/>
      <c r="D490" s="27"/>
      <c r="E490" s="27"/>
      <c r="H490" s="27"/>
      <c r="J490" s="167"/>
      <c r="K490" s="27"/>
      <c r="L490" s="27"/>
      <c r="P490" s="27"/>
      <c r="Q490" s="27"/>
      <c r="W490" s="27"/>
      <c r="X490" s="27"/>
      <c r="Z490" s="27"/>
      <c r="AA490" s="27"/>
      <c r="AC490" s="27"/>
      <c r="AD490" s="27"/>
      <c r="AI490" s="27"/>
      <c r="AJ490" s="27"/>
      <c r="AK490" s="27"/>
      <c r="AO490" s="27"/>
      <c r="AP490" s="27"/>
    </row>
    <row r="491" spans="2:42">
      <c r="B491" s="161"/>
      <c r="C491" s="27"/>
      <c r="D491" s="27"/>
      <c r="E491" s="27"/>
      <c r="H491" s="27"/>
      <c r="J491" s="167"/>
      <c r="K491" s="27"/>
      <c r="L491" s="27"/>
      <c r="P491" s="27"/>
      <c r="Q491" s="27"/>
      <c r="W491" s="27"/>
      <c r="X491" s="27"/>
      <c r="Z491" s="27"/>
      <c r="AA491" s="27"/>
      <c r="AC491" s="27"/>
      <c r="AD491" s="27"/>
      <c r="AI491" s="27"/>
      <c r="AJ491" s="27"/>
      <c r="AK491" s="27"/>
      <c r="AO491" s="27"/>
      <c r="AP491" s="27"/>
    </row>
    <row r="492" spans="2:42">
      <c r="B492" s="161"/>
      <c r="C492" s="27"/>
      <c r="D492" s="27"/>
      <c r="E492" s="27"/>
      <c r="H492" s="27"/>
      <c r="J492" s="167"/>
      <c r="K492" s="27"/>
      <c r="L492" s="27"/>
      <c r="P492" s="27"/>
      <c r="Q492" s="27"/>
      <c r="W492" s="27"/>
      <c r="X492" s="27"/>
      <c r="Z492" s="27"/>
      <c r="AA492" s="27"/>
      <c r="AC492" s="27"/>
      <c r="AD492" s="27"/>
      <c r="AI492" s="27"/>
      <c r="AJ492" s="27"/>
      <c r="AK492" s="27"/>
      <c r="AO492" s="27"/>
      <c r="AP492" s="27"/>
    </row>
    <row r="493" spans="2:42">
      <c r="B493" s="161"/>
      <c r="C493" s="27"/>
      <c r="D493" s="27"/>
      <c r="E493" s="27"/>
      <c r="H493" s="27"/>
      <c r="J493" s="167"/>
      <c r="K493" s="27"/>
      <c r="L493" s="27"/>
      <c r="P493" s="27"/>
      <c r="Q493" s="27"/>
      <c r="W493" s="27"/>
      <c r="X493" s="27"/>
      <c r="Z493" s="27"/>
      <c r="AA493" s="27"/>
      <c r="AC493" s="27"/>
      <c r="AD493" s="27"/>
      <c r="AI493" s="27"/>
      <c r="AJ493" s="27"/>
      <c r="AK493" s="27"/>
      <c r="AO493" s="27"/>
      <c r="AP493" s="27"/>
    </row>
    <row r="494" spans="2:42">
      <c r="B494" s="161"/>
      <c r="C494" s="27"/>
      <c r="D494" s="27"/>
      <c r="E494" s="27"/>
      <c r="H494" s="27"/>
      <c r="J494" s="167"/>
      <c r="K494" s="27"/>
      <c r="L494" s="27"/>
      <c r="P494" s="27"/>
      <c r="Q494" s="27"/>
      <c r="W494" s="27"/>
      <c r="X494" s="27"/>
      <c r="Z494" s="27"/>
      <c r="AA494" s="27"/>
      <c r="AC494" s="27"/>
      <c r="AD494" s="27"/>
      <c r="AI494" s="27"/>
      <c r="AJ494" s="27"/>
      <c r="AK494" s="27"/>
      <c r="AO494" s="27"/>
      <c r="AP494" s="27"/>
    </row>
    <row r="495" spans="2:42">
      <c r="B495" s="161"/>
      <c r="C495" s="27"/>
      <c r="D495" s="27"/>
      <c r="E495" s="27"/>
      <c r="H495" s="27"/>
      <c r="J495" s="167"/>
      <c r="K495" s="27"/>
      <c r="L495" s="27"/>
      <c r="P495" s="27"/>
      <c r="Q495" s="27"/>
      <c r="W495" s="27"/>
      <c r="X495" s="27"/>
      <c r="Z495" s="27"/>
      <c r="AA495" s="27"/>
      <c r="AC495" s="27"/>
      <c r="AD495" s="27"/>
      <c r="AI495" s="27"/>
      <c r="AJ495" s="27"/>
      <c r="AK495" s="27"/>
      <c r="AO495" s="27"/>
      <c r="AP495" s="27"/>
    </row>
    <row r="496" spans="2:42">
      <c r="B496" s="161"/>
      <c r="C496" s="27"/>
      <c r="D496" s="27"/>
      <c r="E496" s="27"/>
      <c r="H496" s="27"/>
      <c r="J496" s="167"/>
      <c r="K496" s="27"/>
      <c r="L496" s="27"/>
      <c r="P496" s="27"/>
      <c r="Q496" s="27"/>
      <c r="W496" s="27"/>
      <c r="X496" s="27"/>
      <c r="Z496" s="27"/>
      <c r="AA496" s="27"/>
      <c r="AC496" s="27"/>
      <c r="AD496" s="27"/>
      <c r="AI496" s="27"/>
      <c r="AJ496" s="27"/>
      <c r="AK496" s="27"/>
      <c r="AO496" s="27"/>
      <c r="AP496" s="27"/>
    </row>
    <row r="497" spans="2:42">
      <c r="B497" s="161"/>
      <c r="C497" s="27"/>
      <c r="D497" s="27"/>
      <c r="E497" s="27"/>
      <c r="H497" s="27"/>
      <c r="J497" s="167"/>
      <c r="K497" s="27"/>
      <c r="L497" s="27"/>
      <c r="P497" s="27"/>
      <c r="Q497" s="27"/>
      <c r="W497" s="27"/>
      <c r="X497" s="27"/>
      <c r="Z497" s="27"/>
      <c r="AA497" s="27"/>
      <c r="AC497" s="27"/>
      <c r="AD497" s="27"/>
      <c r="AI497" s="27"/>
      <c r="AJ497" s="27"/>
      <c r="AK497" s="27"/>
      <c r="AO497" s="27"/>
      <c r="AP497" s="27"/>
    </row>
    <row r="498" spans="2:42">
      <c r="B498" s="161"/>
      <c r="C498" s="27"/>
      <c r="D498" s="27"/>
      <c r="E498" s="27"/>
      <c r="H498" s="27"/>
      <c r="J498" s="167"/>
      <c r="K498" s="27"/>
      <c r="L498" s="27"/>
      <c r="P498" s="27"/>
      <c r="Q498" s="27"/>
      <c r="W498" s="27"/>
      <c r="X498" s="27"/>
      <c r="Z498" s="27"/>
      <c r="AA498" s="27"/>
      <c r="AC498" s="27"/>
      <c r="AD498" s="27"/>
      <c r="AI498" s="27"/>
      <c r="AJ498" s="27"/>
      <c r="AK498" s="27"/>
      <c r="AO498" s="27"/>
      <c r="AP498" s="27"/>
    </row>
    <row r="499" spans="2:42">
      <c r="B499" s="161"/>
      <c r="C499" s="27"/>
      <c r="D499" s="27"/>
      <c r="E499" s="27"/>
      <c r="H499" s="27"/>
      <c r="J499" s="167"/>
      <c r="K499" s="27"/>
      <c r="L499" s="27"/>
      <c r="O499" s="168"/>
      <c r="P499" s="27"/>
      <c r="Q499" s="27"/>
      <c r="W499" s="27"/>
      <c r="X499" s="27"/>
      <c r="Z499" s="27"/>
      <c r="AA499" s="27"/>
      <c r="AC499" s="27"/>
      <c r="AD499" s="27"/>
      <c r="AI499" s="27"/>
      <c r="AJ499" s="27"/>
      <c r="AK499" s="27"/>
      <c r="AO499" s="27"/>
      <c r="AP499" s="27"/>
    </row>
    <row r="500" spans="2:42">
      <c r="B500" s="161"/>
      <c r="C500" s="27"/>
      <c r="D500" s="27"/>
      <c r="E500" s="27"/>
      <c r="H500" s="27"/>
      <c r="J500" s="167"/>
      <c r="K500" s="27"/>
      <c r="L500" s="27"/>
      <c r="O500" s="168"/>
      <c r="P500" s="27"/>
      <c r="Q500" s="27"/>
      <c r="W500" s="27"/>
      <c r="X500" s="27"/>
      <c r="Z500" s="27"/>
      <c r="AA500" s="27"/>
      <c r="AC500" s="27"/>
      <c r="AD500" s="27"/>
      <c r="AI500" s="27"/>
      <c r="AJ500" s="27"/>
      <c r="AK500" s="27"/>
      <c r="AO500" s="27"/>
      <c r="AP500" s="27"/>
    </row>
    <row r="501" spans="2:42">
      <c r="B501" s="161"/>
      <c r="C501" s="27"/>
      <c r="D501" s="27"/>
      <c r="E501" s="27"/>
      <c r="H501" s="27"/>
      <c r="J501" s="167"/>
      <c r="K501" s="27"/>
      <c r="L501" s="27"/>
      <c r="O501" s="168"/>
      <c r="P501" s="27"/>
      <c r="Q501" s="27"/>
      <c r="W501" s="27"/>
      <c r="X501" s="27"/>
      <c r="Z501" s="27"/>
      <c r="AA501" s="27"/>
      <c r="AC501" s="27"/>
      <c r="AD501" s="27"/>
      <c r="AI501" s="27"/>
      <c r="AJ501" s="27"/>
      <c r="AK501" s="27"/>
      <c r="AO501" s="27"/>
      <c r="AP501" s="27"/>
    </row>
    <row r="502" spans="2:42">
      <c r="B502" s="161"/>
      <c r="C502" s="27"/>
      <c r="D502" s="27"/>
      <c r="E502" s="27"/>
      <c r="H502" s="27"/>
      <c r="J502" s="167"/>
      <c r="K502" s="27"/>
      <c r="L502" s="27"/>
      <c r="M502"/>
      <c r="O502" s="168"/>
      <c r="P502" s="27"/>
      <c r="Q502" s="27"/>
      <c r="W502" s="27"/>
      <c r="X502" s="27"/>
      <c r="Z502" s="27"/>
      <c r="AA502" s="27"/>
      <c r="AB502" s="27"/>
      <c r="AC502" s="27"/>
      <c r="AD502" s="27"/>
      <c r="AI502" s="27"/>
      <c r="AJ502" s="27"/>
      <c r="AK502" s="27"/>
      <c r="AO502" s="27"/>
      <c r="AP502" s="27"/>
    </row>
    <row r="503" spans="2:42">
      <c r="B503" s="161"/>
      <c r="C503" s="27"/>
      <c r="D503" s="27"/>
      <c r="E503" s="27"/>
      <c r="H503" s="27"/>
      <c r="J503" s="167"/>
      <c r="K503" s="27"/>
      <c r="L503" s="27"/>
      <c r="M503"/>
      <c r="O503" s="168"/>
      <c r="P503" s="27"/>
      <c r="Q503" s="27"/>
      <c r="W503" s="27"/>
      <c r="X503" s="27"/>
      <c r="Z503" s="27"/>
      <c r="AA503" s="27"/>
      <c r="AB503" s="27"/>
      <c r="AC503" s="27"/>
      <c r="AD503" s="27"/>
      <c r="AI503" s="27"/>
      <c r="AJ503" s="27"/>
      <c r="AK503" s="27"/>
      <c r="AO503" s="27"/>
      <c r="AP503" s="27"/>
    </row>
    <row r="504" spans="2:42">
      <c r="B504" s="161"/>
      <c r="C504" s="27"/>
      <c r="D504" s="27"/>
      <c r="E504" s="27"/>
      <c r="H504" s="27"/>
      <c r="J504" s="167"/>
      <c r="K504" s="27"/>
      <c r="L504" s="27"/>
      <c r="M504"/>
      <c r="O504" s="168"/>
      <c r="P504" s="27"/>
      <c r="Q504" s="27"/>
      <c r="W504" s="27"/>
      <c r="X504" s="27"/>
      <c r="Z504" s="27"/>
      <c r="AA504" s="27"/>
      <c r="AB504" s="27"/>
      <c r="AC504" s="27"/>
      <c r="AD504" s="27"/>
      <c r="AI504" s="27"/>
      <c r="AJ504" s="27"/>
      <c r="AK504" s="27"/>
      <c r="AO504" s="27"/>
      <c r="AP504" s="27"/>
    </row>
    <row r="505" spans="2:42">
      <c r="B505" s="161"/>
      <c r="C505" s="27"/>
      <c r="D505" s="27"/>
      <c r="E505" s="27"/>
      <c r="H505" s="27"/>
      <c r="J505" s="167"/>
      <c r="K505" s="27"/>
      <c r="L505" s="27"/>
      <c r="M505"/>
      <c r="O505" s="168"/>
      <c r="P505" s="27"/>
      <c r="Q505" s="27"/>
      <c r="W505" s="27"/>
      <c r="X505" s="27"/>
      <c r="Z505" s="27"/>
      <c r="AA505" s="27"/>
      <c r="AB505" s="27"/>
      <c r="AC505" s="27"/>
      <c r="AD505" s="27"/>
      <c r="AI505" s="27"/>
      <c r="AJ505" s="27"/>
      <c r="AK505" s="27"/>
      <c r="AO505" s="27"/>
      <c r="AP505" s="27"/>
    </row>
    <row r="506" spans="2:42">
      <c r="B506" s="161"/>
      <c r="C506" s="27"/>
      <c r="D506" s="27"/>
      <c r="E506" s="27"/>
      <c r="H506" s="27"/>
      <c r="J506" s="167"/>
      <c r="K506" s="27"/>
      <c r="L506" s="27"/>
      <c r="M506"/>
      <c r="O506" s="168"/>
      <c r="P506" s="27"/>
      <c r="Q506" s="27"/>
      <c r="W506" s="27"/>
      <c r="X506" s="27"/>
      <c r="Z506" s="27"/>
      <c r="AA506" s="27"/>
      <c r="AB506" s="27"/>
      <c r="AC506" s="27"/>
      <c r="AD506" s="27"/>
      <c r="AI506" s="27"/>
      <c r="AJ506" s="27"/>
      <c r="AK506" s="27"/>
      <c r="AO506" s="27"/>
      <c r="AP506" s="27"/>
    </row>
    <row r="507" spans="2:42">
      <c r="B507" s="161"/>
      <c r="C507" s="27"/>
      <c r="D507" s="27"/>
      <c r="E507" s="27"/>
      <c r="H507" s="27"/>
      <c r="J507" s="167"/>
      <c r="K507" s="27"/>
      <c r="L507" s="27"/>
      <c r="M507"/>
      <c r="O507" s="168"/>
      <c r="P507" s="27"/>
      <c r="Q507" s="27"/>
      <c r="W507" s="27"/>
      <c r="X507" s="27"/>
      <c r="Z507" s="27"/>
      <c r="AA507" s="27"/>
      <c r="AB507" s="27"/>
      <c r="AC507" s="27"/>
      <c r="AD507" s="27"/>
      <c r="AI507" s="27"/>
      <c r="AJ507" s="27"/>
      <c r="AK507" s="27"/>
      <c r="AO507" s="27"/>
      <c r="AP507" s="27"/>
    </row>
    <row r="508" spans="2:42">
      <c r="B508" s="161"/>
      <c r="C508" s="27"/>
      <c r="D508" s="27"/>
      <c r="E508" s="27"/>
      <c r="H508" s="27"/>
      <c r="J508" s="167"/>
      <c r="K508" s="27"/>
      <c r="L508" s="27"/>
      <c r="M508"/>
      <c r="O508" s="168"/>
      <c r="P508" s="27"/>
      <c r="Q508" s="27"/>
      <c r="W508" s="27"/>
      <c r="X508" s="27"/>
      <c r="Z508" s="27"/>
      <c r="AA508" s="27"/>
      <c r="AB508" s="27"/>
      <c r="AC508" s="27"/>
      <c r="AD508" s="27"/>
      <c r="AI508" s="27"/>
      <c r="AJ508" s="27"/>
      <c r="AK508" s="27"/>
      <c r="AO508" s="27"/>
      <c r="AP508" s="27"/>
    </row>
    <row r="509" spans="2:42">
      <c r="B509" s="161"/>
      <c r="C509" s="27"/>
      <c r="D509" s="27"/>
      <c r="E509" s="27"/>
      <c r="H509" s="27"/>
      <c r="J509" s="167"/>
      <c r="K509" s="27"/>
      <c r="L509" s="27"/>
      <c r="M509"/>
      <c r="O509" s="168"/>
      <c r="P509" s="27"/>
      <c r="Q509" s="27"/>
      <c r="W509" s="27"/>
      <c r="X509" s="27"/>
      <c r="Z509" s="27"/>
      <c r="AA509" s="27"/>
      <c r="AB509" s="27"/>
      <c r="AC509" s="27"/>
      <c r="AD509" s="27"/>
      <c r="AI509" s="27"/>
      <c r="AJ509" s="27"/>
      <c r="AK509" s="27"/>
      <c r="AO509" s="27"/>
      <c r="AP509" s="27"/>
    </row>
    <row r="510" spans="2:42">
      <c r="B510" s="161"/>
      <c r="C510" s="27"/>
      <c r="D510" s="27"/>
      <c r="E510" s="27"/>
      <c r="H510" s="27"/>
      <c r="J510" s="167"/>
      <c r="K510" s="27"/>
      <c r="L510" s="27"/>
      <c r="M510"/>
      <c r="O510" s="168"/>
      <c r="P510" s="27"/>
      <c r="Q510" s="27"/>
      <c r="W510" s="27"/>
      <c r="X510" s="27"/>
      <c r="Z510" s="27"/>
      <c r="AA510" s="27"/>
      <c r="AB510" s="27"/>
      <c r="AC510" s="27"/>
      <c r="AD510" s="27"/>
      <c r="AI510" s="27"/>
      <c r="AJ510" s="27"/>
      <c r="AK510" s="27"/>
      <c r="AO510" s="27"/>
      <c r="AP510" s="27"/>
    </row>
    <row r="511" spans="2:42">
      <c r="B511" s="161"/>
      <c r="C511" s="27"/>
      <c r="D511" s="27"/>
      <c r="E511" s="27"/>
      <c r="H511" s="27"/>
      <c r="J511" s="167"/>
      <c r="K511" s="27"/>
      <c r="L511" s="27"/>
      <c r="M511"/>
      <c r="O511" s="168"/>
      <c r="P511" s="27"/>
      <c r="Q511" s="27"/>
      <c r="W511" s="27"/>
      <c r="X511" s="27"/>
      <c r="Z511" s="27"/>
      <c r="AA511" s="27"/>
      <c r="AB511" s="27"/>
      <c r="AC511" s="27"/>
      <c r="AD511" s="27"/>
      <c r="AI511" s="27"/>
      <c r="AJ511" s="27"/>
      <c r="AK511" s="27"/>
      <c r="AO511" s="27"/>
      <c r="AP511" s="27"/>
    </row>
    <row r="512" spans="2:42">
      <c r="B512" s="161"/>
      <c r="C512" s="27"/>
      <c r="D512" s="27"/>
      <c r="E512" s="27"/>
      <c r="H512" s="27"/>
      <c r="J512" s="167"/>
      <c r="K512" s="27"/>
      <c r="L512" s="27"/>
      <c r="M512"/>
      <c r="O512" s="168"/>
      <c r="P512" s="27"/>
      <c r="Q512" s="27"/>
      <c r="W512" s="27"/>
      <c r="X512" s="27"/>
      <c r="Z512" s="27"/>
      <c r="AA512" s="27"/>
      <c r="AB512" s="27"/>
      <c r="AC512" s="27"/>
      <c r="AD512" s="27"/>
      <c r="AI512" s="27"/>
      <c r="AJ512" s="27"/>
      <c r="AK512" s="27"/>
      <c r="AO512" s="27"/>
      <c r="AP512" s="27"/>
    </row>
    <row r="513" spans="2:42">
      <c r="B513" s="161"/>
      <c r="C513" s="27"/>
      <c r="D513" s="27"/>
      <c r="E513" s="27"/>
      <c r="H513" s="27"/>
      <c r="J513" s="167"/>
      <c r="K513" s="27"/>
      <c r="L513" s="27"/>
      <c r="M513"/>
      <c r="O513" s="168"/>
      <c r="P513" s="27"/>
      <c r="Q513" s="27"/>
      <c r="W513" s="27"/>
      <c r="X513" s="27"/>
      <c r="Z513" s="27"/>
      <c r="AA513" s="27"/>
      <c r="AB513" s="27"/>
      <c r="AC513" s="27"/>
      <c r="AD513" s="27"/>
      <c r="AI513" s="27"/>
      <c r="AJ513" s="27"/>
      <c r="AK513" s="27"/>
      <c r="AO513" s="27"/>
      <c r="AP513" s="27"/>
    </row>
    <row r="514" spans="2:42">
      <c r="B514" s="161"/>
      <c r="C514" s="27"/>
      <c r="D514" s="27"/>
      <c r="E514" s="27"/>
      <c r="H514" s="27"/>
      <c r="J514" s="167"/>
      <c r="K514" s="27"/>
      <c r="L514" s="27"/>
      <c r="M514"/>
      <c r="O514" s="168"/>
      <c r="P514" s="27"/>
      <c r="Q514" s="27"/>
      <c r="W514" s="27"/>
      <c r="X514" s="27"/>
      <c r="Z514" s="27"/>
      <c r="AA514" s="27"/>
      <c r="AB514" s="27"/>
      <c r="AC514" s="27"/>
      <c r="AD514" s="27"/>
      <c r="AI514" s="27"/>
      <c r="AJ514" s="27"/>
      <c r="AK514" s="27"/>
      <c r="AO514" s="27"/>
      <c r="AP514" s="27"/>
    </row>
    <row r="515" spans="2:42">
      <c r="B515" s="161"/>
      <c r="C515" s="27"/>
      <c r="D515" s="27"/>
      <c r="E515" s="27"/>
      <c r="H515" s="27"/>
      <c r="J515" s="167"/>
      <c r="K515" s="27"/>
      <c r="L515" s="27"/>
      <c r="M515"/>
      <c r="O515" s="168"/>
      <c r="P515" s="27"/>
      <c r="Q515" s="27"/>
      <c r="W515" s="27"/>
      <c r="X515" s="27"/>
      <c r="Z515" s="27"/>
      <c r="AA515" s="27"/>
      <c r="AB515" s="27"/>
      <c r="AC515" s="27"/>
      <c r="AD515" s="27"/>
      <c r="AI515" s="27"/>
      <c r="AJ515" s="27"/>
      <c r="AK515" s="27"/>
      <c r="AO515" s="27"/>
      <c r="AP515" s="27"/>
    </row>
    <row r="516" spans="2:42">
      <c r="B516" s="161"/>
      <c r="C516" s="27"/>
      <c r="D516" s="27"/>
      <c r="E516" s="27"/>
      <c r="H516" s="27"/>
      <c r="J516" s="167"/>
      <c r="K516" s="27"/>
      <c r="L516" s="27"/>
      <c r="M516"/>
      <c r="O516" s="168"/>
      <c r="P516" s="27"/>
      <c r="Q516" s="27"/>
      <c r="W516" s="27"/>
      <c r="X516" s="27"/>
      <c r="Z516" s="27"/>
      <c r="AA516" s="27"/>
      <c r="AB516" s="27"/>
      <c r="AC516" s="27"/>
      <c r="AD516" s="27"/>
      <c r="AI516" s="27"/>
      <c r="AJ516" s="27"/>
      <c r="AK516" s="27"/>
      <c r="AO516" s="27"/>
      <c r="AP516" s="27"/>
    </row>
    <row r="517" spans="2:42">
      <c r="B517" s="161"/>
      <c r="C517" s="27"/>
      <c r="D517" s="27"/>
      <c r="E517" s="27"/>
      <c r="H517" s="27"/>
      <c r="J517" s="167"/>
      <c r="K517" s="27"/>
      <c r="L517" s="27"/>
      <c r="M517"/>
      <c r="O517" s="168"/>
      <c r="P517" s="27"/>
      <c r="Q517" s="27"/>
      <c r="W517" s="27"/>
      <c r="X517" s="27"/>
      <c r="Z517" s="27"/>
      <c r="AA517" s="27"/>
      <c r="AB517" s="27"/>
      <c r="AC517" s="27"/>
      <c r="AD517" s="27"/>
      <c r="AI517" s="27"/>
      <c r="AJ517" s="27"/>
      <c r="AK517" s="27"/>
      <c r="AO517" s="27"/>
      <c r="AP517" s="27"/>
    </row>
    <row r="518" spans="2:42">
      <c r="B518" s="161"/>
      <c r="C518" s="27"/>
      <c r="D518" s="27"/>
      <c r="E518" s="27"/>
      <c r="H518" s="27"/>
      <c r="J518" s="167"/>
      <c r="K518" s="27"/>
      <c r="L518" s="27"/>
      <c r="M518"/>
      <c r="O518" s="168"/>
      <c r="P518" s="27"/>
      <c r="Q518" s="27"/>
      <c r="W518" s="27"/>
      <c r="X518" s="27"/>
      <c r="Z518" s="27"/>
      <c r="AA518" s="27"/>
      <c r="AB518" s="27"/>
      <c r="AC518" s="27"/>
      <c r="AD518" s="27"/>
      <c r="AI518" s="27"/>
      <c r="AJ518" s="27"/>
      <c r="AK518" s="27"/>
      <c r="AO518" s="27"/>
      <c r="AP518" s="27"/>
    </row>
    <row r="519" spans="2:42">
      <c r="B519" s="161"/>
      <c r="C519" s="27"/>
      <c r="D519" s="27"/>
      <c r="E519" s="27"/>
      <c r="H519" s="27"/>
      <c r="J519" s="167"/>
      <c r="K519" s="27"/>
      <c r="L519" s="27"/>
      <c r="M519"/>
      <c r="O519" s="168"/>
      <c r="P519" s="27"/>
      <c r="Q519" s="27"/>
      <c r="W519" s="27"/>
      <c r="X519" s="27"/>
      <c r="Z519" s="27"/>
      <c r="AA519" s="27"/>
      <c r="AB519" s="27"/>
      <c r="AC519" s="27"/>
      <c r="AD519" s="27"/>
      <c r="AI519" s="27"/>
      <c r="AJ519" s="27"/>
      <c r="AK519" s="27"/>
      <c r="AO519" s="27"/>
      <c r="AP519" s="27"/>
    </row>
    <row r="520" spans="2:42">
      <c r="B520" s="161"/>
      <c r="C520" s="27"/>
      <c r="D520" s="27"/>
      <c r="E520" s="27"/>
      <c r="H520" s="27"/>
      <c r="J520" s="167"/>
      <c r="K520" s="27"/>
      <c r="L520" s="27"/>
      <c r="M520"/>
      <c r="O520" s="168"/>
      <c r="P520" s="27"/>
      <c r="Q520" s="27"/>
      <c r="W520" s="27"/>
      <c r="X520" s="27"/>
      <c r="Z520" s="27"/>
      <c r="AA520" s="27"/>
      <c r="AB520" s="27"/>
      <c r="AC520" s="27"/>
      <c r="AD520" s="27"/>
      <c r="AI520" s="27"/>
      <c r="AJ520" s="27"/>
      <c r="AK520" s="27"/>
      <c r="AO520" s="27"/>
      <c r="AP520" s="27"/>
    </row>
    <row r="521" spans="2:42">
      <c r="B521" s="161"/>
      <c r="C521" s="27"/>
      <c r="D521" s="27"/>
      <c r="E521" s="27"/>
      <c r="H521" s="27"/>
      <c r="J521" s="167"/>
      <c r="K521" s="27"/>
      <c r="L521" s="27"/>
      <c r="M521"/>
      <c r="O521" s="168"/>
      <c r="P521" s="27"/>
      <c r="Q521" s="27"/>
      <c r="W521" s="27"/>
      <c r="X521" s="27"/>
      <c r="Z521" s="27"/>
      <c r="AA521" s="27"/>
      <c r="AB521" s="27"/>
      <c r="AC521" s="27"/>
      <c r="AD521" s="27"/>
      <c r="AI521" s="27"/>
      <c r="AJ521" s="27"/>
      <c r="AK521" s="27"/>
      <c r="AO521" s="27"/>
      <c r="AP521" s="27"/>
    </row>
    <row r="522" spans="2:42">
      <c r="B522" s="161"/>
      <c r="C522" s="27"/>
      <c r="D522" s="27"/>
      <c r="E522" s="27"/>
      <c r="H522" s="27"/>
      <c r="J522" s="167"/>
      <c r="K522" s="27"/>
      <c r="L522" s="27"/>
      <c r="M522"/>
      <c r="O522" s="168"/>
      <c r="P522" s="27"/>
      <c r="Q522" s="27"/>
      <c r="W522" s="27"/>
      <c r="X522" s="27"/>
      <c r="Z522" s="27"/>
      <c r="AA522" s="27"/>
      <c r="AB522" s="27"/>
      <c r="AC522" s="27"/>
      <c r="AD522" s="27"/>
      <c r="AI522" s="27"/>
      <c r="AJ522" s="27"/>
      <c r="AK522" s="27"/>
      <c r="AO522" s="27"/>
      <c r="AP522" s="27"/>
    </row>
    <row r="523" spans="2:42">
      <c r="B523" s="161"/>
      <c r="C523" s="27"/>
      <c r="D523" s="27"/>
      <c r="E523" s="27"/>
      <c r="H523" s="27"/>
      <c r="J523" s="167"/>
      <c r="K523" s="27"/>
      <c r="L523" s="27"/>
      <c r="M523"/>
      <c r="O523" s="168"/>
      <c r="P523" s="27"/>
      <c r="Q523" s="27"/>
      <c r="W523" s="27"/>
      <c r="X523" s="27"/>
      <c r="Z523" s="27"/>
      <c r="AA523" s="27"/>
      <c r="AB523" s="27"/>
      <c r="AC523" s="27"/>
      <c r="AD523" s="27"/>
      <c r="AI523" s="27"/>
      <c r="AJ523" s="27"/>
      <c r="AK523" s="27"/>
      <c r="AO523" s="27"/>
      <c r="AP523" s="27"/>
    </row>
    <row r="524" spans="2:42">
      <c r="B524" s="161"/>
      <c r="C524" s="27"/>
      <c r="D524" s="27"/>
      <c r="E524" s="27"/>
      <c r="H524" s="27"/>
      <c r="J524" s="167"/>
      <c r="K524" s="27"/>
      <c r="L524" s="27"/>
      <c r="M524"/>
      <c r="O524" s="168"/>
      <c r="P524" s="27"/>
      <c r="Q524" s="27"/>
      <c r="W524" s="27"/>
      <c r="X524" s="27"/>
      <c r="Z524" s="27"/>
      <c r="AA524" s="27"/>
      <c r="AB524" s="27"/>
      <c r="AC524" s="27"/>
      <c r="AD524" s="27"/>
      <c r="AI524" s="27"/>
      <c r="AJ524" s="27"/>
      <c r="AK524" s="27"/>
      <c r="AO524" s="27"/>
      <c r="AP524" s="27"/>
    </row>
    <row r="525" spans="2:42">
      <c r="B525" s="161"/>
      <c r="C525" s="27"/>
      <c r="D525" s="27"/>
      <c r="E525" s="27"/>
      <c r="H525" s="27"/>
      <c r="J525" s="167"/>
      <c r="K525" s="27"/>
      <c r="L525" s="27"/>
      <c r="M525"/>
      <c r="O525" s="168"/>
      <c r="P525" s="27"/>
      <c r="Q525" s="27"/>
      <c r="W525" s="27"/>
      <c r="X525" s="27"/>
      <c r="Z525" s="27"/>
      <c r="AA525" s="27"/>
      <c r="AB525" s="27"/>
      <c r="AC525" s="27"/>
      <c r="AD525" s="27"/>
      <c r="AI525" s="27"/>
      <c r="AJ525" s="27"/>
      <c r="AK525" s="27"/>
      <c r="AO525" s="27"/>
      <c r="AP525" s="27"/>
    </row>
    <row r="526" spans="2:42">
      <c r="B526" s="161"/>
      <c r="C526" s="27"/>
      <c r="D526" s="27"/>
      <c r="E526" s="27"/>
      <c r="H526" s="27"/>
      <c r="J526" s="167"/>
      <c r="K526" s="27"/>
      <c r="M526" s="176"/>
      <c r="P526" s="27"/>
      <c r="Q526" s="27"/>
      <c r="W526" s="27"/>
      <c r="X526" s="27"/>
      <c r="Z526" s="27"/>
      <c r="AA526" s="27"/>
      <c r="AB526" s="27"/>
      <c r="AC526" s="27"/>
      <c r="AD526" s="27"/>
      <c r="AI526" s="27"/>
      <c r="AJ526" s="27"/>
      <c r="AK526" s="27"/>
      <c r="AO526" s="27"/>
      <c r="AP526" s="27"/>
    </row>
    <row r="527" spans="2:42">
      <c r="B527" s="161"/>
      <c r="C527" s="27"/>
      <c r="D527" s="27"/>
      <c r="E527" s="27"/>
      <c r="H527" s="27"/>
      <c r="J527" s="167"/>
      <c r="K527" s="27"/>
      <c r="M527" s="176"/>
      <c r="P527" s="27"/>
      <c r="Q527" s="27"/>
      <c r="W527" s="27"/>
      <c r="X527" s="27"/>
      <c r="Z527" s="27"/>
      <c r="AA527" s="27"/>
      <c r="AB527" s="27"/>
      <c r="AC527" s="27"/>
      <c r="AD527" s="27"/>
      <c r="AI527" s="27"/>
      <c r="AJ527" s="27"/>
      <c r="AK527" s="27"/>
      <c r="AO527" s="27"/>
      <c r="AP527" s="27"/>
    </row>
    <row r="528" spans="2:42">
      <c r="B528" s="161"/>
      <c r="C528" s="27"/>
      <c r="D528" s="27"/>
      <c r="E528" s="27"/>
      <c r="H528" s="27"/>
      <c r="J528" s="167"/>
      <c r="K528" s="27"/>
      <c r="M528" s="176"/>
      <c r="P528" s="27"/>
      <c r="Q528" s="27"/>
      <c r="W528" s="27"/>
      <c r="X528" s="27"/>
      <c r="Z528" s="27"/>
      <c r="AA528" s="27"/>
      <c r="AB528" s="27"/>
      <c r="AC528" s="27"/>
      <c r="AD528" s="27"/>
      <c r="AI528" s="27"/>
      <c r="AJ528" s="27"/>
      <c r="AK528" s="27"/>
      <c r="AO528" s="27"/>
      <c r="AP528" s="27"/>
    </row>
    <row r="529" spans="2:42">
      <c r="B529" s="161"/>
      <c r="C529" s="27"/>
      <c r="D529" s="27"/>
      <c r="E529" s="27"/>
      <c r="H529" s="27"/>
      <c r="J529" s="167"/>
      <c r="K529" s="27"/>
      <c r="M529" s="176"/>
      <c r="P529" s="27"/>
      <c r="Q529" s="27"/>
      <c r="W529" s="27"/>
      <c r="X529" s="27"/>
      <c r="Z529" s="27"/>
      <c r="AA529" s="27"/>
      <c r="AB529" s="27"/>
      <c r="AC529" s="27"/>
      <c r="AD529" s="27"/>
      <c r="AI529" s="27"/>
      <c r="AJ529" s="27"/>
      <c r="AK529" s="27"/>
      <c r="AO529" s="27"/>
      <c r="AP529" s="27"/>
    </row>
    <row r="530" spans="2:42">
      <c r="B530" s="161"/>
      <c r="C530" s="27"/>
      <c r="D530" s="27"/>
      <c r="E530" s="27"/>
      <c r="H530" s="27"/>
      <c r="J530" s="167"/>
      <c r="K530" s="27"/>
      <c r="M530" s="176"/>
      <c r="P530" s="27"/>
      <c r="Q530" s="27"/>
      <c r="W530" s="161"/>
      <c r="X530" s="27"/>
      <c r="Z530" s="27"/>
      <c r="AA530" s="27"/>
      <c r="AC530" s="27"/>
      <c r="AD530" s="27"/>
      <c r="AI530" s="27"/>
      <c r="AJ530" s="27"/>
      <c r="AK530" s="27"/>
      <c r="AO530" s="27"/>
      <c r="AP530" s="27"/>
    </row>
    <row r="531" spans="2:42">
      <c r="B531" s="161"/>
      <c r="C531" s="27"/>
      <c r="D531" s="27"/>
      <c r="E531" s="27"/>
      <c r="H531" s="27"/>
      <c r="J531" s="167"/>
      <c r="K531" s="27"/>
      <c r="M531" s="176"/>
      <c r="P531" s="27"/>
      <c r="Q531" s="27"/>
      <c r="W531" s="161"/>
      <c r="X531" s="27"/>
      <c r="Z531" s="27"/>
      <c r="AA531" s="27"/>
      <c r="AC531" s="27"/>
      <c r="AD531" s="27"/>
      <c r="AI531" s="27"/>
      <c r="AJ531" s="27"/>
      <c r="AK531" s="27"/>
      <c r="AO531" s="27"/>
      <c r="AP531" s="27"/>
    </row>
    <row r="532" spans="2:42">
      <c r="B532" s="161"/>
      <c r="C532" s="27"/>
      <c r="D532" s="27"/>
      <c r="E532" s="27"/>
      <c r="H532" s="27"/>
      <c r="J532" s="167"/>
      <c r="K532" s="27"/>
      <c r="M532" s="176"/>
      <c r="P532" s="27"/>
      <c r="Q532" s="27"/>
      <c r="W532" s="161"/>
      <c r="X532" s="27"/>
      <c r="Z532" s="27"/>
      <c r="AA532" s="27"/>
      <c r="AC532" s="27"/>
      <c r="AD532" s="27"/>
      <c r="AI532" s="27"/>
      <c r="AJ532" s="27"/>
      <c r="AK532" s="27"/>
      <c r="AO532" s="27"/>
      <c r="AP532" s="27"/>
    </row>
    <row r="533" spans="2:42">
      <c r="B533" s="161"/>
      <c r="C533" s="27"/>
      <c r="D533" s="27"/>
      <c r="E533" s="27"/>
      <c r="H533" s="27"/>
      <c r="J533" s="167"/>
      <c r="K533" s="27"/>
      <c r="M533" s="176"/>
      <c r="P533" s="27"/>
      <c r="Q533" s="27"/>
      <c r="W533" s="27"/>
      <c r="X533" s="27"/>
      <c r="Z533" s="27"/>
      <c r="AA533" s="27"/>
      <c r="AC533" s="27"/>
      <c r="AD533" s="27"/>
      <c r="AI533" s="27"/>
      <c r="AJ533" s="27"/>
      <c r="AK533" s="27"/>
      <c r="AO533" s="27"/>
      <c r="AP533" s="27"/>
    </row>
    <row r="534" spans="2:42">
      <c r="B534" s="161"/>
      <c r="C534" s="27"/>
      <c r="D534" s="27"/>
      <c r="E534" s="27"/>
      <c r="H534" s="27"/>
      <c r="J534" s="167"/>
      <c r="K534" s="27"/>
      <c r="M534" s="176"/>
      <c r="P534" s="27"/>
      <c r="Q534" s="27"/>
      <c r="W534" s="27"/>
      <c r="X534" s="27"/>
      <c r="Z534" s="27"/>
      <c r="AA534" s="27"/>
      <c r="AC534" s="27"/>
      <c r="AD534" s="27"/>
      <c r="AI534" s="27"/>
      <c r="AJ534" s="27"/>
      <c r="AK534" s="27"/>
      <c r="AO534" s="27"/>
      <c r="AP534" s="27"/>
    </row>
    <row r="535" spans="2:42">
      <c r="B535" s="161"/>
      <c r="C535" s="27"/>
      <c r="D535" s="27"/>
      <c r="E535" s="27"/>
      <c r="H535" s="27"/>
      <c r="J535" s="167"/>
      <c r="K535" s="27"/>
      <c r="M535" s="176"/>
      <c r="P535" s="27"/>
      <c r="Q535" s="27"/>
      <c r="W535" s="27"/>
      <c r="X535" s="27"/>
      <c r="Z535" s="27"/>
      <c r="AA535" s="27"/>
      <c r="AC535" s="27"/>
      <c r="AD535" s="27"/>
      <c r="AI535" s="27"/>
      <c r="AJ535" s="27"/>
      <c r="AK535" s="27"/>
      <c r="AO535" s="27"/>
      <c r="AP535" s="27"/>
    </row>
    <row r="536" spans="2:42">
      <c r="B536" s="161"/>
      <c r="C536" s="27"/>
      <c r="D536" s="27"/>
      <c r="E536" s="27"/>
      <c r="H536" s="27"/>
      <c r="J536" s="167"/>
      <c r="K536" s="27"/>
      <c r="M536" s="176"/>
      <c r="P536" s="27"/>
      <c r="Q536" s="27"/>
      <c r="W536" s="27"/>
      <c r="X536" s="27"/>
      <c r="Z536" s="27"/>
      <c r="AA536" s="27"/>
      <c r="AC536" s="27"/>
      <c r="AD536" s="27"/>
      <c r="AI536" s="27"/>
      <c r="AJ536" s="27"/>
      <c r="AK536" s="27"/>
      <c r="AO536" s="27"/>
      <c r="AP536" s="27"/>
    </row>
    <row r="537" spans="2:42">
      <c r="B537" s="161"/>
      <c r="C537" s="27"/>
      <c r="D537" s="27"/>
      <c r="E537" s="27"/>
      <c r="H537" s="27"/>
      <c r="J537" s="167"/>
      <c r="K537" s="27"/>
      <c r="M537" s="176"/>
      <c r="P537" s="27"/>
      <c r="Q537" s="27"/>
      <c r="W537" s="27"/>
      <c r="X537" s="27"/>
      <c r="Z537" s="27"/>
      <c r="AA537" s="27"/>
      <c r="AC537" s="27"/>
      <c r="AD537" s="27"/>
      <c r="AI537" s="27"/>
      <c r="AJ537" s="27"/>
      <c r="AK537" s="27"/>
      <c r="AO537" s="27"/>
      <c r="AP537" s="27"/>
    </row>
    <row r="538" spans="2:42">
      <c r="B538" s="161"/>
      <c r="C538" s="27"/>
      <c r="D538" s="27"/>
      <c r="E538" s="27"/>
      <c r="H538" s="27"/>
      <c r="J538" s="167"/>
      <c r="K538" s="27"/>
      <c r="M538" s="176"/>
      <c r="P538" s="27"/>
      <c r="Q538" s="27"/>
      <c r="W538" s="27"/>
      <c r="X538" s="27"/>
      <c r="Z538" s="27"/>
      <c r="AA538" s="27"/>
      <c r="AC538" s="27"/>
      <c r="AD538" s="27"/>
      <c r="AI538" s="27"/>
      <c r="AJ538" s="27"/>
      <c r="AK538" s="27"/>
      <c r="AO538" s="27"/>
      <c r="AP538" s="27"/>
    </row>
    <row r="539" spans="2:42">
      <c r="B539" s="161"/>
      <c r="C539" s="27"/>
      <c r="D539" s="27"/>
      <c r="E539" s="27"/>
      <c r="H539" s="27"/>
      <c r="J539" s="167"/>
      <c r="K539" s="27"/>
      <c r="M539" s="176"/>
      <c r="P539" s="27"/>
      <c r="Q539" s="27"/>
      <c r="W539" s="27"/>
      <c r="X539" s="27"/>
      <c r="Z539" s="27"/>
      <c r="AA539" s="27"/>
      <c r="AC539" s="27"/>
      <c r="AD539" s="27"/>
      <c r="AI539" s="27"/>
      <c r="AJ539" s="27"/>
      <c r="AK539" s="27"/>
      <c r="AO539" s="27"/>
      <c r="AP539" s="27"/>
    </row>
    <row r="540" spans="2:42">
      <c r="B540" s="161"/>
      <c r="C540" s="27"/>
      <c r="D540" s="27"/>
      <c r="E540" s="27"/>
      <c r="H540" s="27"/>
      <c r="J540" s="167"/>
      <c r="K540" s="27"/>
      <c r="M540" s="176"/>
      <c r="P540" s="27"/>
      <c r="Q540" s="27"/>
      <c r="W540" s="27"/>
      <c r="X540" s="27"/>
      <c r="Z540" s="27"/>
      <c r="AA540" s="27"/>
      <c r="AC540" s="27"/>
      <c r="AD540" s="27"/>
      <c r="AI540" s="27"/>
      <c r="AJ540" s="27"/>
      <c r="AK540" s="27"/>
      <c r="AO540" s="27"/>
      <c r="AP540" s="27"/>
    </row>
    <row r="541" spans="2:42">
      <c r="B541" s="161"/>
      <c r="C541" s="27"/>
      <c r="D541" s="27"/>
      <c r="E541" s="27"/>
      <c r="H541" s="27"/>
      <c r="J541" s="167"/>
      <c r="K541" s="27"/>
      <c r="M541" s="176"/>
      <c r="P541" s="27"/>
      <c r="Q541" s="27"/>
      <c r="W541" s="27"/>
      <c r="X541" s="27"/>
      <c r="Z541" s="27"/>
      <c r="AA541" s="27"/>
      <c r="AC541" s="27"/>
      <c r="AD541" s="27"/>
      <c r="AI541" s="27"/>
      <c r="AJ541" s="27"/>
      <c r="AK541" s="27"/>
      <c r="AO541" s="27"/>
      <c r="AP541" s="27"/>
    </row>
    <row r="542" spans="2:42">
      <c r="B542" s="161"/>
      <c r="C542" s="27"/>
      <c r="D542" s="27"/>
      <c r="E542" s="27"/>
      <c r="H542" s="27"/>
      <c r="J542" s="167"/>
      <c r="K542" s="27"/>
      <c r="M542" s="176"/>
      <c r="P542" s="27"/>
      <c r="Q542" s="27"/>
      <c r="W542" s="27"/>
      <c r="X542" s="27"/>
      <c r="Z542" s="27"/>
      <c r="AA542" s="27"/>
      <c r="AC542" s="27"/>
      <c r="AD542" s="27"/>
      <c r="AI542" s="27"/>
      <c r="AJ542" s="27"/>
      <c r="AK542" s="27"/>
      <c r="AO542" s="27"/>
      <c r="AP542" s="27"/>
    </row>
    <row r="543" spans="2:42">
      <c r="B543" s="161"/>
      <c r="C543" s="27"/>
      <c r="D543" s="27"/>
      <c r="E543" s="27"/>
      <c r="H543" s="27"/>
      <c r="J543" s="167"/>
      <c r="K543" s="27"/>
      <c r="M543" s="176"/>
      <c r="P543" s="27"/>
      <c r="Q543" s="27"/>
      <c r="W543" s="27"/>
      <c r="X543" s="27"/>
      <c r="Z543" s="27"/>
      <c r="AA543" s="27"/>
      <c r="AC543" s="27"/>
      <c r="AD543" s="27"/>
      <c r="AI543" s="27"/>
      <c r="AJ543" s="27"/>
      <c r="AK543" s="27"/>
      <c r="AO543" s="27"/>
      <c r="AP543" s="27"/>
    </row>
    <row r="544" spans="2:42">
      <c r="B544" s="161"/>
      <c r="C544" s="27"/>
      <c r="D544" s="27"/>
      <c r="E544" s="27"/>
      <c r="H544" s="27"/>
      <c r="J544" s="167"/>
      <c r="K544" s="27"/>
      <c r="M544" s="176"/>
      <c r="P544" s="27"/>
      <c r="Q544" s="27"/>
      <c r="W544" s="27"/>
      <c r="X544" s="27"/>
      <c r="Z544" s="27"/>
      <c r="AA544" s="27"/>
      <c r="AC544" s="27"/>
      <c r="AD544" s="27"/>
      <c r="AI544" s="27"/>
      <c r="AJ544" s="27"/>
      <c r="AK544" s="27"/>
      <c r="AO544" s="27"/>
      <c r="AP544" s="27"/>
    </row>
    <row r="545" spans="2:42">
      <c r="B545" s="161"/>
      <c r="C545" s="27"/>
      <c r="D545" s="27"/>
      <c r="E545" s="27"/>
      <c r="H545" s="27"/>
      <c r="J545" s="167"/>
      <c r="K545" s="27"/>
      <c r="M545" s="176"/>
      <c r="P545" s="27"/>
      <c r="Q545" s="27"/>
      <c r="W545" s="27"/>
      <c r="X545" s="27"/>
      <c r="Z545" s="27"/>
      <c r="AA545" s="27"/>
      <c r="AC545" s="27"/>
      <c r="AD545" s="27"/>
      <c r="AI545" s="27"/>
      <c r="AJ545" s="27"/>
      <c r="AK545" s="27"/>
      <c r="AO545" s="27"/>
      <c r="AP545" s="27"/>
    </row>
    <row r="546" spans="2:42">
      <c r="B546" s="162"/>
      <c r="C546" s="27"/>
      <c r="D546" s="27"/>
      <c r="E546" s="27"/>
      <c r="H546" s="27"/>
      <c r="I546" s="162"/>
      <c r="J546" s="167"/>
      <c r="K546" s="27"/>
      <c r="L546" s="27"/>
      <c r="M546" s="176"/>
      <c r="O546" s="168"/>
      <c r="P546" s="27"/>
      <c r="Q546" s="27"/>
      <c r="W546" s="27"/>
      <c r="X546" s="27"/>
      <c r="Z546" s="27"/>
      <c r="AA546" s="27"/>
      <c r="AC546" s="27"/>
      <c r="AD546" s="27"/>
      <c r="AI546" s="27"/>
      <c r="AJ546" s="27"/>
      <c r="AK546" s="27"/>
      <c r="AO546" s="27"/>
      <c r="AP546" s="27"/>
    </row>
    <row r="547" spans="2:42">
      <c r="B547" s="162"/>
      <c r="C547" s="27"/>
      <c r="D547" s="27"/>
      <c r="E547" s="27"/>
      <c r="H547" s="27"/>
      <c r="I547" s="162"/>
      <c r="J547" s="167"/>
      <c r="K547" s="27"/>
      <c r="L547" s="27"/>
      <c r="M547" s="176"/>
      <c r="O547" s="168"/>
      <c r="P547" s="27"/>
      <c r="Q547" s="27"/>
      <c r="W547" s="27"/>
      <c r="X547" s="27"/>
      <c r="Z547" s="27"/>
      <c r="AA547" s="27"/>
      <c r="AC547" s="27"/>
      <c r="AD547" s="27"/>
      <c r="AI547" s="27"/>
      <c r="AJ547" s="27"/>
      <c r="AK547" s="27"/>
      <c r="AO547" s="27"/>
      <c r="AP547" s="27"/>
    </row>
    <row r="548" spans="2:42">
      <c r="B548" s="162"/>
      <c r="C548" s="27"/>
      <c r="D548" s="27"/>
      <c r="E548" s="27"/>
      <c r="H548" s="27"/>
      <c r="I548" s="162"/>
      <c r="J548" s="167"/>
      <c r="K548" s="27"/>
      <c r="L548" s="27"/>
      <c r="M548" s="176"/>
      <c r="O548" s="168"/>
      <c r="P548" s="27"/>
      <c r="Q548" s="27"/>
      <c r="W548" s="27"/>
      <c r="X548" s="27"/>
      <c r="Z548" s="27"/>
      <c r="AA548" s="27"/>
      <c r="AC548" s="27"/>
      <c r="AD548" s="27"/>
      <c r="AI548" s="27"/>
      <c r="AJ548" s="27"/>
      <c r="AK548" s="27"/>
      <c r="AO548" s="27"/>
      <c r="AP548" s="27"/>
    </row>
    <row r="549" spans="2:42">
      <c r="B549" s="162"/>
      <c r="C549" s="27"/>
      <c r="D549" s="27"/>
      <c r="E549" s="27"/>
      <c r="H549" s="27"/>
      <c r="I549" s="162"/>
      <c r="J549" s="167"/>
      <c r="K549" s="27"/>
      <c r="L549" s="27"/>
      <c r="M549" s="176"/>
      <c r="O549" s="168"/>
      <c r="P549" s="27"/>
      <c r="Q549" s="27"/>
      <c r="W549" s="27"/>
      <c r="X549" s="27"/>
      <c r="Z549" s="27"/>
      <c r="AA549" s="27"/>
      <c r="AC549" s="27"/>
      <c r="AD549" s="27"/>
      <c r="AI549" s="27"/>
      <c r="AJ549" s="27"/>
      <c r="AK549" s="27"/>
      <c r="AO549" s="27"/>
      <c r="AP549" s="27"/>
    </row>
    <row r="550" spans="2:42">
      <c r="B550" s="162"/>
      <c r="C550" s="27"/>
      <c r="D550" s="27"/>
      <c r="E550" s="27"/>
      <c r="H550" s="27"/>
      <c r="I550" s="162"/>
      <c r="J550" s="167"/>
      <c r="K550" s="27"/>
      <c r="L550" s="27"/>
      <c r="M550" s="176"/>
      <c r="O550" s="168"/>
      <c r="P550" s="27"/>
      <c r="Q550" s="27"/>
      <c r="W550" s="27"/>
      <c r="X550" s="27"/>
      <c r="Z550" s="27"/>
      <c r="AA550" s="27"/>
      <c r="AC550" s="27"/>
      <c r="AD550" s="27"/>
      <c r="AI550" s="27"/>
      <c r="AJ550" s="27"/>
      <c r="AK550" s="27"/>
      <c r="AO550" s="27"/>
      <c r="AP550" s="27"/>
    </row>
    <row r="551" spans="2:42">
      <c r="B551" s="162"/>
      <c r="C551" s="27"/>
      <c r="D551" s="27"/>
      <c r="E551" s="27"/>
      <c r="H551" s="27"/>
      <c r="I551" s="162"/>
      <c r="J551" s="167"/>
      <c r="K551" s="27"/>
      <c r="L551" s="27"/>
      <c r="M551" s="176"/>
      <c r="O551" s="168"/>
      <c r="P551" s="27"/>
      <c r="Q551" s="27"/>
      <c r="W551" s="27"/>
      <c r="X551" s="27"/>
      <c r="Z551" s="27"/>
      <c r="AA551" s="27"/>
      <c r="AC551" s="27"/>
      <c r="AD551" s="27"/>
      <c r="AI551" s="27"/>
      <c r="AJ551" s="27"/>
      <c r="AK551" s="27"/>
      <c r="AO551" s="27"/>
      <c r="AP551" s="27"/>
    </row>
    <row r="552" spans="2:42">
      <c r="B552" s="162"/>
      <c r="C552" s="27"/>
      <c r="D552" s="27"/>
      <c r="E552" s="27"/>
      <c r="H552" s="27"/>
      <c r="I552" s="162"/>
      <c r="J552" s="167"/>
      <c r="K552" s="27"/>
      <c r="L552" s="27"/>
      <c r="M552" s="176"/>
      <c r="O552" s="168"/>
      <c r="P552" s="27"/>
      <c r="Q552" s="27"/>
      <c r="W552" s="27"/>
      <c r="X552" s="27"/>
      <c r="Z552" s="27"/>
      <c r="AA552" s="27"/>
      <c r="AC552" s="27"/>
      <c r="AD552" s="27"/>
      <c r="AI552" s="27"/>
      <c r="AJ552" s="27"/>
      <c r="AK552" s="27"/>
      <c r="AO552" s="27"/>
      <c r="AP552" s="27"/>
    </row>
    <row r="553" spans="2:42">
      <c r="B553" s="162"/>
      <c r="C553" s="27"/>
      <c r="D553" s="27"/>
      <c r="E553" s="27"/>
      <c r="H553" s="27"/>
      <c r="I553" s="162"/>
      <c r="J553" s="167"/>
      <c r="K553" s="27"/>
      <c r="L553" s="27"/>
      <c r="M553" s="176"/>
      <c r="O553" s="168"/>
      <c r="P553" s="27"/>
      <c r="Q553" s="27"/>
      <c r="W553" s="27"/>
      <c r="X553" s="27"/>
      <c r="Z553" s="27"/>
      <c r="AA553" s="27"/>
      <c r="AC553" s="27"/>
      <c r="AD553" s="27"/>
      <c r="AI553" s="27"/>
      <c r="AJ553" s="27"/>
      <c r="AK553" s="27"/>
      <c r="AO553" s="27"/>
      <c r="AP553" s="27"/>
    </row>
    <row r="554" spans="2:42">
      <c r="B554" s="162"/>
      <c r="C554" s="27"/>
      <c r="D554" s="27"/>
      <c r="E554" s="27"/>
      <c r="H554" s="27"/>
      <c r="I554" s="162"/>
      <c r="J554" s="167"/>
      <c r="K554" s="27"/>
      <c r="L554" s="27"/>
      <c r="M554" s="176"/>
      <c r="O554" s="168"/>
      <c r="P554" s="27"/>
      <c r="Q554" s="27"/>
      <c r="W554" s="27"/>
      <c r="X554" s="27"/>
      <c r="Z554" s="27"/>
      <c r="AA554" s="27"/>
      <c r="AC554" s="27"/>
      <c r="AD554" s="27"/>
      <c r="AI554" s="27"/>
      <c r="AJ554" s="27"/>
      <c r="AK554" s="27"/>
      <c r="AO554" s="27"/>
      <c r="AP554" s="27"/>
    </row>
    <row r="555" spans="2:42">
      <c r="B555" s="162"/>
      <c r="C555" s="27"/>
      <c r="D555" s="27"/>
      <c r="E555" s="27"/>
      <c r="H555" s="27"/>
      <c r="I555" s="162"/>
      <c r="J555" s="167"/>
      <c r="K555" s="27"/>
      <c r="L555" s="27"/>
      <c r="M555" s="176"/>
      <c r="O555" s="168"/>
      <c r="P555" s="27"/>
      <c r="Q555" s="27"/>
      <c r="W555" s="27"/>
      <c r="X555" s="27"/>
      <c r="Z555" s="27"/>
      <c r="AA555" s="27"/>
      <c r="AC555" s="27"/>
      <c r="AD555" s="27"/>
      <c r="AI555" s="27"/>
      <c r="AJ555" s="27"/>
      <c r="AK555" s="27"/>
      <c r="AO555" s="27"/>
      <c r="AP555" s="27"/>
    </row>
    <row r="556" spans="2:42">
      <c r="B556" s="162"/>
      <c r="C556" s="27"/>
      <c r="D556" s="27"/>
      <c r="E556" s="27"/>
      <c r="H556" s="27"/>
      <c r="I556" s="162"/>
      <c r="J556" s="167"/>
      <c r="K556" s="27"/>
      <c r="L556" s="27"/>
      <c r="M556" s="176"/>
      <c r="O556" s="168"/>
      <c r="P556" s="27"/>
      <c r="Q556" s="27"/>
      <c r="W556" s="27"/>
      <c r="X556" s="27"/>
      <c r="Z556" s="27"/>
      <c r="AA556" s="27"/>
      <c r="AC556" s="27"/>
      <c r="AD556" s="27"/>
      <c r="AI556" s="27"/>
      <c r="AJ556" s="27"/>
      <c r="AK556" s="27"/>
      <c r="AO556" s="27"/>
      <c r="AP556" s="27"/>
    </row>
    <row r="557" spans="2:42">
      <c r="B557" s="162"/>
      <c r="C557" s="27"/>
      <c r="D557" s="27"/>
      <c r="E557" s="27"/>
      <c r="H557" s="27"/>
      <c r="I557" s="162"/>
      <c r="J557" s="167"/>
      <c r="K557" s="27"/>
      <c r="L557" s="27"/>
      <c r="M557" s="176"/>
      <c r="O557" s="168"/>
      <c r="P557" s="27"/>
      <c r="Q557" s="27"/>
      <c r="W557" s="27"/>
      <c r="X557" s="27"/>
      <c r="Z557" s="27"/>
      <c r="AA557" s="27"/>
      <c r="AC557" s="27"/>
      <c r="AD557" s="27"/>
      <c r="AI557" s="27"/>
      <c r="AJ557" s="27"/>
      <c r="AK557" s="27"/>
      <c r="AO557" s="27"/>
      <c r="AP557" s="27"/>
    </row>
    <row r="558" spans="2:42">
      <c r="B558" s="162"/>
      <c r="C558" s="27"/>
      <c r="D558" s="27"/>
      <c r="E558" s="27"/>
      <c r="H558" s="27"/>
      <c r="I558" s="162"/>
      <c r="J558" s="167"/>
      <c r="K558" s="27"/>
      <c r="L558" s="27"/>
      <c r="M558" s="176"/>
      <c r="O558" s="168"/>
      <c r="P558" s="27"/>
      <c r="Q558" s="27"/>
      <c r="W558" s="27"/>
      <c r="X558" s="27"/>
      <c r="Z558" s="27"/>
      <c r="AA558" s="27"/>
      <c r="AC558" s="27"/>
      <c r="AD558" s="27"/>
      <c r="AI558" s="27"/>
      <c r="AJ558" s="27"/>
      <c r="AK558" s="27"/>
      <c r="AO558" s="27"/>
      <c r="AP558" s="27"/>
    </row>
    <row r="559" spans="2:42">
      <c r="B559" s="162"/>
      <c r="C559" s="27"/>
      <c r="D559" s="27"/>
      <c r="E559" s="27"/>
      <c r="H559" s="27"/>
      <c r="I559" s="162"/>
      <c r="J559" s="167"/>
      <c r="K559" s="27"/>
      <c r="L559" s="27"/>
      <c r="M559" s="176"/>
      <c r="O559" s="168"/>
      <c r="P559" s="27"/>
      <c r="Q559" s="27"/>
      <c r="W559" s="27"/>
      <c r="X559" s="27"/>
      <c r="Z559" s="27"/>
      <c r="AA559" s="27"/>
      <c r="AC559" s="27"/>
      <c r="AD559" s="27"/>
      <c r="AI559" s="27"/>
      <c r="AJ559" s="27"/>
      <c r="AK559" s="27"/>
      <c r="AO559" s="27"/>
      <c r="AP559" s="27"/>
    </row>
    <row r="560" spans="2:42">
      <c r="B560" s="162"/>
      <c r="C560" s="27"/>
      <c r="D560" s="27"/>
      <c r="E560" s="27"/>
      <c r="H560" s="27"/>
      <c r="I560" s="162"/>
      <c r="J560" s="167"/>
      <c r="K560" s="27"/>
      <c r="L560" s="27"/>
      <c r="M560" s="176"/>
      <c r="O560" s="168"/>
      <c r="P560" s="27"/>
      <c r="Q560" s="27"/>
      <c r="W560" s="27"/>
      <c r="X560" s="27"/>
      <c r="Z560" s="27"/>
      <c r="AA560" s="27"/>
      <c r="AC560" s="27"/>
      <c r="AD560" s="27"/>
      <c r="AI560" s="27"/>
      <c r="AJ560" s="27"/>
      <c r="AK560" s="27"/>
      <c r="AO560" s="27"/>
      <c r="AP560" s="27"/>
    </row>
    <row r="561" spans="2:42">
      <c r="B561" s="162"/>
      <c r="C561" s="27"/>
      <c r="D561" s="27"/>
      <c r="E561" s="27"/>
      <c r="H561" s="27"/>
      <c r="I561" s="162"/>
      <c r="J561" s="167"/>
      <c r="K561" s="27"/>
      <c r="L561" s="27"/>
      <c r="M561" s="176"/>
      <c r="O561" s="168"/>
      <c r="P561" s="27"/>
      <c r="Q561" s="27"/>
      <c r="W561" s="27"/>
      <c r="X561" s="27"/>
      <c r="Z561" s="27"/>
      <c r="AA561" s="27"/>
      <c r="AC561" s="27"/>
      <c r="AD561" s="27"/>
      <c r="AI561" s="27"/>
      <c r="AJ561" s="27"/>
      <c r="AK561" s="27"/>
      <c r="AO561" s="27"/>
      <c r="AP561" s="27"/>
    </row>
    <row r="562" spans="2:42">
      <c r="B562" s="162"/>
      <c r="C562" s="27"/>
      <c r="D562" s="27"/>
      <c r="E562" s="27"/>
      <c r="H562" s="27"/>
      <c r="I562" s="162"/>
      <c r="J562" s="167"/>
      <c r="K562" s="27"/>
      <c r="L562" s="27"/>
      <c r="M562" s="176"/>
      <c r="O562" s="168"/>
      <c r="P562" s="27"/>
      <c r="Q562" s="27"/>
      <c r="W562" s="27"/>
      <c r="X562" s="27"/>
      <c r="Z562" s="27"/>
      <c r="AA562" s="27"/>
      <c r="AC562" s="27"/>
      <c r="AD562" s="27"/>
      <c r="AI562" s="27"/>
      <c r="AJ562" s="27"/>
      <c r="AK562" s="27"/>
      <c r="AO562" s="27"/>
      <c r="AP562" s="27"/>
    </row>
    <row r="563" spans="2:42">
      <c r="B563" s="162"/>
      <c r="C563" s="27"/>
      <c r="D563" s="27"/>
      <c r="E563" s="27"/>
      <c r="H563" s="27"/>
      <c r="I563" s="162"/>
      <c r="J563" s="167"/>
      <c r="K563" s="27"/>
      <c r="L563" s="27"/>
      <c r="M563" s="176"/>
      <c r="O563" s="168"/>
      <c r="P563" s="27"/>
      <c r="Q563" s="27"/>
      <c r="W563" s="27"/>
      <c r="X563" s="27"/>
      <c r="Z563" s="27"/>
      <c r="AA563" s="27"/>
      <c r="AC563" s="27"/>
      <c r="AD563" s="27"/>
      <c r="AI563" s="27"/>
      <c r="AJ563" s="27"/>
      <c r="AK563" s="27"/>
      <c r="AO563" s="27"/>
      <c r="AP563" s="27"/>
    </row>
    <row r="564" spans="2:42">
      <c r="B564" s="162"/>
      <c r="C564" s="27"/>
      <c r="D564" s="27"/>
      <c r="E564" s="27"/>
      <c r="H564" s="27"/>
      <c r="I564" s="162"/>
      <c r="J564" s="167"/>
      <c r="K564" s="27"/>
      <c r="L564" s="27"/>
      <c r="M564" s="176"/>
      <c r="O564" s="168"/>
      <c r="P564" s="27"/>
      <c r="Q564" s="27"/>
      <c r="W564" s="27"/>
      <c r="X564" s="27"/>
      <c r="Z564" s="27"/>
      <c r="AA564" s="27"/>
      <c r="AC564" s="27"/>
      <c r="AD564" s="27"/>
      <c r="AI564" s="27"/>
      <c r="AJ564" s="27"/>
      <c r="AK564" s="27"/>
      <c r="AO564" s="27"/>
      <c r="AP564" s="27"/>
    </row>
    <row r="565" spans="2:42">
      <c r="B565" s="161"/>
      <c r="C565" s="27"/>
      <c r="D565" s="27"/>
      <c r="E565" s="27"/>
      <c r="H565" s="27"/>
      <c r="J565" s="167"/>
      <c r="K565" s="27"/>
      <c r="L565" s="27"/>
      <c r="O565" s="168"/>
      <c r="P565" s="27"/>
      <c r="Q565" s="27"/>
      <c r="W565" s="161"/>
      <c r="X565" s="27"/>
      <c r="Z565" s="27"/>
      <c r="AA565" s="27"/>
      <c r="AC565" s="27"/>
      <c r="AD565" s="27"/>
      <c r="AI565" s="27"/>
      <c r="AJ565" s="27"/>
      <c r="AK565" s="27"/>
      <c r="AO565" s="27"/>
      <c r="AP565" s="27"/>
    </row>
    <row r="566" spans="2:42">
      <c r="B566" s="161"/>
      <c r="C566" s="27"/>
      <c r="D566" s="27"/>
      <c r="E566" s="27"/>
      <c r="H566" s="27"/>
      <c r="J566" s="167"/>
      <c r="K566" s="27"/>
      <c r="L566" s="27"/>
      <c r="O566" s="168"/>
      <c r="P566" s="27"/>
      <c r="Q566" s="27"/>
      <c r="W566" s="161"/>
      <c r="X566" s="27"/>
      <c r="Z566" s="27"/>
      <c r="AA566" s="27"/>
      <c r="AC566" s="27"/>
      <c r="AD566" s="27"/>
      <c r="AI566" s="27"/>
      <c r="AJ566" s="27"/>
      <c r="AK566" s="27"/>
      <c r="AO566" s="27"/>
      <c r="AP566" s="27"/>
    </row>
    <row r="567" spans="2:42">
      <c r="B567" s="161"/>
      <c r="C567" s="27"/>
      <c r="D567" s="27"/>
      <c r="E567" s="27"/>
      <c r="H567" s="27"/>
      <c r="J567" s="167"/>
      <c r="K567" s="27"/>
      <c r="L567" s="27"/>
      <c r="O567" s="168"/>
      <c r="P567" s="27"/>
      <c r="Q567" s="27"/>
      <c r="W567" s="161"/>
      <c r="X567" s="27"/>
      <c r="Z567" s="27"/>
      <c r="AA567" s="27"/>
      <c r="AC567" s="27"/>
      <c r="AD567" s="27"/>
      <c r="AI567" s="27"/>
      <c r="AJ567" s="27"/>
      <c r="AK567" s="27"/>
      <c r="AO567" s="27"/>
      <c r="AP567" s="27"/>
    </row>
    <row r="568" spans="2:42">
      <c r="B568" s="161"/>
      <c r="C568" s="27"/>
      <c r="D568" s="27"/>
      <c r="E568" s="27"/>
      <c r="H568" s="27"/>
      <c r="J568" s="167"/>
      <c r="K568" s="27"/>
      <c r="L568" s="27"/>
      <c r="O568" s="168"/>
      <c r="P568" s="27"/>
      <c r="Q568" s="27"/>
      <c r="W568" s="161"/>
      <c r="X568" s="27"/>
      <c r="Z568" s="27"/>
      <c r="AA568" s="27"/>
      <c r="AC568" s="27"/>
      <c r="AD568" s="27"/>
      <c r="AI568" s="27"/>
      <c r="AJ568" s="27"/>
      <c r="AK568" s="27"/>
      <c r="AO568" s="27"/>
      <c r="AP568" s="27"/>
    </row>
    <row r="569" spans="2:42">
      <c r="B569" s="161"/>
      <c r="C569" s="27"/>
      <c r="D569" s="27"/>
      <c r="E569" s="27"/>
      <c r="H569" s="27"/>
      <c r="J569" s="167"/>
      <c r="K569" s="27"/>
      <c r="L569" s="27"/>
      <c r="O569" s="168"/>
      <c r="P569" s="27"/>
      <c r="Q569" s="27"/>
      <c r="W569" s="161"/>
      <c r="X569" s="27"/>
      <c r="Z569" s="27"/>
      <c r="AA569" s="27"/>
      <c r="AC569" s="27"/>
      <c r="AD569" s="27"/>
      <c r="AI569" s="27"/>
      <c r="AJ569" s="27"/>
      <c r="AK569" s="27"/>
      <c r="AO569" s="27"/>
      <c r="AP569" s="27"/>
    </row>
    <row r="570" spans="2:42">
      <c r="B570" s="161"/>
      <c r="C570" s="27"/>
      <c r="D570" s="27"/>
      <c r="E570" s="27"/>
      <c r="H570" s="27"/>
      <c r="J570" s="167"/>
      <c r="K570" s="27"/>
      <c r="L570" s="27"/>
      <c r="O570" s="168"/>
      <c r="P570" s="27"/>
      <c r="Q570" s="27"/>
      <c r="W570" s="161"/>
      <c r="X570" s="27"/>
      <c r="Z570" s="27"/>
      <c r="AA570" s="27"/>
      <c r="AC570" s="27"/>
      <c r="AD570" s="27"/>
      <c r="AI570" s="27"/>
      <c r="AJ570" s="27"/>
      <c r="AK570" s="27"/>
      <c r="AO570" s="27"/>
      <c r="AP570" s="27"/>
    </row>
    <row r="571" spans="2:42">
      <c r="B571" s="161"/>
      <c r="C571" s="27"/>
      <c r="D571" s="27"/>
      <c r="E571" s="27"/>
      <c r="H571" s="27"/>
      <c r="J571" s="167"/>
      <c r="K571" s="27"/>
      <c r="L571" s="27"/>
      <c r="O571" s="168"/>
      <c r="P571" s="27"/>
      <c r="Q571" s="27"/>
      <c r="W571" s="161"/>
      <c r="X571" s="27"/>
      <c r="Z571" s="27"/>
      <c r="AA571" s="27"/>
      <c r="AC571" s="27"/>
      <c r="AD571" s="27"/>
      <c r="AI571" s="27"/>
      <c r="AJ571" s="27"/>
      <c r="AK571" s="27"/>
      <c r="AO571" s="27"/>
      <c r="AP571" s="27"/>
    </row>
    <row r="572" spans="2:42">
      <c r="B572" s="161"/>
      <c r="C572" s="27"/>
      <c r="D572" s="27"/>
      <c r="E572" s="27"/>
      <c r="H572" s="27"/>
      <c r="J572" s="167"/>
      <c r="K572" s="27"/>
      <c r="L572" s="27"/>
      <c r="O572" s="168"/>
      <c r="P572" s="27"/>
      <c r="Q572" s="27"/>
      <c r="W572" s="161"/>
      <c r="X572" s="27"/>
      <c r="Z572" s="27"/>
      <c r="AA572" s="27"/>
      <c r="AC572" s="27"/>
      <c r="AD572" s="27"/>
      <c r="AI572" s="27"/>
      <c r="AJ572" s="27"/>
      <c r="AK572" s="27"/>
      <c r="AO572" s="27"/>
      <c r="AP572" s="27"/>
    </row>
    <row r="573" spans="2:42">
      <c r="B573" s="161"/>
      <c r="C573" s="27"/>
      <c r="D573" s="27"/>
      <c r="E573" s="27"/>
      <c r="H573" s="27"/>
      <c r="J573" s="167"/>
      <c r="K573" s="27"/>
      <c r="L573" s="27"/>
      <c r="O573" s="168"/>
      <c r="P573" s="27"/>
      <c r="Q573" s="27"/>
      <c r="W573" s="161"/>
      <c r="X573" s="27"/>
      <c r="Z573" s="27"/>
      <c r="AA573" s="27"/>
      <c r="AC573" s="27"/>
      <c r="AD573" s="27"/>
      <c r="AI573" s="27"/>
      <c r="AJ573" s="27"/>
      <c r="AK573" s="27"/>
      <c r="AO573" s="27"/>
      <c r="AP573" s="27"/>
    </row>
    <row r="574" spans="2:42">
      <c r="B574" s="161"/>
      <c r="C574" s="27"/>
      <c r="D574" s="27"/>
      <c r="E574" s="27"/>
      <c r="H574" s="27"/>
      <c r="J574" s="167"/>
      <c r="K574" s="27"/>
      <c r="L574" s="27"/>
      <c r="O574" s="168"/>
      <c r="P574" s="27"/>
      <c r="Q574" s="27"/>
      <c r="W574" s="161"/>
      <c r="X574" s="27"/>
      <c r="Z574" s="27"/>
      <c r="AA574" s="27"/>
      <c r="AC574" s="27"/>
      <c r="AD574" s="27"/>
      <c r="AI574" s="27"/>
      <c r="AJ574" s="27"/>
      <c r="AK574" s="27"/>
      <c r="AO574" s="27"/>
      <c r="AP574" s="27"/>
    </row>
    <row r="575" spans="2:42">
      <c r="B575" s="161"/>
      <c r="C575" s="27"/>
      <c r="D575" s="27"/>
      <c r="E575" s="27"/>
      <c r="H575" s="27"/>
      <c r="J575" s="167"/>
      <c r="K575" s="27"/>
      <c r="L575" s="27"/>
      <c r="O575" s="168"/>
      <c r="P575" s="27"/>
      <c r="Q575" s="27"/>
      <c r="W575" s="161"/>
      <c r="X575" s="27"/>
      <c r="Z575" s="27"/>
      <c r="AA575" s="27"/>
      <c r="AC575" s="27"/>
      <c r="AD575" s="27"/>
      <c r="AI575" s="27"/>
      <c r="AJ575" s="27"/>
      <c r="AK575" s="27"/>
      <c r="AO575" s="27"/>
      <c r="AP575" s="27"/>
    </row>
    <row r="576" spans="2:42">
      <c r="B576" s="161"/>
      <c r="C576" s="27"/>
      <c r="D576" s="27"/>
      <c r="E576" s="27"/>
      <c r="H576" s="27"/>
      <c r="I576" s="27"/>
      <c r="J576" s="167"/>
      <c r="K576" s="27"/>
      <c r="L576" s="27"/>
      <c r="N576" s="161"/>
      <c r="O576" s="168"/>
      <c r="P576" s="27"/>
      <c r="Q576" s="27"/>
      <c r="W576" s="27"/>
      <c r="X576" s="27"/>
      <c r="Z576" s="27"/>
      <c r="AA576" s="27"/>
      <c r="AC576" s="27"/>
      <c r="AD576" s="27"/>
      <c r="AI576" s="27"/>
      <c r="AJ576" s="27"/>
      <c r="AK576" s="27"/>
      <c r="AO576" s="27"/>
      <c r="AP576" s="27"/>
    </row>
    <row r="577" spans="2:42">
      <c r="B577" s="161"/>
      <c r="C577" s="27"/>
      <c r="D577" s="27"/>
      <c r="E577" s="27"/>
      <c r="H577" s="27"/>
      <c r="I577" s="27"/>
      <c r="J577" s="167"/>
      <c r="K577" s="27"/>
      <c r="L577" s="27"/>
      <c r="N577" s="161"/>
      <c r="O577" s="168"/>
      <c r="P577" s="27"/>
      <c r="Q577" s="27"/>
      <c r="W577" s="27"/>
      <c r="X577" s="27"/>
      <c r="Z577" s="27"/>
      <c r="AA577" s="27"/>
      <c r="AC577" s="27"/>
      <c r="AD577" s="27"/>
      <c r="AI577" s="27"/>
      <c r="AJ577" s="27"/>
      <c r="AK577" s="27"/>
      <c r="AO577" s="27"/>
      <c r="AP577" s="27"/>
    </row>
    <row r="578" spans="2:42">
      <c r="B578" s="161"/>
      <c r="C578" s="27"/>
      <c r="D578" s="27"/>
      <c r="E578" s="27"/>
      <c r="H578" s="27"/>
      <c r="I578" s="27"/>
      <c r="J578" s="167"/>
      <c r="K578" s="27"/>
      <c r="L578" s="27"/>
      <c r="N578" s="161"/>
      <c r="O578" s="168"/>
      <c r="P578" s="27"/>
      <c r="Q578" s="27"/>
      <c r="W578" s="27"/>
      <c r="X578" s="27"/>
      <c r="Z578" s="27"/>
      <c r="AA578" s="27"/>
      <c r="AC578" s="27"/>
      <c r="AD578" s="27"/>
      <c r="AI578" s="27"/>
      <c r="AJ578" s="27"/>
      <c r="AK578" s="27"/>
      <c r="AO578" s="27"/>
      <c r="AP578" s="27"/>
    </row>
    <row r="579" spans="2:42">
      <c r="B579" s="161"/>
      <c r="C579" s="27"/>
      <c r="D579" s="27"/>
      <c r="E579" s="27"/>
      <c r="H579" s="27"/>
      <c r="I579" s="27"/>
      <c r="J579" s="167"/>
      <c r="K579" s="27"/>
      <c r="L579" s="27"/>
      <c r="N579" s="161"/>
      <c r="O579" s="168"/>
      <c r="P579" s="27"/>
      <c r="Q579" s="27"/>
      <c r="W579" s="27"/>
      <c r="X579" s="27"/>
      <c r="Z579" s="27"/>
      <c r="AA579" s="27"/>
      <c r="AC579" s="27"/>
      <c r="AD579" s="27"/>
      <c r="AI579" s="27"/>
      <c r="AJ579" s="27"/>
      <c r="AK579" s="27"/>
      <c r="AO579" s="27"/>
      <c r="AP579" s="27"/>
    </row>
    <row r="580" spans="2:42" s="163" customFormat="1">
      <c r="B580" s="177"/>
      <c r="C580" s="178"/>
      <c r="D580" s="178"/>
      <c r="E580" s="27"/>
      <c r="H580" s="27"/>
      <c r="I580" s="178"/>
      <c r="J580" s="179"/>
      <c r="K580" s="178"/>
      <c r="L580" s="178"/>
      <c r="M580" s="174"/>
      <c r="P580" s="178"/>
      <c r="Q580" s="178"/>
      <c r="W580" s="178"/>
      <c r="X580" s="178"/>
      <c r="Z580" s="178"/>
      <c r="AA580" s="27"/>
      <c r="AB580" s="177"/>
      <c r="AC580" s="178"/>
      <c r="AD580" s="178"/>
      <c r="AI580" s="178"/>
      <c r="AJ580" s="178"/>
      <c r="AK580" s="178"/>
      <c r="AN580" s="177"/>
      <c r="AO580" s="178"/>
      <c r="AP580" s="178"/>
    </row>
    <row r="581" spans="2:42" s="163" customFormat="1">
      <c r="B581" s="177"/>
      <c r="C581" s="178"/>
      <c r="D581" s="178"/>
      <c r="E581" s="27"/>
      <c r="H581" s="27"/>
      <c r="I581" s="178"/>
      <c r="J581" s="179"/>
      <c r="K581" s="178"/>
      <c r="L581" s="178"/>
      <c r="M581" s="174"/>
      <c r="P581" s="178"/>
      <c r="Q581" s="178"/>
      <c r="W581" s="178"/>
      <c r="X581" s="178"/>
      <c r="Z581" s="178"/>
      <c r="AA581" s="27"/>
      <c r="AB581" s="177"/>
      <c r="AC581" s="178"/>
      <c r="AD581" s="178"/>
      <c r="AI581" s="178"/>
      <c r="AJ581" s="178"/>
      <c r="AK581" s="178"/>
      <c r="AN581" s="177"/>
      <c r="AO581" s="178"/>
      <c r="AP581" s="178"/>
    </row>
    <row r="582" spans="2:42">
      <c r="B582" s="161"/>
      <c r="C582" s="27"/>
      <c r="D582" s="27"/>
      <c r="E582" s="27"/>
      <c r="H582" s="27"/>
      <c r="I582" s="27"/>
      <c r="J582" s="167"/>
      <c r="K582" s="27"/>
      <c r="L582" s="27"/>
      <c r="P582" s="27"/>
      <c r="Q582" s="27"/>
      <c r="W582" s="27"/>
      <c r="X582" s="27"/>
      <c r="Z582" s="27"/>
      <c r="AA582" s="27"/>
      <c r="AC582" s="27"/>
      <c r="AD582" s="27"/>
      <c r="AI582" s="27"/>
      <c r="AJ582" s="27"/>
      <c r="AK582" s="27"/>
      <c r="AO582" s="27"/>
      <c r="AP582" s="27"/>
    </row>
    <row r="583" spans="2:42">
      <c r="B583" s="161"/>
      <c r="C583" s="27"/>
      <c r="D583" s="27"/>
      <c r="E583" s="27"/>
      <c r="H583" s="27"/>
      <c r="I583" s="27"/>
      <c r="J583" s="167"/>
      <c r="K583" s="27"/>
      <c r="L583" s="27"/>
      <c r="P583" s="27"/>
      <c r="Q583" s="27"/>
      <c r="W583" s="27"/>
      <c r="X583" s="27"/>
      <c r="Z583" s="27"/>
      <c r="AA583" s="27"/>
      <c r="AC583" s="27"/>
      <c r="AD583" s="27"/>
      <c r="AI583" s="27"/>
      <c r="AJ583" s="27"/>
      <c r="AK583" s="27"/>
      <c r="AO583" s="27"/>
      <c r="AP583" s="27"/>
    </row>
    <row r="584" spans="2:42">
      <c r="B584" s="161"/>
      <c r="C584" s="27"/>
      <c r="D584" s="27"/>
      <c r="E584" s="27"/>
      <c r="H584" s="27"/>
      <c r="I584" s="27"/>
      <c r="J584" s="167"/>
      <c r="K584" s="27"/>
      <c r="L584" s="27"/>
      <c r="P584" s="27"/>
      <c r="Q584" s="27"/>
      <c r="W584" s="27"/>
      <c r="X584" s="27"/>
      <c r="Z584" s="27"/>
      <c r="AA584" s="27"/>
      <c r="AC584" s="27"/>
      <c r="AD584" s="27"/>
      <c r="AI584" s="27"/>
      <c r="AJ584" s="27"/>
      <c r="AK584" s="27"/>
      <c r="AO584" s="27"/>
      <c r="AP584" s="27"/>
    </row>
    <row r="585" spans="2:42">
      <c r="B585" s="161"/>
      <c r="C585" s="27"/>
      <c r="D585" s="27"/>
      <c r="E585" s="27"/>
      <c r="H585" s="27"/>
      <c r="I585" s="27"/>
      <c r="J585" s="167"/>
      <c r="K585" s="27"/>
      <c r="L585" s="27"/>
      <c r="P585" s="27"/>
      <c r="Q585" s="27"/>
      <c r="W585" s="27"/>
      <c r="X585" s="27"/>
      <c r="Z585" s="27"/>
      <c r="AA585" s="27"/>
      <c r="AC585" s="27"/>
      <c r="AD585" s="27"/>
      <c r="AI585" s="27"/>
      <c r="AJ585" s="27"/>
      <c r="AK585" s="27"/>
      <c r="AO585" s="27"/>
      <c r="AP585" s="27"/>
    </row>
    <row r="586" spans="2:42">
      <c r="B586" s="161"/>
      <c r="C586" s="27"/>
      <c r="D586" s="27"/>
      <c r="E586" s="27"/>
      <c r="H586" s="27"/>
      <c r="I586" s="27"/>
      <c r="J586" s="167"/>
      <c r="K586" s="27"/>
      <c r="L586" s="27"/>
      <c r="P586" s="27"/>
      <c r="Q586" s="27"/>
      <c r="W586" s="27"/>
      <c r="X586" s="27"/>
      <c r="Z586" s="27"/>
      <c r="AA586" s="27"/>
      <c r="AC586" s="27"/>
      <c r="AD586" s="27"/>
      <c r="AI586" s="27"/>
      <c r="AJ586" s="27"/>
      <c r="AK586" s="27"/>
      <c r="AO586" s="27"/>
      <c r="AP586" s="27"/>
    </row>
    <row r="587" spans="2:42">
      <c r="B587" s="161"/>
      <c r="C587" s="27"/>
      <c r="D587" s="27"/>
      <c r="E587" s="27"/>
      <c r="H587" s="27"/>
      <c r="I587" s="27"/>
      <c r="J587" s="167"/>
      <c r="K587" s="27"/>
      <c r="L587" s="27"/>
      <c r="P587" s="27"/>
      <c r="Q587" s="27"/>
      <c r="W587" s="27"/>
      <c r="X587" s="27"/>
      <c r="Z587" s="27"/>
      <c r="AA587" s="27"/>
      <c r="AC587" s="27"/>
      <c r="AD587" s="27"/>
      <c r="AI587" s="27"/>
      <c r="AJ587" s="27"/>
      <c r="AK587" s="27"/>
      <c r="AO587" s="27"/>
      <c r="AP587" s="27"/>
    </row>
    <row r="588" spans="2:42">
      <c r="B588" s="161"/>
      <c r="C588" s="27"/>
      <c r="D588" s="27"/>
      <c r="E588" s="27"/>
      <c r="H588" s="27"/>
      <c r="I588" s="27"/>
      <c r="J588" s="167"/>
      <c r="K588" s="27"/>
      <c r="L588" s="27"/>
      <c r="P588" s="27"/>
      <c r="Q588" s="27"/>
      <c r="W588" s="27"/>
      <c r="X588" s="27"/>
      <c r="Z588" s="27"/>
      <c r="AA588" s="27"/>
      <c r="AC588" s="27"/>
      <c r="AD588" s="27"/>
      <c r="AI588" s="27"/>
      <c r="AJ588" s="27"/>
      <c r="AK588" s="27"/>
      <c r="AO588" s="27"/>
      <c r="AP588" s="27"/>
    </row>
    <row r="589" spans="2:42">
      <c r="B589" s="161"/>
      <c r="C589" s="27"/>
      <c r="D589" s="27"/>
      <c r="E589" s="27"/>
      <c r="H589" s="27"/>
      <c r="I589" s="27"/>
      <c r="J589" s="167"/>
      <c r="K589" s="27"/>
      <c r="L589" s="27"/>
      <c r="P589" s="27"/>
      <c r="Q589" s="27"/>
      <c r="W589" s="27"/>
      <c r="X589" s="27"/>
      <c r="Z589" s="27"/>
      <c r="AA589" s="27"/>
      <c r="AC589" s="27"/>
      <c r="AD589" s="27"/>
      <c r="AI589" s="27"/>
      <c r="AJ589" s="27"/>
      <c r="AK589" s="27"/>
      <c r="AO589" s="27"/>
      <c r="AP589" s="27"/>
    </row>
    <row r="590" spans="2:42">
      <c r="B590" s="161"/>
      <c r="C590" s="27"/>
      <c r="D590" s="27"/>
      <c r="E590" s="27"/>
      <c r="H590" s="27"/>
      <c r="I590" s="27"/>
      <c r="J590" s="167"/>
      <c r="K590" s="27"/>
      <c r="L590" s="27"/>
      <c r="P590" s="27"/>
      <c r="Q590" s="27"/>
      <c r="W590" s="27"/>
      <c r="X590" s="27"/>
      <c r="Z590" s="27"/>
      <c r="AA590" s="27"/>
      <c r="AC590" s="27"/>
      <c r="AD590" s="27"/>
      <c r="AI590" s="27"/>
      <c r="AJ590" s="27"/>
      <c r="AK590" s="27"/>
      <c r="AO590" s="27"/>
      <c r="AP590" s="27"/>
    </row>
    <row r="591" spans="2:42">
      <c r="B591" s="161"/>
      <c r="C591" s="27"/>
      <c r="D591" s="27"/>
      <c r="E591" s="27"/>
      <c r="H591" s="27"/>
      <c r="I591" s="27"/>
      <c r="J591" s="167"/>
      <c r="K591" s="27"/>
      <c r="L591" s="27"/>
      <c r="P591" s="27"/>
      <c r="Q591" s="27"/>
      <c r="W591" s="27"/>
      <c r="X591" s="27"/>
      <c r="Z591" s="27"/>
      <c r="AA591" s="27"/>
      <c r="AC591" s="27"/>
      <c r="AD591" s="27"/>
      <c r="AI591" s="27"/>
      <c r="AJ591" s="27"/>
      <c r="AK591" s="27"/>
      <c r="AO591" s="27"/>
      <c r="AP591" s="27"/>
    </row>
    <row r="592" spans="2:42">
      <c r="B592" s="161"/>
      <c r="C592" s="27"/>
      <c r="D592" s="27"/>
      <c r="E592" s="27"/>
      <c r="H592" s="27"/>
      <c r="I592" s="27"/>
      <c r="J592" s="167"/>
      <c r="K592" s="27"/>
      <c r="L592" s="27"/>
      <c r="P592" s="27"/>
      <c r="Q592" s="27"/>
      <c r="W592" s="27"/>
      <c r="X592" s="27"/>
      <c r="Z592" s="27"/>
      <c r="AA592" s="27"/>
      <c r="AC592" s="27"/>
      <c r="AD592" s="27"/>
      <c r="AI592" s="27"/>
      <c r="AJ592" s="27"/>
      <c r="AK592" s="27"/>
      <c r="AO592" s="27"/>
      <c r="AP592" s="27"/>
    </row>
    <row r="593" spans="2:42">
      <c r="B593" s="161"/>
      <c r="C593" s="27"/>
      <c r="D593" s="27"/>
      <c r="E593" s="27"/>
      <c r="H593" s="27"/>
      <c r="I593" s="27"/>
      <c r="J593" s="167"/>
      <c r="K593" s="27"/>
      <c r="L593" s="27"/>
      <c r="P593" s="27"/>
      <c r="Q593" s="27"/>
      <c r="W593" s="27"/>
      <c r="X593" s="27"/>
      <c r="Z593" s="27"/>
      <c r="AA593" s="27"/>
      <c r="AC593" s="27"/>
      <c r="AD593" s="27"/>
      <c r="AI593" s="27"/>
      <c r="AJ593" s="27"/>
      <c r="AK593" s="27"/>
      <c r="AO593" s="27"/>
      <c r="AP593" s="27"/>
    </row>
    <row r="594" spans="2:42">
      <c r="B594" s="161"/>
      <c r="C594" s="27"/>
      <c r="D594" s="27"/>
      <c r="E594" s="27"/>
      <c r="H594" s="27"/>
      <c r="I594" s="27"/>
      <c r="J594" s="167"/>
      <c r="K594" s="27"/>
      <c r="L594" s="27"/>
      <c r="P594" s="27"/>
      <c r="Q594" s="27"/>
      <c r="W594" s="27"/>
      <c r="X594" s="27"/>
      <c r="Z594" s="27"/>
      <c r="AA594" s="27"/>
      <c r="AC594" s="27"/>
      <c r="AD594" s="27"/>
      <c r="AI594" s="27"/>
      <c r="AJ594" s="27"/>
      <c r="AK594" s="27"/>
      <c r="AO594" s="27"/>
      <c r="AP594" s="27"/>
    </row>
    <row r="595" spans="2:42">
      <c r="B595" s="161"/>
      <c r="C595" s="27"/>
      <c r="D595" s="27"/>
      <c r="E595" s="27"/>
      <c r="H595" s="27"/>
      <c r="I595" s="27"/>
      <c r="J595" s="167"/>
      <c r="K595" s="27"/>
      <c r="L595" s="27"/>
      <c r="P595" s="27"/>
      <c r="Q595" s="27"/>
      <c r="W595" s="27"/>
      <c r="X595" s="27"/>
      <c r="Z595" s="27"/>
      <c r="AA595" s="27"/>
      <c r="AC595" s="27"/>
      <c r="AD595" s="27"/>
      <c r="AI595" s="27"/>
      <c r="AJ595" s="27"/>
      <c r="AK595" s="27"/>
      <c r="AO595" s="27"/>
      <c r="AP595" s="27"/>
    </row>
    <row r="596" spans="2:42">
      <c r="B596" s="161"/>
      <c r="C596" s="27"/>
      <c r="D596" s="27"/>
      <c r="E596" s="27"/>
      <c r="H596" s="27"/>
      <c r="I596" s="27"/>
      <c r="J596" s="167"/>
      <c r="K596" s="27"/>
      <c r="L596" s="27"/>
      <c r="P596" s="27"/>
      <c r="Q596" s="27"/>
      <c r="W596" s="27"/>
      <c r="X596" s="27"/>
      <c r="Z596" s="27"/>
      <c r="AA596" s="27"/>
      <c r="AC596" s="27"/>
      <c r="AD596" s="27"/>
      <c r="AI596" s="27"/>
      <c r="AJ596" s="27"/>
      <c r="AK596" s="27"/>
      <c r="AO596" s="27"/>
      <c r="AP596" s="27"/>
    </row>
    <row r="597" spans="2:42">
      <c r="B597" s="161"/>
      <c r="C597" s="27"/>
      <c r="D597" s="27"/>
      <c r="E597" s="27"/>
      <c r="H597" s="27"/>
      <c r="I597" s="27"/>
      <c r="J597" s="167"/>
      <c r="K597" s="27"/>
      <c r="L597" s="27"/>
      <c r="P597" s="27"/>
      <c r="Q597" s="27"/>
      <c r="W597" s="27"/>
      <c r="X597" s="27"/>
      <c r="Z597" s="27"/>
      <c r="AA597" s="27"/>
      <c r="AC597" s="27"/>
      <c r="AD597" s="27"/>
      <c r="AI597" s="27"/>
      <c r="AJ597" s="27"/>
      <c r="AK597" s="27"/>
      <c r="AO597" s="27"/>
      <c r="AP597" s="27"/>
    </row>
    <row r="598" spans="2:42">
      <c r="B598" s="161"/>
      <c r="C598" s="27"/>
      <c r="D598" s="27"/>
      <c r="E598" s="27"/>
      <c r="H598" s="27"/>
      <c r="I598" s="27"/>
      <c r="J598" s="167"/>
      <c r="K598" s="27"/>
      <c r="L598" s="27"/>
      <c r="P598" s="27"/>
      <c r="Q598" s="27"/>
      <c r="W598" s="27"/>
      <c r="X598" s="27"/>
      <c r="Z598" s="27"/>
      <c r="AA598" s="27"/>
      <c r="AC598" s="27"/>
      <c r="AD598" s="27"/>
      <c r="AI598" s="27"/>
      <c r="AJ598" s="27"/>
      <c r="AK598" s="27"/>
      <c r="AO598" s="27"/>
      <c r="AP598" s="27"/>
    </row>
    <row r="599" spans="2:42">
      <c r="B599" s="161"/>
      <c r="C599" s="27"/>
      <c r="D599" s="27"/>
      <c r="E599" s="27"/>
      <c r="H599" s="27"/>
      <c r="I599" s="27"/>
      <c r="J599" s="167"/>
      <c r="K599" s="27"/>
      <c r="L599" s="27"/>
      <c r="P599" s="27"/>
      <c r="Q599" s="27"/>
      <c r="W599" s="27"/>
      <c r="X599" s="27"/>
      <c r="Z599" s="27"/>
      <c r="AA599" s="27"/>
      <c r="AC599" s="27"/>
      <c r="AD599" s="27"/>
      <c r="AI599" s="27"/>
      <c r="AJ599" s="27"/>
      <c r="AK599" s="27"/>
      <c r="AO599" s="27"/>
      <c r="AP599" s="27"/>
    </row>
    <row r="600" spans="2:42">
      <c r="B600" s="161"/>
      <c r="C600" s="27"/>
      <c r="D600" s="27"/>
      <c r="E600" s="27"/>
      <c r="H600" s="27"/>
      <c r="I600" s="27"/>
      <c r="J600" s="167"/>
      <c r="K600" s="27"/>
      <c r="L600" s="27"/>
      <c r="P600" s="27"/>
      <c r="Q600" s="27"/>
      <c r="W600" s="27"/>
      <c r="X600" s="27"/>
      <c r="Z600" s="27"/>
      <c r="AA600" s="27"/>
      <c r="AC600" s="27"/>
      <c r="AD600" s="27"/>
      <c r="AI600" s="27"/>
      <c r="AJ600" s="27"/>
      <c r="AK600" s="27"/>
      <c r="AO600" s="27"/>
      <c r="AP600" s="27"/>
    </row>
    <row r="601" spans="2:42">
      <c r="B601" s="161"/>
      <c r="C601" s="27"/>
      <c r="D601" s="27"/>
      <c r="E601" s="27"/>
      <c r="H601" s="27"/>
      <c r="I601" s="162"/>
      <c r="J601" s="167"/>
      <c r="K601" s="27"/>
      <c r="L601" s="27"/>
      <c r="P601" s="27"/>
      <c r="Q601" s="27"/>
      <c r="V601" s="27"/>
      <c r="W601" s="161"/>
      <c r="X601" s="27"/>
      <c r="Z601" s="27"/>
      <c r="AA601" s="27"/>
      <c r="AB601" s="27"/>
      <c r="AC601" s="27"/>
      <c r="AD601" s="27"/>
      <c r="AI601" s="27"/>
      <c r="AJ601" s="27"/>
      <c r="AK601" s="27"/>
      <c r="AO601" s="27"/>
      <c r="AP601" s="27"/>
    </row>
    <row r="602" spans="2:42">
      <c r="B602" s="161"/>
      <c r="C602" s="27"/>
      <c r="D602" s="27"/>
      <c r="E602" s="27"/>
      <c r="H602" s="27"/>
      <c r="I602" s="167"/>
      <c r="J602" s="167"/>
      <c r="K602" s="27"/>
      <c r="L602" s="27"/>
      <c r="P602" s="27"/>
      <c r="Q602" s="27"/>
      <c r="V602" s="27"/>
      <c r="W602" s="161"/>
      <c r="X602" s="27"/>
      <c r="Z602" s="27"/>
      <c r="AA602" s="27"/>
      <c r="AB602" s="27"/>
      <c r="AC602" s="27"/>
      <c r="AD602" s="27"/>
      <c r="AI602" s="27"/>
      <c r="AJ602" s="27"/>
      <c r="AK602" s="27"/>
      <c r="AO602" s="27"/>
      <c r="AP602" s="27"/>
    </row>
    <row r="603" spans="2:42">
      <c r="B603" s="161"/>
      <c r="C603" s="27"/>
      <c r="D603" s="27"/>
      <c r="E603" s="27"/>
      <c r="H603" s="27"/>
      <c r="I603" s="167"/>
      <c r="J603" s="167"/>
      <c r="K603" s="27"/>
      <c r="L603" s="27"/>
      <c r="P603" s="27"/>
      <c r="Q603" s="27"/>
      <c r="V603" s="27"/>
      <c r="W603" s="161"/>
      <c r="X603" s="27"/>
      <c r="Z603" s="27"/>
      <c r="AA603" s="27"/>
      <c r="AB603" s="27"/>
      <c r="AC603" s="27"/>
      <c r="AD603" s="27"/>
      <c r="AI603" s="27"/>
      <c r="AJ603" s="27"/>
      <c r="AK603" s="27"/>
      <c r="AO603" s="27"/>
      <c r="AP603" s="27"/>
    </row>
    <row r="604" spans="2:42">
      <c r="B604" s="161"/>
      <c r="C604" s="27"/>
      <c r="D604" s="27"/>
      <c r="E604" s="27"/>
      <c r="H604" s="27"/>
      <c r="I604" s="167"/>
      <c r="J604" s="167"/>
      <c r="K604" s="27"/>
      <c r="L604" s="27"/>
      <c r="P604" s="27"/>
      <c r="Q604" s="27"/>
      <c r="V604" s="27"/>
      <c r="W604" s="161"/>
      <c r="X604" s="27"/>
      <c r="Z604" s="27"/>
      <c r="AA604" s="27"/>
      <c r="AB604" s="27"/>
      <c r="AC604" s="27"/>
      <c r="AD604" s="27"/>
      <c r="AI604" s="27"/>
      <c r="AJ604" s="27"/>
      <c r="AK604" s="27"/>
      <c r="AO604" s="27"/>
      <c r="AP604" s="27"/>
    </row>
    <row r="605" spans="2:42">
      <c r="B605" s="161"/>
      <c r="C605" s="27"/>
      <c r="D605" s="27"/>
      <c r="E605" s="27"/>
      <c r="H605" s="27"/>
      <c r="I605" s="167"/>
      <c r="J605" s="167"/>
      <c r="K605" s="27"/>
      <c r="L605" s="27"/>
      <c r="P605" s="27"/>
      <c r="Q605" s="27"/>
      <c r="V605" s="27"/>
      <c r="W605" s="161"/>
      <c r="X605" s="27"/>
      <c r="Z605" s="27"/>
      <c r="AA605" s="27"/>
      <c r="AB605" s="27"/>
      <c r="AC605" s="27"/>
      <c r="AD605" s="27"/>
      <c r="AI605" s="27"/>
      <c r="AJ605" s="27"/>
      <c r="AK605" s="27"/>
      <c r="AO605" s="27"/>
      <c r="AP605" s="27"/>
    </row>
    <row r="606" spans="2:42">
      <c r="B606" s="161"/>
      <c r="C606" s="27"/>
      <c r="D606" s="27"/>
      <c r="E606" s="27"/>
      <c r="H606" s="27"/>
      <c r="I606" s="167"/>
      <c r="J606" s="167"/>
      <c r="K606" s="27"/>
      <c r="L606" s="27"/>
      <c r="P606" s="27"/>
      <c r="Q606" s="27"/>
      <c r="V606" s="27"/>
      <c r="W606" s="161"/>
      <c r="X606" s="27"/>
      <c r="Z606" s="27"/>
      <c r="AA606" s="27"/>
      <c r="AB606" s="27"/>
      <c r="AC606" s="27"/>
      <c r="AD606" s="27"/>
      <c r="AI606" s="27"/>
      <c r="AJ606" s="27"/>
      <c r="AK606" s="27"/>
      <c r="AO606" s="27"/>
      <c r="AP606" s="27"/>
    </row>
    <row r="607" spans="2:42">
      <c r="B607" s="161"/>
      <c r="C607" s="27"/>
      <c r="D607" s="27"/>
      <c r="E607" s="27"/>
      <c r="H607" s="27"/>
      <c r="I607" s="167"/>
      <c r="J607" s="167"/>
      <c r="K607" s="27"/>
      <c r="L607" s="27"/>
      <c r="P607" s="27"/>
      <c r="Q607" s="27"/>
      <c r="V607" s="27"/>
      <c r="W607" s="161"/>
      <c r="X607" s="27"/>
      <c r="Z607" s="27"/>
      <c r="AA607" s="27"/>
      <c r="AB607" s="27"/>
      <c r="AC607" s="27"/>
      <c r="AD607" s="27"/>
      <c r="AI607" s="27"/>
      <c r="AJ607" s="27"/>
      <c r="AK607" s="27"/>
      <c r="AO607" s="27"/>
      <c r="AP607" s="27"/>
    </row>
    <row r="608" spans="2:42">
      <c r="B608" s="161"/>
      <c r="C608" s="27"/>
      <c r="D608" s="27"/>
      <c r="E608" s="27"/>
      <c r="H608" s="27"/>
      <c r="I608" s="167"/>
      <c r="J608" s="167"/>
      <c r="K608" s="27"/>
      <c r="L608" s="27"/>
      <c r="P608" s="27"/>
      <c r="Q608" s="27"/>
      <c r="V608" s="27"/>
      <c r="W608" s="161"/>
      <c r="X608" s="27"/>
      <c r="Z608" s="27"/>
      <c r="AA608" s="27"/>
      <c r="AB608" s="27"/>
      <c r="AC608" s="27"/>
      <c r="AD608" s="27"/>
      <c r="AI608" s="27"/>
      <c r="AJ608" s="27"/>
      <c r="AK608" s="27"/>
      <c r="AO608" s="27"/>
      <c r="AP608" s="27"/>
    </row>
    <row r="609" spans="2:42">
      <c r="B609" s="161"/>
      <c r="C609" s="27"/>
      <c r="D609" s="27"/>
      <c r="E609" s="27"/>
      <c r="H609" s="27"/>
      <c r="I609" s="167"/>
      <c r="J609" s="167"/>
      <c r="K609" s="27"/>
      <c r="L609" s="27"/>
      <c r="P609" s="27"/>
      <c r="Q609" s="27"/>
      <c r="V609" s="27"/>
      <c r="W609" s="161"/>
      <c r="X609" s="27"/>
      <c r="Z609" s="27"/>
      <c r="AA609" s="27"/>
      <c r="AB609" s="27"/>
      <c r="AC609" s="27"/>
      <c r="AD609" s="27"/>
      <c r="AI609" s="27"/>
      <c r="AJ609" s="27"/>
      <c r="AK609" s="27"/>
      <c r="AO609" s="27"/>
      <c r="AP609" s="27"/>
    </row>
    <row r="610" spans="2:42">
      <c r="B610" s="27"/>
      <c r="C610" s="27"/>
      <c r="D610" s="27"/>
      <c r="E610" s="27"/>
      <c r="F610" s="27"/>
      <c r="G610" s="27"/>
      <c r="H610" s="27"/>
      <c r="I610" s="27"/>
      <c r="J610" s="167"/>
      <c r="K610" s="167"/>
      <c r="L610" s="27"/>
      <c r="M610" s="168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  <c r="AA610" s="27"/>
      <c r="AB610" s="27"/>
      <c r="AC610" s="27"/>
      <c r="AD610" s="27"/>
      <c r="AE610" s="27"/>
      <c r="AF610" s="27"/>
      <c r="AG610" s="27"/>
      <c r="AH610" s="27"/>
      <c r="AI610" s="27"/>
      <c r="AJ610" s="27"/>
      <c r="AK610" s="27"/>
      <c r="AL610" s="27"/>
      <c r="AM610" s="27"/>
      <c r="AN610" s="27"/>
      <c r="AO610" s="27"/>
      <c r="AP610" s="27"/>
    </row>
    <row r="611" spans="2:42">
      <c r="B611" s="27"/>
      <c r="C611" s="27"/>
      <c r="D611" s="27"/>
      <c r="E611" s="27"/>
      <c r="F611" s="27"/>
      <c r="G611" s="27"/>
      <c r="H611" s="27"/>
      <c r="I611" s="27"/>
      <c r="J611" s="167"/>
      <c r="K611" s="167"/>
      <c r="L611" s="27"/>
      <c r="M611" s="168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  <c r="AA611" s="27"/>
      <c r="AB611" s="27"/>
      <c r="AC611" s="27"/>
      <c r="AD611" s="27"/>
      <c r="AE611" s="27"/>
      <c r="AF611" s="27"/>
      <c r="AG611" s="27"/>
      <c r="AH611" s="27"/>
      <c r="AI611" s="27"/>
      <c r="AJ611" s="27"/>
      <c r="AK611" s="27"/>
      <c r="AL611" s="27"/>
      <c r="AM611" s="27"/>
      <c r="AN611" s="27"/>
      <c r="AO611" s="27"/>
      <c r="AP611" s="27"/>
    </row>
    <row r="612" spans="2:42">
      <c r="B612" s="27"/>
      <c r="C612" s="27"/>
      <c r="D612" s="27"/>
      <c r="E612" s="27"/>
      <c r="F612" s="27"/>
      <c r="G612" s="27"/>
      <c r="H612" s="27"/>
      <c r="I612" s="27"/>
      <c r="J612" s="167"/>
      <c r="K612" s="167"/>
      <c r="L612" s="27"/>
      <c r="M612" s="168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  <c r="AA612" s="27"/>
      <c r="AB612" s="27"/>
      <c r="AC612" s="27"/>
      <c r="AD612" s="27"/>
      <c r="AE612" s="27"/>
      <c r="AF612" s="27"/>
      <c r="AG612" s="27"/>
      <c r="AH612" s="27"/>
      <c r="AI612" s="27"/>
      <c r="AJ612" s="27"/>
      <c r="AK612" s="27"/>
      <c r="AL612" s="27"/>
      <c r="AM612" s="27"/>
      <c r="AN612" s="27"/>
      <c r="AO612" s="27"/>
      <c r="AP612" s="27"/>
    </row>
    <row r="613" spans="2:42">
      <c r="B613" s="27"/>
      <c r="C613" s="27"/>
      <c r="D613" s="27"/>
      <c r="E613" s="27"/>
      <c r="F613" s="27"/>
      <c r="G613" s="27"/>
      <c r="H613" s="27"/>
      <c r="I613" s="27"/>
      <c r="J613" s="167"/>
      <c r="K613" s="167"/>
      <c r="L613" s="27"/>
      <c r="M613" s="168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  <c r="AA613" s="27"/>
      <c r="AB613" s="27"/>
      <c r="AC613" s="27"/>
      <c r="AD613" s="27"/>
      <c r="AE613" s="27"/>
      <c r="AF613" s="27"/>
      <c r="AG613" s="27"/>
      <c r="AH613" s="27"/>
      <c r="AI613" s="27"/>
      <c r="AJ613" s="27"/>
      <c r="AK613" s="27"/>
      <c r="AL613" s="27"/>
      <c r="AM613" s="27"/>
      <c r="AN613" s="27"/>
      <c r="AO613" s="27"/>
      <c r="AP613" s="27"/>
    </row>
    <row r="614" spans="2:42">
      <c r="B614" s="27"/>
      <c r="C614" s="27"/>
      <c r="D614" s="27"/>
      <c r="E614" s="27"/>
      <c r="F614" s="27"/>
      <c r="G614" s="27"/>
      <c r="H614" s="27"/>
      <c r="I614" s="27"/>
      <c r="J614" s="167"/>
      <c r="K614" s="167"/>
      <c r="L614" s="27"/>
      <c r="M614" s="168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  <c r="AA614" s="27"/>
      <c r="AB614" s="27"/>
      <c r="AC614" s="27"/>
      <c r="AD614" s="27"/>
      <c r="AE614" s="27"/>
      <c r="AF614" s="27"/>
      <c r="AG614" s="27"/>
      <c r="AH614" s="27"/>
      <c r="AI614" s="27"/>
      <c r="AJ614" s="27"/>
      <c r="AK614" s="27"/>
      <c r="AL614" s="27"/>
      <c r="AM614" s="27"/>
      <c r="AN614" s="27"/>
      <c r="AO614" s="27"/>
      <c r="AP614" s="27"/>
    </row>
    <row r="615" spans="2:42">
      <c r="B615" s="27"/>
      <c r="C615" s="27"/>
      <c r="D615" s="27"/>
      <c r="E615" s="27"/>
      <c r="F615" s="27"/>
      <c r="G615" s="27"/>
      <c r="H615" s="27"/>
      <c r="I615" s="27"/>
      <c r="J615" s="167"/>
      <c r="K615" s="167"/>
      <c r="L615" s="27"/>
      <c r="M615" s="168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  <c r="AA615" s="27"/>
      <c r="AB615" s="27"/>
      <c r="AC615" s="27"/>
      <c r="AD615" s="27"/>
      <c r="AE615" s="27"/>
      <c r="AF615" s="27"/>
      <c r="AG615" s="27"/>
      <c r="AH615" s="27"/>
      <c r="AI615" s="27"/>
      <c r="AJ615" s="27"/>
      <c r="AK615" s="27"/>
      <c r="AL615" s="27"/>
      <c r="AM615" s="27"/>
      <c r="AN615" s="27"/>
      <c r="AO615" s="27"/>
      <c r="AP615" s="27"/>
    </row>
    <row r="616" spans="2:42">
      <c r="B616" s="27"/>
      <c r="C616" s="27"/>
      <c r="D616" s="27"/>
      <c r="E616" s="27"/>
      <c r="F616" s="27"/>
      <c r="G616" s="27"/>
      <c r="H616" s="27"/>
      <c r="I616" s="27"/>
      <c r="J616" s="167"/>
      <c r="K616" s="167"/>
      <c r="L616" s="27"/>
      <c r="M616" s="168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  <c r="AA616" s="27"/>
      <c r="AB616" s="27"/>
      <c r="AC616" s="27"/>
      <c r="AD616" s="27"/>
      <c r="AE616" s="27"/>
      <c r="AF616" s="27"/>
      <c r="AG616" s="27"/>
      <c r="AH616" s="27"/>
      <c r="AI616" s="27"/>
      <c r="AJ616" s="27"/>
      <c r="AK616" s="27"/>
      <c r="AL616" s="27"/>
      <c r="AM616" s="27"/>
      <c r="AN616" s="27"/>
      <c r="AO616" s="27"/>
      <c r="AP616" s="27"/>
    </row>
    <row r="617" spans="2:42">
      <c r="B617" s="27"/>
      <c r="C617" s="27"/>
      <c r="D617" s="27"/>
      <c r="E617" s="27"/>
      <c r="H617" s="27"/>
      <c r="I617" s="167"/>
      <c r="J617" s="167"/>
      <c r="K617" s="27"/>
      <c r="L617" s="27"/>
      <c r="M617" s="180"/>
      <c r="O617" s="27"/>
      <c r="P617" s="27"/>
      <c r="Q617" s="27"/>
      <c r="W617" s="27"/>
      <c r="X617" s="27"/>
      <c r="Z617" s="27"/>
      <c r="AA617" s="27"/>
      <c r="AC617" s="27"/>
      <c r="AD617" s="27"/>
      <c r="AI617" s="27"/>
      <c r="AJ617" s="27"/>
      <c r="AK617" s="27"/>
      <c r="AO617" s="27"/>
      <c r="AP617" s="27"/>
    </row>
    <row r="618" spans="2:42">
      <c r="B618" s="27"/>
      <c r="C618" s="27"/>
      <c r="D618" s="27"/>
      <c r="E618" s="27"/>
      <c r="H618" s="27"/>
      <c r="I618" s="167"/>
      <c r="J618" s="167"/>
      <c r="K618" s="27"/>
      <c r="L618" s="27"/>
      <c r="M618" s="180"/>
      <c r="O618" s="27"/>
      <c r="P618" s="27"/>
      <c r="Q618" s="27"/>
      <c r="W618" s="27"/>
      <c r="X618" s="27"/>
      <c r="Z618" s="27"/>
      <c r="AA618" s="27"/>
      <c r="AC618" s="27"/>
      <c r="AD618" s="27"/>
      <c r="AI618" s="27"/>
      <c r="AJ618" s="27"/>
      <c r="AK618" s="27"/>
      <c r="AO618" s="27"/>
      <c r="AP618" s="27"/>
    </row>
    <row r="619" spans="2:42">
      <c r="B619" s="27"/>
      <c r="C619" s="27"/>
      <c r="D619" s="27"/>
      <c r="E619" s="27"/>
      <c r="H619" s="27"/>
      <c r="I619" s="167"/>
      <c r="J619" s="167"/>
      <c r="K619" s="27"/>
      <c r="L619" s="27"/>
      <c r="M619" s="181"/>
      <c r="O619" s="27"/>
      <c r="P619" s="27"/>
      <c r="Q619" s="27"/>
      <c r="W619" s="27"/>
      <c r="X619" s="27"/>
      <c r="Z619" s="27"/>
      <c r="AA619" s="27"/>
      <c r="AC619" s="27"/>
      <c r="AD619" s="27"/>
      <c r="AI619" s="161"/>
      <c r="AJ619" s="27"/>
      <c r="AK619" s="27"/>
      <c r="AO619" s="27"/>
      <c r="AP619" s="27"/>
    </row>
    <row r="620" spans="2:42">
      <c r="B620" s="27"/>
      <c r="C620" s="27"/>
      <c r="D620" s="27"/>
      <c r="E620" s="27"/>
      <c r="H620" s="27"/>
      <c r="I620" s="167"/>
      <c r="J620" s="167"/>
      <c r="K620" s="27"/>
      <c r="L620" s="27"/>
      <c r="M620" s="180"/>
      <c r="O620" s="27"/>
      <c r="P620" s="27"/>
      <c r="Q620" s="27"/>
      <c r="W620" s="27"/>
      <c r="X620" s="27"/>
      <c r="Z620" s="27"/>
      <c r="AA620" s="27"/>
      <c r="AC620" s="27"/>
      <c r="AD620" s="27"/>
      <c r="AI620" s="161"/>
      <c r="AJ620" s="27"/>
      <c r="AK620" s="27"/>
      <c r="AO620" s="27"/>
      <c r="AP620" s="27"/>
    </row>
    <row r="621" spans="2:42">
      <c r="B621" s="27"/>
      <c r="C621" s="27"/>
      <c r="D621" s="27"/>
      <c r="E621" s="27"/>
      <c r="H621" s="27"/>
      <c r="I621" s="167"/>
      <c r="J621" s="167"/>
      <c r="K621" s="27"/>
      <c r="L621" s="27"/>
      <c r="M621" s="180"/>
      <c r="O621" s="27"/>
      <c r="P621" s="27"/>
      <c r="Q621" s="27"/>
      <c r="W621" s="27"/>
      <c r="X621" s="27"/>
      <c r="Z621" s="27"/>
      <c r="AA621" s="27"/>
      <c r="AC621" s="27"/>
      <c r="AD621" s="27"/>
      <c r="AI621" s="27"/>
      <c r="AJ621" s="27"/>
      <c r="AK621" s="27"/>
      <c r="AO621" s="27"/>
      <c r="AP621" s="27"/>
    </row>
    <row r="622" spans="2:42">
      <c r="B622" s="27"/>
      <c r="C622" s="27"/>
      <c r="D622" s="27"/>
      <c r="E622" s="27"/>
      <c r="H622" s="27"/>
      <c r="I622" s="27"/>
      <c r="J622" s="167"/>
      <c r="K622" s="27"/>
      <c r="L622" s="27"/>
      <c r="M622" s="180"/>
      <c r="N622" s="161"/>
      <c r="O622" s="182"/>
      <c r="P622" s="27"/>
      <c r="Q622" s="27"/>
      <c r="W622" s="27"/>
      <c r="X622" s="27"/>
      <c r="Z622" s="27"/>
      <c r="AA622" s="27"/>
      <c r="AB622" s="27"/>
      <c r="AC622" s="27"/>
      <c r="AD622" s="27"/>
      <c r="AJ622" s="27"/>
      <c r="AK622" s="27"/>
      <c r="AO622" s="27"/>
      <c r="AP622" s="27"/>
    </row>
    <row r="623" spans="2:42">
      <c r="B623" s="27"/>
      <c r="C623" s="27"/>
      <c r="D623" s="27"/>
      <c r="E623" s="27"/>
      <c r="H623" s="27"/>
      <c r="I623" s="27"/>
      <c r="J623" s="167"/>
      <c r="K623" s="27"/>
      <c r="L623" s="27"/>
      <c r="M623" s="180"/>
      <c r="N623" s="161"/>
      <c r="O623" s="182"/>
      <c r="P623" s="27"/>
      <c r="Q623" s="27"/>
      <c r="W623" s="27"/>
      <c r="X623" s="27"/>
      <c r="Z623" s="27"/>
      <c r="AA623" s="27"/>
      <c r="AB623" s="27"/>
      <c r="AC623" s="27"/>
      <c r="AD623" s="27"/>
      <c r="AJ623" s="27"/>
      <c r="AK623" s="27"/>
      <c r="AO623" s="27"/>
      <c r="AP623" s="27"/>
    </row>
    <row r="624" spans="2:42">
      <c r="B624" s="27"/>
      <c r="C624" s="27"/>
      <c r="D624" s="27"/>
      <c r="E624" s="27"/>
      <c r="H624" s="27"/>
      <c r="I624" s="27"/>
      <c r="J624" s="167"/>
      <c r="K624" s="27"/>
      <c r="L624" s="27"/>
      <c r="M624" s="180"/>
      <c r="N624" s="161"/>
      <c r="O624" s="182"/>
      <c r="P624" s="27"/>
      <c r="Q624" s="27"/>
      <c r="W624" s="27"/>
      <c r="X624" s="27"/>
      <c r="Z624" s="27"/>
      <c r="AA624" s="27"/>
      <c r="AB624" s="27"/>
      <c r="AC624" s="27"/>
      <c r="AD624" s="27"/>
      <c r="AJ624" s="27"/>
      <c r="AK624" s="27"/>
      <c r="AO624" s="27"/>
      <c r="AP624" s="27"/>
    </row>
    <row r="625" spans="2:42">
      <c r="B625" s="27"/>
      <c r="C625" s="27"/>
      <c r="D625" s="27"/>
      <c r="E625" s="27"/>
      <c r="H625" s="27"/>
      <c r="I625" s="27"/>
      <c r="J625" s="167"/>
      <c r="K625" s="27"/>
      <c r="L625" s="27"/>
      <c r="M625" s="180"/>
      <c r="N625" s="161"/>
      <c r="O625" s="182"/>
      <c r="P625" s="27"/>
      <c r="Q625" s="27"/>
      <c r="W625" s="27"/>
      <c r="X625" s="27"/>
      <c r="Z625" s="27"/>
      <c r="AA625" s="27"/>
      <c r="AB625" s="27"/>
      <c r="AC625" s="27"/>
      <c r="AD625" s="27"/>
      <c r="AJ625" s="27"/>
      <c r="AK625" s="27"/>
      <c r="AO625" s="27"/>
      <c r="AP625" s="27"/>
    </row>
    <row r="626" spans="2:42">
      <c r="B626" s="27"/>
      <c r="C626" s="27"/>
      <c r="D626" s="27"/>
      <c r="E626" s="27"/>
      <c r="H626" s="27"/>
      <c r="I626" s="27"/>
      <c r="J626" s="167"/>
      <c r="K626" s="27"/>
      <c r="L626" s="27"/>
      <c r="M626" s="180"/>
      <c r="N626" s="161"/>
      <c r="O626" s="182"/>
      <c r="P626" s="27"/>
      <c r="Q626" s="27"/>
      <c r="W626" s="27"/>
      <c r="X626" s="27"/>
      <c r="Z626" s="27"/>
      <c r="AA626" s="27"/>
      <c r="AB626" s="27"/>
      <c r="AC626" s="27"/>
      <c r="AD626" s="27"/>
      <c r="AJ626" s="27"/>
      <c r="AK626" s="27"/>
      <c r="AO626" s="27"/>
      <c r="AP626" s="27"/>
    </row>
    <row r="627" spans="2:42">
      <c r="B627" s="27"/>
      <c r="C627" s="27"/>
      <c r="D627" s="27"/>
      <c r="E627" s="27"/>
      <c r="H627" s="27"/>
      <c r="I627" s="27"/>
      <c r="J627" s="167"/>
      <c r="K627" s="27"/>
      <c r="L627" s="27"/>
      <c r="M627" s="180"/>
      <c r="N627" s="161"/>
      <c r="O627" s="182"/>
      <c r="P627" s="27"/>
      <c r="Q627" s="27"/>
      <c r="W627" s="27"/>
      <c r="X627" s="27"/>
      <c r="Z627" s="27"/>
      <c r="AA627" s="27"/>
      <c r="AB627" s="27"/>
      <c r="AC627" s="27"/>
      <c r="AD627" s="27"/>
      <c r="AJ627" s="27"/>
      <c r="AK627" s="27"/>
      <c r="AO627" s="27"/>
      <c r="AP627" s="27"/>
    </row>
    <row r="628" spans="2:42">
      <c r="B628" s="27"/>
      <c r="C628" s="27"/>
      <c r="D628" s="27"/>
      <c r="E628" s="27"/>
      <c r="H628" s="27"/>
      <c r="I628" s="27"/>
      <c r="J628" s="167"/>
      <c r="K628" s="27"/>
      <c r="L628" s="27"/>
      <c r="M628" s="180"/>
      <c r="N628" s="161"/>
      <c r="O628" s="182"/>
      <c r="P628" s="27"/>
      <c r="Q628" s="27"/>
      <c r="W628" s="27"/>
      <c r="X628" s="27"/>
      <c r="Z628" s="27"/>
      <c r="AA628" s="27"/>
      <c r="AB628" s="27"/>
      <c r="AC628" s="27"/>
      <c r="AD628" s="27"/>
      <c r="AJ628" s="27"/>
      <c r="AK628" s="27"/>
      <c r="AO628" s="27"/>
      <c r="AP628" s="27"/>
    </row>
    <row r="629" spans="2:42">
      <c r="B629" s="27"/>
      <c r="C629" s="27"/>
      <c r="D629" s="27"/>
      <c r="E629" s="27"/>
      <c r="H629" s="27"/>
      <c r="I629" s="27"/>
      <c r="J629" s="167"/>
      <c r="K629" s="27"/>
      <c r="L629" s="27"/>
      <c r="M629" s="180"/>
      <c r="N629" s="161"/>
      <c r="O629" s="182"/>
      <c r="P629" s="27"/>
      <c r="Q629" s="27"/>
      <c r="W629" s="27"/>
      <c r="X629" s="27"/>
      <c r="Z629" s="27"/>
      <c r="AA629" s="27"/>
      <c r="AB629" s="27"/>
      <c r="AC629" s="27"/>
      <c r="AD629" s="27"/>
      <c r="AJ629" s="27"/>
      <c r="AK629" s="27"/>
      <c r="AO629" s="27"/>
      <c r="AP629" s="27"/>
    </row>
    <row r="630" spans="2:42">
      <c r="B630" s="27"/>
      <c r="C630" s="27"/>
      <c r="D630" s="27"/>
      <c r="E630" s="27"/>
      <c r="H630" s="27"/>
      <c r="I630" s="27"/>
      <c r="J630" s="167"/>
      <c r="K630" s="27"/>
      <c r="L630" s="27"/>
      <c r="M630" s="180"/>
      <c r="N630" s="161"/>
      <c r="O630" s="182"/>
      <c r="P630" s="27"/>
      <c r="Q630" s="27"/>
      <c r="W630" s="27"/>
      <c r="X630" s="27"/>
      <c r="Z630" s="27"/>
      <c r="AA630" s="27"/>
      <c r="AB630" s="27"/>
      <c r="AC630" s="27"/>
      <c r="AD630" s="27"/>
      <c r="AJ630" s="27"/>
      <c r="AK630" s="27"/>
      <c r="AO630" s="27"/>
      <c r="AP630" s="27"/>
    </row>
    <row r="631" spans="2:42">
      <c r="B631" s="27"/>
      <c r="C631" s="27"/>
      <c r="D631" s="27"/>
      <c r="E631" s="27"/>
      <c r="H631" s="27"/>
      <c r="I631" s="27"/>
      <c r="J631" s="167"/>
      <c r="K631" s="27"/>
      <c r="L631" s="27"/>
      <c r="M631" s="180"/>
      <c r="N631" s="161"/>
      <c r="O631" s="182"/>
      <c r="P631" s="27"/>
      <c r="Q631" s="27"/>
      <c r="W631" s="27"/>
      <c r="X631" s="27"/>
      <c r="Z631" s="27"/>
      <c r="AA631" s="27"/>
      <c r="AB631" s="27"/>
      <c r="AC631" s="27"/>
      <c r="AD631" s="27"/>
      <c r="AJ631" s="27"/>
      <c r="AK631" s="27"/>
      <c r="AO631" s="27"/>
      <c r="AP631" s="27"/>
    </row>
    <row r="632" spans="2:42">
      <c r="B632" s="27"/>
      <c r="C632" s="27"/>
      <c r="D632" s="27"/>
      <c r="E632" s="27"/>
      <c r="H632" s="27"/>
      <c r="I632" s="27"/>
      <c r="J632" s="167"/>
      <c r="K632" s="27"/>
      <c r="L632" s="27"/>
      <c r="M632" s="180"/>
      <c r="N632" s="161"/>
      <c r="O632" s="182"/>
      <c r="P632" s="27"/>
      <c r="Q632" s="27"/>
      <c r="W632" s="27"/>
      <c r="X632" s="27"/>
      <c r="Z632" s="27"/>
      <c r="AA632" s="27"/>
      <c r="AB632" s="27"/>
      <c r="AC632" s="27"/>
      <c r="AD632" s="27"/>
      <c r="AJ632" s="27"/>
      <c r="AK632" s="27"/>
      <c r="AO632" s="27"/>
      <c r="AP632" s="27"/>
    </row>
    <row r="633" spans="2:42">
      <c r="B633" s="27"/>
      <c r="C633" s="27"/>
      <c r="D633" s="27"/>
      <c r="E633" s="27"/>
      <c r="H633" s="27"/>
      <c r="I633" s="27"/>
      <c r="J633" s="167"/>
      <c r="K633" s="27"/>
      <c r="L633" s="27"/>
      <c r="M633" s="180"/>
      <c r="N633" s="161"/>
      <c r="O633" s="182"/>
      <c r="P633" s="27"/>
      <c r="Q633" s="27"/>
      <c r="W633" s="27"/>
      <c r="X633" s="27"/>
      <c r="Z633" s="27"/>
      <c r="AA633" s="27"/>
      <c r="AB633" s="27"/>
      <c r="AC633" s="27"/>
      <c r="AD633" s="27"/>
      <c r="AJ633" s="27"/>
      <c r="AK633" s="27"/>
      <c r="AO633" s="27"/>
      <c r="AP633" s="27"/>
    </row>
    <row r="634" spans="2:42">
      <c r="B634" s="27"/>
      <c r="C634" s="27"/>
      <c r="D634" s="27"/>
      <c r="E634" s="27"/>
      <c r="H634" s="27"/>
      <c r="I634" s="27"/>
      <c r="J634" s="167"/>
      <c r="K634" s="27"/>
      <c r="L634" s="27"/>
      <c r="M634" s="180"/>
      <c r="N634" s="161"/>
      <c r="O634" s="182"/>
      <c r="P634" s="27"/>
      <c r="Q634" s="27"/>
      <c r="W634" s="27"/>
      <c r="X634" s="27"/>
      <c r="Z634" s="27"/>
      <c r="AA634" s="27"/>
      <c r="AB634" s="27"/>
      <c r="AC634" s="27"/>
      <c r="AD634" s="27"/>
      <c r="AJ634" s="27"/>
      <c r="AK634" s="27"/>
      <c r="AO634" s="27"/>
      <c r="AP634" s="27"/>
    </row>
    <row r="635" spans="2:42">
      <c r="B635" s="27"/>
      <c r="C635" s="27"/>
      <c r="D635" s="27"/>
      <c r="E635" s="27"/>
      <c r="H635" s="27"/>
      <c r="I635" s="27"/>
      <c r="J635" s="167"/>
      <c r="K635" s="27"/>
      <c r="L635" s="27"/>
      <c r="M635" s="180"/>
      <c r="N635" s="161"/>
      <c r="O635" s="182"/>
      <c r="P635" s="27"/>
      <c r="Q635" s="27"/>
      <c r="W635" s="27"/>
      <c r="X635" s="27"/>
      <c r="Z635" s="27"/>
      <c r="AA635" s="27"/>
      <c r="AB635" s="27"/>
      <c r="AC635" s="27"/>
      <c r="AD635" s="27"/>
      <c r="AJ635" s="27"/>
      <c r="AK635" s="27"/>
      <c r="AO635" s="27"/>
      <c r="AP635" s="27"/>
    </row>
    <row r="636" spans="2:42">
      <c r="B636" s="27"/>
      <c r="C636" s="27"/>
      <c r="D636" s="27"/>
      <c r="E636" s="27"/>
      <c r="H636" s="27"/>
      <c r="I636" s="27"/>
      <c r="J636" s="167"/>
      <c r="K636" s="27"/>
      <c r="L636" s="27"/>
      <c r="M636" s="180"/>
      <c r="N636" s="161"/>
      <c r="O636" s="182"/>
      <c r="P636" s="27"/>
      <c r="Q636" s="27"/>
      <c r="W636" s="27"/>
      <c r="X636" s="27"/>
      <c r="Z636" s="27"/>
      <c r="AA636" s="27"/>
      <c r="AB636" s="27"/>
      <c r="AC636" s="27"/>
      <c r="AD636" s="27"/>
      <c r="AJ636" s="27"/>
      <c r="AK636" s="27"/>
      <c r="AO636" s="27"/>
      <c r="AP636" s="27"/>
    </row>
    <row r="637" spans="2:42">
      <c r="B637" s="27"/>
      <c r="C637" s="27"/>
      <c r="D637" s="27"/>
      <c r="E637" s="27"/>
      <c r="H637" s="27"/>
      <c r="I637" s="27"/>
      <c r="J637" s="167"/>
      <c r="K637" s="27"/>
      <c r="L637" s="27"/>
      <c r="M637" s="180"/>
      <c r="N637" s="161"/>
      <c r="O637" s="182"/>
      <c r="P637" s="27"/>
      <c r="Q637" s="27"/>
      <c r="W637" s="27"/>
      <c r="X637" s="27"/>
      <c r="Z637" s="27"/>
      <c r="AA637" s="27"/>
      <c r="AB637" s="27"/>
      <c r="AC637" s="27"/>
      <c r="AD637" s="27"/>
      <c r="AJ637" s="27"/>
      <c r="AK637" s="27"/>
      <c r="AO637" s="27"/>
      <c r="AP637" s="27"/>
    </row>
    <row r="638" spans="2:42">
      <c r="B638" s="27"/>
      <c r="C638" s="27"/>
      <c r="D638" s="27"/>
      <c r="E638" s="27"/>
      <c r="H638" s="27"/>
      <c r="I638" s="27"/>
      <c r="J638" s="167"/>
      <c r="K638" s="27"/>
      <c r="L638" s="27"/>
      <c r="M638" s="180"/>
      <c r="N638" s="161"/>
      <c r="O638" s="182"/>
      <c r="P638" s="27"/>
      <c r="Q638" s="27"/>
      <c r="W638" s="27"/>
      <c r="X638" s="27"/>
      <c r="Z638" s="27"/>
      <c r="AA638" s="27"/>
      <c r="AB638" s="27"/>
      <c r="AC638" s="27"/>
      <c r="AD638" s="27"/>
      <c r="AJ638" s="27"/>
      <c r="AK638" s="27"/>
      <c r="AO638" s="27"/>
      <c r="AP638" s="27"/>
    </row>
    <row r="639" spans="2:42">
      <c r="B639" s="27"/>
      <c r="C639" s="27"/>
      <c r="D639" s="27"/>
      <c r="E639" s="27"/>
      <c r="H639" s="27"/>
      <c r="I639" s="27"/>
      <c r="J639" s="167"/>
      <c r="K639" s="27"/>
      <c r="L639" s="27"/>
      <c r="M639" s="180"/>
      <c r="N639" s="161"/>
      <c r="O639" s="182"/>
      <c r="P639" s="27"/>
      <c r="Q639" s="27"/>
      <c r="W639" s="27"/>
      <c r="X639" s="27"/>
      <c r="Z639" s="27"/>
      <c r="AA639" s="27"/>
      <c r="AB639" s="27"/>
      <c r="AC639" s="27"/>
      <c r="AD639" s="27"/>
      <c r="AJ639" s="27"/>
      <c r="AK639" s="27"/>
      <c r="AO639" s="27"/>
      <c r="AP639" s="27"/>
    </row>
    <row r="640" spans="2:42">
      <c r="B640" s="27"/>
      <c r="C640" s="27"/>
      <c r="D640" s="27"/>
      <c r="E640" s="27"/>
      <c r="H640" s="27"/>
      <c r="I640" s="27"/>
      <c r="J640" s="167"/>
      <c r="K640" s="27"/>
      <c r="L640" s="27"/>
      <c r="M640" s="180"/>
      <c r="N640" s="161"/>
      <c r="O640" s="182"/>
      <c r="P640" s="27"/>
      <c r="Q640" s="27"/>
      <c r="W640" s="27"/>
      <c r="X640" s="27"/>
      <c r="Z640" s="27"/>
      <c r="AA640" s="27"/>
      <c r="AB640" s="27"/>
      <c r="AC640" s="27"/>
      <c r="AD640" s="27"/>
      <c r="AJ640" s="27"/>
      <c r="AK640" s="27"/>
      <c r="AO640" s="27"/>
      <c r="AP640" s="27"/>
    </row>
    <row r="641" spans="2:42">
      <c r="B641" s="27"/>
      <c r="C641" s="27"/>
      <c r="D641" s="27"/>
      <c r="E641" s="27"/>
      <c r="H641" s="27"/>
      <c r="I641" s="27"/>
      <c r="J641" s="167"/>
      <c r="K641" s="27"/>
      <c r="L641" s="27"/>
      <c r="M641" s="180"/>
      <c r="N641" s="161"/>
      <c r="O641" s="182"/>
      <c r="P641" s="27"/>
      <c r="Q641" s="27"/>
      <c r="W641" s="27"/>
      <c r="X641" s="27"/>
      <c r="Z641" s="27"/>
      <c r="AA641" s="27"/>
      <c r="AB641" s="27"/>
      <c r="AC641" s="27"/>
      <c r="AD641" s="27"/>
      <c r="AJ641" s="27"/>
      <c r="AK641" s="27"/>
      <c r="AO641" s="27"/>
      <c r="AP641" s="27"/>
    </row>
    <row r="642" spans="2:42">
      <c r="B642" s="27"/>
      <c r="C642" s="27"/>
      <c r="D642" s="27"/>
      <c r="E642" s="27"/>
      <c r="H642" s="27"/>
      <c r="I642" s="27"/>
      <c r="J642" s="167"/>
      <c r="K642" s="27"/>
      <c r="L642" s="27"/>
      <c r="M642" s="181"/>
      <c r="N642" s="161"/>
      <c r="O642" s="182"/>
      <c r="P642" s="27"/>
      <c r="Q642" s="27"/>
      <c r="W642" s="27"/>
      <c r="X642" s="27"/>
      <c r="Z642" s="27"/>
      <c r="AA642" s="27"/>
      <c r="AB642" s="27"/>
      <c r="AC642" s="27"/>
      <c r="AD642" s="27"/>
      <c r="AJ642" s="27"/>
      <c r="AK642" s="27"/>
      <c r="AO642" s="27"/>
      <c r="AP642" s="27"/>
    </row>
    <row r="643" spans="2:42">
      <c r="B643" s="27"/>
      <c r="C643" s="27"/>
      <c r="D643" s="27"/>
      <c r="E643" s="27"/>
      <c r="H643" s="27"/>
      <c r="I643" s="27"/>
      <c r="J643" s="167"/>
      <c r="K643" s="27"/>
      <c r="L643" s="27"/>
      <c r="M643" s="181"/>
      <c r="N643" s="161"/>
      <c r="O643" s="182"/>
      <c r="P643" s="27"/>
      <c r="Q643" s="27"/>
      <c r="W643" s="27"/>
      <c r="X643" s="27"/>
      <c r="Z643" s="27"/>
      <c r="AA643" s="27"/>
      <c r="AB643" s="27"/>
      <c r="AC643" s="27"/>
      <c r="AD643" s="27"/>
      <c r="AJ643" s="27"/>
      <c r="AK643" s="27"/>
      <c r="AO643" s="27"/>
      <c r="AP643" s="27"/>
    </row>
    <row r="644" spans="2:42">
      <c r="B644" s="27"/>
      <c r="C644" s="27"/>
      <c r="D644" s="27"/>
      <c r="E644" s="27"/>
      <c r="H644" s="27"/>
      <c r="I644" s="27"/>
      <c r="J644" s="167"/>
      <c r="K644" s="27"/>
      <c r="L644" s="27"/>
      <c r="M644" s="181"/>
      <c r="N644" s="161"/>
      <c r="O644" s="182"/>
      <c r="P644" s="27"/>
      <c r="Q644" s="27"/>
      <c r="W644" s="27"/>
      <c r="X644" s="27"/>
      <c r="Z644" s="27"/>
      <c r="AA644" s="27"/>
      <c r="AB644" s="27"/>
      <c r="AC644" s="27"/>
      <c r="AD644" s="27"/>
      <c r="AJ644" s="27"/>
      <c r="AK644" s="27"/>
      <c r="AO644" s="27"/>
      <c r="AP644" s="27"/>
    </row>
    <row r="645" spans="2:42">
      <c r="B645" s="27"/>
      <c r="C645" s="27"/>
      <c r="D645" s="27"/>
      <c r="E645" s="27"/>
      <c r="H645" s="27"/>
      <c r="I645" s="27"/>
      <c r="J645" s="167"/>
      <c r="K645" s="27"/>
      <c r="L645" s="27"/>
      <c r="M645" s="181"/>
      <c r="N645" s="161"/>
      <c r="O645" s="182"/>
      <c r="P645" s="27"/>
      <c r="Q645" s="27"/>
      <c r="W645" s="27"/>
      <c r="X645" s="27"/>
      <c r="Z645" s="27"/>
      <c r="AA645" s="27"/>
      <c r="AB645" s="27"/>
      <c r="AC645" s="27"/>
      <c r="AD645" s="27"/>
      <c r="AJ645" s="27"/>
      <c r="AK645" s="27"/>
      <c r="AO645" s="27"/>
      <c r="AP645" s="27"/>
    </row>
    <row r="646" spans="2:42">
      <c r="B646" s="27"/>
      <c r="C646" s="27"/>
      <c r="D646" s="27"/>
      <c r="E646" s="27"/>
      <c r="H646" s="27"/>
      <c r="I646" s="27"/>
      <c r="J646" s="167"/>
      <c r="K646" s="27"/>
      <c r="L646" s="27"/>
      <c r="M646" s="181"/>
      <c r="N646" s="161"/>
      <c r="O646" s="182"/>
      <c r="P646" s="27"/>
      <c r="Q646" s="27"/>
      <c r="W646" s="27"/>
      <c r="X646" s="27"/>
      <c r="Z646" s="27"/>
      <c r="AA646" s="27"/>
      <c r="AB646" s="27"/>
      <c r="AC646" s="27"/>
      <c r="AD646" s="27"/>
      <c r="AJ646" s="27"/>
      <c r="AK646" s="27"/>
      <c r="AO646" s="27"/>
      <c r="AP646" s="27"/>
    </row>
    <row r="647" spans="2:42">
      <c r="B647" s="27"/>
      <c r="C647" s="27"/>
      <c r="D647" s="27"/>
      <c r="E647" s="27"/>
      <c r="H647" s="27"/>
      <c r="I647" s="27"/>
      <c r="J647" s="167"/>
      <c r="K647" s="27"/>
      <c r="L647" s="27"/>
      <c r="M647" s="181"/>
      <c r="N647" s="161"/>
      <c r="O647" s="182"/>
      <c r="P647" s="27"/>
      <c r="Q647" s="27"/>
      <c r="W647" s="27"/>
      <c r="X647" s="27"/>
      <c r="Z647" s="27"/>
      <c r="AA647" s="27"/>
      <c r="AB647" s="27"/>
      <c r="AC647" s="27"/>
      <c r="AD647" s="27"/>
      <c r="AJ647" s="27"/>
      <c r="AK647" s="27"/>
      <c r="AO647" s="27"/>
      <c r="AP647" s="27"/>
    </row>
    <row r="648" spans="2:42">
      <c r="B648" s="27"/>
      <c r="C648" s="27"/>
      <c r="D648" s="27"/>
      <c r="E648" s="27"/>
      <c r="H648" s="27"/>
      <c r="I648" s="27"/>
      <c r="J648" s="167"/>
      <c r="K648" s="27"/>
      <c r="L648" s="27"/>
      <c r="M648" s="181"/>
      <c r="N648" s="161"/>
      <c r="O648" s="182"/>
      <c r="P648" s="27"/>
      <c r="Q648" s="27"/>
      <c r="W648" s="27"/>
      <c r="X648" s="27"/>
      <c r="Z648" s="27"/>
      <c r="AA648" s="27"/>
      <c r="AB648" s="27"/>
      <c r="AC648" s="27"/>
      <c r="AD648" s="27"/>
      <c r="AJ648" s="27"/>
      <c r="AK648" s="27"/>
      <c r="AO648" s="27"/>
      <c r="AP648" s="27"/>
    </row>
    <row r="649" spans="2:42">
      <c r="B649" s="27"/>
      <c r="C649" s="27"/>
      <c r="D649" s="27"/>
      <c r="E649" s="27"/>
      <c r="H649" s="27"/>
      <c r="I649" s="27"/>
      <c r="J649" s="167"/>
      <c r="K649" s="27"/>
      <c r="L649" s="27"/>
      <c r="M649" s="181"/>
      <c r="N649" s="161"/>
      <c r="O649" s="182"/>
      <c r="P649" s="27"/>
      <c r="Q649" s="27"/>
      <c r="W649" s="27"/>
      <c r="X649" s="27"/>
      <c r="Z649" s="27"/>
      <c r="AA649" s="27"/>
      <c r="AB649" s="27"/>
      <c r="AC649" s="27"/>
      <c r="AD649" s="27"/>
      <c r="AJ649" s="27"/>
      <c r="AK649" s="27"/>
      <c r="AO649" s="27"/>
      <c r="AP649" s="27"/>
    </row>
    <row r="650" spans="2:42">
      <c r="B650" s="27"/>
      <c r="C650" s="27"/>
      <c r="D650" s="27"/>
      <c r="E650" s="27"/>
      <c r="H650" s="27"/>
      <c r="I650" s="27"/>
      <c r="J650" s="167"/>
      <c r="K650" s="27"/>
      <c r="L650" s="27"/>
      <c r="M650" s="181"/>
      <c r="N650" s="161"/>
      <c r="O650" s="182"/>
      <c r="P650" s="27"/>
      <c r="Q650" s="27"/>
      <c r="W650" s="27"/>
      <c r="X650" s="27"/>
      <c r="Z650" s="27"/>
      <c r="AA650" s="27"/>
      <c r="AB650" s="27"/>
      <c r="AC650" s="27"/>
      <c r="AD650" s="27"/>
      <c r="AJ650" s="27"/>
      <c r="AK650" s="27"/>
      <c r="AO650" s="27"/>
      <c r="AP650" s="27"/>
    </row>
    <row r="651" spans="2:42">
      <c r="B651" s="27"/>
      <c r="C651" s="27"/>
      <c r="D651" s="27"/>
      <c r="E651" s="27"/>
      <c r="H651" s="27"/>
      <c r="I651" s="27"/>
      <c r="J651" s="167"/>
      <c r="K651" s="27"/>
      <c r="L651" s="27"/>
      <c r="M651" s="181"/>
      <c r="N651" s="161"/>
      <c r="O651" s="182"/>
      <c r="P651" s="27"/>
      <c r="Q651" s="27"/>
      <c r="W651" s="27"/>
      <c r="X651" s="27"/>
      <c r="Z651" s="27"/>
      <c r="AA651" s="27"/>
      <c r="AB651" s="27"/>
      <c r="AC651" s="27"/>
      <c r="AD651" s="27"/>
      <c r="AJ651" s="27"/>
      <c r="AK651" s="27"/>
      <c r="AO651" s="27"/>
      <c r="AP651" s="27"/>
    </row>
    <row r="652" spans="2:42">
      <c r="B652" s="27"/>
      <c r="C652" s="27"/>
      <c r="D652" s="27"/>
      <c r="E652" s="27"/>
      <c r="H652" s="27"/>
      <c r="I652" s="27"/>
      <c r="J652" s="167"/>
      <c r="K652" s="27"/>
      <c r="L652" s="27"/>
      <c r="M652" s="180"/>
      <c r="N652" s="161"/>
      <c r="O652" s="182"/>
      <c r="P652" s="27"/>
      <c r="Q652" s="27"/>
      <c r="W652" s="27"/>
      <c r="X652" s="27"/>
      <c r="Z652" s="27"/>
      <c r="AA652" s="27"/>
      <c r="AB652" s="27"/>
      <c r="AC652" s="27"/>
      <c r="AD652" s="27"/>
      <c r="AJ652" s="27"/>
      <c r="AK652" s="27"/>
      <c r="AO652" s="27"/>
      <c r="AP652" s="27"/>
    </row>
    <row r="653" spans="2:42">
      <c r="B653" s="27"/>
      <c r="C653" s="27"/>
      <c r="D653" s="27"/>
      <c r="E653" s="27"/>
      <c r="H653" s="27"/>
      <c r="I653" s="27"/>
      <c r="J653" s="167"/>
      <c r="K653" s="27"/>
      <c r="L653" s="27"/>
      <c r="M653" s="180"/>
      <c r="N653" s="161"/>
      <c r="O653" s="182"/>
      <c r="P653" s="27"/>
      <c r="Q653" s="27"/>
      <c r="W653" s="27"/>
      <c r="X653" s="27"/>
      <c r="Z653" s="27"/>
      <c r="AA653" s="27"/>
      <c r="AB653" s="27"/>
      <c r="AC653" s="27"/>
      <c r="AD653" s="27"/>
      <c r="AJ653" s="27"/>
      <c r="AK653" s="27"/>
      <c r="AO653" s="27"/>
      <c r="AP653" s="27"/>
    </row>
    <row r="654" spans="2:42">
      <c r="B654" s="27"/>
      <c r="C654" s="27"/>
      <c r="D654" s="27"/>
      <c r="E654" s="27"/>
      <c r="H654" s="27"/>
      <c r="I654" s="27"/>
      <c r="J654" s="167"/>
      <c r="K654" s="27"/>
      <c r="L654" s="27"/>
      <c r="M654" s="180"/>
      <c r="N654" s="161"/>
      <c r="O654" s="182"/>
      <c r="P654" s="27"/>
      <c r="Q654" s="27"/>
      <c r="W654" s="27"/>
      <c r="X654" s="27"/>
      <c r="Z654" s="27"/>
      <c r="AA654" s="27"/>
      <c r="AB654" s="27"/>
      <c r="AC654" s="27"/>
      <c r="AD654" s="27"/>
      <c r="AJ654" s="27"/>
      <c r="AK654" s="27"/>
      <c r="AO654" s="27"/>
      <c r="AP654" s="27"/>
    </row>
    <row r="655" spans="2:42">
      <c r="B655" s="27"/>
      <c r="C655" s="27"/>
      <c r="D655" s="27"/>
      <c r="E655" s="27"/>
      <c r="H655" s="27"/>
      <c r="I655" s="27"/>
      <c r="J655" s="167"/>
      <c r="K655" s="27"/>
      <c r="L655" s="27"/>
      <c r="M655" s="180"/>
      <c r="N655" s="161"/>
      <c r="O655" s="182"/>
      <c r="P655" s="27"/>
      <c r="Q655" s="27"/>
      <c r="W655" s="27"/>
      <c r="X655" s="27"/>
      <c r="Z655" s="27"/>
      <c r="AA655" s="27"/>
      <c r="AB655" s="27"/>
      <c r="AC655" s="27"/>
      <c r="AD655" s="27"/>
      <c r="AJ655" s="27"/>
      <c r="AK655" s="27"/>
      <c r="AO655" s="27"/>
      <c r="AP655" s="27"/>
    </row>
    <row r="656" spans="2:42">
      <c r="B656" s="27"/>
      <c r="C656" s="27"/>
      <c r="D656" s="27"/>
      <c r="E656" s="27"/>
      <c r="H656" s="27"/>
      <c r="I656" s="27"/>
      <c r="J656" s="167"/>
      <c r="K656" s="27"/>
      <c r="L656" s="27"/>
      <c r="M656" s="180"/>
      <c r="N656" s="161"/>
      <c r="O656" s="182"/>
      <c r="P656" s="27"/>
      <c r="Q656" s="27"/>
      <c r="W656" s="27"/>
      <c r="X656" s="27"/>
      <c r="Z656" s="27"/>
      <c r="AA656" s="27"/>
      <c r="AB656" s="27"/>
      <c r="AC656" s="27"/>
      <c r="AD656" s="27"/>
      <c r="AJ656" s="27"/>
      <c r="AK656" s="27"/>
      <c r="AO656" s="27"/>
      <c r="AP656" s="27"/>
    </row>
    <row r="657" spans="2:42">
      <c r="B657" s="27"/>
      <c r="C657" s="27"/>
      <c r="D657" s="27"/>
      <c r="E657" s="27"/>
      <c r="H657" s="27"/>
      <c r="I657" s="27"/>
      <c r="J657" s="167"/>
      <c r="K657" s="27"/>
      <c r="L657" s="27"/>
      <c r="M657" s="180"/>
      <c r="N657" s="161"/>
      <c r="O657" s="182"/>
      <c r="P657" s="27"/>
      <c r="Q657" s="27"/>
      <c r="W657" s="27"/>
      <c r="X657" s="27"/>
      <c r="Z657" s="27"/>
      <c r="AA657" s="27"/>
      <c r="AB657" s="27"/>
      <c r="AC657" s="27"/>
      <c r="AD657" s="27"/>
      <c r="AJ657" s="27"/>
      <c r="AK657" s="27"/>
      <c r="AO657" s="27"/>
      <c r="AP657" s="27"/>
    </row>
    <row r="658" spans="2:42">
      <c r="B658" s="27"/>
      <c r="C658" s="27"/>
      <c r="D658" s="27"/>
      <c r="E658" s="27"/>
      <c r="H658" s="27"/>
      <c r="I658" s="27"/>
      <c r="J658" s="167"/>
      <c r="K658" s="27"/>
      <c r="L658" s="27"/>
      <c r="M658" s="180"/>
      <c r="N658" s="161"/>
      <c r="O658" s="182"/>
      <c r="P658" s="27"/>
      <c r="Q658" s="27"/>
      <c r="W658" s="27"/>
      <c r="X658" s="27"/>
      <c r="Z658" s="27"/>
      <c r="AA658" s="27"/>
      <c r="AB658" s="27"/>
      <c r="AC658" s="27"/>
      <c r="AD658" s="27"/>
      <c r="AJ658" s="27"/>
      <c r="AK658" s="27"/>
      <c r="AO658" s="27"/>
      <c r="AP658" s="27"/>
    </row>
    <row r="659" spans="2:42">
      <c r="B659" s="27"/>
      <c r="C659" s="27"/>
      <c r="D659" s="27"/>
      <c r="E659" s="27"/>
      <c r="H659" s="27"/>
      <c r="I659" s="27"/>
      <c r="J659" s="167"/>
      <c r="K659" s="27"/>
      <c r="L659" s="27"/>
      <c r="M659" s="180"/>
      <c r="N659" s="161"/>
      <c r="O659" s="182"/>
      <c r="P659" s="27"/>
      <c r="Q659" s="27"/>
      <c r="W659" s="27"/>
      <c r="X659" s="27"/>
      <c r="Z659" s="27"/>
      <c r="AA659" s="27"/>
      <c r="AB659" s="27"/>
      <c r="AC659" s="27"/>
      <c r="AD659" s="27"/>
      <c r="AJ659" s="27"/>
      <c r="AK659" s="27"/>
      <c r="AO659" s="27"/>
      <c r="AP659" s="27"/>
    </row>
    <row r="660" spans="2:42">
      <c r="B660" s="27"/>
      <c r="C660" s="27"/>
      <c r="D660" s="27"/>
      <c r="E660" s="27"/>
      <c r="H660" s="27"/>
      <c r="I660" s="27"/>
      <c r="J660" s="167"/>
      <c r="K660" s="27"/>
      <c r="L660" s="27"/>
      <c r="M660" s="180"/>
      <c r="N660" s="161"/>
      <c r="O660" s="182"/>
      <c r="P660" s="27"/>
      <c r="Q660" s="27"/>
      <c r="W660" s="27"/>
      <c r="X660" s="27"/>
      <c r="Z660" s="27"/>
      <c r="AA660" s="27"/>
      <c r="AB660" s="27"/>
      <c r="AC660" s="27"/>
      <c r="AD660" s="27"/>
      <c r="AJ660" s="27"/>
      <c r="AK660" s="27"/>
      <c r="AO660" s="27"/>
      <c r="AP660" s="27"/>
    </row>
    <row r="661" spans="2:42">
      <c r="B661" s="27"/>
      <c r="C661" s="27"/>
      <c r="D661" s="27"/>
      <c r="E661" s="27"/>
      <c r="H661" s="27"/>
      <c r="I661" s="27"/>
      <c r="J661" s="167"/>
      <c r="K661" s="27"/>
      <c r="L661" s="27"/>
      <c r="M661" s="180"/>
      <c r="N661" s="161"/>
      <c r="O661" s="182"/>
      <c r="P661" s="27"/>
      <c r="Q661" s="27"/>
      <c r="W661" s="27"/>
      <c r="X661" s="27"/>
      <c r="Z661" s="27"/>
      <c r="AA661" s="27"/>
      <c r="AB661" s="27"/>
      <c r="AC661" s="27"/>
      <c r="AD661" s="27"/>
      <c r="AJ661" s="27"/>
      <c r="AK661" s="27"/>
      <c r="AO661" s="27"/>
      <c r="AP661" s="27"/>
    </row>
    <row r="662" spans="2:42">
      <c r="B662" s="27"/>
      <c r="C662" s="27"/>
      <c r="D662" s="27"/>
      <c r="E662" s="27"/>
      <c r="H662" s="27"/>
      <c r="I662" s="27"/>
      <c r="J662" s="167"/>
      <c r="K662" s="27"/>
      <c r="M662" s="180"/>
      <c r="N662" s="161"/>
      <c r="O662" s="182"/>
      <c r="P662" s="27"/>
      <c r="Q662" s="27"/>
      <c r="W662" s="27"/>
      <c r="X662" s="27"/>
      <c r="Z662" s="27"/>
      <c r="AA662" s="27"/>
      <c r="AB662" s="27"/>
      <c r="AC662" s="27"/>
      <c r="AD662" s="27"/>
      <c r="AJ662" s="27"/>
      <c r="AK662" s="27"/>
      <c r="AO662" s="27"/>
      <c r="AP662" s="27"/>
    </row>
    <row r="663" spans="2:42">
      <c r="B663" s="27"/>
      <c r="C663" s="27"/>
      <c r="D663" s="27"/>
      <c r="E663" s="27"/>
      <c r="H663" s="27"/>
      <c r="I663" s="27"/>
      <c r="J663" s="167"/>
      <c r="K663" s="27"/>
      <c r="M663" s="180"/>
      <c r="N663" s="161"/>
      <c r="O663" s="182"/>
      <c r="P663" s="27"/>
      <c r="Q663" s="27"/>
      <c r="W663" s="27"/>
      <c r="X663" s="27"/>
      <c r="Z663" s="27"/>
      <c r="AA663" s="27"/>
      <c r="AB663" s="27"/>
      <c r="AC663" s="27"/>
      <c r="AD663" s="27"/>
      <c r="AJ663" s="27"/>
      <c r="AK663" s="27"/>
      <c r="AO663" s="27"/>
      <c r="AP663" s="27"/>
    </row>
    <row r="664" spans="2:42">
      <c r="B664" s="27"/>
      <c r="C664" s="27"/>
      <c r="D664" s="27"/>
      <c r="E664" s="27"/>
      <c r="H664" s="27"/>
      <c r="I664" s="27"/>
      <c r="J664" s="167"/>
      <c r="K664" s="27"/>
      <c r="M664" s="180"/>
      <c r="N664" s="161"/>
      <c r="O664" s="182"/>
      <c r="P664" s="27"/>
      <c r="Q664" s="27"/>
      <c r="W664" s="27"/>
      <c r="X664" s="27"/>
      <c r="Z664" s="27"/>
      <c r="AA664" s="27"/>
      <c r="AB664" s="27"/>
      <c r="AC664" s="27"/>
      <c r="AD664" s="27"/>
      <c r="AJ664" s="27"/>
      <c r="AK664" s="27"/>
      <c r="AO664" s="27"/>
      <c r="AP664" s="27"/>
    </row>
    <row r="665" spans="2:42">
      <c r="B665" s="27"/>
      <c r="C665" s="27"/>
      <c r="D665" s="27"/>
      <c r="E665" s="27"/>
      <c r="H665" s="27"/>
      <c r="I665" s="27"/>
      <c r="J665" s="167"/>
      <c r="K665" s="27"/>
      <c r="M665" s="180"/>
      <c r="N665" s="161"/>
      <c r="O665" s="182"/>
      <c r="P665" s="27"/>
      <c r="Q665" s="27"/>
      <c r="W665" s="27"/>
      <c r="X665" s="27"/>
      <c r="Z665" s="27"/>
      <c r="AA665" s="27"/>
      <c r="AB665" s="27"/>
      <c r="AC665" s="27"/>
      <c r="AD665" s="27"/>
      <c r="AJ665" s="27"/>
      <c r="AK665" s="27"/>
      <c r="AO665" s="27"/>
      <c r="AP665" s="27"/>
    </row>
    <row r="666" spans="2:42">
      <c r="B666" s="27"/>
      <c r="C666" s="27"/>
      <c r="D666" s="27"/>
      <c r="E666" s="27"/>
      <c r="H666" s="27"/>
      <c r="I666" s="27"/>
      <c r="J666" s="167"/>
      <c r="K666" s="27"/>
      <c r="M666" s="180"/>
      <c r="N666" s="161"/>
      <c r="O666" s="182"/>
      <c r="P666" s="27"/>
      <c r="Q666" s="27"/>
      <c r="W666" s="27"/>
      <c r="X666" s="27"/>
      <c r="Z666" s="27"/>
      <c r="AA666" s="27"/>
      <c r="AB666" s="27"/>
      <c r="AC666" s="27"/>
      <c r="AD666" s="27"/>
      <c r="AJ666" s="27"/>
      <c r="AK666" s="27"/>
      <c r="AO666" s="27"/>
      <c r="AP666" s="27"/>
    </row>
    <row r="667" spans="2:42">
      <c r="B667" s="27"/>
      <c r="C667" s="27"/>
      <c r="D667" s="27"/>
      <c r="E667" s="27"/>
      <c r="H667" s="27"/>
      <c r="I667" s="27"/>
      <c r="J667" s="167"/>
      <c r="K667" s="27"/>
      <c r="M667" s="180"/>
      <c r="N667" s="161"/>
      <c r="O667" s="182"/>
      <c r="P667" s="27"/>
      <c r="Q667" s="27"/>
      <c r="W667" s="27"/>
      <c r="X667" s="27"/>
      <c r="Z667" s="27"/>
      <c r="AA667" s="27"/>
      <c r="AB667" s="27"/>
      <c r="AC667" s="27"/>
      <c r="AD667" s="27"/>
      <c r="AJ667" s="27"/>
      <c r="AK667" s="27"/>
      <c r="AO667" s="27"/>
      <c r="AP667" s="27"/>
    </row>
    <row r="668" spans="2:42">
      <c r="B668" s="27"/>
      <c r="C668" s="27"/>
      <c r="D668" s="27"/>
      <c r="E668" s="27"/>
      <c r="H668" s="27"/>
      <c r="I668" s="27"/>
      <c r="J668" s="167"/>
      <c r="K668" s="27"/>
      <c r="M668" s="180"/>
      <c r="N668" s="161"/>
      <c r="O668" s="182"/>
      <c r="P668" s="27"/>
      <c r="Q668" s="27"/>
      <c r="W668" s="27"/>
      <c r="X668" s="27"/>
      <c r="Z668" s="27"/>
      <c r="AA668" s="27"/>
      <c r="AB668" s="27"/>
      <c r="AC668" s="27"/>
      <c r="AD668" s="27"/>
      <c r="AJ668" s="27"/>
      <c r="AK668" s="27"/>
      <c r="AO668" s="27"/>
      <c r="AP668" s="27"/>
    </row>
    <row r="669" spans="2:42">
      <c r="B669" s="27"/>
      <c r="C669" s="27"/>
      <c r="D669" s="27"/>
      <c r="E669" s="27"/>
      <c r="H669" s="27"/>
      <c r="I669" s="27"/>
      <c r="J669" s="167"/>
      <c r="K669" s="27"/>
      <c r="M669" s="180"/>
      <c r="N669" s="161"/>
      <c r="O669" s="182"/>
      <c r="P669" s="27"/>
      <c r="Q669" s="27"/>
      <c r="W669" s="27"/>
      <c r="X669" s="27"/>
      <c r="Z669" s="27"/>
      <c r="AA669" s="27"/>
      <c r="AB669" s="27"/>
      <c r="AC669" s="27"/>
      <c r="AD669" s="27"/>
      <c r="AJ669" s="27"/>
      <c r="AK669" s="27"/>
      <c r="AO669" s="27"/>
      <c r="AP669" s="27"/>
    </row>
    <row r="670" spans="2:42">
      <c r="B670" s="27"/>
      <c r="C670" s="27"/>
      <c r="D670" s="27"/>
      <c r="E670" s="27"/>
      <c r="H670" s="27"/>
      <c r="I670" s="27"/>
      <c r="J670" s="167"/>
      <c r="K670" s="27"/>
      <c r="M670" s="180"/>
      <c r="N670" s="161"/>
      <c r="O670" s="182"/>
      <c r="P670" s="27"/>
      <c r="Q670" s="27"/>
      <c r="W670" s="27"/>
      <c r="X670" s="27"/>
      <c r="Z670" s="27"/>
      <c r="AA670" s="27"/>
      <c r="AB670" s="27"/>
      <c r="AC670" s="27"/>
      <c r="AD670" s="27"/>
      <c r="AJ670" s="27"/>
      <c r="AK670" s="27"/>
      <c r="AO670" s="27"/>
      <c r="AP670" s="27"/>
    </row>
    <row r="671" spans="2:42">
      <c r="B671" s="27"/>
      <c r="C671" s="27"/>
      <c r="D671" s="27"/>
      <c r="E671" s="27"/>
      <c r="H671" s="27"/>
      <c r="I671" s="27"/>
      <c r="J671" s="167"/>
      <c r="K671" s="27"/>
      <c r="M671" s="180"/>
      <c r="N671" s="161"/>
      <c r="O671" s="182"/>
      <c r="P671" s="27"/>
      <c r="Q671" s="27"/>
      <c r="W671" s="27"/>
      <c r="X671" s="27"/>
      <c r="Z671" s="27"/>
      <c r="AA671" s="27"/>
      <c r="AB671" s="27"/>
      <c r="AC671" s="27"/>
      <c r="AD671" s="27"/>
      <c r="AJ671" s="27"/>
      <c r="AK671" s="27"/>
      <c r="AO671" s="27"/>
      <c r="AP671" s="27"/>
    </row>
    <row r="672" spans="2:42">
      <c r="B672" s="27"/>
      <c r="C672" s="27"/>
      <c r="D672" s="27"/>
      <c r="E672" s="27"/>
      <c r="H672" s="27"/>
      <c r="I672" s="27"/>
      <c r="J672" s="167"/>
      <c r="K672" s="27"/>
      <c r="L672" s="27"/>
      <c r="M672" s="182"/>
      <c r="O672" s="165"/>
      <c r="P672" s="27"/>
      <c r="Q672" s="27"/>
      <c r="V672" s="27"/>
      <c r="W672" s="161"/>
      <c r="X672" s="27"/>
      <c r="Z672" s="27"/>
      <c r="AA672" s="27"/>
      <c r="AC672" s="27"/>
      <c r="AD672" s="27"/>
      <c r="AJ672" s="27"/>
      <c r="AK672" s="27"/>
    </row>
    <row r="673" spans="2:42">
      <c r="B673" s="27"/>
      <c r="C673" s="27"/>
      <c r="D673" s="27"/>
      <c r="E673" s="27"/>
      <c r="H673" s="27"/>
      <c r="I673" s="27"/>
      <c r="J673" s="167"/>
      <c r="K673" s="27"/>
      <c r="L673" s="27"/>
      <c r="M673" s="182"/>
      <c r="O673" s="165"/>
      <c r="P673" s="27"/>
      <c r="Q673" s="27"/>
      <c r="V673" s="27"/>
      <c r="W673" s="161"/>
      <c r="X673" s="27"/>
      <c r="Z673" s="27"/>
      <c r="AA673" s="27"/>
      <c r="AB673" s="27"/>
      <c r="AC673" s="27"/>
      <c r="AD673" s="27"/>
      <c r="AJ673" s="27"/>
      <c r="AK673" s="27"/>
    </row>
    <row r="674" spans="2:42">
      <c r="B674" s="27"/>
      <c r="C674" s="27"/>
      <c r="D674" s="27"/>
      <c r="E674" s="27"/>
      <c r="H674" s="27"/>
      <c r="I674" s="27"/>
      <c r="J674" s="167"/>
      <c r="K674" s="27"/>
      <c r="L674" s="27"/>
      <c r="M674" s="182"/>
      <c r="O674" s="165"/>
      <c r="P674" s="27"/>
      <c r="Q674" s="27"/>
      <c r="V674" s="27"/>
      <c r="W674" s="161"/>
      <c r="X674" s="27"/>
      <c r="Z674" s="27"/>
      <c r="AA674" s="27"/>
      <c r="AB674" s="27"/>
      <c r="AC674" s="27"/>
      <c r="AD674" s="27"/>
      <c r="AJ674" s="27"/>
      <c r="AK674" s="27"/>
    </row>
    <row r="675" spans="2:42">
      <c r="B675" s="27"/>
      <c r="C675" s="27"/>
      <c r="D675" s="27"/>
      <c r="E675" s="27"/>
      <c r="H675" s="27"/>
      <c r="I675" s="27"/>
      <c r="J675" s="167"/>
      <c r="K675" s="27"/>
      <c r="L675" s="27"/>
      <c r="M675" s="182"/>
      <c r="O675" s="165"/>
      <c r="P675" s="27"/>
      <c r="Q675" s="27"/>
      <c r="V675" s="27"/>
      <c r="W675" s="161"/>
      <c r="X675" s="27"/>
      <c r="Z675" s="27"/>
      <c r="AA675" s="27"/>
      <c r="AB675" s="27"/>
      <c r="AC675" s="27"/>
      <c r="AD675" s="27"/>
      <c r="AJ675" s="27"/>
      <c r="AK675" s="27"/>
    </row>
    <row r="676" spans="2:42" s="164" customFormat="1">
      <c r="B676" s="183"/>
      <c r="C676" s="183"/>
      <c r="D676" s="183"/>
      <c r="E676" s="27"/>
      <c r="H676" s="27"/>
      <c r="I676" s="183"/>
      <c r="J676" s="184"/>
      <c r="K676" s="183"/>
      <c r="L676" s="183"/>
      <c r="M676" s="185"/>
      <c r="O676" s="186"/>
      <c r="P676" s="183"/>
      <c r="Q676" s="183"/>
      <c r="V676" s="183"/>
      <c r="W676" s="187"/>
      <c r="X676" s="183"/>
      <c r="Z676" s="183"/>
      <c r="AA676" s="183"/>
      <c r="AB676" s="187"/>
      <c r="AC676" s="183"/>
      <c r="AD676" s="183"/>
      <c r="AJ676" s="183"/>
      <c r="AK676" s="183"/>
      <c r="AN676" s="187"/>
    </row>
    <row r="677" spans="2:42" s="164" customFormat="1">
      <c r="B677" s="183"/>
      <c r="C677" s="183"/>
      <c r="D677" s="183"/>
      <c r="E677" s="27"/>
      <c r="H677" s="27"/>
      <c r="I677" s="183"/>
      <c r="J677" s="184"/>
      <c r="K677" s="183"/>
      <c r="L677" s="183"/>
      <c r="M677" s="185"/>
      <c r="O677" s="186"/>
      <c r="P677" s="183"/>
      <c r="Q677" s="183"/>
      <c r="V677" s="183"/>
      <c r="W677" s="187"/>
      <c r="X677" s="183"/>
      <c r="Z677" s="183"/>
      <c r="AA677" s="183"/>
      <c r="AB677" s="187"/>
      <c r="AC677" s="183"/>
      <c r="AD677" s="183"/>
      <c r="AJ677" s="183"/>
      <c r="AK677" s="183"/>
      <c r="AN677" s="187"/>
    </row>
    <row r="678" spans="2:42" s="164" customFormat="1">
      <c r="B678" s="183"/>
      <c r="C678" s="183"/>
      <c r="D678" s="183"/>
      <c r="E678" s="27"/>
      <c r="H678" s="27"/>
      <c r="I678" s="183"/>
      <c r="J678" s="184"/>
      <c r="K678" s="183"/>
      <c r="L678" s="183"/>
      <c r="M678" s="185"/>
      <c r="O678" s="186"/>
      <c r="P678" s="183"/>
      <c r="Q678" s="183"/>
      <c r="V678" s="183"/>
      <c r="W678" s="187"/>
      <c r="X678" s="183"/>
      <c r="Z678" s="183"/>
      <c r="AA678" s="183"/>
      <c r="AB678" s="187"/>
      <c r="AC678" s="183"/>
      <c r="AD678" s="183"/>
      <c r="AJ678" s="183"/>
      <c r="AK678" s="183"/>
      <c r="AN678" s="187"/>
    </row>
    <row r="679" spans="2:42" s="164" customFormat="1">
      <c r="B679" s="183"/>
      <c r="C679" s="183"/>
      <c r="D679" s="183"/>
      <c r="E679" s="27"/>
      <c r="H679" s="27"/>
      <c r="I679" s="183"/>
      <c r="J679" s="184"/>
      <c r="K679" s="183"/>
      <c r="L679" s="183"/>
      <c r="M679" s="185"/>
      <c r="O679" s="186"/>
      <c r="P679" s="183"/>
      <c r="Q679" s="183"/>
      <c r="V679" s="183"/>
      <c r="W679" s="187"/>
      <c r="X679" s="183"/>
      <c r="Z679" s="183"/>
      <c r="AA679" s="183"/>
      <c r="AB679" s="187"/>
      <c r="AC679" s="183"/>
      <c r="AD679" s="183"/>
      <c r="AJ679" s="183"/>
      <c r="AK679" s="183"/>
      <c r="AN679" s="187"/>
    </row>
    <row r="680" spans="2:42">
      <c r="B680" s="27"/>
      <c r="C680" s="27"/>
      <c r="D680" s="27"/>
      <c r="E680" s="27"/>
      <c r="H680" s="27"/>
      <c r="I680" s="27"/>
      <c r="J680" s="167"/>
      <c r="K680" s="27"/>
      <c r="L680" s="27"/>
      <c r="M680" s="182"/>
      <c r="O680" s="165"/>
      <c r="P680" s="27"/>
      <c r="Q680" s="27"/>
      <c r="W680" s="27"/>
      <c r="X680" s="27"/>
      <c r="Z680" s="27"/>
      <c r="AA680" s="27"/>
      <c r="AC680" s="27"/>
      <c r="AD680" s="27"/>
      <c r="AJ680" s="27"/>
      <c r="AK680" s="27"/>
      <c r="AO680" s="27"/>
      <c r="AP680" s="27"/>
    </row>
    <row r="681" spans="2:42">
      <c r="B681" s="27"/>
      <c r="C681" s="27"/>
      <c r="D681" s="27"/>
      <c r="E681" s="27"/>
      <c r="H681" s="27"/>
      <c r="I681" s="27"/>
      <c r="J681" s="167"/>
      <c r="K681" s="27"/>
      <c r="L681" s="27"/>
      <c r="M681" s="182"/>
      <c r="O681" s="165"/>
      <c r="P681" s="27"/>
      <c r="Q681" s="27"/>
      <c r="W681" s="27"/>
      <c r="X681" s="27"/>
      <c r="Z681" s="27"/>
      <c r="AA681" s="27"/>
      <c r="AB681" s="27"/>
      <c r="AC681" s="27"/>
      <c r="AD681" s="27"/>
      <c r="AJ681" s="27"/>
      <c r="AK681" s="27"/>
      <c r="AO681" s="27"/>
      <c r="AP681" s="27"/>
    </row>
    <row r="682" spans="2:42">
      <c r="B682" s="27"/>
      <c r="C682" s="27"/>
      <c r="D682" s="27"/>
      <c r="E682" s="27"/>
      <c r="H682" s="27"/>
      <c r="I682" s="27"/>
      <c r="J682" s="167"/>
      <c r="K682" s="27"/>
      <c r="L682" s="27"/>
      <c r="M682" s="182"/>
      <c r="O682" s="165"/>
      <c r="P682" s="27"/>
      <c r="Q682" s="27"/>
      <c r="W682" s="27"/>
      <c r="X682" s="27"/>
      <c r="Z682" s="27"/>
      <c r="AA682" s="27"/>
      <c r="AB682" s="27"/>
      <c r="AC682" s="27"/>
      <c r="AD682" s="27"/>
      <c r="AJ682" s="27"/>
      <c r="AK682" s="27"/>
      <c r="AO682" s="27"/>
      <c r="AP682" s="27"/>
    </row>
    <row r="683" spans="2:42">
      <c r="B683" s="27"/>
      <c r="C683" s="27"/>
      <c r="D683" s="27"/>
      <c r="E683" s="27"/>
      <c r="H683" s="27"/>
      <c r="I683" s="27"/>
      <c r="J683" s="167"/>
      <c r="K683" s="27"/>
      <c r="L683" s="27"/>
      <c r="M683" s="182"/>
      <c r="O683" s="165"/>
      <c r="P683" s="27"/>
      <c r="Q683" s="27"/>
      <c r="W683" s="27"/>
      <c r="X683" s="27"/>
      <c r="Z683" s="27"/>
      <c r="AA683" s="27"/>
      <c r="AB683" s="27"/>
      <c r="AC683" s="27"/>
      <c r="AD683" s="27"/>
      <c r="AJ683" s="27"/>
      <c r="AK683" s="27"/>
      <c r="AO683" s="27"/>
      <c r="AP683" s="27"/>
    </row>
    <row r="684" spans="2:42" s="164" customFormat="1">
      <c r="B684" s="183"/>
      <c r="C684" s="183"/>
      <c r="D684" s="183"/>
      <c r="E684" s="27"/>
      <c r="H684" s="27"/>
      <c r="I684" s="183"/>
      <c r="J684" s="184"/>
      <c r="K684" s="183"/>
      <c r="L684" s="183"/>
      <c r="M684" s="185"/>
      <c r="O684" s="186"/>
      <c r="P684" s="183"/>
      <c r="Q684" s="183"/>
      <c r="W684" s="183"/>
      <c r="X684" s="183"/>
      <c r="Z684" s="183"/>
      <c r="AA684" s="183"/>
      <c r="AB684" s="187"/>
      <c r="AC684" s="183"/>
      <c r="AD684" s="183"/>
      <c r="AJ684" s="183"/>
      <c r="AK684" s="183"/>
      <c r="AN684" s="187"/>
      <c r="AO684" s="183"/>
      <c r="AP684" s="183"/>
    </row>
    <row r="685" spans="2:42" s="164" customFormat="1">
      <c r="B685" s="183"/>
      <c r="C685" s="183"/>
      <c r="D685" s="183"/>
      <c r="E685" s="27"/>
      <c r="H685" s="27"/>
      <c r="I685" s="183"/>
      <c r="J685" s="184"/>
      <c r="K685" s="183"/>
      <c r="L685" s="183"/>
      <c r="M685" s="185"/>
      <c r="O685" s="186"/>
      <c r="P685" s="183"/>
      <c r="Q685" s="183"/>
      <c r="W685" s="183"/>
      <c r="X685" s="183"/>
      <c r="Z685" s="183"/>
      <c r="AA685" s="183"/>
      <c r="AB685" s="187"/>
      <c r="AC685" s="183"/>
      <c r="AD685" s="183"/>
      <c r="AJ685" s="183"/>
      <c r="AK685" s="183"/>
      <c r="AN685" s="187"/>
      <c r="AO685" s="183"/>
      <c r="AP685" s="183"/>
    </row>
    <row r="686" spans="2:42" s="164" customFormat="1">
      <c r="B686" s="183"/>
      <c r="C686" s="183"/>
      <c r="D686" s="183"/>
      <c r="E686" s="27"/>
      <c r="H686" s="27"/>
      <c r="I686" s="183"/>
      <c r="J686" s="184"/>
      <c r="K686" s="183"/>
      <c r="L686" s="183"/>
      <c r="M686" s="185"/>
      <c r="O686" s="186"/>
      <c r="P686" s="183"/>
      <c r="Q686" s="183"/>
      <c r="W686" s="183"/>
      <c r="X686" s="183"/>
      <c r="Z686" s="183"/>
      <c r="AA686" s="183"/>
      <c r="AB686" s="187"/>
      <c r="AC686" s="183"/>
      <c r="AD686" s="183"/>
      <c r="AJ686" s="183"/>
      <c r="AK686" s="183"/>
      <c r="AN686" s="187"/>
      <c r="AO686" s="183"/>
      <c r="AP686" s="183"/>
    </row>
    <row r="687" spans="2:42" s="164" customFormat="1">
      <c r="B687" s="183"/>
      <c r="C687" s="183"/>
      <c r="D687" s="183"/>
      <c r="E687" s="27"/>
      <c r="H687" s="27"/>
      <c r="I687" s="183"/>
      <c r="J687" s="184"/>
      <c r="K687" s="183"/>
      <c r="L687" s="183"/>
      <c r="M687" s="185"/>
      <c r="O687" s="186"/>
      <c r="P687" s="183"/>
      <c r="Q687" s="183"/>
      <c r="W687" s="183"/>
      <c r="X687" s="183"/>
      <c r="Z687" s="183"/>
      <c r="AA687" s="183"/>
      <c r="AB687" s="187"/>
      <c r="AC687" s="183"/>
      <c r="AD687" s="183"/>
      <c r="AJ687" s="183"/>
      <c r="AK687" s="183"/>
      <c r="AN687" s="187"/>
      <c r="AO687" s="183"/>
      <c r="AP687" s="183"/>
    </row>
    <row r="688" spans="2:42">
      <c r="B688" s="27"/>
      <c r="C688" s="27"/>
      <c r="D688" s="27"/>
      <c r="E688" s="27"/>
      <c r="H688" s="27"/>
      <c r="I688" s="27"/>
      <c r="J688" s="167"/>
      <c r="K688" s="27"/>
      <c r="L688" s="27"/>
      <c r="M688" s="168"/>
      <c r="O688" s="27"/>
      <c r="P688" s="27"/>
      <c r="Q688" s="27"/>
      <c r="W688" s="27"/>
      <c r="X688" s="27"/>
      <c r="Z688" s="27"/>
      <c r="AA688" s="27"/>
      <c r="AC688" s="27"/>
      <c r="AD688" s="27"/>
      <c r="AI688" s="27"/>
      <c r="AJ688" s="27"/>
      <c r="AK688" s="27"/>
      <c r="AO688" s="27"/>
      <c r="AP688" s="27"/>
    </row>
    <row r="689" spans="2:42">
      <c r="B689" s="27"/>
      <c r="C689" s="27"/>
      <c r="D689" s="27"/>
      <c r="E689" s="27"/>
      <c r="H689" s="27"/>
      <c r="I689" s="27"/>
      <c r="J689" s="167"/>
      <c r="K689" s="27"/>
      <c r="L689" s="27"/>
      <c r="M689" s="168"/>
      <c r="O689" s="27"/>
      <c r="P689" s="27"/>
      <c r="Q689" s="27"/>
      <c r="W689" s="27"/>
      <c r="X689" s="27"/>
      <c r="Z689" s="27"/>
      <c r="AA689" s="27"/>
      <c r="AC689" s="27"/>
      <c r="AD689" s="27"/>
      <c r="AI689" s="27"/>
      <c r="AJ689" s="27"/>
      <c r="AK689" s="27"/>
      <c r="AO689" s="27"/>
      <c r="AP689" s="27"/>
    </row>
    <row r="690" spans="2:42">
      <c r="B690" s="27"/>
      <c r="C690" s="27"/>
      <c r="D690" s="27"/>
      <c r="E690" s="27"/>
      <c r="H690" s="27"/>
      <c r="I690" s="27"/>
      <c r="J690" s="167"/>
      <c r="K690" s="27"/>
      <c r="L690" s="27"/>
      <c r="M690" s="168"/>
      <c r="O690" s="27"/>
      <c r="P690" s="27"/>
      <c r="Q690" s="27"/>
      <c r="W690" s="27"/>
      <c r="X690" s="27"/>
      <c r="Z690" s="27"/>
      <c r="AA690" s="27"/>
      <c r="AC690" s="27"/>
      <c r="AD690" s="27"/>
      <c r="AI690" s="27"/>
      <c r="AJ690" s="27"/>
      <c r="AK690" s="27"/>
      <c r="AO690" s="27"/>
      <c r="AP690" s="27"/>
    </row>
    <row r="691" spans="2:42">
      <c r="B691" s="27"/>
      <c r="C691" s="27"/>
      <c r="D691" s="27"/>
      <c r="E691" s="27"/>
      <c r="H691" s="27"/>
      <c r="I691" s="27"/>
      <c r="J691" s="167"/>
      <c r="K691" s="27"/>
      <c r="L691" s="27"/>
      <c r="M691" s="168"/>
      <c r="O691" s="27"/>
      <c r="P691" s="27"/>
      <c r="Q691" s="27"/>
      <c r="W691" s="27"/>
      <c r="X691" s="27"/>
      <c r="Z691" s="27"/>
      <c r="AA691" s="27"/>
      <c r="AC691" s="27"/>
      <c r="AD691" s="27"/>
      <c r="AI691" s="27"/>
      <c r="AJ691" s="27"/>
      <c r="AK691" s="27"/>
      <c r="AO691" s="27"/>
      <c r="AP691" s="27"/>
    </row>
    <row r="692" spans="2:42">
      <c r="B692" s="27"/>
      <c r="C692" s="27"/>
      <c r="D692" s="27"/>
      <c r="E692" s="27"/>
      <c r="H692" s="27"/>
      <c r="I692" s="27"/>
      <c r="J692" s="167"/>
      <c r="K692" s="27"/>
      <c r="L692" s="27"/>
      <c r="M692" s="168"/>
      <c r="O692" s="27"/>
      <c r="P692" s="27"/>
      <c r="Q692" s="27"/>
      <c r="W692" s="27"/>
      <c r="X692" s="27"/>
      <c r="Z692" s="27"/>
      <c r="AA692" s="27"/>
      <c r="AC692" s="27"/>
      <c r="AD692" s="27"/>
      <c r="AI692" s="27"/>
      <c r="AJ692" s="27"/>
      <c r="AK692" s="27"/>
      <c r="AO692" s="27"/>
      <c r="AP692" s="27"/>
    </row>
    <row r="693" spans="2:42">
      <c r="B693" s="27"/>
      <c r="C693" s="27"/>
      <c r="D693" s="27"/>
      <c r="E693" s="27"/>
      <c r="H693" s="27"/>
      <c r="I693" s="27"/>
      <c r="J693" s="167"/>
      <c r="K693" s="27"/>
      <c r="L693" s="27"/>
      <c r="M693" s="168"/>
      <c r="O693" s="27"/>
      <c r="P693" s="27"/>
      <c r="Q693" s="27"/>
      <c r="W693" s="27"/>
      <c r="X693" s="27"/>
      <c r="Z693" s="27"/>
      <c r="AA693" s="27"/>
      <c r="AC693" s="27"/>
      <c r="AD693" s="27"/>
      <c r="AI693" s="27"/>
      <c r="AJ693" s="27"/>
      <c r="AK693" s="27"/>
      <c r="AO693" s="27"/>
      <c r="AP693" s="27"/>
    </row>
    <row r="694" spans="2:42">
      <c r="B694" s="27"/>
      <c r="C694" s="27"/>
      <c r="D694" s="27"/>
      <c r="E694" s="27"/>
      <c r="H694" s="27"/>
      <c r="I694" s="27"/>
      <c r="J694" s="167"/>
      <c r="K694" s="27"/>
      <c r="L694" s="27"/>
      <c r="M694" s="168"/>
      <c r="O694" s="27"/>
      <c r="P694" s="27"/>
      <c r="Q694" s="27"/>
      <c r="W694" s="27"/>
      <c r="X694" s="27"/>
      <c r="Z694" s="27"/>
      <c r="AA694" s="27"/>
      <c r="AC694" s="27"/>
      <c r="AD694" s="27"/>
      <c r="AI694" s="27"/>
      <c r="AJ694" s="27"/>
      <c r="AK694" s="27"/>
      <c r="AO694" s="27"/>
      <c r="AP694" s="27"/>
    </row>
    <row r="695" spans="2:42">
      <c r="B695" s="27"/>
      <c r="C695" s="27"/>
      <c r="D695" s="27"/>
      <c r="E695" s="27"/>
      <c r="H695" s="27"/>
      <c r="I695" s="27"/>
      <c r="J695" s="167"/>
      <c r="K695" s="27"/>
      <c r="L695" s="27"/>
      <c r="M695" s="168"/>
      <c r="O695" s="27"/>
      <c r="P695" s="27"/>
      <c r="Q695" s="27"/>
      <c r="W695" s="27"/>
      <c r="X695" s="27"/>
      <c r="Z695" s="27"/>
      <c r="AA695" s="27"/>
      <c r="AC695" s="27"/>
      <c r="AD695" s="27"/>
      <c r="AI695" s="27"/>
      <c r="AJ695" s="27"/>
      <c r="AK695" s="27"/>
      <c r="AO695" s="27"/>
      <c r="AP695" s="27"/>
    </row>
    <row r="696" spans="2:42">
      <c r="B696" s="27"/>
      <c r="C696" s="27"/>
      <c r="D696" s="27"/>
      <c r="E696" s="27"/>
      <c r="H696" s="27"/>
      <c r="I696" s="27"/>
      <c r="J696" s="167"/>
      <c r="K696" s="27"/>
      <c r="L696" s="27"/>
      <c r="M696" s="168"/>
      <c r="O696" s="27"/>
      <c r="P696" s="27"/>
      <c r="Q696" s="27"/>
      <c r="W696" s="27"/>
      <c r="X696" s="27"/>
      <c r="Z696" s="27"/>
      <c r="AA696" s="27"/>
      <c r="AC696" s="27"/>
      <c r="AD696" s="27"/>
      <c r="AI696" s="27"/>
      <c r="AJ696" s="27"/>
      <c r="AK696" s="27"/>
      <c r="AO696" s="27"/>
      <c r="AP696" s="27"/>
    </row>
    <row r="697" spans="2:42">
      <c r="B697" s="27"/>
      <c r="C697" s="27"/>
      <c r="D697" s="27"/>
      <c r="E697" s="27"/>
      <c r="H697" s="27"/>
      <c r="I697" s="27"/>
      <c r="J697" s="167"/>
      <c r="K697" s="27"/>
      <c r="L697" s="27"/>
      <c r="M697" s="168"/>
      <c r="O697" s="27"/>
      <c r="P697" s="27"/>
      <c r="Q697" s="27"/>
      <c r="W697" s="27"/>
      <c r="X697" s="27"/>
      <c r="Z697" s="27"/>
      <c r="AA697" s="27"/>
      <c r="AC697" s="27"/>
      <c r="AD697" s="27"/>
      <c r="AI697" s="27"/>
      <c r="AJ697" s="27"/>
      <c r="AK697" s="27"/>
      <c r="AO697" s="27"/>
      <c r="AP697" s="27"/>
    </row>
    <row r="698" spans="2:42">
      <c r="B698" s="27"/>
      <c r="C698" s="27"/>
      <c r="D698" s="27"/>
      <c r="E698" s="27"/>
      <c r="H698" s="27"/>
      <c r="I698" s="27"/>
      <c r="J698" s="167"/>
      <c r="K698" s="27"/>
      <c r="L698" s="27"/>
      <c r="M698" s="168"/>
      <c r="O698" s="27"/>
      <c r="P698" s="27"/>
      <c r="Q698" s="27"/>
      <c r="W698" s="27"/>
      <c r="X698" s="27"/>
      <c r="Z698" s="27"/>
      <c r="AA698" s="27"/>
      <c r="AC698" s="27"/>
      <c r="AD698" s="27"/>
      <c r="AI698" s="27"/>
      <c r="AJ698" s="27"/>
      <c r="AK698" s="27"/>
      <c r="AO698" s="27"/>
      <c r="AP698" s="27"/>
    </row>
    <row r="699" spans="2:42">
      <c r="B699" s="27"/>
      <c r="C699" s="27"/>
      <c r="D699" s="27"/>
      <c r="E699" s="27"/>
      <c r="H699" s="27"/>
      <c r="I699" s="27"/>
      <c r="J699" s="167"/>
      <c r="K699" s="27"/>
      <c r="L699" s="27"/>
      <c r="M699" s="168"/>
      <c r="O699" s="27"/>
      <c r="P699" s="27"/>
      <c r="Q699" s="27"/>
      <c r="W699" s="27"/>
      <c r="X699" s="27"/>
      <c r="Z699" s="27"/>
      <c r="AA699" s="27"/>
      <c r="AC699" s="27"/>
      <c r="AD699" s="27"/>
      <c r="AI699" s="27"/>
      <c r="AJ699" s="27"/>
      <c r="AK699" s="27"/>
      <c r="AO699" s="27"/>
      <c r="AP699" s="27"/>
    </row>
    <row r="700" spans="2:42">
      <c r="B700" s="27"/>
      <c r="C700" s="27"/>
      <c r="D700" s="27"/>
      <c r="E700" s="27"/>
      <c r="H700" s="27"/>
      <c r="I700" s="27"/>
      <c r="J700" s="167"/>
      <c r="K700" s="27"/>
      <c r="L700" s="27"/>
      <c r="M700" s="168"/>
      <c r="O700" s="27"/>
      <c r="P700" s="27"/>
      <c r="Q700" s="27"/>
      <c r="W700" s="27"/>
      <c r="X700" s="27"/>
      <c r="Z700" s="27"/>
      <c r="AA700" s="27"/>
      <c r="AC700" s="27"/>
      <c r="AD700" s="27"/>
      <c r="AI700" s="27"/>
      <c r="AJ700" s="27"/>
      <c r="AK700" s="27"/>
      <c r="AO700" s="27"/>
      <c r="AP700" s="27"/>
    </row>
    <row r="701" spans="2:42">
      <c r="B701" s="27"/>
      <c r="C701" s="27"/>
      <c r="D701" s="27"/>
      <c r="E701" s="27"/>
      <c r="H701" s="27"/>
      <c r="I701" s="27"/>
      <c r="J701" s="167"/>
      <c r="K701" s="27"/>
      <c r="L701" s="27"/>
      <c r="M701" s="168"/>
      <c r="O701" s="27"/>
      <c r="P701" s="27"/>
      <c r="Q701" s="27"/>
      <c r="W701" s="27"/>
      <c r="X701" s="27"/>
      <c r="Z701" s="27"/>
      <c r="AA701" s="27"/>
      <c r="AC701" s="27"/>
      <c r="AD701" s="27"/>
      <c r="AI701" s="27"/>
      <c r="AJ701" s="27"/>
      <c r="AK701" s="27"/>
      <c r="AO701" s="27"/>
      <c r="AP701" s="27"/>
    </row>
    <row r="702" spans="2:42">
      <c r="B702" s="167"/>
      <c r="C702" s="27"/>
      <c r="D702" s="27"/>
      <c r="E702" s="27"/>
      <c r="H702" s="27"/>
      <c r="I702" s="167"/>
      <c r="J702" s="167"/>
      <c r="K702" s="27"/>
      <c r="L702" s="27"/>
      <c r="M702" s="168"/>
      <c r="O702" s="27"/>
      <c r="P702" s="27"/>
      <c r="Q702" s="27"/>
      <c r="W702" s="27"/>
      <c r="X702" s="27"/>
      <c r="Z702" s="27"/>
      <c r="AA702" s="27"/>
      <c r="AC702" s="27"/>
      <c r="AD702" s="27"/>
      <c r="AI702" s="27"/>
      <c r="AJ702" s="27"/>
      <c r="AK702" s="27"/>
      <c r="AO702" s="27"/>
      <c r="AP702" s="27"/>
    </row>
    <row r="703" spans="2:42">
      <c r="B703" s="27"/>
      <c r="C703" s="27"/>
      <c r="D703" s="27"/>
      <c r="E703" s="27"/>
      <c r="H703" s="27"/>
      <c r="I703" s="27"/>
      <c r="J703" s="167"/>
      <c r="K703" s="27"/>
      <c r="L703" s="27"/>
      <c r="O703" s="165"/>
      <c r="P703" s="27"/>
      <c r="Q703" s="27"/>
      <c r="V703" s="27"/>
      <c r="W703" s="161"/>
      <c r="X703" s="27"/>
      <c r="Z703" s="27"/>
      <c r="AA703" s="27"/>
      <c r="AC703" s="27"/>
      <c r="AD703" s="27"/>
      <c r="AI703" s="27"/>
      <c r="AJ703" s="27"/>
      <c r="AK703" s="27"/>
      <c r="AO703" s="27"/>
      <c r="AP703" s="27"/>
    </row>
    <row r="704" spans="2:42">
      <c r="B704" s="27"/>
      <c r="C704" s="27"/>
      <c r="D704" s="27"/>
      <c r="E704" s="27"/>
      <c r="H704" s="27"/>
      <c r="I704" s="27"/>
      <c r="J704" s="167"/>
      <c r="K704" s="27"/>
      <c r="L704" s="27"/>
      <c r="P704" s="27"/>
      <c r="Q704" s="27"/>
      <c r="W704" s="27"/>
      <c r="X704" s="27"/>
      <c r="Z704" s="27"/>
      <c r="AA704" s="27"/>
      <c r="AC704" s="27"/>
      <c r="AD704" s="27"/>
      <c r="AI704" s="27"/>
      <c r="AJ704" s="27"/>
      <c r="AK704" s="27"/>
      <c r="AO704" s="27"/>
      <c r="AP704" s="27"/>
    </row>
    <row r="705" spans="2:42">
      <c r="B705" s="27"/>
      <c r="C705" s="27"/>
      <c r="D705" s="27"/>
      <c r="E705" s="27"/>
      <c r="H705" s="27"/>
      <c r="I705" s="27"/>
      <c r="J705" s="167"/>
      <c r="K705" s="27"/>
      <c r="L705" s="27"/>
      <c r="P705" s="27"/>
      <c r="Q705" s="27"/>
      <c r="W705" s="27"/>
      <c r="X705" s="27"/>
      <c r="Z705" s="27"/>
      <c r="AA705" s="27"/>
      <c r="AC705" s="27"/>
      <c r="AD705" s="27"/>
      <c r="AI705" s="27"/>
      <c r="AJ705" s="27"/>
      <c r="AK705" s="27"/>
      <c r="AO705" s="27"/>
      <c r="AP705" s="27"/>
    </row>
    <row r="706" spans="2:42">
      <c r="B706" s="27"/>
      <c r="C706" s="27"/>
      <c r="D706" s="27"/>
      <c r="E706" s="27"/>
      <c r="H706" s="27"/>
      <c r="I706" s="27"/>
      <c r="J706" s="167"/>
      <c r="K706" s="27"/>
      <c r="L706" s="27"/>
      <c r="P706" s="27"/>
      <c r="Q706" s="27"/>
      <c r="W706" s="27"/>
      <c r="X706" s="27"/>
      <c r="Z706" s="27"/>
      <c r="AA706" s="27"/>
      <c r="AC706" s="27"/>
      <c r="AD706" s="27"/>
      <c r="AI706" s="27"/>
      <c r="AJ706" s="27"/>
      <c r="AK706" s="27"/>
      <c r="AO706" s="27"/>
      <c r="AP706" s="27"/>
    </row>
    <row r="707" spans="2:42">
      <c r="B707" s="27"/>
      <c r="C707" s="27"/>
      <c r="D707" s="27"/>
      <c r="E707" s="27"/>
      <c r="H707" s="27"/>
      <c r="I707" s="27"/>
      <c r="J707" s="167"/>
      <c r="K707" s="27"/>
      <c r="L707" s="27"/>
      <c r="P707" s="27"/>
      <c r="Q707" s="27"/>
      <c r="W707" s="27"/>
      <c r="X707" s="27"/>
      <c r="Z707" s="27"/>
      <c r="AA707" s="27"/>
      <c r="AC707" s="27"/>
      <c r="AD707" s="27"/>
      <c r="AI707" s="27"/>
      <c r="AJ707" s="27"/>
      <c r="AK707" s="27"/>
      <c r="AO707" s="27"/>
      <c r="AP707" s="27"/>
    </row>
    <row r="708" spans="2:42">
      <c r="B708" s="27"/>
      <c r="C708" s="27"/>
      <c r="D708" s="27"/>
      <c r="E708" s="27"/>
      <c r="H708" s="27"/>
      <c r="I708" s="27"/>
      <c r="J708" s="167"/>
      <c r="K708" s="27"/>
      <c r="L708" s="27"/>
      <c r="P708" s="27"/>
      <c r="Q708" s="27"/>
      <c r="W708" s="27"/>
      <c r="X708" s="27"/>
      <c r="Z708" s="27"/>
      <c r="AA708" s="27"/>
      <c r="AC708" s="27"/>
      <c r="AD708" s="27"/>
      <c r="AI708" s="27"/>
      <c r="AJ708" s="27"/>
      <c r="AK708" s="27"/>
      <c r="AO708" s="27"/>
      <c r="AP708" s="27"/>
    </row>
    <row r="709" spans="2:42">
      <c r="B709" s="27"/>
      <c r="C709" s="27"/>
      <c r="D709" s="27"/>
      <c r="E709" s="27"/>
      <c r="H709" s="27"/>
      <c r="I709" s="27"/>
      <c r="J709" s="167"/>
      <c r="K709" s="27"/>
      <c r="L709" s="27"/>
      <c r="P709" s="27"/>
      <c r="Q709" s="27"/>
      <c r="W709" s="27"/>
      <c r="X709" s="27"/>
      <c r="Z709" s="27"/>
      <c r="AA709" s="27"/>
      <c r="AC709" s="27"/>
      <c r="AD709" s="27"/>
      <c r="AI709" s="27"/>
      <c r="AJ709" s="27"/>
      <c r="AK709" s="27"/>
      <c r="AO709" s="27"/>
      <c r="AP709" s="27"/>
    </row>
    <row r="710" spans="2:42">
      <c r="B710" s="27"/>
      <c r="C710" s="27"/>
      <c r="D710" s="27"/>
      <c r="E710" s="27"/>
      <c r="H710" s="27"/>
      <c r="I710" s="27"/>
      <c r="J710" s="167"/>
      <c r="K710" s="27"/>
      <c r="L710" s="27"/>
      <c r="P710" s="27"/>
      <c r="Q710" s="27"/>
      <c r="W710" s="27"/>
      <c r="X710" s="27"/>
      <c r="Z710" s="27"/>
      <c r="AA710" s="27"/>
      <c r="AC710" s="27"/>
      <c r="AD710" s="27"/>
      <c r="AI710" s="27"/>
      <c r="AJ710" s="27"/>
      <c r="AK710" s="27"/>
      <c r="AO710" s="27"/>
      <c r="AP710" s="27"/>
    </row>
    <row r="711" spans="2:42">
      <c r="B711" s="27"/>
      <c r="C711" s="27"/>
      <c r="D711" s="27"/>
      <c r="E711" s="27"/>
      <c r="H711" s="27"/>
      <c r="I711" s="27"/>
      <c r="J711" s="167"/>
      <c r="K711" s="27"/>
      <c r="L711" s="27"/>
      <c r="P711" s="27"/>
      <c r="Q711" s="27"/>
      <c r="W711" s="27"/>
      <c r="X711" s="27"/>
      <c r="Z711" s="27"/>
      <c r="AA711" s="27"/>
      <c r="AC711" s="27"/>
      <c r="AD711" s="27"/>
      <c r="AI711" s="27"/>
      <c r="AJ711" s="27"/>
      <c r="AK711" s="27"/>
      <c r="AO711" s="27"/>
      <c r="AP711" s="27"/>
    </row>
    <row r="712" spans="2:42">
      <c r="B712" s="27"/>
      <c r="C712" s="27"/>
      <c r="D712" s="27"/>
      <c r="E712" s="27"/>
      <c r="H712" s="27"/>
      <c r="I712" s="27"/>
      <c r="J712" s="167"/>
      <c r="K712" s="27"/>
      <c r="L712" s="27"/>
      <c r="P712" s="27"/>
      <c r="Q712" s="27"/>
      <c r="W712" s="27"/>
      <c r="X712" s="27"/>
      <c r="Z712" s="27"/>
      <c r="AA712" s="27"/>
      <c r="AC712" s="27"/>
      <c r="AD712" s="27"/>
      <c r="AI712" s="27"/>
      <c r="AJ712" s="27"/>
      <c r="AK712" s="27"/>
    </row>
    <row r="713" spans="2:42">
      <c r="B713" s="27"/>
      <c r="C713" s="27"/>
      <c r="D713" s="27"/>
      <c r="E713" s="27"/>
      <c r="H713" s="27"/>
      <c r="I713" s="27"/>
      <c r="J713" s="167"/>
      <c r="K713" s="27"/>
      <c r="L713" s="27"/>
      <c r="P713" s="27"/>
      <c r="Q713" s="27"/>
      <c r="R713" s="161"/>
      <c r="S713" s="161"/>
      <c r="T713" s="161"/>
      <c r="W713" s="27"/>
      <c r="X713" s="27"/>
      <c r="Z713" s="27"/>
      <c r="AA713" s="27"/>
      <c r="AC713" s="27"/>
      <c r="AD713" s="27"/>
      <c r="AI713" s="27"/>
      <c r="AJ713" s="27"/>
      <c r="AK713" s="27"/>
      <c r="AO713" s="27"/>
      <c r="AP713" s="27"/>
    </row>
    <row r="714" spans="2:42">
      <c r="B714" s="27"/>
      <c r="C714" s="27"/>
      <c r="D714" s="27"/>
      <c r="E714" s="27"/>
      <c r="H714" s="27"/>
      <c r="I714" s="27"/>
      <c r="J714" s="167"/>
      <c r="K714" s="27"/>
      <c r="L714" s="27"/>
      <c r="P714" s="27"/>
      <c r="Q714" s="27"/>
      <c r="R714" s="161"/>
      <c r="S714" s="161"/>
      <c r="T714" s="161"/>
      <c r="W714" s="27"/>
      <c r="X714" s="27"/>
      <c r="Z714" s="27"/>
      <c r="AA714" s="27"/>
      <c r="AC714" s="27"/>
      <c r="AD714" s="27"/>
      <c r="AJ714" s="27"/>
      <c r="AK714" s="27"/>
      <c r="AO714" s="27"/>
      <c r="AP714" s="27"/>
    </row>
    <row r="715" spans="2:42">
      <c r="B715" s="27"/>
      <c r="C715" s="27"/>
      <c r="D715" s="27"/>
      <c r="E715" s="27"/>
      <c r="H715" s="27"/>
      <c r="I715" s="27"/>
      <c r="J715" s="167"/>
      <c r="K715" s="27"/>
      <c r="L715" s="27"/>
      <c r="P715" s="27"/>
      <c r="Q715" s="27"/>
      <c r="R715" s="161"/>
      <c r="S715" s="161"/>
      <c r="T715" s="161"/>
      <c r="W715" s="27"/>
      <c r="X715" s="27"/>
      <c r="Z715" s="27"/>
      <c r="AA715" s="27"/>
      <c r="AC715" s="27"/>
      <c r="AD715" s="27"/>
      <c r="AJ715" s="27"/>
      <c r="AK715" s="27"/>
    </row>
    <row r="716" spans="2:42">
      <c r="B716" s="27"/>
      <c r="C716" s="27"/>
      <c r="D716" s="27"/>
      <c r="E716" s="27"/>
      <c r="H716" s="27"/>
      <c r="I716" s="27"/>
      <c r="J716" s="167"/>
      <c r="K716" s="27"/>
      <c r="L716" s="27"/>
      <c r="P716" s="27"/>
      <c r="Q716" s="27"/>
      <c r="R716" s="161"/>
      <c r="S716" s="161"/>
      <c r="T716" s="161"/>
      <c r="W716" s="27"/>
      <c r="X716" s="27"/>
      <c r="Z716" s="27"/>
      <c r="AA716" s="27"/>
      <c r="AC716" s="27"/>
      <c r="AD716" s="27"/>
      <c r="AJ716" s="27"/>
      <c r="AK716" s="27"/>
    </row>
    <row r="717" spans="2:42">
      <c r="B717" s="27"/>
      <c r="C717" s="27"/>
      <c r="D717" s="27"/>
      <c r="E717" s="27"/>
      <c r="H717" s="27"/>
      <c r="I717" s="27"/>
      <c r="J717" s="167"/>
      <c r="K717" s="27"/>
      <c r="L717" s="27"/>
      <c r="P717" s="27"/>
      <c r="Q717" s="27"/>
      <c r="R717" s="161"/>
      <c r="S717" s="161"/>
      <c r="T717" s="161"/>
      <c r="W717" s="27"/>
      <c r="X717" s="27"/>
      <c r="Z717" s="27"/>
      <c r="AA717" s="27"/>
      <c r="AC717" s="27"/>
      <c r="AD717" s="27"/>
      <c r="AJ717" s="27"/>
      <c r="AK717" s="27"/>
    </row>
    <row r="718" spans="2:42">
      <c r="B718" s="27"/>
      <c r="C718" s="27"/>
      <c r="D718" s="27"/>
      <c r="E718" s="27"/>
      <c r="H718" s="27"/>
      <c r="I718" s="27"/>
      <c r="J718" s="167"/>
      <c r="K718" s="27"/>
      <c r="L718" s="27"/>
      <c r="P718" s="27"/>
      <c r="Q718" s="27"/>
      <c r="R718" s="161"/>
      <c r="S718" s="161"/>
      <c r="T718" s="161"/>
      <c r="W718" s="27"/>
      <c r="X718" s="27"/>
      <c r="Z718" s="27"/>
      <c r="AA718" s="27"/>
      <c r="AC718" s="27"/>
      <c r="AD718" s="27"/>
      <c r="AJ718" s="27"/>
      <c r="AK718" s="27"/>
    </row>
    <row r="719" spans="2:42">
      <c r="B719" s="27"/>
      <c r="C719" s="27"/>
      <c r="D719" s="27"/>
      <c r="E719" s="27"/>
      <c r="H719" s="27"/>
      <c r="I719" s="27"/>
      <c r="J719" s="167"/>
      <c r="K719" s="27"/>
      <c r="L719" s="27"/>
      <c r="P719" s="27"/>
      <c r="Q719" s="27"/>
      <c r="R719" s="161"/>
      <c r="S719" s="161"/>
      <c r="T719" s="161"/>
      <c r="W719" s="27"/>
      <c r="X719" s="27"/>
      <c r="Z719" s="27"/>
      <c r="AA719" s="27"/>
      <c r="AC719" s="27"/>
      <c r="AD719" s="27"/>
      <c r="AJ719" s="27"/>
      <c r="AK719" s="27"/>
    </row>
    <row r="720" spans="2:42">
      <c r="B720" s="27"/>
      <c r="C720" s="27"/>
      <c r="D720" s="27"/>
      <c r="E720" s="27"/>
      <c r="H720" s="27"/>
      <c r="I720" s="27"/>
      <c r="J720" s="167"/>
      <c r="K720" s="27"/>
      <c r="L720" s="27"/>
      <c r="P720" s="27"/>
      <c r="Q720" s="27"/>
      <c r="R720" s="161"/>
      <c r="S720" s="161"/>
      <c r="T720" s="161"/>
      <c r="W720" s="27"/>
      <c r="X720" s="27"/>
      <c r="Z720" s="27"/>
      <c r="AA720" s="27"/>
      <c r="AC720" s="27"/>
      <c r="AD720" s="27"/>
      <c r="AJ720" s="27"/>
      <c r="AK720" s="27"/>
    </row>
    <row r="721" spans="2:41">
      <c r="B721" s="27"/>
      <c r="C721" s="27"/>
      <c r="D721" s="27"/>
      <c r="E721" s="27"/>
      <c r="H721" s="27"/>
      <c r="I721" s="27"/>
      <c r="J721" s="167"/>
      <c r="K721" s="27"/>
      <c r="L721" s="27"/>
      <c r="P721" s="27"/>
      <c r="Q721" s="27"/>
      <c r="R721" s="161"/>
      <c r="S721" s="161"/>
      <c r="T721" s="161"/>
      <c r="W721" s="27"/>
      <c r="X721" s="27"/>
      <c r="Z721" s="27"/>
      <c r="AA721" s="27"/>
      <c r="AC721" s="27"/>
      <c r="AD721" s="27"/>
      <c r="AJ721" s="27"/>
      <c r="AK721" s="27"/>
    </row>
    <row r="722" spans="2:41">
      <c r="B722" s="27"/>
      <c r="C722" s="27"/>
      <c r="D722" s="27"/>
      <c r="E722" s="27"/>
      <c r="H722" s="27"/>
      <c r="I722" s="165"/>
      <c r="J722" s="167"/>
      <c r="K722" s="27"/>
      <c r="M722" s="176"/>
      <c r="W722" s="27"/>
      <c r="Z722" s="27"/>
      <c r="AA722" s="27"/>
      <c r="AC722" s="27"/>
      <c r="AD722" s="27"/>
      <c r="AI722" s="27"/>
      <c r="AO722" s="27"/>
    </row>
    <row r="723" spans="2:41">
      <c r="B723" s="27"/>
      <c r="C723" s="27"/>
      <c r="D723" s="27"/>
      <c r="E723" s="27"/>
      <c r="H723" s="27"/>
      <c r="I723" s="165"/>
      <c r="J723" s="167"/>
      <c r="K723" s="27"/>
      <c r="M723" s="176"/>
      <c r="W723" s="27"/>
      <c r="Z723" s="27"/>
      <c r="AA723" s="27"/>
      <c r="AC723" s="27"/>
      <c r="AD723" s="27"/>
      <c r="AI723" s="27"/>
      <c r="AO723" s="27"/>
    </row>
    <row r="724" spans="2:41">
      <c r="B724" s="27"/>
      <c r="C724" s="27"/>
      <c r="D724" s="27"/>
      <c r="E724" s="27"/>
      <c r="H724" s="27"/>
      <c r="I724" s="165"/>
      <c r="J724" s="167"/>
      <c r="K724" s="27"/>
      <c r="M724" s="176"/>
      <c r="W724" s="27"/>
      <c r="Z724" s="27"/>
      <c r="AA724" s="27"/>
      <c r="AC724" s="27"/>
      <c r="AD724" s="27"/>
      <c r="AI724" s="27"/>
      <c r="AO724" s="27"/>
    </row>
    <row r="725" spans="2:41">
      <c r="B725" s="27"/>
      <c r="C725" s="27"/>
      <c r="D725" s="27"/>
      <c r="E725" s="27"/>
      <c r="H725" s="27"/>
      <c r="I725" s="165"/>
      <c r="J725" s="167"/>
      <c r="K725" s="27"/>
      <c r="M725" s="176"/>
      <c r="W725" s="27"/>
      <c r="Z725" s="27"/>
      <c r="AA725" s="27"/>
      <c r="AC725" s="27"/>
      <c r="AD725" s="27"/>
      <c r="AI725" s="27"/>
      <c r="AO725" s="27"/>
    </row>
    <row r="726" spans="2:41">
      <c r="B726" s="27"/>
      <c r="C726" s="27"/>
      <c r="D726" s="27"/>
      <c r="E726" s="27"/>
      <c r="H726" s="27"/>
      <c r="I726" s="165"/>
      <c r="J726" s="167"/>
      <c r="K726" s="27"/>
      <c r="M726" s="176"/>
      <c r="W726" s="27"/>
      <c r="Z726" s="27"/>
      <c r="AA726" s="27"/>
      <c r="AC726" s="27"/>
      <c r="AD726" s="27"/>
      <c r="AI726" s="27"/>
      <c r="AO726" s="27"/>
    </row>
    <row r="727" spans="2:41">
      <c r="B727" s="27"/>
      <c r="C727" s="27"/>
      <c r="D727" s="27"/>
      <c r="E727" s="27"/>
      <c r="H727" s="27"/>
      <c r="I727" s="165"/>
      <c r="J727" s="167"/>
      <c r="K727" s="27"/>
      <c r="M727" s="176"/>
      <c r="W727" s="27"/>
      <c r="Z727" s="27"/>
      <c r="AA727" s="27"/>
      <c r="AC727" s="27"/>
      <c r="AD727" s="27"/>
      <c r="AI727" s="27"/>
      <c r="AO727" s="27"/>
    </row>
    <row r="728" spans="2:41">
      <c r="B728" s="27"/>
      <c r="C728" s="27"/>
      <c r="D728" s="27"/>
      <c r="E728" s="27"/>
      <c r="H728" s="27"/>
      <c r="I728" s="165"/>
      <c r="J728" s="167"/>
      <c r="K728" s="27"/>
      <c r="M728" s="176"/>
      <c r="W728" s="27"/>
      <c r="Z728" s="27"/>
      <c r="AA728" s="27"/>
      <c r="AC728" s="27"/>
      <c r="AD728" s="27"/>
      <c r="AI728" s="27"/>
      <c r="AO728" s="27"/>
    </row>
    <row r="729" spans="2:41">
      <c r="B729" s="27"/>
      <c r="C729" s="27"/>
      <c r="D729" s="27"/>
      <c r="E729" s="27"/>
      <c r="H729" s="27"/>
      <c r="I729" s="165"/>
      <c r="J729" s="167"/>
      <c r="K729" s="27"/>
      <c r="M729" s="176"/>
      <c r="W729" s="27"/>
      <c r="Z729" s="27"/>
      <c r="AA729" s="27"/>
      <c r="AC729" s="27"/>
      <c r="AD729" s="27"/>
      <c r="AI729" s="27"/>
      <c r="AO729" s="27"/>
    </row>
    <row r="730" spans="2:41">
      <c r="B730" s="27"/>
      <c r="C730" s="27"/>
      <c r="D730" s="27"/>
      <c r="E730" s="27"/>
      <c r="H730" s="27"/>
      <c r="J730" s="167"/>
      <c r="K730" s="27"/>
    </row>
    <row r="731" spans="2:41">
      <c r="B731" s="27"/>
      <c r="C731" s="27"/>
      <c r="D731" s="27"/>
      <c r="E731" s="27"/>
      <c r="H731" s="27"/>
      <c r="J731" s="167"/>
      <c r="K731" s="161"/>
    </row>
    <row r="732" spans="2:41">
      <c r="E732" s="27"/>
      <c r="J732" s="167"/>
    </row>
    <row r="733" spans="2:41">
      <c r="E733" s="27"/>
      <c r="J733" s="167"/>
    </row>
    <row r="734" spans="2:41">
      <c r="E734" s="27"/>
      <c r="J734" s="167"/>
    </row>
    <row r="735" spans="2:41">
      <c r="E735" s="27"/>
      <c r="J735" s="167"/>
    </row>
    <row r="736" spans="2:41">
      <c r="E736" s="27"/>
      <c r="J736" s="167"/>
    </row>
    <row r="737" spans="5:10">
      <c r="E737" s="27"/>
      <c r="J737" s="167"/>
    </row>
    <row r="738" spans="5:10">
      <c r="E738" s="27"/>
      <c r="J738" s="167"/>
    </row>
    <row r="739" spans="5:10">
      <c r="E739" s="27"/>
      <c r="J739" s="167"/>
    </row>
    <row r="740" spans="5:10">
      <c r="E740" s="27"/>
      <c r="J740" s="167"/>
    </row>
    <row r="741" spans="5:10">
      <c r="E741" s="27"/>
      <c r="J741" s="167"/>
    </row>
    <row r="742" spans="5:10">
      <c r="E742" s="27"/>
      <c r="J742" s="167"/>
    </row>
    <row r="743" spans="5:10">
      <c r="E743" s="27"/>
      <c r="J743" s="167"/>
    </row>
    <row r="744" spans="5:10">
      <c r="E744" s="27"/>
      <c r="J744" s="167"/>
    </row>
    <row r="745" spans="5:10">
      <c r="E745" s="27"/>
      <c r="J745" s="167"/>
    </row>
    <row r="746" spans="5:10">
      <c r="E746" s="27"/>
      <c r="J746" s="167"/>
    </row>
    <row r="747" spans="5:10">
      <c r="E747" s="27"/>
      <c r="J747" s="167"/>
    </row>
    <row r="748" spans="5:10">
      <c r="E748" s="27"/>
      <c r="J748" s="167"/>
    </row>
    <row r="749" spans="5:10">
      <c r="E749" s="27"/>
      <c r="J749" s="167"/>
    </row>
    <row r="750" spans="5:10">
      <c r="E750" s="27"/>
      <c r="J750" s="167"/>
    </row>
    <row r="751" spans="5:10">
      <c r="E751" s="27"/>
      <c r="J751" s="167"/>
    </row>
    <row r="752" spans="5:10">
      <c r="E752" s="27"/>
      <c r="J752" s="167"/>
    </row>
    <row r="753" spans="5:10">
      <c r="E753" s="27"/>
      <c r="J753" s="167"/>
    </row>
    <row r="754" spans="5:10">
      <c r="E754" s="27"/>
      <c r="J754" s="167"/>
    </row>
    <row r="755" spans="5:10">
      <c r="E755" s="27"/>
      <c r="J755" s="167"/>
    </row>
    <row r="756" spans="5:10">
      <c r="E756" s="27"/>
      <c r="J756" s="167"/>
    </row>
    <row r="757" spans="5:10">
      <c r="E757" s="27"/>
      <c r="J757" s="167"/>
    </row>
    <row r="758" spans="5:10">
      <c r="E758" s="27"/>
      <c r="J758" s="167"/>
    </row>
    <row r="759" spans="5:10">
      <c r="E759" s="27"/>
      <c r="J759" s="167"/>
    </row>
    <row r="760" spans="5:10">
      <c r="E760" s="27"/>
      <c r="J760" s="167"/>
    </row>
    <row r="761" spans="5:10">
      <c r="E761" s="27"/>
      <c r="J761" s="167"/>
    </row>
    <row r="762" spans="5:10">
      <c r="E762" s="27"/>
      <c r="J762" s="167"/>
    </row>
    <row r="763" spans="5:10">
      <c r="E763" s="27"/>
      <c r="J763" s="167"/>
    </row>
    <row r="764" spans="5:10">
      <c r="E764" s="27"/>
      <c r="J764" s="167"/>
    </row>
    <row r="765" spans="5:10">
      <c r="E765" s="27"/>
      <c r="J765" s="167"/>
    </row>
    <row r="766" spans="5:10">
      <c r="E766" s="27"/>
      <c r="J766" s="167"/>
    </row>
    <row r="767" spans="5:10">
      <c r="E767" s="27"/>
      <c r="J767" s="167"/>
    </row>
    <row r="768" spans="5:10">
      <c r="E768" s="27"/>
      <c r="J768" s="167"/>
    </row>
    <row r="769" spans="5:10">
      <c r="E769" s="27"/>
      <c r="J769" s="167"/>
    </row>
    <row r="770" spans="5:10">
      <c r="E770" s="27"/>
    </row>
    <row r="771" spans="5:10">
      <c r="E771" s="27"/>
    </row>
  </sheetData>
  <autoFilter ref="A1:AP769">
    <extLst/>
  </autoFilter>
  <phoneticPr fontId="34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S479"/>
  <sheetViews>
    <sheetView workbookViewId="0">
      <pane xSplit="5" ySplit="2" topLeftCell="F54" activePane="bottomRight" state="frozen"/>
      <selection pane="topRight"/>
      <selection pane="bottomLeft"/>
      <selection pane="bottomRight" activeCell="C72" sqref="C72"/>
    </sheetView>
  </sheetViews>
  <sheetFormatPr defaultColWidth="9" defaultRowHeight="14.25"/>
  <cols>
    <col min="1" max="1" width="2.125" style="62" customWidth="1"/>
    <col min="2" max="2" width="5.125" style="62" customWidth="1"/>
    <col min="3" max="3" width="27.125" style="62" customWidth="1"/>
    <col min="4" max="4" width="6.125" style="62" customWidth="1"/>
    <col min="5" max="5" width="4.25" style="62" customWidth="1"/>
    <col min="6" max="6" width="8.125" style="63" customWidth="1"/>
    <col min="7" max="8" width="6.125" style="63" customWidth="1"/>
    <col min="9" max="9" width="6.625" style="63" customWidth="1"/>
    <col min="10" max="10" width="4.875" style="63" customWidth="1"/>
    <col min="11" max="11" width="5.125" style="63" customWidth="1"/>
    <col min="12" max="12" width="4.625" style="63" customWidth="1"/>
    <col min="13" max="13" width="5.25" style="63" customWidth="1"/>
    <col min="14" max="14" width="5" style="63" customWidth="1"/>
    <col min="15" max="15" width="4.375" style="63" customWidth="1"/>
    <col min="16" max="18" width="5" style="64" customWidth="1"/>
    <col min="19" max="19" width="20.875" style="64" customWidth="1"/>
    <col min="20" max="20" width="37.625" style="65" customWidth="1"/>
    <col min="21" max="21" width="50.375" style="66" customWidth="1"/>
    <col min="22" max="22" width="8.625" style="67" customWidth="1"/>
    <col min="23" max="25" width="8.625" style="68" customWidth="1"/>
    <col min="26" max="26" width="10.125" style="68" customWidth="1"/>
    <col min="27" max="43" width="8.625" style="68" customWidth="1"/>
    <col min="44" max="45" width="8.625" style="69" customWidth="1"/>
    <col min="46" max="48" width="8.625" style="68" customWidth="1"/>
    <col min="49" max="49" width="12.125" style="68" customWidth="1"/>
    <col min="50" max="91" width="8.625" style="68" customWidth="1"/>
    <col min="92" max="92" width="9.625" style="70" hidden="1" customWidth="1"/>
    <col min="93" max="93" width="14.5" style="70" hidden="1" customWidth="1"/>
    <col min="94" max="94" width="12" style="70" hidden="1" customWidth="1"/>
    <col min="95" max="95" width="13.125" style="70" hidden="1" customWidth="1"/>
    <col min="96" max="98" width="15.375" style="70" hidden="1" customWidth="1"/>
    <col min="99" max="99" width="46" style="61" customWidth="1"/>
    <col min="100" max="104" width="9" style="61"/>
    <col min="105" max="105" width="63" style="61" customWidth="1"/>
    <col min="106" max="119" width="3.625" style="71" customWidth="1"/>
    <col min="120" max="120" width="14.875" style="71" customWidth="1"/>
    <col min="121" max="131" width="3.625" style="71" customWidth="1"/>
    <col min="132" max="132" width="19.875" style="71" customWidth="1"/>
    <col min="133" max="133" width="9" style="71" customWidth="1"/>
    <col min="134" max="146" width="3.625" style="71" customWidth="1"/>
    <col min="147" max="147" width="4" style="61" customWidth="1"/>
    <col min="148" max="175" width="3.625" style="61" customWidth="1"/>
    <col min="176" max="16384" width="9" style="61"/>
  </cols>
  <sheetData>
    <row r="1" spans="1:175">
      <c r="F1" s="195" t="s">
        <v>121</v>
      </c>
      <c r="G1" s="195"/>
      <c r="H1" s="195"/>
      <c r="I1" s="195"/>
      <c r="J1" s="195"/>
      <c r="K1" s="195"/>
      <c r="L1" s="195"/>
      <c r="M1" s="195"/>
      <c r="N1" s="195"/>
      <c r="O1" s="195"/>
      <c r="P1" s="196" t="s">
        <v>122</v>
      </c>
      <c r="Q1" s="197"/>
      <c r="R1" s="197"/>
      <c r="S1" s="198"/>
      <c r="T1" s="199" t="s">
        <v>7</v>
      </c>
      <c r="U1" s="199"/>
      <c r="V1" s="79">
        <v>1</v>
      </c>
      <c r="W1" s="79">
        <v>2</v>
      </c>
      <c r="X1" s="79">
        <v>3</v>
      </c>
      <c r="Y1" s="79">
        <v>4</v>
      </c>
      <c r="Z1" s="79">
        <v>5</v>
      </c>
      <c r="AA1" s="79">
        <v>6</v>
      </c>
      <c r="AB1" s="79">
        <v>7</v>
      </c>
      <c r="AC1" s="79">
        <v>8</v>
      </c>
      <c r="AD1" s="79">
        <v>9</v>
      </c>
      <c r="AE1" s="79">
        <v>10</v>
      </c>
      <c r="AF1" s="79">
        <v>11</v>
      </c>
      <c r="AG1" s="79">
        <v>12</v>
      </c>
      <c r="AH1" s="79">
        <v>13</v>
      </c>
      <c r="AI1" s="79">
        <v>14</v>
      </c>
      <c r="AJ1" s="79">
        <v>15</v>
      </c>
      <c r="AK1" s="79">
        <v>16</v>
      </c>
      <c r="AL1" s="79">
        <v>17</v>
      </c>
      <c r="AM1" s="79">
        <v>18</v>
      </c>
      <c r="AN1" s="79">
        <v>19</v>
      </c>
      <c r="AO1" s="79">
        <v>20</v>
      </c>
      <c r="AP1" s="79">
        <v>21</v>
      </c>
      <c r="AQ1" s="79">
        <v>22</v>
      </c>
      <c r="AR1" s="89">
        <v>23</v>
      </c>
      <c r="AS1" s="89">
        <v>24</v>
      </c>
      <c r="AT1" s="79">
        <v>25</v>
      </c>
      <c r="AU1" s="79">
        <v>26</v>
      </c>
      <c r="AV1" s="79">
        <v>27</v>
      </c>
      <c r="AW1" s="79">
        <v>28</v>
      </c>
      <c r="AX1" s="79">
        <v>29</v>
      </c>
      <c r="AY1" s="79">
        <v>30</v>
      </c>
      <c r="AZ1" s="79">
        <v>31</v>
      </c>
      <c r="BA1" s="79">
        <v>32</v>
      </c>
      <c r="BB1" s="79">
        <v>33</v>
      </c>
      <c r="BC1" s="79">
        <v>34</v>
      </c>
      <c r="BD1" s="79">
        <v>35</v>
      </c>
      <c r="BE1" s="79">
        <v>36</v>
      </c>
      <c r="BF1" s="79">
        <v>37</v>
      </c>
      <c r="BG1" s="79">
        <v>38</v>
      </c>
      <c r="BH1" s="79">
        <v>39</v>
      </c>
      <c r="BI1" s="79">
        <v>40</v>
      </c>
      <c r="BJ1" s="79">
        <v>41</v>
      </c>
      <c r="BK1" s="79">
        <v>42</v>
      </c>
      <c r="BL1" s="79">
        <v>43</v>
      </c>
      <c r="BM1" s="79">
        <v>44</v>
      </c>
      <c r="BN1" s="79">
        <v>45</v>
      </c>
      <c r="BO1" s="79">
        <v>46</v>
      </c>
      <c r="BP1" s="79">
        <v>47</v>
      </c>
      <c r="BQ1" s="79">
        <v>48</v>
      </c>
      <c r="BR1" s="79">
        <v>49</v>
      </c>
      <c r="BS1" s="79">
        <v>50</v>
      </c>
      <c r="BT1" s="79">
        <v>51</v>
      </c>
      <c r="BU1" s="79">
        <v>52</v>
      </c>
      <c r="BV1" s="79">
        <v>53</v>
      </c>
      <c r="BW1" s="79">
        <v>54</v>
      </c>
      <c r="BX1" s="79">
        <v>55</v>
      </c>
      <c r="BY1" s="79">
        <v>56</v>
      </c>
      <c r="BZ1" s="79">
        <v>57</v>
      </c>
      <c r="CA1" s="79">
        <v>58</v>
      </c>
      <c r="CB1" s="79">
        <v>59</v>
      </c>
      <c r="CC1" s="79">
        <v>60</v>
      </c>
      <c r="CD1" s="79">
        <v>61</v>
      </c>
      <c r="CE1" s="79">
        <v>62</v>
      </c>
      <c r="CF1" s="79">
        <v>63</v>
      </c>
      <c r="CG1" s="79">
        <v>64</v>
      </c>
      <c r="CH1" s="79">
        <v>65</v>
      </c>
      <c r="CI1" s="79">
        <v>66</v>
      </c>
      <c r="CJ1" s="79">
        <v>67</v>
      </c>
      <c r="CK1" s="79">
        <v>68</v>
      </c>
      <c r="CL1" s="79">
        <v>69</v>
      </c>
      <c r="CM1" s="79">
        <v>70</v>
      </c>
      <c r="CN1" s="61" t="s">
        <v>123</v>
      </c>
      <c r="CR1" s="92" t="s">
        <v>123</v>
      </c>
      <c r="CS1" s="94"/>
      <c r="CT1" s="94"/>
      <c r="DB1" s="79"/>
      <c r="DC1" s="79"/>
      <c r="DD1" s="79"/>
      <c r="DE1" s="79"/>
      <c r="DF1" s="79"/>
      <c r="DG1" s="79"/>
      <c r="DH1" s="79"/>
      <c r="DI1" s="79"/>
      <c r="DJ1" s="79" t="s">
        <v>124</v>
      </c>
      <c r="DK1" s="79" t="s">
        <v>124</v>
      </c>
      <c r="DL1" s="79" t="s">
        <v>124</v>
      </c>
      <c r="DM1" s="79"/>
      <c r="DN1" s="79"/>
      <c r="DO1" s="79" t="s">
        <v>124</v>
      </c>
      <c r="DP1" s="79" t="s">
        <v>124</v>
      </c>
      <c r="DQ1" s="79" t="s">
        <v>124</v>
      </c>
      <c r="DR1" s="79" t="s">
        <v>124</v>
      </c>
      <c r="DS1" s="79" t="s">
        <v>124</v>
      </c>
      <c r="DT1" s="79" t="s">
        <v>124</v>
      </c>
      <c r="DU1" s="79" t="s">
        <v>124</v>
      </c>
      <c r="DV1" s="79" t="s">
        <v>124</v>
      </c>
      <c r="DW1" s="79" t="s">
        <v>124</v>
      </c>
      <c r="DX1" s="79" t="s">
        <v>124</v>
      </c>
      <c r="DY1" s="79" t="s">
        <v>124</v>
      </c>
      <c r="DZ1" s="79" t="s">
        <v>124</v>
      </c>
      <c r="EA1" s="79"/>
      <c r="EB1" s="79"/>
      <c r="EC1" s="79"/>
      <c r="ED1" s="79"/>
      <c r="EE1" s="79"/>
      <c r="EF1" s="79" t="s">
        <v>124</v>
      </c>
      <c r="EG1" s="79" t="s">
        <v>124</v>
      </c>
      <c r="EH1" s="79" t="s">
        <v>124</v>
      </c>
      <c r="FJ1" s="61" t="s">
        <v>124</v>
      </c>
      <c r="FK1" s="61" t="s">
        <v>124</v>
      </c>
      <c r="FL1" s="61" t="s">
        <v>124</v>
      </c>
      <c r="FM1" s="61" t="s">
        <v>124</v>
      </c>
      <c r="FN1" s="61" t="s">
        <v>124</v>
      </c>
      <c r="FO1" s="61" t="s">
        <v>124</v>
      </c>
      <c r="FP1" s="61" t="s">
        <v>124</v>
      </c>
      <c r="FQ1" s="61" t="s">
        <v>124</v>
      </c>
      <c r="FR1" s="61" t="s">
        <v>124</v>
      </c>
    </row>
    <row r="2" spans="1:175">
      <c r="B2" s="62" t="s">
        <v>125</v>
      </c>
      <c r="D2" s="62" t="s">
        <v>126</v>
      </c>
      <c r="E2" s="62" t="s">
        <v>127</v>
      </c>
      <c r="F2" s="63" t="s">
        <v>128</v>
      </c>
      <c r="G2" s="63" t="s">
        <v>129</v>
      </c>
      <c r="H2" s="63" t="s">
        <v>130</v>
      </c>
      <c r="I2" s="63" t="s">
        <v>131</v>
      </c>
      <c r="J2" s="63" t="s">
        <v>132</v>
      </c>
      <c r="K2" s="63" t="s">
        <v>133</v>
      </c>
      <c r="L2" s="63" t="s">
        <v>134</v>
      </c>
      <c r="M2" s="63" t="s">
        <v>135</v>
      </c>
      <c r="N2" s="63" t="s">
        <v>136</v>
      </c>
      <c r="O2" s="63" t="s">
        <v>137</v>
      </c>
      <c r="P2" s="81" t="s">
        <v>128</v>
      </c>
      <c r="Q2" s="81" t="s">
        <v>138</v>
      </c>
      <c r="R2" s="81" t="s">
        <v>139</v>
      </c>
      <c r="S2" s="81" t="s">
        <v>140</v>
      </c>
      <c r="T2" s="83" t="s">
        <v>141</v>
      </c>
      <c r="U2" s="66" t="s">
        <v>142</v>
      </c>
      <c r="V2" s="79" t="s">
        <v>143</v>
      </c>
      <c r="W2" s="79" t="s">
        <v>144</v>
      </c>
      <c r="X2" s="79" t="s">
        <v>145</v>
      </c>
      <c r="Y2" s="79" t="s">
        <v>146</v>
      </c>
      <c r="Z2" s="79" t="s">
        <v>23</v>
      </c>
      <c r="AA2" s="79" t="s">
        <v>147</v>
      </c>
      <c r="AB2" s="79" t="s">
        <v>148</v>
      </c>
      <c r="AC2" s="79" t="s">
        <v>149</v>
      </c>
      <c r="AD2" s="79" t="s">
        <v>150</v>
      </c>
      <c r="AE2" s="79" t="s">
        <v>151</v>
      </c>
      <c r="AF2" s="79" t="s">
        <v>152</v>
      </c>
      <c r="AG2" s="79" t="s">
        <v>153</v>
      </c>
      <c r="AH2" s="79" t="s">
        <v>154</v>
      </c>
      <c r="AI2" s="79" t="s">
        <v>155</v>
      </c>
      <c r="AJ2" s="79" t="s">
        <v>153</v>
      </c>
      <c r="AK2" s="79" t="s">
        <v>156</v>
      </c>
      <c r="AL2" s="79" t="s">
        <v>157</v>
      </c>
      <c r="AM2" s="79" t="s">
        <v>158</v>
      </c>
      <c r="AN2" s="79" t="s">
        <v>159</v>
      </c>
      <c r="AO2" s="79" t="s">
        <v>160</v>
      </c>
      <c r="AP2" s="79" t="s">
        <v>161</v>
      </c>
      <c r="AQ2" s="79" t="s">
        <v>162</v>
      </c>
      <c r="AR2" s="89" t="s">
        <v>163</v>
      </c>
      <c r="AS2" s="89" t="s">
        <v>164</v>
      </c>
      <c r="AT2" s="79" t="s">
        <v>165</v>
      </c>
      <c r="AU2" s="79" t="s">
        <v>166</v>
      </c>
      <c r="AV2" s="79" t="s">
        <v>167</v>
      </c>
      <c r="AW2" s="79" t="s">
        <v>168</v>
      </c>
      <c r="AX2" s="79" t="s">
        <v>169</v>
      </c>
      <c r="AY2" s="79"/>
      <c r="AZ2" s="79" t="s">
        <v>170</v>
      </c>
      <c r="BA2" s="79" t="s">
        <v>171</v>
      </c>
      <c r="BB2" s="79" t="s">
        <v>172</v>
      </c>
      <c r="BC2" s="79" t="s">
        <v>173</v>
      </c>
      <c r="BD2" s="79" t="s">
        <v>174</v>
      </c>
      <c r="BE2" s="79"/>
      <c r="BF2" s="79"/>
      <c r="BG2" s="79"/>
      <c r="BH2" s="79"/>
      <c r="BI2" s="79" t="s">
        <v>175</v>
      </c>
      <c r="BJ2" s="79" t="s">
        <v>176</v>
      </c>
      <c r="BK2" s="79"/>
      <c r="BL2" s="79" t="s">
        <v>177</v>
      </c>
      <c r="BM2" s="79" t="s">
        <v>178</v>
      </c>
      <c r="BN2" s="79" t="s">
        <v>179</v>
      </c>
      <c r="BO2" s="79" t="s">
        <v>180</v>
      </c>
      <c r="BP2" s="79" t="s">
        <v>181</v>
      </c>
      <c r="BQ2" s="79" t="s">
        <v>182</v>
      </c>
      <c r="BR2" s="79" t="s">
        <v>183</v>
      </c>
      <c r="BS2" s="79" t="s">
        <v>184</v>
      </c>
      <c r="BT2" s="79" t="s">
        <v>185</v>
      </c>
      <c r="BU2" s="79"/>
      <c r="BV2" s="79"/>
      <c r="BW2" s="79"/>
      <c r="BX2" s="79"/>
      <c r="BY2" s="79"/>
      <c r="BZ2" s="79"/>
      <c r="CA2" s="79"/>
      <c r="CB2" s="79"/>
      <c r="CC2" s="79"/>
      <c r="CD2" s="79"/>
      <c r="CE2" s="79"/>
      <c r="CF2" s="79"/>
      <c r="CG2" s="79"/>
      <c r="CH2" s="79"/>
      <c r="CI2" s="79"/>
      <c r="CJ2" s="79"/>
      <c r="CK2" s="79"/>
      <c r="CL2" s="79"/>
      <c r="CM2" s="79"/>
      <c r="CN2" s="70" t="s">
        <v>186</v>
      </c>
      <c r="CO2" s="70" t="s">
        <v>187</v>
      </c>
      <c r="CP2" s="70" t="s">
        <v>188</v>
      </c>
      <c r="CQ2" s="70" t="s">
        <v>189</v>
      </c>
      <c r="CR2" s="70" t="s">
        <v>190</v>
      </c>
      <c r="CS2" s="70" t="s">
        <v>191</v>
      </c>
      <c r="CT2" s="70" t="s">
        <v>192</v>
      </c>
      <c r="DB2" s="96" t="str">
        <f>V2</f>
        <v>攻击</v>
      </c>
      <c r="DC2" s="96" t="str">
        <f t="shared" ref="DC2:FN2" si="0">W2</f>
        <v>业力</v>
      </c>
      <c r="DD2" s="96" t="str">
        <f t="shared" si="0"/>
        <v>护甲</v>
      </c>
      <c r="DE2" s="96" t="str">
        <f t="shared" si="0"/>
        <v>法抗</v>
      </c>
      <c r="DF2" s="96" t="str">
        <f t="shared" si="0"/>
        <v>生命值</v>
      </c>
      <c r="DG2" s="96" t="str">
        <f t="shared" si="0"/>
        <v>魔法值</v>
      </c>
      <c r="DH2" s="96" t="str">
        <f t="shared" si="0"/>
        <v>生命回复</v>
      </c>
      <c r="DI2" s="96" t="str">
        <f t="shared" si="0"/>
        <v>魔法回复</v>
      </c>
      <c r="DJ2" s="96" t="str">
        <f t="shared" si="0"/>
        <v>攻速</v>
      </c>
      <c r="DK2" s="96" t="str">
        <f t="shared" si="0"/>
        <v>闪避</v>
      </c>
      <c r="DL2" s="96" t="str">
        <f t="shared" si="0"/>
        <v>免伤</v>
      </c>
      <c r="DM2" s="96" t="str">
        <f t="shared" si="0"/>
        <v>攻击伤害</v>
      </c>
      <c r="DN2" s="96" t="str">
        <f t="shared" si="0"/>
        <v>物理穿透</v>
      </c>
      <c r="DO2" s="96" t="str">
        <f t="shared" si="0"/>
        <v>法术穿透</v>
      </c>
      <c r="DP2" s="96" t="str">
        <f t="shared" si="0"/>
        <v>攻击伤害</v>
      </c>
      <c r="DQ2" s="96" t="str">
        <f t="shared" si="0"/>
        <v>技能伤害</v>
      </c>
      <c r="DR2" s="96" t="str">
        <f t="shared" si="0"/>
        <v>伤害加成</v>
      </c>
      <c r="DS2" s="96" t="str">
        <f t="shared" si="0"/>
        <v>伤害减免</v>
      </c>
      <c r="DT2" s="96" t="str">
        <f t="shared" si="0"/>
        <v>暴击</v>
      </c>
      <c r="DU2" s="96" t="str">
        <f t="shared" si="0"/>
        <v>暴伤</v>
      </c>
      <c r="DV2" s="96" t="str">
        <f t="shared" si="0"/>
        <v>吸血</v>
      </c>
      <c r="DW2" s="96" t="str">
        <f t="shared" si="0"/>
        <v>分裂</v>
      </c>
      <c r="DX2" s="96" t="str">
        <f t="shared" si="0"/>
        <v>致命概率</v>
      </c>
      <c r="DY2" s="96" t="str">
        <f t="shared" si="0"/>
        <v>致命倍率</v>
      </c>
      <c r="DZ2" s="96" t="str">
        <f t="shared" si="0"/>
        <v>冷却缩减</v>
      </c>
      <c r="EA2" s="96" t="str">
        <f t="shared" si="0"/>
        <v>冷却降低</v>
      </c>
      <c r="EB2" s="96" t="str">
        <f t="shared" si="0"/>
        <v>触发概率</v>
      </c>
      <c r="EC2" s="96" t="str">
        <f t="shared" si="0"/>
        <v>生命恢复%</v>
      </c>
      <c r="ED2" s="96" t="str">
        <f t="shared" si="0"/>
        <v>魔法恢复%</v>
      </c>
      <c r="EE2" s="96">
        <f t="shared" si="0"/>
        <v>0</v>
      </c>
      <c r="EF2" s="96" t="str">
        <f t="shared" si="0"/>
        <v>生命%</v>
      </c>
      <c r="EG2" s="96" t="str">
        <f t="shared" si="0"/>
        <v>攻击%</v>
      </c>
      <c r="EH2" s="96" t="s">
        <v>144</v>
      </c>
      <c r="EI2" s="96" t="str">
        <f t="shared" si="0"/>
        <v>攻速-%</v>
      </c>
      <c r="EJ2" s="96" t="str">
        <f t="shared" si="0"/>
        <v>冷却-%</v>
      </c>
      <c r="EK2" s="96">
        <f t="shared" si="0"/>
        <v>0</v>
      </c>
      <c r="EL2" s="96">
        <f t="shared" si="0"/>
        <v>0</v>
      </c>
      <c r="EM2" s="96">
        <f t="shared" si="0"/>
        <v>0</v>
      </c>
      <c r="EN2" s="96">
        <f t="shared" si="0"/>
        <v>0</v>
      </c>
      <c r="EO2" s="96" t="str">
        <f t="shared" si="0"/>
        <v>元神力</v>
      </c>
      <c r="EP2" s="96" t="str">
        <f t="shared" si="0"/>
        <v>金币加成</v>
      </c>
      <c r="EQ2" s="96">
        <f t="shared" si="0"/>
        <v>0</v>
      </c>
      <c r="ER2" s="96" t="str">
        <f t="shared" si="0"/>
        <v>杀敌攻击</v>
      </c>
      <c r="ES2" s="96" t="str">
        <f t="shared" si="0"/>
        <v>杀敌业力</v>
      </c>
      <c r="ET2" s="96" t="str">
        <f t="shared" si="0"/>
        <v>杀敌生命</v>
      </c>
      <c r="EU2" s="96" t="str">
        <f t="shared" si="0"/>
        <v>杀敌金币</v>
      </c>
      <c r="EV2" s="96" t="str">
        <f t="shared" si="0"/>
        <v>每秒攻击</v>
      </c>
      <c r="EW2" s="96" t="str">
        <f t="shared" si="0"/>
        <v>每秒业力</v>
      </c>
      <c r="EX2" s="96" t="str">
        <f t="shared" si="0"/>
        <v>每秒生命</v>
      </c>
      <c r="EY2" s="96" t="str">
        <f t="shared" si="0"/>
        <v>每秒金币</v>
      </c>
      <c r="EZ2" s="96" t="str">
        <f t="shared" si="0"/>
        <v>攻击距离</v>
      </c>
      <c r="FA2" s="96">
        <f t="shared" si="0"/>
        <v>0</v>
      </c>
      <c r="FB2" s="96">
        <f t="shared" si="0"/>
        <v>0</v>
      </c>
      <c r="FC2" s="96">
        <f t="shared" si="0"/>
        <v>0</v>
      </c>
      <c r="FD2" s="96">
        <f t="shared" si="0"/>
        <v>0</v>
      </c>
      <c r="FE2" s="96">
        <f t="shared" si="0"/>
        <v>0</v>
      </c>
      <c r="FF2" s="96">
        <f t="shared" si="0"/>
        <v>0</v>
      </c>
      <c r="FG2" s="96">
        <f t="shared" si="0"/>
        <v>0</v>
      </c>
      <c r="FH2" s="96">
        <f t="shared" si="0"/>
        <v>0</v>
      </c>
      <c r="FI2" s="96">
        <f t="shared" si="0"/>
        <v>0</v>
      </c>
      <c r="FJ2" s="96">
        <f t="shared" si="0"/>
        <v>0</v>
      </c>
      <c r="FK2" s="96">
        <f t="shared" si="0"/>
        <v>0</v>
      </c>
      <c r="FL2" s="96">
        <f t="shared" si="0"/>
        <v>0</v>
      </c>
      <c r="FM2" s="96">
        <f t="shared" si="0"/>
        <v>0</v>
      </c>
      <c r="FN2" s="96">
        <f t="shared" si="0"/>
        <v>0</v>
      </c>
      <c r="FO2" s="96">
        <f t="shared" ref="FO2:FS2" si="1">CI2</f>
        <v>0</v>
      </c>
      <c r="FP2" s="96">
        <f t="shared" si="1"/>
        <v>0</v>
      </c>
      <c r="FQ2" s="96">
        <f t="shared" si="1"/>
        <v>0</v>
      </c>
      <c r="FR2" s="96">
        <f t="shared" si="1"/>
        <v>0</v>
      </c>
      <c r="FS2" s="96">
        <f t="shared" si="1"/>
        <v>0</v>
      </c>
    </row>
    <row r="3" spans="1:175" s="60" customFormat="1" ht="16.5">
      <c r="A3" s="72"/>
      <c r="B3" s="73" t="s">
        <v>193</v>
      </c>
      <c r="C3" s="72" t="s">
        <v>194</v>
      </c>
      <c r="D3" s="74"/>
      <c r="E3" s="75"/>
      <c r="F3" s="76">
        <v>800</v>
      </c>
      <c r="G3" s="77">
        <v>100</v>
      </c>
      <c r="H3" s="77"/>
      <c r="I3" s="77" t="str">
        <f>B4</f>
        <v>E002</v>
      </c>
      <c r="J3" s="77"/>
      <c r="K3" s="77"/>
      <c r="L3" s="77"/>
      <c r="M3" s="77"/>
      <c r="N3" s="77"/>
      <c r="O3" s="77"/>
      <c r="P3" s="82"/>
      <c r="Q3" s="82"/>
      <c r="R3" s="82"/>
      <c r="S3" s="82"/>
      <c r="T3" s="84" t="s">
        <v>195</v>
      </c>
      <c r="U3" s="85" t="s">
        <v>196</v>
      </c>
      <c r="V3" s="19">
        <v>1000</v>
      </c>
      <c r="W3" s="86"/>
      <c r="X3" s="86"/>
      <c r="Y3" s="86"/>
      <c r="Z3" s="86"/>
      <c r="AA3" s="86"/>
      <c r="AB3" s="86"/>
      <c r="AC3" s="86"/>
      <c r="AD3" s="61"/>
      <c r="AE3" s="86"/>
      <c r="AF3" s="86"/>
      <c r="AG3" s="88"/>
      <c r="AH3" s="86"/>
      <c r="AI3" s="86"/>
      <c r="AJ3" s="86"/>
      <c r="AK3" s="86"/>
      <c r="AL3" s="88"/>
      <c r="AM3" s="86"/>
      <c r="AN3" s="86"/>
      <c r="AO3" s="86"/>
      <c r="AP3" s="90"/>
      <c r="AQ3" s="90"/>
      <c r="AR3" s="91"/>
      <c r="AS3" s="91"/>
      <c r="AT3" s="90"/>
      <c r="AU3" s="90"/>
      <c r="AV3" s="90"/>
      <c r="AW3" s="90"/>
      <c r="AX3" s="90"/>
      <c r="AY3" s="90"/>
      <c r="AZ3" s="90"/>
      <c r="BA3" s="90"/>
      <c r="BB3" s="90"/>
      <c r="BC3" s="79"/>
      <c r="BD3" s="79"/>
      <c r="BE3" s="79"/>
      <c r="BF3" s="79"/>
      <c r="BG3" s="79"/>
      <c r="BH3" s="79"/>
      <c r="BI3" s="79"/>
      <c r="BJ3" s="79"/>
      <c r="BK3" s="79"/>
      <c r="BL3" s="79"/>
      <c r="BM3" s="79"/>
      <c r="BN3" s="79"/>
      <c r="BO3" s="79"/>
      <c r="BP3" s="79"/>
      <c r="BQ3" s="79"/>
      <c r="BR3" s="79"/>
      <c r="BS3" s="79"/>
      <c r="BT3" s="79"/>
      <c r="BU3" s="194"/>
      <c r="BV3" s="194"/>
      <c r="BW3" s="194"/>
      <c r="BX3" s="194"/>
      <c r="BY3" s="194"/>
      <c r="BZ3" s="194"/>
      <c r="CA3" s="194"/>
      <c r="CB3" s="194"/>
      <c r="CC3" s="194"/>
      <c r="CD3" s="194"/>
      <c r="CE3" s="194"/>
      <c r="CF3" s="194"/>
      <c r="CG3" s="194"/>
      <c r="CH3" s="194"/>
      <c r="CI3" s="194"/>
      <c r="CJ3" s="194"/>
      <c r="CK3" s="194"/>
      <c r="CL3" s="194"/>
      <c r="CM3" s="194"/>
      <c r="CN3" s="93" t="str">
        <f t="shared" ref="CN3:CN44" si="2">"InitUnitState('"&amp;B3&amp;"',"&amp;V3&amp;","&amp;W3&amp;","&amp;X3&amp;","&amp;Y3&amp;","&amp;Z3&amp;","&amp;AA3&amp;","&amp;AB3&amp;","&amp;AC3&amp;","&amp;AD3&amp;","&amp;AE3&amp;")"</f>
        <v>InitUnitState('E001',1000,,,,,,,,,)</v>
      </c>
      <c r="CO3" s="93" t="str">
        <f t="shared" ref="CO3:CO44" si="3">"InitUnitNormal('"&amp;B3&amp;"',"&amp;AF3&amp;","&amp;AG3&amp;","&amp;AH3&amp;","&amp;AI3&amp;","&amp;AJ3&amp;","&amp;AK3&amp;","&amp;AL3&amp;","&amp;AM3&amp;","&amp;AN3&amp;","&amp;AO3&amp;")"</f>
        <v>InitUnitNormal('E001',,,,,,,,,,)</v>
      </c>
      <c r="CP3" s="93" t="str">
        <f t="shared" ref="CP3:CP44" si="4">"InitUnitMagic('"&amp;B3&amp;"',"&amp;AP3&amp;","&amp;AQ3&amp;","&amp;AR3&amp;","&amp;AS3&amp;","&amp;AT3&amp;","&amp;AU3&amp;","&amp;AV3&amp;","&amp;AW3&amp;","&amp;BI3&amp;","&amp;BJ3&amp;")"</f>
        <v>InitUnitMagic('E001',,,,,,,,,,)</v>
      </c>
      <c r="CQ3" s="93" t="str">
        <f t="shared" ref="CQ3:CQ44" si="5">"InitUnitAdd('"&amp;B3&amp;"',"&amp;BK3&amp;","&amp;BL3&amp;","&amp;BM3&amp;","&amp;BN3&amp;","&amp;BO3&amp;","&amp;BP3&amp;","&amp;BQ3&amp;","&amp;BR3&amp;","&amp;BS3&amp;","&amp;BT3&amp;")"</f>
        <v>InitUnitAdd('E001',,,,,,,,,,)</v>
      </c>
      <c r="CR3" s="93" t="str">
        <f t="shared" ref="CR3:CR44" si="6">"InitEquipData('"&amp;B3&amp;"',"&amp;D3&amp;","&amp;CR$1&amp;A3&amp;CR$1&amp;","&amp;E3&amp;","&amp;I3&amp;","&amp;F3&amp;","&amp;G3&amp;",'"&amp;J3&amp;"','"&amp;K3&amp;"','"&amp;L3&amp;"','"&amp;M3&amp;"','"&amp;N3&amp;"','"&amp;O3&amp;"',"&amp;CR$1&amp;U4&amp;CR$1&amp;")"</f>
        <v>InitEquipData('E001',,"",,E002,800,100,'','','','','','',"ReplaceableTextures\\CommandButtons\\BTNZ01.blp")</v>
      </c>
      <c r="CS3" s="93"/>
      <c r="CT3" s="93"/>
      <c r="CU3" s="95" t="str">
        <f>CONCATENATE(DB3,DC3,DD3,DE3,DF3,DG3,DH3,DI3,DJ3,DK3,DL3,DM3,DN3,DO3,DP3,DQ3,DR3,DS3,DT3,DU3,DV3,DW3,DX3,DY3,DZ3,EA3,EB3,EC3,ED3,EE3,EF3,EG3,EH3,EI3,EJ3,EK3,EL3,EM3,EN3,EO3,EP3,EQ3,ER3,ES3,ET3,EU3,EV3,EW3,EX3,EY3,EZ3,FA3,FB3,FC3,FD3,FE3,FF3,FG3,FH3,FI3,FJ3,FK3,FL3,FM3,FN3,FO3,FP3,FQ3,FR3,FS3&amp;"|n")</f>
        <v>|n攻击+1000|n</v>
      </c>
      <c r="CV3" s="61" t="str">
        <f>"|Cffbbbbbb属性：|r"&amp;CU3&amp;VLOOKUP(A3,合成公式!A:P,16,FALSE)&amp;T3&amp;"|n|Cff00ff7f点击消耗"&amp;F3&amp;"金币进行强化"&amp;"|n成功率"&amp;G3&amp;"%"</f>
        <v>|Cffbbbbbb属性：|r|n攻击+1000|n|n攻击|Cffffc92610%|r概率附加|Cffffc926业力*400%|r攻击伤害|n|n|Cff00ff7f点击消耗800金币进行强化|n成功率100%</v>
      </c>
      <c r="DB3" s="71" t="str">
        <f t="shared" ref="DB3" si="7">IF(V3="","","|n"&amp;DB$2&amp;"+"&amp;V3&amp;DB$1)</f>
        <v>|n攻击+1000</v>
      </c>
      <c r="DC3" s="71" t="str">
        <f t="shared" ref="DC3" si="8">IF(W3="","","|n"&amp;DC$2&amp;"+"&amp;W3&amp;DC$1)</f>
        <v/>
      </c>
      <c r="DD3" s="71" t="str">
        <f t="shared" ref="DD3" si="9">IF(X3="","","|n"&amp;DD$2&amp;"+"&amp;X3&amp;DD$1)</f>
        <v/>
      </c>
      <c r="DE3" s="71" t="str">
        <f t="shared" ref="DE3" si="10">IF(Y3="","","|n"&amp;DE$2&amp;"+"&amp;Y3&amp;DE$1)</f>
        <v/>
      </c>
      <c r="DF3" s="71" t="str">
        <f t="shared" ref="DF3" si="11">IF(Z3="","","|n"&amp;DF$2&amp;"+"&amp;Z3&amp;DF$1)</f>
        <v/>
      </c>
      <c r="DG3" s="71" t="str">
        <f t="shared" ref="DG3" si="12">IF(AA3="","","|n"&amp;DG$2&amp;"+"&amp;AA3&amp;DG$1)</f>
        <v/>
      </c>
      <c r="DH3" s="71" t="str">
        <f t="shared" ref="DH3" si="13">IF(AB3="","","|n"&amp;DH$2&amp;"+"&amp;AB3&amp;DH$1)</f>
        <v/>
      </c>
      <c r="DI3" s="71" t="str">
        <f t="shared" ref="DI3" si="14">IF(AC3="","","|n"&amp;DI$2&amp;"+"&amp;AC3&amp;DI$1)</f>
        <v/>
      </c>
      <c r="DJ3" s="71" t="str">
        <f t="shared" ref="DJ3" si="15">IF(AD3="","","|n"&amp;DJ$2&amp;"+"&amp;AD3&amp;DJ$1)</f>
        <v/>
      </c>
      <c r="DK3" s="71" t="str">
        <f t="shared" ref="DK3" si="16">IF(AE3="","","|n"&amp;DK$2&amp;"+"&amp;AE3&amp;DK$1)</f>
        <v/>
      </c>
      <c r="DL3" s="71" t="str">
        <f t="shared" ref="DL3" si="17">IF(AF3="","","|n"&amp;DL$2&amp;"+"&amp;AF3&amp;DL$1)</f>
        <v/>
      </c>
      <c r="DM3" s="71" t="str">
        <f t="shared" ref="DM3" si="18">IF(AG3="","","|n"&amp;DM$2&amp;"+"&amp;AG3&amp;DM$1)</f>
        <v/>
      </c>
      <c r="DN3" s="71" t="str">
        <f t="shared" ref="DN3" si="19">IF(AH3="","","|n"&amp;DN$2&amp;"+"&amp;AH3&amp;DN$1)</f>
        <v/>
      </c>
      <c r="DO3" s="71" t="str">
        <f t="shared" ref="DO3" si="20">IF(AI3="","","|n"&amp;DO$2&amp;"+"&amp;AI3&amp;DO$1)</f>
        <v/>
      </c>
      <c r="DP3" s="71" t="str">
        <f t="shared" ref="DP3" si="21">IF(AJ3="","","|n"&amp;DP$2&amp;"+"&amp;AJ3&amp;DP$1)</f>
        <v/>
      </c>
      <c r="DQ3" s="71" t="str">
        <f t="shared" ref="DQ3" si="22">IF(AK3="","","|n"&amp;DQ$2&amp;"+"&amp;AK3&amp;DQ$1)</f>
        <v/>
      </c>
      <c r="DR3" s="71" t="str">
        <f t="shared" ref="DR3" si="23">IF(AL3="","","|n"&amp;DR$2&amp;"+"&amp;AL3&amp;DR$1)</f>
        <v/>
      </c>
      <c r="DS3" s="71" t="str">
        <f t="shared" ref="DS3" si="24">IF(AM3="","","|n"&amp;DS$2&amp;"+"&amp;AM3&amp;DS$1)</f>
        <v/>
      </c>
      <c r="DT3" s="71" t="str">
        <f t="shared" ref="DT3" si="25">IF(AN3="","","|n"&amp;DT$2&amp;"+"&amp;AN3&amp;DT$1)</f>
        <v/>
      </c>
      <c r="DU3" s="71" t="str">
        <f t="shared" ref="DU3" si="26">IF(AO3="","","|n"&amp;DU$2&amp;"+"&amp;AO3&amp;DU$1)</f>
        <v/>
      </c>
      <c r="DV3" s="71" t="str">
        <f t="shared" ref="DV3" si="27">IF(AP3="","","|n"&amp;DV$2&amp;"+"&amp;AP3&amp;DV$1)</f>
        <v/>
      </c>
      <c r="DW3" s="71" t="str">
        <f t="shared" ref="DW3" si="28">IF(AQ3="","","|n"&amp;DW$2&amp;"+"&amp;AQ3&amp;DW$1)</f>
        <v/>
      </c>
      <c r="DX3" s="71" t="str">
        <f t="shared" ref="DX3" si="29">IF(AR3="","","|n"&amp;DX$2&amp;"+"&amp;AR3&amp;DX$1)</f>
        <v/>
      </c>
      <c r="DY3" s="71" t="str">
        <f t="shared" ref="DY3" si="30">IF(AS3="","","|n"&amp;DY$2&amp;"+"&amp;AS3&amp;DY$1)</f>
        <v/>
      </c>
      <c r="DZ3" s="71" t="str">
        <f t="shared" ref="DZ3" si="31">IF(AT3="","","|n"&amp;DZ$2&amp;"+"&amp;AT3&amp;DZ$1)</f>
        <v/>
      </c>
      <c r="EA3" s="71" t="str">
        <f t="shared" ref="EA3" si="32">IF(AU3="","","|n"&amp;EA$2&amp;"+"&amp;AU3&amp;EA$1)</f>
        <v/>
      </c>
      <c r="EB3" s="71" t="str">
        <f t="shared" ref="EB3" si="33">IF(AV3="","","|n"&amp;EB$2&amp;"+"&amp;AV3&amp;EB$1)</f>
        <v/>
      </c>
      <c r="EC3" s="71" t="str">
        <f t="shared" ref="EC3" si="34">IF(AW3="","","|n"&amp;EC$2&amp;"+"&amp;AW3&amp;EC$1)</f>
        <v/>
      </c>
      <c r="ED3" s="71" t="str">
        <f t="shared" ref="ED3" si="35">IF(AX3="","","|n"&amp;ED$2&amp;"+"&amp;AX3&amp;ED$1)</f>
        <v/>
      </c>
      <c r="EE3" s="71" t="str">
        <f t="shared" ref="EE3" si="36">IF(AY3="","","|n"&amp;EE$2&amp;"+"&amp;AY3&amp;EE$1)</f>
        <v/>
      </c>
      <c r="EF3" s="71" t="str">
        <f t="shared" ref="EF3" si="37">IF(AZ3="","","|n"&amp;EF$2&amp;"+"&amp;AZ3&amp;EF$1)</f>
        <v/>
      </c>
      <c r="EG3" s="71" t="str">
        <f t="shared" ref="EG3" si="38">IF(BA3="","","|n"&amp;EG$2&amp;"+"&amp;BA3&amp;EG$1)</f>
        <v/>
      </c>
      <c r="EH3" s="71" t="str">
        <f t="shared" ref="EH3" si="39">IF(BB3="","","|n"&amp;EH$2&amp;"+"&amp;BB3&amp;EH$1)</f>
        <v/>
      </c>
      <c r="EI3" s="71" t="str">
        <f t="shared" ref="EI3" si="40">IF(BC3="","","|n"&amp;EI$2&amp;"+"&amp;BC3&amp;EI$1)</f>
        <v/>
      </c>
      <c r="EJ3" s="71" t="str">
        <f t="shared" ref="EJ3" si="41">IF(BD3="","","|n"&amp;EJ$2&amp;"+"&amp;BD3&amp;EJ$1)</f>
        <v/>
      </c>
      <c r="EK3" s="71" t="str">
        <f t="shared" ref="EK3" si="42">IF(BE3="","","|n"&amp;EK$2&amp;"+"&amp;BE3&amp;EK$1)</f>
        <v/>
      </c>
      <c r="EL3" s="71" t="str">
        <f t="shared" ref="EL3" si="43">IF(BF3="","","|n"&amp;EL$2&amp;"+"&amp;BF3&amp;EL$1)</f>
        <v/>
      </c>
      <c r="EM3" s="71" t="str">
        <f t="shared" ref="EM3" si="44">IF(BG3="","","|n"&amp;EM$2&amp;"+"&amp;BG3&amp;EM$1)</f>
        <v/>
      </c>
      <c r="EN3" s="71" t="str">
        <f t="shared" ref="EN3" si="45">IF(BH3="","","|n"&amp;EN$2&amp;"+"&amp;BH3&amp;EN$1)</f>
        <v/>
      </c>
      <c r="EO3" s="71" t="str">
        <f t="shared" ref="EO3" si="46">IF(BI3="","","|n"&amp;EO$2&amp;"+"&amp;BI3&amp;EO$1)</f>
        <v/>
      </c>
      <c r="EP3" s="71" t="str">
        <f t="shared" ref="EP3" si="47">IF(BJ3="","","|n"&amp;EP$2&amp;"+"&amp;BJ3&amp;EP$1)</f>
        <v/>
      </c>
      <c r="EQ3" s="71" t="str">
        <f t="shared" ref="EQ3" si="48">IF(BK3="","","|n"&amp;EQ$2&amp;"+"&amp;BK3&amp;EQ$1)</f>
        <v/>
      </c>
      <c r="ER3" s="71" t="str">
        <f t="shared" ref="ER3" si="49">IF(BL3="","","|n"&amp;ER$2&amp;"+"&amp;BL3&amp;ER$1)</f>
        <v/>
      </c>
      <c r="ES3" s="71" t="str">
        <f t="shared" ref="ES3" si="50">IF(BM3="","","|n"&amp;ES$2&amp;"+"&amp;BM3&amp;ES$1)</f>
        <v/>
      </c>
      <c r="ET3" s="71" t="str">
        <f t="shared" ref="ET3" si="51">IF(BN3="","","|n"&amp;ET$2&amp;"+"&amp;BN3&amp;ET$1)</f>
        <v/>
      </c>
      <c r="EU3" s="71" t="str">
        <f t="shared" ref="EU3" si="52">IF(BO3="","","|n"&amp;EU$2&amp;"+"&amp;BO3&amp;EU$1)</f>
        <v/>
      </c>
      <c r="EV3" s="71" t="str">
        <f t="shared" ref="EV3" si="53">IF(BP3="","","|n"&amp;EV$2&amp;"+"&amp;BP3&amp;EV$1)</f>
        <v/>
      </c>
      <c r="EW3" s="71" t="str">
        <f t="shared" ref="EW3" si="54">IF(BQ3="","","|n"&amp;EW$2&amp;"+"&amp;BQ3&amp;EW$1)</f>
        <v/>
      </c>
      <c r="EX3" s="71" t="str">
        <f t="shared" ref="EX3" si="55">IF(BR3="","","|n"&amp;EX$2&amp;"+"&amp;BR3&amp;EX$1)</f>
        <v/>
      </c>
      <c r="EY3" s="71" t="str">
        <f t="shared" ref="EY3" si="56">IF(BS3="","","|n"&amp;EY$2&amp;"+"&amp;BS3&amp;EY$1)</f>
        <v/>
      </c>
      <c r="EZ3" s="71" t="str">
        <f t="shared" ref="EZ3" si="57">IF(BT3="","","|n"&amp;EZ$2&amp;"+"&amp;BT3&amp;EZ$1)</f>
        <v/>
      </c>
      <c r="FA3" s="71" t="str">
        <f t="shared" ref="FA3" si="58">IF(BU3="","","|n"&amp;FA$2&amp;"+"&amp;BU3&amp;FA$1)</f>
        <v/>
      </c>
      <c r="FB3" s="71" t="str">
        <f t="shared" ref="FB3" si="59">IF(BV3="","","|n"&amp;FB$2&amp;"+"&amp;BV3&amp;FB$1)</f>
        <v/>
      </c>
      <c r="FC3" s="71" t="str">
        <f t="shared" ref="FC3" si="60">IF(BW3="","","|n"&amp;FC$2&amp;"+"&amp;BW3&amp;FC$1)</f>
        <v/>
      </c>
      <c r="FD3" s="71" t="str">
        <f t="shared" ref="FD3" si="61">IF(BX3="","","|n"&amp;FD$2&amp;"+"&amp;BX3&amp;FD$1)</f>
        <v/>
      </c>
      <c r="FE3" s="71" t="str">
        <f t="shared" ref="FE3" si="62">IF(BY3="","","|n"&amp;FE$2&amp;"+"&amp;BY3&amp;FE$1)</f>
        <v/>
      </c>
      <c r="FF3" s="71" t="str">
        <f t="shared" ref="FF3" si="63">IF(BZ3="","","|n"&amp;FF$2&amp;"+"&amp;BZ3&amp;FF$1)</f>
        <v/>
      </c>
      <c r="FG3" s="71" t="str">
        <f t="shared" ref="FG3" si="64">IF(CA3="","","|n"&amp;FG$2&amp;"+"&amp;CA3&amp;FG$1)</f>
        <v/>
      </c>
      <c r="FH3" s="71" t="str">
        <f t="shared" ref="FH3" si="65">IF(CB3="","","|n"&amp;FH$2&amp;"+"&amp;CB3&amp;FH$1)</f>
        <v/>
      </c>
      <c r="FI3" s="71" t="str">
        <f t="shared" ref="FI3" si="66">IF(CC3="","","|n"&amp;FI$2&amp;"+"&amp;CC3&amp;FI$1)</f>
        <v/>
      </c>
      <c r="FJ3" s="71" t="str">
        <f t="shared" ref="FJ3" si="67">IF(CD3="","","|n"&amp;FJ$2&amp;"+"&amp;CD3&amp;FJ$1)</f>
        <v/>
      </c>
      <c r="FK3" s="71" t="str">
        <f t="shared" ref="FK3" si="68">IF(CE3="","","|n"&amp;FK$2&amp;"+"&amp;CE3&amp;FK$1)</f>
        <v/>
      </c>
      <c r="FL3" s="71" t="str">
        <f t="shared" ref="FL3" si="69">IF(CF3="","","|n"&amp;FL$2&amp;"+"&amp;CF3&amp;FL$1)</f>
        <v/>
      </c>
      <c r="FM3" s="71" t="str">
        <f t="shared" ref="FM3" si="70">IF(CG3="","","|n"&amp;FM$2&amp;"+"&amp;CG3&amp;FM$1)</f>
        <v/>
      </c>
      <c r="FN3" s="71" t="str">
        <f t="shared" ref="FN3" si="71">IF(CH3="","","|n"&amp;FN$2&amp;"+"&amp;CH3&amp;FN$1)</f>
        <v/>
      </c>
      <c r="FO3" s="71" t="str">
        <f t="shared" ref="FO3" si="72">IF(CI3="","","|n"&amp;FO$2&amp;"+"&amp;CI3&amp;FO$1)</f>
        <v/>
      </c>
      <c r="FP3" s="71" t="str">
        <f t="shared" ref="FP3" si="73">IF(CJ3="","","|n"&amp;FP$2&amp;"+"&amp;CJ3&amp;FP$1)</f>
        <v/>
      </c>
      <c r="FQ3" s="71" t="str">
        <f t="shared" ref="FQ3" si="74">IF(CK3="","","|n"&amp;FQ$2&amp;"+"&amp;CK3&amp;FQ$1)</f>
        <v/>
      </c>
      <c r="FR3" s="71" t="str">
        <f t="shared" ref="FR3" si="75">IF(CL3="","","|n"&amp;FR$2&amp;"+"&amp;CL3&amp;FR$1)</f>
        <v/>
      </c>
      <c r="FS3" s="71" t="str">
        <f t="shared" ref="FS3" si="76">IF(CM3="","","|n"&amp;FS$2&amp;"+"&amp;CM3&amp;FS$1)</f>
        <v/>
      </c>
    </row>
    <row r="4" spans="1:175" s="60" customFormat="1" ht="16.5">
      <c r="A4" s="72"/>
      <c r="B4" s="73" t="s">
        <v>197</v>
      </c>
      <c r="C4" s="72" t="s">
        <v>198</v>
      </c>
      <c r="D4" s="74"/>
      <c r="E4" s="75"/>
      <c r="F4" s="76">
        <v>800</v>
      </c>
      <c r="G4" s="77">
        <v>100</v>
      </c>
      <c r="H4" s="77"/>
      <c r="I4" s="77" t="str">
        <f t="shared" ref="I4:I36" si="77">B5</f>
        <v>E003</v>
      </c>
      <c r="J4" s="77"/>
      <c r="K4" s="77"/>
      <c r="L4" s="77"/>
      <c r="M4" s="77"/>
      <c r="N4" s="77"/>
      <c r="O4" s="77"/>
      <c r="P4" s="82"/>
      <c r="Q4" s="82"/>
      <c r="R4" s="82"/>
      <c r="S4" s="82"/>
      <c r="T4" s="84" t="s">
        <v>195</v>
      </c>
      <c r="U4" s="85" t="s">
        <v>196</v>
      </c>
      <c r="V4" s="19">
        <v>2000</v>
      </c>
      <c r="W4" s="86"/>
      <c r="X4" s="86"/>
      <c r="Y4" s="86"/>
      <c r="Z4" s="86"/>
      <c r="AA4" s="86"/>
      <c r="AB4" s="86"/>
      <c r="AC4" s="86"/>
      <c r="AD4" s="61"/>
      <c r="AE4" s="86"/>
      <c r="AF4" s="86"/>
      <c r="AG4" s="88"/>
      <c r="AH4" s="86"/>
      <c r="AI4" s="86"/>
      <c r="AJ4" s="86"/>
      <c r="AK4" s="86"/>
      <c r="AL4" s="88"/>
      <c r="AM4" s="86"/>
      <c r="AN4" s="86"/>
      <c r="AO4" s="86"/>
      <c r="AP4" s="90"/>
      <c r="AQ4" s="90"/>
      <c r="AR4" s="91"/>
      <c r="AS4" s="91"/>
      <c r="AT4" s="90"/>
      <c r="AU4" s="90"/>
      <c r="AV4" s="90"/>
      <c r="AW4" s="90"/>
      <c r="AX4" s="90"/>
      <c r="AY4" s="90"/>
      <c r="AZ4" s="90"/>
      <c r="BA4" s="90"/>
      <c r="BB4" s="90"/>
      <c r="BC4" s="79"/>
      <c r="BD4" s="79"/>
      <c r="BE4" s="79"/>
      <c r="BF4" s="79"/>
      <c r="BG4" s="79"/>
      <c r="BH4" s="79"/>
      <c r="BI4" s="79"/>
      <c r="BJ4" s="79"/>
      <c r="BK4" s="79"/>
      <c r="BL4" s="79"/>
      <c r="BM4" s="79"/>
      <c r="BN4" s="79"/>
      <c r="BO4" s="79"/>
      <c r="BP4" s="79"/>
      <c r="BQ4" s="79"/>
      <c r="BR4" s="79"/>
      <c r="BS4" s="79"/>
      <c r="BT4" s="79"/>
      <c r="BU4" s="194"/>
      <c r="BV4" s="194"/>
      <c r="BW4" s="194"/>
      <c r="BX4" s="194"/>
      <c r="BY4" s="194"/>
      <c r="BZ4" s="194"/>
      <c r="CA4" s="194"/>
      <c r="CB4" s="194"/>
      <c r="CC4" s="194"/>
      <c r="CD4" s="194"/>
      <c r="CE4" s="194"/>
      <c r="CF4" s="194"/>
      <c r="CG4" s="194"/>
      <c r="CH4" s="194"/>
      <c r="CI4" s="194"/>
      <c r="CJ4" s="194"/>
      <c r="CK4" s="194"/>
      <c r="CL4" s="194"/>
      <c r="CM4" s="194"/>
      <c r="CN4" s="93" t="str">
        <f t="shared" si="2"/>
        <v>InitUnitState('E002',2000,,,,,,,,,)</v>
      </c>
      <c r="CO4" s="93" t="str">
        <f t="shared" si="3"/>
        <v>InitUnitNormal('E002',,,,,,,,,,)</v>
      </c>
      <c r="CP4" s="93" t="str">
        <f t="shared" si="4"/>
        <v>InitUnitMagic('E002',,,,,,,,,,)</v>
      </c>
      <c r="CQ4" s="93" t="str">
        <f t="shared" si="5"/>
        <v>InitUnitAdd('E002',,,,,,,,,,)</v>
      </c>
      <c r="CR4" s="93" t="str">
        <f t="shared" si="6"/>
        <v>InitEquipData('E002',,"",,E003,800,100,'','','','','','',"ReplaceableTextures\\CommandButtons\\BTNZ01.blp")</v>
      </c>
      <c r="CS4" s="93"/>
      <c r="CT4" s="93"/>
      <c r="CU4" s="95" t="str">
        <f t="shared" ref="CU4:CU87" si="78">CONCATENATE(DB4,DC4,DD4,DE4,DF4,DG4,DH4,DI4,DJ4,DK4,DL4,DM4,DN4,DO4,DP4,DQ4,DR4,DS4,DT4,DU4,DV4,DW4,DX4,DY4,DZ4,EA4,EB4,EC4,ED4,EE4,EF4,EG4,EH4,EI4,EJ4,EK4,EL4,EM4,EN4,EO4,EP4,EQ4,ER4,ES4,ET4,EU4,EV4,EW4,EX4,EY4,EZ4,FA4,FB4,FC4,FD4,FE4,FF4,FG4,FH4,FI4,FJ4,FK4,FL4,FM4,FN4,FO4,FP4,FQ4,FR4,FS4&amp;"|n")</f>
        <v>|n攻击+2000|n</v>
      </c>
      <c r="CV4" s="61" t="str">
        <f>"|Cffbbbbbb属性：|r"&amp;CU4&amp;VLOOKUP(A4,合成公式!A:P,16,FALSE)&amp;T4&amp;"|n|Cff00ff7f点击消耗"&amp;F4&amp;"金币进行强化"&amp;"|n成功率"&amp;G4&amp;"%"</f>
        <v>|Cffbbbbbb属性：|r|n攻击+2000|n|n攻击|Cffffc92610%|r概率附加|Cffffc926业力*400%|r攻击伤害|n|n|Cff00ff7f点击消耗800金币进行强化|n成功率100%</v>
      </c>
      <c r="DB4" s="71" t="str">
        <f t="shared" ref="DB4:DB7" si="79">IF(V4="","","|n"&amp;DB$2&amp;"+"&amp;V4&amp;DB$1)</f>
        <v>|n攻击+2000</v>
      </c>
      <c r="DC4" s="71" t="str">
        <f t="shared" ref="DC4:DC7" si="80">IF(W4="","","|n"&amp;DC$2&amp;"+"&amp;W4&amp;DC$1)</f>
        <v/>
      </c>
      <c r="DD4" s="71" t="str">
        <f t="shared" ref="DD4:DD7" si="81">IF(X4="","","|n"&amp;DD$2&amp;"+"&amp;X4&amp;DD$1)</f>
        <v/>
      </c>
      <c r="DE4" s="71" t="str">
        <f t="shared" ref="DE4:DE7" si="82">IF(Y4="","","|n"&amp;DE$2&amp;"+"&amp;Y4&amp;DE$1)</f>
        <v/>
      </c>
      <c r="DF4" s="71" t="str">
        <f t="shared" ref="DF4:DF7" si="83">IF(Z4="","","|n"&amp;DF$2&amp;"+"&amp;Z4&amp;DF$1)</f>
        <v/>
      </c>
      <c r="DG4" s="71" t="str">
        <f t="shared" ref="DG4:DG7" si="84">IF(AA4="","","|n"&amp;DG$2&amp;"+"&amp;AA4&amp;DG$1)</f>
        <v/>
      </c>
      <c r="DH4" s="71" t="str">
        <f t="shared" ref="DH4:DH7" si="85">IF(AB4="","","|n"&amp;DH$2&amp;"+"&amp;AB4&amp;DH$1)</f>
        <v/>
      </c>
      <c r="DI4" s="71" t="str">
        <f t="shared" ref="DI4:DI7" si="86">IF(AC4="","","|n"&amp;DI$2&amp;"+"&amp;AC4&amp;DI$1)</f>
        <v/>
      </c>
      <c r="DJ4" s="71" t="str">
        <f t="shared" ref="DJ4:DJ7" si="87">IF(AD4="","","|n"&amp;DJ$2&amp;"+"&amp;AD4&amp;DJ$1)</f>
        <v/>
      </c>
      <c r="DK4" s="71" t="str">
        <f t="shared" ref="DK4:DK7" si="88">IF(AE4="","","|n"&amp;DK$2&amp;"+"&amp;AE4&amp;DK$1)</f>
        <v/>
      </c>
      <c r="DL4" s="71" t="str">
        <f t="shared" ref="DL4:DL7" si="89">IF(AF4="","","|n"&amp;DL$2&amp;"+"&amp;AF4&amp;DL$1)</f>
        <v/>
      </c>
      <c r="DM4" s="71" t="str">
        <f t="shared" ref="DM4:DM7" si="90">IF(AG4="","","|n"&amp;DM$2&amp;"+"&amp;AG4&amp;DM$1)</f>
        <v/>
      </c>
      <c r="DN4" s="71" t="str">
        <f t="shared" ref="DN4:DN7" si="91">IF(AH4="","","|n"&amp;DN$2&amp;"+"&amp;AH4&amp;DN$1)</f>
        <v/>
      </c>
      <c r="DO4" s="71" t="str">
        <f t="shared" ref="DO4:DO7" si="92">IF(AI4="","","|n"&amp;DO$2&amp;"+"&amp;AI4&amp;DO$1)</f>
        <v/>
      </c>
      <c r="DP4" s="71" t="str">
        <f t="shared" ref="DP4:DP7" si="93">IF(AJ4="","","|n"&amp;DP$2&amp;"+"&amp;AJ4&amp;DP$1)</f>
        <v/>
      </c>
      <c r="DQ4" s="71" t="str">
        <f t="shared" ref="DQ4:DQ7" si="94">IF(AK4="","","|n"&amp;DQ$2&amp;"+"&amp;AK4&amp;DQ$1)</f>
        <v/>
      </c>
      <c r="DR4" s="71" t="str">
        <f t="shared" ref="DR4:DR7" si="95">IF(AL4="","","|n"&amp;DR$2&amp;"+"&amp;AL4&amp;DR$1)</f>
        <v/>
      </c>
      <c r="DS4" s="71" t="str">
        <f t="shared" ref="DS4:DS7" si="96">IF(AM4="","","|n"&amp;DS$2&amp;"+"&amp;AM4&amp;DS$1)</f>
        <v/>
      </c>
      <c r="DT4" s="71" t="str">
        <f t="shared" ref="DT4:DT7" si="97">IF(AN4="","","|n"&amp;DT$2&amp;"+"&amp;AN4&amp;DT$1)</f>
        <v/>
      </c>
      <c r="DU4" s="71" t="str">
        <f t="shared" ref="DU4:DU7" si="98">IF(AO4="","","|n"&amp;DU$2&amp;"+"&amp;AO4&amp;DU$1)</f>
        <v/>
      </c>
      <c r="DV4" s="71" t="str">
        <f t="shared" ref="DV4:DV7" si="99">IF(AP4="","","|n"&amp;DV$2&amp;"+"&amp;AP4&amp;DV$1)</f>
        <v/>
      </c>
      <c r="DW4" s="71" t="str">
        <f t="shared" ref="DW4:DW7" si="100">IF(AQ4="","","|n"&amp;DW$2&amp;"+"&amp;AQ4&amp;DW$1)</f>
        <v/>
      </c>
      <c r="DX4" s="71" t="str">
        <f t="shared" ref="DX4:DX7" si="101">IF(AR4="","","|n"&amp;DX$2&amp;"+"&amp;AR4&amp;DX$1)</f>
        <v/>
      </c>
      <c r="DY4" s="71" t="str">
        <f t="shared" ref="DY4:DY7" si="102">IF(AS4="","","|n"&amp;DY$2&amp;"+"&amp;AS4&amp;DY$1)</f>
        <v/>
      </c>
      <c r="DZ4" s="71" t="str">
        <f t="shared" ref="DZ4:DZ7" si="103">IF(AT4="","","|n"&amp;DZ$2&amp;"+"&amp;AT4&amp;DZ$1)</f>
        <v/>
      </c>
      <c r="EA4" s="71" t="str">
        <f t="shared" ref="EA4:EA7" si="104">IF(AU4="","","|n"&amp;EA$2&amp;"+"&amp;AU4&amp;EA$1)</f>
        <v/>
      </c>
      <c r="EB4" s="71" t="str">
        <f t="shared" ref="EB4:EB7" si="105">IF(AV4="","","|n"&amp;EB$2&amp;"+"&amp;AV4&amp;EB$1)</f>
        <v/>
      </c>
      <c r="EC4" s="71" t="str">
        <f t="shared" ref="EC4:EC7" si="106">IF(AW4="","","|n"&amp;EC$2&amp;"+"&amp;AW4&amp;EC$1)</f>
        <v/>
      </c>
      <c r="ED4" s="71" t="str">
        <f t="shared" ref="ED4:ED7" si="107">IF(AX4="","","|n"&amp;ED$2&amp;"+"&amp;AX4&amp;ED$1)</f>
        <v/>
      </c>
      <c r="EE4" s="71" t="str">
        <f t="shared" ref="EE4:EE7" si="108">IF(AY4="","","|n"&amp;EE$2&amp;"+"&amp;AY4&amp;EE$1)</f>
        <v/>
      </c>
      <c r="EF4" s="71" t="str">
        <f t="shared" ref="EF4:EF7" si="109">IF(AZ4="","","|n"&amp;EF$2&amp;"+"&amp;AZ4&amp;EF$1)</f>
        <v/>
      </c>
      <c r="EG4" s="71" t="str">
        <f t="shared" ref="EG4:EG7" si="110">IF(BA4="","","|n"&amp;EG$2&amp;"+"&amp;BA4&amp;EG$1)</f>
        <v/>
      </c>
      <c r="EH4" s="71" t="str">
        <f t="shared" ref="EH4:EH7" si="111">IF(BB4="","","|n"&amp;EH$2&amp;"+"&amp;BB4&amp;EH$1)</f>
        <v/>
      </c>
      <c r="EI4" s="71" t="str">
        <f t="shared" ref="EI4:EI7" si="112">IF(BC4="","","|n"&amp;EI$2&amp;"+"&amp;BC4&amp;EI$1)</f>
        <v/>
      </c>
      <c r="EJ4" s="71" t="str">
        <f t="shared" ref="EJ4:EJ7" si="113">IF(BD4="","","|n"&amp;EJ$2&amp;"+"&amp;BD4&amp;EJ$1)</f>
        <v/>
      </c>
      <c r="EK4" s="71" t="str">
        <f t="shared" ref="EK4:EK7" si="114">IF(BE4="","","|n"&amp;EK$2&amp;"+"&amp;BE4&amp;EK$1)</f>
        <v/>
      </c>
      <c r="EL4" s="71" t="str">
        <f t="shared" ref="EL4:EL7" si="115">IF(BF4="","","|n"&amp;EL$2&amp;"+"&amp;BF4&amp;EL$1)</f>
        <v/>
      </c>
      <c r="EM4" s="71" t="str">
        <f t="shared" ref="EM4:EM7" si="116">IF(BG4="","","|n"&amp;EM$2&amp;"+"&amp;BG4&amp;EM$1)</f>
        <v/>
      </c>
      <c r="EN4" s="71" t="str">
        <f t="shared" ref="EN4:EN7" si="117">IF(BH4="","","|n"&amp;EN$2&amp;"+"&amp;BH4&amp;EN$1)</f>
        <v/>
      </c>
      <c r="EO4" s="71" t="str">
        <f t="shared" ref="EO4:EO7" si="118">IF(BI4="","","|n"&amp;EO$2&amp;"+"&amp;BI4&amp;EO$1)</f>
        <v/>
      </c>
      <c r="EP4" s="71" t="str">
        <f t="shared" ref="EP4:EP7" si="119">IF(BJ4="","","|n"&amp;EP$2&amp;"+"&amp;BJ4&amp;EP$1)</f>
        <v/>
      </c>
      <c r="EQ4" s="71" t="str">
        <f t="shared" ref="EQ4:EQ7" si="120">IF(BK4="","","|n"&amp;EQ$2&amp;"+"&amp;BK4&amp;EQ$1)</f>
        <v/>
      </c>
      <c r="ER4" s="71" t="str">
        <f t="shared" ref="ER4:ER7" si="121">IF(BL4="","","|n"&amp;ER$2&amp;"+"&amp;BL4&amp;ER$1)</f>
        <v/>
      </c>
      <c r="ES4" s="71" t="str">
        <f t="shared" ref="ES4:ES7" si="122">IF(BM4="","","|n"&amp;ES$2&amp;"+"&amp;BM4&amp;ES$1)</f>
        <v/>
      </c>
      <c r="ET4" s="71" t="str">
        <f t="shared" ref="ET4:ET7" si="123">IF(BN4="","","|n"&amp;ET$2&amp;"+"&amp;BN4&amp;ET$1)</f>
        <v/>
      </c>
      <c r="EU4" s="71" t="str">
        <f t="shared" ref="EU4:EU7" si="124">IF(BO4="","","|n"&amp;EU$2&amp;"+"&amp;BO4&amp;EU$1)</f>
        <v/>
      </c>
      <c r="EV4" s="71" t="str">
        <f t="shared" ref="EV4:EV7" si="125">IF(BP4="","","|n"&amp;EV$2&amp;"+"&amp;BP4&amp;EV$1)</f>
        <v/>
      </c>
      <c r="EW4" s="71" t="str">
        <f t="shared" ref="EW4:EW7" si="126">IF(BQ4="","","|n"&amp;EW$2&amp;"+"&amp;BQ4&amp;EW$1)</f>
        <v/>
      </c>
      <c r="EX4" s="71" t="str">
        <f t="shared" ref="EX4:EX7" si="127">IF(BR4="","","|n"&amp;EX$2&amp;"+"&amp;BR4&amp;EX$1)</f>
        <v/>
      </c>
      <c r="EY4" s="71" t="str">
        <f t="shared" ref="EY4:EY7" si="128">IF(BS4="","","|n"&amp;EY$2&amp;"+"&amp;BS4&amp;EY$1)</f>
        <v/>
      </c>
      <c r="EZ4" s="71" t="str">
        <f t="shared" ref="EZ4:EZ7" si="129">IF(BT4="","","|n"&amp;EZ$2&amp;"+"&amp;BT4&amp;EZ$1)</f>
        <v/>
      </c>
      <c r="FA4" s="71" t="str">
        <f t="shared" ref="FA4:FA7" si="130">IF(BU4="","","|n"&amp;FA$2&amp;"+"&amp;BU4&amp;FA$1)</f>
        <v/>
      </c>
      <c r="FB4" s="71" t="str">
        <f t="shared" ref="FB4:FB7" si="131">IF(BV4="","","|n"&amp;FB$2&amp;"+"&amp;BV4&amp;FB$1)</f>
        <v/>
      </c>
      <c r="FC4" s="71" t="str">
        <f t="shared" ref="FC4:FC7" si="132">IF(BW4="","","|n"&amp;FC$2&amp;"+"&amp;BW4&amp;FC$1)</f>
        <v/>
      </c>
      <c r="FD4" s="71" t="str">
        <f t="shared" ref="FD4:FD7" si="133">IF(BX4="","","|n"&amp;FD$2&amp;"+"&amp;BX4&amp;FD$1)</f>
        <v/>
      </c>
      <c r="FE4" s="71" t="str">
        <f t="shared" ref="FE4:FE7" si="134">IF(BY4="","","|n"&amp;FE$2&amp;"+"&amp;BY4&amp;FE$1)</f>
        <v/>
      </c>
      <c r="FF4" s="71" t="str">
        <f t="shared" ref="FF4:FF7" si="135">IF(BZ4="","","|n"&amp;FF$2&amp;"+"&amp;BZ4&amp;FF$1)</f>
        <v/>
      </c>
      <c r="FG4" s="71" t="str">
        <f t="shared" ref="FG4:FG7" si="136">IF(CA4="","","|n"&amp;FG$2&amp;"+"&amp;CA4&amp;FG$1)</f>
        <v/>
      </c>
      <c r="FH4" s="71" t="str">
        <f t="shared" ref="FH4:FH7" si="137">IF(CB4="","","|n"&amp;FH$2&amp;"+"&amp;CB4&amp;FH$1)</f>
        <v/>
      </c>
      <c r="FI4" s="71" t="str">
        <f t="shared" ref="FI4:FI7" si="138">IF(CC4="","","|n"&amp;FI$2&amp;"+"&amp;CC4&amp;FI$1)</f>
        <v/>
      </c>
      <c r="FJ4" s="71" t="str">
        <f t="shared" ref="FJ4:FJ7" si="139">IF(CD4="","","|n"&amp;FJ$2&amp;"+"&amp;CD4&amp;FJ$1)</f>
        <v/>
      </c>
      <c r="FK4" s="71" t="str">
        <f t="shared" ref="FK4:FK7" si="140">IF(CE4="","","|n"&amp;FK$2&amp;"+"&amp;CE4&amp;FK$1)</f>
        <v/>
      </c>
      <c r="FL4" s="71" t="str">
        <f t="shared" ref="FL4:FL7" si="141">IF(CF4="","","|n"&amp;FL$2&amp;"+"&amp;CF4&amp;FL$1)</f>
        <v/>
      </c>
      <c r="FM4" s="71" t="str">
        <f t="shared" ref="FM4:FM7" si="142">IF(CG4="","","|n"&amp;FM$2&amp;"+"&amp;CG4&amp;FM$1)</f>
        <v/>
      </c>
      <c r="FN4" s="71" t="str">
        <f t="shared" ref="FN4:FN7" si="143">IF(CH4="","","|n"&amp;FN$2&amp;"+"&amp;CH4&amp;FN$1)</f>
        <v/>
      </c>
      <c r="FO4" s="71" t="str">
        <f t="shared" ref="FO4:FO7" si="144">IF(CI4="","","|n"&amp;FO$2&amp;"+"&amp;CI4&amp;FO$1)</f>
        <v/>
      </c>
      <c r="FP4" s="71" t="str">
        <f t="shared" ref="FP4:FP7" si="145">IF(CJ4="","","|n"&amp;FP$2&amp;"+"&amp;CJ4&amp;FP$1)</f>
        <v/>
      </c>
      <c r="FQ4" s="71" t="str">
        <f t="shared" ref="FQ4:FQ7" si="146">IF(CK4="","","|n"&amp;FQ$2&amp;"+"&amp;CK4&amp;FQ$1)</f>
        <v/>
      </c>
      <c r="FR4" s="71" t="str">
        <f t="shared" ref="FR4:FR7" si="147">IF(CL4="","","|n"&amp;FR$2&amp;"+"&amp;CL4&amp;FR$1)</f>
        <v/>
      </c>
      <c r="FS4" s="71" t="str">
        <f t="shared" ref="FS4:FS7" si="148">IF(CM4="","","|n"&amp;FS$2&amp;"+"&amp;CM4&amp;FS$1)</f>
        <v/>
      </c>
    </row>
    <row r="5" spans="1:175" s="60" customFormat="1" ht="16.5">
      <c r="A5" s="72"/>
      <c r="B5" s="73" t="s">
        <v>199</v>
      </c>
      <c r="C5" s="72" t="s">
        <v>200</v>
      </c>
      <c r="D5" s="74"/>
      <c r="E5" s="75"/>
      <c r="F5" s="76">
        <v>800</v>
      </c>
      <c r="G5" s="77">
        <v>100</v>
      </c>
      <c r="H5" s="77"/>
      <c r="I5" s="77" t="str">
        <f t="shared" si="77"/>
        <v>E004</v>
      </c>
      <c r="J5" s="77"/>
      <c r="K5" s="77"/>
      <c r="L5" s="77"/>
      <c r="M5" s="77"/>
      <c r="N5" s="77"/>
      <c r="O5" s="77"/>
      <c r="P5" s="82"/>
      <c r="Q5" s="82"/>
      <c r="R5" s="82"/>
      <c r="S5" s="82"/>
      <c r="T5" s="84" t="s">
        <v>195</v>
      </c>
      <c r="U5" s="85" t="s">
        <v>196</v>
      </c>
      <c r="V5" s="19">
        <v>3000</v>
      </c>
      <c r="W5" s="86"/>
      <c r="X5" s="86"/>
      <c r="Y5" s="86"/>
      <c r="Z5" s="86"/>
      <c r="AA5" s="86"/>
      <c r="AB5" s="86"/>
      <c r="AC5" s="86"/>
      <c r="AD5" s="61"/>
      <c r="AE5" s="86"/>
      <c r="AF5" s="86"/>
      <c r="AG5" s="88"/>
      <c r="AH5" s="86"/>
      <c r="AI5" s="86"/>
      <c r="AJ5" s="86"/>
      <c r="AK5" s="86"/>
      <c r="AL5" s="88"/>
      <c r="AM5" s="86"/>
      <c r="AN5" s="86"/>
      <c r="AO5" s="86"/>
      <c r="AP5" s="90"/>
      <c r="AQ5" s="90"/>
      <c r="AR5" s="91"/>
      <c r="AS5" s="91"/>
      <c r="AT5" s="90"/>
      <c r="AU5" s="90"/>
      <c r="AV5" s="90"/>
      <c r="AW5" s="90"/>
      <c r="AX5" s="90"/>
      <c r="AY5" s="90"/>
      <c r="AZ5" s="90"/>
      <c r="BA5" s="90"/>
      <c r="BB5" s="90"/>
      <c r="BC5" s="79"/>
      <c r="BD5" s="79"/>
      <c r="BE5" s="79"/>
      <c r="BF5" s="79"/>
      <c r="BG5" s="79"/>
      <c r="BH5" s="79"/>
      <c r="BI5" s="79"/>
      <c r="BJ5" s="79"/>
      <c r="BK5" s="79"/>
      <c r="BL5" s="79"/>
      <c r="BM5" s="79"/>
      <c r="BN5" s="79"/>
      <c r="BO5" s="79"/>
      <c r="BP5" s="79"/>
      <c r="BQ5" s="79"/>
      <c r="BR5" s="79"/>
      <c r="BS5" s="79"/>
      <c r="BT5" s="79"/>
      <c r="BU5" s="194"/>
      <c r="BV5" s="194"/>
      <c r="BW5" s="194"/>
      <c r="BX5" s="194"/>
      <c r="BY5" s="194"/>
      <c r="BZ5" s="194"/>
      <c r="CA5" s="194"/>
      <c r="CB5" s="194"/>
      <c r="CC5" s="194"/>
      <c r="CD5" s="194"/>
      <c r="CE5" s="194"/>
      <c r="CF5" s="194"/>
      <c r="CG5" s="194"/>
      <c r="CH5" s="194"/>
      <c r="CI5" s="194"/>
      <c r="CJ5" s="194"/>
      <c r="CK5" s="194"/>
      <c r="CL5" s="194"/>
      <c r="CM5" s="194"/>
      <c r="CN5" s="93" t="str">
        <f t="shared" si="2"/>
        <v>InitUnitState('E003',3000,,,,,,,,,)</v>
      </c>
      <c r="CO5" s="93" t="str">
        <f t="shared" si="3"/>
        <v>InitUnitNormal('E003',,,,,,,,,,)</v>
      </c>
      <c r="CP5" s="93" t="str">
        <f t="shared" si="4"/>
        <v>InitUnitMagic('E003',,,,,,,,,,)</v>
      </c>
      <c r="CQ5" s="93" t="str">
        <f t="shared" si="5"/>
        <v>InitUnitAdd('E003',,,,,,,,,,)</v>
      </c>
      <c r="CR5" s="93" t="str">
        <f t="shared" si="6"/>
        <v>InitEquipData('E003',,"",,E004,800,100,'','','','','','',"ReplaceableTextures\\CommandButtons\\BTNZ01.blp")</v>
      </c>
      <c r="CS5" s="93"/>
      <c r="CT5" s="93"/>
      <c r="CU5" s="95" t="str">
        <f t="shared" si="78"/>
        <v>|n攻击+3000|n</v>
      </c>
      <c r="CV5" s="61" t="str">
        <f>"|Cffbbbbbb属性：|r"&amp;CU5&amp;VLOOKUP(A5,合成公式!A:P,16,FALSE)&amp;T5&amp;"|n|Cff00ff7f点击消耗"&amp;F5&amp;"金币进行强化"&amp;"|n成功率"&amp;G5&amp;"%"</f>
        <v>|Cffbbbbbb属性：|r|n攻击+3000|n|n攻击|Cffffc92610%|r概率附加|Cffffc926业力*400%|r攻击伤害|n|n|Cff00ff7f点击消耗800金币进行强化|n成功率100%</v>
      </c>
      <c r="DB5" s="71" t="str">
        <f t="shared" si="79"/>
        <v>|n攻击+3000</v>
      </c>
      <c r="DC5" s="71" t="str">
        <f t="shared" si="80"/>
        <v/>
      </c>
      <c r="DD5" s="71" t="str">
        <f t="shared" si="81"/>
        <v/>
      </c>
      <c r="DE5" s="71" t="str">
        <f t="shared" si="82"/>
        <v/>
      </c>
      <c r="DF5" s="71" t="str">
        <f t="shared" si="83"/>
        <v/>
      </c>
      <c r="DG5" s="71" t="str">
        <f t="shared" si="84"/>
        <v/>
      </c>
      <c r="DH5" s="71" t="str">
        <f t="shared" si="85"/>
        <v/>
      </c>
      <c r="DI5" s="71" t="str">
        <f t="shared" si="86"/>
        <v/>
      </c>
      <c r="DJ5" s="71" t="str">
        <f t="shared" si="87"/>
        <v/>
      </c>
      <c r="DK5" s="71" t="str">
        <f t="shared" si="88"/>
        <v/>
      </c>
      <c r="DL5" s="71" t="str">
        <f t="shared" si="89"/>
        <v/>
      </c>
      <c r="DM5" s="71" t="str">
        <f t="shared" si="90"/>
        <v/>
      </c>
      <c r="DN5" s="71" t="str">
        <f t="shared" si="91"/>
        <v/>
      </c>
      <c r="DO5" s="71" t="str">
        <f t="shared" si="92"/>
        <v/>
      </c>
      <c r="DP5" s="71" t="str">
        <f t="shared" si="93"/>
        <v/>
      </c>
      <c r="DQ5" s="71" t="str">
        <f t="shared" si="94"/>
        <v/>
      </c>
      <c r="DR5" s="71" t="str">
        <f t="shared" si="95"/>
        <v/>
      </c>
      <c r="DS5" s="71" t="str">
        <f t="shared" si="96"/>
        <v/>
      </c>
      <c r="DT5" s="71" t="str">
        <f t="shared" si="97"/>
        <v/>
      </c>
      <c r="DU5" s="71" t="str">
        <f t="shared" si="98"/>
        <v/>
      </c>
      <c r="DV5" s="71" t="str">
        <f t="shared" si="99"/>
        <v/>
      </c>
      <c r="DW5" s="71" t="str">
        <f t="shared" si="100"/>
        <v/>
      </c>
      <c r="DX5" s="71" t="str">
        <f t="shared" si="101"/>
        <v/>
      </c>
      <c r="DY5" s="71" t="str">
        <f t="shared" si="102"/>
        <v/>
      </c>
      <c r="DZ5" s="71" t="str">
        <f t="shared" si="103"/>
        <v/>
      </c>
      <c r="EA5" s="71" t="str">
        <f t="shared" si="104"/>
        <v/>
      </c>
      <c r="EB5" s="71" t="str">
        <f t="shared" si="105"/>
        <v/>
      </c>
      <c r="EC5" s="71" t="str">
        <f t="shared" si="106"/>
        <v/>
      </c>
      <c r="ED5" s="71" t="str">
        <f t="shared" si="107"/>
        <v/>
      </c>
      <c r="EE5" s="71" t="str">
        <f t="shared" si="108"/>
        <v/>
      </c>
      <c r="EF5" s="71" t="str">
        <f t="shared" si="109"/>
        <v/>
      </c>
      <c r="EG5" s="71" t="str">
        <f t="shared" si="110"/>
        <v/>
      </c>
      <c r="EH5" s="71" t="str">
        <f t="shared" si="111"/>
        <v/>
      </c>
      <c r="EI5" s="71" t="str">
        <f t="shared" si="112"/>
        <v/>
      </c>
      <c r="EJ5" s="71" t="str">
        <f t="shared" si="113"/>
        <v/>
      </c>
      <c r="EK5" s="71" t="str">
        <f t="shared" si="114"/>
        <v/>
      </c>
      <c r="EL5" s="71" t="str">
        <f t="shared" si="115"/>
        <v/>
      </c>
      <c r="EM5" s="71" t="str">
        <f t="shared" si="116"/>
        <v/>
      </c>
      <c r="EN5" s="71" t="str">
        <f t="shared" si="117"/>
        <v/>
      </c>
      <c r="EO5" s="71" t="str">
        <f t="shared" si="118"/>
        <v/>
      </c>
      <c r="EP5" s="71" t="str">
        <f t="shared" si="119"/>
        <v/>
      </c>
      <c r="EQ5" s="71" t="str">
        <f t="shared" si="120"/>
        <v/>
      </c>
      <c r="ER5" s="71" t="str">
        <f t="shared" si="121"/>
        <v/>
      </c>
      <c r="ES5" s="71" t="str">
        <f t="shared" si="122"/>
        <v/>
      </c>
      <c r="ET5" s="71" t="str">
        <f t="shared" si="123"/>
        <v/>
      </c>
      <c r="EU5" s="71" t="str">
        <f t="shared" si="124"/>
        <v/>
      </c>
      <c r="EV5" s="71" t="str">
        <f t="shared" si="125"/>
        <v/>
      </c>
      <c r="EW5" s="71" t="str">
        <f t="shared" si="126"/>
        <v/>
      </c>
      <c r="EX5" s="71" t="str">
        <f t="shared" si="127"/>
        <v/>
      </c>
      <c r="EY5" s="71" t="str">
        <f t="shared" si="128"/>
        <v/>
      </c>
      <c r="EZ5" s="71" t="str">
        <f t="shared" si="129"/>
        <v/>
      </c>
      <c r="FA5" s="71" t="str">
        <f t="shared" si="130"/>
        <v/>
      </c>
      <c r="FB5" s="71" t="str">
        <f t="shared" si="131"/>
        <v/>
      </c>
      <c r="FC5" s="71" t="str">
        <f t="shared" si="132"/>
        <v/>
      </c>
      <c r="FD5" s="71" t="str">
        <f t="shared" si="133"/>
        <v/>
      </c>
      <c r="FE5" s="71" t="str">
        <f t="shared" si="134"/>
        <v/>
      </c>
      <c r="FF5" s="71" t="str">
        <f t="shared" si="135"/>
        <v/>
      </c>
      <c r="FG5" s="71" t="str">
        <f t="shared" si="136"/>
        <v/>
      </c>
      <c r="FH5" s="71" t="str">
        <f t="shared" si="137"/>
        <v/>
      </c>
      <c r="FI5" s="71" t="str">
        <f t="shared" si="138"/>
        <v/>
      </c>
      <c r="FJ5" s="71" t="str">
        <f t="shared" si="139"/>
        <v/>
      </c>
      <c r="FK5" s="71" t="str">
        <f t="shared" si="140"/>
        <v/>
      </c>
      <c r="FL5" s="71" t="str">
        <f t="shared" si="141"/>
        <v/>
      </c>
      <c r="FM5" s="71" t="str">
        <f t="shared" si="142"/>
        <v/>
      </c>
      <c r="FN5" s="71" t="str">
        <f t="shared" si="143"/>
        <v/>
      </c>
      <c r="FO5" s="71" t="str">
        <f t="shared" si="144"/>
        <v/>
      </c>
      <c r="FP5" s="71" t="str">
        <f t="shared" si="145"/>
        <v/>
      </c>
      <c r="FQ5" s="71" t="str">
        <f t="shared" si="146"/>
        <v/>
      </c>
      <c r="FR5" s="71" t="str">
        <f t="shared" si="147"/>
        <v/>
      </c>
      <c r="FS5" s="71" t="str">
        <f t="shared" si="148"/>
        <v/>
      </c>
    </row>
    <row r="6" spans="1:175" s="60" customFormat="1" ht="16.5">
      <c r="A6" s="72"/>
      <c r="B6" s="73" t="s">
        <v>201</v>
      </c>
      <c r="C6" s="72" t="s">
        <v>202</v>
      </c>
      <c r="D6" s="74"/>
      <c r="E6" s="75"/>
      <c r="F6" s="76">
        <v>800</v>
      </c>
      <c r="G6" s="77">
        <v>100</v>
      </c>
      <c r="H6" s="77"/>
      <c r="I6" s="77" t="str">
        <f t="shared" si="77"/>
        <v>E005</v>
      </c>
      <c r="J6" s="77"/>
      <c r="K6" s="77"/>
      <c r="L6" s="77"/>
      <c r="M6" s="77"/>
      <c r="N6" s="77"/>
      <c r="O6" s="77"/>
      <c r="P6" s="82"/>
      <c r="Q6" s="82"/>
      <c r="R6" s="82"/>
      <c r="S6" s="82"/>
      <c r="T6" s="84" t="s">
        <v>195</v>
      </c>
      <c r="U6" s="85" t="s">
        <v>196</v>
      </c>
      <c r="V6" s="19">
        <v>4000</v>
      </c>
      <c r="W6" s="86"/>
      <c r="X6" s="86"/>
      <c r="Y6" s="86"/>
      <c r="Z6" s="86"/>
      <c r="AA6" s="86"/>
      <c r="AB6" s="86"/>
      <c r="AC6" s="86"/>
      <c r="AD6" s="61"/>
      <c r="AE6" s="86"/>
      <c r="AF6" s="86"/>
      <c r="AG6" s="88"/>
      <c r="AH6" s="86"/>
      <c r="AI6" s="86"/>
      <c r="AJ6" s="86"/>
      <c r="AK6" s="86"/>
      <c r="AL6" s="88"/>
      <c r="AM6" s="86"/>
      <c r="AN6" s="86"/>
      <c r="AO6" s="86"/>
      <c r="AP6" s="90"/>
      <c r="AQ6" s="90"/>
      <c r="AR6" s="91"/>
      <c r="AS6" s="91"/>
      <c r="AT6" s="90"/>
      <c r="AU6" s="90"/>
      <c r="AV6" s="90"/>
      <c r="AW6" s="90"/>
      <c r="AX6" s="90"/>
      <c r="AY6" s="90"/>
      <c r="AZ6" s="90"/>
      <c r="BA6" s="90"/>
      <c r="BB6" s="90"/>
      <c r="BC6" s="79"/>
      <c r="BD6" s="79"/>
      <c r="BE6" s="79"/>
      <c r="BF6" s="79"/>
      <c r="BG6" s="79"/>
      <c r="BH6" s="79"/>
      <c r="BI6" s="79"/>
      <c r="BJ6" s="79"/>
      <c r="BK6" s="79"/>
      <c r="BL6" s="79"/>
      <c r="BM6" s="79"/>
      <c r="BN6" s="79"/>
      <c r="BO6" s="79"/>
      <c r="BP6" s="79"/>
      <c r="BQ6" s="79"/>
      <c r="BR6" s="79"/>
      <c r="BS6" s="79"/>
      <c r="BT6" s="79"/>
      <c r="BU6" s="194"/>
      <c r="BV6" s="194"/>
      <c r="BW6" s="194"/>
      <c r="BX6" s="194"/>
      <c r="BY6" s="194"/>
      <c r="BZ6" s="194"/>
      <c r="CA6" s="194"/>
      <c r="CB6" s="194"/>
      <c r="CC6" s="194"/>
      <c r="CD6" s="194"/>
      <c r="CE6" s="194"/>
      <c r="CF6" s="194"/>
      <c r="CG6" s="194"/>
      <c r="CH6" s="194"/>
      <c r="CI6" s="194"/>
      <c r="CJ6" s="194"/>
      <c r="CK6" s="194"/>
      <c r="CL6" s="194"/>
      <c r="CM6" s="194"/>
      <c r="CN6" s="93" t="str">
        <f t="shared" si="2"/>
        <v>InitUnitState('E004',4000,,,,,,,,,)</v>
      </c>
      <c r="CO6" s="93" t="str">
        <f t="shared" si="3"/>
        <v>InitUnitNormal('E004',,,,,,,,,,)</v>
      </c>
      <c r="CP6" s="93" t="str">
        <f t="shared" si="4"/>
        <v>InitUnitMagic('E004',,,,,,,,,,)</v>
      </c>
      <c r="CQ6" s="93" t="str">
        <f t="shared" si="5"/>
        <v>InitUnitAdd('E004',,,,,,,,,,)</v>
      </c>
      <c r="CR6" s="93" t="str">
        <f t="shared" si="6"/>
        <v>InitEquipData('E004',,"",,E005,800,100,'','','','','','',"ReplaceableTextures\\CommandButtons\\BTNZ01.blp")</v>
      </c>
      <c r="CS6" s="93"/>
      <c r="CT6" s="93"/>
      <c r="CU6" s="95" t="str">
        <f t="shared" si="78"/>
        <v>|n攻击+4000|n</v>
      </c>
      <c r="CV6" s="61" t="str">
        <f>"|Cffbbbbbb属性：|r"&amp;CU6&amp;VLOOKUP(A6,合成公式!A:P,16,FALSE)&amp;T6&amp;"|n|Cff00ff7f点击消耗"&amp;F6&amp;"金币进行强化"&amp;"|n成功率"&amp;G6&amp;"%"</f>
        <v>|Cffbbbbbb属性：|r|n攻击+4000|n|n攻击|Cffffc92610%|r概率附加|Cffffc926业力*400%|r攻击伤害|n|n|Cff00ff7f点击消耗800金币进行强化|n成功率100%</v>
      </c>
      <c r="DB6" s="71" t="str">
        <f t="shared" si="79"/>
        <v>|n攻击+4000</v>
      </c>
      <c r="DC6" s="71" t="str">
        <f t="shared" si="80"/>
        <v/>
      </c>
      <c r="DD6" s="71" t="str">
        <f t="shared" si="81"/>
        <v/>
      </c>
      <c r="DE6" s="71" t="str">
        <f t="shared" si="82"/>
        <v/>
      </c>
      <c r="DF6" s="71" t="str">
        <f t="shared" si="83"/>
        <v/>
      </c>
      <c r="DG6" s="71" t="str">
        <f t="shared" si="84"/>
        <v/>
      </c>
      <c r="DH6" s="71" t="str">
        <f t="shared" si="85"/>
        <v/>
      </c>
      <c r="DI6" s="71" t="str">
        <f t="shared" si="86"/>
        <v/>
      </c>
      <c r="DJ6" s="71" t="str">
        <f t="shared" si="87"/>
        <v/>
      </c>
      <c r="DK6" s="71" t="str">
        <f t="shared" si="88"/>
        <v/>
      </c>
      <c r="DL6" s="71" t="str">
        <f t="shared" si="89"/>
        <v/>
      </c>
      <c r="DM6" s="71" t="str">
        <f t="shared" si="90"/>
        <v/>
      </c>
      <c r="DN6" s="71" t="str">
        <f t="shared" si="91"/>
        <v/>
      </c>
      <c r="DO6" s="71" t="str">
        <f t="shared" si="92"/>
        <v/>
      </c>
      <c r="DP6" s="71" t="str">
        <f t="shared" si="93"/>
        <v/>
      </c>
      <c r="DQ6" s="71" t="str">
        <f t="shared" si="94"/>
        <v/>
      </c>
      <c r="DR6" s="71" t="str">
        <f t="shared" si="95"/>
        <v/>
      </c>
      <c r="DS6" s="71" t="str">
        <f t="shared" si="96"/>
        <v/>
      </c>
      <c r="DT6" s="71" t="str">
        <f t="shared" si="97"/>
        <v/>
      </c>
      <c r="DU6" s="71" t="str">
        <f t="shared" si="98"/>
        <v/>
      </c>
      <c r="DV6" s="71" t="str">
        <f t="shared" si="99"/>
        <v/>
      </c>
      <c r="DW6" s="71" t="str">
        <f t="shared" si="100"/>
        <v/>
      </c>
      <c r="DX6" s="71" t="str">
        <f t="shared" si="101"/>
        <v/>
      </c>
      <c r="DY6" s="71" t="str">
        <f t="shared" si="102"/>
        <v/>
      </c>
      <c r="DZ6" s="71" t="str">
        <f t="shared" si="103"/>
        <v/>
      </c>
      <c r="EA6" s="71" t="str">
        <f t="shared" si="104"/>
        <v/>
      </c>
      <c r="EB6" s="71" t="str">
        <f t="shared" si="105"/>
        <v/>
      </c>
      <c r="EC6" s="71" t="str">
        <f t="shared" si="106"/>
        <v/>
      </c>
      <c r="ED6" s="71" t="str">
        <f t="shared" si="107"/>
        <v/>
      </c>
      <c r="EE6" s="71" t="str">
        <f t="shared" si="108"/>
        <v/>
      </c>
      <c r="EF6" s="71" t="str">
        <f t="shared" si="109"/>
        <v/>
      </c>
      <c r="EG6" s="71" t="str">
        <f t="shared" si="110"/>
        <v/>
      </c>
      <c r="EH6" s="71" t="str">
        <f t="shared" si="111"/>
        <v/>
      </c>
      <c r="EI6" s="71" t="str">
        <f t="shared" si="112"/>
        <v/>
      </c>
      <c r="EJ6" s="71" t="str">
        <f t="shared" si="113"/>
        <v/>
      </c>
      <c r="EK6" s="71" t="str">
        <f t="shared" si="114"/>
        <v/>
      </c>
      <c r="EL6" s="71" t="str">
        <f t="shared" si="115"/>
        <v/>
      </c>
      <c r="EM6" s="71" t="str">
        <f t="shared" si="116"/>
        <v/>
      </c>
      <c r="EN6" s="71" t="str">
        <f t="shared" si="117"/>
        <v/>
      </c>
      <c r="EO6" s="71" t="str">
        <f t="shared" si="118"/>
        <v/>
      </c>
      <c r="EP6" s="71" t="str">
        <f t="shared" si="119"/>
        <v/>
      </c>
      <c r="EQ6" s="71" t="str">
        <f t="shared" si="120"/>
        <v/>
      </c>
      <c r="ER6" s="71" t="str">
        <f t="shared" si="121"/>
        <v/>
      </c>
      <c r="ES6" s="71" t="str">
        <f t="shared" si="122"/>
        <v/>
      </c>
      <c r="ET6" s="71" t="str">
        <f t="shared" si="123"/>
        <v/>
      </c>
      <c r="EU6" s="71" t="str">
        <f t="shared" si="124"/>
        <v/>
      </c>
      <c r="EV6" s="71" t="str">
        <f t="shared" si="125"/>
        <v/>
      </c>
      <c r="EW6" s="71" t="str">
        <f t="shared" si="126"/>
        <v/>
      </c>
      <c r="EX6" s="71" t="str">
        <f t="shared" si="127"/>
        <v/>
      </c>
      <c r="EY6" s="71" t="str">
        <f t="shared" si="128"/>
        <v/>
      </c>
      <c r="EZ6" s="71" t="str">
        <f t="shared" si="129"/>
        <v/>
      </c>
      <c r="FA6" s="71" t="str">
        <f t="shared" si="130"/>
        <v/>
      </c>
      <c r="FB6" s="71" t="str">
        <f t="shared" si="131"/>
        <v/>
      </c>
      <c r="FC6" s="71" t="str">
        <f t="shared" si="132"/>
        <v/>
      </c>
      <c r="FD6" s="71" t="str">
        <f t="shared" si="133"/>
        <v/>
      </c>
      <c r="FE6" s="71" t="str">
        <f t="shared" si="134"/>
        <v/>
      </c>
      <c r="FF6" s="71" t="str">
        <f t="shared" si="135"/>
        <v/>
      </c>
      <c r="FG6" s="71" t="str">
        <f t="shared" si="136"/>
        <v/>
      </c>
      <c r="FH6" s="71" t="str">
        <f t="shared" si="137"/>
        <v/>
      </c>
      <c r="FI6" s="71" t="str">
        <f t="shared" si="138"/>
        <v/>
      </c>
      <c r="FJ6" s="71" t="str">
        <f t="shared" si="139"/>
        <v/>
      </c>
      <c r="FK6" s="71" t="str">
        <f t="shared" si="140"/>
        <v/>
      </c>
      <c r="FL6" s="71" t="str">
        <f t="shared" si="141"/>
        <v/>
      </c>
      <c r="FM6" s="71" t="str">
        <f t="shared" si="142"/>
        <v/>
      </c>
      <c r="FN6" s="71" t="str">
        <f t="shared" si="143"/>
        <v/>
      </c>
      <c r="FO6" s="71" t="str">
        <f t="shared" si="144"/>
        <v/>
      </c>
      <c r="FP6" s="71" t="str">
        <f t="shared" si="145"/>
        <v/>
      </c>
      <c r="FQ6" s="71" t="str">
        <f t="shared" si="146"/>
        <v/>
      </c>
      <c r="FR6" s="71" t="str">
        <f t="shared" si="147"/>
        <v/>
      </c>
      <c r="FS6" s="71" t="str">
        <f t="shared" si="148"/>
        <v/>
      </c>
    </row>
    <row r="7" spans="1:175" s="60" customFormat="1" ht="16.5">
      <c r="A7" s="72"/>
      <c r="B7" s="73" t="s">
        <v>203</v>
      </c>
      <c r="C7" s="72" t="s">
        <v>204</v>
      </c>
      <c r="D7" s="74"/>
      <c r="E7" s="75"/>
      <c r="F7" s="76">
        <v>2500</v>
      </c>
      <c r="G7" s="77">
        <v>100</v>
      </c>
      <c r="H7" s="78" t="s">
        <v>205</v>
      </c>
      <c r="I7" s="77" t="str">
        <f t="shared" si="77"/>
        <v>E006</v>
      </c>
      <c r="J7" s="77"/>
      <c r="K7" s="77"/>
      <c r="L7" s="77"/>
      <c r="M7" s="77"/>
      <c r="N7" s="77"/>
      <c r="O7" s="77"/>
      <c r="P7" s="82"/>
      <c r="Q7" s="82"/>
      <c r="R7" s="82"/>
      <c r="S7" s="82"/>
      <c r="T7" s="84" t="s">
        <v>195</v>
      </c>
      <c r="U7" s="85" t="s">
        <v>196</v>
      </c>
      <c r="V7" s="19">
        <v>5000</v>
      </c>
      <c r="W7" s="86"/>
      <c r="X7" s="86"/>
      <c r="Y7" s="86"/>
      <c r="Z7" s="86"/>
      <c r="AA7" s="86"/>
      <c r="AB7" s="86"/>
      <c r="AC7" s="86"/>
      <c r="AD7" s="61"/>
      <c r="AE7" s="86"/>
      <c r="AF7" s="86"/>
      <c r="AG7" s="88"/>
      <c r="AH7" s="86"/>
      <c r="AI7" s="86"/>
      <c r="AJ7" s="86"/>
      <c r="AK7" s="86"/>
      <c r="AL7" s="88"/>
      <c r="AM7" s="86"/>
      <c r="AN7" s="86"/>
      <c r="AO7" s="86"/>
      <c r="AP7" s="90"/>
      <c r="AQ7" s="90"/>
      <c r="AR7" s="91"/>
      <c r="AS7" s="91"/>
      <c r="AT7" s="90"/>
      <c r="AU7" s="90"/>
      <c r="AV7" s="90"/>
      <c r="AW7" s="90"/>
      <c r="AX7" s="90"/>
      <c r="AY7" s="90"/>
      <c r="AZ7" s="90"/>
      <c r="BA7" s="90"/>
      <c r="BB7" s="90"/>
      <c r="BC7" s="79"/>
      <c r="BD7" s="79"/>
      <c r="BE7" s="79"/>
      <c r="BF7" s="79"/>
      <c r="BG7" s="79"/>
      <c r="BH7" s="79"/>
      <c r="BI7" s="79"/>
      <c r="BJ7" s="79"/>
      <c r="BK7" s="79"/>
      <c r="BL7" s="79"/>
      <c r="BM7" s="79"/>
      <c r="BN7" s="79"/>
      <c r="BO7" s="79"/>
      <c r="BP7" s="79"/>
      <c r="BQ7" s="79"/>
      <c r="BR7" s="79"/>
      <c r="BS7" s="79"/>
      <c r="BT7" s="79"/>
      <c r="BU7" s="194"/>
      <c r="BV7" s="194"/>
      <c r="BW7" s="194"/>
      <c r="BX7" s="194"/>
      <c r="BY7" s="194"/>
      <c r="BZ7" s="194"/>
      <c r="CA7" s="194"/>
      <c r="CB7" s="194"/>
      <c r="CC7" s="194"/>
      <c r="CD7" s="194"/>
      <c r="CE7" s="194"/>
      <c r="CF7" s="194"/>
      <c r="CG7" s="194"/>
      <c r="CH7" s="194"/>
      <c r="CI7" s="194"/>
      <c r="CJ7" s="194"/>
      <c r="CK7" s="194"/>
      <c r="CL7" s="194"/>
      <c r="CM7" s="194"/>
      <c r="CN7" s="93" t="str">
        <f t="shared" si="2"/>
        <v>InitUnitState('E005',5000,,,,,,,,,)</v>
      </c>
      <c r="CO7" s="93" t="str">
        <f t="shared" si="3"/>
        <v>InitUnitNormal('E005',,,,,,,,,,)</v>
      </c>
      <c r="CP7" s="93" t="str">
        <f t="shared" si="4"/>
        <v>InitUnitMagic('E005',,,,,,,,,,)</v>
      </c>
      <c r="CQ7" s="93" t="str">
        <f t="shared" si="5"/>
        <v>InitUnitAdd('E005',,,,,,,,,,)</v>
      </c>
      <c r="CR7" s="93" t="str">
        <f t="shared" si="6"/>
        <v>InitEquipData('E005',,"",,E006,2500,100,'','','','','','',"ReplaceableTextures\\CommandButtons\\BTNZ02.blp")</v>
      </c>
      <c r="CS7" s="93"/>
      <c r="CT7" s="93"/>
      <c r="CU7" s="95" t="str">
        <f t="shared" si="78"/>
        <v>|n攻击+5000|n</v>
      </c>
      <c r="CV7" s="61" t="str">
        <f>"|Cffbbbbbb属性：|r"&amp;CU7&amp;VLOOKUP(A7,合成公式!A:P,16,FALSE)&amp;T7&amp;"|n|Cff00ff7f点击消耗"&amp;F7&amp;"金币进行晋阶挑战"</f>
        <v>|Cffbbbbbb属性：|r|n攻击+5000|n|n攻击|Cffffc92610%|r概率附加|Cffffc926业力*400%|r攻击伤害|n|n|Cff00ff7f点击消耗2500金币进行晋阶挑战</v>
      </c>
      <c r="DB7" s="71" t="str">
        <f t="shared" si="79"/>
        <v>|n攻击+5000</v>
      </c>
      <c r="DC7" s="71" t="str">
        <f t="shared" si="80"/>
        <v/>
      </c>
      <c r="DD7" s="71" t="str">
        <f t="shared" si="81"/>
        <v/>
      </c>
      <c r="DE7" s="71" t="str">
        <f t="shared" si="82"/>
        <v/>
      </c>
      <c r="DF7" s="71" t="str">
        <f t="shared" si="83"/>
        <v/>
      </c>
      <c r="DG7" s="71" t="str">
        <f t="shared" si="84"/>
        <v/>
      </c>
      <c r="DH7" s="71" t="str">
        <f t="shared" si="85"/>
        <v/>
      </c>
      <c r="DI7" s="71" t="str">
        <f t="shared" si="86"/>
        <v/>
      </c>
      <c r="DJ7" s="71" t="str">
        <f t="shared" si="87"/>
        <v/>
      </c>
      <c r="DK7" s="71" t="str">
        <f t="shared" si="88"/>
        <v/>
      </c>
      <c r="DL7" s="71" t="str">
        <f t="shared" si="89"/>
        <v/>
      </c>
      <c r="DM7" s="71" t="str">
        <f t="shared" si="90"/>
        <v/>
      </c>
      <c r="DN7" s="71" t="str">
        <f t="shared" si="91"/>
        <v/>
      </c>
      <c r="DO7" s="71" t="str">
        <f t="shared" si="92"/>
        <v/>
      </c>
      <c r="DP7" s="71" t="str">
        <f t="shared" si="93"/>
        <v/>
      </c>
      <c r="DQ7" s="71" t="str">
        <f t="shared" si="94"/>
        <v/>
      </c>
      <c r="DR7" s="71" t="str">
        <f t="shared" si="95"/>
        <v/>
      </c>
      <c r="DS7" s="71" t="str">
        <f t="shared" si="96"/>
        <v/>
      </c>
      <c r="DT7" s="71" t="str">
        <f t="shared" si="97"/>
        <v/>
      </c>
      <c r="DU7" s="71" t="str">
        <f t="shared" si="98"/>
        <v/>
      </c>
      <c r="DV7" s="71" t="str">
        <f t="shared" si="99"/>
        <v/>
      </c>
      <c r="DW7" s="71" t="str">
        <f t="shared" si="100"/>
        <v/>
      </c>
      <c r="DX7" s="71" t="str">
        <f t="shared" si="101"/>
        <v/>
      </c>
      <c r="DY7" s="71" t="str">
        <f t="shared" si="102"/>
        <v/>
      </c>
      <c r="DZ7" s="71" t="str">
        <f t="shared" si="103"/>
        <v/>
      </c>
      <c r="EA7" s="71" t="str">
        <f t="shared" si="104"/>
        <v/>
      </c>
      <c r="EB7" s="71" t="str">
        <f t="shared" si="105"/>
        <v/>
      </c>
      <c r="EC7" s="71" t="str">
        <f t="shared" si="106"/>
        <v/>
      </c>
      <c r="ED7" s="71" t="str">
        <f t="shared" si="107"/>
        <v/>
      </c>
      <c r="EE7" s="71" t="str">
        <f t="shared" si="108"/>
        <v/>
      </c>
      <c r="EF7" s="71" t="str">
        <f t="shared" si="109"/>
        <v/>
      </c>
      <c r="EG7" s="71" t="str">
        <f t="shared" si="110"/>
        <v/>
      </c>
      <c r="EH7" s="71" t="str">
        <f t="shared" si="111"/>
        <v/>
      </c>
      <c r="EI7" s="71" t="str">
        <f t="shared" si="112"/>
        <v/>
      </c>
      <c r="EJ7" s="71" t="str">
        <f t="shared" si="113"/>
        <v/>
      </c>
      <c r="EK7" s="71" t="str">
        <f t="shared" si="114"/>
        <v/>
      </c>
      <c r="EL7" s="71" t="str">
        <f t="shared" si="115"/>
        <v/>
      </c>
      <c r="EM7" s="71" t="str">
        <f t="shared" si="116"/>
        <v/>
      </c>
      <c r="EN7" s="71" t="str">
        <f t="shared" si="117"/>
        <v/>
      </c>
      <c r="EO7" s="71" t="str">
        <f t="shared" si="118"/>
        <v/>
      </c>
      <c r="EP7" s="71" t="str">
        <f t="shared" si="119"/>
        <v/>
      </c>
      <c r="EQ7" s="71" t="str">
        <f t="shared" si="120"/>
        <v/>
      </c>
      <c r="ER7" s="71" t="str">
        <f t="shared" si="121"/>
        <v/>
      </c>
      <c r="ES7" s="71" t="str">
        <f t="shared" si="122"/>
        <v/>
      </c>
      <c r="ET7" s="71" t="str">
        <f t="shared" si="123"/>
        <v/>
      </c>
      <c r="EU7" s="71" t="str">
        <f t="shared" si="124"/>
        <v/>
      </c>
      <c r="EV7" s="71" t="str">
        <f t="shared" si="125"/>
        <v/>
      </c>
      <c r="EW7" s="71" t="str">
        <f t="shared" si="126"/>
        <v/>
      </c>
      <c r="EX7" s="71" t="str">
        <f t="shared" si="127"/>
        <v/>
      </c>
      <c r="EY7" s="71" t="str">
        <f t="shared" si="128"/>
        <v/>
      </c>
      <c r="EZ7" s="71" t="str">
        <f t="shared" si="129"/>
        <v/>
      </c>
      <c r="FA7" s="71" t="str">
        <f t="shared" si="130"/>
        <v/>
      </c>
      <c r="FB7" s="71" t="str">
        <f t="shared" si="131"/>
        <v/>
      </c>
      <c r="FC7" s="71" t="str">
        <f t="shared" si="132"/>
        <v/>
      </c>
      <c r="FD7" s="71" t="str">
        <f t="shared" si="133"/>
        <v/>
      </c>
      <c r="FE7" s="71" t="str">
        <f t="shared" si="134"/>
        <v/>
      </c>
      <c r="FF7" s="71" t="str">
        <f t="shared" si="135"/>
        <v/>
      </c>
      <c r="FG7" s="71" t="str">
        <f t="shared" si="136"/>
        <v/>
      </c>
      <c r="FH7" s="71" t="str">
        <f t="shared" si="137"/>
        <v/>
      </c>
      <c r="FI7" s="71" t="str">
        <f t="shared" si="138"/>
        <v/>
      </c>
      <c r="FJ7" s="71" t="str">
        <f t="shared" si="139"/>
        <v/>
      </c>
      <c r="FK7" s="71" t="str">
        <f t="shared" si="140"/>
        <v/>
      </c>
      <c r="FL7" s="71" t="str">
        <f t="shared" si="141"/>
        <v/>
      </c>
      <c r="FM7" s="71" t="str">
        <f t="shared" si="142"/>
        <v/>
      </c>
      <c r="FN7" s="71" t="str">
        <f t="shared" si="143"/>
        <v/>
      </c>
      <c r="FO7" s="71" t="str">
        <f t="shared" si="144"/>
        <v/>
      </c>
      <c r="FP7" s="71" t="str">
        <f t="shared" si="145"/>
        <v/>
      </c>
      <c r="FQ7" s="71" t="str">
        <f t="shared" si="146"/>
        <v/>
      </c>
      <c r="FR7" s="71" t="str">
        <f t="shared" si="147"/>
        <v/>
      </c>
      <c r="FS7" s="71" t="str">
        <f t="shared" si="148"/>
        <v/>
      </c>
    </row>
    <row r="8" spans="1:175" s="60" customFormat="1" ht="16.5">
      <c r="A8" s="72"/>
      <c r="B8" s="73" t="s">
        <v>206</v>
      </c>
      <c r="C8" s="72" t="s">
        <v>207</v>
      </c>
      <c r="D8" s="74"/>
      <c r="E8" s="75"/>
      <c r="F8" s="76">
        <v>2500</v>
      </c>
      <c r="G8" s="77">
        <v>85</v>
      </c>
      <c r="H8" s="77"/>
      <c r="I8" s="77" t="str">
        <f t="shared" si="77"/>
        <v>E007</v>
      </c>
      <c r="J8" s="77"/>
      <c r="K8" s="77"/>
      <c r="L8" s="77"/>
      <c r="M8" s="77"/>
      <c r="N8" s="77"/>
      <c r="O8" s="77"/>
      <c r="P8" s="82"/>
      <c r="Q8" s="82"/>
      <c r="R8" s="82"/>
      <c r="S8" s="82"/>
      <c r="T8" s="84" t="s">
        <v>195</v>
      </c>
      <c r="U8" s="85" t="s">
        <v>208</v>
      </c>
      <c r="V8" s="19">
        <v>8000</v>
      </c>
      <c r="W8" s="86"/>
      <c r="X8" s="86"/>
      <c r="Y8" s="86"/>
      <c r="Z8" s="86"/>
      <c r="AA8" s="86"/>
      <c r="AB8" s="86"/>
      <c r="AC8" s="86"/>
      <c r="AD8" s="86">
        <v>20</v>
      </c>
      <c r="AE8" s="86"/>
      <c r="AF8" s="86"/>
      <c r="AG8" s="88"/>
      <c r="AH8" s="86"/>
      <c r="AI8" s="86"/>
      <c r="AJ8" s="86"/>
      <c r="AK8" s="86"/>
      <c r="AL8" s="88"/>
      <c r="AM8" s="86"/>
      <c r="AN8" s="86"/>
      <c r="AO8" s="86"/>
      <c r="AP8" s="90">
        <v>4</v>
      </c>
      <c r="AQ8" s="90"/>
      <c r="AR8" s="91"/>
      <c r="AS8" s="91"/>
      <c r="AT8" s="90"/>
      <c r="AU8" s="90"/>
      <c r="AV8" s="90"/>
      <c r="AW8" s="90"/>
      <c r="AX8" s="90"/>
      <c r="AY8" s="90"/>
      <c r="AZ8" s="90"/>
      <c r="BA8" s="90"/>
      <c r="BB8" s="90"/>
      <c r="BC8" s="79"/>
      <c r="BD8" s="79"/>
      <c r="BE8" s="79"/>
      <c r="BF8" s="79"/>
      <c r="BG8" s="79"/>
      <c r="BH8" s="79"/>
      <c r="BI8" s="79"/>
      <c r="BJ8" s="79"/>
      <c r="BK8" s="79"/>
      <c r="BL8" s="79"/>
      <c r="BM8" s="79"/>
      <c r="BN8" s="79"/>
      <c r="BO8" s="79"/>
      <c r="BP8" s="79"/>
      <c r="BQ8" s="79"/>
      <c r="BR8" s="79"/>
      <c r="BS8" s="79"/>
      <c r="BT8" s="79"/>
      <c r="BU8" s="194"/>
      <c r="BV8" s="194"/>
      <c r="BW8" s="194"/>
      <c r="BX8" s="194"/>
      <c r="BY8" s="194"/>
      <c r="BZ8" s="194"/>
      <c r="CA8" s="194"/>
      <c r="CB8" s="194"/>
      <c r="CC8" s="194"/>
      <c r="CD8" s="194"/>
      <c r="CE8" s="194"/>
      <c r="CF8" s="194"/>
      <c r="CG8" s="194"/>
      <c r="CH8" s="194"/>
      <c r="CI8" s="194"/>
      <c r="CJ8" s="194"/>
      <c r="CK8" s="194"/>
      <c r="CL8" s="194"/>
      <c r="CM8" s="194"/>
      <c r="CN8" s="93" t="str">
        <f t="shared" si="2"/>
        <v>InitUnitState('E006',8000,,,,,,,,20,)</v>
      </c>
      <c r="CO8" s="93" t="str">
        <f t="shared" si="3"/>
        <v>InitUnitNormal('E006',,,,,,,,,,)</v>
      </c>
      <c r="CP8" s="93" t="str">
        <f t="shared" si="4"/>
        <v>InitUnitMagic('E006',4,,,,,,,,,)</v>
      </c>
      <c r="CQ8" s="93" t="str">
        <f t="shared" si="5"/>
        <v>InitUnitAdd('E006',,,,,,,,,,)</v>
      </c>
      <c r="CR8" s="93" t="str">
        <f t="shared" si="6"/>
        <v>InitEquipData('E006',,"",,E007,2500,85,'','','','','','',"ReplaceableTextures\\CommandButtons\\BTNZ02.blp")</v>
      </c>
      <c r="CS8" s="93"/>
      <c r="CT8" s="93"/>
      <c r="CU8" s="95" t="str">
        <f t="shared" si="78"/>
        <v>|n攻击+8000|n攻速+20%|n吸血+4%|n</v>
      </c>
      <c r="CV8" s="61" t="str">
        <f>"|Cffbbbbbb属性：|r"&amp;CU8&amp;VLOOKUP(A8,合成公式!A:P,16,FALSE)&amp;T8&amp;"|n|Cff00ff7f点击消耗"&amp;F8&amp;"金币进行强化"&amp;"|n成功率"&amp;G8&amp;"%"</f>
        <v>|Cffbbbbbb属性：|r|n攻击+8000|n攻速+20%|n吸血+4%|n|n攻击|Cffffc92610%|r概率附加|Cffffc926业力*400%|r攻击伤害|n|n|Cff00ff7f点击消耗2500金币进行强化|n成功率85%</v>
      </c>
      <c r="DB8" s="71" t="str">
        <f t="shared" ref="DB8:DB23" si="149">IF(V8="","","|n"&amp;DB$2&amp;"+"&amp;V8&amp;DB$1)</f>
        <v>|n攻击+8000</v>
      </c>
      <c r="DC8" s="71" t="str">
        <f t="shared" ref="DC8:DC23" si="150">IF(W8="","","|n"&amp;DC$2&amp;"+"&amp;W8&amp;DC$1)</f>
        <v/>
      </c>
      <c r="DD8" s="71" t="str">
        <f t="shared" ref="DD8:DD23" si="151">IF(X8="","","|n"&amp;DD$2&amp;"+"&amp;X8&amp;DD$1)</f>
        <v/>
      </c>
      <c r="DE8" s="71" t="str">
        <f t="shared" ref="DE8:DE23" si="152">IF(Y8="","","|n"&amp;DE$2&amp;"+"&amp;Y8&amp;DE$1)</f>
        <v/>
      </c>
      <c r="DF8" s="71" t="str">
        <f t="shared" ref="DF8:DF23" si="153">IF(Z8="","","|n"&amp;DF$2&amp;"+"&amp;Z8&amp;DF$1)</f>
        <v/>
      </c>
      <c r="DG8" s="71" t="str">
        <f t="shared" ref="DG8:DG23" si="154">IF(AA8="","","|n"&amp;DG$2&amp;"+"&amp;AA8&amp;DG$1)</f>
        <v/>
      </c>
      <c r="DH8" s="71" t="str">
        <f t="shared" ref="DH8:DH23" si="155">IF(AB8="","","|n"&amp;DH$2&amp;"+"&amp;AB8&amp;DH$1)</f>
        <v/>
      </c>
      <c r="DI8" s="71" t="str">
        <f t="shared" ref="DI8:DI23" si="156">IF(AC8="","","|n"&amp;DI$2&amp;"+"&amp;AC8&amp;DI$1)</f>
        <v/>
      </c>
      <c r="DJ8" s="71" t="str">
        <f t="shared" ref="DJ8:DJ23" si="157">IF(AD8="","","|n"&amp;DJ$2&amp;"+"&amp;AD8&amp;DJ$1)</f>
        <v>|n攻速+20%</v>
      </c>
      <c r="DK8" s="71" t="str">
        <f t="shared" ref="DK8:DK23" si="158">IF(AE8="","","|n"&amp;DK$2&amp;"+"&amp;AE8&amp;DK$1)</f>
        <v/>
      </c>
      <c r="DL8" s="71" t="str">
        <f t="shared" ref="DL8:DL23" si="159">IF(AF8="","","|n"&amp;DL$2&amp;"+"&amp;AF8&amp;DL$1)</f>
        <v/>
      </c>
      <c r="DM8" s="71" t="str">
        <f t="shared" ref="DM8:DM23" si="160">IF(AG8="","","|n"&amp;DM$2&amp;"+"&amp;AG8&amp;DM$1)</f>
        <v/>
      </c>
      <c r="DN8" s="71" t="str">
        <f t="shared" ref="DN8:DN23" si="161">IF(AH8="","","|n"&amp;DN$2&amp;"+"&amp;AH8&amp;DN$1)</f>
        <v/>
      </c>
      <c r="DO8" s="71" t="str">
        <f t="shared" ref="DO8:DO23" si="162">IF(AI8="","","|n"&amp;DO$2&amp;"+"&amp;AI8&amp;DO$1)</f>
        <v/>
      </c>
      <c r="DP8" s="71" t="str">
        <f t="shared" ref="DP8:DP23" si="163">IF(AJ8="","","|n"&amp;DP$2&amp;"+"&amp;AJ8&amp;DP$1)</f>
        <v/>
      </c>
      <c r="DQ8" s="71" t="str">
        <f t="shared" ref="DQ8:DQ23" si="164">IF(AK8="","","|n"&amp;DQ$2&amp;"+"&amp;AK8&amp;DQ$1)</f>
        <v/>
      </c>
      <c r="DR8" s="71" t="str">
        <f t="shared" ref="DR8:DR23" si="165">IF(AL8="","","|n"&amp;DR$2&amp;"+"&amp;AL8&amp;DR$1)</f>
        <v/>
      </c>
      <c r="DS8" s="71" t="str">
        <f t="shared" ref="DS8:DS23" si="166">IF(AM8="","","|n"&amp;DS$2&amp;"+"&amp;AM8&amp;DS$1)</f>
        <v/>
      </c>
      <c r="DT8" s="71" t="str">
        <f t="shared" ref="DT8:DT23" si="167">IF(AN8="","","|n"&amp;DT$2&amp;"+"&amp;AN8&amp;DT$1)</f>
        <v/>
      </c>
      <c r="DU8" s="71" t="str">
        <f t="shared" ref="DU8:DU23" si="168">IF(AO8="","","|n"&amp;DU$2&amp;"+"&amp;AO8&amp;DU$1)</f>
        <v/>
      </c>
      <c r="DV8" s="71" t="str">
        <f t="shared" ref="DV8:DV23" si="169">IF(AP8="","","|n"&amp;DV$2&amp;"+"&amp;AP8&amp;DV$1)</f>
        <v>|n吸血+4%</v>
      </c>
      <c r="DW8" s="71" t="str">
        <f t="shared" ref="DW8:DW23" si="170">IF(AQ8="","","|n"&amp;DW$2&amp;"+"&amp;AQ8&amp;DW$1)</f>
        <v/>
      </c>
      <c r="DX8" s="71" t="str">
        <f t="shared" ref="DX8:DX23" si="171">IF(AR8="","","|n"&amp;DX$2&amp;"+"&amp;AR8&amp;DX$1)</f>
        <v/>
      </c>
      <c r="DY8" s="71" t="str">
        <f t="shared" ref="DY8:DY23" si="172">IF(AS8="","","|n"&amp;DY$2&amp;"+"&amp;AS8&amp;DY$1)</f>
        <v/>
      </c>
      <c r="DZ8" s="71" t="str">
        <f t="shared" ref="DZ8:DZ23" si="173">IF(AT8="","","|n"&amp;DZ$2&amp;"+"&amp;AT8&amp;DZ$1)</f>
        <v/>
      </c>
      <c r="EA8" s="71" t="str">
        <f t="shared" ref="EA8:EA23" si="174">IF(AU8="","","|n"&amp;EA$2&amp;"+"&amp;AU8&amp;EA$1)</f>
        <v/>
      </c>
      <c r="EB8" s="71" t="str">
        <f t="shared" ref="EB8:EB23" si="175">IF(AV8="","","|n"&amp;EB$2&amp;"+"&amp;AV8&amp;EB$1)</f>
        <v/>
      </c>
      <c r="EC8" s="71" t="str">
        <f t="shared" ref="EC8:EC23" si="176">IF(AW8="","","|n"&amp;EC$2&amp;"+"&amp;AW8&amp;EC$1)</f>
        <v/>
      </c>
      <c r="ED8" s="71" t="str">
        <f t="shared" ref="ED8:ED23" si="177">IF(AX8="","","|n"&amp;ED$2&amp;"+"&amp;AX8&amp;ED$1)</f>
        <v/>
      </c>
      <c r="EE8" s="71" t="str">
        <f t="shared" ref="EE8:EE23" si="178">IF(AY8="","","|n"&amp;EE$2&amp;"+"&amp;AY8&amp;EE$1)</f>
        <v/>
      </c>
      <c r="EF8" s="71" t="str">
        <f t="shared" ref="EF8:EF23" si="179">IF(AZ8="","","|n"&amp;EF$2&amp;"+"&amp;AZ8&amp;EF$1)</f>
        <v/>
      </c>
      <c r="EG8" s="71" t="str">
        <f t="shared" ref="EG8:EG23" si="180">IF(BA8="","","|n"&amp;EG$2&amp;"+"&amp;BA8&amp;EG$1)</f>
        <v/>
      </c>
      <c r="EH8" s="71" t="str">
        <f t="shared" ref="EH8:EH23" si="181">IF(BB8="","","|n"&amp;EH$2&amp;"+"&amp;BB8&amp;EH$1)</f>
        <v/>
      </c>
      <c r="EI8" s="71" t="str">
        <f t="shared" ref="EI8:EI23" si="182">IF(BC8="","","|n"&amp;EI$2&amp;"+"&amp;BC8&amp;EI$1)</f>
        <v/>
      </c>
      <c r="EJ8" s="71" t="str">
        <f t="shared" ref="EJ8:EJ23" si="183">IF(BD8="","","|n"&amp;EJ$2&amp;"+"&amp;BD8&amp;EJ$1)</f>
        <v/>
      </c>
      <c r="EK8" s="71" t="str">
        <f t="shared" ref="EK8:EK23" si="184">IF(BE8="","","|n"&amp;EK$2&amp;"+"&amp;BE8&amp;EK$1)</f>
        <v/>
      </c>
      <c r="EL8" s="71" t="str">
        <f t="shared" ref="EL8:EL23" si="185">IF(BF8="","","|n"&amp;EL$2&amp;"+"&amp;BF8&amp;EL$1)</f>
        <v/>
      </c>
      <c r="EM8" s="71" t="str">
        <f t="shared" ref="EM8:EM23" si="186">IF(BG8="","","|n"&amp;EM$2&amp;"+"&amp;BG8&amp;EM$1)</f>
        <v/>
      </c>
      <c r="EN8" s="71" t="str">
        <f t="shared" ref="EN8:EN23" si="187">IF(BH8="","","|n"&amp;EN$2&amp;"+"&amp;BH8&amp;EN$1)</f>
        <v/>
      </c>
      <c r="EO8" s="71" t="str">
        <f t="shared" ref="EO8:EO23" si="188">IF(BI8="","","|n"&amp;EO$2&amp;"+"&amp;BI8&amp;EO$1)</f>
        <v/>
      </c>
      <c r="EP8" s="71" t="str">
        <f t="shared" ref="EP8:EP23" si="189">IF(BJ8="","","|n"&amp;EP$2&amp;"+"&amp;BJ8&amp;EP$1)</f>
        <v/>
      </c>
      <c r="EQ8" s="71" t="str">
        <f t="shared" ref="EQ8:EQ23" si="190">IF(BK8="","","|n"&amp;EQ$2&amp;"+"&amp;BK8&amp;EQ$1)</f>
        <v/>
      </c>
      <c r="ER8" s="71" t="str">
        <f t="shared" ref="ER8:ER23" si="191">IF(BL8="","","|n"&amp;ER$2&amp;"+"&amp;BL8&amp;ER$1)</f>
        <v/>
      </c>
      <c r="ES8" s="71" t="str">
        <f t="shared" ref="ES8:ES23" si="192">IF(BM8="","","|n"&amp;ES$2&amp;"+"&amp;BM8&amp;ES$1)</f>
        <v/>
      </c>
      <c r="ET8" s="71" t="str">
        <f t="shared" ref="ET8:ET23" si="193">IF(BN8="","","|n"&amp;ET$2&amp;"+"&amp;BN8&amp;ET$1)</f>
        <v/>
      </c>
      <c r="EU8" s="71" t="str">
        <f t="shared" ref="EU8:EU23" si="194">IF(BO8="","","|n"&amp;EU$2&amp;"+"&amp;BO8&amp;EU$1)</f>
        <v/>
      </c>
      <c r="EV8" s="71" t="str">
        <f t="shared" ref="EV8:EV23" si="195">IF(BP8="","","|n"&amp;EV$2&amp;"+"&amp;BP8&amp;EV$1)</f>
        <v/>
      </c>
      <c r="EW8" s="71" t="str">
        <f t="shared" ref="EW8:EW23" si="196">IF(BQ8="","","|n"&amp;EW$2&amp;"+"&amp;BQ8&amp;EW$1)</f>
        <v/>
      </c>
      <c r="EX8" s="71" t="str">
        <f t="shared" ref="EX8:EX23" si="197">IF(BR8="","","|n"&amp;EX$2&amp;"+"&amp;BR8&amp;EX$1)</f>
        <v/>
      </c>
      <c r="EY8" s="71" t="str">
        <f t="shared" ref="EY8:EY23" si="198">IF(BS8="","","|n"&amp;EY$2&amp;"+"&amp;BS8&amp;EY$1)</f>
        <v/>
      </c>
      <c r="EZ8" s="71" t="str">
        <f t="shared" ref="EZ8:EZ23" si="199">IF(BT8="","","|n"&amp;EZ$2&amp;"+"&amp;BT8&amp;EZ$1)</f>
        <v/>
      </c>
      <c r="FA8" s="71" t="str">
        <f t="shared" ref="FA8:FA23" si="200">IF(BU8="","","|n"&amp;FA$2&amp;"+"&amp;BU8&amp;FA$1)</f>
        <v/>
      </c>
      <c r="FB8" s="71" t="str">
        <f t="shared" ref="FB8:FB23" si="201">IF(BV8="","","|n"&amp;FB$2&amp;"+"&amp;BV8&amp;FB$1)</f>
        <v/>
      </c>
      <c r="FC8" s="71" t="str">
        <f t="shared" ref="FC8:FC23" si="202">IF(BW8="","","|n"&amp;FC$2&amp;"+"&amp;BW8&amp;FC$1)</f>
        <v/>
      </c>
      <c r="FD8" s="71" t="str">
        <f t="shared" ref="FD8:FD23" si="203">IF(BX8="","","|n"&amp;FD$2&amp;"+"&amp;BX8&amp;FD$1)</f>
        <v/>
      </c>
      <c r="FE8" s="71" t="str">
        <f t="shared" ref="FE8:FE23" si="204">IF(BY8="","","|n"&amp;FE$2&amp;"+"&amp;BY8&amp;FE$1)</f>
        <v/>
      </c>
      <c r="FF8" s="71" t="str">
        <f t="shared" ref="FF8:FF23" si="205">IF(BZ8="","","|n"&amp;FF$2&amp;"+"&amp;BZ8&amp;FF$1)</f>
        <v/>
      </c>
      <c r="FG8" s="71" t="str">
        <f t="shared" ref="FG8:FG23" si="206">IF(CA8="","","|n"&amp;FG$2&amp;"+"&amp;CA8&amp;FG$1)</f>
        <v/>
      </c>
      <c r="FH8" s="71" t="str">
        <f t="shared" ref="FH8:FH23" si="207">IF(CB8="","","|n"&amp;FH$2&amp;"+"&amp;CB8&amp;FH$1)</f>
        <v/>
      </c>
      <c r="FI8" s="71" t="str">
        <f t="shared" ref="FI8:FI23" si="208">IF(CC8="","","|n"&amp;FI$2&amp;"+"&amp;CC8&amp;FI$1)</f>
        <v/>
      </c>
      <c r="FJ8" s="71" t="str">
        <f t="shared" ref="FJ8:FJ23" si="209">IF(CD8="","","|n"&amp;FJ$2&amp;"+"&amp;CD8&amp;FJ$1)</f>
        <v/>
      </c>
      <c r="FK8" s="71" t="str">
        <f t="shared" ref="FK8:FK23" si="210">IF(CE8="","","|n"&amp;FK$2&amp;"+"&amp;CE8&amp;FK$1)</f>
        <v/>
      </c>
      <c r="FL8" s="71" t="str">
        <f t="shared" ref="FL8:FL23" si="211">IF(CF8="","","|n"&amp;FL$2&amp;"+"&amp;CF8&amp;FL$1)</f>
        <v/>
      </c>
      <c r="FM8" s="71" t="str">
        <f t="shared" ref="FM8:FM23" si="212">IF(CG8="","","|n"&amp;FM$2&amp;"+"&amp;CG8&amp;FM$1)</f>
        <v/>
      </c>
      <c r="FN8" s="71" t="str">
        <f t="shared" ref="FN8:FN23" si="213">IF(CH8="","","|n"&amp;FN$2&amp;"+"&amp;CH8&amp;FN$1)</f>
        <v/>
      </c>
      <c r="FO8" s="71" t="str">
        <f t="shared" ref="FO8:FO23" si="214">IF(CI8="","","|n"&amp;FO$2&amp;"+"&amp;CI8&amp;FO$1)</f>
        <v/>
      </c>
      <c r="FP8" s="71" t="str">
        <f t="shared" ref="FP8:FP23" si="215">IF(CJ8="","","|n"&amp;FP$2&amp;"+"&amp;CJ8&amp;FP$1)</f>
        <v/>
      </c>
      <c r="FQ8" s="71" t="str">
        <f t="shared" ref="FQ8:FQ23" si="216">IF(CK8="","","|n"&amp;FQ$2&amp;"+"&amp;CK8&amp;FQ$1)</f>
        <v/>
      </c>
      <c r="FR8" s="71" t="str">
        <f t="shared" ref="FR8:FR23" si="217">IF(CL8="","","|n"&amp;FR$2&amp;"+"&amp;CL8&amp;FR$1)</f>
        <v/>
      </c>
      <c r="FS8" s="71" t="str">
        <f t="shared" ref="FS8:FS23" si="218">IF(CM8="","","|n"&amp;FS$2&amp;"+"&amp;CM8&amp;FS$1)</f>
        <v/>
      </c>
    </row>
    <row r="9" spans="1:175" s="60" customFormat="1" ht="16.5">
      <c r="A9" s="72"/>
      <c r="B9" s="73" t="s">
        <v>209</v>
      </c>
      <c r="C9" s="72" t="s">
        <v>210</v>
      </c>
      <c r="D9" s="74"/>
      <c r="E9" s="75"/>
      <c r="F9" s="76">
        <v>2500</v>
      </c>
      <c r="G9" s="77">
        <v>85</v>
      </c>
      <c r="H9" s="77"/>
      <c r="I9" s="77" t="str">
        <f t="shared" si="77"/>
        <v>E008</v>
      </c>
      <c r="J9" s="77"/>
      <c r="K9" s="77"/>
      <c r="L9" s="77"/>
      <c r="M9" s="77"/>
      <c r="N9" s="77"/>
      <c r="O9" s="77"/>
      <c r="P9" s="82"/>
      <c r="Q9" s="82"/>
      <c r="R9" s="82"/>
      <c r="S9" s="82"/>
      <c r="T9" s="84" t="s">
        <v>195</v>
      </c>
      <c r="U9" s="85" t="s">
        <v>208</v>
      </c>
      <c r="V9" s="19">
        <v>10000</v>
      </c>
      <c r="W9" s="86"/>
      <c r="X9" s="86"/>
      <c r="Y9" s="86"/>
      <c r="Z9" s="86"/>
      <c r="AA9" s="86"/>
      <c r="AB9" s="86"/>
      <c r="AC9" s="86"/>
      <c r="AD9" s="86">
        <v>20</v>
      </c>
      <c r="AE9" s="86"/>
      <c r="AF9" s="86"/>
      <c r="AG9" s="88"/>
      <c r="AH9" s="86"/>
      <c r="AI9" s="86"/>
      <c r="AJ9" s="86"/>
      <c r="AK9" s="86"/>
      <c r="AL9" s="88"/>
      <c r="AM9" s="86"/>
      <c r="AN9" s="86"/>
      <c r="AO9" s="86"/>
      <c r="AP9" s="90">
        <v>4</v>
      </c>
      <c r="AQ9" s="90"/>
      <c r="AR9" s="91"/>
      <c r="AS9" s="91"/>
      <c r="AT9" s="90"/>
      <c r="AU9" s="90"/>
      <c r="AV9" s="90"/>
      <c r="AW9" s="90"/>
      <c r="AX9" s="90"/>
      <c r="AY9" s="90"/>
      <c r="AZ9" s="90"/>
      <c r="BA9" s="90"/>
      <c r="BB9" s="90"/>
      <c r="BC9" s="79"/>
      <c r="BD9" s="79"/>
      <c r="BE9" s="79"/>
      <c r="BF9" s="79"/>
      <c r="BG9" s="79"/>
      <c r="BH9" s="79"/>
      <c r="BI9" s="79"/>
      <c r="BJ9" s="79"/>
      <c r="BK9" s="79"/>
      <c r="BL9" s="79"/>
      <c r="BM9" s="79"/>
      <c r="BN9" s="79"/>
      <c r="BO9" s="79"/>
      <c r="BP9" s="79"/>
      <c r="BQ9" s="79"/>
      <c r="BR9" s="79"/>
      <c r="BS9" s="79"/>
      <c r="BT9" s="79"/>
      <c r="BU9" s="194"/>
      <c r="BV9" s="194"/>
      <c r="BW9" s="194"/>
      <c r="BX9" s="194"/>
      <c r="BY9" s="194"/>
      <c r="BZ9" s="194"/>
      <c r="CA9" s="194"/>
      <c r="CB9" s="194"/>
      <c r="CC9" s="194"/>
      <c r="CD9" s="194"/>
      <c r="CE9" s="194"/>
      <c r="CF9" s="194"/>
      <c r="CG9" s="194"/>
      <c r="CH9" s="194"/>
      <c r="CI9" s="194"/>
      <c r="CJ9" s="194"/>
      <c r="CK9" s="194"/>
      <c r="CL9" s="194"/>
      <c r="CM9" s="194"/>
      <c r="CN9" s="93" t="str">
        <f t="shared" si="2"/>
        <v>InitUnitState('E007',10000,,,,,,,,20,)</v>
      </c>
      <c r="CO9" s="93" t="str">
        <f t="shared" si="3"/>
        <v>InitUnitNormal('E007',,,,,,,,,,)</v>
      </c>
      <c r="CP9" s="93" t="str">
        <f t="shared" si="4"/>
        <v>InitUnitMagic('E007',4,,,,,,,,,)</v>
      </c>
      <c r="CQ9" s="93" t="str">
        <f t="shared" si="5"/>
        <v>InitUnitAdd('E007',,,,,,,,,,)</v>
      </c>
      <c r="CR9" s="93" t="str">
        <f t="shared" si="6"/>
        <v>InitEquipData('E007',,"",,E008,2500,85,'','','','','','',"ReplaceableTextures\\CommandButtons\\BTNZ02.blp")</v>
      </c>
      <c r="CS9" s="93"/>
      <c r="CT9" s="93"/>
      <c r="CU9" s="95" t="str">
        <f t="shared" si="78"/>
        <v>|n攻击+10000|n攻速+20%|n吸血+4%|n</v>
      </c>
      <c r="CV9" s="61" t="str">
        <f>"|Cffbbbbbb属性：|r"&amp;CU9&amp;VLOOKUP(A9,合成公式!A:P,16,FALSE)&amp;T9&amp;"|n|Cff00ff7f点击消耗"&amp;F9&amp;"金币进行强化"&amp;"|n成功率"&amp;G9&amp;"%"</f>
        <v>|Cffbbbbbb属性：|r|n攻击+10000|n攻速+20%|n吸血+4%|n|n攻击|Cffffc92610%|r概率附加|Cffffc926业力*400%|r攻击伤害|n|n|Cff00ff7f点击消耗2500金币进行强化|n成功率85%</v>
      </c>
      <c r="DB9" s="71" t="str">
        <f t="shared" si="149"/>
        <v>|n攻击+10000</v>
      </c>
      <c r="DC9" s="71" t="str">
        <f t="shared" si="150"/>
        <v/>
      </c>
      <c r="DD9" s="71" t="str">
        <f t="shared" si="151"/>
        <v/>
      </c>
      <c r="DE9" s="71" t="str">
        <f t="shared" si="152"/>
        <v/>
      </c>
      <c r="DF9" s="71" t="str">
        <f t="shared" si="153"/>
        <v/>
      </c>
      <c r="DG9" s="71" t="str">
        <f t="shared" si="154"/>
        <v/>
      </c>
      <c r="DH9" s="71" t="str">
        <f t="shared" si="155"/>
        <v/>
      </c>
      <c r="DI9" s="71" t="str">
        <f t="shared" si="156"/>
        <v/>
      </c>
      <c r="DJ9" s="71" t="str">
        <f t="shared" si="157"/>
        <v>|n攻速+20%</v>
      </c>
      <c r="DK9" s="71" t="str">
        <f t="shared" si="158"/>
        <v/>
      </c>
      <c r="DL9" s="71" t="str">
        <f t="shared" si="159"/>
        <v/>
      </c>
      <c r="DM9" s="71" t="str">
        <f t="shared" si="160"/>
        <v/>
      </c>
      <c r="DN9" s="71" t="str">
        <f t="shared" si="161"/>
        <v/>
      </c>
      <c r="DO9" s="71" t="str">
        <f t="shared" si="162"/>
        <v/>
      </c>
      <c r="DP9" s="71" t="str">
        <f t="shared" si="163"/>
        <v/>
      </c>
      <c r="DQ9" s="71" t="str">
        <f t="shared" si="164"/>
        <v/>
      </c>
      <c r="DR9" s="71" t="str">
        <f t="shared" si="165"/>
        <v/>
      </c>
      <c r="DS9" s="71" t="str">
        <f t="shared" si="166"/>
        <v/>
      </c>
      <c r="DT9" s="71" t="str">
        <f t="shared" si="167"/>
        <v/>
      </c>
      <c r="DU9" s="71" t="str">
        <f t="shared" si="168"/>
        <v/>
      </c>
      <c r="DV9" s="71" t="str">
        <f t="shared" si="169"/>
        <v>|n吸血+4%</v>
      </c>
      <c r="DW9" s="71" t="str">
        <f t="shared" si="170"/>
        <v/>
      </c>
      <c r="DX9" s="71" t="str">
        <f t="shared" si="171"/>
        <v/>
      </c>
      <c r="DY9" s="71" t="str">
        <f t="shared" si="172"/>
        <v/>
      </c>
      <c r="DZ9" s="71" t="str">
        <f t="shared" si="173"/>
        <v/>
      </c>
      <c r="EA9" s="71" t="str">
        <f t="shared" si="174"/>
        <v/>
      </c>
      <c r="EB9" s="71" t="str">
        <f t="shared" si="175"/>
        <v/>
      </c>
      <c r="EC9" s="71" t="str">
        <f t="shared" si="176"/>
        <v/>
      </c>
      <c r="ED9" s="71" t="str">
        <f t="shared" si="177"/>
        <v/>
      </c>
      <c r="EE9" s="71" t="str">
        <f t="shared" si="178"/>
        <v/>
      </c>
      <c r="EF9" s="71" t="str">
        <f t="shared" si="179"/>
        <v/>
      </c>
      <c r="EG9" s="71" t="str">
        <f t="shared" si="180"/>
        <v/>
      </c>
      <c r="EH9" s="71" t="str">
        <f t="shared" si="181"/>
        <v/>
      </c>
      <c r="EI9" s="71" t="str">
        <f t="shared" si="182"/>
        <v/>
      </c>
      <c r="EJ9" s="71" t="str">
        <f t="shared" si="183"/>
        <v/>
      </c>
      <c r="EK9" s="71" t="str">
        <f t="shared" si="184"/>
        <v/>
      </c>
      <c r="EL9" s="71" t="str">
        <f t="shared" si="185"/>
        <v/>
      </c>
      <c r="EM9" s="71" t="str">
        <f t="shared" si="186"/>
        <v/>
      </c>
      <c r="EN9" s="71" t="str">
        <f t="shared" si="187"/>
        <v/>
      </c>
      <c r="EO9" s="71" t="str">
        <f t="shared" si="188"/>
        <v/>
      </c>
      <c r="EP9" s="71" t="str">
        <f t="shared" si="189"/>
        <v/>
      </c>
      <c r="EQ9" s="71" t="str">
        <f t="shared" si="190"/>
        <v/>
      </c>
      <c r="ER9" s="71" t="str">
        <f t="shared" si="191"/>
        <v/>
      </c>
      <c r="ES9" s="71" t="str">
        <f t="shared" si="192"/>
        <v/>
      </c>
      <c r="ET9" s="71" t="str">
        <f t="shared" si="193"/>
        <v/>
      </c>
      <c r="EU9" s="71" t="str">
        <f t="shared" si="194"/>
        <v/>
      </c>
      <c r="EV9" s="71" t="str">
        <f t="shared" si="195"/>
        <v/>
      </c>
      <c r="EW9" s="71" t="str">
        <f t="shared" si="196"/>
        <v/>
      </c>
      <c r="EX9" s="71" t="str">
        <f t="shared" si="197"/>
        <v/>
      </c>
      <c r="EY9" s="71" t="str">
        <f t="shared" si="198"/>
        <v/>
      </c>
      <c r="EZ9" s="71" t="str">
        <f t="shared" si="199"/>
        <v/>
      </c>
      <c r="FA9" s="71" t="str">
        <f t="shared" si="200"/>
        <v/>
      </c>
      <c r="FB9" s="71" t="str">
        <f t="shared" si="201"/>
        <v/>
      </c>
      <c r="FC9" s="71" t="str">
        <f t="shared" si="202"/>
        <v/>
      </c>
      <c r="FD9" s="71" t="str">
        <f t="shared" si="203"/>
        <v/>
      </c>
      <c r="FE9" s="71" t="str">
        <f t="shared" si="204"/>
        <v/>
      </c>
      <c r="FF9" s="71" t="str">
        <f t="shared" si="205"/>
        <v/>
      </c>
      <c r="FG9" s="71" t="str">
        <f t="shared" si="206"/>
        <v/>
      </c>
      <c r="FH9" s="71" t="str">
        <f t="shared" si="207"/>
        <v/>
      </c>
      <c r="FI9" s="71" t="str">
        <f t="shared" si="208"/>
        <v/>
      </c>
      <c r="FJ9" s="71" t="str">
        <f t="shared" si="209"/>
        <v/>
      </c>
      <c r="FK9" s="71" t="str">
        <f t="shared" si="210"/>
        <v/>
      </c>
      <c r="FL9" s="71" t="str">
        <f t="shared" si="211"/>
        <v/>
      </c>
      <c r="FM9" s="71" t="str">
        <f t="shared" si="212"/>
        <v/>
      </c>
      <c r="FN9" s="71" t="str">
        <f t="shared" si="213"/>
        <v/>
      </c>
      <c r="FO9" s="71" t="str">
        <f t="shared" si="214"/>
        <v/>
      </c>
      <c r="FP9" s="71" t="str">
        <f t="shared" si="215"/>
        <v/>
      </c>
      <c r="FQ9" s="71" t="str">
        <f t="shared" si="216"/>
        <v/>
      </c>
      <c r="FR9" s="71" t="str">
        <f t="shared" si="217"/>
        <v/>
      </c>
      <c r="FS9" s="71" t="str">
        <f t="shared" si="218"/>
        <v/>
      </c>
    </row>
    <row r="10" spans="1:175" s="60" customFormat="1" ht="16.5">
      <c r="A10" s="72"/>
      <c r="B10" s="73" t="s">
        <v>211</v>
      </c>
      <c r="C10" s="72" t="s">
        <v>212</v>
      </c>
      <c r="D10" s="74"/>
      <c r="E10" s="75"/>
      <c r="F10" s="76">
        <v>2500</v>
      </c>
      <c r="G10" s="77">
        <v>85</v>
      </c>
      <c r="H10" s="77"/>
      <c r="I10" s="77" t="str">
        <f t="shared" si="77"/>
        <v>E009</v>
      </c>
      <c r="J10" s="77"/>
      <c r="K10" s="77"/>
      <c r="L10" s="77"/>
      <c r="M10" s="77"/>
      <c r="N10" s="77"/>
      <c r="O10" s="77"/>
      <c r="P10" s="82"/>
      <c r="Q10" s="82"/>
      <c r="R10" s="82"/>
      <c r="S10" s="82"/>
      <c r="T10" s="84" t="s">
        <v>195</v>
      </c>
      <c r="U10" s="85" t="s">
        <v>208</v>
      </c>
      <c r="V10" s="19">
        <v>12000</v>
      </c>
      <c r="W10" s="86"/>
      <c r="X10" s="86"/>
      <c r="Y10" s="86"/>
      <c r="Z10" s="86"/>
      <c r="AA10" s="86"/>
      <c r="AB10" s="86"/>
      <c r="AC10" s="86"/>
      <c r="AD10" s="86">
        <v>20</v>
      </c>
      <c r="AE10" s="86"/>
      <c r="AF10" s="86"/>
      <c r="AG10" s="88"/>
      <c r="AH10" s="86"/>
      <c r="AI10" s="86"/>
      <c r="AJ10" s="86"/>
      <c r="AK10" s="86"/>
      <c r="AL10" s="88"/>
      <c r="AM10" s="86"/>
      <c r="AN10" s="86"/>
      <c r="AO10" s="86"/>
      <c r="AP10" s="90">
        <v>4</v>
      </c>
      <c r="AQ10" s="90"/>
      <c r="AR10" s="91"/>
      <c r="AS10" s="91"/>
      <c r="AT10" s="90"/>
      <c r="AU10" s="90"/>
      <c r="AV10" s="90"/>
      <c r="AW10" s="90"/>
      <c r="AX10" s="90"/>
      <c r="AY10" s="90"/>
      <c r="AZ10" s="90"/>
      <c r="BA10" s="90"/>
      <c r="BB10" s="90"/>
      <c r="BC10" s="79"/>
      <c r="BD10" s="79"/>
      <c r="BE10" s="79"/>
      <c r="BF10" s="79"/>
      <c r="BG10" s="79"/>
      <c r="BH10" s="79"/>
      <c r="BI10" s="79"/>
      <c r="BJ10" s="79"/>
      <c r="BK10" s="79"/>
      <c r="BL10" s="79"/>
      <c r="BM10" s="79"/>
      <c r="BN10" s="79"/>
      <c r="BO10" s="79"/>
      <c r="BP10" s="79"/>
      <c r="BQ10" s="79"/>
      <c r="BR10" s="79"/>
      <c r="BS10" s="79"/>
      <c r="BT10" s="79"/>
      <c r="BU10" s="194"/>
      <c r="BV10" s="194"/>
      <c r="BW10" s="194"/>
      <c r="BX10" s="194"/>
      <c r="BY10" s="194"/>
      <c r="BZ10" s="194"/>
      <c r="CA10" s="194"/>
      <c r="CB10" s="194"/>
      <c r="CC10" s="194"/>
      <c r="CD10" s="194"/>
      <c r="CE10" s="194"/>
      <c r="CF10" s="194"/>
      <c r="CG10" s="194"/>
      <c r="CH10" s="194"/>
      <c r="CI10" s="194"/>
      <c r="CJ10" s="194"/>
      <c r="CK10" s="194"/>
      <c r="CL10" s="194"/>
      <c r="CM10" s="194"/>
      <c r="CN10" s="93" t="str">
        <f t="shared" si="2"/>
        <v>InitUnitState('E008',12000,,,,,,,,20,)</v>
      </c>
      <c r="CO10" s="93" t="str">
        <f t="shared" si="3"/>
        <v>InitUnitNormal('E008',,,,,,,,,,)</v>
      </c>
      <c r="CP10" s="93" t="str">
        <f t="shared" si="4"/>
        <v>InitUnitMagic('E008',4,,,,,,,,,)</v>
      </c>
      <c r="CQ10" s="93" t="str">
        <f t="shared" si="5"/>
        <v>InitUnitAdd('E008',,,,,,,,,,)</v>
      </c>
      <c r="CR10" s="93" t="str">
        <f t="shared" si="6"/>
        <v>InitEquipData('E008',,"",,E009,2500,85,'','','','','','',"ReplaceableTextures\\CommandButtons\\BTNZ02.blp")</v>
      </c>
      <c r="CS10" s="93"/>
      <c r="CT10" s="93"/>
      <c r="CU10" s="95" t="str">
        <f t="shared" si="78"/>
        <v>|n攻击+12000|n攻速+20%|n吸血+4%|n</v>
      </c>
      <c r="CV10" s="61" t="str">
        <f>"|Cffbbbbbb属性：|r"&amp;CU10&amp;VLOOKUP(A10,合成公式!A:P,16,FALSE)&amp;T10&amp;"|n|Cff00ff7f点击消耗"&amp;F10&amp;"金币进行强化"&amp;"|n成功率"&amp;G10&amp;"%"</f>
        <v>|Cffbbbbbb属性：|r|n攻击+12000|n攻速+20%|n吸血+4%|n|n攻击|Cffffc92610%|r概率附加|Cffffc926业力*400%|r攻击伤害|n|n|Cff00ff7f点击消耗2500金币进行强化|n成功率85%</v>
      </c>
      <c r="DB10" s="71" t="str">
        <f t="shared" si="149"/>
        <v>|n攻击+12000</v>
      </c>
      <c r="DC10" s="71" t="str">
        <f t="shared" si="150"/>
        <v/>
      </c>
      <c r="DD10" s="71" t="str">
        <f t="shared" si="151"/>
        <v/>
      </c>
      <c r="DE10" s="71" t="str">
        <f t="shared" si="152"/>
        <v/>
      </c>
      <c r="DF10" s="71" t="str">
        <f t="shared" si="153"/>
        <v/>
      </c>
      <c r="DG10" s="71" t="str">
        <f t="shared" si="154"/>
        <v/>
      </c>
      <c r="DH10" s="71" t="str">
        <f t="shared" si="155"/>
        <v/>
      </c>
      <c r="DI10" s="71" t="str">
        <f t="shared" si="156"/>
        <v/>
      </c>
      <c r="DJ10" s="71" t="str">
        <f t="shared" si="157"/>
        <v>|n攻速+20%</v>
      </c>
      <c r="DK10" s="71" t="str">
        <f t="shared" si="158"/>
        <v/>
      </c>
      <c r="DL10" s="71" t="str">
        <f t="shared" si="159"/>
        <v/>
      </c>
      <c r="DM10" s="71" t="str">
        <f t="shared" si="160"/>
        <v/>
      </c>
      <c r="DN10" s="71" t="str">
        <f t="shared" si="161"/>
        <v/>
      </c>
      <c r="DO10" s="71" t="str">
        <f t="shared" si="162"/>
        <v/>
      </c>
      <c r="DP10" s="71" t="str">
        <f t="shared" si="163"/>
        <v/>
      </c>
      <c r="DQ10" s="71" t="str">
        <f t="shared" si="164"/>
        <v/>
      </c>
      <c r="DR10" s="71" t="str">
        <f t="shared" si="165"/>
        <v/>
      </c>
      <c r="DS10" s="71" t="str">
        <f t="shared" si="166"/>
        <v/>
      </c>
      <c r="DT10" s="71" t="str">
        <f t="shared" si="167"/>
        <v/>
      </c>
      <c r="DU10" s="71" t="str">
        <f t="shared" si="168"/>
        <v/>
      </c>
      <c r="DV10" s="71" t="str">
        <f t="shared" si="169"/>
        <v>|n吸血+4%</v>
      </c>
      <c r="DW10" s="71" t="str">
        <f t="shared" si="170"/>
        <v/>
      </c>
      <c r="DX10" s="71" t="str">
        <f t="shared" si="171"/>
        <v/>
      </c>
      <c r="DY10" s="71" t="str">
        <f t="shared" si="172"/>
        <v/>
      </c>
      <c r="DZ10" s="71" t="str">
        <f t="shared" si="173"/>
        <v/>
      </c>
      <c r="EA10" s="71" t="str">
        <f t="shared" si="174"/>
        <v/>
      </c>
      <c r="EB10" s="71" t="str">
        <f t="shared" si="175"/>
        <v/>
      </c>
      <c r="EC10" s="71" t="str">
        <f t="shared" si="176"/>
        <v/>
      </c>
      <c r="ED10" s="71" t="str">
        <f t="shared" si="177"/>
        <v/>
      </c>
      <c r="EE10" s="71" t="str">
        <f t="shared" si="178"/>
        <v/>
      </c>
      <c r="EF10" s="71" t="str">
        <f t="shared" si="179"/>
        <v/>
      </c>
      <c r="EG10" s="71" t="str">
        <f t="shared" si="180"/>
        <v/>
      </c>
      <c r="EH10" s="71" t="str">
        <f t="shared" si="181"/>
        <v/>
      </c>
      <c r="EI10" s="71" t="str">
        <f t="shared" si="182"/>
        <v/>
      </c>
      <c r="EJ10" s="71" t="str">
        <f t="shared" si="183"/>
        <v/>
      </c>
      <c r="EK10" s="71" t="str">
        <f t="shared" si="184"/>
        <v/>
      </c>
      <c r="EL10" s="71" t="str">
        <f t="shared" si="185"/>
        <v/>
      </c>
      <c r="EM10" s="71" t="str">
        <f t="shared" si="186"/>
        <v/>
      </c>
      <c r="EN10" s="71" t="str">
        <f t="shared" si="187"/>
        <v/>
      </c>
      <c r="EO10" s="71" t="str">
        <f t="shared" si="188"/>
        <v/>
      </c>
      <c r="EP10" s="71" t="str">
        <f t="shared" si="189"/>
        <v/>
      </c>
      <c r="EQ10" s="71" t="str">
        <f t="shared" si="190"/>
        <v/>
      </c>
      <c r="ER10" s="71" t="str">
        <f t="shared" si="191"/>
        <v/>
      </c>
      <c r="ES10" s="71" t="str">
        <f t="shared" si="192"/>
        <v/>
      </c>
      <c r="ET10" s="71" t="str">
        <f t="shared" si="193"/>
        <v/>
      </c>
      <c r="EU10" s="71" t="str">
        <f t="shared" si="194"/>
        <v/>
      </c>
      <c r="EV10" s="71" t="str">
        <f t="shared" si="195"/>
        <v/>
      </c>
      <c r="EW10" s="71" t="str">
        <f t="shared" si="196"/>
        <v/>
      </c>
      <c r="EX10" s="71" t="str">
        <f t="shared" si="197"/>
        <v/>
      </c>
      <c r="EY10" s="71" t="str">
        <f t="shared" si="198"/>
        <v/>
      </c>
      <c r="EZ10" s="71" t="str">
        <f t="shared" si="199"/>
        <v/>
      </c>
      <c r="FA10" s="71" t="str">
        <f t="shared" si="200"/>
        <v/>
      </c>
      <c r="FB10" s="71" t="str">
        <f t="shared" si="201"/>
        <v/>
      </c>
      <c r="FC10" s="71" t="str">
        <f t="shared" si="202"/>
        <v/>
      </c>
      <c r="FD10" s="71" t="str">
        <f t="shared" si="203"/>
        <v/>
      </c>
      <c r="FE10" s="71" t="str">
        <f t="shared" si="204"/>
        <v/>
      </c>
      <c r="FF10" s="71" t="str">
        <f t="shared" si="205"/>
        <v/>
      </c>
      <c r="FG10" s="71" t="str">
        <f t="shared" si="206"/>
        <v/>
      </c>
      <c r="FH10" s="71" t="str">
        <f t="shared" si="207"/>
        <v/>
      </c>
      <c r="FI10" s="71" t="str">
        <f t="shared" si="208"/>
        <v/>
      </c>
      <c r="FJ10" s="71" t="str">
        <f t="shared" si="209"/>
        <v/>
      </c>
      <c r="FK10" s="71" t="str">
        <f t="shared" si="210"/>
        <v/>
      </c>
      <c r="FL10" s="71" t="str">
        <f t="shared" si="211"/>
        <v/>
      </c>
      <c r="FM10" s="71" t="str">
        <f t="shared" si="212"/>
        <v/>
      </c>
      <c r="FN10" s="71" t="str">
        <f t="shared" si="213"/>
        <v/>
      </c>
      <c r="FO10" s="71" t="str">
        <f t="shared" si="214"/>
        <v/>
      </c>
      <c r="FP10" s="71" t="str">
        <f t="shared" si="215"/>
        <v/>
      </c>
      <c r="FQ10" s="71" t="str">
        <f t="shared" si="216"/>
        <v/>
      </c>
      <c r="FR10" s="71" t="str">
        <f t="shared" si="217"/>
        <v/>
      </c>
      <c r="FS10" s="71" t="str">
        <f t="shared" si="218"/>
        <v/>
      </c>
    </row>
    <row r="11" spans="1:175" s="60" customFormat="1" ht="16.5">
      <c r="A11" s="72"/>
      <c r="B11" s="73" t="s">
        <v>213</v>
      </c>
      <c r="C11" s="72" t="s">
        <v>214</v>
      </c>
      <c r="D11" s="74"/>
      <c r="E11" s="75"/>
      <c r="F11" s="76">
        <v>2500</v>
      </c>
      <c r="G11" s="77">
        <v>85</v>
      </c>
      <c r="H11" s="77"/>
      <c r="I11" s="77" t="str">
        <f t="shared" si="77"/>
        <v>E010</v>
      </c>
      <c r="J11" s="77"/>
      <c r="K11" s="77"/>
      <c r="L11" s="77"/>
      <c r="M11" s="77"/>
      <c r="N11" s="77"/>
      <c r="O11" s="77"/>
      <c r="P11" s="82"/>
      <c r="Q11" s="82"/>
      <c r="R11" s="82"/>
      <c r="S11" s="82"/>
      <c r="T11" s="84" t="s">
        <v>195</v>
      </c>
      <c r="U11" s="85" t="s">
        <v>208</v>
      </c>
      <c r="V11" s="19">
        <v>14000</v>
      </c>
      <c r="W11" s="86"/>
      <c r="X11" s="86"/>
      <c r="Y11" s="86"/>
      <c r="Z11" s="86"/>
      <c r="AA11" s="86"/>
      <c r="AB11" s="86"/>
      <c r="AC11" s="86"/>
      <c r="AD11" s="86">
        <v>20</v>
      </c>
      <c r="AE11" s="86"/>
      <c r="AF11" s="86"/>
      <c r="AG11" s="88"/>
      <c r="AH11" s="86"/>
      <c r="AI11" s="86"/>
      <c r="AJ11" s="86"/>
      <c r="AK11" s="86"/>
      <c r="AL11" s="88"/>
      <c r="AM11" s="86"/>
      <c r="AN11" s="86"/>
      <c r="AO11" s="86"/>
      <c r="AP11" s="90">
        <v>4</v>
      </c>
      <c r="AQ11" s="90"/>
      <c r="AR11" s="91"/>
      <c r="AS11" s="91"/>
      <c r="AT11" s="90"/>
      <c r="AU11" s="90"/>
      <c r="AV11" s="90"/>
      <c r="AW11" s="90"/>
      <c r="AX11" s="90"/>
      <c r="AY11" s="90"/>
      <c r="AZ11" s="90"/>
      <c r="BA11" s="90"/>
      <c r="BB11" s="90"/>
      <c r="BC11" s="79"/>
      <c r="BD11" s="79"/>
      <c r="BE11" s="79"/>
      <c r="BF11" s="79"/>
      <c r="BG11" s="79"/>
      <c r="BH11" s="79"/>
      <c r="BI11" s="79"/>
      <c r="BJ11" s="79"/>
      <c r="BK11" s="79"/>
      <c r="BL11" s="79"/>
      <c r="BM11" s="79"/>
      <c r="BN11" s="79"/>
      <c r="BO11" s="79"/>
      <c r="BP11" s="79"/>
      <c r="BQ11" s="79"/>
      <c r="BR11" s="79"/>
      <c r="BS11" s="79"/>
      <c r="BT11" s="79"/>
      <c r="BU11" s="194"/>
      <c r="BV11" s="194"/>
      <c r="BW11" s="194"/>
      <c r="BX11" s="194"/>
      <c r="BY11" s="194"/>
      <c r="BZ11" s="194"/>
      <c r="CA11" s="194"/>
      <c r="CB11" s="194"/>
      <c r="CC11" s="194"/>
      <c r="CD11" s="194"/>
      <c r="CE11" s="194"/>
      <c r="CF11" s="194"/>
      <c r="CG11" s="194"/>
      <c r="CH11" s="194"/>
      <c r="CI11" s="194"/>
      <c r="CJ11" s="194"/>
      <c r="CK11" s="194"/>
      <c r="CL11" s="194"/>
      <c r="CM11" s="194"/>
      <c r="CN11" s="93" t="str">
        <f t="shared" si="2"/>
        <v>InitUnitState('E009',14000,,,,,,,,20,)</v>
      </c>
      <c r="CO11" s="93" t="str">
        <f t="shared" si="3"/>
        <v>InitUnitNormal('E009',,,,,,,,,,)</v>
      </c>
      <c r="CP11" s="93" t="str">
        <f t="shared" si="4"/>
        <v>InitUnitMagic('E009',4,,,,,,,,,)</v>
      </c>
      <c r="CQ11" s="93" t="str">
        <f t="shared" si="5"/>
        <v>InitUnitAdd('E009',,,,,,,,,,)</v>
      </c>
      <c r="CR11" s="93" t="str">
        <f t="shared" si="6"/>
        <v>InitEquipData('E009',,"",,E010,2500,85,'','','','','','',"ReplaceableTextures\\CommandButtons\\BTNZ02.blp")</v>
      </c>
      <c r="CS11" s="93"/>
      <c r="CT11" s="93"/>
      <c r="CU11" s="95" t="str">
        <f t="shared" si="78"/>
        <v>|n攻击+14000|n攻速+20%|n吸血+4%|n</v>
      </c>
      <c r="CV11" s="61" t="str">
        <f>"|Cffbbbbbb属性：|r"&amp;CU11&amp;VLOOKUP(A11,合成公式!A:P,16,FALSE)&amp;T11&amp;"|n|Cff00ff7f点击消耗"&amp;F11&amp;"金币进行强化"&amp;"|n成功率"&amp;G11&amp;"%"</f>
        <v>|Cffbbbbbb属性：|r|n攻击+14000|n攻速+20%|n吸血+4%|n|n攻击|Cffffc92610%|r概率附加|Cffffc926业力*400%|r攻击伤害|n|n|Cff00ff7f点击消耗2500金币进行强化|n成功率85%</v>
      </c>
      <c r="DB11" s="71" t="str">
        <f t="shared" si="149"/>
        <v>|n攻击+14000</v>
      </c>
      <c r="DC11" s="71" t="str">
        <f t="shared" si="150"/>
        <v/>
      </c>
      <c r="DD11" s="71" t="str">
        <f t="shared" si="151"/>
        <v/>
      </c>
      <c r="DE11" s="71" t="str">
        <f t="shared" si="152"/>
        <v/>
      </c>
      <c r="DF11" s="71" t="str">
        <f t="shared" si="153"/>
        <v/>
      </c>
      <c r="DG11" s="71" t="str">
        <f t="shared" si="154"/>
        <v/>
      </c>
      <c r="DH11" s="71" t="str">
        <f t="shared" si="155"/>
        <v/>
      </c>
      <c r="DI11" s="71" t="str">
        <f t="shared" si="156"/>
        <v/>
      </c>
      <c r="DJ11" s="71" t="str">
        <f t="shared" si="157"/>
        <v>|n攻速+20%</v>
      </c>
      <c r="DK11" s="71" t="str">
        <f t="shared" si="158"/>
        <v/>
      </c>
      <c r="DL11" s="71" t="str">
        <f t="shared" si="159"/>
        <v/>
      </c>
      <c r="DM11" s="71" t="str">
        <f t="shared" si="160"/>
        <v/>
      </c>
      <c r="DN11" s="71" t="str">
        <f t="shared" si="161"/>
        <v/>
      </c>
      <c r="DO11" s="71" t="str">
        <f t="shared" si="162"/>
        <v/>
      </c>
      <c r="DP11" s="71" t="str">
        <f t="shared" si="163"/>
        <v/>
      </c>
      <c r="DQ11" s="71" t="str">
        <f t="shared" si="164"/>
        <v/>
      </c>
      <c r="DR11" s="71" t="str">
        <f t="shared" si="165"/>
        <v/>
      </c>
      <c r="DS11" s="71" t="str">
        <f t="shared" si="166"/>
        <v/>
      </c>
      <c r="DT11" s="71" t="str">
        <f t="shared" si="167"/>
        <v/>
      </c>
      <c r="DU11" s="71" t="str">
        <f t="shared" si="168"/>
        <v/>
      </c>
      <c r="DV11" s="71" t="str">
        <f t="shared" si="169"/>
        <v>|n吸血+4%</v>
      </c>
      <c r="DW11" s="71" t="str">
        <f t="shared" si="170"/>
        <v/>
      </c>
      <c r="DX11" s="71" t="str">
        <f t="shared" si="171"/>
        <v/>
      </c>
      <c r="DY11" s="71" t="str">
        <f t="shared" si="172"/>
        <v/>
      </c>
      <c r="DZ11" s="71" t="str">
        <f t="shared" si="173"/>
        <v/>
      </c>
      <c r="EA11" s="71" t="str">
        <f t="shared" si="174"/>
        <v/>
      </c>
      <c r="EB11" s="71" t="str">
        <f t="shared" si="175"/>
        <v/>
      </c>
      <c r="EC11" s="71" t="str">
        <f t="shared" si="176"/>
        <v/>
      </c>
      <c r="ED11" s="71" t="str">
        <f t="shared" si="177"/>
        <v/>
      </c>
      <c r="EE11" s="71" t="str">
        <f t="shared" si="178"/>
        <v/>
      </c>
      <c r="EF11" s="71" t="str">
        <f t="shared" si="179"/>
        <v/>
      </c>
      <c r="EG11" s="71" t="str">
        <f t="shared" si="180"/>
        <v/>
      </c>
      <c r="EH11" s="71" t="str">
        <f t="shared" si="181"/>
        <v/>
      </c>
      <c r="EI11" s="71" t="str">
        <f t="shared" si="182"/>
        <v/>
      </c>
      <c r="EJ11" s="71" t="str">
        <f t="shared" si="183"/>
        <v/>
      </c>
      <c r="EK11" s="71" t="str">
        <f t="shared" si="184"/>
        <v/>
      </c>
      <c r="EL11" s="71" t="str">
        <f t="shared" si="185"/>
        <v/>
      </c>
      <c r="EM11" s="71" t="str">
        <f t="shared" si="186"/>
        <v/>
      </c>
      <c r="EN11" s="71" t="str">
        <f t="shared" si="187"/>
        <v/>
      </c>
      <c r="EO11" s="71" t="str">
        <f t="shared" si="188"/>
        <v/>
      </c>
      <c r="EP11" s="71" t="str">
        <f t="shared" si="189"/>
        <v/>
      </c>
      <c r="EQ11" s="71" t="str">
        <f t="shared" si="190"/>
        <v/>
      </c>
      <c r="ER11" s="71" t="str">
        <f t="shared" si="191"/>
        <v/>
      </c>
      <c r="ES11" s="71" t="str">
        <f t="shared" si="192"/>
        <v/>
      </c>
      <c r="ET11" s="71" t="str">
        <f t="shared" si="193"/>
        <v/>
      </c>
      <c r="EU11" s="71" t="str">
        <f t="shared" si="194"/>
        <v/>
      </c>
      <c r="EV11" s="71" t="str">
        <f t="shared" si="195"/>
        <v/>
      </c>
      <c r="EW11" s="71" t="str">
        <f t="shared" si="196"/>
        <v/>
      </c>
      <c r="EX11" s="71" t="str">
        <f t="shared" si="197"/>
        <v/>
      </c>
      <c r="EY11" s="71" t="str">
        <f t="shared" si="198"/>
        <v/>
      </c>
      <c r="EZ11" s="71" t="str">
        <f t="shared" si="199"/>
        <v/>
      </c>
      <c r="FA11" s="71" t="str">
        <f t="shared" si="200"/>
        <v/>
      </c>
      <c r="FB11" s="71" t="str">
        <f t="shared" si="201"/>
        <v/>
      </c>
      <c r="FC11" s="71" t="str">
        <f t="shared" si="202"/>
        <v/>
      </c>
      <c r="FD11" s="71" t="str">
        <f t="shared" si="203"/>
        <v/>
      </c>
      <c r="FE11" s="71" t="str">
        <f t="shared" si="204"/>
        <v/>
      </c>
      <c r="FF11" s="71" t="str">
        <f t="shared" si="205"/>
        <v/>
      </c>
      <c r="FG11" s="71" t="str">
        <f t="shared" si="206"/>
        <v/>
      </c>
      <c r="FH11" s="71" t="str">
        <f t="shared" si="207"/>
        <v/>
      </c>
      <c r="FI11" s="71" t="str">
        <f t="shared" si="208"/>
        <v/>
      </c>
      <c r="FJ11" s="71" t="str">
        <f t="shared" si="209"/>
        <v/>
      </c>
      <c r="FK11" s="71" t="str">
        <f t="shared" si="210"/>
        <v/>
      </c>
      <c r="FL11" s="71" t="str">
        <f t="shared" si="211"/>
        <v/>
      </c>
      <c r="FM11" s="71" t="str">
        <f t="shared" si="212"/>
        <v/>
      </c>
      <c r="FN11" s="71" t="str">
        <f t="shared" si="213"/>
        <v/>
      </c>
      <c r="FO11" s="71" t="str">
        <f t="shared" si="214"/>
        <v/>
      </c>
      <c r="FP11" s="71" t="str">
        <f t="shared" si="215"/>
        <v/>
      </c>
      <c r="FQ11" s="71" t="str">
        <f t="shared" si="216"/>
        <v/>
      </c>
      <c r="FR11" s="71" t="str">
        <f t="shared" si="217"/>
        <v/>
      </c>
      <c r="FS11" s="71" t="str">
        <f t="shared" si="218"/>
        <v/>
      </c>
    </row>
    <row r="12" spans="1:175" s="60" customFormat="1" ht="16.5">
      <c r="A12" s="72"/>
      <c r="B12" s="73" t="s">
        <v>215</v>
      </c>
      <c r="C12" s="72" t="s">
        <v>216</v>
      </c>
      <c r="D12" s="74"/>
      <c r="E12" s="75"/>
      <c r="F12" s="76">
        <v>8000</v>
      </c>
      <c r="G12" s="77">
        <v>100</v>
      </c>
      <c r="H12" s="78" t="s">
        <v>217</v>
      </c>
      <c r="I12" s="77" t="str">
        <f t="shared" si="77"/>
        <v>E011</v>
      </c>
      <c r="J12" s="77"/>
      <c r="K12" s="77"/>
      <c r="L12" s="77"/>
      <c r="M12" s="77"/>
      <c r="N12" s="77"/>
      <c r="O12" s="77"/>
      <c r="P12" s="82"/>
      <c r="Q12" s="82"/>
      <c r="R12" s="82"/>
      <c r="S12" s="82"/>
      <c r="T12" s="84" t="s">
        <v>195</v>
      </c>
      <c r="U12" s="85" t="s">
        <v>208</v>
      </c>
      <c r="V12" s="19">
        <v>16000</v>
      </c>
      <c r="W12" s="86"/>
      <c r="X12" s="86"/>
      <c r="Y12" s="86"/>
      <c r="Z12" s="86"/>
      <c r="AA12" s="86"/>
      <c r="AB12" s="86"/>
      <c r="AC12" s="86"/>
      <c r="AD12" s="86">
        <v>20</v>
      </c>
      <c r="AE12" s="86"/>
      <c r="AF12" s="86"/>
      <c r="AG12" s="88"/>
      <c r="AH12" s="86"/>
      <c r="AI12" s="86"/>
      <c r="AJ12" s="86"/>
      <c r="AK12" s="86"/>
      <c r="AL12" s="88"/>
      <c r="AM12" s="86"/>
      <c r="AN12" s="86"/>
      <c r="AO12" s="86"/>
      <c r="AP12" s="90">
        <v>4</v>
      </c>
      <c r="AQ12" s="90"/>
      <c r="AR12" s="91"/>
      <c r="AS12" s="91"/>
      <c r="AT12" s="90"/>
      <c r="AU12" s="90"/>
      <c r="AV12" s="90"/>
      <c r="AW12" s="90"/>
      <c r="AX12" s="90"/>
      <c r="AY12" s="90"/>
      <c r="AZ12" s="90"/>
      <c r="BA12" s="90"/>
      <c r="BB12" s="90"/>
      <c r="BC12" s="79"/>
      <c r="BD12" s="79"/>
      <c r="BE12" s="79"/>
      <c r="BF12" s="79"/>
      <c r="BG12" s="79"/>
      <c r="BH12" s="79"/>
      <c r="BI12" s="79"/>
      <c r="BJ12" s="79"/>
      <c r="BK12" s="79"/>
      <c r="BL12" s="79"/>
      <c r="BM12" s="79"/>
      <c r="BN12" s="79"/>
      <c r="BO12" s="79"/>
      <c r="BP12" s="79"/>
      <c r="BQ12" s="79"/>
      <c r="BR12" s="79"/>
      <c r="BS12" s="79"/>
      <c r="BT12" s="79"/>
      <c r="BU12" s="194"/>
      <c r="BV12" s="194"/>
      <c r="BW12" s="194"/>
      <c r="BX12" s="194"/>
      <c r="BY12" s="194"/>
      <c r="BZ12" s="194"/>
      <c r="CA12" s="194"/>
      <c r="CB12" s="194"/>
      <c r="CC12" s="194"/>
      <c r="CD12" s="194"/>
      <c r="CE12" s="194"/>
      <c r="CF12" s="194"/>
      <c r="CG12" s="194"/>
      <c r="CH12" s="194"/>
      <c r="CI12" s="194"/>
      <c r="CJ12" s="194"/>
      <c r="CK12" s="194"/>
      <c r="CL12" s="194"/>
      <c r="CM12" s="194"/>
      <c r="CN12" s="93" t="str">
        <f t="shared" si="2"/>
        <v>InitUnitState('E010',16000,,,,,,,,20,)</v>
      </c>
      <c r="CO12" s="93" t="str">
        <f t="shared" si="3"/>
        <v>InitUnitNormal('E010',,,,,,,,,,)</v>
      </c>
      <c r="CP12" s="93" t="str">
        <f t="shared" si="4"/>
        <v>InitUnitMagic('E010',4,,,,,,,,,)</v>
      </c>
      <c r="CQ12" s="93" t="str">
        <f t="shared" si="5"/>
        <v>InitUnitAdd('E010',,,,,,,,,,)</v>
      </c>
      <c r="CR12" s="93" t="str">
        <f t="shared" si="6"/>
        <v>InitEquipData('E010',,"",,E011,8000,100,'','','','','','',"ReplaceableTextures\\CommandButtons\\BTNZ03.blp")</v>
      </c>
      <c r="CS12" s="93"/>
      <c r="CT12" s="93"/>
      <c r="CU12" s="95" t="str">
        <f t="shared" si="78"/>
        <v>|n攻击+16000|n攻速+20%|n吸血+4%|n</v>
      </c>
      <c r="CV12" s="61" t="str">
        <f>"|Cffbbbbbb属性：|r"&amp;CU12&amp;VLOOKUP(A12,合成公式!A:P,16,FALSE)&amp;T12&amp;"|n|Cff00ff7f点击消耗"&amp;F12&amp;"金币进行晋阶挑战"</f>
        <v>|Cffbbbbbb属性：|r|n攻击+16000|n攻速+20%|n吸血+4%|n|n攻击|Cffffc92610%|r概率附加|Cffffc926业力*400%|r攻击伤害|n|n|Cff00ff7f点击消耗8000金币进行晋阶挑战</v>
      </c>
      <c r="DB12" s="71" t="str">
        <f t="shared" si="149"/>
        <v>|n攻击+16000</v>
      </c>
      <c r="DC12" s="71" t="str">
        <f t="shared" si="150"/>
        <v/>
      </c>
      <c r="DD12" s="71" t="str">
        <f t="shared" si="151"/>
        <v/>
      </c>
      <c r="DE12" s="71" t="str">
        <f t="shared" si="152"/>
        <v/>
      </c>
      <c r="DF12" s="71" t="str">
        <f t="shared" si="153"/>
        <v/>
      </c>
      <c r="DG12" s="71" t="str">
        <f t="shared" si="154"/>
        <v/>
      </c>
      <c r="DH12" s="71" t="str">
        <f t="shared" si="155"/>
        <v/>
      </c>
      <c r="DI12" s="71" t="str">
        <f t="shared" si="156"/>
        <v/>
      </c>
      <c r="DJ12" s="71" t="str">
        <f t="shared" si="157"/>
        <v>|n攻速+20%</v>
      </c>
      <c r="DK12" s="71" t="str">
        <f t="shared" si="158"/>
        <v/>
      </c>
      <c r="DL12" s="71" t="str">
        <f t="shared" si="159"/>
        <v/>
      </c>
      <c r="DM12" s="71" t="str">
        <f t="shared" si="160"/>
        <v/>
      </c>
      <c r="DN12" s="71" t="str">
        <f t="shared" si="161"/>
        <v/>
      </c>
      <c r="DO12" s="71" t="str">
        <f t="shared" si="162"/>
        <v/>
      </c>
      <c r="DP12" s="71" t="str">
        <f t="shared" si="163"/>
        <v/>
      </c>
      <c r="DQ12" s="71" t="str">
        <f t="shared" si="164"/>
        <v/>
      </c>
      <c r="DR12" s="71" t="str">
        <f t="shared" si="165"/>
        <v/>
      </c>
      <c r="DS12" s="71" t="str">
        <f t="shared" si="166"/>
        <v/>
      </c>
      <c r="DT12" s="71" t="str">
        <f t="shared" si="167"/>
        <v/>
      </c>
      <c r="DU12" s="71" t="str">
        <f t="shared" si="168"/>
        <v/>
      </c>
      <c r="DV12" s="71" t="str">
        <f t="shared" si="169"/>
        <v>|n吸血+4%</v>
      </c>
      <c r="DW12" s="71" t="str">
        <f t="shared" si="170"/>
        <v/>
      </c>
      <c r="DX12" s="71" t="str">
        <f t="shared" si="171"/>
        <v/>
      </c>
      <c r="DY12" s="71" t="str">
        <f t="shared" si="172"/>
        <v/>
      </c>
      <c r="DZ12" s="71" t="str">
        <f t="shared" si="173"/>
        <v/>
      </c>
      <c r="EA12" s="71" t="str">
        <f t="shared" si="174"/>
        <v/>
      </c>
      <c r="EB12" s="71" t="str">
        <f t="shared" si="175"/>
        <v/>
      </c>
      <c r="EC12" s="71" t="str">
        <f t="shared" si="176"/>
        <v/>
      </c>
      <c r="ED12" s="71" t="str">
        <f t="shared" si="177"/>
        <v/>
      </c>
      <c r="EE12" s="71" t="str">
        <f t="shared" si="178"/>
        <v/>
      </c>
      <c r="EF12" s="71" t="str">
        <f t="shared" si="179"/>
        <v/>
      </c>
      <c r="EG12" s="71" t="str">
        <f t="shared" si="180"/>
        <v/>
      </c>
      <c r="EH12" s="71" t="str">
        <f t="shared" si="181"/>
        <v/>
      </c>
      <c r="EI12" s="71" t="str">
        <f t="shared" si="182"/>
        <v/>
      </c>
      <c r="EJ12" s="71" t="str">
        <f t="shared" si="183"/>
        <v/>
      </c>
      <c r="EK12" s="71" t="str">
        <f t="shared" si="184"/>
        <v/>
      </c>
      <c r="EL12" s="71" t="str">
        <f t="shared" si="185"/>
        <v/>
      </c>
      <c r="EM12" s="71" t="str">
        <f t="shared" si="186"/>
        <v/>
      </c>
      <c r="EN12" s="71" t="str">
        <f t="shared" si="187"/>
        <v/>
      </c>
      <c r="EO12" s="71" t="str">
        <f t="shared" si="188"/>
        <v/>
      </c>
      <c r="EP12" s="71" t="str">
        <f t="shared" si="189"/>
        <v/>
      </c>
      <c r="EQ12" s="71" t="str">
        <f t="shared" si="190"/>
        <v/>
      </c>
      <c r="ER12" s="71" t="str">
        <f t="shared" si="191"/>
        <v/>
      </c>
      <c r="ES12" s="71" t="str">
        <f t="shared" si="192"/>
        <v/>
      </c>
      <c r="ET12" s="71" t="str">
        <f t="shared" si="193"/>
        <v/>
      </c>
      <c r="EU12" s="71" t="str">
        <f t="shared" si="194"/>
        <v/>
      </c>
      <c r="EV12" s="71" t="str">
        <f t="shared" si="195"/>
        <v/>
      </c>
      <c r="EW12" s="71" t="str">
        <f t="shared" si="196"/>
        <v/>
      </c>
      <c r="EX12" s="71" t="str">
        <f t="shared" si="197"/>
        <v/>
      </c>
      <c r="EY12" s="71" t="str">
        <f t="shared" si="198"/>
        <v/>
      </c>
      <c r="EZ12" s="71" t="str">
        <f t="shared" si="199"/>
        <v/>
      </c>
      <c r="FA12" s="71" t="str">
        <f t="shared" si="200"/>
        <v/>
      </c>
      <c r="FB12" s="71" t="str">
        <f t="shared" si="201"/>
        <v/>
      </c>
      <c r="FC12" s="71" t="str">
        <f t="shared" si="202"/>
        <v/>
      </c>
      <c r="FD12" s="71" t="str">
        <f t="shared" si="203"/>
        <v/>
      </c>
      <c r="FE12" s="71" t="str">
        <f t="shared" si="204"/>
        <v/>
      </c>
      <c r="FF12" s="71" t="str">
        <f t="shared" si="205"/>
        <v/>
      </c>
      <c r="FG12" s="71" t="str">
        <f t="shared" si="206"/>
        <v/>
      </c>
      <c r="FH12" s="71" t="str">
        <f t="shared" si="207"/>
        <v/>
      </c>
      <c r="FI12" s="71" t="str">
        <f t="shared" si="208"/>
        <v/>
      </c>
      <c r="FJ12" s="71" t="str">
        <f t="shared" si="209"/>
        <v/>
      </c>
      <c r="FK12" s="71" t="str">
        <f t="shared" si="210"/>
        <v/>
      </c>
      <c r="FL12" s="71" t="str">
        <f t="shared" si="211"/>
        <v/>
      </c>
      <c r="FM12" s="71" t="str">
        <f t="shared" si="212"/>
        <v/>
      </c>
      <c r="FN12" s="71" t="str">
        <f t="shared" si="213"/>
        <v/>
      </c>
      <c r="FO12" s="71" t="str">
        <f t="shared" si="214"/>
        <v/>
      </c>
      <c r="FP12" s="71" t="str">
        <f t="shared" si="215"/>
        <v/>
      </c>
      <c r="FQ12" s="71" t="str">
        <f t="shared" si="216"/>
        <v/>
      </c>
      <c r="FR12" s="71" t="str">
        <f t="shared" si="217"/>
        <v/>
      </c>
      <c r="FS12" s="71" t="str">
        <f t="shared" si="218"/>
        <v/>
      </c>
    </row>
    <row r="13" spans="1:175" s="60" customFormat="1" ht="16.5">
      <c r="A13" s="72"/>
      <c r="B13" s="73" t="s">
        <v>218</v>
      </c>
      <c r="C13" s="72" t="s">
        <v>219</v>
      </c>
      <c r="D13" s="74"/>
      <c r="E13" s="75"/>
      <c r="F13" s="76">
        <v>6000</v>
      </c>
      <c r="G13" s="77">
        <v>80</v>
      </c>
      <c r="H13" s="77"/>
      <c r="I13" s="77" t="str">
        <f t="shared" si="77"/>
        <v>E012</v>
      </c>
      <c r="J13" s="77"/>
      <c r="K13" s="77"/>
      <c r="L13" s="77"/>
      <c r="M13" s="77"/>
      <c r="N13" s="77"/>
      <c r="O13" s="77"/>
      <c r="P13" s="82"/>
      <c r="Q13" s="82"/>
      <c r="R13" s="82"/>
      <c r="S13" s="82"/>
      <c r="T13" s="84" t="s">
        <v>195</v>
      </c>
      <c r="U13" s="85" t="s">
        <v>220</v>
      </c>
      <c r="V13" s="19">
        <v>24000</v>
      </c>
      <c r="W13" s="86"/>
      <c r="X13" s="86"/>
      <c r="Y13" s="86"/>
      <c r="Z13" s="86"/>
      <c r="AA13" s="86"/>
      <c r="AB13" s="86"/>
      <c r="AC13" s="86"/>
      <c r="AD13" s="86">
        <v>30</v>
      </c>
      <c r="AE13" s="86"/>
      <c r="AF13" s="86"/>
      <c r="AG13" s="88"/>
      <c r="AH13" s="86"/>
      <c r="AI13" s="86"/>
      <c r="AJ13" s="86"/>
      <c r="AK13" s="86"/>
      <c r="AL13" s="88"/>
      <c r="AM13" s="86"/>
      <c r="AN13" s="86"/>
      <c r="AO13" s="86"/>
      <c r="AP13" s="90">
        <v>6</v>
      </c>
      <c r="AQ13" s="90"/>
      <c r="AR13" s="91"/>
      <c r="AS13" s="91"/>
      <c r="AT13" s="90"/>
      <c r="AU13" s="90"/>
      <c r="AV13" s="90"/>
      <c r="AW13" s="90"/>
      <c r="AX13" s="90"/>
      <c r="AY13" s="90"/>
      <c r="AZ13" s="90"/>
      <c r="BA13" s="90"/>
      <c r="BB13" s="90"/>
      <c r="BC13" s="79"/>
      <c r="BD13" s="79"/>
      <c r="BE13" s="79"/>
      <c r="BF13" s="79"/>
      <c r="BG13" s="79"/>
      <c r="BH13" s="79"/>
      <c r="BI13" s="79"/>
      <c r="BJ13" s="79"/>
      <c r="BK13" s="79"/>
      <c r="BL13" s="79"/>
      <c r="BM13" s="79"/>
      <c r="BN13" s="79"/>
      <c r="BO13" s="79"/>
      <c r="BP13" s="79"/>
      <c r="BQ13" s="79"/>
      <c r="BR13" s="79"/>
      <c r="BS13" s="79"/>
      <c r="BT13" s="79"/>
      <c r="BU13" s="194"/>
      <c r="BV13" s="194"/>
      <c r="BW13" s="194"/>
      <c r="BX13" s="194"/>
      <c r="BY13" s="194"/>
      <c r="BZ13" s="194"/>
      <c r="CA13" s="194"/>
      <c r="CB13" s="194"/>
      <c r="CC13" s="194"/>
      <c r="CD13" s="194"/>
      <c r="CE13" s="194"/>
      <c r="CF13" s="194"/>
      <c r="CG13" s="194"/>
      <c r="CH13" s="194"/>
      <c r="CI13" s="194"/>
      <c r="CJ13" s="194"/>
      <c r="CK13" s="194"/>
      <c r="CL13" s="194"/>
      <c r="CM13" s="194"/>
      <c r="CN13" s="93" t="str">
        <f t="shared" si="2"/>
        <v>InitUnitState('E011',24000,,,,,,,,30,)</v>
      </c>
      <c r="CO13" s="93" t="str">
        <f t="shared" si="3"/>
        <v>InitUnitNormal('E011',,,,,,,,,,)</v>
      </c>
      <c r="CP13" s="93" t="str">
        <f t="shared" si="4"/>
        <v>InitUnitMagic('E011',6,,,,,,,,,)</v>
      </c>
      <c r="CQ13" s="93" t="str">
        <f t="shared" si="5"/>
        <v>InitUnitAdd('E011',,,,,,,,,,)</v>
      </c>
      <c r="CR13" s="93" t="str">
        <f t="shared" si="6"/>
        <v>InitEquipData('E011',,"",,E012,6000,80,'','','','','','',"ReplaceableTextures\\CommandButtons\\BTNZ03.blp")</v>
      </c>
      <c r="CS13" s="93"/>
      <c r="CT13" s="93"/>
      <c r="CU13" s="95" t="str">
        <f t="shared" si="78"/>
        <v>|n攻击+24000|n攻速+30%|n吸血+6%|n</v>
      </c>
      <c r="CV13" s="61" t="str">
        <f>"|Cffbbbbbb属性：|r"&amp;CU13&amp;VLOOKUP(A13,合成公式!A:P,16,FALSE)&amp;T13&amp;"|n|Cff00ff7f点击消耗"&amp;F13&amp;"金币进行强化"&amp;"|n成功率"&amp;G13&amp;"%"</f>
        <v>|Cffbbbbbb属性：|r|n攻击+24000|n攻速+30%|n吸血+6%|n|n攻击|Cffffc92610%|r概率附加|Cffffc926业力*400%|r攻击伤害|n|n|Cff00ff7f点击消耗6000金币进行强化|n成功率80%</v>
      </c>
      <c r="DB13" s="71" t="str">
        <f t="shared" si="149"/>
        <v>|n攻击+24000</v>
      </c>
      <c r="DC13" s="71" t="str">
        <f t="shared" si="150"/>
        <v/>
      </c>
      <c r="DD13" s="71" t="str">
        <f t="shared" si="151"/>
        <v/>
      </c>
      <c r="DE13" s="71" t="str">
        <f t="shared" si="152"/>
        <v/>
      </c>
      <c r="DF13" s="71" t="str">
        <f t="shared" si="153"/>
        <v/>
      </c>
      <c r="DG13" s="71" t="str">
        <f t="shared" si="154"/>
        <v/>
      </c>
      <c r="DH13" s="71" t="str">
        <f t="shared" si="155"/>
        <v/>
      </c>
      <c r="DI13" s="71" t="str">
        <f t="shared" si="156"/>
        <v/>
      </c>
      <c r="DJ13" s="71" t="str">
        <f t="shared" si="157"/>
        <v>|n攻速+30%</v>
      </c>
      <c r="DK13" s="71" t="str">
        <f t="shared" si="158"/>
        <v/>
      </c>
      <c r="DL13" s="71" t="str">
        <f t="shared" si="159"/>
        <v/>
      </c>
      <c r="DM13" s="71" t="str">
        <f t="shared" si="160"/>
        <v/>
      </c>
      <c r="DN13" s="71" t="str">
        <f t="shared" si="161"/>
        <v/>
      </c>
      <c r="DO13" s="71" t="str">
        <f t="shared" si="162"/>
        <v/>
      </c>
      <c r="DP13" s="71" t="str">
        <f t="shared" si="163"/>
        <v/>
      </c>
      <c r="DQ13" s="71" t="str">
        <f t="shared" si="164"/>
        <v/>
      </c>
      <c r="DR13" s="71" t="str">
        <f t="shared" si="165"/>
        <v/>
      </c>
      <c r="DS13" s="71" t="str">
        <f t="shared" si="166"/>
        <v/>
      </c>
      <c r="DT13" s="71" t="str">
        <f t="shared" si="167"/>
        <v/>
      </c>
      <c r="DU13" s="71" t="str">
        <f t="shared" si="168"/>
        <v/>
      </c>
      <c r="DV13" s="71" t="str">
        <f t="shared" si="169"/>
        <v>|n吸血+6%</v>
      </c>
      <c r="DW13" s="71" t="str">
        <f t="shared" si="170"/>
        <v/>
      </c>
      <c r="DX13" s="71" t="str">
        <f t="shared" si="171"/>
        <v/>
      </c>
      <c r="DY13" s="71" t="str">
        <f t="shared" si="172"/>
        <v/>
      </c>
      <c r="DZ13" s="71" t="str">
        <f t="shared" si="173"/>
        <v/>
      </c>
      <c r="EA13" s="71" t="str">
        <f t="shared" si="174"/>
        <v/>
      </c>
      <c r="EB13" s="71" t="str">
        <f t="shared" si="175"/>
        <v/>
      </c>
      <c r="EC13" s="71" t="str">
        <f t="shared" si="176"/>
        <v/>
      </c>
      <c r="ED13" s="71" t="str">
        <f t="shared" si="177"/>
        <v/>
      </c>
      <c r="EE13" s="71" t="str">
        <f t="shared" si="178"/>
        <v/>
      </c>
      <c r="EF13" s="71" t="str">
        <f t="shared" si="179"/>
        <v/>
      </c>
      <c r="EG13" s="71" t="str">
        <f t="shared" si="180"/>
        <v/>
      </c>
      <c r="EH13" s="71" t="str">
        <f t="shared" si="181"/>
        <v/>
      </c>
      <c r="EI13" s="71" t="str">
        <f t="shared" si="182"/>
        <v/>
      </c>
      <c r="EJ13" s="71" t="str">
        <f t="shared" si="183"/>
        <v/>
      </c>
      <c r="EK13" s="71" t="str">
        <f t="shared" si="184"/>
        <v/>
      </c>
      <c r="EL13" s="71" t="str">
        <f t="shared" si="185"/>
        <v/>
      </c>
      <c r="EM13" s="71" t="str">
        <f t="shared" si="186"/>
        <v/>
      </c>
      <c r="EN13" s="71" t="str">
        <f t="shared" si="187"/>
        <v/>
      </c>
      <c r="EO13" s="71" t="str">
        <f t="shared" si="188"/>
        <v/>
      </c>
      <c r="EP13" s="71" t="str">
        <f t="shared" si="189"/>
        <v/>
      </c>
      <c r="EQ13" s="71" t="str">
        <f t="shared" si="190"/>
        <v/>
      </c>
      <c r="ER13" s="71" t="str">
        <f t="shared" si="191"/>
        <v/>
      </c>
      <c r="ES13" s="71" t="str">
        <f t="shared" si="192"/>
        <v/>
      </c>
      <c r="ET13" s="71" t="str">
        <f t="shared" si="193"/>
        <v/>
      </c>
      <c r="EU13" s="71" t="str">
        <f t="shared" si="194"/>
        <v/>
      </c>
      <c r="EV13" s="71" t="str">
        <f t="shared" si="195"/>
        <v/>
      </c>
      <c r="EW13" s="71" t="str">
        <f t="shared" si="196"/>
        <v/>
      </c>
      <c r="EX13" s="71" t="str">
        <f t="shared" si="197"/>
        <v/>
      </c>
      <c r="EY13" s="71" t="str">
        <f t="shared" si="198"/>
        <v/>
      </c>
      <c r="EZ13" s="71" t="str">
        <f t="shared" si="199"/>
        <v/>
      </c>
      <c r="FA13" s="71" t="str">
        <f t="shared" si="200"/>
        <v/>
      </c>
      <c r="FB13" s="71" t="str">
        <f t="shared" si="201"/>
        <v/>
      </c>
      <c r="FC13" s="71" t="str">
        <f t="shared" si="202"/>
        <v/>
      </c>
      <c r="FD13" s="71" t="str">
        <f t="shared" si="203"/>
        <v/>
      </c>
      <c r="FE13" s="71" t="str">
        <f t="shared" si="204"/>
        <v/>
      </c>
      <c r="FF13" s="71" t="str">
        <f t="shared" si="205"/>
        <v/>
      </c>
      <c r="FG13" s="71" t="str">
        <f t="shared" si="206"/>
        <v/>
      </c>
      <c r="FH13" s="71" t="str">
        <f t="shared" si="207"/>
        <v/>
      </c>
      <c r="FI13" s="71" t="str">
        <f t="shared" si="208"/>
        <v/>
      </c>
      <c r="FJ13" s="71" t="str">
        <f t="shared" si="209"/>
        <v/>
      </c>
      <c r="FK13" s="71" t="str">
        <f t="shared" si="210"/>
        <v/>
      </c>
      <c r="FL13" s="71" t="str">
        <f t="shared" si="211"/>
        <v/>
      </c>
      <c r="FM13" s="71" t="str">
        <f t="shared" si="212"/>
        <v/>
      </c>
      <c r="FN13" s="71" t="str">
        <f t="shared" si="213"/>
        <v/>
      </c>
      <c r="FO13" s="71" t="str">
        <f t="shared" si="214"/>
        <v/>
      </c>
      <c r="FP13" s="71" t="str">
        <f t="shared" si="215"/>
        <v/>
      </c>
      <c r="FQ13" s="71" t="str">
        <f t="shared" si="216"/>
        <v/>
      </c>
      <c r="FR13" s="71" t="str">
        <f t="shared" si="217"/>
        <v/>
      </c>
      <c r="FS13" s="71" t="str">
        <f t="shared" si="218"/>
        <v/>
      </c>
    </row>
    <row r="14" spans="1:175" s="60" customFormat="1" ht="16.5">
      <c r="A14" s="72"/>
      <c r="B14" s="73" t="s">
        <v>221</v>
      </c>
      <c r="C14" s="72" t="s">
        <v>222</v>
      </c>
      <c r="D14" s="74"/>
      <c r="E14" s="75"/>
      <c r="F14" s="76">
        <v>6000</v>
      </c>
      <c r="G14" s="77">
        <v>80</v>
      </c>
      <c r="H14" s="77"/>
      <c r="I14" s="77" t="str">
        <f t="shared" si="77"/>
        <v>E013</v>
      </c>
      <c r="J14" s="77"/>
      <c r="K14" s="77"/>
      <c r="L14" s="77"/>
      <c r="M14" s="77"/>
      <c r="N14" s="77"/>
      <c r="O14" s="77"/>
      <c r="P14" s="82"/>
      <c r="Q14" s="82"/>
      <c r="R14" s="82"/>
      <c r="S14" s="82"/>
      <c r="T14" s="84" t="s">
        <v>195</v>
      </c>
      <c r="U14" s="85" t="s">
        <v>220</v>
      </c>
      <c r="V14" s="19">
        <v>28000</v>
      </c>
      <c r="W14" s="86"/>
      <c r="X14" s="86"/>
      <c r="Y14" s="86"/>
      <c r="Z14" s="86"/>
      <c r="AA14" s="86"/>
      <c r="AB14" s="86"/>
      <c r="AC14" s="86"/>
      <c r="AD14" s="86">
        <v>30</v>
      </c>
      <c r="AE14" s="86"/>
      <c r="AF14" s="86"/>
      <c r="AG14" s="88"/>
      <c r="AH14" s="86"/>
      <c r="AI14" s="86"/>
      <c r="AJ14" s="86"/>
      <c r="AK14" s="86"/>
      <c r="AL14" s="88"/>
      <c r="AM14" s="86"/>
      <c r="AN14" s="86"/>
      <c r="AO14" s="86"/>
      <c r="AP14" s="90">
        <v>6</v>
      </c>
      <c r="AQ14" s="90"/>
      <c r="AR14" s="91"/>
      <c r="AS14" s="91"/>
      <c r="AT14" s="90"/>
      <c r="AU14" s="90"/>
      <c r="AV14" s="90"/>
      <c r="AW14" s="90"/>
      <c r="AX14" s="90"/>
      <c r="AY14" s="90"/>
      <c r="AZ14" s="90"/>
      <c r="BA14" s="90"/>
      <c r="BB14" s="90"/>
      <c r="BC14" s="79"/>
      <c r="BD14" s="79"/>
      <c r="BE14" s="79"/>
      <c r="BF14" s="79"/>
      <c r="BG14" s="79"/>
      <c r="BH14" s="79"/>
      <c r="BI14" s="79"/>
      <c r="BJ14" s="79"/>
      <c r="BK14" s="79"/>
      <c r="BL14" s="79"/>
      <c r="BM14" s="79"/>
      <c r="BN14" s="79"/>
      <c r="BO14" s="79"/>
      <c r="BP14" s="79"/>
      <c r="BQ14" s="79"/>
      <c r="BR14" s="79"/>
      <c r="BS14" s="79"/>
      <c r="BT14" s="79"/>
      <c r="BU14" s="194"/>
      <c r="BV14" s="194"/>
      <c r="BW14" s="194"/>
      <c r="BX14" s="194"/>
      <c r="BY14" s="194"/>
      <c r="BZ14" s="194"/>
      <c r="CA14" s="194"/>
      <c r="CB14" s="194"/>
      <c r="CC14" s="194"/>
      <c r="CD14" s="194"/>
      <c r="CE14" s="194"/>
      <c r="CF14" s="194"/>
      <c r="CG14" s="194"/>
      <c r="CH14" s="194"/>
      <c r="CI14" s="194"/>
      <c r="CJ14" s="194"/>
      <c r="CK14" s="194"/>
      <c r="CL14" s="194"/>
      <c r="CM14" s="194"/>
      <c r="CN14" s="93" t="str">
        <f t="shared" si="2"/>
        <v>InitUnitState('E012',28000,,,,,,,,30,)</v>
      </c>
      <c r="CO14" s="93" t="str">
        <f t="shared" si="3"/>
        <v>InitUnitNormal('E012',,,,,,,,,,)</v>
      </c>
      <c r="CP14" s="93" t="str">
        <f t="shared" si="4"/>
        <v>InitUnitMagic('E012',6,,,,,,,,,)</v>
      </c>
      <c r="CQ14" s="93" t="str">
        <f t="shared" si="5"/>
        <v>InitUnitAdd('E012',,,,,,,,,,)</v>
      </c>
      <c r="CR14" s="93" t="str">
        <f t="shared" si="6"/>
        <v>InitEquipData('E012',,"",,E013,6000,80,'','','','','','',"ReplaceableTextures\\CommandButtons\\BTNZ03.blp")</v>
      </c>
      <c r="CS14" s="93"/>
      <c r="CT14" s="93"/>
      <c r="CU14" s="95" t="str">
        <f t="shared" si="78"/>
        <v>|n攻击+28000|n攻速+30%|n吸血+6%|n</v>
      </c>
      <c r="CV14" s="61" t="str">
        <f>"|Cffbbbbbb属性：|r"&amp;CU14&amp;VLOOKUP(A14,合成公式!A:P,16,FALSE)&amp;T14&amp;"|n|Cff00ff7f点击消耗"&amp;F14&amp;"金币进行强化"&amp;"|n成功率"&amp;G14&amp;"%"</f>
        <v>|Cffbbbbbb属性：|r|n攻击+28000|n攻速+30%|n吸血+6%|n|n攻击|Cffffc92610%|r概率附加|Cffffc926业力*400%|r攻击伤害|n|n|Cff00ff7f点击消耗6000金币进行强化|n成功率80%</v>
      </c>
      <c r="DB14" s="71" t="str">
        <f t="shared" si="149"/>
        <v>|n攻击+28000</v>
      </c>
      <c r="DC14" s="71" t="str">
        <f t="shared" si="150"/>
        <v/>
      </c>
      <c r="DD14" s="71" t="str">
        <f t="shared" si="151"/>
        <v/>
      </c>
      <c r="DE14" s="71" t="str">
        <f t="shared" si="152"/>
        <v/>
      </c>
      <c r="DF14" s="71" t="str">
        <f t="shared" si="153"/>
        <v/>
      </c>
      <c r="DG14" s="71" t="str">
        <f t="shared" si="154"/>
        <v/>
      </c>
      <c r="DH14" s="71" t="str">
        <f t="shared" si="155"/>
        <v/>
      </c>
      <c r="DI14" s="71" t="str">
        <f t="shared" si="156"/>
        <v/>
      </c>
      <c r="DJ14" s="71" t="str">
        <f t="shared" si="157"/>
        <v>|n攻速+30%</v>
      </c>
      <c r="DK14" s="71" t="str">
        <f t="shared" si="158"/>
        <v/>
      </c>
      <c r="DL14" s="71" t="str">
        <f t="shared" si="159"/>
        <v/>
      </c>
      <c r="DM14" s="71" t="str">
        <f t="shared" si="160"/>
        <v/>
      </c>
      <c r="DN14" s="71" t="str">
        <f t="shared" si="161"/>
        <v/>
      </c>
      <c r="DO14" s="71" t="str">
        <f t="shared" si="162"/>
        <v/>
      </c>
      <c r="DP14" s="71" t="str">
        <f t="shared" si="163"/>
        <v/>
      </c>
      <c r="DQ14" s="71" t="str">
        <f t="shared" si="164"/>
        <v/>
      </c>
      <c r="DR14" s="71" t="str">
        <f t="shared" si="165"/>
        <v/>
      </c>
      <c r="DS14" s="71" t="str">
        <f t="shared" si="166"/>
        <v/>
      </c>
      <c r="DT14" s="71" t="str">
        <f t="shared" si="167"/>
        <v/>
      </c>
      <c r="DU14" s="71" t="str">
        <f t="shared" si="168"/>
        <v/>
      </c>
      <c r="DV14" s="71" t="str">
        <f t="shared" si="169"/>
        <v>|n吸血+6%</v>
      </c>
      <c r="DW14" s="71" t="str">
        <f t="shared" si="170"/>
        <v/>
      </c>
      <c r="DX14" s="71" t="str">
        <f t="shared" si="171"/>
        <v/>
      </c>
      <c r="DY14" s="71" t="str">
        <f t="shared" si="172"/>
        <v/>
      </c>
      <c r="DZ14" s="71" t="str">
        <f t="shared" si="173"/>
        <v/>
      </c>
      <c r="EA14" s="71" t="str">
        <f t="shared" si="174"/>
        <v/>
      </c>
      <c r="EB14" s="71" t="str">
        <f t="shared" si="175"/>
        <v/>
      </c>
      <c r="EC14" s="71" t="str">
        <f t="shared" si="176"/>
        <v/>
      </c>
      <c r="ED14" s="71" t="str">
        <f t="shared" si="177"/>
        <v/>
      </c>
      <c r="EE14" s="71" t="str">
        <f t="shared" si="178"/>
        <v/>
      </c>
      <c r="EF14" s="71" t="str">
        <f t="shared" si="179"/>
        <v/>
      </c>
      <c r="EG14" s="71" t="str">
        <f t="shared" si="180"/>
        <v/>
      </c>
      <c r="EH14" s="71" t="str">
        <f t="shared" si="181"/>
        <v/>
      </c>
      <c r="EI14" s="71" t="str">
        <f t="shared" si="182"/>
        <v/>
      </c>
      <c r="EJ14" s="71" t="str">
        <f t="shared" si="183"/>
        <v/>
      </c>
      <c r="EK14" s="71" t="str">
        <f t="shared" si="184"/>
        <v/>
      </c>
      <c r="EL14" s="71" t="str">
        <f t="shared" si="185"/>
        <v/>
      </c>
      <c r="EM14" s="71" t="str">
        <f t="shared" si="186"/>
        <v/>
      </c>
      <c r="EN14" s="71" t="str">
        <f t="shared" si="187"/>
        <v/>
      </c>
      <c r="EO14" s="71" t="str">
        <f t="shared" si="188"/>
        <v/>
      </c>
      <c r="EP14" s="71" t="str">
        <f t="shared" si="189"/>
        <v/>
      </c>
      <c r="EQ14" s="71" t="str">
        <f t="shared" si="190"/>
        <v/>
      </c>
      <c r="ER14" s="71" t="str">
        <f t="shared" si="191"/>
        <v/>
      </c>
      <c r="ES14" s="71" t="str">
        <f t="shared" si="192"/>
        <v/>
      </c>
      <c r="ET14" s="71" t="str">
        <f t="shared" si="193"/>
        <v/>
      </c>
      <c r="EU14" s="71" t="str">
        <f t="shared" si="194"/>
        <v/>
      </c>
      <c r="EV14" s="71" t="str">
        <f t="shared" si="195"/>
        <v/>
      </c>
      <c r="EW14" s="71" t="str">
        <f t="shared" si="196"/>
        <v/>
      </c>
      <c r="EX14" s="71" t="str">
        <f t="shared" si="197"/>
        <v/>
      </c>
      <c r="EY14" s="71" t="str">
        <f t="shared" si="198"/>
        <v/>
      </c>
      <c r="EZ14" s="71" t="str">
        <f t="shared" si="199"/>
        <v/>
      </c>
      <c r="FA14" s="71" t="str">
        <f t="shared" si="200"/>
        <v/>
      </c>
      <c r="FB14" s="71" t="str">
        <f t="shared" si="201"/>
        <v/>
      </c>
      <c r="FC14" s="71" t="str">
        <f t="shared" si="202"/>
        <v/>
      </c>
      <c r="FD14" s="71" t="str">
        <f t="shared" si="203"/>
        <v/>
      </c>
      <c r="FE14" s="71" t="str">
        <f t="shared" si="204"/>
        <v/>
      </c>
      <c r="FF14" s="71" t="str">
        <f t="shared" si="205"/>
        <v/>
      </c>
      <c r="FG14" s="71" t="str">
        <f t="shared" si="206"/>
        <v/>
      </c>
      <c r="FH14" s="71" t="str">
        <f t="shared" si="207"/>
        <v/>
      </c>
      <c r="FI14" s="71" t="str">
        <f t="shared" si="208"/>
        <v/>
      </c>
      <c r="FJ14" s="71" t="str">
        <f t="shared" si="209"/>
        <v/>
      </c>
      <c r="FK14" s="71" t="str">
        <f t="shared" si="210"/>
        <v/>
      </c>
      <c r="FL14" s="71" t="str">
        <f t="shared" si="211"/>
        <v/>
      </c>
      <c r="FM14" s="71" t="str">
        <f t="shared" si="212"/>
        <v/>
      </c>
      <c r="FN14" s="71" t="str">
        <f t="shared" si="213"/>
        <v/>
      </c>
      <c r="FO14" s="71" t="str">
        <f t="shared" si="214"/>
        <v/>
      </c>
      <c r="FP14" s="71" t="str">
        <f t="shared" si="215"/>
        <v/>
      </c>
      <c r="FQ14" s="71" t="str">
        <f t="shared" si="216"/>
        <v/>
      </c>
      <c r="FR14" s="71" t="str">
        <f t="shared" si="217"/>
        <v/>
      </c>
      <c r="FS14" s="71" t="str">
        <f t="shared" si="218"/>
        <v/>
      </c>
    </row>
    <row r="15" spans="1:175" s="60" customFormat="1" ht="16.5">
      <c r="A15" s="72"/>
      <c r="B15" s="73" t="s">
        <v>223</v>
      </c>
      <c r="C15" s="72" t="s">
        <v>224</v>
      </c>
      <c r="D15" s="74"/>
      <c r="E15" s="75"/>
      <c r="F15" s="76">
        <v>6000</v>
      </c>
      <c r="G15" s="77">
        <v>80</v>
      </c>
      <c r="H15" s="77"/>
      <c r="I15" s="77" t="str">
        <f t="shared" si="77"/>
        <v>E014</v>
      </c>
      <c r="J15" s="77"/>
      <c r="K15" s="77"/>
      <c r="L15" s="77"/>
      <c r="M15" s="77"/>
      <c r="N15" s="77"/>
      <c r="O15" s="77"/>
      <c r="P15" s="82"/>
      <c r="Q15" s="82"/>
      <c r="R15" s="82"/>
      <c r="S15" s="82"/>
      <c r="T15" s="84" t="s">
        <v>195</v>
      </c>
      <c r="U15" s="85" t="s">
        <v>220</v>
      </c>
      <c r="V15" s="19">
        <v>32000</v>
      </c>
      <c r="W15" s="86"/>
      <c r="X15" s="86"/>
      <c r="Y15" s="86"/>
      <c r="Z15" s="86"/>
      <c r="AA15" s="86"/>
      <c r="AB15" s="86"/>
      <c r="AC15" s="86"/>
      <c r="AD15" s="86">
        <v>30</v>
      </c>
      <c r="AE15" s="86"/>
      <c r="AF15" s="86"/>
      <c r="AG15" s="88"/>
      <c r="AH15" s="86"/>
      <c r="AI15" s="86"/>
      <c r="AJ15" s="86"/>
      <c r="AK15" s="86"/>
      <c r="AL15" s="88"/>
      <c r="AM15" s="86"/>
      <c r="AN15" s="86"/>
      <c r="AO15" s="86"/>
      <c r="AP15" s="90">
        <v>6</v>
      </c>
      <c r="AQ15" s="90"/>
      <c r="AR15" s="91"/>
      <c r="AS15" s="91"/>
      <c r="AT15" s="90"/>
      <c r="AU15" s="90"/>
      <c r="AV15" s="90"/>
      <c r="AW15" s="90"/>
      <c r="AX15" s="90"/>
      <c r="AY15" s="90"/>
      <c r="AZ15" s="90"/>
      <c r="BA15" s="90"/>
      <c r="BB15" s="90"/>
      <c r="BC15" s="79"/>
      <c r="BD15" s="79"/>
      <c r="BE15" s="79"/>
      <c r="BF15" s="79"/>
      <c r="BG15" s="79"/>
      <c r="BH15" s="79"/>
      <c r="BI15" s="79"/>
      <c r="BJ15" s="79"/>
      <c r="BK15" s="79"/>
      <c r="BL15" s="79"/>
      <c r="BM15" s="79"/>
      <c r="BN15" s="79"/>
      <c r="BO15" s="79"/>
      <c r="BP15" s="79"/>
      <c r="BQ15" s="79"/>
      <c r="BR15" s="79"/>
      <c r="BS15" s="79"/>
      <c r="BT15" s="79"/>
      <c r="BU15" s="194"/>
      <c r="BV15" s="194"/>
      <c r="BW15" s="194"/>
      <c r="BX15" s="194"/>
      <c r="BY15" s="194"/>
      <c r="BZ15" s="194"/>
      <c r="CA15" s="194"/>
      <c r="CB15" s="194"/>
      <c r="CC15" s="194"/>
      <c r="CD15" s="194"/>
      <c r="CE15" s="194"/>
      <c r="CF15" s="194"/>
      <c r="CG15" s="194"/>
      <c r="CH15" s="194"/>
      <c r="CI15" s="194"/>
      <c r="CJ15" s="194"/>
      <c r="CK15" s="194"/>
      <c r="CL15" s="194"/>
      <c r="CM15" s="194"/>
      <c r="CN15" s="93" t="str">
        <f t="shared" si="2"/>
        <v>InitUnitState('E013',32000,,,,,,,,30,)</v>
      </c>
      <c r="CO15" s="93" t="str">
        <f t="shared" si="3"/>
        <v>InitUnitNormal('E013',,,,,,,,,,)</v>
      </c>
      <c r="CP15" s="93" t="str">
        <f t="shared" si="4"/>
        <v>InitUnitMagic('E013',6,,,,,,,,,)</v>
      </c>
      <c r="CQ15" s="93" t="str">
        <f t="shared" si="5"/>
        <v>InitUnitAdd('E013',,,,,,,,,,)</v>
      </c>
      <c r="CR15" s="93" t="str">
        <f t="shared" si="6"/>
        <v>InitEquipData('E013',,"",,E014,6000,80,'','','','','','',"ReplaceableTextures\\CommandButtons\\BTNZ03.blp")</v>
      </c>
      <c r="CS15" s="93"/>
      <c r="CT15" s="93"/>
      <c r="CU15" s="95" t="str">
        <f t="shared" si="78"/>
        <v>|n攻击+32000|n攻速+30%|n吸血+6%|n</v>
      </c>
      <c r="CV15" s="61" t="str">
        <f>"|Cffbbbbbb属性：|r"&amp;CU15&amp;VLOOKUP(A15,合成公式!A:P,16,FALSE)&amp;T15&amp;"|n|Cff00ff7f点击消耗"&amp;F15&amp;"金币进行强化"&amp;"|n成功率"&amp;G15&amp;"%"</f>
        <v>|Cffbbbbbb属性：|r|n攻击+32000|n攻速+30%|n吸血+6%|n|n攻击|Cffffc92610%|r概率附加|Cffffc926业力*400%|r攻击伤害|n|n|Cff00ff7f点击消耗6000金币进行强化|n成功率80%</v>
      </c>
      <c r="DB15" s="71" t="str">
        <f t="shared" si="149"/>
        <v>|n攻击+32000</v>
      </c>
      <c r="DC15" s="71" t="str">
        <f t="shared" si="150"/>
        <v/>
      </c>
      <c r="DD15" s="71" t="str">
        <f t="shared" si="151"/>
        <v/>
      </c>
      <c r="DE15" s="71" t="str">
        <f t="shared" si="152"/>
        <v/>
      </c>
      <c r="DF15" s="71" t="str">
        <f t="shared" si="153"/>
        <v/>
      </c>
      <c r="DG15" s="71" t="str">
        <f t="shared" si="154"/>
        <v/>
      </c>
      <c r="DH15" s="71" t="str">
        <f t="shared" si="155"/>
        <v/>
      </c>
      <c r="DI15" s="71" t="str">
        <f t="shared" si="156"/>
        <v/>
      </c>
      <c r="DJ15" s="71" t="str">
        <f t="shared" si="157"/>
        <v>|n攻速+30%</v>
      </c>
      <c r="DK15" s="71" t="str">
        <f t="shared" si="158"/>
        <v/>
      </c>
      <c r="DL15" s="71" t="str">
        <f t="shared" si="159"/>
        <v/>
      </c>
      <c r="DM15" s="71" t="str">
        <f t="shared" si="160"/>
        <v/>
      </c>
      <c r="DN15" s="71" t="str">
        <f t="shared" si="161"/>
        <v/>
      </c>
      <c r="DO15" s="71" t="str">
        <f t="shared" si="162"/>
        <v/>
      </c>
      <c r="DP15" s="71" t="str">
        <f t="shared" si="163"/>
        <v/>
      </c>
      <c r="DQ15" s="71" t="str">
        <f t="shared" si="164"/>
        <v/>
      </c>
      <c r="DR15" s="71" t="str">
        <f t="shared" si="165"/>
        <v/>
      </c>
      <c r="DS15" s="71" t="str">
        <f t="shared" si="166"/>
        <v/>
      </c>
      <c r="DT15" s="71" t="str">
        <f t="shared" si="167"/>
        <v/>
      </c>
      <c r="DU15" s="71" t="str">
        <f t="shared" si="168"/>
        <v/>
      </c>
      <c r="DV15" s="71" t="str">
        <f t="shared" si="169"/>
        <v>|n吸血+6%</v>
      </c>
      <c r="DW15" s="71" t="str">
        <f t="shared" si="170"/>
        <v/>
      </c>
      <c r="DX15" s="71" t="str">
        <f t="shared" si="171"/>
        <v/>
      </c>
      <c r="DY15" s="71" t="str">
        <f t="shared" si="172"/>
        <v/>
      </c>
      <c r="DZ15" s="71" t="str">
        <f t="shared" si="173"/>
        <v/>
      </c>
      <c r="EA15" s="71" t="str">
        <f t="shared" si="174"/>
        <v/>
      </c>
      <c r="EB15" s="71" t="str">
        <f t="shared" si="175"/>
        <v/>
      </c>
      <c r="EC15" s="71" t="str">
        <f t="shared" si="176"/>
        <v/>
      </c>
      <c r="ED15" s="71" t="str">
        <f t="shared" si="177"/>
        <v/>
      </c>
      <c r="EE15" s="71" t="str">
        <f t="shared" si="178"/>
        <v/>
      </c>
      <c r="EF15" s="71" t="str">
        <f t="shared" si="179"/>
        <v/>
      </c>
      <c r="EG15" s="71" t="str">
        <f t="shared" si="180"/>
        <v/>
      </c>
      <c r="EH15" s="71" t="str">
        <f t="shared" si="181"/>
        <v/>
      </c>
      <c r="EI15" s="71" t="str">
        <f t="shared" si="182"/>
        <v/>
      </c>
      <c r="EJ15" s="71" t="str">
        <f t="shared" si="183"/>
        <v/>
      </c>
      <c r="EK15" s="71" t="str">
        <f t="shared" si="184"/>
        <v/>
      </c>
      <c r="EL15" s="71" t="str">
        <f t="shared" si="185"/>
        <v/>
      </c>
      <c r="EM15" s="71" t="str">
        <f t="shared" si="186"/>
        <v/>
      </c>
      <c r="EN15" s="71" t="str">
        <f t="shared" si="187"/>
        <v/>
      </c>
      <c r="EO15" s="71" t="str">
        <f t="shared" si="188"/>
        <v/>
      </c>
      <c r="EP15" s="71" t="str">
        <f t="shared" si="189"/>
        <v/>
      </c>
      <c r="EQ15" s="71" t="str">
        <f t="shared" si="190"/>
        <v/>
      </c>
      <c r="ER15" s="71" t="str">
        <f t="shared" si="191"/>
        <v/>
      </c>
      <c r="ES15" s="71" t="str">
        <f t="shared" si="192"/>
        <v/>
      </c>
      <c r="ET15" s="71" t="str">
        <f t="shared" si="193"/>
        <v/>
      </c>
      <c r="EU15" s="71" t="str">
        <f t="shared" si="194"/>
        <v/>
      </c>
      <c r="EV15" s="71" t="str">
        <f t="shared" si="195"/>
        <v/>
      </c>
      <c r="EW15" s="71" t="str">
        <f t="shared" si="196"/>
        <v/>
      </c>
      <c r="EX15" s="71" t="str">
        <f t="shared" si="197"/>
        <v/>
      </c>
      <c r="EY15" s="71" t="str">
        <f t="shared" si="198"/>
        <v/>
      </c>
      <c r="EZ15" s="71" t="str">
        <f t="shared" si="199"/>
        <v/>
      </c>
      <c r="FA15" s="71" t="str">
        <f t="shared" si="200"/>
        <v/>
      </c>
      <c r="FB15" s="71" t="str">
        <f t="shared" si="201"/>
        <v/>
      </c>
      <c r="FC15" s="71" t="str">
        <f t="shared" si="202"/>
        <v/>
      </c>
      <c r="FD15" s="71" t="str">
        <f t="shared" si="203"/>
        <v/>
      </c>
      <c r="FE15" s="71" t="str">
        <f t="shared" si="204"/>
        <v/>
      </c>
      <c r="FF15" s="71" t="str">
        <f t="shared" si="205"/>
        <v/>
      </c>
      <c r="FG15" s="71" t="str">
        <f t="shared" si="206"/>
        <v/>
      </c>
      <c r="FH15" s="71" t="str">
        <f t="shared" si="207"/>
        <v/>
      </c>
      <c r="FI15" s="71" t="str">
        <f t="shared" si="208"/>
        <v/>
      </c>
      <c r="FJ15" s="71" t="str">
        <f t="shared" si="209"/>
        <v/>
      </c>
      <c r="FK15" s="71" t="str">
        <f t="shared" si="210"/>
        <v/>
      </c>
      <c r="FL15" s="71" t="str">
        <f t="shared" si="211"/>
        <v/>
      </c>
      <c r="FM15" s="71" t="str">
        <f t="shared" si="212"/>
        <v/>
      </c>
      <c r="FN15" s="71" t="str">
        <f t="shared" si="213"/>
        <v/>
      </c>
      <c r="FO15" s="71" t="str">
        <f t="shared" si="214"/>
        <v/>
      </c>
      <c r="FP15" s="71" t="str">
        <f t="shared" si="215"/>
        <v/>
      </c>
      <c r="FQ15" s="71" t="str">
        <f t="shared" si="216"/>
        <v/>
      </c>
      <c r="FR15" s="71" t="str">
        <f t="shared" si="217"/>
        <v/>
      </c>
      <c r="FS15" s="71" t="str">
        <f t="shared" si="218"/>
        <v/>
      </c>
    </row>
    <row r="16" spans="1:175" s="60" customFormat="1" ht="16.5">
      <c r="A16" s="72"/>
      <c r="B16" s="73" t="s">
        <v>225</v>
      </c>
      <c r="C16" s="72" t="s">
        <v>226</v>
      </c>
      <c r="D16" s="74"/>
      <c r="E16" s="75"/>
      <c r="F16" s="76">
        <v>6000</v>
      </c>
      <c r="G16" s="77">
        <v>80</v>
      </c>
      <c r="H16" s="77"/>
      <c r="I16" s="77" t="str">
        <f t="shared" si="77"/>
        <v>E015</v>
      </c>
      <c r="J16" s="77"/>
      <c r="K16" s="77"/>
      <c r="L16" s="77"/>
      <c r="M16" s="77"/>
      <c r="N16" s="77"/>
      <c r="O16" s="77"/>
      <c r="P16" s="82"/>
      <c r="Q16" s="82"/>
      <c r="R16" s="82"/>
      <c r="S16" s="82"/>
      <c r="T16" s="84" t="s">
        <v>195</v>
      </c>
      <c r="U16" s="85" t="s">
        <v>220</v>
      </c>
      <c r="V16" s="19">
        <v>40000</v>
      </c>
      <c r="W16" s="86"/>
      <c r="X16" s="86"/>
      <c r="Y16" s="86"/>
      <c r="Z16" s="86"/>
      <c r="AA16" s="86"/>
      <c r="AB16" s="86"/>
      <c r="AC16" s="86"/>
      <c r="AD16" s="86">
        <v>30</v>
      </c>
      <c r="AE16" s="86"/>
      <c r="AF16" s="86"/>
      <c r="AG16" s="88"/>
      <c r="AH16" s="86"/>
      <c r="AI16" s="86"/>
      <c r="AJ16" s="86"/>
      <c r="AK16" s="86"/>
      <c r="AL16" s="88"/>
      <c r="AM16" s="86"/>
      <c r="AN16" s="86"/>
      <c r="AO16" s="86"/>
      <c r="AP16" s="90">
        <v>6</v>
      </c>
      <c r="AQ16" s="90"/>
      <c r="AR16" s="91"/>
      <c r="AS16" s="91"/>
      <c r="AT16" s="90"/>
      <c r="AU16" s="90"/>
      <c r="AV16" s="90"/>
      <c r="AW16" s="90"/>
      <c r="AX16" s="90"/>
      <c r="AY16" s="90"/>
      <c r="AZ16" s="90"/>
      <c r="BA16" s="90"/>
      <c r="BB16" s="90"/>
      <c r="BC16" s="79"/>
      <c r="BD16" s="79"/>
      <c r="BE16" s="79"/>
      <c r="BF16" s="79"/>
      <c r="BG16" s="79"/>
      <c r="BH16" s="79"/>
      <c r="BI16" s="79"/>
      <c r="BJ16" s="79"/>
      <c r="BK16" s="79"/>
      <c r="BL16" s="79"/>
      <c r="BM16" s="79"/>
      <c r="BN16" s="79"/>
      <c r="BO16" s="79"/>
      <c r="BP16" s="79"/>
      <c r="BQ16" s="79"/>
      <c r="BR16" s="79"/>
      <c r="BS16" s="79"/>
      <c r="BT16" s="79"/>
      <c r="BU16" s="194"/>
      <c r="BV16" s="194"/>
      <c r="BW16" s="194"/>
      <c r="BX16" s="194"/>
      <c r="BY16" s="194"/>
      <c r="BZ16" s="194"/>
      <c r="CA16" s="194"/>
      <c r="CB16" s="194"/>
      <c r="CC16" s="194"/>
      <c r="CD16" s="194"/>
      <c r="CE16" s="194"/>
      <c r="CF16" s="194"/>
      <c r="CG16" s="194"/>
      <c r="CH16" s="194"/>
      <c r="CI16" s="194"/>
      <c r="CJ16" s="194"/>
      <c r="CK16" s="194"/>
      <c r="CL16" s="194"/>
      <c r="CM16" s="194"/>
      <c r="CN16" s="93" t="str">
        <f t="shared" si="2"/>
        <v>InitUnitState('E014',40000,,,,,,,,30,)</v>
      </c>
      <c r="CO16" s="93" t="str">
        <f t="shared" si="3"/>
        <v>InitUnitNormal('E014',,,,,,,,,,)</v>
      </c>
      <c r="CP16" s="93" t="str">
        <f t="shared" si="4"/>
        <v>InitUnitMagic('E014',6,,,,,,,,,)</v>
      </c>
      <c r="CQ16" s="93" t="str">
        <f t="shared" si="5"/>
        <v>InitUnitAdd('E014',,,,,,,,,,)</v>
      </c>
      <c r="CR16" s="93" t="str">
        <f t="shared" si="6"/>
        <v>InitEquipData('E014',,"",,E015,6000,80,'','','','','','',"ReplaceableTextures\\CommandButtons\\BTNZ03.blp")</v>
      </c>
      <c r="CS16" s="93"/>
      <c r="CT16" s="93"/>
      <c r="CU16" s="95" t="str">
        <f t="shared" si="78"/>
        <v>|n攻击+40000|n攻速+30%|n吸血+6%|n</v>
      </c>
      <c r="CV16" s="61" t="str">
        <f>"|Cffbbbbbb属性：|r"&amp;CU16&amp;VLOOKUP(A16,合成公式!A:P,16,FALSE)&amp;T16&amp;"|n|Cff00ff7f点击消耗"&amp;F16&amp;"金币进行强化"&amp;"|n成功率"&amp;G16&amp;"%"</f>
        <v>|Cffbbbbbb属性：|r|n攻击+40000|n攻速+30%|n吸血+6%|n|n攻击|Cffffc92610%|r概率附加|Cffffc926业力*400%|r攻击伤害|n|n|Cff00ff7f点击消耗6000金币进行强化|n成功率80%</v>
      </c>
      <c r="DB16" s="71" t="str">
        <f t="shared" si="149"/>
        <v>|n攻击+40000</v>
      </c>
      <c r="DC16" s="71" t="str">
        <f t="shared" si="150"/>
        <v/>
      </c>
      <c r="DD16" s="71" t="str">
        <f t="shared" si="151"/>
        <v/>
      </c>
      <c r="DE16" s="71" t="str">
        <f t="shared" si="152"/>
        <v/>
      </c>
      <c r="DF16" s="71" t="str">
        <f t="shared" si="153"/>
        <v/>
      </c>
      <c r="DG16" s="71" t="str">
        <f t="shared" si="154"/>
        <v/>
      </c>
      <c r="DH16" s="71" t="str">
        <f t="shared" si="155"/>
        <v/>
      </c>
      <c r="DI16" s="71" t="str">
        <f t="shared" si="156"/>
        <v/>
      </c>
      <c r="DJ16" s="71" t="str">
        <f t="shared" si="157"/>
        <v>|n攻速+30%</v>
      </c>
      <c r="DK16" s="71" t="str">
        <f t="shared" si="158"/>
        <v/>
      </c>
      <c r="DL16" s="71" t="str">
        <f t="shared" si="159"/>
        <v/>
      </c>
      <c r="DM16" s="71" t="str">
        <f t="shared" si="160"/>
        <v/>
      </c>
      <c r="DN16" s="71" t="str">
        <f t="shared" si="161"/>
        <v/>
      </c>
      <c r="DO16" s="71" t="str">
        <f t="shared" si="162"/>
        <v/>
      </c>
      <c r="DP16" s="71" t="str">
        <f t="shared" si="163"/>
        <v/>
      </c>
      <c r="DQ16" s="71" t="str">
        <f t="shared" si="164"/>
        <v/>
      </c>
      <c r="DR16" s="71" t="str">
        <f t="shared" si="165"/>
        <v/>
      </c>
      <c r="DS16" s="71" t="str">
        <f t="shared" si="166"/>
        <v/>
      </c>
      <c r="DT16" s="71" t="str">
        <f t="shared" si="167"/>
        <v/>
      </c>
      <c r="DU16" s="71" t="str">
        <f t="shared" si="168"/>
        <v/>
      </c>
      <c r="DV16" s="71" t="str">
        <f t="shared" si="169"/>
        <v>|n吸血+6%</v>
      </c>
      <c r="DW16" s="71" t="str">
        <f t="shared" si="170"/>
        <v/>
      </c>
      <c r="DX16" s="71" t="str">
        <f t="shared" si="171"/>
        <v/>
      </c>
      <c r="DY16" s="71" t="str">
        <f t="shared" si="172"/>
        <v/>
      </c>
      <c r="DZ16" s="71" t="str">
        <f t="shared" si="173"/>
        <v/>
      </c>
      <c r="EA16" s="71" t="str">
        <f t="shared" si="174"/>
        <v/>
      </c>
      <c r="EB16" s="71" t="str">
        <f t="shared" si="175"/>
        <v/>
      </c>
      <c r="EC16" s="71" t="str">
        <f t="shared" si="176"/>
        <v/>
      </c>
      <c r="ED16" s="71" t="str">
        <f t="shared" si="177"/>
        <v/>
      </c>
      <c r="EE16" s="71" t="str">
        <f t="shared" si="178"/>
        <v/>
      </c>
      <c r="EF16" s="71" t="str">
        <f t="shared" si="179"/>
        <v/>
      </c>
      <c r="EG16" s="71" t="str">
        <f t="shared" si="180"/>
        <v/>
      </c>
      <c r="EH16" s="71" t="str">
        <f t="shared" si="181"/>
        <v/>
      </c>
      <c r="EI16" s="71" t="str">
        <f t="shared" si="182"/>
        <v/>
      </c>
      <c r="EJ16" s="71" t="str">
        <f t="shared" si="183"/>
        <v/>
      </c>
      <c r="EK16" s="71" t="str">
        <f t="shared" si="184"/>
        <v/>
      </c>
      <c r="EL16" s="71" t="str">
        <f t="shared" si="185"/>
        <v/>
      </c>
      <c r="EM16" s="71" t="str">
        <f t="shared" si="186"/>
        <v/>
      </c>
      <c r="EN16" s="71" t="str">
        <f t="shared" si="187"/>
        <v/>
      </c>
      <c r="EO16" s="71" t="str">
        <f t="shared" si="188"/>
        <v/>
      </c>
      <c r="EP16" s="71" t="str">
        <f t="shared" si="189"/>
        <v/>
      </c>
      <c r="EQ16" s="71" t="str">
        <f t="shared" si="190"/>
        <v/>
      </c>
      <c r="ER16" s="71" t="str">
        <f t="shared" si="191"/>
        <v/>
      </c>
      <c r="ES16" s="71" t="str">
        <f t="shared" si="192"/>
        <v/>
      </c>
      <c r="ET16" s="71" t="str">
        <f t="shared" si="193"/>
        <v/>
      </c>
      <c r="EU16" s="71" t="str">
        <f t="shared" si="194"/>
        <v/>
      </c>
      <c r="EV16" s="71" t="str">
        <f t="shared" si="195"/>
        <v/>
      </c>
      <c r="EW16" s="71" t="str">
        <f t="shared" si="196"/>
        <v/>
      </c>
      <c r="EX16" s="71" t="str">
        <f t="shared" si="197"/>
        <v/>
      </c>
      <c r="EY16" s="71" t="str">
        <f t="shared" si="198"/>
        <v/>
      </c>
      <c r="EZ16" s="71" t="str">
        <f t="shared" si="199"/>
        <v/>
      </c>
      <c r="FA16" s="71" t="str">
        <f t="shared" si="200"/>
        <v/>
      </c>
      <c r="FB16" s="71" t="str">
        <f t="shared" si="201"/>
        <v/>
      </c>
      <c r="FC16" s="71" t="str">
        <f t="shared" si="202"/>
        <v/>
      </c>
      <c r="FD16" s="71" t="str">
        <f t="shared" si="203"/>
        <v/>
      </c>
      <c r="FE16" s="71" t="str">
        <f t="shared" si="204"/>
        <v/>
      </c>
      <c r="FF16" s="71" t="str">
        <f t="shared" si="205"/>
        <v/>
      </c>
      <c r="FG16" s="71" t="str">
        <f t="shared" si="206"/>
        <v/>
      </c>
      <c r="FH16" s="71" t="str">
        <f t="shared" si="207"/>
        <v/>
      </c>
      <c r="FI16" s="71" t="str">
        <f t="shared" si="208"/>
        <v/>
      </c>
      <c r="FJ16" s="71" t="str">
        <f t="shared" si="209"/>
        <v/>
      </c>
      <c r="FK16" s="71" t="str">
        <f t="shared" si="210"/>
        <v/>
      </c>
      <c r="FL16" s="71" t="str">
        <f t="shared" si="211"/>
        <v/>
      </c>
      <c r="FM16" s="71" t="str">
        <f t="shared" si="212"/>
        <v/>
      </c>
      <c r="FN16" s="71" t="str">
        <f t="shared" si="213"/>
        <v/>
      </c>
      <c r="FO16" s="71" t="str">
        <f t="shared" si="214"/>
        <v/>
      </c>
      <c r="FP16" s="71" t="str">
        <f t="shared" si="215"/>
        <v/>
      </c>
      <c r="FQ16" s="71" t="str">
        <f t="shared" si="216"/>
        <v/>
      </c>
      <c r="FR16" s="71" t="str">
        <f t="shared" si="217"/>
        <v/>
      </c>
      <c r="FS16" s="71" t="str">
        <f t="shared" si="218"/>
        <v/>
      </c>
    </row>
    <row r="17" spans="1:175" s="60" customFormat="1" ht="16.5">
      <c r="A17" s="72"/>
      <c r="B17" s="73" t="s">
        <v>227</v>
      </c>
      <c r="C17" s="72" t="s">
        <v>228</v>
      </c>
      <c r="D17" s="74"/>
      <c r="E17" s="75"/>
      <c r="F17" s="76">
        <v>20000</v>
      </c>
      <c r="G17" s="77">
        <v>100</v>
      </c>
      <c r="H17" s="78" t="s">
        <v>229</v>
      </c>
      <c r="I17" s="77" t="str">
        <f t="shared" si="77"/>
        <v>E016</v>
      </c>
      <c r="J17" s="77"/>
      <c r="K17" s="77"/>
      <c r="L17" s="77"/>
      <c r="M17" s="77"/>
      <c r="N17" s="77"/>
      <c r="O17" s="77"/>
      <c r="P17" s="82"/>
      <c r="Q17" s="82"/>
      <c r="R17" s="82"/>
      <c r="S17" s="82"/>
      <c r="T17" s="84" t="s">
        <v>195</v>
      </c>
      <c r="U17" s="85" t="s">
        <v>220</v>
      </c>
      <c r="V17" s="19">
        <v>48000</v>
      </c>
      <c r="W17" s="86"/>
      <c r="X17" s="86"/>
      <c r="Y17" s="86"/>
      <c r="Z17" s="86"/>
      <c r="AA17" s="86"/>
      <c r="AB17" s="86"/>
      <c r="AC17" s="86"/>
      <c r="AD17" s="86">
        <v>30</v>
      </c>
      <c r="AE17" s="86"/>
      <c r="AF17" s="86"/>
      <c r="AG17" s="88"/>
      <c r="AH17" s="86"/>
      <c r="AI17" s="86"/>
      <c r="AJ17" s="86"/>
      <c r="AK17" s="86"/>
      <c r="AL17" s="88"/>
      <c r="AM17" s="86"/>
      <c r="AN17" s="86"/>
      <c r="AO17" s="86"/>
      <c r="AP17" s="90">
        <v>6</v>
      </c>
      <c r="AQ17" s="90"/>
      <c r="AR17" s="91"/>
      <c r="AS17" s="91"/>
      <c r="AT17" s="90"/>
      <c r="AU17" s="90"/>
      <c r="AV17" s="90"/>
      <c r="AW17" s="90"/>
      <c r="AX17" s="90"/>
      <c r="AY17" s="90"/>
      <c r="AZ17" s="90"/>
      <c r="BA17" s="90"/>
      <c r="BB17" s="90"/>
      <c r="BC17" s="79"/>
      <c r="BD17" s="79"/>
      <c r="BE17" s="79"/>
      <c r="BF17" s="79"/>
      <c r="BG17" s="79"/>
      <c r="BH17" s="79"/>
      <c r="BI17" s="79"/>
      <c r="BJ17" s="79"/>
      <c r="BK17" s="79"/>
      <c r="BL17" s="79"/>
      <c r="BM17" s="79"/>
      <c r="BN17" s="79"/>
      <c r="BO17" s="79"/>
      <c r="BP17" s="79"/>
      <c r="BQ17" s="79"/>
      <c r="BR17" s="79"/>
      <c r="BS17" s="79"/>
      <c r="BT17" s="79"/>
      <c r="BU17" s="194"/>
      <c r="BV17" s="194"/>
      <c r="BW17" s="194"/>
      <c r="BX17" s="194"/>
      <c r="BY17" s="194"/>
      <c r="BZ17" s="194"/>
      <c r="CA17" s="194"/>
      <c r="CB17" s="194"/>
      <c r="CC17" s="194"/>
      <c r="CD17" s="194"/>
      <c r="CE17" s="194"/>
      <c r="CF17" s="194"/>
      <c r="CG17" s="194"/>
      <c r="CH17" s="194"/>
      <c r="CI17" s="194"/>
      <c r="CJ17" s="194"/>
      <c r="CK17" s="194"/>
      <c r="CL17" s="194"/>
      <c r="CM17" s="194"/>
      <c r="CN17" s="93" t="str">
        <f t="shared" si="2"/>
        <v>InitUnitState('E015',48000,,,,,,,,30,)</v>
      </c>
      <c r="CO17" s="93" t="str">
        <f t="shared" si="3"/>
        <v>InitUnitNormal('E015',,,,,,,,,,)</v>
      </c>
      <c r="CP17" s="93" t="str">
        <f t="shared" si="4"/>
        <v>InitUnitMagic('E015',6,,,,,,,,,)</v>
      </c>
      <c r="CQ17" s="93" t="str">
        <f t="shared" si="5"/>
        <v>InitUnitAdd('E015',,,,,,,,,,)</v>
      </c>
      <c r="CR17" s="93" t="str">
        <f>"InitEquipData('"&amp;B17&amp;"',"&amp;D17&amp;","&amp;CR$1&amp;A17&amp;CR$1&amp;","&amp;E17&amp;","&amp;I17&amp;","&amp;F17&amp;","&amp;G17&amp;",'"&amp;J17&amp;"','"&amp;K17&amp;"','"&amp;L17&amp;"','"&amp;M17&amp;"','"&amp;N17&amp;"','"&amp;O17&amp;"',"&amp;CR$1&amp;U23&amp;CR$1&amp;")"</f>
        <v>InitEquipData('E015',,"",,E016,20000,100,'','','','','','',"ReplaceableTextures\\CommandButtons\\BTNZ04.blp")</v>
      </c>
      <c r="CS17" s="93"/>
      <c r="CT17" s="93"/>
      <c r="CU17" s="95" t="str">
        <f t="shared" si="78"/>
        <v>|n攻击+48000|n攻速+30%|n吸血+6%|n</v>
      </c>
      <c r="CV17" s="61" t="str">
        <f>"|Cffbbbbbb属性：|r"&amp;CU17&amp;VLOOKUP(A17,合成公式!A:P,16,FALSE)&amp;T17&amp;"|n|Cff00ff7f点击消耗"&amp;F17&amp;"金币进行晋阶挑战"</f>
        <v>|Cffbbbbbb属性：|r|n攻击+48000|n攻速+30%|n吸血+6%|n|n攻击|Cffffc92610%|r概率附加|Cffffc926业力*400%|r攻击伤害|n|n|Cff00ff7f点击消耗20000金币进行晋阶挑战</v>
      </c>
      <c r="DB17" s="71" t="str">
        <f t="shared" si="149"/>
        <v>|n攻击+48000</v>
      </c>
      <c r="DC17" s="71" t="str">
        <f t="shared" si="150"/>
        <v/>
      </c>
      <c r="DD17" s="71" t="str">
        <f t="shared" si="151"/>
        <v/>
      </c>
      <c r="DE17" s="71" t="str">
        <f t="shared" si="152"/>
        <v/>
      </c>
      <c r="DF17" s="71" t="str">
        <f t="shared" si="153"/>
        <v/>
      </c>
      <c r="DG17" s="71" t="str">
        <f t="shared" si="154"/>
        <v/>
      </c>
      <c r="DH17" s="71" t="str">
        <f t="shared" si="155"/>
        <v/>
      </c>
      <c r="DI17" s="71" t="str">
        <f t="shared" si="156"/>
        <v/>
      </c>
      <c r="DJ17" s="71" t="str">
        <f t="shared" si="157"/>
        <v>|n攻速+30%</v>
      </c>
      <c r="DK17" s="71" t="str">
        <f t="shared" si="158"/>
        <v/>
      </c>
      <c r="DL17" s="71" t="str">
        <f t="shared" si="159"/>
        <v/>
      </c>
      <c r="DM17" s="71" t="str">
        <f t="shared" si="160"/>
        <v/>
      </c>
      <c r="DN17" s="71" t="str">
        <f t="shared" si="161"/>
        <v/>
      </c>
      <c r="DO17" s="71" t="str">
        <f t="shared" si="162"/>
        <v/>
      </c>
      <c r="DP17" s="71" t="str">
        <f t="shared" si="163"/>
        <v/>
      </c>
      <c r="DQ17" s="71" t="str">
        <f t="shared" si="164"/>
        <v/>
      </c>
      <c r="DR17" s="71" t="str">
        <f t="shared" si="165"/>
        <v/>
      </c>
      <c r="DS17" s="71" t="str">
        <f t="shared" si="166"/>
        <v/>
      </c>
      <c r="DT17" s="71" t="str">
        <f t="shared" si="167"/>
        <v/>
      </c>
      <c r="DU17" s="71" t="str">
        <f t="shared" si="168"/>
        <v/>
      </c>
      <c r="DV17" s="71" t="str">
        <f t="shared" si="169"/>
        <v>|n吸血+6%</v>
      </c>
      <c r="DW17" s="71" t="str">
        <f t="shared" si="170"/>
        <v/>
      </c>
      <c r="DX17" s="71" t="str">
        <f t="shared" si="171"/>
        <v/>
      </c>
      <c r="DY17" s="71" t="str">
        <f t="shared" si="172"/>
        <v/>
      </c>
      <c r="DZ17" s="71" t="str">
        <f t="shared" si="173"/>
        <v/>
      </c>
      <c r="EA17" s="71" t="str">
        <f t="shared" si="174"/>
        <v/>
      </c>
      <c r="EB17" s="71" t="str">
        <f t="shared" si="175"/>
        <v/>
      </c>
      <c r="EC17" s="71" t="str">
        <f t="shared" si="176"/>
        <v/>
      </c>
      <c r="ED17" s="71" t="str">
        <f t="shared" si="177"/>
        <v/>
      </c>
      <c r="EE17" s="71" t="str">
        <f t="shared" si="178"/>
        <v/>
      </c>
      <c r="EF17" s="71" t="str">
        <f t="shared" si="179"/>
        <v/>
      </c>
      <c r="EG17" s="71" t="str">
        <f t="shared" si="180"/>
        <v/>
      </c>
      <c r="EH17" s="71" t="str">
        <f t="shared" si="181"/>
        <v/>
      </c>
      <c r="EI17" s="71" t="str">
        <f t="shared" si="182"/>
        <v/>
      </c>
      <c r="EJ17" s="71" t="str">
        <f t="shared" si="183"/>
        <v/>
      </c>
      <c r="EK17" s="71" t="str">
        <f t="shared" si="184"/>
        <v/>
      </c>
      <c r="EL17" s="71" t="str">
        <f t="shared" si="185"/>
        <v/>
      </c>
      <c r="EM17" s="71" t="str">
        <f t="shared" si="186"/>
        <v/>
      </c>
      <c r="EN17" s="71" t="str">
        <f t="shared" si="187"/>
        <v/>
      </c>
      <c r="EO17" s="71" t="str">
        <f t="shared" si="188"/>
        <v/>
      </c>
      <c r="EP17" s="71" t="str">
        <f t="shared" si="189"/>
        <v/>
      </c>
      <c r="EQ17" s="71" t="str">
        <f t="shared" si="190"/>
        <v/>
      </c>
      <c r="ER17" s="71" t="str">
        <f t="shared" si="191"/>
        <v/>
      </c>
      <c r="ES17" s="71" t="str">
        <f t="shared" si="192"/>
        <v/>
      </c>
      <c r="ET17" s="71" t="str">
        <f t="shared" si="193"/>
        <v/>
      </c>
      <c r="EU17" s="71" t="str">
        <f t="shared" si="194"/>
        <v/>
      </c>
      <c r="EV17" s="71" t="str">
        <f t="shared" si="195"/>
        <v/>
      </c>
      <c r="EW17" s="71" t="str">
        <f t="shared" si="196"/>
        <v/>
      </c>
      <c r="EX17" s="71" t="str">
        <f t="shared" si="197"/>
        <v/>
      </c>
      <c r="EY17" s="71" t="str">
        <f t="shared" si="198"/>
        <v/>
      </c>
      <c r="EZ17" s="71" t="str">
        <f t="shared" si="199"/>
        <v/>
      </c>
      <c r="FA17" s="71" t="str">
        <f t="shared" si="200"/>
        <v/>
      </c>
      <c r="FB17" s="71" t="str">
        <f t="shared" si="201"/>
        <v/>
      </c>
      <c r="FC17" s="71" t="str">
        <f t="shared" si="202"/>
        <v/>
      </c>
      <c r="FD17" s="71" t="str">
        <f t="shared" si="203"/>
        <v/>
      </c>
      <c r="FE17" s="71" t="str">
        <f t="shared" si="204"/>
        <v/>
      </c>
      <c r="FF17" s="71" t="str">
        <f t="shared" si="205"/>
        <v/>
      </c>
      <c r="FG17" s="71" t="str">
        <f t="shared" si="206"/>
        <v/>
      </c>
      <c r="FH17" s="71" t="str">
        <f t="shared" si="207"/>
        <v/>
      </c>
      <c r="FI17" s="71" t="str">
        <f t="shared" si="208"/>
        <v/>
      </c>
      <c r="FJ17" s="71" t="str">
        <f t="shared" si="209"/>
        <v/>
      </c>
      <c r="FK17" s="71" t="str">
        <f t="shared" si="210"/>
        <v/>
      </c>
      <c r="FL17" s="71" t="str">
        <f t="shared" si="211"/>
        <v/>
      </c>
      <c r="FM17" s="71" t="str">
        <f t="shared" si="212"/>
        <v/>
      </c>
      <c r="FN17" s="71" t="str">
        <f t="shared" si="213"/>
        <v/>
      </c>
      <c r="FO17" s="71" t="str">
        <f t="shared" si="214"/>
        <v/>
      </c>
      <c r="FP17" s="71" t="str">
        <f t="shared" si="215"/>
        <v/>
      </c>
      <c r="FQ17" s="71" t="str">
        <f t="shared" si="216"/>
        <v/>
      </c>
      <c r="FR17" s="71" t="str">
        <f t="shared" si="217"/>
        <v/>
      </c>
      <c r="FS17" s="71" t="str">
        <f t="shared" si="218"/>
        <v/>
      </c>
    </row>
    <row r="18" spans="1:175" s="60" customFormat="1" ht="16.5">
      <c r="A18" s="72"/>
      <c r="B18" s="73" t="s">
        <v>230</v>
      </c>
      <c r="C18" s="72" t="s">
        <v>231</v>
      </c>
      <c r="D18" s="74"/>
      <c r="E18" s="75"/>
      <c r="F18" s="76">
        <v>10000</v>
      </c>
      <c r="G18" s="77">
        <v>70</v>
      </c>
      <c r="H18" s="77"/>
      <c r="I18" s="77" t="str">
        <f t="shared" si="77"/>
        <v>E017</v>
      </c>
      <c r="J18" s="77"/>
      <c r="K18" s="77"/>
      <c r="L18" s="77"/>
      <c r="M18" s="77"/>
      <c r="N18" s="77"/>
      <c r="O18" s="77"/>
      <c r="P18" s="82"/>
      <c r="Q18" s="82"/>
      <c r="R18" s="82"/>
      <c r="S18" s="82"/>
      <c r="T18" s="84" t="s">
        <v>195</v>
      </c>
      <c r="U18" s="85" t="s">
        <v>232</v>
      </c>
      <c r="V18" s="19">
        <v>72000</v>
      </c>
      <c r="W18" s="86"/>
      <c r="X18" s="86"/>
      <c r="Y18" s="86"/>
      <c r="Z18" s="86"/>
      <c r="AA18" s="86"/>
      <c r="AB18" s="86"/>
      <c r="AC18" s="86"/>
      <c r="AD18" s="86">
        <v>40</v>
      </c>
      <c r="AE18" s="86"/>
      <c r="AF18" s="86"/>
      <c r="AG18" s="88"/>
      <c r="AH18" s="86"/>
      <c r="AI18" s="86"/>
      <c r="AJ18" s="86"/>
      <c r="AK18" s="86"/>
      <c r="AL18" s="88"/>
      <c r="AM18" s="86"/>
      <c r="AN18" s="86"/>
      <c r="AO18" s="86"/>
      <c r="AP18" s="90">
        <v>8</v>
      </c>
      <c r="AQ18" s="90"/>
      <c r="AR18" s="91"/>
      <c r="AS18" s="91"/>
      <c r="AT18" s="90"/>
      <c r="AU18" s="90"/>
      <c r="AV18" s="90"/>
      <c r="AW18" s="90"/>
      <c r="AX18" s="90"/>
      <c r="AY18" s="90"/>
      <c r="AZ18" s="90"/>
      <c r="BA18" s="90"/>
      <c r="BB18" s="90"/>
      <c r="BC18" s="79"/>
      <c r="BD18" s="79"/>
      <c r="BE18" s="79"/>
      <c r="BF18" s="79"/>
      <c r="BG18" s="79"/>
      <c r="BH18" s="79"/>
      <c r="BI18" s="79"/>
      <c r="BJ18" s="79"/>
      <c r="BK18" s="79"/>
      <c r="BL18" s="79"/>
      <c r="BM18" s="79"/>
      <c r="BN18" s="79"/>
      <c r="BO18" s="79"/>
      <c r="BP18" s="79"/>
      <c r="BQ18" s="79"/>
      <c r="BR18" s="79"/>
      <c r="BS18" s="79"/>
      <c r="BT18" s="79"/>
      <c r="BU18" s="194"/>
      <c r="BV18" s="194"/>
      <c r="BW18" s="194"/>
      <c r="BX18" s="194"/>
      <c r="BY18" s="194"/>
      <c r="BZ18" s="194"/>
      <c r="CA18" s="194"/>
      <c r="CB18" s="194"/>
      <c r="CC18" s="194"/>
      <c r="CD18" s="194"/>
      <c r="CE18" s="194"/>
      <c r="CF18" s="194"/>
      <c r="CG18" s="194"/>
      <c r="CH18" s="194"/>
      <c r="CI18" s="194"/>
      <c r="CJ18" s="194"/>
      <c r="CK18" s="194"/>
      <c r="CL18" s="194"/>
      <c r="CM18" s="194"/>
      <c r="CN18" s="93" t="str">
        <f t="shared" ref="CN18:CN22" si="219">"InitUnitState('"&amp;B18&amp;"',"&amp;V18&amp;","&amp;W18&amp;","&amp;X18&amp;","&amp;Y18&amp;","&amp;Z18&amp;","&amp;AA18&amp;","&amp;AB18&amp;","&amp;AC18&amp;","&amp;AD18&amp;","&amp;AE18&amp;")"</f>
        <v>InitUnitState('E016',72000,,,,,,,,40,)</v>
      </c>
      <c r="CO18" s="93" t="str">
        <f t="shared" ref="CO18:CO22" si="220">"InitUnitNormal('"&amp;B18&amp;"',"&amp;AF18&amp;","&amp;AG18&amp;","&amp;AH18&amp;","&amp;AI18&amp;","&amp;AJ18&amp;","&amp;AK18&amp;","&amp;AL18&amp;","&amp;AM18&amp;","&amp;AN18&amp;","&amp;AO18&amp;")"</f>
        <v>InitUnitNormal('E016',,,,,,,,,,)</v>
      </c>
      <c r="CP18" s="93" t="str">
        <f t="shared" ref="CP18:CP22" si="221">"InitUnitMagic('"&amp;B18&amp;"',"&amp;AP18&amp;","&amp;AQ18&amp;","&amp;AR18&amp;","&amp;AS18&amp;","&amp;AT18&amp;","&amp;AU18&amp;","&amp;AV18&amp;","&amp;AW18&amp;","&amp;BI18&amp;","&amp;BJ18&amp;")"</f>
        <v>InitUnitMagic('E016',8,,,,,,,,,)</v>
      </c>
      <c r="CQ18" s="93" t="str">
        <f t="shared" ref="CQ18:CQ22" si="222">"InitUnitAdd('"&amp;B18&amp;"',"&amp;BK18&amp;","&amp;BL18&amp;","&amp;BM18&amp;","&amp;BN18&amp;","&amp;BO18&amp;","&amp;BP18&amp;","&amp;BQ18&amp;","&amp;BR18&amp;","&amp;BS18&amp;","&amp;BT18&amp;")"</f>
        <v>InitUnitAdd('E016',,,,,,,,,,)</v>
      </c>
      <c r="CR18" s="93" t="str">
        <f t="shared" ref="CR18:CR21" si="223">"InitEquipData('"&amp;B18&amp;"',"&amp;D18&amp;","&amp;CR$1&amp;A18&amp;CR$1&amp;","&amp;E18&amp;","&amp;I18&amp;","&amp;F18&amp;","&amp;G18&amp;",'"&amp;J18&amp;"','"&amp;K18&amp;"','"&amp;L18&amp;"','"&amp;M18&amp;"','"&amp;N18&amp;"','"&amp;O18&amp;"',"&amp;CR$1&amp;U19&amp;CR$1&amp;")"</f>
        <v>InitEquipData('E016',,"",,E017,10000,70,'','','','','','',"ReplaceableTextures\\CommandButtons\\BTNZ21.blp")</v>
      </c>
      <c r="CS18" s="93"/>
      <c r="CT18" s="93"/>
      <c r="CU18" s="95" t="str">
        <f t="shared" ref="CU18:CU22" si="224">CONCATENATE(DB18,DC18,DD18,DE18,DF18,DG18,DH18,DI18,DJ18,DK18,DL18,DM18,DN18,DO18,DP18,DQ18,DR18,DS18,DT18,DU18,DV18,DW18,DX18,DY18,DZ18,EA18,EB18,EC18,ED18,EE18,EF18,EG18,EH18,EI18,EJ18,EK18,EL18,EM18,EN18,EO18,EP18,EQ18,ER18,ES18,ET18,EU18,EV18,EW18,EX18,EY18,EZ18,FA18,FB18,FC18,FD18,FE18,FF18,FG18,FH18,FI18,FJ18,FK18,FL18,FM18,FN18,FO18,FP18,FQ18,FR18,FS18&amp;"|n")</f>
        <v>|n攻击+72000|n攻速+40%|n吸血+8%|n</v>
      </c>
      <c r="CV18" s="61" t="str">
        <f>"|Cffbbbbbb属性：|r"&amp;CU18&amp;VLOOKUP(A18,合成公式!A:P,16,FALSE)&amp;T18&amp;"|n|Cff00ff7f点击消耗"&amp;F18&amp;"金币进行强化"&amp;"|n成功率"&amp;G18&amp;"%"</f>
        <v>|Cffbbbbbb属性：|r|n攻击+72000|n攻速+40%|n吸血+8%|n|n攻击|Cffffc92610%|r概率附加|Cffffc926业力*400%|r攻击伤害|n|n|Cff00ff7f点击消耗10000金币进行强化|n成功率70%</v>
      </c>
      <c r="DB18" s="71" t="str">
        <f t="shared" ref="DB18:DB22" si="225">IF(V18="","","|n"&amp;DB$2&amp;"+"&amp;V18&amp;DB$1)</f>
        <v>|n攻击+72000</v>
      </c>
      <c r="DC18" s="71" t="str">
        <f t="shared" ref="DC18:DC22" si="226">IF(W18="","","|n"&amp;DC$2&amp;"+"&amp;W18&amp;DC$1)</f>
        <v/>
      </c>
      <c r="DD18" s="71" t="str">
        <f t="shared" ref="DD18:DD22" si="227">IF(X18="","","|n"&amp;DD$2&amp;"+"&amp;X18&amp;DD$1)</f>
        <v/>
      </c>
      <c r="DE18" s="71" t="str">
        <f t="shared" ref="DE18:DE22" si="228">IF(Y18="","","|n"&amp;DE$2&amp;"+"&amp;Y18&amp;DE$1)</f>
        <v/>
      </c>
      <c r="DF18" s="71" t="str">
        <f t="shared" ref="DF18:DF22" si="229">IF(Z18="","","|n"&amp;DF$2&amp;"+"&amp;Z18&amp;DF$1)</f>
        <v/>
      </c>
      <c r="DG18" s="71" t="str">
        <f t="shared" ref="DG18:DG22" si="230">IF(AA18="","","|n"&amp;DG$2&amp;"+"&amp;AA18&amp;DG$1)</f>
        <v/>
      </c>
      <c r="DH18" s="71" t="str">
        <f t="shared" ref="DH18:DH22" si="231">IF(AB18="","","|n"&amp;DH$2&amp;"+"&amp;AB18&amp;DH$1)</f>
        <v/>
      </c>
      <c r="DI18" s="71" t="str">
        <f t="shared" ref="DI18:DI22" si="232">IF(AC18="","","|n"&amp;DI$2&amp;"+"&amp;AC18&amp;DI$1)</f>
        <v/>
      </c>
      <c r="DJ18" s="71" t="str">
        <f t="shared" ref="DJ18:DJ22" si="233">IF(AD18="","","|n"&amp;DJ$2&amp;"+"&amp;AD18&amp;DJ$1)</f>
        <v>|n攻速+40%</v>
      </c>
      <c r="DK18" s="71" t="str">
        <f t="shared" ref="DK18:DK22" si="234">IF(AE18="","","|n"&amp;DK$2&amp;"+"&amp;AE18&amp;DK$1)</f>
        <v/>
      </c>
      <c r="DL18" s="71" t="str">
        <f t="shared" ref="DL18:DL22" si="235">IF(AF18="","","|n"&amp;DL$2&amp;"+"&amp;AF18&amp;DL$1)</f>
        <v/>
      </c>
      <c r="DM18" s="71" t="str">
        <f t="shared" ref="DM18:DM22" si="236">IF(AG18="","","|n"&amp;DM$2&amp;"+"&amp;AG18&amp;DM$1)</f>
        <v/>
      </c>
      <c r="DN18" s="71" t="str">
        <f t="shared" ref="DN18:DN22" si="237">IF(AH18="","","|n"&amp;DN$2&amp;"+"&amp;AH18&amp;DN$1)</f>
        <v/>
      </c>
      <c r="DO18" s="71" t="str">
        <f t="shared" ref="DO18:DO22" si="238">IF(AI18="","","|n"&amp;DO$2&amp;"+"&amp;AI18&amp;DO$1)</f>
        <v/>
      </c>
      <c r="DP18" s="71" t="str">
        <f t="shared" ref="DP18:DP22" si="239">IF(AJ18="","","|n"&amp;DP$2&amp;"+"&amp;AJ18&amp;DP$1)</f>
        <v/>
      </c>
      <c r="DQ18" s="71" t="str">
        <f t="shared" ref="DQ18:DQ22" si="240">IF(AK18="","","|n"&amp;DQ$2&amp;"+"&amp;AK18&amp;DQ$1)</f>
        <v/>
      </c>
      <c r="DR18" s="71" t="str">
        <f t="shared" ref="DR18:DR22" si="241">IF(AL18="","","|n"&amp;DR$2&amp;"+"&amp;AL18&amp;DR$1)</f>
        <v/>
      </c>
      <c r="DS18" s="71" t="str">
        <f t="shared" ref="DS18:DS22" si="242">IF(AM18="","","|n"&amp;DS$2&amp;"+"&amp;AM18&amp;DS$1)</f>
        <v/>
      </c>
      <c r="DT18" s="71" t="str">
        <f t="shared" ref="DT18:DT22" si="243">IF(AN18="","","|n"&amp;DT$2&amp;"+"&amp;AN18&amp;DT$1)</f>
        <v/>
      </c>
      <c r="DU18" s="71" t="str">
        <f t="shared" ref="DU18:DU22" si="244">IF(AO18="","","|n"&amp;DU$2&amp;"+"&amp;AO18&amp;DU$1)</f>
        <v/>
      </c>
      <c r="DV18" s="71" t="str">
        <f t="shared" ref="DV18:DV22" si="245">IF(AP18="","","|n"&amp;DV$2&amp;"+"&amp;AP18&amp;DV$1)</f>
        <v>|n吸血+8%</v>
      </c>
      <c r="DW18" s="71" t="str">
        <f t="shared" ref="DW18:DW22" si="246">IF(AQ18="","","|n"&amp;DW$2&amp;"+"&amp;AQ18&amp;DW$1)</f>
        <v/>
      </c>
      <c r="DX18" s="71" t="str">
        <f t="shared" ref="DX18:DX22" si="247">IF(AR18="","","|n"&amp;DX$2&amp;"+"&amp;AR18&amp;DX$1)</f>
        <v/>
      </c>
      <c r="DY18" s="71" t="str">
        <f t="shared" ref="DY18:DY22" si="248">IF(AS18="","","|n"&amp;DY$2&amp;"+"&amp;AS18&amp;DY$1)</f>
        <v/>
      </c>
      <c r="DZ18" s="71" t="str">
        <f t="shared" ref="DZ18:DZ22" si="249">IF(AT18="","","|n"&amp;DZ$2&amp;"+"&amp;AT18&amp;DZ$1)</f>
        <v/>
      </c>
      <c r="EA18" s="71" t="str">
        <f t="shared" ref="EA18:EA22" si="250">IF(AU18="","","|n"&amp;EA$2&amp;"+"&amp;AU18&amp;EA$1)</f>
        <v/>
      </c>
      <c r="EB18" s="71" t="str">
        <f t="shared" ref="EB18:EB22" si="251">IF(AV18="","","|n"&amp;EB$2&amp;"+"&amp;AV18&amp;EB$1)</f>
        <v/>
      </c>
      <c r="EC18" s="71" t="str">
        <f t="shared" ref="EC18:EC22" si="252">IF(AW18="","","|n"&amp;EC$2&amp;"+"&amp;AW18&amp;EC$1)</f>
        <v/>
      </c>
      <c r="ED18" s="71" t="str">
        <f t="shared" ref="ED18:ED22" si="253">IF(AX18="","","|n"&amp;ED$2&amp;"+"&amp;AX18&amp;ED$1)</f>
        <v/>
      </c>
      <c r="EE18" s="71" t="str">
        <f t="shared" ref="EE18:EE22" si="254">IF(AY18="","","|n"&amp;EE$2&amp;"+"&amp;AY18&amp;EE$1)</f>
        <v/>
      </c>
      <c r="EF18" s="71" t="str">
        <f t="shared" ref="EF18:EF22" si="255">IF(AZ18="","","|n"&amp;EF$2&amp;"+"&amp;AZ18&amp;EF$1)</f>
        <v/>
      </c>
      <c r="EG18" s="71" t="str">
        <f t="shared" ref="EG18:EG22" si="256">IF(BA18="","","|n"&amp;EG$2&amp;"+"&amp;BA18&amp;EG$1)</f>
        <v/>
      </c>
      <c r="EH18" s="71" t="str">
        <f t="shared" ref="EH18:EH22" si="257">IF(BB18="","","|n"&amp;EH$2&amp;"+"&amp;BB18&amp;EH$1)</f>
        <v/>
      </c>
      <c r="EI18" s="71" t="str">
        <f t="shared" ref="EI18:EI22" si="258">IF(BC18="","","|n"&amp;EI$2&amp;"+"&amp;BC18&amp;EI$1)</f>
        <v/>
      </c>
      <c r="EJ18" s="71" t="str">
        <f t="shared" ref="EJ18:EJ22" si="259">IF(BD18="","","|n"&amp;EJ$2&amp;"+"&amp;BD18&amp;EJ$1)</f>
        <v/>
      </c>
      <c r="EK18" s="71" t="str">
        <f t="shared" ref="EK18:EK22" si="260">IF(BE18="","","|n"&amp;EK$2&amp;"+"&amp;BE18&amp;EK$1)</f>
        <v/>
      </c>
      <c r="EL18" s="71" t="str">
        <f t="shared" ref="EL18:EL22" si="261">IF(BF18="","","|n"&amp;EL$2&amp;"+"&amp;BF18&amp;EL$1)</f>
        <v/>
      </c>
      <c r="EM18" s="71" t="str">
        <f t="shared" ref="EM18:EM22" si="262">IF(BG18="","","|n"&amp;EM$2&amp;"+"&amp;BG18&amp;EM$1)</f>
        <v/>
      </c>
      <c r="EN18" s="71" t="str">
        <f t="shared" ref="EN18:EN22" si="263">IF(BH18="","","|n"&amp;EN$2&amp;"+"&amp;BH18&amp;EN$1)</f>
        <v/>
      </c>
      <c r="EO18" s="71" t="str">
        <f t="shared" ref="EO18:EO22" si="264">IF(BI18="","","|n"&amp;EO$2&amp;"+"&amp;BI18&amp;EO$1)</f>
        <v/>
      </c>
      <c r="EP18" s="71" t="str">
        <f t="shared" ref="EP18:EP22" si="265">IF(BJ18="","","|n"&amp;EP$2&amp;"+"&amp;BJ18&amp;EP$1)</f>
        <v/>
      </c>
      <c r="EQ18" s="71" t="str">
        <f t="shared" ref="EQ18:EQ22" si="266">IF(BK18="","","|n"&amp;EQ$2&amp;"+"&amp;BK18&amp;EQ$1)</f>
        <v/>
      </c>
      <c r="ER18" s="71" t="str">
        <f t="shared" ref="ER18:ER22" si="267">IF(BL18="","","|n"&amp;ER$2&amp;"+"&amp;BL18&amp;ER$1)</f>
        <v/>
      </c>
      <c r="ES18" s="71" t="str">
        <f t="shared" ref="ES18:ES22" si="268">IF(BM18="","","|n"&amp;ES$2&amp;"+"&amp;BM18&amp;ES$1)</f>
        <v/>
      </c>
      <c r="ET18" s="71" t="str">
        <f t="shared" ref="ET18:ET22" si="269">IF(BN18="","","|n"&amp;ET$2&amp;"+"&amp;BN18&amp;ET$1)</f>
        <v/>
      </c>
      <c r="EU18" s="71" t="str">
        <f t="shared" ref="EU18:EU22" si="270">IF(BO18="","","|n"&amp;EU$2&amp;"+"&amp;BO18&amp;EU$1)</f>
        <v/>
      </c>
      <c r="EV18" s="71" t="str">
        <f t="shared" ref="EV18:EV22" si="271">IF(BP18="","","|n"&amp;EV$2&amp;"+"&amp;BP18&amp;EV$1)</f>
        <v/>
      </c>
      <c r="EW18" s="71" t="str">
        <f t="shared" ref="EW18:EW22" si="272">IF(BQ18="","","|n"&amp;EW$2&amp;"+"&amp;BQ18&amp;EW$1)</f>
        <v/>
      </c>
      <c r="EX18" s="71" t="str">
        <f t="shared" ref="EX18:EX22" si="273">IF(BR18="","","|n"&amp;EX$2&amp;"+"&amp;BR18&amp;EX$1)</f>
        <v/>
      </c>
      <c r="EY18" s="71" t="str">
        <f t="shared" ref="EY18:EY22" si="274">IF(BS18="","","|n"&amp;EY$2&amp;"+"&amp;BS18&amp;EY$1)</f>
        <v/>
      </c>
      <c r="EZ18" s="71" t="str">
        <f t="shared" ref="EZ18:EZ22" si="275">IF(BT18="","","|n"&amp;EZ$2&amp;"+"&amp;BT18&amp;EZ$1)</f>
        <v/>
      </c>
      <c r="FA18" s="71" t="str">
        <f t="shared" ref="FA18:FA22" si="276">IF(BU18="","","|n"&amp;FA$2&amp;"+"&amp;BU18&amp;FA$1)</f>
        <v/>
      </c>
      <c r="FB18" s="71" t="str">
        <f t="shared" ref="FB18:FB22" si="277">IF(BV18="","","|n"&amp;FB$2&amp;"+"&amp;BV18&amp;FB$1)</f>
        <v/>
      </c>
      <c r="FC18" s="71" t="str">
        <f t="shared" ref="FC18:FC22" si="278">IF(BW18="","","|n"&amp;FC$2&amp;"+"&amp;BW18&amp;FC$1)</f>
        <v/>
      </c>
      <c r="FD18" s="71" t="str">
        <f t="shared" ref="FD18:FD22" si="279">IF(BX18="","","|n"&amp;FD$2&amp;"+"&amp;BX18&amp;FD$1)</f>
        <v/>
      </c>
      <c r="FE18" s="71" t="str">
        <f t="shared" ref="FE18:FE22" si="280">IF(BY18="","","|n"&amp;FE$2&amp;"+"&amp;BY18&amp;FE$1)</f>
        <v/>
      </c>
      <c r="FF18" s="71" t="str">
        <f t="shared" ref="FF18:FF22" si="281">IF(BZ18="","","|n"&amp;FF$2&amp;"+"&amp;BZ18&amp;FF$1)</f>
        <v/>
      </c>
      <c r="FG18" s="71" t="str">
        <f t="shared" ref="FG18:FG22" si="282">IF(CA18="","","|n"&amp;FG$2&amp;"+"&amp;CA18&amp;FG$1)</f>
        <v/>
      </c>
      <c r="FH18" s="71" t="str">
        <f t="shared" ref="FH18:FH22" si="283">IF(CB18="","","|n"&amp;FH$2&amp;"+"&amp;CB18&amp;FH$1)</f>
        <v/>
      </c>
      <c r="FI18" s="71" t="str">
        <f t="shared" ref="FI18:FI22" si="284">IF(CC18="","","|n"&amp;FI$2&amp;"+"&amp;CC18&amp;FI$1)</f>
        <v/>
      </c>
      <c r="FJ18" s="71" t="str">
        <f t="shared" ref="FJ18:FJ22" si="285">IF(CD18="","","|n"&amp;FJ$2&amp;"+"&amp;CD18&amp;FJ$1)</f>
        <v/>
      </c>
      <c r="FK18" s="71" t="str">
        <f t="shared" ref="FK18:FK22" si="286">IF(CE18="","","|n"&amp;FK$2&amp;"+"&amp;CE18&amp;FK$1)</f>
        <v/>
      </c>
      <c r="FL18" s="71" t="str">
        <f t="shared" ref="FL18:FL22" si="287">IF(CF18="","","|n"&amp;FL$2&amp;"+"&amp;CF18&amp;FL$1)</f>
        <v/>
      </c>
      <c r="FM18" s="71" t="str">
        <f t="shared" ref="FM18:FM22" si="288">IF(CG18="","","|n"&amp;FM$2&amp;"+"&amp;CG18&amp;FM$1)</f>
        <v/>
      </c>
      <c r="FN18" s="71" t="str">
        <f t="shared" ref="FN18:FN22" si="289">IF(CH18="","","|n"&amp;FN$2&amp;"+"&amp;CH18&amp;FN$1)</f>
        <v/>
      </c>
      <c r="FO18" s="71" t="str">
        <f t="shared" ref="FO18:FO22" si="290">IF(CI18="","","|n"&amp;FO$2&amp;"+"&amp;CI18&amp;FO$1)</f>
        <v/>
      </c>
      <c r="FP18" s="71" t="str">
        <f t="shared" ref="FP18:FP22" si="291">IF(CJ18="","","|n"&amp;FP$2&amp;"+"&amp;CJ18&amp;FP$1)</f>
        <v/>
      </c>
      <c r="FQ18" s="71" t="str">
        <f t="shared" ref="FQ18:FQ22" si="292">IF(CK18="","","|n"&amp;FQ$2&amp;"+"&amp;CK18&amp;FQ$1)</f>
        <v/>
      </c>
      <c r="FR18" s="71" t="str">
        <f t="shared" ref="FR18:FR22" si="293">IF(CL18="","","|n"&amp;FR$2&amp;"+"&amp;CL18&amp;FR$1)</f>
        <v/>
      </c>
      <c r="FS18" s="71" t="str">
        <f t="shared" ref="FS18:FS22" si="294">IF(CM18="","","|n"&amp;FS$2&amp;"+"&amp;CM18&amp;FS$1)</f>
        <v/>
      </c>
    </row>
    <row r="19" spans="1:175" s="60" customFormat="1" ht="16.5">
      <c r="A19" s="72"/>
      <c r="B19" s="73" t="s">
        <v>233</v>
      </c>
      <c r="C19" s="72" t="s">
        <v>234</v>
      </c>
      <c r="D19" s="74"/>
      <c r="E19" s="75"/>
      <c r="F19" s="76">
        <v>10000</v>
      </c>
      <c r="G19" s="77">
        <v>70</v>
      </c>
      <c r="H19" s="77"/>
      <c r="I19" s="77" t="str">
        <f t="shared" si="77"/>
        <v>E018</v>
      </c>
      <c r="J19" s="77"/>
      <c r="K19" s="77"/>
      <c r="L19" s="77"/>
      <c r="M19" s="77"/>
      <c r="N19" s="77"/>
      <c r="O19" s="77"/>
      <c r="P19" s="82"/>
      <c r="Q19" s="82"/>
      <c r="R19" s="82"/>
      <c r="S19" s="82"/>
      <c r="T19" s="84" t="s">
        <v>195</v>
      </c>
      <c r="U19" s="85" t="s">
        <v>232</v>
      </c>
      <c r="V19" s="19">
        <v>84000</v>
      </c>
      <c r="W19" s="86"/>
      <c r="X19" s="86"/>
      <c r="Y19" s="86"/>
      <c r="Z19" s="86"/>
      <c r="AA19" s="86"/>
      <c r="AB19" s="86"/>
      <c r="AC19" s="86"/>
      <c r="AD19" s="86">
        <v>40</v>
      </c>
      <c r="AE19" s="86"/>
      <c r="AF19" s="86"/>
      <c r="AG19" s="88"/>
      <c r="AH19" s="86"/>
      <c r="AI19" s="86"/>
      <c r="AJ19" s="86"/>
      <c r="AK19" s="86"/>
      <c r="AL19" s="88"/>
      <c r="AM19" s="86"/>
      <c r="AN19" s="86"/>
      <c r="AO19" s="86"/>
      <c r="AP19" s="90">
        <v>8</v>
      </c>
      <c r="AQ19" s="90"/>
      <c r="AR19" s="91"/>
      <c r="AS19" s="91"/>
      <c r="AT19" s="90"/>
      <c r="AU19" s="90"/>
      <c r="AV19" s="90"/>
      <c r="AW19" s="90"/>
      <c r="AX19" s="90"/>
      <c r="AY19" s="90"/>
      <c r="AZ19" s="90"/>
      <c r="BA19" s="90"/>
      <c r="BB19" s="90"/>
      <c r="BC19" s="79"/>
      <c r="BD19" s="79"/>
      <c r="BE19" s="79"/>
      <c r="BF19" s="79"/>
      <c r="BG19" s="79"/>
      <c r="BH19" s="79"/>
      <c r="BI19" s="79"/>
      <c r="BJ19" s="79"/>
      <c r="BK19" s="79"/>
      <c r="BL19" s="79"/>
      <c r="BM19" s="79"/>
      <c r="BN19" s="79"/>
      <c r="BO19" s="79"/>
      <c r="BP19" s="79"/>
      <c r="BQ19" s="79"/>
      <c r="BR19" s="79"/>
      <c r="BS19" s="79"/>
      <c r="BT19" s="79"/>
      <c r="BU19" s="194"/>
      <c r="BV19" s="194"/>
      <c r="BW19" s="194"/>
      <c r="BX19" s="194"/>
      <c r="BY19" s="194"/>
      <c r="BZ19" s="194"/>
      <c r="CA19" s="194"/>
      <c r="CB19" s="194"/>
      <c r="CC19" s="194"/>
      <c r="CD19" s="194"/>
      <c r="CE19" s="194"/>
      <c r="CF19" s="194"/>
      <c r="CG19" s="194"/>
      <c r="CH19" s="194"/>
      <c r="CI19" s="194"/>
      <c r="CJ19" s="194"/>
      <c r="CK19" s="194"/>
      <c r="CL19" s="194"/>
      <c r="CM19" s="194"/>
      <c r="CN19" s="93" t="str">
        <f t="shared" si="219"/>
        <v>InitUnitState('E017',84000,,,,,,,,40,)</v>
      </c>
      <c r="CO19" s="93" t="str">
        <f t="shared" si="220"/>
        <v>InitUnitNormal('E017',,,,,,,,,,)</v>
      </c>
      <c r="CP19" s="93" t="str">
        <f t="shared" si="221"/>
        <v>InitUnitMagic('E017',8,,,,,,,,,)</v>
      </c>
      <c r="CQ19" s="93" t="str">
        <f t="shared" si="222"/>
        <v>InitUnitAdd('E017',,,,,,,,,,)</v>
      </c>
      <c r="CR19" s="93" t="str">
        <f t="shared" si="223"/>
        <v>InitEquipData('E017',,"",,E018,10000,70,'','','','','','',"ReplaceableTextures\\CommandButtons\\BTNZ21.blp")</v>
      </c>
      <c r="CS19" s="93"/>
      <c r="CT19" s="93"/>
      <c r="CU19" s="95" t="str">
        <f t="shared" si="224"/>
        <v>|n攻击+84000|n攻速+40%|n吸血+8%|n</v>
      </c>
      <c r="CV19" s="61" t="str">
        <f>"|Cffbbbbbb属性：|r"&amp;CU19&amp;VLOOKUP(A19,合成公式!A:P,16,FALSE)&amp;T19&amp;"|n|Cff00ff7f点击消耗"&amp;F19&amp;"金币进行强化"&amp;"|n成功率"&amp;G19&amp;"%"</f>
        <v>|Cffbbbbbb属性：|r|n攻击+84000|n攻速+40%|n吸血+8%|n|n攻击|Cffffc92610%|r概率附加|Cffffc926业力*400%|r攻击伤害|n|n|Cff00ff7f点击消耗10000金币进行强化|n成功率70%</v>
      </c>
      <c r="DB19" s="71" t="str">
        <f t="shared" si="225"/>
        <v>|n攻击+84000</v>
      </c>
      <c r="DC19" s="71" t="str">
        <f t="shared" si="226"/>
        <v/>
      </c>
      <c r="DD19" s="71" t="str">
        <f t="shared" si="227"/>
        <v/>
      </c>
      <c r="DE19" s="71" t="str">
        <f t="shared" si="228"/>
        <v/>
      </c>
      <c r="DF19" s="71" t="str">
        <f t="shared" si="229"/>
        <v/>
      </c>
      <c r="DG19" s="71" t="str">
        <f t="shared" si="230"/>
        <v/>
      </c>
      <c r="DH19" s="71" t="str">
        <f t="shared" si="231"/>
        <v/>
      </c>
      <c r="DI19" s="71" t="str">
        <f t="shared" si="232"/>
        <v/>
      </c>
      <c r="DJ19" s="71" t="str">
        <f t="shared" si="233"/>
        <v>|n攻速+40%</v>
      </c>
      <c r="DK19" s="71" t="str">
        <f t="shared" si="234"/>
        <v/>
      </c>
      <c r="DL19" s="71" t="str">
        <f t="shared" si="235"/>
        <v/>
      </c>
      <c r="DM19" s="71" t="str">
        <f t="shared" si="236"/>
        <v/>
      </c>
      <c r="DN19" s="71" t="str">
        <f t="shared" si="237"/>
        <v/>
      </c>
      <c r="DO19" s="71" t="str">
        <f t="shared" si="238"/>
        <v/>
      </c>
      <c r="DP19" s="71" t="str">
        <f t="shared" si="239"/>
        <v/>
      </c>
      <c r="DQ19" s="71" t="str">
        <f t="shared" si="240"/>
        <v/>
      </c>
      <c r="DR19" s="71" t="str">
        <f t="shared" si="241"/>
        <v/>
      </c>
      <c r="DS19" s="71" t="str">
        <f t="shared" si="242"/>
        <v/>
      </c>
      <c r="DT19" s="71" t="str">
        <f t="shared" si="243"/>
        <v/>
      </c>
      <c r="DU19" s="71" t="str">
        <f t="shared" si="244"/>
        <v/>
      </c>
      <c r="DV19" s="71" t="str">
        <f t="shared" si="245"/>
        <v>|n吸血+8%</v>
      </c>
      <c r="DW19" s="71" t="str">
        <f t="shared" si="246"/>
        <v/>
      </c>
      <c r="DX19" s="71" t="str">
        <f t="shared" si="247"/>
        <v/>
      </c>
      <c r="DY19" s="71" t="str">
        <f t="shared" si="248"/>
        <v/>
      </c>
      <c r="DZ19" s="71" t="str">
        <f t="shared" si="249"/>
        <v/>
      </c>
      <c r="EA19" s="71" t="str">
        <f t="shared" si="250"/>
        <v/>
      </c>
      <c r="EB19" s="71" t="str">
        <f t="shared" si="251"/>
        <v/>
      </c>
      <c r="EC19" s="71" t="str">
        <f t="shared" si="252"/>
        <v/>
      </c>
      <c r="ED19" s="71" t="str">
        <f t="shared" si="253"/>
        <v/>
      </c>
      <c r="EE19" s="71" t="str">
        <f t="shared" si="254"/>
        <v/>
      </c>
      <c r="EF19" s="71" t="str">
        <f t="shared" si="255"/>
        <v/>
      </c>
      <c r="EG19" s="71" t="str">
        <f t="shared" si="256"/>
        <v/>
      </c>
      <c r="EH19" s="71" t="str">
        <f t="shared" si="257"/>
        <v/>
      </c>
      <c r="EI19" s="71" t="str">
        <f t="shared" si="258"/>
        <v/>
      </c>
      <c r="EJ19" s="71" t="str">
        <f t="shared" si="259"/>
        <v/>
      </c>
      <c r="EK19" s="71" t="str">
        <f t="shared" si="260"/>
        <v/>
      </c>
      <c r="EL19" s="71" t="str">
        <f t="shared" si="261"/>
        <v/>
      </c>
      <c r="EM19" s="71" t="str">
        <f t="shared" si="262"/>
        <v/>
      </c>
      <c r="EN19" s="71" t="str">
        <f t="shared" si="263"/>
        <v/>
      </c>
      <c r="EO19" s="71" t="str">
        <f t="shared" si="264"/>
        <v/>
      </c>
      <c r="EP19" s="71" t="str">
        <f t="shared" si="265"/>
        <v/>
      </c>
      <c r="EQ19" s="71" t="str">
        <f t="shared" si="266"/>
        <v/>
      </c>
      <c r="ER19" s="71" t="str">
        <f t="shared" si="267"/>
        <v/>
      </c>
      <c r="ES19" s="71" t="str">
        <f t="shared" si="268"/>
        <v/>
      </c>
      <c r="ET19" s="71" t="str">
        <f t="shared" si="269"/>
        <v/>
      </c>
      <c r="EU19" s="71" t="str">
        <f t="shared" si="270"/>
        <v/>
      </c>
      <c r="EV19" s="71" t="str">
        <f t="shared" si="271"/>
        <v/>
      </c>
      <c r="EW19" s="71" t="str">
        <f t="shared" si="272"/>
        <v/>
      </c>
      <c r="EX19" s="71" t="str">
        <f t="shared" si="273"/>
        <v/>
      </c>
      <c r="EY19" s="71" t="str">
        <f t="shared" si="274"/>
        <v/>
      </c>
      <c r="EZ19" s="71" t="str">
        <f t="shared" si="275"/>
        <v/>
      </c>
      <c r="FA19" s="71" t="str">
        <f t="shared" si="276"/>
        <v/>
      </c>
      <c r="FB19" s="71" t="str">
        <f t="shared" si="277"/>
        <v/>
      </c>
      <c r="FC19" s="71" t="str">
        <f t="shared" si="278"/>
        <v/>
      </c>
      <c r="FD19" s="71" t="str">
        <f t="shared" si="279"/>
        <v/>
      </c>
      <c r="FE19" s="71" t="str">
        <f t="shared" si="280"/>
        <v/>
      </c>
      <c r="FF19" s="71" t="str">
        <f t="shared" si="281"/>
        <v/>
      </c>
      <c r="FG19" s="71" t="str">
        <f t="shared" si="282"/>
        <v/>
      </c>
      <c r="FH19" s="71" t="str">
        <f t="shared" si="283"/>
        <v/>
      </c>
      <c r="FI19" s="71" t="str">
        <f t="shared" si="284"/>
        <v/>
      </c>
      <c r="FJ19" s="71" t="str">
        <f t="shared" si="285"/>
        <v/>
      </c>
      <c r="FK19" s="71" t="str">
        <f t="shared" si="286"/>
        <v/>
      </c>
      <c r="FL19" s="71" t="str">
        <f t="shared" si="287"/>
        <v/>
      </c>
      <c r="FM19" s="71" t="str">
        <f t="shared" si="288"/>
        <v/>
      </c>
      <c r="FN19" s="71" t="str">
        <f t="shared" si="289"/>
        <v/>
      </c>
      <c r="FO19" s="71" t="str">
        <f t="shared" si="290"/>
        <v/>
      </c>
      <c r="FP19" s="71" t="str">
        <f t="shared" si="291"/>
        <v/>
      </c>
      <c r="FQ19" s="71" t="str">
        <f t="shared" si="292"/>
        <v/>
      </c>
      <c r="FR19" s="71" t="str">
        <f t="shared" si="293"/>
        <v/>
      </c>
      <c r="FS19" s="71" t="str">
        <f t="shared" si="294"/>
        <v/>
      </c>
    </row>
    <row r="20" spans="1:175" s="60" customFormat="1" ht="16.5">
      <c r="A20" s="72"/>
      <c r="B20" s="73" t="s">
        <v>235</v>
      </c>
      <c r="C20" s="72" t="s">
        <v>236</v>
      </c>
      <c r="D20" s="74"/>
      <c r="E20" s="75"/>
      <c r="F20" s="76">
        <v>10000</v>
      </c>
      <c r="G20" s="77">
        <v>70</v>
      </c>
      <c r="H20" s="77"/>
      <c r="I20" s="77" t="str">
        <f t="shared" si="77"/>
        <v>E019</v>
      </c>
      <c r="J20" s="77"/>
      <c r="K20" s="77"/>
      <c r="L20" s="77"/>
      <c r="M20" s="77"/>
      <c r="N20" s="77"/>
      <c r="O20" s="77"/>
      <c r="P20" s="82"/>
      <c r="Q20" s="82"/>
      <c r="R20" s="82"/>
      <c r="S20" s="82"/>
      <c r="T20" s="84" t="s">
        <v>195</v>
      </c>
      <c r="U20" s="85" t="s">
        <v>232</v>
      </c>
      <c r="V20" s="19">
        <v>96000</v>
      </c>
      <c r="W20" s="86"/>
      <c r="X20" s="86"/>
      <c r="Y20" s="86"/>
      <c r="Z20" s="86"/>
      <c r="AA20" s="86"/>
      <c r="AB20" s="86"/>
      <c r="AC20" s="86"/>
      <c r="AD20" s="86">
        <v>40</v>
      </c>
      <c r="AE20" s="86"/>
      <c r="AF20" s="86"/>
      <c r="AG20" s="88"/>
      <c r="AH20" s="86"/>
      <c r="AI20" s="86"/>
      <c r="AJ20" s="86"/>
      <c r="AK20" s="86"/>
      <c r="AL20" s="88"/>
      <c r="AM20" s="86"/>
      <c r="AN20" s="86"/>
      <c r="AO20" s="86"/>
      <c r="AP20" s="90">
        <v>8</v>
      </c>
      <c r="AQ20" s="90"/>
      <c r="AR20" s="91"/>
      <c r="AS20" s="91"/>
      <c r="AT20" s="90"/>
      <c r="AU20" s="90"/>
      <c r="AV20" s="90"/>
      <c r="AW20" s="90"/>
      <c r="AX20" s="90"/>
      <c r="AY20" s="90"/>
      <c r="AZ20" s="90"/>
      <c r="BA20" s="90"/>
      <c r="BB20" s="90"/>
      <c r="BC20" s="79"/>
      <c r="BD20" s="79"/>
      <c r="BE20" s="79"/>
      <c r="BF20" s="79"/>
      <c r="BG20" s="79"/>
      <c r="BH20" s="79"/>
      <c r="BI20" s="79"/>
      <c r="BJ20" s="79"/>
      <c r="BK20" s="79"/>
      <c r="BL20" s="79"/>
      <c r="BM20" s="79"/>
      <c r="BN20" s="79"/>
      <c r="BO20" s="79"/>
      <c r="BP20" s="79"/>
      <c r="BQ20" s="79"/>
      <c r="BR20" s="79"/>
      <c r="BS20" s="79"/>
      <c r="BT20" s="79"/>
      <c r="BU20" s="194"/>
      <c r="BV20" s="194"/>
      <c r="BW20" s="194"/>
      <c r="BX20" s="194"/>
      <c r="BY20" s="194"/>
      <c r="BZ20" s="194"/>
      <c r="CA20" s="194"/>
      <c r="CB20" s="194"/>
      <c r="CC20" s="194"/>
      <c r="CD20" s="194"/>
      <c r="CE20" s="194"/>
      <c r="CF20" s="194"/>
      <c r="CG20" s="194"/>
      <c r="CH20" s="194"/>
      <c r="CI20" s="194"/>
      <c r="CJ20" s="194"/>
      <c r="CK20" s="194"/>
      <c r="CL20" s="194"/>
      <c r="CM20" s="194"/>
      <c r="CN20" s="93" t="str">
        <f t="shared" si="219"/>
        <v>InitUnitState('E018',96000,,,,,,,,40,)</v>
      </c>
      <c r="CO20" s="93" t="str">
        <f t="shared" si="220"/>
        <v>InitUnitNormal('E018',,,,,,,,,,)</v>
      </c>
      <c r="CP20" s="93" t="str">
        <f t="shared" si="221"/>
        <v>InitUnitMagic('E018',8,,,,,,,,,)</v>
      </c>
      <c r="CQ20" s="93" t="str">
        <f t="shared" si="222"/>
        <v>InitUnitAdd('E018',,,,,,,,,,)</v>
      </c>
      <c r="CR20" s="93" t="str">
        <f t="shared" si="223"/>
        <v>InitEquipData('E018',,"",,E019,10000,70,'','','','','','',"ReplaceableTextures\\CommandButtons\\BTNZ21.blp")</v>
      </c>
      <c r="CS20" s="93"/>
      <c r="CT20" s="93"/>
      <c r="CU20" s="95" t="str">
        <f t="shared" si="224"/>
        <v>|n攻击+96000|n攻速+40%|n吸血+8%|n</v>
      </c>
      <c r="CV20" s="61" t="str">
        <f>"|Cffbbbbbb属性：|r"&amp;CU20&amp;VLOOKUP(A20,合成公式!A:P,16,FALSE)&amp;T20&amp;"|n|Cff00ff7f点击消耗"&amp;F20&amp;"金币进行强化"&amp;"|n成功率"&amp;G20&amp;"%"</f>
        <v>|Cffbbbbbb属性：|r|n攻击+96000|n攻速+40%|n吸血+8%|n|n攻击|Cffffc92610%|r概率附加|Cffffc926业力*400%|r攻击伤害|n|n|Cff00ff7f点击消耗10000金币进行强化|n成功率70%</v>
      </c>
      <c r="DB20" s="71" t="str">
        <f t="shared" si="225"/>
        <v>|n攻击+96000</v>
      </c>
      <c r="DC20" s="71" t="str">
        <f t="shared" si="226"/>
        <v/>
      </c>
      <c r="DD20" s="71" t="str">
        <f t="shared" si="227"/>
        <v/>
      </c>
      <c r="DE20" s="71" t="str">
        <f t="shared" si="228"/>
        <v/>
      </c>
      <c r="DF20" s="71" t="str">
        <f t="shared" si="229"/>
        <v/>
      </c>
      <c r="DG20" s="71" t="str">
        <f t="shared" si="230"/>
        <v/>
      </c>
      <c r="DH20" s="71" t="str">
        <f t="shared" si="231"/>
        <v/>
      </c>
      <c r="DI20" s="71" t="str">
        <f t="shared" si="232"/>
        <v/>
      </c>
      <c r="DJ20" s="71" t="str">
        <f t="shared" si="233"/>
        <v>|n攻速+40%</v>
      </c>
      <c r="DK20" s="71" t="str">
        <f t="shared" si="234"/>
        <v/>
      </c>
      <c r="DL20" s="71" t="str">
        <f t="shared" si="235"/>
        <v/>
      </c>
      <c r="DM20" s="71" t="str">
        <f t="shared" si="236"/>
        <v/>
      </c>
      <c r="DN20" s="71" t="str">
        <f t="shared" si="237"/>
        <v/>
      </c>
      <c r="DO20" s="71" t="str">
        <f t="shared" si="238"/>
        <v/>
      </c>
      <c r="DP20" s="71" t="str">
        <f t="shared" si="239"/>
        <v/>
      </c>
      <c r="DQ20" s="71" t="str">
        <f t="shared" si="240"/>
        <v/>
      </c>
      <c r="DR20" s="71" t="str">
        <f t="shared" si="241"/>
        <v/>
      </c>
      <c r="DS20" s="71" t="str">
        <f t="shared" si="242"/>
        <v/>
      </c>
      <c r="DT20" s="71" t="str">
        <f t="shared" si="243"/>
        <v/>
      </c>
      <c r="DU20" s="71" t="str">
        <f t="shared" si="244"/>
        <v/>
      </c>
      <c r="DV20" s="71" t="str">
        <f t="shared" si="245"/>
        <v>|n吸血+8%</v>
      </c>
      <c r="DW20" s="71" t="str">
        <f t="shared" si="246"/>
        <v/>
      </c>
      <c r="DX20" s="71" t="str">
        <f t="shared" si="247"/>
        <v/>
      </c>
      <c r="DY20" s="71" t="str">
        <f t="shared" si="248"/>
        <v/>
      </c>
      <c r="DZ20" s="71" t="str">
        <f t="shared" si="249"/>
        <v/>
      </c>
      <c r="EA20" s="71" t="str">
        <f t="shared" si="250"/>
        <v/>
      </c>
      <c r="EB20" s="71" t="str">
        <f t="shared" si="251"/>
        <v/>
      </c>
      <c r="EC20" s="71" t="str">
        <f t="shared" si="252"/>
        <v/>
      </c>
      <c r="ED20" s="71" t="str">
        <f t="shared" si="253"/>
        <v/>
      </c>
      <c r="EE20" s="71" t="str">
        <f t="shared" si="254"/>
        <v/>
      </c>
      <c r="EF20" s="71" t="str">
        <f t="shared" si="255"/>
        <v/>
      </c>
      <c r="EG20" s="71" t="str">
        <f t="shared" si="256"/>
        <v/>
      </c>
      <c r="EH20" s="71" t="str">
        <f t="shared" si="257"/>
        <v/>
      </c>
      <c r="EI20" s="71" t="str">
        <f t="shared" si="258"/>
        <v/>
      </c>
      <c r="EJ20" s="71" t="str">
        <f t="shared" si="259"/>
        <v/>
      </c>
      <c r="EK20" s="71" t="str">
        <f t="shared" si="260"/>
        <v/>
      </c>
      <c r="EL20" s="71" t="str">
        <f t="shared" si="261"/>
        <v/>
      </c>
      <c r="EM20" s="71" t="str">
        <f t="shared" si="262"/>
        <v/>
      </c>
      <c r="EN20" s="71" t="str">
        <f t="shared" si="263"/>
        <v/>
      </c>
      <c r="EO20" s="71" t="str">
        <f t="shared" si="264"/>
        <v/>
      </c>
      <c r="EP20" s="71" t="str">
        <f t="shared" si="265"/>
        <v/>
      </c>
      <c r="EQ20" s="71" t="str">
        <f t="shared" si="266"/>
        <v/>
      </c>
      <c r="ER20" s="71" t="str">
        <f t="shared" si="267"/>
        <v/>
      </c>
      <c r="ES20" s="71" t="str">
        <f t="shared" si="268"/>
        <v/>
      </c>
      <c r="ET20" s="71" t="str">
        <f t="shared" si="269"/>
        <v/>
      </c>
      <c r="EU20" s="71" t="str">
        <f t="shared" si="270"/>
        <v/>
      </c>
      <c r="EV20" s="71" t="str">
        <f t="shared" si="271"/>
        <v/>
      </c>
      <c r="EW20" s="71" t="str">
        <f t="shared" si="272"/>
        <v/>
      </c>
      <c r="EX20" s="71" t="str">
        <f t="shared" si="273"/>
        <v/>
      </c>
      <c r="EY20" s="71" t="str">
        <f t="shared" si="274"/>
        <v/>
      </c>
      <c r="EZ20" s="71" t="str">
        <f t="shared" si="275"/>
        <v/>
      </c>
      <c r="FA20" s="71" t="str">
        <f t="shared" si="276"/>
        <v/>
      </c>
      <c r="FB20" s="71" t="str">
        <f t="shared" si="277"/>
        <v/>
      </c>
      <c r="FC20" s="71" t="str">
        <f t="shared" si="278"/>
        <v/>
      </c>
      <c r="FD20" s="71" t="str">
        <f t="shared" si="279"/>
        <v/>
      </c>
      <c r="FE20" s="71" t="str">
        <f t="shared" si="280"/>
        <v/>
      </c>
      <c r="FF20" s="71" t="str">
        <f t="shared" si="281"/>
        <v/>
      </c>
      <c r="FG20" s="71" t="str">
        <f t="shared" si="282"/>
        <v/>
      </c>
      <c r="FH20" s="71" t="str">
        <f t="shared" si="283"/>
        <v/>
      </c>
      <c r="FI20" s="71" t="str">
        <f t="shared" si="284"/>
        <v/>
      </c>
      <c r="FJ20" s="71" t="str">
        <f t="shared" si="285"/>
        <v/>
      </c>
      <c r="FK20" s="71" t="str">
        <f t="shared" si="286"/>
        <v/>
      </c>
      <c r="FL20" s="71" t="str">
        <f t="shared" si="287"/>
        <v/>
      </c>
      <c r="FM20" s="71" t="str">
        <f t="shared" si="288"/>
        <v/>
      </c>
      <c r="FN20" s="71" t="str">
        <f t="shared" si="289"/>
        <v/>
      </c>
      <c r="FO20" s="71" t="str">
        <f t="shared" si="290"/>
        <v/>
      </c>
      <c r="FP20" s="71" t="str">
        <f t="shared" si="291"/>
        <v/>
      </c>
      <c r="FQ20" s="71" t="str">
        <f t="shared" si="292"/>
        <v/>
      </c>
      <c r="FR20" s="71" t="str">
        <f t="shared" si="293"/>
        <v/>
      </c>
      <c r="FS20" s="71" t="str">
        <f t="shared" si="294"/>
        <v/>
      </c>
    </row>
    <row r="21" spans="1:175" s="60" customFormat="1" ht="16.5">
      <c r="A21" s="72"/>
      <c r="B21" s="73" t="s">
        <v>237</v>
      </c>
      <c r="C21" s="72" t="s">
        <v>238</v>
      </c>
      <c r="D21" s="74"/>
      <c r="E21" s="75"/>
      <c r="F21" s="76">
        <v>10000</v>
      </c>
      <c r="G21" s="77">
        <v>70</v>
      </c>
      <c r="H21" s="77"/>
      <c r="I21" s="77" t="str">
        <f t="shared" si="77"/>
        <v>E020</v>
      </c>
      <c r="J21" s="77"/>
      <c r="K21" s="77"/>
      <c r="L21" s="77"/>
      <c r="M21" s="77"/>
      <c r="N21" s="77"/>
      <c r="O21" s="77"/>
      <c r="P21" s="82"/>
      <c r="Q21" s="82"/>
      <c r="R21" s="82"/>
      <c r="S21" s="82"/>
      <c r="T21" s="84" t="s">
        <v>195</v>
      </c>
      <c r="U21" s="85" t="s">
        <v>232</v>
      </c>
      <c r="V21" s="19">
        <v>108000</v>
      </c>
      <c r="W21" s="86"/>
      <c r="X21" s="86"/>
      <c r="Y21" s="86"/>
      <c r="Z21" s="86"/>
      <c r="AA21" s="86"/>
      <c r="AB21" s="86"/>
      <c r="AC21" s="86"/>
      <c r="AD21" s="86">
        <v>40</v>
      </c>
      <c r="AE21" s="86"/>
      <c r="AF21" s="86"/>
      <c r="AG21" s="88"/>
      <c r="AH21" s="86"/>
      <c r="AI21" s="86"/>
      <c r="AJ21" s="86"/>
      <c r="AK21" s="86"/>
      <c r="AL21" s="88"/>
      <c r="AM21" s="86"/>
      <c r="AN21" s="86"/>
      <c r="AO21" s="86"/>
      <c r="AP21" s="90">
        <v>8</v>
      </c>
      <c r="AQ21" s="90"/>
      <c r="AR21" s="91"/>
      <c r="AS21" s="91"/>
      <c r="AT21" s="90"/>
      <c r="AU21" s="90"/>
      <c r="AV21" s="90"/>
      <c r="AW21" s="90"/>
      <c r="AX21" s="90"/>
      <c r="AY21" s="90"/>
      <c r="AZ21" s="90"/>
      <c r="BA21" s="90"/>
      <c r="BB21" s="90"/>
      <c r="BC21" s="79"/>
      <c r="BD21" s="79"/>
      <c r="BE21" s="79"/>
      <c r="BF21" s="79"/>
      <c r="BG21" s="79"/>
      <c r="BH21" s="79"/>
      <c r="BI21" s="79"/>
      <c r="BJ21" s="79"/>
      <c r="BK21" s="79"/>
      <c r="BL21" s="79"/>
      <c r="BM21" s="79"/>
      <c r="BN21" s="79"/>
      <c r="BO21" s="79"/>
      <c r="BP21" s="79"/>
      <c r="BQ21" s="79"/>
      <c r="BR21" s="79"/>
      <c r="BS21" s="79"/>
      <c r="BT21" s="79"/>
      <c r="BU21" s="194"/>
      <c r="BV21" s="194"/>
      <c r="BW21" s="194"/>
      <c r="BX21" s="194"/>
      <c r="BY21" s="194"/>
      <c r="BZ21" s="194"/>
      <c r="CA21" s="194"/>
      <c r="CB21" s="194"/>
      <c r="CC21" s="194"/>
      <c r="CD21" s="194"/>
      <c r="CE21" s="194"/>
      <c r="CF21" s="194"/>
      <c r="CG21" s="194"/>
      <c r="CH21" s="194"/>
      <c r="CI21" s="194"/>
      <c r="CJ21" s="194"/>
      <c r="CK21" s="194"/>
      <c r="CL21" s="194"/>
      <c r="CM21" s="194"/>
      <c r="CN21" s="93" t="str">
        <f t="shared" si="219"/>
        <v>InitUnitState('E019',108000,,,,,,,,40,)</v>
      </c>
      <c r="CO21" s="93" t="str">
        <f t="shared" si="220"/>
        <v>InitUnitNormal('E019',,,,,,,,,,)</v>
      </c>
      <c r="CP21" s="93" t="str">
        <f t="shared" si="221"/>
        <v>InitUnitMagic('E019',8,,,,,,,,,)</v>
      </c>
      <c r="CQ21" s="93" t="str">
        <f t="shared" si="222"/>
        <v>InitUnitAdd('E019',,,,,,,,,,)</v>
      </c>
      <c r="CR21" s="93" t="str">
        <f t="shared" si="223"/>
        <v>InitEquipData('E019',,"",,E020,10000,70,'','','','','','',"ReplaceableTextures\\CommandButtons\\BTNZ21.blp")</v>
      </c>
      <c r="CS21" s="93"/>
      <c r="CT21" s="93"/>
      <c r="CU21" s="95" t="str">
        <f t="shared" si="224"/>
        <v>|n攻击+108000|n攻速+40%|n吸血+8%|n</v>
      </c>
      <c r="CV21" s="61" t="str">
        <f>"|Cffbbbbbb属性：|r"&amp;CU21&amp;VLOOKUP(A21,合成公式!A:P,16,FALSE)&amp;T21&amp;"|n|Cff00ff7f点击消耗"&amp;F21&amp;"金币进行强化"&amp;"|n成功率"&amp;G21&amp;"%"</f>
        <v>|Cffbbbbbb属性：|r|n攻击+108000|n攻速+40%|n吸血+8%|n|n攻击|Cffffc92610%|r概率附加|Cffffc926业力*400%|r攻击伤害|n|n|Cff00ff7f点击消耗10000金币进行强化|n成功率70%</v>
      </c>
      <c r="DB21" s="71" t="str">
        <f t="shared" si="225"/>
        <v>|n攻击+108000</v>
      </c>
      <c r="DC21" s="71" t="str">
        <f t="shared" si="226"/>
        <v/>
      </c>
      <c r="DD21" s="71" t="str">
        <f t="shared" si="227"/>
        <v/>
      </c>
      <c r="DE21" s="71" t="str">
        <f t="shared" si="228"/>
        <v/>
      </c>
      <c r="DF21" s="71" t="str">
        <f t="shared" si="229"/>
        <v/>
      </c>
      <c r="DG21" s="71" t="str">
        <f t="shared" si="230"/>
        <v/>
      </c>
      <c r="DH21" s="71" t="str">
        <f t="shared" si="231"/>
        <v/>
      </c>
      <c r="DI21" s="71" t="str">
        <f t="shared" si="232"/>
        <v/>
      </c>
      <c r="DJ21" s="71" t="str">
        <f t="shared" si="233"/>
        <v>|n攻速+40%</v>
      </c>
      <c r="DK21" s="71" t="str">
        <f t="shared" si="234"/>
        <v/>
      </c>
      <c r="DL21" s="71" t="str">
        <f t="shared" si="235"/>
        <v/>
      </c>
      <c r="DM21" s="71" t="str">
        <f t="shared" si="236"/>
        <v/>
      </c>
      <c r="DN21" s="71" t="str">
        <f t="shared" si="237"/>
        <v/>
      </c>
      <c r="DO21" s="71" t="str">
        <f t="shared" si="238"/>
        <v/>
      </c>
      <c r="DP21" s="71" t="str">
        <f t="shared" si="239"/>
        <v/>
      </c>
      <c r="DQ21" s="71" t="str">
        <f t="shared" si="240"/>
        <v/>
      </c>
      <c r="DR21" s="71" t="str">
        <f t="shared" si="241"/>
        <v/>
      </c>
      <c r="DS21" s="71" t="str">
        <f t="shared" si="242"/>
        <v/>
      </c>
      <c r="DT21" s="71" t="str">
        <f t="shared" si="243"/>
        <v/>
      </c>
      <c r="DU21" s="71" t="str">
        <f t="shared" si="244"/>
        <v/>
      </c>
      <c r="DV21" s="71" t="str">
        <f t="shared" si="245"/>
        <v>|n吸血+8%</v>
      </c>
      <c r="DW21" s="71" t="str">
        <f t="shared" si="246"/>
        <v/>
      </c>
      <c r="DX21" s="71" t="str">
        <f t="shared" si="247"/>
        <v/>
      </c>
      <c r="DY21" s="71" t="str">
        <f t="shared" si="248"/>
        <v/>
      </c>
      <c r="DZ21" s="71" t="str">
        <f t="shared" si="249"/>
        <v/>
      </c>
      <c r="EA21" s="71" t="str">
        <f t="shared" si="250"/>
        <v/>
      </c>
      <c r="EB21" s="71" t="str">
        <f t="shared" si="251"/>
        <v/>
      </c>
      <c r="EC21" s="71" t="str">
        <f t="shared" si="252"/>
        <v/>
      </c>
      <c r="ED21" s="71" t="str">
        <f t="shared" si="253"/>
        <v/>
      </c>
      <c r="EE21" s="71" t="str">
        <f t="shared" si="254"/>
        <v/>
      </c>
      <c r="EF21" s="71" t="str">
        <f t="shared" si="255"/>
        <v/>
      </c>
      <c r="EG21" s="71" t="str">
        <f t="shared" si="256"/>
        <v/>
      </c>
      <c r="EH21" s="71" t="str">
        <f t="shared" si="257"/>
        <v/>
      </c>
      <c r="EI21" s="71" t="str">
        <f t="shared" si="258"/>
        <v/>
      </c>
      <c r="EJ21" s="71" t="str">
        <f t="shared" si="259"/>
        <v/>
      </c>
      <c r="EK21" s="71" t="str">
        <f t="shared" si="260"/>
        <v/>
      </c>
      <c r="EL21" s="71" t="str">
        <f t="shared" si="261"/>
        <v/>
      </c>
      <c r="EM21" s="71" t="str">
        <f t="shared" si="262"/>
        <v/>
      </c>
      <c r="EN21" s="71" t="str">
        <f t="shared" si="263"/>
        <v/>
      </c>
      <c r="EO21" s="71" t="str">
        <f t="shared" si="264"/>
        <v/>
      </c>
      <c r="EP21" s="71" t="str">
        <f t="shared" si="265"/>
        <v/>
      </c>
      <c r="EQ21" s="71" t="str">
        <f t="shared" si="266"/>
        <v/>
      </c>
      <c r="ER21" s="71" t="str">
        <f t="shared" si="267"/>
        <v/>
      </c>
      <c r="ES21" s="71" t="str">
        <f t="shared" si="268"/>
        <v/>
      </c>
      <c r="ET21" s="71" t="str">
        <f t="shared" si="269"/>
        <v/>
      </c>
      <c r="EU21" s="71" t="str">
        <f t="shared" si="270"/>
        <v/>
      </c>
      <c r="EV21" s="71" t="str">
        <f t="shared" si="271"/>
        <v/>
      </c>
      <c r="EW21" s="71" t="str">
        <f t="shared" si="272"/>
        <v/>
      </c>
      <c r="EX21" s="71" t="str">
        <f t="shared" si="273"/>
        <v/>
      </c>
      <c r="EY21" s="71" t="str">
        <f t="shared" si="274"/>
        <v/>
      </c>
      <c r="EZ21" s="71" t="str">
        <f t="shared" si="275"/>
        <v/>
      </c>
      <c r="FA21" s="71" t="str">
        <f t="shared" si="276"/>
        <v/>
      </c>
      <c r="FB21" s="71" t="str">
        <f t="shared" si="277"/>
        <v/>
      </c>
      <c r="FC21" s="71" t="str">
        <f t="shared" si="278"/>
        <v/>
      </c>
      <c r="FD21" s="71" t="str">
        <f t="shared" si="279"/>
        <v/>
      </c>
      <c r="FE21" s="71" t="str">
        <f t="shared" si="280"/>
        <v/>
      </c>
      <c r="FF21" s="71" t="str">
        <f t="shared" si="281"/>
        <v/>
      </c>
      <c r="FG21" s="71" t="str">
        <f t="shared" si="282"/>
        <v/>
      </c>
      <c r="FH21" s="71" t="str">
        <f t="shared" si="283"/>
        <v/>
      </c>
      <c r="FI21" s="71" t="str">
        <f t="shared" si="284"/>
        <v/>
      </c>
      <c r="FJ21" s="71" t="str">
        <f t="shared" si="285"/>
        <v/>
      </c>
      <c r="FK21" s="71" t="str">
        <f t="shared" si="286"/>
        <v/>
      </c>
      <c r="FL21" s="71" t="str">
        <f t="shared" si="287"/>
        <v/>
      </c>
      <c r="FM21" s="71" t="str">
        <f t="shared" si="288"/>
        <v/>
      </c>
      <c r="FN21" s="71" t="str">
        <f t="shared" si="289"/>
        <v/>
      </c>
      <c r="FO21" s="71" t="str">
        <f t="shared" si="290"/>
        <v/>
      </c>
      <c r="FP21" s="71" t="str">
        <f t="shared" si="291"/>
        <v/>
      </c>
      <c r="FQ21" s="71" t="str">
        <f t="shared" si="292"/>
        <v/>
      </c>
      <c r="FR21" s="71" t="str">
        <f t="shared" si="293"/>
        <v/>
      </c>
      <c r="FS21" s="71" t="str">
        <f t="shared" si="294"/>
        <v/>
      </c>
    </row>
    <row r="22" spans="1:175" s="60" customFormat="1" ht="16.5">
      <c r="A22" s="72"/>
      <c r="B22" s="73" t="s">
        <v>239</v>
      </c>
      <c r="C22" s="72" t="s">
        <v>240</v>
      </c>
      <c r="D22" s="74"/>
      <c r="E22" s="75"/>
      <c r="F22" s="76">
        <v>30000</v>
      </c>
      <c r="G22" s="77">
        <v>100</v>
      </c>
      <c r="H22" s="78" t="s">
        <v>241</v>
      </c>
      <c r="I22" s="77" t="str">
        <f t="shared" si="77"/>
        <v>E021</v>
      </c>
      <c r="J22" s="77"/>
      <c r="K22" s="77"/>
      <c r="L22" s="77"/>
      <c r="M22" s="77"/>
      <c r="N22" s="77"/>
      <c r="O22" s="77"/>
      <c r="P22" s="82"/>
      <c r="Q22" s="82"/>
      <c r="R22" s="82"/>
      <c r="S22" s="82"/>
      <c r="T22" s="84" t="s">
        <v>195</v>
      </c>
      <c r="U22" s="85" t="s">
        <v>232</v>
      </c>
      <c r="V22" s="19">
        <v>120000</v>
      </c>
      <c r="W22" s="86"/>
      <c r="X22" s="86"/>
      <c r="Y22" s="86"/>
      <c r="Z22" s="86"/>
      <c r="AA22" s="86"/>
      <c r="AB22" s="86"/>
      <c r="AC22" s="86"/>
      <c r="AD22" s="86">
        <v>40</v>
      </c>
      <c r="AE22" s="86"/>
      <c r="AF22" s="86"/>
      <c r="AG22" s="88"/>
      <c r="AH22" s="86"/>
      <c r="AI22" s="86"/>
      <c r="AJ22" s="86"/>
      <c r="AK22" s="86"/>
      <c r="AL22" s="88"/>
      <c r="AM22" s="86"/>
      <c r="AN22" s="86"/>
      <c r="AO22" s="86"/>
      <c r="AP22" s="90">
        <v>8</v>
      </c>
      <c r="AQ22" s="90"/>
      <c r="AR22" s="91"/>
      <c r="AS22" s="91"/>
      <c r="AT22" s="90"/>
      <c r="AU22" s="90"/>
      <c r="AV22" s="90"/>
      <c r="AW22" s="90"/>
      <c r="AX22" s="90"/>
      <c r="AY22" s="90"/>
      <c r="AZ22" s="90"/>
      <c r="BA22" s="90"/>
      <c r="BB22" s="90"/>
      <c r="BC22" s="79"/>
      <c r="BD22" s="79"/>
      <c r="BE22" s="79"/>
      <c r="BF22" s="79"/>
      <c r="BG22" s="79"/>
      <c r="BH22" s="79"/>
      <c r="BI22" s="79"/>
      <c r="BJ22" s="79"/>
      <c r="BK22" s="79"/>
      <c r="BL22" s="79"/>
      <c r="BM22" s="79"/>
      <c r="BN22" s="79"/>
      <c r="BO22" s="79"/>
      <c r="BP22" s="79"/>
      <c r="BQ22" s="79"/>
      <c r="BR22" s="79"/>
      <c r="BS22" s="79"/>
      <c r="BT22" s="79"/>
      <c r="BU22" s="194"/>
      <c r="BV22" s="194"/>
      <c r="BW22" s="194"/>
      <c r="BX22" s="194"/>
      <c r="BY22" s="194"/>
      <c r="BZ22" s="194"/>
      <c r="CA22" s="194"/>
      <c r="CB22" s="194"/>
      <c r="CC22" s="194"/>
      <c r="CD22" s="194"/>
      <c r="CE22" s="194"/>
      <c r="CF22" s="194"/>
      <c r="CG22" s="194"/>
      <c r="CH22" s="194"/>
      <c r="CI22" s="194"/>
      <c r="CJ22" s="194"/>
      <c r="CK22" s="194"/>
      <c r="CL22" s="194"/>
      <c r="CM22" s="194"/>
      <c r="CN22" s="93" t="str">
        <f t="shared" si="219"/>
        <v>InitUnitState('E020',120000,,,,,,,,40,)</v>
      </c>
      <c r="CO22" s="93" t="str">
        <f t="shared" si="220"/>
        <v>InitUnitNormal('E020',,,,,,,,,,)</v>
      </c>
      <c r="CP22" s="93" t="str">
        <f t="shared" si="221"/>
        <v>InitUnitMagic('E020',8,,,,,,,,,)</v>
      </c>
      <c r="CQ22" s="93" t="str">
        <f t="shared" si="222"/>
        <v>InitUnitAdd('E020',,,,,,,,,,)</v>
      </c>
      <c r="CR22" s="93" t="str">
        <f>"InitEquipData('"&amp;B22&amp;"',"&amp;D22&amp;","&amp;CR$1&amp;A22&amp;CR$1&amp;","&amp;E22&amp;","&amp;I22&amp;","&amp;F22&amp;","&amp;G22&amp;",'"&amp;J22&amp;"','"&amp;K22&amp;"','"&amp;L22&amp;"','"&amp;M22&amp;"','"&amp;N22&amp;"','"&amp;O22&amp;"',"&amp;CR$1&amp;U28&amp;CR$1&amp;")"</f>
        <v>InitEquipData('E020',,"",,E021,30000,100,'','','','','','',"ReplaceableTextures\\CommandButtons\\BTNZ05.blp")</v>
      </c>
      <c r="CS22" s="93"/>
      <c r="CT22" s="93"/>
      <c r="CU22" s="95" t="str">
        <f t="shared" si="224"/>
        <v>|n攻击+120000|n攻速+40%|n吸血+8%|n</v>
      </c>
      <c r="CV22" s="61" t="str">
        <f>"|Cffbbbbbb属性：|r"&amp;CU22&amp;VLOOKUP(A22,合成公式!A:P,16,FALSE)&amp;T22&amp;"|n|Cff00ff7f点击消耗"&amp;F22&amp;"金币进行晋阶挑战"</f>
        <v>|Cffbbbbbb属性：|r|n攻击+120000|n攻速+40%|n吸血+8%|n|n攻击|Cffffc92610%|r概率附加|Cffffc926业力*400%|r攻击伤害|n|n|Cff00ff7f点击消耗30000金币进行晋阶挑战</v>
      </c>
      <c r="DB22" s="71" t="str">
        <f t="shared" si="225"/>
        <v>|n攻击+120000</v>
      </c>
      <c r="DC22" s="71" t="str">
        <f t="shared" si="226"/>
        <v/>
      </c>
      <c r="DD22" s="71" t="str">
        <f t="shared" si="227"/>
        <v/>
      </c>
      <c r="DE22" s="71" t="str">
        <f t="shared" si="228"/>
        <v/>
      </c>
      <c r="DF22" s="71" t="str">
        <f t="shared" si="229"/>
        <v/>
      </c>
      <c r="DG22" s="71" t="str">
        <f t="shared" si="230"/>
        <v/>
      </c>
      <c r="DH22" s="71" t="str">
        <f t="shared" si="231"/>
        <v/>
      </c>
      <c r="DI22" s="71" t="str">
        <f t="shared" si="232"/>
        <v/>
      </c>
      <c r="DJ22" s="71" t="str">
        <f t="shared" si="233"/>
        <v>|n攻速+40%</v>
      </c>
      <c r="DK22" s="71" t="str">
        <f t="shared" si="234"/>
        <v/>
      </c>
      <c r="DL22" s="71" t="str">
        <f t="shared" si="235"/>
        <v/>
      </c>
      <c r="DM22" s="71" t="str">
        <f t="shared" si="236"/>
        <v/>
      </c>
      <c r="DN22" s="71" t="str">
        <f t="shared" si="237"/>
        <v/>
      </c>
      <c r="DO22" s="71" t="str">
        <f t="shared" si="238"/>
        <v/>
      </c>
      <c r="DP22" s="71" t="str">
        <f t="shared" si="239"/>
        <v/>
      </c>
      <c r="DQ22" s="71" t="str">
        <f t="shared" si="240"/>
        <v/>
      </c>
      <c r="DR22" s="71" t="str">
        <f t="shared" si="241"/>
        <v/>
      </c>
      <c r="DS22" s="71" t="str">
        <f t="shared" si="242"/>
        <v/>
      </c>
      <c r="DT22" s="71" t="str">
        <f t="shared" si="243"/>
        <v/>
      </c>
      <c r="DU22" s="71" t="str">
        <f t="shared" si="244"/>
        <v/>
      </c>
      <c r="DV22" s="71" t="str">
        <f t="shared" si="245"/>
        <v>|n吸血+8%</v>
      </c>
      <c r="DW22" s="71" t="str">
        <f t="shared" si="246"/>
        <v/>
      </c>
      <c r="DX22" s="71" t="str">
        <f t="shared" si="247"/>
        <v/>
      </c>
      <c r="DY22" s="71" t="str">
        <f t="shared" si="248"/>
        <v/>
      </c>
      <c r="DZ22" s="71" t="str">
        <f t="shared" si="249"/>
        <v/>
      </c>
      <c r="EA22" s="71" t="str">
        <f t="shared" si="250"/>
        <v/>
      </c>
      <c r="EB22" s="71" t="str">
        <f t="shared" si="251"/>
        <v/>
      </c>
      <c r="EC22" s="71" t="str">
        <f t="shared" si="252"/>
        <v/>
      </c>
      <c r="ED22" s="71" t="str">
        <f t="shared" si="253"/>
        <v/>
      </c>
      <c r="EE22" s="71" t="str">
        <f t="shared" si="254"/>
        <v/>
      </c>
      <c r="EF22" s="71" t="str">
        <f t="shared" si="255"/>
        <v/>
      </c>
      <c r="EG22" s="71" t="str">
        <f t="shared" si="256"/>
        <v/>
      </c>
      <c r="EH22" s="71" t="str">
        <f t="shared" si="257"/>
        <v/>
      </c>
      <c r="EI22" s="71" t="str">
        <f t="shared" si="258"/>
        <v/>
      </c>
      <c r="EJ22" s="71" t="str">
        <f t="shared" si="259"/>
        <v/>
      </c>
      <c r="EK22" s="71" t="str">
        <f t="shared" si="260"/>
        <v/>
      </c>
      <c r="EL22" s="71" t="str">
        <f t="shared" si="261"/>
        <v/>
      </c>
      <c r="EM22" s="71" t="str">
        <f t="shared" si="262"/>
        <v/>
      </c>
      <c r="EN22" s="71" t="str">
        <f t="shared" si="263"/>
        <v/>
      </c>
      <c r="EO22" s="71" t="str">
        <f t="shared" si="264"/>
        <v/>
      </c>
      <c r="EP22" s="71" t="str">
        <f t="shared" si="265"/>
        <v/>
      </c>
      <c r="EQ22" s="71" t="str">
        <f t="shared" si="266"/>
        <v/>
      </c>
      <c r="ER22" s="71" t="str">
        <f t="shared" si="267"/>
        <v/>
      </c>
      <c r="ES22" s="71" t="str">
        <f t="shared" si="268"/>
        <v/>
      </c>
      <c r="ET22" s="71" t="str">
        <f t="shared" si="269"/>
        <v/>
      </c>
      <c r="EU22" s="71" t="str">
        <f t="shared" si="270"/>
        <v/>
      </c>
      <c r="EV22" s="71" t="str">
        <f t="shared" si="271"/>
        <v/>
      </c>
      <c r="EW22" s="71" t="str">
        <f t="shared" si="272"/>
        <v/>
      </c>
      <c r="EX22" s="71" t="str">
        <f t="shared" si="273"/>
        <v/>
      </c>
      <c r="EY22" s="71" t="str">
        <f t="shared" si="274"/>
        <v/>
      </c>
      <c r="EZ22" s="71" t="str">
        <f t="shared" si="275"/>
        <v/>
      </c>
      <c r="FA22" s="71" t="str">
        <f t="shared" si="276"/>
        <v/>
      </c>
      <c r="FB22" s="71" t="str">
        <f t="shared" si="277"/>
        <v/>
      </c>
      <c r="FC22" s="71" t="str">
        <f t="shared" si="278"/>
        <v/>
      </c>
      <c r="FD22" s="71" t="str">
        <f t="shared" si="279"/>
        <v/>
      </c>
      <c r="FE22" s="71" t="str">
        <f t="shared" si="280"/>
        <v/>
      </c>
      <c r="FF22" s="71" t="str">
        <f t="shared" si="281"/>
        <v/>
      </c>
      <c r="FG22" s="71" t="str">
        <f t="shared" si="282"/>
        <v/>
      </c>
      <c r="FH22" s="71" t="str">
        <f t="shared" si="283"/>
        <v/>
      </c>
      <c r="FI22" s="71" t="str">
        <f t="shared" si="284"/>
        <v/>
      </c>
      <c r="FJ22" s="71" t="str">
        <f t="shared" si="285"/>
        <v/>
      </c>
      <c r="FK22" s="71" t="str">
        <f t="shared" si="286"/>
        <v/>
      </c>
      <c r="FL22" s="71" t="str">
        <f t="shared" si="287"/>
        <v/>
      </c>
      <c r="FM22" s="71" t="str">
        <f t="shared" si="288"/>
        <v/>
      </c>
      <c r="FN22" s="71" t="str">
        <f t="shared" si="289"/>
        <v/>
      </c>
      <c r="FO22" s="71" t="str">
        <f t="shared" si="290"/>
        <v/>
      </c>
      <c r="FP22" s="71" t="str">
        <f t="shared" si="291"/>
        <v/>
      </c>
      <c r="FQ22" s="71" t="str">
        <f t="shared" si="292"/>
        <v/>
      </c>
      <c r="FR22" s="71" t="str">
        <f t="shared" si="293"/>
        <v/>
      </c>
      <c r="FS22" s="71" t="str">
        <f t="shared" si="294"/>
        <v/>
      </c>
    </row>
    <row r="23" spans="1:175" s="60" customFormat="1" ht="16.5">
      <c r="A23" s="72"/>
      <c r="B23" s="73" t="s">
        <v>242</v>
      </c>
      <c r="C23" s="72" t="s">
        <v>243</v>
      </c>
      <c r="D23" s="74"/>
      <c r="E23" s="75"/>
      <c r="F23" s="76">
        <v>20000</v>
      </c>
      <c r="G23" s="77">
        <v>60</v>
      </c>
      <c r="H23" s="77"/>
      <c r="I23" s="77" t="str">
        <f t="shared" si="77"/>
        <v>E022</v>
      </c>
      <c r="J23" s="77"/>
      <c r="K23" s="77"/>
      <c r="L23" s="77"/>
      <c r="M23" s="77"/>
      <c r="N23" s="77"/>
      <c r="O23" s="77"/>
      <c r="P23" s="82"/>
      <c r="Q23" s="82"/>
      <c r="R23" s="82"/>
      <c r="S23" s="82"/>
      <c r="T23" s="84" t="s">
        <v>195</v>
      </c>
      <c r="U23" s="85" t="s">
        <v>244</v>
      </c>
      <c r="V23" s="19">
        <v>160000</v>
      </c>
      <c r="W23" s="86"/>
      <c r="X23" s="86"/>
      <c r="Y23" s="86"/>
      <c r="Z23" s="86"/>
      <c r="AA23" s="86"/>
      <c r="AB23" s="86"/>
      <c r="AC23" s="86"/>
      <c r="AD23" s="86">
        <v>50</v>
      </c>
      <c r="AE23" s="86"/>
      <c r="AF23" s="86"/>
      <c r="AG23" s="88"/>
      <c r="AH23" s="86"/>
      <c r="AI23" s="86"/>
      <c r="AJ23" s="86"/>
      <c r="AK23" s="86"/>
      <c r="AL23" s="88"/>
      <c r="AM23" s="86"/>
      <c r="AN23" s="86"/>
      <c r="AO23" s="86"/>
      <c r="AP23" s="90">
        <v>10</v>
      </c>
      <c r="AQ23" s="90"/>
      <c r="AR23" s="91"/>
      <c r="AS23" s="91"/>
      <c r="AT23" s="90"/>
      <c r="AU23" s="90"/>
      <c r="AV23" s="90"/>
      <c r="AW23" s="90"/>
      <c r="AX23" s="90"/>
      <c r="AY23" s="90"/>
      <c r="AZ23" s="90"/>
      <c r="BA23" s="90"/>
      <c r="BB23" s="90"/>
      <c r="BC23" s="79"/>
      <c r="BD23" s="79"/>
      <c r="BE23" s="79"/>
      <c r="BF23" s="79"/>
      <c r="BG23" s="79"/>
      <c r="BH23" s="79"/>
      <c r="BI23" s="79"/>
      <c r="BJ23" s="79"/>
      <c r="BK23" s="79"/>
      <c r="BL23" s="79"/>
      <c r="BM23" s="79"/>
      <c r="BN23" s="79"/>
      <c r="BO23" s="79"/>
      <c r="BP23" s="79"/>
      <c r="BQ23" s="79"/>
      <c r="BR23" s="79"/>
      <c r="BS23" s="79"/>
      <c r="BT23" s="79"/>
      <c r="BU23" s="194"/>
      <c r="BV23" s="194"/>
      <c r="BW23" s="194"/>
      <c r="BX23" s="194"/>
      <c r="BY23" s="194"/>
      <c r="BZ23" s="194"/>
      <c r="CA23" s="194"/>
      <c r="CB23" s="194"/>
      <c r="CC23" s="194"/>
      <c r="CD23" s="194"/>
      <c r="CE23" s="194"/>
      <c r="CF23" s="194"/>
      <c r="CG23" s="194"/>
      <c r="CH23" s="194"/>
      <c r="CI23" s="194"/>
      <c r="CJ23" s="194"/>
      <c r="CK23" s="194"/>
      <c r="CL23" s="194"/>
      <c r="CM23" s="194"/>
      <c r="CN23" s="93" t="str">
        <f t="shared" si="2"/>
        <v>InitUnitState('E021',160000,,,,,,,,50,)</v>
      </c>
      <c r="CO23" s="93" t="str">
        <f t="shared" si="3"/>
        <v>InitUnitNormal('E021',,,,,,,,,,)</v>
      </c>
      <c r="CP23" s="93" t="str">
        <f t="shared" si="4"/>
        <v>InitUnitMagic('E021',10,,,,,,,,,)</v>
      </c>
      <c r="CQ23" s="93" t="str">
        <f t="shared" si="5"/>
        <v>InitUnitAdd('E021',,,,,,,,,,)</v>
      </c>
      <c r="CR23" s="93" t="str">
        <f t="shared" si="6"/>
        <v>InitEquipData('E021',,"",,E022,20000,60,'','','','','','',"ReplaceableTextures\\CommandButtons\\BTNZ04.blp")</v>
      </c>
      <c r="CS23" s="93"/>
      <c r="CT23" s="93"/>
      <c r="CU23" s="95" t="str">
        <f t="shared" si="78"/>
        <v>|n攻击+160000|n攻速+50%|n吸血+10%|n</v>
      </c>
      <c r="CV23" s="61" t="str">
        <f>"|Cffbbbbbb属性：|r"&amp;CU23&amp;VLOOKUP(A23,合成公式!A:P,16,FALSE)&amp;T23&amp;"|n|Cff00ff7f点击消耗"&amp;F23&amp;"金币进行强化"&amp;"|n成功率"&amp;G23&amp;"%"</f>
        <v>|Cffbbbbbb属性：|r|n攻击+160000|n攻速+50%|n吸血+10%|n|n攻击|Cffffc92610%|r概率附加|Cffffc926业力*400%|r攻击伤害|n|n|Cff00ff7f点击消耗20000金币进行强化|n成功率60%</v>
      </c>
      <c r="DB23" s="71" t="str">
        <f t="shared" si="149"/>
        <v>|n攻击+160000</v>
      </c>
      <c r="DC23" s="71" t="str">
        <f t="shared" si="150"/>
        <v/>
      </c>
      <c r="DD23" s="71" t="str">
        <f t="shared" si="151"/>
        <v/>
      </c>
      <c r="DE23" s="71" t="str">
        <f t="shared" si="152"/>
        <v/>
      </c>
      <c r="DF23" s="71" t="str">
        <f t="shared" si="153"/>
        <v/>
      </c>
      <c r="DG23" s="71" t="str">
        <f t="shared" si="154"/>
        <v/>
      </c>
      <c r="DH23" s="71" t="str">
        <f t="shared" si="155"/>
        <v/>
      </c>
      <c r="DI23" s="71" t="str">
        <f t="shared" si="156"/>
        <v/>
      </c>
      <c r="DJ23" s="71" t="str">
        <f t="shared" si="157"/>
        <v>|n攻速+50%</v>
      </c>
      <c r="DK23" s="71" t="str">
        <f t="shared" si="158"/>
        <v/>
      </c>
      <c r="DL23" s="71" t="str">
        <f t="shared" si="159"/>
        <v/>
      </c>
      <c r="DM23" s="71" t="str">
        <f t="shared" si="160"/>
        <v/>
      </c>
      <c r="DN23" s="71" t="str">
        <f t="shared" si="161"/>
        <v/>
      </c>
      <c r="DO23" s="71" t="str">
        <f t="shared" si="162"/>
        <v/>
      </c>
      <c r="DP23" s="71" t="str">
        <f t="shared" si="163"/>
        <v/>
      </c>
      <c r="DQ23" s="71" t="str">
        <f t="shared" si="164"/>
        <v/>
      </c>
      <c r="DR23" s="71" t="str">
        <f t="shared" si="165"/>
        <v/>
      </c>
      <c r="DS23" s="71" t="str">
        <f t="shared" si="166"/>
        <v/>
      </c>
      <c r="DT23" s="71" t="str">
        <f t="shared" si="167"/>
        <v/>
      </c>
      <c r="DU23" s="71" t="str">
        <f t="shared" si="168"/>
        <v/>
      </c>
      <c r="DV23" s="71" t="str">
        <f t="shared" si="169"/>
        <v>|n吸血+10%</v>
      </c>
      <c r="DW23" s="71" t="str">
        <f t="shared" si="170"/>
        <v/>
      </c>
      <c r="DX23" s="71" t="str">
        <f t="shared" si="171"/>
        <v/>
      </c>
      <c r="DY23" s="71" t="str">
        <f t="shared" si="172"/>
        <v/>
      </c>
      <c r="DZ23" s="71" t="str">
        <f t="shared" si="173"/>
        <v/>
      </c>
      <c r="EA23" s="71" t="str">
        <f t="shared" si="174"/>
        <v/>
      </c>
      <c r="EB23" s="71" t="str">
        <f t="shared" si="175"/>
        <v/>
      </c>
      <c r="EC23" s="71" t="str">
        <f t="shared" si="176"/>
        <v/>
      </c>
      <c r="ED23" s="71" t="str">
        <f t="shared" si="177"/>
        <v/>
      </c>
      <c r="EE23" s="71" t="str">
        <f t="shared" si="178"/>
        <v/>
      </c>
      <c r="EF23" s="71" t="str">
        <f t="shared" si="179"/>
        <v/>
      </c>
      <c r="EG23" s="71" t="str">
        <f t="shared" si="180"/>
        <v/>
      </c>
      <c r="EH23" s="71" t="str">
        <f t="shared" si="181"/>
        <v/>
      </c>
      <c r="EI23" s="71" t="str">
        <f t="shared" si="182"/>
        <v/>
      </c>
      <c r="EJ23" s="71" t="str">
        <f t="shared" si="183"/>
        <v/>
      </c>
      <c r="EK23" s="71" t="str">
        <f t="shared" si="184"/>
        <v/>
      </c>
      <c r="EL23" s="71" t="str">
        <f t="shared" si="185"/>
        <v/>
      </c>
      <c r="EM23" s="71" t="str">
        <f t="shared" si="186"/>
        <v/>
      </c>
      <c r="EN23" s="71" t="str">
        <f t="shared" si="187"/>
        <v/>
      </c>
      <c r="EO23" s="71" t="str">
        <f t="shared" si="188"/>
        <v/>
      </c>
      <c r="EP23" s="71" t="str">
        <f t="shared" si="189"/>
        <v/>
      </c>
      <c r="EQ23" s="71" t="str">
        <f t="shared" si="190"/>
        <v/>
      </c>
      <c r="ER23" s="71" t="str">
        <f t="shared" si="191"/>
        <v/>
      </c>
      <c r="ES23" s="71" t="str">
        <f t="shared" si="192"/>
        <v/>
      </c>
      <c r="ET23" s="71" t="str">
        <f t="shared" si="193"/>
        <v/>
      </c>
      <c r="EU23" s="71" t="str">
        <f t="shared" si="194"/>
        <v/>
      </c>
      <c r="EV23" s="71" t="str">
        <f t="shared" si="195"/>
        <v/>
      </c>
      <c r="EW23" s="71" t="str">
        <f t="shared" si="196"/>
        <v/>
      </c>
      <c r="EX23" s="71" t="str">
        <f t="shared" si="197"/>
        <v/>
      </c>
      <c r="EY23" s="71" t="str">
        <f t="shared" si="198"/>
        <v/>
      </c>
      <c r="EZ23" s="71" t="str">
        <f t="shared" si="199"/>
        <v/>
      </c>
      <c r="FA23" s="71" t="str">
        <f t="shared" si="200"/>
        <v/>
      </c>
      <c r="FB23" s="71" t="str">
        <f t="shared" si="201"/>
        <v/>
      </c>
      <c r="FC23" s="71" t="str">
        <f t="shared" si="202"/>
        <v/>
      </c>
      <c r="FD23" s="71" t="str">
        <f t="shared" si="203"/>
        <v/>
      </c>
      <c r="FE23" s="71" t="str">
        <f t="shared" si="204"/>
        <v/>
      </c>
      <c r="FF23" s="71" t="str">
        <f t="shared" si="205"/>
        <v/>
      </c>
      <c r="FG23" s="71" t="str">
        <f t="shared" si="206"/>
        <v/>
      </c>
      <c r="FH23" s="71" t="str">
        <f t="shared" si="207"/>
        <v/>
      </c>
      <c r="FI23" s="71" t="str">
        <f t="shared" si="208"/>
        <v/>
      </c>
      <c r="FJ23" s="71" t="str">
        <f t="shared" si="209"/>
        <v/>
      </c>
      <c r="FK23" s="71" t="str">
        <f t="shared" si="210"/>
        <v/>
      </c>
      <c r="FL23" s="71" t="str">
        <f t="shared" si="211"/>
        <v/>
      </c>
      <c r="FM23" s="71" t="str">
        <f t="shared" si="212"/>
        <v/>
      </c>
      <c r="FN23" s="71" t="str">
        <f t="shared" si="213"/>
        <v/>
      </c>
      <c r="FO23" s="71" t="str">
        <f t="shared" si="214"/>
        <v/>
      </c>
      <c r="FP23" s="71" t="str">
        <f t="shared" si="215"/>
        <v/>
      </c>
      <c r="FQ23" s="71" t="str">
        <f t="shared" si="216"/>
        <v/>
      </c>
      <c r="FR23" s="71" t="str">
        <f t="shared" si="217"/>
        <v/>
      </c>
      <c r="FS23" s="71" t="str">
        <f t="shared" si="218"/>
        <v/>
      </c>
    </row>
    <row r="24" spans="1:175" s="60" customFormat="1" ht="16.5">
      <c r="A24" s="72"/>
      <c r="B24" s="73" t="s">
        <v>245</v>
      </c>
      <c r="C24" s="72" t="s">
        <v>246</v>
      </c>
      <c r="D24" s="74"/>
      <c r="E24" s="75"/>
      <c r="F24" s="76">
        <v>20000</v>
      </c>
      <c r="G24" s="77">
        <v>60</v>
      </c>
      <c r="H24" s="77"/>
      <c r="I24" s="77" t="str">
        <f t="shared" si="77"/>
        <v>E023</v>
      </c>
      <c r="J24" s="77"/>
      <c r="K24" s="77"/>
      <c r="L24" s="77"/>
      <c r="M24" s="77"/>
      <c r="N24" s="77"/>
      <c r="O24" s="77"/>
      <c r="P24" s="82"/>
      <c r="Q24" s="82"/>
      <c r="R24" s="82"/>
      <c r="S24" s="82"/>
      <c r="T24" s="84" t="s">
        <v>195</v>
      </c>
      <c r="U24" s="85" t="s">
        <v>244</v>
      </c>
      <c r="V24" s="19">
        <v>180000</v>
      </c>
      <c r="W24" s="86"/>
      <c r="X24" s="86"/>
      <c r="Y24" s="86"/>
      <c r="Z24" s="86"/>
      <c r="AA24" s="86"/>
      <c r="AB24" s="86"/>
      <c r="AC24" s="86"/>
      <c r="AD24" s="86">
        <v>50</v>
      </c>
      <c r="AE24" s="86"/>
      <c r="AF24" s="86"/>
      <c r="AG24" s="88"/>
      <c r="AH24" s="86"/>
      <c r="AI24" s="86"/>
      <c r="AJ24" s="86"/>
      <c r="AK24" s="86"/>
      <c r="AL24" s="88"/>
      <c r="AM24" s="86"/>
      <c r="AN24" s="86"/>
      <c r="AO24" s="86"/>
      <c r="AP24" s="90">
        <v>10</v>
      </c>
      <c r="AQ24" s="90"/>
      <c r="AR24" s="91"/>
      <c r="AS24" s="91"/>
      <c r="AT24" s="90"/>
      <c r="AU24" s="90"/>
      <c r="AV24" s="90"/>
      <c r="AW24" s="90"/>
      <c r="AX24" s="90"/>
      <c r="AY24" s="90"/>
      <c r="AZ24" s="90"/>
      <c r="BA24" s="90"/>
      <c r="BB24" s="90"/>
      <c r="BC24" s="79"/>
      <c r="BD24" s="79"/>
      <c r="BE24" s="79"/>
      <c r="BF24" s="79"/>
      <c r="BG24" s="79"/>
      <c r="BH24" s="79"/>
      <c r="BI24" s="79"/>
      <c r="BJ24" s="79"/>
      <c r="BK24" s="79"/>
      <c r="BL24" s="79"/>
      <c r="BM24" s="79"/>
      <c r="BN24" s="79"/>
      <c r="BO24" s="79"/>
      <c r="BP24" s="79"/>
      <c r="BQ24" s="79"/>
      <c r="BR24" s="79"/>
      <c r="BS24" s="79"/>
      <c r="BT24" s="79"/>
      <c r="BU24" s="194"/>
      <c r="BV24" s="194"/>
      <c r="BW24" s="194"/>
      <c r="BX24" s="194"/>
      <c r="BY24" s="194"/>
      <c r="BZ24" s="194"/>
      <c r="CA24" s="194"/>
      <c r="CB24" s="194"/>
      <c r="CC24" s="194"/>
      <c r="CD24" s="194"/>
      <c r="CE24" s="194"/>
      <c r="CF24" s="194"/>
      <c r="CG24" s="194"/>
      <c r="CH24" s="194"/>
      <c r="CI24" s="194"/>
      <c r="CJ24" s="194"/>
      <c r="CK24" s="194"/>
      <c r="CL24" s="194"/>
      <c r="CM24" s="194"/>
      <c r="CN24" s="93" t="str">
        <f t="shared" si="2"/>
        <v>InitUnitState('E022',180000,,,,,,,,50,)</v>
      </c>
      <c r="CO24" s="93" t="str">
        <f t="shared" si="3"/>
        <v>InitUnitNormal('E022',,,,,,,,,,)</v>
      </c>
      <c r="CP24" s="93" t="str">
        <f t="shared" si="4"/>
        <v>InitUnitMagic('E022',10,,,,,,,,,)</v>
      </c>
      <c r="CQ24" s="93" t="str">
        <f t="shared" si="5"/>
        <v>InitUnitAdd('E022',,,,,,,,,,)</v>
      </c>
      <c r="CR24" s="93" t="str">
        <f t="shared" si="6"/>
        <v>InitEquipData('E022',,"",,E023,20000,60,'','','','','','',"ReplaceableTextures\\CommandButtons\\BTNZ04.blp")</v>
      </c>
      <c r="CS24" s="93"/>
      <c r="CT24" s="93"/>
      <c r="CU24" s="95" t="str">
        <f t="shared" si="78"/>
        <v>|n攻击+180000|n攻速+50%|n吸血+10%|n</v>
      </c>
      <c r="CV24" s="61" t="str">
        <f>"|Cffbbbbbb属性：|r"&amp;CU24&amp;VLOOKUP(A24,合成公式!A:P,16,FALSE)&amp;T24&amp;"|n|Cff00ff7f点击消耗"&amp;F24&amp;"金币进行强化"&amp;"|n成功率"&amp;G24&amp;"%"</f>
        <v>|Cffbbbbbb属性：|r|n攻击+180000|n攻速+50%|n吸血+10%|n|n攻击|Cffffc92610%|r概率附加|Cffffc926业力*400%|r攻击伤害|n|n|Cff00ff7f点击消耗20000金币进行强化|n成功率60%</v>
      </c>
      <c r="DB24" s="71" t="str">
        <f t="shared" ref="DB24:DB45" si="295">IF(V24="","","|n"&amp;DB$2&amp;"+"&amp;V24&amp;DB$1)</f>
        <v>|n攻击+180000</v>
      </c>
      <c r="DC24" s="71" t="str">
        <f t="shared" ref="DC24:DC45" si="296">IF(W24="","","|n"&amp;DC$2&amp;"+"&amp;W24&amp;DC$1)</f>
        <v/>
      </c>
      <c r="DD24" s="71" t="str">
        <f t="shared" ref="DD24:DD45" si="297">IF(X24="","","|n"&amp;DD$2&amp;"+"&amp;X24&amp;DD$1)</f>
        <v/>
      </c>
      <c r="DE24" s="71" t="str">
        <f t="shared" ref="DE24:DE45" si="298">IF(Y24="","","|n"&amp;DE$2&amp;"+"&amp;Y24&amp;DE$1)</f>
        <v/>
      </c>
      <c r="DF24" s="71" t="str">
        <f t="shared" ref="DF24:DF45" si="299">IF(Z24="","","|n"&amp;DF$2&amp;"+"&amp;Z24&amp;DF$1)</f>
        <v/>
      </c>
      <c r="DG24" s="71" t="str">
        <f t="shared" ref="DG24:DG45" si="300">IF(AA24="","","|n"&amp;DG$2&amp;"+"&amp;AA24&amp;DG$1)</f>
        <v/>
      </c>
      <c r="DH24" s="71" t="str">
        <f t="shared" ref="DH24:DH45" si="301">IF(AB24="","","|n"&amp;DH$2&amp;"+"&amp;AB24&amp;DH$1)</f>
        <v/>
      </c>
      <c r="DI24" s="71" t="str">
        <f t="shared" ref="DI24:DI45" si="302">IF(AC24="","","|n"&amp;DI$2&amp;"+"&amp;AC24&amp;DI$1)</f>
        <v/>
      </c>
      <c r="DJ24" s="71" t="str">
        <f t="shared" ref="DJ24:DJ45" si="303">IF(AD24="","","|n"&amp;DJ$2&amp;"+"&amp;AD24&amp;DJ$1)</f>
        <v>|n攻速+50%</v>
      </c>
      <c r="DK24" s="71" t="str">
        <f t="shared" ref="DK24:DK45" si="304">IF(AE24="","","|n"&amp;DK$2&amp;"+"&amp;AE24&amp;DK$1)</f>
        <v/>
      </c>
      <c r="DL24" s="71" t="str">
        <f t="shared" ref="DL24:DL45" si="305">IF(AF24="","","|n"&amp;DL$2&amp;"+"&amp;AF24&amp;DL$1)</f>
        <v/>
      </c>
      <c r="DM24" s="71" t="str">
        <f t="shared" ref="DM24:DM45" si="306">IF(AG24="","","|n"&amp;DM$2&amp;"+"&amp;AG24&amp;DM$1)</f>
        <v/>
      </c>
      <c r="DN24" s="71" t="str">
        <f t="shared" ref="DN24:DN45" si="307">IF(AH24="","","|n"&amp;DN$2&amp;"+"&amp;AH24&amp;DN$1)</f>
        <v/>
      </c>
      <c r="DO24" s="71" t="str">
        <f t="shared" ref="DO24:DO45" si="308">IF(AI24="","","|n"&amp;DO$2&amp;"+"&amp;AI24&amp;DO$1)</f>
        <v/>
      </c>
      <c r="DP24" s="71" t="str">
        <f t="shared" ref="DP24:DP45" si="309">IF(AJ24="","","|n"&amp;DP$2&amp;"+"&amp;AJ24&amp;DP$1)</f>
        <v/>
      </c>
      <c r="DQ24" s="71" t="str">
        <f t="shared" ref="DQ24:DQ45" si="310">IF(AK24="","","|n"&amp;DQ$2&amp;"+"&amp;AK24&amp;DQ$1)</f>
        <v/>
      </c>
      <c r="DR24" s="71" t="str">
        <f t="shared" ref="DR24:DR45" si="311">IF(AL24="","","|n"&amp;DR$2&amp;"+"&amp;AL24&amp;DR$1)</f>
        <v/>
      </c>
      <c r="DS24" s="71" t="str">
        <f t="shared" ref="DS24:DS45" si="312">IF(AM24="","","|n"&amp;DS$2&amp;"+"&amp;AM24&amp;DS$1)</f>
        <v/>
      </c>
      <c r="DT24" s="71" t="str">
        <f t="shared" ref="DT24:DT45" si="313">IF(AN24="","","|n"&amp;DT$2&amp;"+"&amp;AN24&amp;DT$1)</f>
        <v/>
      </c>
      <c r="DU24" s="71" t="str">
        <f t="shared" ref="DU24:DU45" si="314">IF(AO24="","","|n"&amp;DU$2&amp;"+"&amp;AO24&amp;DU$1)</f>
        <v/>
      </c>
      <c r="DV24" s="71" t="str">
        <f t="shared" ref="DV24:DV45" si="315">IF(AP24="","","|n"&amp;DV$2&amp;"+"&amp;AP24&amp;DV$1)</f>
        <v>|n吸血+10%</v>
      </c>
      <c r="DW24" s="71" t="str">
        <f t="shared" ref="DW24:DW45" si="316">IF(AQ24="","","|n"&amp;DW$2&amp;"+"&amp;AQ24&amp;DW$1)</f>
        <v/>
      </c>
      <c r="DX24" s="71" t="str">
        <f t="shared" ref="DX24:DX45" si="317">IF(AR24="","","|n"&amp;DX$2&amp;"+"&amp;AR24&amp;DX$1)</f>
        <v/>
      </c>
      <c r="DY24" s="71" t="str">
        <f t="shared" ref="DY24:DY45" si="318">IF(AS24="","","|n"&amp;DY$2&amp;"+"&amp;AS24&amp;DY$1)</f>
        <v/>
      </c>
      <c r="DZ24" s="71" t="str">
        <f t="shared" ref="DZ24:DZ45" si="319">IF(AT24="","","|n"&amp;DZ$2&amp;"+"&amp;AT24&amp;DZ$1)</f>
        <v/>
      </c>
      <c r="EA24" s="71" t="str">
        <f t="shared" ref="EA24:EA45" si="320">IF(AU24="","","|n"&amp;EA$2&amp;"+"&amp;AU24&amp;EA$1)</f>
        <v/>
      </c>
      <c r="EB24" s="71" t="str">
        <f t="shared" ref="EB24:EB45" si="321">IF(AV24="","","|n"&amp;EB$2&amp;"+"&amp;AV24&amp;EB$1)</f>
        <v/>
      </c>
      <c r="EC24" s="71" t="str">
        <f t="shared" ref="EC24:EC45" si="322">IF(AW24="","","|n"&amp;EC$2&amp;"+"&amp;AW24&amp;EC$1)</f>
        <v/>
      </c>
      <c r="ED24" s="71" t="str">
        <f t="shared" ref="ED24:ED45" si="323">IF(AX24="","","|n"&amp;ED$2&amp;"+"&amp;AX24&amp;ED$1)</f>
        <v/>
      </c>
      <c r="EE24" s="71" t="str">
        <f t="shared" ref="EE24:EE45" si="324">IF(AY24="","","|n"&amp;EE$2&amp;"+"&amp;AY24&amp;EE$1)</f>
        <v/>
      </c>
      <c r="EF24" s="71" t="str">
        <f t="shared" ref="EF24:EF45" si="325">IF(AZ24="","","|n"&amp;EF$2&amp;"+"&amp;AZ24&amp;EF$1)</f>
        <v/>
      </c>
      <c r="EG24" s="71" t="str">
        <f t="shared" ref="EG24:EG45" si="326">IF(BA24="","","|n"&amp;EG$2&amp;"+"&amp;BA24&amp;EG$1)</f>
        <v/>
      </c>
      <c r="EH24" s="71" t="str">
        <f t="shared" ref="EH24:EH45" si="327">IF(BB24="","","|n"&amp;EH$2&amp;"+"&amp;BB24&amp;EH$1)</f>
        <v/>
      </c>
      <c r="EI24" s="71" t="str">
        <f t="shared" ref="EI24:EI45" si="328">IF(BC24="","","|n"&amp;EI$2&amp;"+"&amp;BC24&amp;EI$1)</f>
        <v/>
      </c>
      <c r="EJ24" s="71" t="str">
        <f t="shared" ref="EJ24:EJ45" si="329">IF(BD24="","","|n"&amp;EJ$2&amp;"+"&amp;BD24&amp;EJ$1)</f>
        <v/>
      </c>
      <c r="EK24" s="71" t="str">
        <f t="shared" ref="EK24:EK45" si="330">IF(BE24="","","|n"&amp;EK$2&amp;"+"&amp;BE24&amp;EK$1)</f>
        <v/>
      </c>
      <c r="EL24" s="71" t="str">
        <f t="shared" ref="EL24:EL45" si="331">IF(BF24="","","|n"&amp;EL$2&amp;"+"&amp;BF24&amp;EL$1)</f>
        <v/>
      </c>
      <c r="EM24" s="71" t="str">
        <f t="shared" ref="EM24:EM45" si="332">IF(BG24="","","|n"&amp;EM$2&amp;"+"&amp;BG24&amp;EM$1)</f>
        <v/>
      </c>
      <c r="EN24" s="71" t="str">
        <f t="shared" ref="EN24:EN45" si="333">IF(BH24="","","|n"&amp;EN$2&amp;"+"&amp;BH24&amp;EN$1)</f>
        <v/>
      </c>
      <c r="EO24" s="71" t="str">
        <f t="shared" ref="EO24:EO45" si="334">IF(BI24="","","|n"&amp;EO$2&amp;"+"&amp;BI24&amp;EO$1)</f>
        <v/>
      </c>
      <c r="EP24" s="71" t="str">
        <f t="shared" ref="EP24:EP45" si="335">IF(BJ24="","","|n"&amp;EP$2&amp;"+"&amp;BJ24&amp;EP$1)</f>
        <v/>
      </c>
      <c r="EQ24" s="71" t="str">
        <f t="shared" ref="EQ24:EQ45" si="336">IF(BK24="","","|n"&amp;EQ$2&amp;"+"&amp;BK24&amp;EQ$1)</f>
        <v/>
      </c>
      <c r="ER24" s="71" t="str">
        <f t="shared" ref="ER24:ER45" si="337">IF(BL24="","","|n"&amp;ER$2&amp;"+"&amp;BL24&amp;ER$1)</f>
        <v/>
      </c>
      <c r="ES24" s="71" t="str">
        <f t="shared" ref="ES24:ES45" si="338">IF(BM24="","","|n"&amp;ES$2&amp;"+"&amp;BM24&amp;ES$1)</f>
        <v/>
      </c>
      <c r="ET24" s="71" t="str">
        <f t="shared" ref="ET24:ET45" si="339">IF(BN24="","","|n"&amp;ET$2&amp;"+"&amp;BN24&amp;ET$1)</f>
        <v/>
      </c>
      <c r="EU24" s="71" t="str">
        <f t="shared" ref="EU24:EU45" si="340">IF(BO24="","","|n"&amp;EU$2&amp;"+"&amp;BO24&amp;EU$1)</f>
        <v/>
      </c>
      <c r="EV24" s="71" t="str">
        <f t="shared" ref="EV24:EV45" si="341">IF(BP24="","","|n"&amp;EV$2&amp;"+"&amp;BP24&amp;EV$1)</f>
        <v/>
      </c>
      <c r="EW24" s="71" t="str">
        <f t="shared" ref="EW24:EW45" si="342">IF(BQ24="","","|n"&amp;EW$2&amp;"+"&amp;BQ24&amp;EW$1)</f>
        <v/>
      </c>
      <c r="EX24" s="71" t="str">
        <f t="shared" ref="EX24:EX45" si="343">IF(BR24="","","|n"&amp;EX$2&amp;"+"&amp;BR24&amp;EX$1)</f>
        <v/>
      </c>
      <c r="EY24" s="71" t="str">
        <f t="shared" ref="EY24:EY45" si="344">IF(BS24="","","|n"&amp;EY$2&amp;"+"&amp;BS24&amp;EY$1)</f>
        <v/>
      </c>
      <c r="EZ24" s="71" t="str">
        <f t="shared" ref="EZ24:EZ45" si="345">IF(BT24="","","|n"&amp;EZ$2&amp;"+"&amp;BT24&amp;EZ$1)</f>
        <v/>
      </c>
      <c r="FA24" s="71" t="str">
        <f t="shared" ref="FA24:FA45" si="346">IF(BU24="","","|n"&amp;FA$2&amp;"+"&amp;BU24&amp;FA$1)</f>
        <v/>
      </c>
      <c r="FB24" s="71" t="str">
        <f t="shared" ref="FB24:FB45" si="347">IF(BV24="","","|n"&amp;FB$2&amp;"+"&amp;BV24&amp;FB$1)</f>
        <v/>
      </c>
      <c r="FC24" s="71" t="str">
        <f t="shared" ref="FC24:FC45" si="348">IF(BW24="","","|n"&amp;FC$2&amp;"+"&amp;BW24&amp;FC$1)</f>
        <v/>
      </c>
      <c r="FD24" s="71" t="str">
        <f t="shared" ref="FD24:FD45" si="349">IF(BX24="","","|n"&amp;FD$2&amp;"+"&amp;BX24&amp;FD$1)</f>
        <v/>
      </c>
      <c r="FE24" s="71" t="str">
        <f t="shared" ref="FE24:FE45" si="350">IF(BY24="","","|n"&amp;FE$2&amp;"+"&amp;BY24&amp;FE$1)</f>
        <v/>
      </c>
      <c r="FF24" s="71" t="str">
        <f t="shared" ref="FF24:FF45" si="351">IF(BZ24="","","|n"&amp;FF$2&amp;"+"&amp;BZ24&amp;FF$1)</f>
        <v/>
      </c>
      <c r="FG24" s="71" t="str">
        <f t="shared" ref="FG24:FG45" si="352">IF(CA24="","","|n"&amp;FG$2&amp;"+"&amp;CA24&amp;FG$1)</f>
        <v/>
      </c>
      <c r="FH24" s="71" t="str">
        <f t="shared" ref="FH24:FH45" si="353">IF(CB24="","","|n"&amp;FH$2&amp;"+"&amp;CB24&amp;FH$1)</f>
        <v/>
      </c>
      <c r="FI24" s="71" t="str">
        <f t="shared" ref="FI24:FI45" si="354">IF(CC24="","","|n"&amp;FI$2&amp;"+"&amp;CC24&amp;FI$1)</f>
        <v/>
      </c>
      <c r="FJ24" s="71" t="str">
        <f t="shared" ref="FJ24:FJ45" si="355">IF(CD24="","","|n"&amp;FJ$2&amp;"+"&amp;CD24&amp;FJ$1)</f>
        <v/>
      </c>
      <c r="FK24" s="71" t="str">
        <f t="shared" ref="FK24:FK45" si="356">IF(CE24="","","|n"&amp;FK$2&amp;"+"&amp;CE24&amp;FK$1)</f>
        <v/>
      </c>
      <c r="FL24" s="71" t="str">
        <f t="shared" ref="FL24:FL45" si="357">IF(CF24="","","|n"&amp;FL$2&amp;"+"&amp;CF24&amp;FL$1)</f>
        <v/>
      </c>
      <c r="FM24" s="71" t="str">
        <f t="shared" ref="FM24:FM45" si="358">IF(CG24="","","|n"&amp;FM$2&amp;"+"&amp;CG24&amp;FM$1)</f>
        <v/>
      </c>
      <c r="FN24" s="71" t="str">
        <f t="shared" ref="FN24:FN45" si="359">IF(CH24="","","|n"&amp;FN$2&amp;"+"&amp;CH24&amp;FN$1)</f>
        <v/>
      </c>
      <c r="FO24" s="71" t="str">
        <f t="shared" ref="FO24:FO45" si="360">IF(CI24="","","|n"&amp;FO$2&amp;"+"&amp;CI24&amp;FO$1)</f>
        <v/>
      </c>
      <c r="FP24" s="71" t="str">
        <f t="shared" ref="FP24:FP45" si="361">IF(CJ24="","","|n"&amp;FP$2&amp;"+"&amp;CJ24&amp;FP$1)</f>
        <v/>
      </c>
      <c r="FQ24" s="71" t="str">
        <f t="shared" ref="FQ24:FQ45" si="362">IF(CK24="","","|n"&amp;FQ$2&amp;"+"&amp;CK24&amp;FQ$1)</f>
        <v/>
      </c>
      <c r="FR24" s="71" t="str">
        <f t="shared" ref="FR24:FR45" si="363">IF(CL24="","","|n"&amp;FR$2&amp;"+"&amp;CL24&amp;FR$1)</f>
        <v/>
      </c>
      <c r="FS24" s="71" t="str">
        <f t="shared" ref="FS24:FS45" si="364">IF(CM24="","","|n"&amp;FS$2&amp;"+"&amp;CM24&amp;FS$1)</f>
        <v/>
      </c>
    </row>
    <row r="25" spans="1:175" s="60" customFormat="1" ht="16.5">
      <c r="A25" s="72"/>
      <c r="B25" s="73" t="s">
        <v>247</v>
      </c>
      <c r="C25" s="72" t="s">
        <v>248</v>
      </c>
      <c r="D25" s="74"/>
      <c r="E25" s="75"/>
      <c r="F25" s="76">
        <v>20000</v>
      </c>
      <c r="G25" s="77">
        <v>60</v>
      </c>
      <c r="H25" s="77"/>
      <c r="I25" s="77" t="str">
        <f t="shared" si="77"/>
        <v>E024</v>
      </c>
      <c r="J25" s="77"/>
      <c r="K25" s="77"/>
      <c r="L25" s="77"/>
      <c r="M25" s="77"/>
      <c r="N25" s="77"/>
      <c r="O25" s="77"/>
      <c r="P25" s="82"/>
      <c r="Q25" s="82"/>
      <c r="R25" s="82"/>
      <c r="S25" s="82"/>
      <c r="T25" s="84" t="s">
        <v>195</v>
      </c>
      <c r="U25" s="85" t="s">
        <v>244</v>
      </c>
      <c r="V25" s="19">
        <v>200000</v>
      </c>
      <c r="W25" s="86"/>
      <c r="X25" s="86"/>
      <c r="Y25" s="86"/>
      <c r="Z25" s="86"/>
      <c r="AA25" s="86"/>
      <c r="AB25" s="86"/>
      <c r="AC25" s="86"/>
      <c r="AD25" s="86">
        <v>50</v>
      </c>
      <c r="AE25" s="86"/>
      <c r="AF25" s="86"/>
      <c r="AG25" s="88"/>
      <c r="AH25" s="86"/>
      <c r="AI25" s="86"/>
      <c r="AJ25" s="86"/>
      <c r="AK25" s="86"/>
      <c r="AL25" s="88"/>
      <c r="AM25" s="86"/>
      <c r="AN25" s="86"/>
      <c r="AO25" s="86"/>
      <c r="AP25" s="90">
        <v>10</v>
      </c>
      <c r="AQ25" s="90"/>
      <c r="AR25" s="91"/>
      <c r="AS25" s="91"/>
      <c r="AT25" s="90"/>
      <c r="AU25" s="90"/>
      <c r="AV25" s="90"/>
      <c r="AW25" s="90"/>
      <c r="AX25" s="90"/>
      <c r="AY25" s="90"/>
      <c r="AZ25" s="90"/>
      <c r="BA25" s="90"/>
      <c r="BB25" s="90"/>
      <c r="BC25" s="79"/>
      <c r="BD25" s="79"/>
      <c r="BE25" s="79"/>
      <c r="BF25" s="79"/>
      <c r="BG25" s="79"/>
      <c r="BH25" s="79"/>
      <c r="BI25" s="79"/>
      <c r="BJ25" s="79"/>
      <c r="BK25" s="79"/>
      <c r="BL25" s="79"/>
      <c r="BM25" s="79"/>
      <c r="BN25" s="79"/>
      <c r="BO25" s="79"/>
      <c r="BP25" s="79"/>
      <c r="BQ25" s="79"/>
      <c r="BR25" s="79"/>
      <c r="BS25" s="79"/>
      <c r="BT25" s="79"/>
      <c r="BU25" s="194"/>
      <c r="BV25" s="194"/>
      <c r="BW25" s="194"/>
      <c r="BX25" s="194"/>
      <c r="BY25" s="194"/>
      <c r="BZ25" s="194"/>
      <c r="CA25" s="194"/>
      <c r="CB25" s="194"/>
      <c r="CC25" s="194"/>
      <c r="CD25" s="194"/>
      <c r="CE25" s="194"/>
      <c r="CF25" s="194"/>
      <c r="CG25" s="194"/>
      <c r="CH25" s="194"/>
      <c r="CI25" s="194"/>
      <c r="CJ25" s="194"/>
      <c r="CK25" s="194"/>
      <c r="CL25" s="194"/>
      <c r="CM25" s="194"/>
      <c r="CN25" s="93" t="str">
        <f t="shared" si="2"/>
        <v>InitUnitState('E023',200000,,,,,,,,50,)</v>
      </c>
      <c r="CO25" s="93" t="str">
        <f t="shared" si="3"/>
        <v>InitUnitNormal('E023',,,,,,,,,,)</v>
      </c>
      <c r="CP25" s="93" t="str">
        <f t="shared" si="4"/>
        <v>InitUnitMagic('E023',10,,,,,,,,,)</v>
      </c>
      <c r="CQ25" s="93" t="str">
        <f t="shared" si="5"/>
        <v>InitUnitAdd('E023',,,,,,,,,,)</v>
      </c>
      <c r="CR25" s="93" t="str">
        <f t="shared" si="6"/>
        <v>InitEquipData('E023',,"",,E024,20000,60,'','','','','','',"ReplaceableTextures\\CommandButtons\\BTNZ04.blp")</v>
      </c>
      <c r="CS25" s="93"/>
      <c r="CT25" s="93"/>
      <c r="CU25" s="95" t="str">
        <f t="shared" si="78"/>
        <v>|n攻击+200000|n攻速+50%|n吸血+10%|n</v>
      </c>
      <c r="CV25" s="61" t="str">
        <f>"|Cffbbbbbb属性：|r"&amp;CU25&amp;VLOOKUP(A25,合成公式!A:P,16,FALSE)&amp;T25&amp;"|n|Cff00ff7f点击消耗"&amp;F25&amp;"金币进行强化"&amp;"|n成功率"&amp;G25&amp;"%"</f>
        <v>|Cffbbbbbb属性：|r|n攻击+200000|n攻速+50%|n吸血+10%|n|n攻击|Cffffc92610%|r概率附加|Cffffc926业力*400%|r攻击伤害|n|n|Cff00ff7f点击消耗20000金币进行强化|n成功率60%</v>
      </c>
      <c r="DB25" s="71" t="str">
        <f t="shared" si="295"/>
        <v>|n攻击+200000</v>
      </c>
      <c r="DC25" s="71" t="str">
        <f t="shared" si="296"/>
        <v/>
      </c>
      <c r="DD25" s="71" t="str">
        <f t="shared" si="297"/>
        <v/>
      </c>
      <c r="DE25" s="71" t="str">
        <f t="shared" si="298"/>
        <v/>
      </c>
      <c r="DF25" s="71" t="str">
        <f t="shared" si="299"/>
        <v/>
      </c>
      <c r="DG25" s="71" t="str">
        <f t="shared" si="300"/>
        <v/>
      </c>
      <c r="DH25" s="71" t="str">
        <f t="shared" si="301"/>
        <v/>
      </c>
      <c r="DI25" s="71" t="str">
        <f t="shared" si="302"/>
        <v/>
      </c>
      <c r="DJ25" s="71" t="str">
        <f t="shared" si="303"/>
        <v>|n攻速+50%</v>
      </c>
      <c r="DK25" s="71" t="str">
        <f t="shared" si="304"/>
        <v/>
      </c>
      <c r="DL25" s="71" t="str">
        <f t="shared" si="305"/>
        <v/>
      </c>
      <c r="DM25" s="71" t="str">
        <f t="shared" si="306"/>
        <v/>
      </c>
      <c r="DN25" s="71" t="str">
        <f t="shared" si="307"/>
        <v/>
      </c>
      <c r="DO25" s="71" t="str">
        <f t="shared" si="308"/>
        <v/>
      </c>
      <c r="DP25" s="71" t="str">
        <f t="shared" si="309"/>
        <v/>
      </c>
      <c r="DQ25" s="71" t="str">
        <f t="shared" si="310"/>
        <v/>
      </c>
      <c r="DR25" s="71" t="str">
        <f t="shared" si="311"/>
        <v/>
      </c>
      <c r="DS25" s="71" t="str">
        <f t="shared" si="312"/>
        <v/>
      </c>
      <c r="DT25" s="71" t="str">
        <f t="shared" si="313"/>
        <v/>
      </c>
      <c r="DU25" s="71" t="str">
        <f t="shared" si="314"/>
        <v/>
      </c>
      <c r="DV25" s="71" t="str">
        <f t="shared" si="315"/>
        <v>|n吸血+10%</v>
      </c>
      <c r="DW25" s="71" t="str">
        <f t="shared" si="316"/>
        <v/>
      </c>
      <c r="DX25" s="71" t="str">
        <f t="shared" si="317"/>
        <v/>
      </c>
      <c r="DY25" s="71" t="str">
        <f t="shared" si="318"/>
        <v/>
      </c>
      <c r="DZ25" s="71" t="str">
        <f t="shared" si="319"/>
        <v/>
      </c>
      <c r="EA25" s="71" t="str">
        <f t="shared" si="320"/>
        <v/>
      </c>
      <c r="EB25" s="71" t="str">
        <f t="shared" si="321"/>
        <v/>
      </c>
      <c r="EC25" s="71" t="str">
        <f t="shared" si="322"/>
        <v/>
      </c>
      <c r="ED25" s="71" t="str">
        <f t="shared" si="323"/>
        <v/>
      </c>
      <c r="EE25" s="71" t="str">
        <f t="shared" si="324"/>
        <v/>
      </c>
      <c r="EF25" s="71" t="str">
        <f t="shared" si="325"/>
        <v/>
      </c>
      <c r="EG25" s="71" t="str">
        <f t="shared" si="326"/>
        <v/>
      </c>
      <c r="EH25" s="71" t="str">
        <f t="shared" si="327"/>
        <v/>
      </c>
      <c r="EI25" s="71" t="str">
        <f t="shared" si="328"/>
        <v/>
      </c>
      <c r="EJ25" s="71" t="str">
        <f t="shared" si="329"/>
        <v/>
      </c>
      <c r="EK25" s="71" t="str">
        <f t="shared" si="330"/>
        <v/>
      </c>
      <c r="EL25" s="71" t="str">
        <f t="shared" si="331"/>
        <v/>
      </c>
      <c r="EM25" s="71" t="str">
        <f t="shared" si="332"/>
        <v/>
      </c>
      <c r="EN25" s="71" t="str">
        <f t="shared" si="333"/>
        <v/>
      </c>
      <c r="EO25" s="71" t="str">
        <f t="shared" si="334"/>
        <v/>
      </c>
      <c r="EP25" s="71" t="str">
        <f t="shared" si="335"/>
        <v/>
      </c>
      <c r="EQ25" s="71" t="str">
        <f t="shared" si="336"/>
        <v/>
      </c>
      <c r="ER25" s="71" t="str">
        <f t="shared" si="337"/>
        <v/>
      </c>
      <c r="ES25" s="71" t="str">
        <f t="shared" si="338"/>
        <v/>
      </c>
      <c r="ET25" s="71" t="str">
        <f t="shared" si="339"/>
        <v/>
      </c>
      <c r="EU25" s="71" t="str">
        <f t="shared" si="340"/>
        <v/>
      </c>
      <c r="EV25" s="71" t="str">
        <f t="shared" si="341"/>
        <v/>
      </c>
      <c r="EW25" s="71" t="str">
        <f t="shared" si="342"/>
        <v/>
      </c>
      <c r="EX25" s="71" t="str">
        <f t="shared" si="343"/>
        <v/>
      </c>
      <c r="EY25" s="71" t="str">
        <f t="shared" si="344"/>
        <v/>
      </c>
      <c r="EZ25" s="71" t="str">
        <f t="shared" si="345"/>
        <v/>
      </c>
      <c r="FA25" s="71" t="str">
        <f t="shared" si="346"/>
        <v/>
      </c>
      <c r="FB25" s="71" t="str">
        <f t="shared" si="347"/>
        <v/>
      </c>
      <c r="FC25" s="71" t="str">
        <f t="shared" si="348"/>
        <v/>
      </c>
      <c r="FD25" s="71" t="str">
        <f t="shared" si="349"/>
        <v/>
      </c>
      <c r="FE25" s="71" t="str">
        <f t="shared" si="350"/>
        <v/>
      </c>
      <c r="FF25" s="71" t="str">
        <f t="shared" si="351"/>
        <v/>
      </c>
      <c r="FG25" s="71" t="str">
        <f t="shared" si="352"/>
        <v/>
      </c>
      <c r="FH25" s="71" t="str">
        <f t="shared" si="353"/>
        <v/>
      </c>
      <c r="FI25" s="71" t="str">
        <f t="shared" si="354"/>
        <v/>
      </c>
      <c r="FJ25" s="71" t="str">
        <f t="shared" si="355"/>
        <v/>
      </c>
      <c r="FK25" s="71" t="str">
        <f t="shared" si="356"/>
        <v/>
      </c>
      <c r="FL25" s="71" t="str">
        <f t="shared" si="357"/>
        <v/>
      </c>
      <c r="FM25" s="71" t="str">
        <f t="shared" si="358"/>
        <v/>
      </c>
      <c r="FN25" s="71" t="str">
        <f t="shared" si="359"/>
        <v/>
      </c>
      <c r="FO25" s="71" t="str">
        <f t="shared" si="360"/>
        <v/>
      </c>
      <c r="FP25" s="71" t="str">
        <f t="shared" si="361"/>
        <v/>
      </c>
      <c r="FQ25" s="71" t="str">
        <f t="shared" si="362"/>
        <v/>
      </c>
      <c r="FR25" s="71" t="str">
        <f t="shared" si="363"/>
        <v/>
      </c>
      <c r="FS25" s="71" t="str">
        <f t="shared" si="364"/>
        <v/>
      </c>
    </row>
    <row r="26" spans="1:175" s="60" customFormat="1" ht="16.5">
      <c r="A26" s="72"/>
      <c r="B26" s="73" t="s">
        <v>249</v>
      </c>
      <c r="C26" s="72" t="s">
        <v>250</v>
      </c>
      <c r="D26" s="74"/>
      <c r="E26" s="75"/>
      <c r="F26" s="76">
        <v>20000</v>
      </c>
      <c r="G26" s="77">
        <v>60</v>
      </c>
      <c r="H26" s="77"/>
      <c r="I26" s="77" t="str">
        <f t="shared" si="77"/>
        <v>E025</v>
      </c>
      <c r="J26" s="77"/>
      <c r="K26" s="77"/>
      <c r="L26" s="77"/>
      <c r="M26" s="77"/>
      <c r="N26" s="77"/>
      <c r="O26" s="77"/>
      <c r="P26" s="82"/>
      <c r="Q26" s="82"/>
      <c r="R26" s="82"/>
      <c r="S26" s="82"/>
      <c r="T26" s="84" t="s">
        <v>195</v>
      </c>
      <c r="U26" s="85" t="s">
        <v>244</v>
      </c>
      <c r="V26" s="19">
        <v>220000</v>
      </c>
      <c r="W26" s="86"/>
      <c r="X26" s="86"/>
      <c r="Y26" s="86"/>
      <c r="Z26" s="86"/>
      <c r="AA26" s="86"/>
      <c r="AB26" s="86"/>
      <c r="AC26" s="86"/>
      <c r="AD26" s="86">
        <v>50</v>
      </c>
      <c r="AE26" s="86"/>
      <c r="AF26" s="86"/>
      <c r="AG26" s="88"/>
      <c r="AH26" s="86"/>
      <c r="AI26" s="86"/>
      <c r="AJ26" s="86"/>
      <c r="AK26" s="86"/>
      <c r="AL26" s="88"/>
      <c r="AM26" s="86"/>
      <c r="AN26" s="86"/>
      <c r="AO26" s="86"/>
      <c r="AP26" s="90">
        <v>10</v>
      </c>
      <c r="AQ26" s="90"/>
      <c r="AR26" s="91"/>
      <c r="AS26" s="91"/>
      <c r="AT26" s="90"/>
      <c r="AU26" s="90"/>
      <c r="AV26" s="90"/>
      <c r="AW26" s="90"/>
      <c r="AX26" s="90"/>
      <c r="AY26" s="90"/>
      <c r="AZ26" s="90"/>
      <c r="BA26" s="90"/>
      <c r="BB26" s="90"/>
      <c r="BC26" s="79"/>
      <c r="BD26" s="79"/>
      <c r="BE26" s="79"/>
      <c r="BF26" s="79"/>
      <c r="BG26" s="79"/>
      <c r="BH26" s="79"/>
      <c r="BI26" s="79"/>
      <c r="BJ26" s="79"/>
      <c r="BK26" s="79"/>
      <c r="BL26" s="79"/>
      <c r="BM26" s="79"/>
      <c r="BN26" s="79"/>
      <c r="BO26" s="79"/>
      <c r="BP26" s="79"/>
      <c r="BQ26" s="79"/>
      <c r="BR26" s="79"/>
      <c r="BS26" s="79"/>
      <c r="BT26" s="79"/>
      <c r="BU26" s="194"/>
      <c r="BV26" s="194"/>
      <c r="BW26" s="194"/>
      <c r="BX26" s="194"/>
      <c r="BY26" s="194"/>
      <c r="BZ26" s="194"/>
      <c r="CA26" s="194"/>
      <c r="CB26" s="194"/>
      <c r="CC26" s="194"/>
      <c r="CD26" s="194"/>
      <c r="CE26" s="194"/>
      <c r="CF26" s="194"/>
      <c r="CG26" s="194"/>
      <c r="CH26" s="194"/>
      <c r="CI26" s="194"/>
      <c r="CJ26" s="194"/>
      <c r="CK26" s="194"/>
      <c r="CL26" s="194"/>
      <c r="CM26" s="194"/>
      <c r="CN26" s="93" t="str">
        <f t="shared" si="2"/>
        <v>InitUnitState('E024',220000,,,,,,,,50,)</v>
      </c>
      <c r="CO26" s="93" t="str">
        <f t="shared" si="3"/>
        <v>InitUnitNormal('E024',,,,,,,,,,)</v>
      </c>
      <c r="CP26" s="93" t="str">
        <f t="shared" si="4"/>
        <v>InitUnitMagic('E024',10,,,,,,,,,)</v>
      </c>
      <c r="CQ26" s="93" t="str">
        <f t="shared" si="5"/>
        <v>InitUnitAdd('E024',,,,,,,,,,)</v>
      </c>
      <c r="CR26" s="93" t="str">
        <f t="shared" si="6"/>
        <v>InitEquipData('E024',,"",,E025,20000,60,'','','','','','',"ReplaceableTextures\\CommandButtons\\BTNZ04.blp")</v>
      </c>
      <c r="CS26" s="93"/>
      <c r="CT26" s="93"/>
      <c r="CU26" s="95" t="str">
        <f t="shared" si="78"/>
        <v>|n攻击+220000|n攻速+50%|n吸血+10%|n</v>
      </c>
      <c r="CV26" s="61" t="str">
        <f>"|Cffbbbbbb属性：|r"&amp;CU26&amp;VLOOKUP(A26,合成公式!A:P,16,FALSE)&amp;T26&amp;"|n|Cff00ff7f点击消耗"&amp;F26&amp;"金币进行强化"&amp;"|n成功率"&amp;G26&amp;"%"</f>
        <v>|Cffbbbbbb属性：|r|n攻击+220000|n攻速+50%|n吸血+10%|n|n攻击|Cffffc92610%|r概率附加|Cffffc926业力*400%|r攻击伤害|n|n|Cff00ff7f点击消耗20000金币进行强化|n成功率60%</v>
      </c>
      <c r="DB26" s="71" t="str">
        <f t="shared" si="295"/>
        <v>|n攻击+220000</v>
      </c>
      <c r="DC26" s="71" t="str">
        <f t="shared" si="296"/>
        <v/>
      </c>
      <c r="DD26" s="71" t="str">
        <f t="shared" si="297"/>
        <v/>
      </c>
      <c r="DE26" s="71" t="str">
        <f t="shared" si="298"/>
        <v/>
      </c>
      <c r="DF26" s="71" t="str">
        <f t="shared" si="299"/>
        <v/>
      </c>
      <c r="DG26" s="71" t="str">
        <f t="shared" si="300"/>
        <v/>
      </c>
      <c r="DH26" s="71" t="str">
        <f t="shared" si="301"/>
        <v/>
      </c>
      <c r="DI26" s="71" t="str">
        <f t="shared" si="302"/>
        <v/>
      </c>
      <c r="DJ26" s="71" t="str">
        <f t="shared" si="303"/>
        <v>|n攻速+50%</v>
      </c>
      <c r="DK26" s="71" t="str">
        <f t="shared" si="304"/>
        <v/>
      </c>
      <c r="DL26" s="71" t="str">
        <f t="shared" si="305"/>
        <v/>
      </c>
      <c r="DM26" s="71" t="str">
        <f t="shared" si="306"/>
        <v/>
      </c>
      <c r="DN26" s="71" t="str">
        <f t="shared" si="307"/>
        <v/>
      </c>
      <c r="DO26" s="71" t="str">
        <f t="shared" si="308"/>
        <v/>
      </c>
      <c r="DP26" s="71" t="str">
        <f t="shared" si="309"/>
        <v/>
      </c>
      <c r="DQ26" s="71" t="str">
        <f t="shared" si="310"/>
        <v/>
      </c>
      <c r="DR26" s="71" t="str">
        <f t="shared" si="311"/>
        <v/>
      </c>
      <c r="DS26" s="71" t="str">
        <f t="shared" si="312"/>
        <v/>
      </c>
      <c r="DT26" s="71" t="str">
        <f t="shared" si="313"/>
        <v/>
      </c>
      <c r="DU26" s="71" t="str">
        <f t="shared" si="314"/>
        <v/>
      </c>
      <c r="DV26" s="71" t="str">
        <f t="shared" si="315"/>
        <v>|n吸血+10%</v>
      </c>
      <c r="DW26" s="71" t="str">
        <f t="shared" si="316"/>
        <v/>
      </c>
      <c r="DX26" s="71" t="str">
        <f t="shared" si="317"/>
        <v/>
      </c>
      <c r="DY26" s="71" t="str">
        <f t="shared" si="318"/>
        <v/>
      </c>
      <c r="DZ26" s="71" t="str">
        <f t="shared" si="319"/>
        <v/>
      </c>
      <c r="EA26" s="71" t="str">
        <f t="shared" si="320"/>
        <v/>
      </c>
      <c r="EB26" s="71" t="str">
        <f t="shared" si="321"/>
        <v/>
      </c>
      <c r="EC26" s="71" t="str">
        <f t="shared" si="322"/>
        <v/>
      </c>
      <c r="ED26" s="71" t="str">
        <f t="shared" si="323"/>
        <v/>
      </c>
      <c r="EE26" s="71" t="str">
        <f t="shared" si="324"/>
        <v/>
      </c>
      <c r="EF26" s="71" t="str">
        <f t="shared" si="325"/>
        <v/>
      </c>
      <c r="EG26" s="71" t="str">
        <f t="shared" si="326"/>
        <v/>
      </c>
      <c r="EH26" s="71" t="str">
        <f t="shared" si="327"/>
        <v/>
      </c>
      <c r="EI26" s="71" t="str">
        <f t="shared" si="328"/>
        <v/>
      </c>
      <c r="EJ26" s="71" t="str">
        <f t="shared" si="329"/>
        <v/>
      </c>
      <c r="EK26" s="71" t="str">
        <f t="shared" si="330"/>
        <v/>
      </c>
      <c r="EL26" s="71" t="str">
        <f t="shared" si="331"/>
        <v/>
      </c>
      <c r="EM26" s="71" t="str">
        <f t="shared" si="332"/>
        <v/>
      </c>
      <c r="EN26" s="71" t="str">
        <f t="shared" si="333"/>
        <v/>
      </c>
      <c r="EO26" s="71" t="str">
        <f t="shared" si="334"/>
        <v/>
      </c>
      <c r="EP26" s="71" t="str">
        <f t="shared" si="335"/>
        <v/>
      </c>
      <c r="EQ26" s="71" t="str">
        <f t="shared" si="336"/>
        <v/>
      </c>
      <c r="ER26" s="71" t="str">
        <f t="shared" si="337"/>
        <v/>
      </c>
      <c r="ES26" s="71" t="str">
        <f t="shared" si="338"/>
        <v/>
      </c>
      <c r="ET26" s="71" t="str">
        <f t="shared" si="339"/>
        <v/>
      </c>
      <c r="EU26" s="71" t="str">
        <f t="shared" si="340"/>
        <v/>
      </c>
      <c r="EV26" s="71" t="str">
        <f t="shared" si="341"/>
        <v/>
      </c>
      <c r="EW26" s="71" t="str">
        <f t="shared" si="342"/>
        <v/>
      </c>
      <c r="EX26" s="71" t="str">
        <f t="shared" si="343"/>
        <v/>
      </c>
      <c r="EY26" s="71" t="str">
        <f t="shared" si="344"/>
        <v/>
      </c>
      <c r="EZ26" s="71" t="str">
        <f t="shared" si="345"/>
        <v/>
      </c>
      <c r="FA26" s="71" t="str">
        <f t="shared" si="346"/>
        <v/>
      </c>
      <c r="FB26" s="71" t="str">
        <f t="shared" si="347"/>
        <v/>
      </c>
      <c r="FC26" s="71" t="str">
        <f t="shared" si="348"/>
        <v/>
      </c>
      <c r="FD26" s="71" t="str">
        <f t="shared" si="349"/>
        <v/>
      </c>
      <c r="FE26" s="71" t="str">
        <f t="shared" si="350"/>
        <v/>
      </c>
      <c r="FF26" s="71" t="str">
        <f t="shared" si="351"/>
        <v/>
      </c>
      <c r="FG26" s="71" t="str">
        <f t="shared" si="352"/>
        <v/>
      </c>
      <c r="FH26" s="71" t="str">
        <f t="shared" si="353"/>
        <v/>
      </c>
      <c r="FI26" s="71" t="str">
        <f t="shared" si="354"/>
        <v/>
      </c>
      <c r="FJ26" s="71" t="str">
        <f t="shared" si="355"/>
        <v/>
      </c>
      <c r="FK26" s="71" t="str">
        <f t="shared" si="356"/>
        <v/>
      </c>
      <c r="FL26" s="71" t="str">
        <f t="shared" si="357"/>
        <v/>
      </c>
      <c r="FM26" s="71" t="str">
        <f t="shared" si="358"/>
        <v/>
      </c>
      <c r="FN26" s="71" t="str">
        <f t="shared" si="359"/>
        <v/>
      </c>
      <c r="FO26" s="71" t="str">
        <f t="shared" si="360"/>
        <v/>
      </c>
      <c r="FP26" s="71" t="str">
        <f t="shared" si="361"/>
        <v/>
      </c>
      <c r="FQ26" s="71" t="str">
        <f t="shared" si="362"/>
        <v/>
      </c>
      <c r="FR26" s="71" t="str">
        <f t="shared" si="363"/>
        <v/>
      </c>
      <c r="FS26" s="71" t="str">
        <f t="shared" si="364"/>
        <v/>
      </c>
    </row>
    <row r="27" spans="1:175" s="60" customFormat="1" ht="16.5">
      <c r="A27" s="72"/>
      <c r="B27" s="73" t="s">
        <v>251</v>
      </c>
      <c r="C27" s="72" t="s">
        <v>252</v>
      </c>
      <c r="D27" s="74"/>
      <c r="E27" s="75"/>
      <c r="F27" s="76">
        <v>50000</v>
      </c>
      <c r="G27" s="77">
        <v>100</v>
      </c>
      <c r="H27" s="78" t="s">
        <v>253</v>
      </c>
      <c r="I27" s="77" t="str">
        <f t="shared" si="77"/>
        <v>E026</v>
      </c>
      <c r="J27" s="77"/>
      <c r="K27" s="77"/>
      <c r="L27" s="77"/>
      <c r="M27" s="77"/>
      <c r="N27" s="77"/>
      <c r="O27" s="77"/>
      <c r="P27" s="82"/>
      <c r="Q27" s="82"/>
      <c r="R27" s="82"/>
      <c r="S27" s="82"/>
      <c r="T27" s="84" t="s">
        <v>195</v>
      </c>
      <c r="U27" s="85" t="s">
        <v>244</v>
      </c>
      <c r="V27" s="19">
        <v>240000</v>
      </c>
      <c r="W27" s="86"/>
      <c r="X27" s="86"/>
      <c r="Y27" s="86"/>
      <c r="Z27" s="86"/>
      <c r="AA27" s="86"/>
      <c r="AB27" s="86"/>
      <c r="AC27" s="86"/>
      <c r="AD27" s="86">
        <v>50</v>
      </c>
      <c r="AE27" s="86"/>
      <c r="AF27" s="86"/>
      <c r="AG27" s="88"/>
      <c r="AH27" s="86"/>
      <c r="AI27" s="86"/>
      <c r="AJ27" s="86"/>
      <c r="AK27" s="86"/>
      <c r="AL27" s="88"/>
      <c r="AM27" s="86"/>
      <c r="AN27" s="86"/>
      <c r="AO27" s="86"/>
      <c r="AP27" s="90">
        <v>10</v>
      </c>
      <c r="AQ27" s="90"/>
      <c r="AR27" s="91"/>
      <c r="AS27" s="91"/>
      <c r="AT27" s="90"/>
      <c r="AU27" s="90"/>
      <c r="AV27" s="90"/>
      <c r="AW27" s="90"/>
      <c r="AX27" s="90"/>
      <c r="AY27" s="90"/>
      <c r="AZ27" s="90"/>
      <c r="BA27" s="90"/>
      <c r="BB27" s="90"/>
      <c r="BC27" s="79"/>
      <c r="BD27" s="79"/>
      <c r="BE27" s="79"/>
      <c r="BF27" s="79"/>
      <c r="BG27" s="79"/>
      <c r="BH27" s="79"/>
      <c r="BI27" s="79"/>
      <c r="BJ27" s="79"/>
      <c r="BK27" s="79"/>
      <c r="BL27" s="79"/>
      <c r="BM27" s="79"/>
      <c r="BN27" s="79"/>
      <c r="BO27" s="79"/>
      <c r="BP27" s="79"/>
      <c r="BQ27" s="79"/>
      <c r="BR27" s="79"/>
      <c r="BS27" s="79"/>
      <c r="BT27" s="79"/>
      <c r="BU27" s="194"/>
      <c r="BV27" s="194"/>
      <c r="BW27" s="194"/>
      <c r="BX27" s="194"/>
      <c r="BY27" s="194"/>
      <c r="BZ27" s="194"/>
      <c r="CA27" s="194"/>
      <c r="CB27" s="194"/>
      <c r="CC27" s="194"/>
      <c r="CD27" s="194"/>
      <c r="CE27" s="194"/>
      <c r="CF27" s="194"/>
      <c r="CG27" s="194"/>
      <c r="CH27" s="194"/>
      <c r="CI27" s="194"/>
      <c r="CJ27" s="194"/>
      <c r="CK27" s="194"/>
      <c r="CL27" s="194"/>
      <c r="CM27" s="194"/>
      <c r="CN27" s="93" t="str">
        <f t="shared" si="2"/>
        <v>InitUnitState('E025',240000,,,,,,,,50,)</v>
      </c>
      <c r="CO27" s="93" t="str">
        <f t="shared" si="3"/>
        <v>InitUnitNormal('E025',,,,,,,,,,)</v>
      </c>
      <c r="CP27" s="93" t="str">
        <f t="shared" si="4"/>
        <v>InitUnitMagic('E025',10,,,,,,,,,)</v>
      </c>
      <c r="CQ27" s="93" t="str">
        <f t="shared" si="5"/>
        <v>InitUnitAdd('E025',,,,,,,,,,)</v>
      </c>
      <c r="CR27" s="93" t="str">
        <f t="shared" si="6"/>
        <v>InitEquipData('E025',,"",,E026,50000,100,'','','','','','',"ReplaceableTextures\\CommandButtons\\BTNZ05.blp")</v>
      </c>
      <c r="CS27" s="93"/>
      <c r="CT27" s="93"/>
      <c r="CU27" s="95" t="str">
        <f t="shared" si="78"/>
        <v>|n攻击+240000|n攻速+50%|n吸血+10%|n</v>
      </c>
      <c r="CV27" s="61" t="str">
        <f>"|Cffbbbbbb属性：|r"&amp;CU27&amp;VLOOKUP(A27,合成公式!A:P,16,FALSE)&amp;T27&amp;"|n|Cff00ff7f点击消耗"&amp;F27&amp;"金币进行晋阶挑战"</f>
        <v>|Cffbbbbbb属性：|r|n攻击+240000|n攻速+50%|n吸血+10%|n|n攻击|Cffffc92610%|r概率附加|Cffffc926业力*400%|r攻击伤害|n|n|Cff00ff7f点击消耗50000金币进行晋阶挑战</v>
      </c>
      <c r="DB27" s="71" t="str">
        <f t="shared" si="295"/>
        <v>|n攻击+240000</v>
      </c>
      <c r="DC27" s="71" t="str">
        <f t="shared" si="296"/>
        <v/>
      </c>
      <c r="DD27" s="71" t="str">
        <f t="shared" si="297"/>
        <v/>
      </c>
      <c r="DE27" s="71" t="str">
        <f t="shared" si="298"/>
        <v/>
      </c>
      <c r="DF27" s="71" t="str">
        <f t="shared" si="299"/>
        <v/>
      </c>
      <c r="DG27" s="71" t="str">
        <f t="shared" si="300"/>
        <v/>
      </c>
      <c r="DH27" s="71" t="str">
        <f t="shared" si="301"/>
        <v/>
      </c>
      <c r="DI27" s="71" t="str">
        <f t="shared" si="302"/>
        <v/>
      </c>
      <c r="DJ27" s="71" t="str">
        <f t="shared" si="303"/>
        <v>|n攻速+50%</v>
      </c>
      <c r="DK27" s="71" t="str">
        <f t="shared" si="304"/>
        <v/>
      </c>
      <c r="DL27" s="71" t="str">
        <f t="shared" si="305"/>
        <v/>
      </c>
      <c r="DM27" s="71" t="str">
        <f t="shared" si="306"/>
        <v/>
      </c>
      <c r="DN27" s="71" t="str">
        <f t="shared" si="307"/>
        <v/>
      </c>
      <c r="DO27" s="71" t="str">
        <f t="shared" si="308"/>
        <v/>
      </c>
      <c r="DP27" s="71" t="str">
        <f t="shared" si="309"/>
        <v/>
      </c>
      <c r="DQ27" s="71" t="str">
        <f t="shared" si="310"/>
        <v/>
      </c>
      <c r="DR27" s="71" t="str">
        <f t="shared" si="311"/>
        <v/>
      </c>
      <c r="DS27" s="71" t="str">
        <f t="shared" si="312"/>
        <v/>
      </c>
      <c r="DT27" s="71" t="str">
        <f t="shared" si="313"/>
        <v/>
      </c>
      <c r="DU27" s="71" t="str">
        <f t="shared" si="314"/>
        <v/>
      </c>
      <c r="DV27" s="71" t="str">
        <f t="shared" si="315"/>
        <v>|n吸血+10%</v>
      </c>
      <c r="DW27" s="71" t="str">
        <f t="shared" si="316"/>
        <v/>
      </c>
      <c r="DX27" s="71" t="str">
        <f t="shared" si="317"/>
        <v/>
      </c>
      <c r="DY27" s="71" t="str">
        <f t="shared" si="318"/>
        <v/>
      </c>
      <c r="DZ27" s="71" t="str">
        <f t="shared" si="319"/>
        <v/>
      </c>
      <c r="EA27" s="71" t="str">
        <f t="shared" si="320"/>
        <v/>
      </c>
      <c r="EB27" s="71" t="str">
        <f t="shared" si="321"/>
        <v/>
      </c>
      <c r="EC27" s="71" t="str">
        <f t="shared" si="322"/>
        <v/>
      </c>
      <c r="ED27" s="71" t="str">
        <f t="shared" si="323"/>
        <v/>
      </c>
      <c r="EE27" s="71" t="str">
        <f t="shared" si="324"/>
        <v/>
      </c>
      <c r="EF27" s="71" t="str">
        <f t="shared" si="325"/>
        <v/>
      </c>
      <c r="EG27" s="71" t="str">
        <f t="shared" si="326"/>
        <v/>
      </c>
      <c r="EH27" s="71" t="str">
        <f t="shared" si="327"/>
        <v/>
      </c>
      <c r="EI27" s="71" t="str">
        <f t="shared" si="328"/>
        <v/>
      </c>
      <c r="EJ27" s="71" t="str">
        <f t="shared" si="329"/>
        <v/>
      </c>
      <c r="EK27" s="71" t="str">
        <f t="shared" si="330"/>
        <v/>
      </c>
      <c r="EL27" s="71" t="str">
        <f t="shared" si="331"/>
        <v/>
      </c>
      <c r="EM27" s="71" t="str">
        <f t="shared" si="332"/>
        <v/>
      </c>
      <c r="EN27" s="71" t="str">
        <f t="shared" si="333"/>
        <v/>
      </c>
      <c r="EO27" s="71" t="str">
        <f t="shared" si="334"/>
        <v/>
      </c>
      <c r="EP27" s="71" t="str">
        <f t="shared" si="335"/>
        <v/>
      </c>
      <c r="EQ27" s="71" t="str">
        <f t="shared" si="336"/>
        <v/>
      </c>
      <c r="ER27" s="71" t="str">
        <f t="shared" si="337"/>
        <v/>
      </c>
      <c r="ES27" s="71" t="str">
        <f t="shared" si="338"/>
        <v/>
      </c>
      <c r="ET27" s="71" t="str">
        <f t="shared" si="339"/>
        <v/>
      </c>
      <c r="EU27" s="71" t="str">
        <f t="shared" si="340"/>
        <v/>
      </c>
      <c r="EV27" s="71" t="str">
        <f t="shared" si="341"/>
        <v/>
      </c>
      <c r="EW27" s="71" t="str">
        <f t="shared" si="342"/>
        <v/>
      </c>
      <c r="EX27" s="71" t="str">
        <f t="shared" si="343"/>
        <v/>
      </c>
      <c r="EY27" s="71" t="str">
        <f t="shared" si="344"/>
        <v/>
      </c>
      <c r="EZ27" s="71" t="str">
        <f t="shared" si="345"/>
        <v/>
      </c>
      <c r="FA27" s="71" t="str">
        <f t="shared" si="346"/>
        <v/>
      </c>
      <c r="FB27" s="71" t="str">
        <f t="shared" si="347"/>
        <v/>
      </c>
      <c r="FC27" s="71" t="str">
        <f t="shared" si="348"/>
        <v/>
      </c>
      <c r="FD27" s="71" t="str">
        <f t="shared" si="349"/>
        <v/>
      </c>
      <c r="FE27" s="71" t="str">
        <f t="shared" si="350"/>
        <v/>
      </c>
      <c r="FF27" s="71" t="str">
        <f t="shared" si="351"/>
        <v/>
      </c>
      <c r="FG27" s="71" t="str">
        <f t="shared" si="352"/>
        <v/>
      </c>
      <c r="FH27" s="71" t="str">
        <f t="shared" si="353"/>
        <v/>
      </c>
      <c r="FI27" s="71" t="str">
        <f t="shared" si="354"/>
        <v/>
      </c>
      <c r="FJ27" s="71" t="str">
        <f t="shared" si="355"/>
        <v/>
      </c>
      <c r="FK27" s="71" t="str">
        <f t="shared" si="356"/>
        <v/>
      </c>
      <c r="FL27" s="71" t="str">
        <f t="shared" si="357"/>
        <v/>
      </c>
      <c r="FM27" s="71" t="str">
        <f t="shared" si="358"/>
        <v/>
      </c>
      <c r="FN27" s="71" t="str">
        <f t="shared" si="359"/>
        <v/>
      </c>
      <c r="FO27" s="71" t="str">
        <f t="shared" si="360"/>
        <v/>
      </c>
      <c r="FP27" s="71" t="str">
        <f t="shared" si="361"/>
        <v/>
      </c>
      <c r="FQ27" s="71" t="str">
        <f t="shared" si="362"/>
        <v/>
      </c>
      <c r="FR27" s="71" t="str">
        <f t="shared" si="363"/>
        <v/>
      </c>
      <c r="FS27" s="71" t="str">
        <f t="shared" si="364"/>
        <v/>
      </c>
    </row>
    <row r="28" spans="1:175" s="60" customFormat="1" ht="16.5">
      <c r="A28" s="72"/>
      <c r="B28" s="73" t="s">
        <v>254</v>
      </c>
      <c r="C28" s="72" t="s">
        <v>255</v>
      </c>
      <c r="D28" s="74"/>
      <c r="E28" s="75"/>
      <c r="F28" s="76">
        <v>30000</v>
      </c>
      <c r="G28" s="77">
        <v>50</v>
      </c>
      <c r="H28" s="77"/>
      <c r="I28" s="77" t="str">
        <f t="shared" si="77"/>
        <v>E027</v>
      </c>
      <c r="J28" s="77"/>
      <c r="K28" s="77"/>
      <c r="L28" s="77"/>
      <c r="M28" s="77"/>
      <c r="N28" s="77"/>
      <c r="O28" s="77"/>
      <c r="P28" s="82"/>
      <c r="Q28" s="82"/>
      <c r="R28" s="82"/>
      <c r="S28" s="82"/>
      <c r="T28" s="84" t="s">
        <v>195</v>
      </c>
      <c r="U28" s="85" t="s">
        <v>256</v>
      </c>
      <c r="V28" s="19">
        <v>360000</v>
      </c>
      <c r="W28" s="86"/>
      <c r="X28" s="86"/>
      <c r="Y28" s="86"/>
      <c r="Z28" s="86"/>
      <c r="AA28" s="86"/>
      <c r="AB28" s="86"/>
      <c r="AC28" s="86"/>
      <c r="AD28" s="86">
        <v>60</v>
      </c>
      <c r="AE28" s="86"/>
      <c r="AF28" s="86"/>
      <c r="AG28" s="88"/>
      <c r="AH28" s="86"/>
      <c r="AI28" s="86"/>
      <c r="AJ28" s="86"/>
      <c r="AK28" s="86"/>
      <c r="AL28" s="88"/>
      <c r="AM28" s="86"/>
      <c r="AN28" s="86"/>
      <c r="AO28" s="86"/>
      <c r="AP28" s="90">
        <v>12</v>
      </c>
      <c r="AQ28" s="90"/>
      <c r="AR28" s="91"/>
      <c r="AS28" s="91"/>
      <c r="AT28" s="90"/>
      <c r="AU28" s="90"/>
      <c r="AV28" s="90"/>
      <c r="AW28" s="90"/>
      <c r="AX28" s="90"/>
      <c r="AY28" s="90"/>
      <c r="AZ28" s="90"/>
      <c r="BA28" s="90"/>
      <c r="BB28" s="90"/>
      <c r="BC28" s="79"/>
      <c r="BD28" s="79"/>
      <c r="BE28" s="79"/>
      <c r="BF28" s="79"/>
      <c r="BG28" s="79"/>
      <c r="BH28" s="79"/>
      <c r="BI28" s="79"/>
      <c r="BJ28" s="79"/>
      <c r="BK28" s="79"/>
      <c r="BL28" s="79"/>
      <c r="BM28" s="79"/>
      <c r="BN28" s="79"/>
      <c r="BO28" s="79"/>
      <c r="BP28" s="79"/>
      <c r="BQ28" s="79"/>
      <c r="BR28" s="79"/>
      <c r="BS28" s="79"/>
      <c r="BT28" s="79"/>
      <c r="BU28" s="194"/>
      <c r="BV28" s="194"/>
      <c r="BW28" s="194"/>
      <c r="BX28" s="194"/>
      <c r="BY28" s="194"/>
      <c r="BZ28" s="194"/>
      <c r="CA28" s="194"/>
      <c r="CB28" s="194"/>
      <c r="CC28" s="194"/>
      <c r="CD28" s="194"/>
      <c r="CE28" s="194"/>
      <c r="CF28" s="194"/>
      <c r="CG28" s="194"/>
      <c r="CH28" s="194"/>
      <c r="CI28" s="194"/>
      <c r="CJ28" s="194"/>
      <c r="CK28" s="194"/>
      <c r="CL28" s="194"/>
      <c r="CM28" s="194"/>
      <c r="CN28" s="93" t="str">
        <f t="shared" si="2"/>
        <v>InitUnitState('E026',360000,,,,,,,,60,)</v>
      </c>
      <c r="CO28" s="93" t="str">
        <f t="shared" si="3"/>
        <v>InitUnitNormal('E026',,,,,,,,,,)</v>
      </c>
      <c r="CP28" s="93" t="str">
        <f t="shared" si="4"/>
        <v>InitUnitMagic('E026',12,,,,,,,,,)</v>
      </c>
      <c r="CQ28" s="93" t="str">
        <f t="shared" si="5"/>
        <v>InitUnitAdd('E026',,,,,,,,,,)</v>
      </c>
      <c r="CR28" s="93" t="str">
        <f t="shared" si="6"/>
        <v>InitEquipData('E026',,"",,E027,30000,50,'','','','','','',"ReplaceableTextures\\CommandButtons\\BTNZ05.blp")</v>
      </c>
      <c r="CS28" s="93"/>
      <c r="CT28" s="93"/>
      <c r="CU28" s="95" t="str">
        <f t="shared" si="78"/>
        <v>|n攻击+360000|n攻速+60%|n吸血+12%|n</v>
      </c>
      <c r="CV28" s="61" t="str">
        <f>"|Cffbbbbbb属性：|r"&amp;CU28&amp;VLOOKUP(A28,合成公式!A:P,16,FALSE)&amp;T28&amp;"|n|Cff00ff7f点击消耗"&amp;F28&amp;"金币进行强化"&amp;"|n成功率"&amp;G28&amp;"%"</f>
        <v>|Cffbbbbbb属性：|r|n攻击+360000|n攻速+60%|n吸血+12%|n|n攻击|Cffffc92610%|r概率附加|Cffffc926业力*400%|r攻击伤害|n|n|Cff00ff7f点击消耗30000金币进行强化|n成功率50%</v>
      </c>
      <c r="DB28" s="71" t="str">
        <f t="shared" si="295"/>
        <v>|n攻击+360000</v>
      </c>
      <c r="DC28" s="71" t="str">
        <f t="shared" si="296"/>
        <v/>
      </c>
      <c r="DD28" s="71" t="str">
        <f t="shared" si="297"/>
        <v/>
      </c>
      <c r="DE28" s="71" t="str">
        <f t="shared" si="298"/>
        <v/>
      </c>
      <c r="DF28" s="71" t="str">
        <f t="shared" si="299"/>
        <v/>
      </c>
      <c r="DG28" s="71" t="str">
        <f t="shared" si="300"/>
        <v/>
      </c>
      <c r="DH28" s="71" t="str">
        <f t="shared" si="301"/>
        <v/>
      </c>
      <c r="DI28" s="71" t="str">
        <f t="shared" si="302"/>
        <v/>
      </c>
      <c r="DJ28" s="71" t="str">
        <f t="shared" si="303"/>
        <v>|n攻速+60%</v>
      </c>
      <c r="DK28" s="71" t="str">
        <f t="shared" si="304"/>
        <v/>
      </c>
      <c r="DL28" s="71" t="str">
        <f t="shared" si="305"/>
        <v/>
      </c>
      <c r="DM28" s="71" t="str">
        <f t="shared" si="306"/>
        <v/>
      </c>
      <c r="DN28" s="71" t="str">
        <f t="shared" si="307"/>
        <v/>
      </c>
      <c r="DO28" s="71" t="str">
        <f t="shared" si="308"/>
        <v/>
      </c>
      <c r="DP28" s="71" t="str">
        <f t="shared" si="309"/>
        <v/>
      </c>
      <c r="DQ28" s="71" t="str">
        <f t="shared" si="310"/>
        <v/>
      </c>
      <c r="DR28" s="71" t="str">
        <f t="shared" si="311"/>
        <v/>
      </c>
      <c r="DS28" s="71" t="str">
        <f t="shared" si="312"/>
        <v/>
      </c>
      <c r="DT28" s="71" t="str">
        <f t="shared" si="313"/>
        <v/>
      </c>
      <c r="DU28" s="71" t="str">
        <f t="shared" si="314"/>
        <v/>
      </c>
      <c r="DV28" s="71" t="str">
        <f t="shared" si="315"/>
        <v>|n吸血+12%</v>
      </c>
      <c r="DW28" s="71" t="str">
        <f t="shared" si="316"/>
        <v/>
      </c>
      <c r="DX28" s="71" t="str">
        <f t="shared" si="317"/>
        <v/>
      </c>
      <c r="DY28" s="71" t="str">
        <f t="shared" si="318"/>
        <v/>
      </c>
      <c r="DZ28" s="71" t="str">
        <f t="shared" si="319"/>
        <v/>
      </c>
      <c r="EA28" s="71" t="str">
        <f t="shared" si="320"/>
        <v/>
      </c>
      <c r="EB28" s="71" t="str">
        <f t="shared" si="321"/>
        <v/>
      </c>
      <c r="EC28" s="71" t="str">
        <f t="shared" si="322"/>
        <v/>
      </c>
      <c r="ED28" s="71" t="str">
        <f t="shared" si="323"/>
        <v/>
      </c>
      <c r="EE28" s="71" t="str">
        <f t="shared" si="324"/>
        <v/>
      </c>
      <c r="EF28" s="71" t="str">
        <f t="shared" si="325"/>
        <v/>
      </c>
      <c r="EG28" s="71" t="str">
        <f t="shared" si="326"/>
        <v/>
      </c>
      <c r="EH28" s="71" t="str">
        <f t="shared" si="327"/>
        <v/>
      </c>
      <c r="EI28" s="71" t="str">
        <f t="shared" si="328"/>
        <v/>
      </c>
      <c r="EJ28" s="71" t="str">
        <f t="shared" si="329"/>
        <v/>
      </c>
      <c r="EK28" s="71" t="str">
        <f t="shared" si="330"/>
        <v/>
      </c>
      <c r="EL28" s="71" t="str">
        <f t="shared" si="331"/>
        <v/>
      </c>
      <c r="EM28" s="71" t="str">
        <f t="shared" si="332"/>
        <v/>
      </c>
      <c r="EN28" s="71" t="str">
        <f t="shared" si="333"/>
        <v/>
      </c>
      <c r="EO28" s="71" t="str">
        <f t="shared" si="334"/>
        <v/>
      </c>
      <c r="EP28" s="71" t="str">
        <f t="shared" si="335"/>
        <v/>
      </c>
      <c r="EQ28" s="71" t="str">
        <f t="shared" si="336"/>
        <v/>
      </c>
      <c r="ER28" s="71" t="str">
        <f t="shared" si="337"/>
        <v/>
      </c>
      <c r="ES28" s="71" t="str">
        <f t="shared" si="338"/>
        <v/>
      </c>
      <c r="ET28" s="71" t="str">
        <f t="shared" si="339"/>
        <v/>
      </c>
      <c r="EU28" s="71" t="str">
        <f t="shared" si="340"/>
        <v/>
      </c>
      <c r="EV28" s="71" t="str">
        <f t="shared" si="341"/>
        <v/>
      </c>
      <c r="EW28" s="71" t="str">
        <f t="shared" si="342"/>
        <v/>
      </c>
      <c r="EX28" s="71" t="str">
        <f t="shared" si="343"/>
        <v/>
      </c>
      <c r="EY28" s="71" t="str">
        <f t="shared" si="344"/>
        <v/>
      </c>
      <c r="EZ28" s="71" t="str">
        <f t="shared" si="345"/>
        <v/>
      </c>
      <c r="FA28" s="71" t="str">
        <f t="shared" si="346"/>
        <v/>
      </c>
      <c r="FB28" s="71" t="str">
        <f t="shared" si="347"/>
        <v/>
      </c>
      <c r="FC28" s="71" t="str">
        <f t="shared" si="348"/>
        <v/>
      </c>
      <c r="FD28" s="71" t="str">
        <f t="shared" si="349"/>
        <v/>
      </c>
      <c r="FE28" s="71" t="str">
        <f t="shared" si="350"/>
        <v/>
      </c>
      <c r="FF28" s="71" t="str">
        <f t="shared" si="351"/>
        <v/>
      </c>
      <c r="FG28" s="71" t="str">
        <f t="shared" si="352"/>
        <v/>
      </c>
      <c r="FH28" s="71" t="str">
        <f t="shared" si="353"/>
        <v/>
      </c>
      <c r="FI28" s="71" t="str">
        <f t="shared" si="354"/>
        <v/>
      </c>
      <c r="FJ28" s="71" t="str">
        <f t="shared" si="355"/>
        <v/>
      </c>
      <c r="FK28" s="71" t="str">
        <f t="shared" si="356"/>
        <v/>
      </c>
      <c r="FL28" s="71" t="str">
        <f t="shared" si="357"/>
        <v/>
      </c>
      <c r="FM28" s="71" t="str">
        <f t="shared" si="358"/>
        <v/>
      </c>
      <c r="FN28" s="71" t="str">
        <f t="shared" si="359"/>
        <v/>
      </c>
      <c r="FO28" s="71" t="str">
        <f t="shared" si="360"/>
        <v/>
      </c>
      <c r="FP28" s="71" t="str">
        <f t="shared" si="361"/>
        <v/>
      </c>
      <c r="FQ28" s="71" t="str">
        <f t="shared" si="362"/>
        <v/>
      </c>
      <c r="FR28" s="71" t="str">
        <f t="shared" si="363"/>
        <v/>
      </c>
      <c r="FS28" s="71" t="str">
        <f t="shared" si="364"/>
        <v/>
      </c>
    </row>
    <row r="29" spans="1:175" s="60" customFormat="1" ht="16.5">
      <c r="A29" s="72"/>
      <c r="B29" s="73" t="s">
        <v>257</v>
      </c>
      <c r="C29" s="72" t="s">
        <v>258</v>
      </c>
      <c r="D29" s="74"/>
      <c r="E29" s="75"/>
      <c r="F29" s="76">
        <v>30000</v>
      </c>
      <c r="G29" s="77">
        <v>50</v>
      </c>
      <c r="H29" s="77"/>
      <c r="I29" s="77" t="str">
        <f t="shared" si="77"/>
        <v>E028</v>
      </c>
      <c r="J29" s="77"/>
      <c r="K29" s="77"/>
      <c r="L29" s="77"/>
      <c r="M29" s="77"/>
      <c r="N29" s="77"/>
      <c r="O29" s="77"/>
      <c r="P29" s="82"/>
      <c r="Q29" s="82"/>
      <c r="R29" s="82"/>
      <c r="S29" s="82"/>
      <c r="T29" s="84" t="s">
        <v>195</v>
      </c>
      <c r="U29" s="85" t="s">
        <v>256</v>
      </c>
      <c r="V29" s="19">
        <v>420000</v>
      </c>
      <c r="W29" s="86"/>
      <c r="X29" s="86"/>
      <c r="Y29" s="86"/>
      <c r="Z29" s="86"/>
      <c r="AA29" s="86"/>
      <c r="AB29" s="86"/>
      <c r="AC29" s="86"/>
      <c r="AD29" s="86">
        <v>60</v>
      </c>
      <c r="AE29" s="86"/>
      <c r="AF29" s="86"/>
      <c r="AG29" s="88"/>
      <c r="AH29" s="86"/>
      <c r="AI29" s="86"/>
      <c r="AJ29" s="86"/>
      <c r="AK29" s="86"/>
      <c r="AL29" s="88"/>
      <c r="AM29" s="86"/>
      <c r="AN29" s="86"/>
      <c r="AO29" s="86"/>
      <c r="AP29" s="90">
        <v>12</v>
      </c>
      <c r="AQ29" s="90"/>
      <c r="AR29" s="91"/>
      <c r="AS29" s="91"/>
      <c r="AT29" s="90"/>
      <c r="AU29" s="90"/>
      <c r="AV29" s="90"/>
      <c r="AW29" s="90"/>
      <c r="AX29" s="90"/>
      <c r="AY29" s="90"/>
      <c r="AZ29" s="90"/>
      <c r="BA29" s="90"/>
      <c r="BB29" s="90"/>
      <c r="BC29" s="79"/>
      <c r="BD29" s="79"/>
      <c r="BE29" s="79"/>
      <c r="BF29" s="79"/>
      <c r="BG29" s="79"/>
      <c r="BH29" s="79"/>
      <c r="BI29" s="79"/>
      <c r="BJ29" s="79"/>
      <c r="BK29" s="79"/>
      <c r="BL29" s="79"/>
      <c r="BM29" s="79"/>
      <c r="BN29" s="79"/>
      <c r="BO29" s="79"/>
      <c r="BP29" s="79"/>
      <c r="BQ29" s="79"/>
      <c r="BR29" s="79"/>
      <c r="BS29" s="79"/>
      <c r="BT29" s="79"/>
      <c r="BU29" s="194"/>
      <c r="BV29" s="194"/>
      <c r="BW29" s="194"/>
      <c r="BX29" s="194"/>
      <c r="BY29" s="194"/>
      <c r="BZ29" s="194"/>
      <c r="CA29" s="194"/>
      <c r="CB29" s="194"/>
      <c r="CC29" s="194"/>
      <c r="CD29" s="194"/>
      <c r="CE29" s="194"/>
      <c r="CF29" s="194"/>
      <c r="CG29" s="194"/>
      <c r="CH29" s="194"/>
      <c r="CI29" s="194"/>
      <c r="CJ29" s="194"/>
      <c r="CK29" s="194"/>
      <c r="CL29" s="194"/>
      <c r="CM29" s="194"/>
      <c r="CN29" s="93" t="str">
        <f t="shared" si="2"/>
        <v>InitUnitState('E027',420000,,,,,,,,60,)</v>
      </c>
      <c r="CO29" s="93" t="str">
        <f t="shared" si="3"/>
        <v>InitUnitNormal('E027',,,,,,,,,,)</v>
      </c>
      <c r="CP29" s="93" t="str">
        <f t="shared" si="4"/>
        <v>InitUnitMagic('E027',12,,,,,,,,,)</v>
      </c>
      <c r="CQ29" s="93" t="str">
        <f t="shared" si="5"/>
        <v>InitUnitAdd('E027',,,,,,,,,,)</v>
      </c>
      <c r="CR29" s="93" t="str">
        <f t="shared" si="6"/>
        <v>InitEquipData('E027',,"",,E028,30000,50,'','','','','','',"ReplaceableTextures\\CommandButtons\\BTNZ05.blp")</v>
      </c>
      <c r="CS29" s="93"/>
      <c r="CT29" s="93"/>
      <c r="CU29" s="95" t="str">
        <f t="shared" si="78"/>
        <v>|n攻击+420000|n攻速+60%|n吸血+12%|n</v>
      </c>
      <c r="CV29" s="61" t="str">
        <f>"|Cffbbbbbb属性：|r"&amp;CU29&amp;VLOOKUP(A29,合成公式!A:P,16,FALSE)&amp;T29&amp;"|n|Cff00ff7f点击消耗"&amp;F29&amp;"金币进行强化"&amp;"|n成功率"&amp;G29&amp;"%"</f>
        <v>|Cffbbbbbb属性：|r|n攻击+420000|n攻速+60%|n吸血+12%|n|n攻击|Cffffc92610%|r概率附加|Cffffc926业力*400%|r攻击伤害|n|n|Cff00ff7f点击消耗30000金币进行强化|n成功率50%</v>
      </c>
      <c r="DB29" s="71" t="str">
        <f t="shared" si="295"/>
        <v>|n攻击+420000</v>
      </c>
      <c r="DC29" s="71" t="str">
        <f t="shared" si="296"/>
        <v/>
      </c>
      <c r="DD29" s="71" t="str">
        <f t="shared" si="297"/>
        <v/>
      </c>
      <c r="DE29" s="71" t="str">
        <f t="shared" si="298"/>
        <v/>
      </c>
      <c r="DF29" s="71" t="str">
        <f t="shared" si="299"/>
        <v/>
      </c>
      <c r="DG29" s="71" t="str">
        <f t="shared" si="300"/>
        <v/>
      </c>
      <c r="DH29" s="71" t="str">
        <f t="shared" si="301"/>
        <v/>
      </c>
      <c r="DI29" s="71" t="str">
        <f t="shared" si="302"/>
        <v/>
      </c>
      <c r="DJ29" s="71" t="str">
        <f t="shared" si="303"/>
        <v>|n攻速+60%</v>
      </c>
      <c r="DK29" s="71" t="str">
        <f t="shared" si="304"/>
        <v/>
      </c>
      <c r="DL29" s="71" t="str">
        <f t="shared" si="305"/>
        <v/>
      </c>
      <c r="DM29" s="71" t="str">
        <f t="shared" si="306"/>
        <v/>
      </c>
      <c r="DN29" s="71" t="str">
        <f t="shared" si="307"/>
        <v/>
      </c>
      <c r="DO29" s="71" t="str">
        <f t="shared" si="308"/>
        <v/>
      </c>
      <c r="DP29" s="71" t="str">
        <f t="shared" si="309"/>
        <v/>
      </c>
      <c r="DQ29" s="71" t="str">
        <f t="shared" si="310"/>
        <v/>
      </c>
      <c r="DR29" s="71" t="str">
        <f t="shared" si="311"/>
        <v/>
      </c>
      <c r="DS29" s="71" t="str">
        <f t="shared" si="312"/>
        <v/>
      </c>
      <c r="DT29" s="71" t="str">
        <f t="shared" si="313"/>
        <v/>
      </c>
      <c r="DU29" s="71" t="str">
        <f t="shared" si="314"/>
        <v/>
      </c>
      <c r="DV29" s="71" t="str">
        <f t="shared" si="315"/>
        <v>|n吸血+12%</v>
      </c>
      <c r="DW29" s="71" t="str">
        <f t="shared" si="316"/>
        <v/>
      </c>
      <c r="DX29" s="71" t="str">
        <f t="shared" si="317"/>
        <v/>
      </c>
      <c r="DY29" s="71" t="str">
        <f t="shared" si="318"/>
        <v/>
      </c>
      <c r="DZ29" s="71" t="str">
        <f t="shared" si="319"/>
        <v/>
      </c>
      <c r="EA29" s="71" t="str">
        <f t="shared" si="320"/>
        <v/>
      </c>
      <c r="EB29" s="71" t="str">
        <f t="shared" si="321"/>
        <v/>
      </c>
      <c r="EC29" s="71" t="str">
        <f t="shared" si="322"/>
        <v/>
      </c>
      <c r="ED29" s="71" t="str">
        <f t="shared" si="323"/>
        <v/>
      </c>
      <c r="EE29" s="71" t="str">
        <f t="shared" si="324"/>
        <v/>
      </c>
      <c r="EF29" s="71" t="str">
        <f t="shared" si="325"/>
        <v/>
      </c>
      <c r="EG29" s="71" t="str">
        <f t="shared" si="326"/>
        <v/>
      </c>
      <c r="EH29" s="71" t="str">
        <f t="shared" si="327"/>
        <v/>
      </c>
      <c r="EI29" s="71" t="str">
        <f t="shared" si="328"/>
        <v/>
      </c>
      <c r="EJ29" s="71" t="str">
        <f t="shared" si="329"/>
        <v/>
      </c>
      <c r="EK29" s="71" t="str">
        <f t="shared" si="330"/>
        <v/>
      </c>
      <c r="EL29" s="71" t="str">
        <f t="shared" si="331"/>
        <v/>
      </c>
      <c r="EM29" s="71" t="str">
        <f t="shared" si="332"/>
        <v/>
      </c>
      <c r="EN29" s="71" t="str">
        <f t="shared" si="333"/>
        <v/>
      </c>
      <c r="EO29" s="71" t="str">
        <f t="shared" si="334"/>
        <v/>
      </c>
      <c r="EP29" s="71" t="str">
        <f t="shared" si="335"/>
        <v/>
      </c>
      <c r="EQ29" s="71" t="str">
        <f t="shared" si="336"/>
        <v/>
      </c>
      <c r="ER29" s="71" t="str">
        <f t="shared" si="337"/>
        <v/>
      </c>
      <c r="ES29" s="71" t="str">
        <f t="shared" si="338"/>
        <v/>
      </c>
      <c r="ET29" s="71" t="str">
        <f t="shared" si="339"/>
        <v/>
      </c>
      <c r="EU29" s="71" t="str">
        <f t="shared" si="340"/>
        <v/>
      </c>
      <c r="EV29" s="71" t="str">
        <f t="shared" si="341"/>
        <v/>
      </c>
      <c r="EW29" s="71" t="str">
        <f t="shared" si="342"/>
        <v/>
      </c>
      <c r="EX29" s="71" t="str">
        <f t="shared" si="343"/>
        <v/>
      </c>
      <c r="EY29" s="71" t="str">
        <f t="shared" si="344"/>
        <v/>
      </c>
      <c r="EZ29" s="71" t="str">
        <f t="shared" si="345"/>
        <v/>
      </c>
      <c r="FA29" s="71" t="str">
        <f t="shared" si="346"/>
        <v/>
      </c>
      <c r="FB29" s="71" t="str">
        <f t="shared" si="347"/>
        <v/>
      </c>
      <c r="FC29" s="71" t="str">
        <f t="shared" si="348"/>
        <v/>
      </c>
      <c r="FD29" s="71" t="str">
        <f t="shared" si="349"/>
        <v/>
      </c>
      <c r="FE29" s="71" t="str">
        <f t="shared" si="350"/>
        <v/>
      </c>
      <c r="FF29" s="71" t="str">
        <f t="shared" si="351"/>
        <v/>
      </c>
      <c r="FG29" s="71" t="str">
        <f t="shared" si="352"/>
        <v/>
      </c>
      <c r="FH29" s="71" t="str">
        <f t="shared" si="353"/>
        <v/>
      </c>
      <c r="FI29" s="71" t="str">
        <f t="shared" si="354"/>
        <v/>
      </c>
      <c r="FJ29" s="71" t="str">
        <f t="shared" si="355"/>
        <v/>
      </c>
      <c r="FK29" s="71" t="str">
        <f t="shared" si="356"/>
        <v/>
      </c>
      <c r="FL29" s="71" t="str">
        <f t="shared" si="357"/>
        <v/>
      </c>
      <c r="FM29" s="71" t="str">
        <f t="shared" si="358"/>
        <v/>
      </c>
      <c r="FN29" s="71" t="str">
        <f t="shared" si="359"/>
        <v/>
      </c>
      <c r="FO29" s="71" t="str">
        <f t="shared" si="360"/>
        <v/>
      </c>
      <c r="FP29" s="71" t="str">
        <f t="shared" si="361"/>
        <v/>
      </c>
      <c r="FQ29" s="71" t="str">
        <f t="shared" si="362"/>
        <v/>
      </c>
      <c r="FR29" s="71" t="str">
        <f t="shared" si="363"/>
        <v/>
      </c>
      <c r="FS29" s="71" t="str">
        <f t="shared" si="364"/>
        <v/>
      </c>
    </row>
    <row r="30" spans="1:175" s="60" customFormat="1" ht="16.5">
      <c r="A30" s="72"/>
      <c r="B30" s="73" t="s">
        <v>259</v>
      </c>
      <c r="C30" s="72" t="s">
        <v>260</v>
      </c>
      <c r="D30" s="74"/>
      <c r="E30" s="75"/>
      <c r="F30" s="76">
        <v>30000</v>
      </c>
      <c r="G30" s="77">
        <v>50</v>
      </c>
      <c r="H30" s="77"/>
      <c r="I30" s="77" t="str">
        <f t="shared" si="77"/>
        <v>E029</v>
      </c>
      <c r="J30" s="77"/>
      <c r="K30" s="77"/>
      <c r="L30" s="77"/>
      <c r="M30" s="77"/>
      <c r="N30" s="77"/>
      <c r="O30" s="77"/>
      <c r="P30" s="82"/>
      <c r="Q30" s="82"/>
      <c r="R30" s="82"/>
      <c r="S30" s="82"/>
      <c r="T30" s="84" t="s">
        <v>195</v>
      </c>
      <c r="U30" s="85" t="s">
        <v>256</v>
      </c>
      <c r="V30" s="19">
        <v>480000</v>
      </c>
      <c r="W30" s="86"/>
      <c r="X30" s="86"/>
      <c r="Y30" s="86"/>
      <c r="Z30" s="86"/>
      <c r="AA30" s="86"/>
      <c r="AB30" s="86"/>
      <c r="AC30" s="86"/>
      <c r="AD30" s="86">
        <v>60</v>
      </c>
      <c r="AE30" s="86"/>
      <c r="AF30" s="86"/>
      <c r="AG30" s="88"/>
      <c r="AH30" s="86"/>
      <c r="AI30" s="86"/>
      <c r="AJ30" s="86"/>
      <c r="AK30" s="86"/>
      <c r="AL30" s="88"/>
      <c r="AM30" s="86"/>
      <c r="AN30" s="86"/>
      <c r="AO30" s="86"/>
      <c r="AP30" s="90">
        <v>12</v>
      </c>
      <c r="AQ30" s="90"/>
      <c r="AR30" s="91"/>
      <c r="AS30" s="91"/>
      <c r="AT30" s="90"/>
      <c r="AU30" s="90"/>
      <c r="AV30" s="90"/>
      <c r="AW30" s="90"/>
      <c r="AX30" s="90"/>
      <c r="AY30" s="90"/>
      <c r="AZ30" s="90"/>
      <c r="BA30" s="90"/>
      <c r="BB30" s="90"/>
      <c r="BC30" s="79"/>
      <c r="BD30" s="79"/>
      <c r="BE30" s="79"/>
      <c r="BF30" s="79"/>
      <c r="BG30" s="79"/>
      <c r="BH30" s="79"/>
      <c r="BI30" s="79"/>
      <c r="BJ30" s="79"/>
      <c r="BK30" s="79"/>
      <c r="BL30" s="79"/>
      <c r="BM30" s="79"/>
      <c r="BN30" s="79"/>
      <c r="BO30" s="79"/>
      <c r="BP30" s="79"/>
      <c r="BQ30" s="79"/>
      <c r="BR30" s="79"/>
      <c r="BS30" s="79"/>
      <c r="BT30" s="79"/>
      <c r="BU30" s="194"/>
      <c r="BV30" s="194"/>
      <c r="BW30" s="194"/>
      <c r="BX30" s="194"/>
      <c r="BY30" s="194"/>
      <c r="BZ30" s="194"/>
      <c r="CA30" s="194"/>
      <c r="CB30" s="194"/>
      <c r="CC30" s="194"/>
      <c r="CD30" s="194"/>
      <c r="CE30" s="194"/>
      <c r="CF30" s="194"/>
      <c r="CG30" s="194"/>
      <c r="CH30" s="194"/>
      <c r="CI30" s="194"/>
      <c r="CJ30" s="194"/>
      <c r="CK30" s="194"/>
      <c r="CL30" s="194"/>
      <c r="CM30" s="194"/>
      <c r="CN30" s="93" t="str">
        <f t="shared" si="2"/>
        <v>InitUnitState('E028',480000,,,,,,,,60,)</v>
      </c>
      <c r="CO30" s="93" t="str">
        <f t="shared" si="3"/>
        <v>InitUnitNormal('E028',,,,,,,,,,)</v>
      </c>
      <c r="CP30" s="93" t="str">
        <f t="shared" si="4"/>
        <v>InitUnitMagic('E028',12,,,,,,,,,)</v>
      </c>
      <c r="CQ30" s="93" t="str">
        <f t="shared" si="5"/>
        <v>InitUnitAdd('E028',,,,,,,,,,)</v>
      </c>
      <c r="CR30" s="93" t="str">
        <f t="shared" si="6"/>
        <v>InitEquipData('E028',,"",,E029,30000,50,'','','','','','',"ReplaceableTextures\\CommandButtons\\BTNZ05.blp")</v>
      </c>
      <c r="CS30" s="93"/>
      <c r="CT30" s="93"/>
      <c r="CU30" s="95" t="str">
        <f t="shared" si="78"/>
        <v>|n攻击+480000|n攻速+60%|n吸血+12%|n</v>
      </c>
      <c r="CV30" s="61" t="str">
        <f>"|Cffbbbbbb属性：|r"&amp;CU30&amp;VLOOKUP(A30,合成公式!A:P,16,FALSE)&amp;T30&amp;"|n|Cff00ff7f点击消耗"&amp;F30&amp;"金币进行强化"&amp;"|n成功率"&amp;G30&amp;"%"</f>
        <v>|Cffbbbbbb属性：|r|n攻击+480000|n攻速+60%|n吸血+12%|n|n攻击|Cffffc92610%|r概率附加|Cffffc926业力*400%|r攻击伤害|n|n|Cff00ff7f点击消耗30000金币进行强化|n成功率50%</v>
      </c>
      <c r="DB30" s="71" t="str">
        <f t="shared" si="295"/>
        <v>|n攻击+480000</v>
      </c>
      <c r="DC30" s="71" t="str">
        <f t="shared" si="296"/>
        <v/>
      </c>
      <c r="DD30" s="71" t="str">
        <f t="shared" si="297"/>
        <v/>
      </c>
      <c r="DE30" s="71" t="str">
        <f t="shared" si="298"/>
        <v/>
      </c>
      <c r="DF30" s="71" t="str">
        <f t="shared" si="299"/>
        <v/>
      </c>
      <c r="DG30" s="71" t="str">
        <f t="shared" si="300"/>
        <v/>
      </c>
      <c r="DH30" s="71" t="str">
        <f t="shared" si="301"/>
        <v/>
      </c>
      <c r="DI30" s="71" t="str">
        <f t="shared" si="302"/>
        <v/>
      </c>
      <c r="DJ30" s="71" t="str">
        <f t="shared" si="303"/>
        <v>|n攻速+60%</v>
      </c>
      <c r="DK30" s="71" t="str">
        <f t="shared" si="304"/>
        <v/>
      </c>
      <c r="DL30" s="71" t="str">
        <f t="shared" si="305"/>
        <v/>
      </c>
      <c r="DM30" s="71" t="str">
        <f t="shared" si="306"/>
        <v/>
      </c>
      <c r="DN30" s="71" t="str">
        <f t="shared" si="307"/>
        <v/>
      </c>
      <c r="DO30" s="71" t="str">
        <f t="shared" si="308"/>
        <v/>
      </c>
      <c r="DP30" s="71" t="str">
        <f t="shared" si="309"/>
        <v/>
      </c>
      <c r="DQ30" s="71" t="str">
        <f t="shared" si="310"/>
        <v/>
      </c>
      <c r="DR30" s="71" t="str">
        <f t="shared" si="311"/>
        <v/>
      </c>
      <c r="DS30" s="71" t="str">
        <f t="shared" si="312"/>
        <v/>
      </c>
      <c r="DT30" s="71" t="str">
        <f t="shared" si="313"/>
        <v/>
      </c>
      <c r="DU30" s="71" t="str">
        <f t="shared" si="314"/>
        <v/>
      </c>
      <c r="DV30" s="71" t="str">
        <f t="shared" si="315"/>
        <v>|n吸血+12%</v>
      </c>
      <c r="DW30" s="71" t="str">
        <f t="shared" si="316"/>
        <v/>
      </c>
      <c r="DX30" s="71" t="str">
        <f t="shared" si="317"/>
        <v/>
      </c>
      <c r="DY30" s="71" t="str">
        <f t="shared" si="318"/>
        <v/>
      </c>
      <c r="DZ30" s="71" t="str">
        <f t="shared" si="319"/>
        <v/>
      </c>
      <c r="EA30" s="71" t="str">
        <f t="shared" si="320"/>
        <v/>
      </c>
      <c r="EB30" s="71" t="str">
        <f t="shared" si="321"/>
        <v/>
      </c>
      <c r="EC30" s="71" t="str">
        <f t="shared" si="322"/>
        <v/>
      </c>
      <c r="ED30" s="71" t="str">
        <f t="shared" si="323"/>
        <v/>
      </c>
      <c r="EE30" s="71" t="str">
        <f t="shared" si="324"/>
        <v/>
      </c>
      <c r="EF30" s="71" t="str">
        <f t="shared" si="325"/>
        <v/>
      </c>
      <c r="EG30" s="71" t="str">
        <f t="shared" si="326"/>
        <v/>
      </c>
      <c r="EH30" s="71" t="str">
        <f t="shared" si="327"/>
        <v/>
      </c>
      <c r="EI30" s="71" t="str">
        <f t="shared" si="328"/>
        <v/>
      </c>
      <c r="EJ30" s="71" t="str">
        <f t="shared" si="329"/>
        <v/>
      </c>
      <c r="EK30" s="71" t="str">
        <f t="shared" si="330"/>
        <v/>
      </c>
      <c r="EL30" s="71" t="str">
        <f t="shared" si="331"/>
        <v/>
      </c>
      <c r="EM30" s="71" t="str">
        <f t="shared" si="332"/>
        <v/>
      </c>
      <c r="EN30" s="71" t="str">
        <f t="shared" si="333"/>
        <v/>
      </c>
      <c r="EO30" s="71" t="str">
        <f t="shared" si="334"/>
        <v/>
      </c>
      <c r="EP30" s="71" t="str">
        <f t="shared" si="335"/>
        <v/>
      </c>
      <c r="EQ30" s="71" t="str">
        <f t="shared" si="336"/>
        <v/>
      </c>
      <c r="ER30" s="71" t="str">
        <f t="shared" si="337"/>
        <v/>
      </c>
      <c r="ES30" s="71" t="str">
        <f t="shared" si="338"/>
        <v/>
      </c>
      <c r="ET30" s="71" t="str">
        <f t="shared" si="339"/>
        <v/>
      </c>
      <c r="EU30" s="71" t="str">
        <f t="shared" si="340"/>
        <v/>
      </c>
      <c r="EV30" s="71" t="str">
        <f t="shared" si="341"/>
        <v/>
      </c>
      <c r="EW30" s="71" t="str">
        <f t="shared" si="342"/>
        <v/>
      </c>
      <c r="EX30" s="71" t="str">
        <f t="shared" si="343"/>
        <v/>
      </c>
      <c r="EY30" s="71" t="str">
        <f t="shared" si="344"/>
        <v/>
      </c>
      <c r="EZ30" s="71" t="str">
        <f t="shared" si="345"/>
        <v/>
      </c>
      <c r="FA30" s="71" t="str">
        <f t="shared" si="346"/>
        <v/>
      </c>
      <c r="FB30" s="71" t="str">
        <f t="shared" si="347"/>
        <v/>
      </c>
      <c r="FC30" s="71" t="str">
        <f t="shared" si="348"/>
        <v/>
      </c>
      <c r="FD30" s="71" t="str">
        <f t="shared" si="349"/>
        <v/>
      </c>
      <c r="FE30" s="71" t="str">
        <f t="shared" si="350"/>
        <v/>
      </c>
      <c r="FF30" s="71" t="str">
        <f t="shared" si="351"/>
        <v/>
      </c>
      <c r="FG30" s="71" t="str">
        <f t="shared" si="352"/>
        <v/>
      </c>
      <c r="FH30" s="71" t="str">
        <f t="shared" si="353"/>
        <v/>
      </c>
      <c r="FI30" s="71" t="str">
        <f t="shared" si="354"/>
        <v/>
      </c>
      <c r="FJ30" s="71" t="str">
        <f t="shared" si="355"/>
        <v/>
      </c>
      <c r="FK30" s="71" t="str">
        <f t="shared" si="356"/>
        <v/>
      </c>
      <c r="FL30" s="71" t="str">
        <f t="shared" si="357"/>
        <v/>
      </c>
      <c r="FM30" s="71" t="str">
        <f t="shared" si="358"/>
        <v/>
      </c>
      <c r="FN30" s="71" t="str">
        <f t="shared" si="359"/>
        <v/>
      </c>
      <c r="FO30" s="71" t="str">
        <f t="shared" si="360"/>
        <v/>
      </c>
      <c r="FP30" s="71" t="str">
        <f t="shared" si="361"/>
        <v/>
      </c>
      <c r="FQ30" s="71" t="str">
        <f t="shared" si="362"/>
        <v/>
      </c>
      <c r="FR30" s="71" t="str">
        <f t="shared" si="363"/>
        <v/>
      </c>
      <c r="FS30" s="71" t="str">
        <f t="shared" si="364"/>
        <v/>
      </c>
    </row>
    <row r="31" spans="1:175" s="60" customFormat="1" ht="16.5">
      <c r="A31" s="72"/>
      <c r="B31" s="73" t="s">
        <v>261</v>
      </c>
      <c r="C31" s="72" t="s">
        <v>262</v>
      </c>
      <c r="D31" s="74"/>
      <c r="E31" s="75"/>
      <c r="F31" s="76">
        <v>30000</v>
      </c>
      <c r="G31" s="77">
        <v>50</v>
      </c>
      <c r="H31" s="77"/>
      <c r="I31" s="77" t="str">
        <f t="shared" si="77"/>
        <v>E030</v>
      </c>
      <c r="J31" s="77"/>
      <c r="K31" s="77"/>
      <c r="L31" s="77"/>
      <c r="M31" s="77"/>
      <c r="N31" s="77"/>
      <c r="O31" s="77"/>
      <c r="P31" s="82"/>
      <c r="Q31" s="82"/>
      <c r="R31" s="82"/>
      <c r="S31" s="82"/>
      <c r="T31" s="84" t="s">
        <v>195</v>
      </c>
      <c r="U31" s="85" t="s">
        <v>256</v>
      </c>
      <c r="V31" s="19">
        <v>540000</v>
      </c>
      <c r="W31" s="86"/>
      <c r="X31" s="86"/>
      <c r="Y31" s="86"/>
      <c r="Z31" s="86"/>
      <c r="AA31" s="86"/>
      <c r="AB31" s="86"/>
      <c r="AC31" s="86"/>
      <c r="AD31" s="86">
        <v>60</v>
      </c>
      <c r="AE31" s="86"/>
      <c r="AF31" s="86"/>
      <c r="AG31" s="88"/>
      <c r="AH31" s="86"/>
      <c r="AI31" s="86"/>
      <c r="AJ31" s="86"/>
      <c r="AK31" s="86"/>
      <c r="AL31" s="88"/>
      <c r="AM31" s="86"/>
      <c r="AN31" s="86"/>
      <c r="AO31" s="86"/>
      <c r="AP31" s="90">
        <v>12</v>
      </c>
      <c r="AQ31" s="90"/>
      <c r="AR31" s="91"/>
      <c r="AS31" s="91"/>
      <c r="AT31" s="90"/>
      <c r="AU31" s="90"/>
      <c r="AV31" s="90"/>
      <c r="AW31" s="90"/>
      <c r="AX31" s="90"/>
      <c r="AY31" s="90"/>
      <c r="AZ31" s="90"/>
      <c r="BA31" s="90"/>
      <c r="BB31" s="90"/>
      <c r="BC31" s="79"/>
      <c r="BD31" s="79"/>
      <c r="BE31" s="79"/>
      <c r="BF31" s="79"/>
      <c r="BG31" s="79"/>
      <c r="BH31" s="79"/>
      <c r="BI31" s="79"/>
      <c r="BJ31" s="79"/>
      <c r="BK31" s="79"/>
      <c r="BL31" s="79"/>
      <c r="BM31" s="79"/>
      <c r="BN31" s="79"/>
      <c r="BO31" s="79"/>
      <c r="BP31" s="79"/>
      <c r="BQ31" s="79"/>
      <c r="BR31" s="79"/>
      <c r="BS31" s="79"/>
      <c r="BT31" s="79"/>
      <c r="BU31" s="194"/>
      <c r="BV31" s="194"/>
      <c r="BW31" s="194"/>
      <c r="BX31" s="194"/>
      <c r="BY31" s="194"/>
      <c r="BZ31" s="194"/>
      <c r="CA31" s="194"/>
      <c r="CB31" s="194"/>
      <c r="CC31" s="194"/>
      <c r="CD31" s="194"/>
      <c r="CE31" s="194"/>
      <c r="CF31" s="194"/>
      <c r="CG31" s="194"/>
      <c r="CH31" s="194"/>
      <c r="CI31" s="194"/>
      <c r="CJ31" s="194"/>
      <c r="CK31" s="194"/>
      <c r="CL31" s="194"/>
      <c r="CM31" s="194"/>
      <c r="CN31" s="93" t="str">
        <f t="shared" si="2"/>
        <v>InitUnitState('E029',540000,,,,,,,,60,)</v>
      </c>
      <c r="CO31" s="93" t="str">
        <f t="shared" si="3"/>
        <v>InitUnitNormal('E029',,,,,,,,,,)</v>
      </c>
      <c r="CP31" s="93" t="str">
        <f t="shared" si="4"/>
        <v>InitUnitMagic('E029',12,,,,,,,,,)</v>
      </c>
      <c r="CQ31" s="93" t="str">
        <f t="shared" si="5"/>
        <v>InitUnitAdd('E029',,,,,,,,,,)</v>
      </c>
      <c r="CR31" s="93" t="str">
        <f>"InitEquipData('"&amp;B31&amp;"',"&amp;D31&amp;","&amp;CR$1&amp;A31&amp;CR$1&amp;","&amp;E31&amp;","&amp;I31&amp;","&amp;F31&amp;","&amp;G31&amp;",'"&amp;J31&amp;"','"&amp;K31&amp;"','"&amp;L31&amp;"','"&amp;M31&amp;"','"&amp;N31&amp;"','"&amp;O31&amp;"',"&amp;CR$1&amp;U37&amp;CR$1&amp;")"</f>
        <v>InitEquipData('E029',,"",,E030,30000,50,'','','','','','',"ReplaceableTextures\\CommandButtons\\BTNZ25.blp")</v>
      </c>
      <c r="CS31" s="93"/>
      <c r="CT31" s="93"/>
      <c r="CU31" s="95" t="str">
        <f t="shared" si="78"/>
        <v>|n攻击+540000|n攻速+60%|n吸血+12%|n</v>
      </c>
      <c r="CV31" s="61" t="str">
        <f>"|Cffbbbbbb属性：|r"&amp;CU31&amp;VLOOKUP(A31,合成公式!A:P,16,FALSE)&amp;T31&amp;"|n|Cff00ff7f点击消耗"&amp;F31&amp;"金币进行强化"&amp;"|n成功率"&amp;G31&amp;"%"</f>
        <v>|Cffbbbbbb属性：|r|n攻击+540000|n攻速+60%|n吸血+12%|n|n攻击|Cffffc92610%|r概率附加|Cffffc926业力*400%|r攻击伤害|n|n|Cff00ff7f点击消耗30000金币进行强化|n成功率50%</v>
      </c>
      <c r="DB31" s="71" t="str">
        <f t="shared" si="295"/>
        <v>|n攻击+540000</v>
      </c>
      <c r="DC31" s="71" t="str">
        <f t="shared" si="296"/>
        <v/>
      </c>
      <c r="DD31" s="71" t="str">
        <f t="shared" si="297"/>
        <v/>
      </c>
      <c r="DE31" s="71" t="str">
        <f t="shared" si="298"/>
        <v/>
      </c>
      <c r="DF31" s="71" t="str">
        <f t="shared" si="299"/>
        <v/>
      </c>
      <c r="DG31" s="71" t="str">
        <f t="shared" si="300"/>
        <v/>
      </c>
      <c r="DH31" s="71" t="str">
        <f t="shared" si="301"/>
        <v/>
      </c>
      <c r="DI31" s="71" t="str">
        <f t="shared" si="302"/>
        <v/>
      </c>
      <c r="DJ31" s="71" t="str">
        <f t="shared" si="303"/>
        <v>|n攻速+60%</v>
      </c>
      <c r="DK31" s="71" t="str">
        <f t="shared" si="304"/>
        <v/>
      </c>
      <c r="DL31" s="71" t="str">
        <f t="shared" si="305"/>
        <v/>
      </c>
      <c r="DM31" s="71" t="str">
        <f t="shared" si="306"/>
        <v/>
      </c>
      <c r="DN31" s="71" t="str">
        <f t="shared" si="307"/>
        <v/>
      </c>
      <c r="DO31" s="71" t="str">
        <f t="shared" si="308"/>
        <v/>
      </c>
      <c r="DP31" s="71" t="str">
        <f t="shared" si="309"/>
        <v/>
      </c>
      <c r="DQ31" s="71" t="str">
        <f t="shared" si="310"/>
        <v/>
      </c>
      <c r="DR31" s="71" t="str">
        <f t="shared" si="311"/>
        <v/>
      </c>
      <c r="DS31" s="71" t="str">
        <f t="shared" si="312"/>
        <v/>
      </c>
      <c r="DT31" s="71" t="str">
        <f t="shared" si="313"/>
        <v/>
      </c>
      <c r="DU31" s="71" t="str">
        <f t="shared" si="314"/>
        <v/>
      </c>
      <c r="DV31" s="71" t="str">
        <f t="shared" si="315"/>
        <v>|n吸血+12%</v>
      </c>
      <c r="DW31" s="71" t="str">
        <f t="shared" si="316"/>
        <v/>
      </c>
      <c r="DX31" s="71" t="str">
        <f t="shared" si="317"/>
        <v/>
      </c>
      <c r="DY31" s="71" t="str">
        <f t="shared" si="318"/>
        <v/>
      </c>
      <c r="DZ31" s="71" t="str">
        <f t="shared" si="319"/>
        <v/>
      </c>
      <c r="EA31" s="71" t="str">
        <f t="shared" si="320"/>
        <v/>
      </c>
      <c r="EB31" s="71" t="str">
        <f t="shared" si="321"/>
        <v/>
      </c>
      <c r="EC31" s="71" t="str">
        <f t="shared" si="322"/>
        <v/>
      </c>
      <c r="ED31" s="71" t="str">
        <f t="shared" si="323"/>
        <v/>
      </c>
      <c r="EE31" s="71" t="str">
        <f t="shared" si="324"/>
        <v/>
      </c>
      <c r="EF31" s="71" t="str">
        <f t="shared" si="325"/>
        <v/>
      </c>
      <c r="EG31" s="71" t="str">
        <f t="shared" si="326"/>
        <v/>
      </c>
      <c r="EH31" s="71" t="str">
        <f t="shared" si="327"/>
        <v/>
      </c>
      <c r="EI31" s="71" t="str">
        <f t="shared" si="328"/>
        <v/>
      </c>
      <c r="EJ31" s="71" t="str">
        <f t="shared" si="329"/>
        <v/>
      </c>
      <c r="EK31" s="71" t="str">
        <f t="shared" si="330"/>
        <v/>
      </c>
      <c r="EL31" s="71" t="str">
        <f t="shared" si="331"/>
        <v/>
      </c>
      <c r="EM31" s="71" t="str">
        <f t="shared" si="332"/>
        <v/>
      </c>
      <c r="EN31" s="71" t="str">
        <f t="shared" si="333"/>
        <v/>
      </c>
      <c r="EO31" s="71" t="str">
        <f t="shared" si="334"/>
        <v/>
      </c>
      <c r="EP31" s="71" t="str">
        <f t="shared" si="335"/>
        <v/>
      </c>
      <c r="EQ31" s="71" t="str">
        <f t="shared" si="336"/>
        <v/>
      </c>
      <c r="ER31" s="71" t="str">
        <f t="shared" si="337"/>
        <v/>
      </c>
      <c r="ES31" s="71" t="str">
        <f t="shared" si="338"/>
        <v/>
      </c>
      <c r="ET31" s="71" t="str">
        <f t="shared" si="339"/>
        <v/>
      </c>
      <c r="EU31" s="71" t="str">
        <f t="shared" si="340"/>
        <v/>
      </c>
      <c r="EV31" s="71" t="str">
        <f t="shared" si="341"/>
        <v/>
      </c>
      <c r="EW31" s="71" t="str">
        <f t="shared" si="342"/>
        <v/>
      </c>
      <c r="EX31" s="71" t="str">
        <f t="shared" si="343"/>
        <v/>
      </c>
      <c r="EY31" s="71" t="str">
        <f t="shared" si="344"/>
        <v/>
      </c>
      <c r="EZ31" s="71" t="str">
        <f t="shared" si="345"/>
        <v/>
      </c>
      <c r="FA31" s="71" t="str">
        <f t="shared" si="346"/>
        <v/>
      </c>
      <c r="FB31" s="71" t="str">
        <f t="shared" si="347"/>
        <v/>
      </c>
      <c r="FC31" s="71" t="str">
        <f t="shared" si="348"/>
        <v/>
      </c>
      <c r="FD31" s="71" t="str">
        <f t="shared" si="349"/>
        <v/>
      </c>
      <c r="FE31" s="71" t="str">
        <f t="shared" si="350"/>
        <v/>
      </c>
      <c r="FF31" s="71" t="str">
        <f t="shared" si="351"/>
        <v/>
      </c>
      <c r="FG31" s="71" t="str">
        <f t="shared" si="352"/>
        <v/>
      </c>
      <c r="FH31" s="71" t="str">
        <f t="shared" si="353"/>
        <v/>
      </c>
      <c r="FI31" s="71" t="str">
        <f t="shared" si="354"/>
        <v/>
      </c>
      <c r="FJ31" s="71" t="str">
        <f t="shared" si="355"/>
        <v/>
      </c>
      <c r="FK31" s="71" t="str">
        <f t="shared" si="356"/>
        <v/>
      </c>
      <c r="FL31" s="71" t="str">
        <f t="shared" si="357"/>
        <v/>
      </c>
      <c r="FM31" s="71" t="str">
        <f t="shared" si="358"/>
        <v/>
      </c>
      <c r="FN31" s="71" t="str">
        <f t="shared" si="359"/>
        <v/>
      </c>
      <c r="FO31" s="71" t="str">
        <f t="shared" si="360"/>
        <v/>
      </c>
      <c r="FP31" s="71" t="str">
        <f t="shared" si="361"/>
        <v/>
      </c>
      <c r="FQ31" s="71" t="str">
        <f t="shared" si="362"/>
        <v/>
      </c>
      <c r="FR31" s="71" t="str">
        <f t="shared" si="363"/>
        <v/>
      </c>
      <c r="FS31" s="71" t="str">
        <f t="shared" si="364"/>
        <v/>
      </c>
    </row>
    <row r="32" spans="1:175" s="60" customFormat="1" ht="16.5">
      <c r="A32" s="72"/>
      <c r="B32" s="73" t="s">
        <v>263</v>
      </c>
      <c r="C32" s="72" t="s">
        <v>264</v>
      </c>
      <c r="D32" s="74"/>
      <c r="E32" s="75"/>
      <c r="F32" s="76"/>
      <c r="G32" s="77"/>
      <c r="H32" s="77"/>
      <c r="I32" s="77" t="str">
        <f t="shared" si="77"/>
        <v>E031</v>
      </c>
      <c r="J32" s="77"/>
      <c r="K32" s="77"/>
      <c r="L32" s="77"/>
      <c r="M32" s="77"/>
      <c r="N32" s="77"/>
      <c r="O32" s="77"/>
      <c r="P32" s="82"/>
      <c r="Q32" s="82"/>
      <c r="R32" s="82"/>
      <c r="S32" s="82"/>
      <c r="T32" s="193" t="s">
        <v>1371</v>
      </c>
      <c r="U32" s="85" t="s">
        <v>256</v>
      </c>
      <c r="V32" s="19">
        <v>600000</v>
      </c>
      <c r="W32" s="86"/>
      <c r="X32" s="86"/>
      <c r="Y32" s="86"/>
      <c r="Z32" s="86"/>
      <c r="AA32" s="86"/>
      <c r="AB32" s="86"/>
      <c r="AC32" s="86"/>
      <c r="AD32" s="86">
        <v>60</v>
      </c>
      <c r="AE32" s="86"/>
      <c r="AF32" s="86"/>
      <c r="AG32" s="88"/>
      <c r="AH32" s="86"/>
      <c r="AI32" s="86"/>
      <c r="AJ32" s="86"/>
      <c r="AK32" s="86"/>
      <c r="AL32" s="88"/>
      <c r="AM32" s="86"/>
      <c r="AN32" s="86"/>
      <c r="AO32" s="86"/>
      <c r="AP32" s="90">
        <v>12</v>
      </c>
      <c r="AQ32" s="90"/>
      <c r="AR32" s="91"/>
      <c r="AS32" s="91"/>
      <c r="AT32" s="90"/>
      <c r="AU32" s="90"/>
      <c r="AV32" s="90"/>
      <c r="AW32" s="90"/>
      <c r="AX32" s="90"/>
      <c r="AY32" s="90"/>
      <c r="AZ32" s="90"/>
      <c r="BA32" s="90"/>
      <c r="BB32" s="90"/>
      <c r="BC32" s="79"/>
      <c r="BD32" s="79"/>
      <c r="BE32" s="79"/>
      <c r="BF32" s="79"/>
      <c r="BG32" s="79"/>
      <c r="BH32" s="79"/>
      <c r="BI32" s="79"/>
      <c r="BJ32" s="79"/>
      <c r="BK32" s="79"/>
      <c r="BL32" s="79"/>
      <c r="BM32" s="79"/>
      <c r="BN32" s="79"/>
      <c r="BO32" s="79"/>
      <c r="BP32" s="79"/>
      <c r="BQ32" s="79"/>
      <c r="BR32" s="79"/>
      <c r="BS32" s="79"/>
      <c r="BT32" s="79"/>
      <c r="BU32" s="194"/>
      <c r="BV32" s="194"/>
      <c r="BW32" s="194"/>
      <c r="BX32" s="194"/>
      <c r="BY32" s="194"/>
      <c r="BZ32" s="194"/>
      <c r="CA32" s="194"/>
      <c r="CB32" s="194"/>
      <c r="CC32" s="194"/>
      <c r="CD32" s="194"/>
      <c r="CE32" s="194"/>
      <c r="CF32" s="194"/>
      <c r="CG32" s="194"/>
      <c r="CH32" s="194"/>
      <c r="CI32" s="194"/>
      <c r="CJ32" s="194"/>
      <c r="CK32" s="194"/>
      <c r="CL32" s="194"/>
      <c r="CM32" s="194"/>
      <c r="CN32" s="93" t="str">
        <f t="shared" ref="CN32:CN33" si="365">"InitUnitState('"&amp;B32&amp;"',"&amp;V32&amp;","&amp;W32&amp;","&amp;X32&amp;","&amp;Y32&amp;","&amp;Z32&amp;","&amp;AA32&amp;","&amp;AB32&amp;","&amp;AC32&amp;","&amp;AD32&amp;","&amp;AE32&amp;")"</f>
        <v>InitUnitState('E030',600000,,,,,,,,60,)</v>
      </c>
      <c r="CO32" s="93" t="str">
        <f t="shared" ref="CO32:CO33" si="366">"InitUnitNormal('"&amp;B32&amp;"',"&amp;AF32&amp;","&amp;AG32&amp;","&amp;AH32&amp;","&amp;AI32&amp;","&amp;AJ32&amp;","&amp;AK32&amp;","&amp;AL32&amp;","&amp;AM32&amp;","&amp;AN32&amp;","&amp;AO32&amp;")"</f>
        <v>InitUnitNormal('E030',,,,,,,,,,)</v>
      </c>
      <c r="CP32" s="93" t="str">
        <f t="shared" ref="CP32:CP33" si="367">"InitUnitMagic('"&amp;B32&amp;"',"&amp;AP32&amp;","&amp;AQ32&amp;","&amp;AR32&amp;","&amp;AS32&amp;","&amp;AT32&amp;","&amp;AU32&amp;","&amp;AV32&amp;","&amp;AW32&amp;","&amp;BI32&amp;","&amp;BJ32&amp;")"</f>
        <v>InitUnitMagic('E030',12,,,,,,,,,)</v>
      </c>
      <c r="CQ32" s="93" t="str">
        <f t="shared" ref="CQ32:CQ33" si="368">"InitUnitAdd('"&amp;B32&amp;"',"&amp;BK32&amp;","&amp;BL32&amp;","&amp;BM32&amp;","&amp;BN32&amp;","&amp;BO32&amp;","&amp;BP32&amp;","&amp;BQ32&amp;","&amp;BR32&amp;","&amp;BS32&amp;","&amp;BT32&amp;")"</f>
        <v>InitUnitAdd('E030',,,,,,,,,,)</v>
      </c>
      <c r="CR32" s="93" t="str">
        <f t="shared" ref="CR32:CR33" si="369">"InitEquipData('"&amp;B32&amp;"',"&amp;D32&amp;","&amp;CR$1&amp;A32&amp;CR$1&amp;","&amp;E32&amp;","&amp;I32&amp;","&amp;F32&amp;","&amp;G32&amp;",'"&amp;J32&amp;"','"&amp;K32&amp;"','"&amp;L32&amp;"','"&amp;M32&amp;"','"&amp;N32&amp;"','"&amp;O32&amp;"',"&amp;CR$1&amp;U33&amp;CR$1&amp;")"</f>
        <v>InitEquipData('E030',,"",,E031,,,'','','','','','',"ReplaceableTextures\\CommandButtons\\BTNZ25.blp")</v>
      </c>
      <c r="CS32" s="93"/>
      <c r="CT32" s="93"/>
      <c r="CU32" s="95" t="str">
        <f t="shared" ref="CU32:CU33" si="370">CONCATENATE(DB32,DC32,DD32,DE32,DF32,DG32,DH32,DI32,DJ32,DK32,DL32,DM32,DN32,DO32,DP32,DQ32,DR32,DS32,DT32,DU32,DV32,DW32,DX32,DY32,DZ32,EA32,EB32,EC32,ED32,EE32,EF32,EG32,EH32,EI32,EJ32,EK32,EL32,EM32,EN32,EO32,EP32,EQ32,ER32,ES32,ET32,EU32,EV32,EW32,EX32,EY32,EZ32,FA32,FB32,FC32,FD32,FE32,FF32,FG32,FH32,FI32,FJ32,FK32,FL32,FM32,FN32,FO32,FP32,FQ32,FR32,FS32&amp;"|n")</f>
        <v>|n攻击+600000|n攻速+60%|n吸血+12%|n</v>
      </c>
      <c r="CV32" s="61" t="str">
        <f>"|Cffbbbbbb属性：|r"&amp;CU32&amp;VLOOKUP(A32,合成公式!A:P,16,FALSE)&amp;T32</f>
        <v>|Cffbbbbbb属性：|r|n攻击+600000|n攻速+60%|n吸血+12%|n|n攻击|Cffffc92610%|r概率附加|Cffffc926业力*400%|r攻击伤害|n|n可以使用|cffff0000虚空神石|r进行升级</v>
      </c>
      <c r="DB32" s="71" t="str">
        <f t="shared" ref="DB32:DB33" si="371">IF(V32="","","|n"&amp;DB$2&amp;"+"&amp;V32&amp;DB$1)</f>
        <v>|n攻击+600000</v>
      </c>
      <c r="DC32" s="71" t="str">
        <f t="shared" ref="DC32:DC33" si="372">IF(W32="","","|n"&amp;DC$2&amp;"+"&amp;W32&amp;DC$1)</f>
        <v/>
      </c>
      <c r="DD32" s="71" t="str">
        <f t="shared" ref="DD32:DD33" si="373">IF(X32="","","|n"&amp;DD$2&amp;"+"&amp;X32&amp;DD$1)</f>
        <v/>
      </c>
      <c r="DE32" s="71" t="str">
        <f t="shared" ref="DE32:DE33" si="374">IF(Y32="","","|n"&amp;DE$2&amp;"+"&amp;Y32&amp;DE$1)</f>
        <v/>
      </c>
      <c r="DF32" s="71" t="str">
        <f t="shared" ref="DF32:DF33" si="375">IF(Z32="","","|n"&amp;DF$2&amp;"+"&amp;Z32&amp;DF$1)</f>
        <v/>
      </c>
      <c r="DG32" s="71" t="str">
        <f t="shared" ref="DG32:DG33" si="376">IF(AA32="","","|n"&amp;DG$2&amp;"+"&amp;AA32&amp;DG$1)</f>
        <v/>
      </c>
      <c r="DH32" s="71" t="str">
        <f t="shared" ref="DH32:DH33" si="377">IF(AB32="","","|n"&amp;DH$2&amp;"+"&amp;AB32&amp;DH$1)</f>
        <v/>
      </c>
      <c r="DI32" s="71" t="str">
        <f t="shared" ref="DI32:DI33" si="378">IF(AC32="","","|n"&amp;DI$2&amp;"+"&amp;AC32&amp;DI$1)</f>
        <v/>
      </c>
      <c r="DJ32" s="71" t="str">
        <f t="shared" ref="DJ32:DJ33" si="379">IF(AD32="","","|n"&amp;DJ$2&amp;"+"&amp;AD32&amp;DJ$1)</f>
        <v>|n攻速+60%</v>
      </c>
      <c r="DK32" s="71" t="str">
        <f t="shared" ref="DK32:DK33" si="380">IF(AE32="","","|n"&amp;DK$2&amp;"+"&amp;AE32&amp;DK$1)</f>
        <v/>
      </c>
      <c r="DL32" s="71" t="str">
        <f t="shared" ref="DL32:DL33" si="381">IF(AF32="","","|n"&amp;DL$2&amp;"+"&amp;AF32&amp;DL$1)</f>
        <v/>
      </c>
      <c r="DM32" s="71" t="str">
        <f t="shared" ref="DM32:DM33" si="382">IF(AG32="","","|n"&amp;DM$2&amp;"+"&amp;AG32&amp;DM$1)</f>
        <v/>
      </c>
      <c r="DN32" s="71" t="str">
        <f t="shared" ref="DN32:DN33" si="383">IF(AH32="","","|n"&amp;DN$2&amp;"+"&amp;AH32&amp;DN$1)</f>
        <v/>
      </c>
      <c r="DO32" s="71" t="str">
        <f t="shared" ref="DO32:DO33" si="384">IF(AI32="","","|n"&amp;DO$2&amp;"+"&amp;AI32&amp;DO$1)</f>
        <v/>
      </c>
      <c r="DP32" s="71" t="str">
        <f t="shared" ref="DP32:DP33" si="385">IF(AJ32="","","|n"&amp;DP$2&amp;"+"&amp;AJ32&amp;DP$1)</f>
        <v/>
      </c>
      <c r="DQ32" s="71" t="str">
        <f t="shared" ref="DQ32:DQ33" si="386">IF(AK32="","","|n"&amp;DQ$2&amp;"+"&amp;AK32&amp;DQ$1)</f>
        <v/>
      </c>
      <c r="DR32" s="71" t="str">
        <f t="shared" ref="DR32:DR33" si="387">IF(AL32="","","|n"&amp;DR$2&amp;"+"&amp;AL32&amp;DR$1)</f>
        <v/>
      </c>
      <c r="DS32" s="71" t="str">
        <f t="shared" ref="DS32:DS33" si="388">IF(AM32="","","|n"&amp;DS$2&amp;"+"&amp;AM32&amp;DS$1)</f>
        <v/>
      </c>
      <c r="DT32" s="71" t="str">
        <f t="shared" ref="DT32:DT33" si="389">IF(AN32="","","|n"&amp;DT$2&amp;"+"&amp;AN32&amp;DT$1)</f>
        <v/>
      </c>
      <c r="DU32" s="71" t="str">
        <f t="shared" ref="DU32:DU33" si="390">IF(AO32="","","|n"&amp;DU$2&amp;"+"&amp;AO32&amp;DU$1)</f>
        <v/>
      </c>
      <c r="DV32" s="71" t="str">
        <f t="shared" ref="DV32:DV33" si="391">IF(AP32="","","|n"&amp;DV$2&amp;"+"&amp;AP32&amp;DV$1)</f>
        <v>|n吸血+12%</v>
      </c>
      <c r="DW32" s="71" t="str">
        <f t="shared" ref="DW32:DW33" si="392">IF(AQ32="","","|n"&amp;DW$2&amp;"+"&amp;AQ32&amp;DW$1)</f>
        <v/>
      </c>
      <c r="DX32" s="71" t="str">
        <f t="shared" ref="DX32:DX33" si="393">IF(AR32="","","|n"&amp;DX$2&amp;"+"&amp;AR32&amp;DX$1)</f>
        <v/>
      </c>
      <c r="DY32" s="71" t="str">
        <f t="shared" ref="DY32:DY33" si="394">IF(AS32="","","|n"&amp;DY$2&amp;"+"&amp;AS32&amp;DY$1)</f>
        <v/>
      </c>
      <c r="DZ32" s="71" t="str">
        <f t="shared" ref="DZ32:DZ33" si="395">IF(AT32="","","|n"&amp;DZ$2&amp;"+"&amp;AT32&amp;DZ$1)</f>
        <v/>
      </c>
      <c r="EA32" s="71" t="str">
        <f t="shared" ref="EA32:EA33" si="396">IF(AU32="","","|n"&amp;EA$2&amp;"+"&amp;AU32&amp;EA$1)</f>
        <v/>
      </c>
      <c r="EB32" s="71" t="str">
        <f t="shared" ref="EB32:EB33" si="397">IF(AV32="","","|n"&amp;EB$2&amp;"+"&amp;AV32&amp;EB$1)</f>
        <v/>
      </c>
      <c r="EC32" s="71" t="str">
        <f t="shared" ref="EC32:EC33" si="398">IF(AW32="","","|n"&amp;EC$2&amp;"+"&amp;AW32&amp;EC$1)</f>
        <v/>
      </c>
      <c r="ED32" s="71" t="str">
        <f t="shared" ref="ED32:ED33" si="399">IF(AX32="","","|n"&amp;ED$2&amp;"+"&amp;AX32&amp;ED$1)</f>
        <v/>
      </c>
      <c r="EE32" s="71" t="str">
        <f t="shared" ref="EE32:EE33" si="400">IF(AY32="","","|n"&amp;EE$2&amp;"+"&amp;AY32&amp;EE$1)</f>
        <v/>
      </c>
      <c r="EF32" s="71" t="str">
        <f t="shared" ref="EF32:EF33" si="401">IF(AZ32="","","|n"&amp;EF$2&amp;"+"&amp;AZ32&amp;EF$1)</f>
        <v/>
      </c>
      <c r="EG32" s="71" t="str">
        <f t="shared" ref="EG32:EG33" si="402">IF(BA32="","","|n"&amp;EG$2&amp;"+"&amp;BA32&amp;EG$1)</f>
        <v/>
      </c>
      <c r="EH32" s="71" t="str">
        <f t="shared" ref="EH32:EH33" si="403">IF(BB32="","","|n"&amp;EH$2&amp;"+"&amp;BB32&amp;EH$1)</f>
        <v/>
      </c>
      <c r="EI32" s="71" t="str">
        <f t="shared" ref="EI32:EI33" si="404">IF(BC32="","","|n"&amp;EI$2&amp;"+"&amp;BC32&amp;EI$1)</f>
        <v/>
      </c>
      <c r="EJ32" s="71" t="str">
        <f t="shared" ref="EJ32:EJ33" si="405">IF(BD32="","","|n"&amp;EJ$2&amp;"+"&amp;BD32&amp;EJ$1)</f>
        <v/>
      </c>
      <c r="EK32" s="71" t="str">
        <f t="shared" ref="EK32:EK33" si="406">IF(BE32="","","|n"&amp;EK$2&amp;"+"&amp;BE32&amp;EK$1)</f>
        <v/>
      </c>
      <c r="EL32" s="71" t="str">
        <f t="shared" ref="EL32:EL33" si="407">IF(BF32="","","|n"&amp;EL$2&amp;"+"&amp;BF32&amp;EL$1)</f>
        <v/>
      </c>
      <c r="EM32" s="71" t="str">
        <f t="shared" ref="EM32:EM33" si="408">IF(BG32="","","|n"&amp;EM$2&amp;"+"&amp;BG32&amp;EM$1)</f>
        <v/>
      </c>
      <c r="EN32" s="71" t="str">
        <f t="shared" ref="EN32:EN33" si="409">IF(BH32="","","|n"&amp;EN$2&amp;"+"&amp;BH32&amp;EN$1)</f>
        <v/>
      </c>
      <c r="EO32" s="71" t="str">
        <f t="shared" ref="EO32:EO33" si="410">IF(BI32="","","|n"&amp;EO$2&amp;"+"&amp;BI32&amp;EO$1)</f>
        <v/>
      </c>
      <c r="EP32" s="71" t="str">
        <f t="shared" ref="EP32:EP33" si="411">IF(BJ32="","","|n"&amp;EP$2&amp;"+"&amp;BJ32&amp;EP$1)</f>
        <v/>
      </c>
      <c r="EQ32" s="71" t="str">
        <f t="shared" ref="EQ32:EQ33" si="412">IF(BK32="","","|n"&amp;EQ$2&amp;"+"&amp;BK32&amp;EQ$1)</f>
        <v/>
      </c>
      <c r="ER32" s="71" t="str">
        <f t="shared" ref="ER32:ER33" si="413">IF(BL32="","","|n"&amp;ER$2&amp;"+"&amp;BL32&amp;ER$1)</f>
        <v/>
      </c>
      <c r="ES32" s="71" t="str">
        <f t="shared" ref="ES32:ES33" si="414">IF(BM32="","","|n"&amp;ES$2&amp;"+"&amp;BM32&amp;ES$1)</f>
        <v/>
      </c>
      <c r="ET32" s="71" t="str">
        <f t="shared" ref="ET32:ET33" si="415">IF(BN32="","","|n"&amp;ET$2&amp;"+"&amp;BN32&amp;ET$1)</f>
        <v/>
      </c>
      <c r="EU32" s="71" t="str">
        <f t="shared" ref="EU32:EU33" si="416">IF(BO32="","","|n"&amp;EU$2&amp;"+"&amp;BO32&amp;EU$1)</f>
        <v/>
      </c>
      <c r="EV32" s="71" t="str">
        <f t="shared" ref="EV32:EV33" si="417">IF(BP32="","","|n"&amp;EV$2&amp;"+"&amp;BP32&amp;EV$1)</f>
        <v/>
      </c>
      <c r="EW32" s="71" t="str">
        <f t="shared" ref="EW32:EW33" si="418">IF(BQ32="","","|n"&amp;EW$2&amp;"+"&amp;BQ32&amp;EW$1)</f>
        <v/>
      </c>
      <c r="EX32" s="71" t="str">
        <f t="shared" ref="EX32:EX33" si="419">IF(BR32="","","|n"&amp;EX$2&amp;"+"&amp;BR32&amp;EX$1)</f>
        <v/>
      </c>
      <c r="EY32" s="71" t="str">
        <f t="shared" ref="EY32:EY33" si="420">IF(BS32="","","|n"&amp;EY$2&amp;"+"&amp;BS32&amp;EY$1)</f>
        <v/>
      </c>
      <c r="EZ32" s="71" t="str">
        <f t="shared" ref="EZ32:EZ33" si="421">IF(BT32="","","|n"&amp;EZ$2&amp;"+"&amp;BT32&amp;EZ$1)</f>
        <v/>
      </c>
      <c r="FA32" s="71" t="str">
        <f t="shared" ref="FA32:FA33" si="422">IF(BU32="","","|n"&amp;FA$2&amp;"+"&amp;BU32&amp;FA$1)</f>
        <v/>
      </c>
      <c r="FB32" s="71" t="str">
        <f t="shared" ref="FB32:FB33" si="423">IF(BV32="","","|n"&amp;FB$2&amp;"+"&amp;BV32&amp;FB$1)</f>
        <v/>
      </c>
      <c r="FC32" s="71" t="str">
        <f t="shared" ref="FC32:FC33" si="424">IF(BW32="","","|n"&amp;FC$2&amp;"+"&amp;BW32&amp;FC$1)</f>
        <v/>
      </c>
      <c r="FD32" s="71" t="str">
        <f t="shared" ref="FD32:FD33" si="425">IF(BX32="","","|n"&amp;FD$2&amp;"+"&amp;BX32&amp;FD$1)</f>
        <v/>
      </c>
      <c r="FE32" s="71" t="str">
        <f t="shared" ref="FE32:FE33" si="426">IF(BY32="","","|n"&amp;FE$2&amp;"+"&amp;BY32&amp;FE$1)</f>
        <v/>
      </c>
      <c r="FF32" s="71" t="str">
        <f t="shared" ref="FF32:FF33" si="427">IF(BZ32="","","|n"&amp;FF$2&amp;"+"&amp;BZ32&amp;FF$1)</f>
        <v/>
      </c>
      <c r="FG32" s="71" t="str">
        <f t="shared" ref="FG32:FG33" si="428">IF(CA32="","","|n"&amp;FG$2&amp;"+"&amp;CA32&amp;FG$1)</f>
        <v/>
      </c>
      <c r="FH32" s="71" t="str">
        <f t="shared" ref="FH32:FH33" si="429">IF(CB32="","","|n"&amp;FH$2&amp;"+"&amp;CB32&amp;FH$1)</f>
        <v/>
      </c>
      <c r="FI32" s="71" t="str">
        <f t="shared" ref="FI32:FI33" si="430">IF(CC32="","","|n"&amp;FI$2&amp;"+"&amp;CC32&amp;FI$1)</f>
        <v/>
      </c>
      <c r="FJ32" s="71" t="str">
        <f t="shared" ref="FJ32:FJ33" si="431">IF(CD32="","","|n"&amp;FJ$2&amp;"+"&amp;CD32&amp;FJ$1)</f>
        <v/>
      </c>
      <c r="FK32" s="71" t="str">
        <f t="shared" ref="FK32:FK33" si="432">IF(CE32="","","|n"&amp;FK$2&amp;"+"&amp;CE32&amp;FK$1)</f>
        <v/>
      </c>
      <c r="FL32" s="71" t="str">
        <f t="shared" ref="FL32:FL33" si="433">IF(CF32="","","|n"&amp;FL$2&amp;"+"&amp;CF32&amp;FL$1)</f>
        <v/>
      </c>
      <c r="FM32" s="71" t="str">
        <f t="shared" ref="FM32:FM33" si="434">IF(CG32="","","|n"&amp;FM$2&amp;"+"&amp;CG32&amp;FM$1)</f>
        <v/>
      </c>
      <c r="FN32" s="71" t="str">
        <f t="shared" ref="FN32:FN33" si="435">IF(CH32="","","|n"&amp;FN$2&amp;"+"&amp;CH32&amp;FN$1)</f>
        <v/>
      </c>
      <c r="FO32" s="71" t="str">
        <f t="shared" ref="FO32:FO33" si="436">IF(CI32="","","|n"&amp;FO$2&amp;"+"&amp;CI32&amp;FO$1)</f>
        <v/>
      </c>
      <c r="FP32" s="71" t="str">
        <f t="shared" ref="FP32:FP33" si="437">IF(CJ32="","","|n"&amp;FP$2&amp;"+"&amp;CJ32&amp;FP$1)</f>
        <v/>
      </c>
      <c r="FQ32" s="71" t="str">
        <f t="shared" ref="FQ32:FQ33" si="438">IF(CK32="","","|n"&amp;FQ$2&amp;"+"&amp;CK32&amp;FQ$1)</f>
        <v/>
      </c>
      <c r="FR32" s="71" t="str">
        <f t="shared" ref="FR32:FR33" si="439">IF(CL32="","","|n"&amp;FR$2&amp;"+"&amp;CL32&amp;FR$1)</f>
        <v/>
      </c>
      <c r="FS32" s="71" t="str">
        <f t="shared" ref="FS32:FS33" si="440">IF(CM32="","","|n"&amp;FS$2&amp;"+"&amp;CM32&amp;FS$1)</f>
        <v/>
      </c>
    </row>
    <row r="33" spans="1:175" s="60" customFormat="1" ht="16.5">
      <c r="A33" s="72"/>
      <c r="B33" s="73" t="s">
        <v>1347</v>
      </c>
      <c r="C33" s="72" t="s">
        <v>1383</v>
      </c>
      <c r="D33" s="74"/>
      <c r="E33" s="75"/>
      <c r="F33" s="76"/>
      <c r="G33" s="77"/>
      <c r="H33" s="77"/>
      <c r="I33" s="77" t="str">
        <f t="shared" si="77"/>
        <v>E032</v>
      </c>
      <c r="J33" s="77"/>
      <c r="K33" s="77"/>
      <c r="L33" s="77"/>
      <c r="M33" s="77"/>
      <c r="N33" s="77"/>
      <c r="O33" s="77"/>
      <c r="P33" s="82"/>
      <c r="Q33" s="82"/>
      <c r="R33" s="82"/>
      <c r="S33" s="82"/>
      <c r="T33" s="193" t="s">
        <v>1371</v>
      </c>
      <c r="U33" s="85" t="s">
        <v>1364</v>
      </c>
      <c r="V33" s="19">
        <v>620000</v>
      </c>
      <c r="W33" s="86"/>
      <c r="X33" s="86"/>
      <c r="Y33" s="86"/>
      <c r="Z33" s="86"/>
      <c r="AA33" s="86"/>
      <c r="AB33" s="86"/>
      <c r="AC33" s="86"/>
      <c r="AD33" s="86">
        <v>70</v>
      </c>
      <c r="AE33" s="86"/>
      <c r="AF33" s="86"/>
      <c r="AG33" s="88"/>
      <c r="AH33" s="86"/>
      <c r="AI33" s="86"/>
      <c r="AJ33" s="86"/>
      <c r="AK33" s="86"/>
      <c r="AL33" s="88"/>
      <c r="AM33" s="86"/>
      <c r="AN33" s="86"/>
      <c r="AO33" s="86"/>
      <c r="AP33" s="90">
        <v>12</v>
      </c>
      <c r="AQ33" s="90"/>
      <c r="AR33" s="91"/>
      <c r="AS33" s="91"/>
      <c r="AT33" s="90"/>
      <c r="AU33" s="90"/>
      <c r="AV33" s="90"/>
      <c r="AW33" s="90"/>
      <c r="AX33" s="90"/>
      <c r="AY33" s="90"/>
      <c r="AZ33" s="90"/>
      <c r="BA33" s="90"/>
      <c r="BB33" s="90"/>
      <c r="BC33" s="79"/>
      <c r="BD33" s="79"/>
      <c r="BE33" s="79"/>
      <c r="BF33" s="79"/>
      <c r="BG33" s="79"/>
      <c r="BH33" s="79"/>
      <c r="BI33" s="79"/>
      <c r="BJ33" s="79"/>
      <c r="BK33" s="79"/>
      <c r="BL33" s="79"/>
      <c r="BM33" s="79"/>
      <c r="BN33" s="79"/>
      <c r="BO33" s="79"/>
      <c r="BP33" s="79"/>
      <c r="BQ33" s="79"/>
      <c r="BR33" s="79"/>
      <c r="BS33" s="79"/>
      <c r="BT33" s="79"/>
      <c r="BU33" s="194"/>
      <c r="BV33" s="194"/>
      <c r="BW33" s="194"/>
      <c r="BX33" s="194"/>
      <c r="BY33" s="194"/>
      <c r="BZ33" s="194"/>
      <c r="CA33" s="194"/>
      <c r="CB33" s="194"/>
      <c r="CC33" s="194"/>
      <c r="CD33" s="194"/>
      <c r="CE33" s="194"/>
      <c r="CF33" s="194"/>
      <c r="CG33" s="194"/>
      <c r="CH33" s="194"/>
      <c r="CI33" s="194"/>
      <c r="CJ33" s="194"/>
      <c r="CK33" s="194"/>
      <c r="CL33" s="194"/>
      <c r="CM33" s="194"/>
      <c r="CN33" s="93" t="str">
        <f t="shared" si="365"/>
        <v>InitUnitState('E031',620000,,,,,,,,70,)</v>
      </c>
      <c r="CO33" s="93" t="str">
        <f t="shared" si="366"/>
        <v>InitUnitNormal('E031',,,,,,,,,,)</v>
      </c>
      <c r="CP33" s="93" t="str">
        <f t="shared" si="367"/>
        <v>InitUnitMagic('E031',12,,,,,,,,,)</v>
      </c>
      <c r="CQ33" s="93" t="str">
        <f t="shared" si="368"/>
        <v>InitUnitAdd('E031',,,,,,,,,,)</v>
      </c>
      <c r="CR33" s="93" t="str">
        <f t="shared" si="369"/>
        <v>InitEquipData('E031',,"",,E032,,,'','','','','','',"ReplaceableTextures\\CommandButtons\\BTNZ25.blp")</v>
      </c>
      <c r="CS33" s="93"/>
      <c r="CT33" s="93"/>
      <c r="CU33" s="95" t="str">
        <f t="shared" si="370"/>
        <v>|n攻击+620000|n攻速+70%|n吸血+12%|n</v>
      </c>
      <c r="CV33" s="61" t="str">
        <f>"|Cffbbbbbb属性：|r"&amp;CU33&amp;VLOOKUP(A33,合成公式!A:P,16,FALSE)&amp;T33</f>
        <v>|Cffbbbbbb属性：|r|n攻击+620000|n攻速+70%|n吸血+12%|n|n攻击|Cffffc92610%|r概率附加|Cffffc926业力*400%|r攻击伤害|n|n可以使用|cffff0000虚空神石|r进行升级</v>
      </c>
      <c r="DB33" s="71" t="str">
        <f t="shared" si="371"/>
        <v>|n攻击+620000</v>
      </c>
      <c r="DC33" s="71" t="str">
        <f t="shared" si="372"/>
        <v/>
      </c>
      <c r="DD33" s="71" t="str">
        <f t="shared" si="373"/>
        <v/>
      </c>
      <c r="DE33" s="71" t="str">
        <f t="shared" si="374"/>
        <v/>
      </c>
      <c r="DF33" s="71" t="str">
        <f t="shared" si="375"/>
        <v/>
      </c>
      <c r="DG33" s="71" t="str">
        <f t="shared" si="376"/>
        <v/>
      </c>
      <c r="DH33" s="71" t="str">
        <f t="shared" si="377"/>
        <v/>
      </c>
      <c r="DI33" s="71" t="str">
        <f t="shared" si="378"/>
        <v/>
      </c>
      <c r="DJ33" s="71" t="str">
        <f t="shared" si="379"/>
        <v>|n攻速+70%</v>
      </c>
      <c r="DK33" s="71" t="str">
        <f t="shared" si="380"/>
        <v/>
      </c>
      <c r="DL33" s="71" t="str">
        <f t="shared" si="381"/>
        <v/>
      </c>
      <c r="DM33" s="71" t="str">
        <f t="shared" si="382"/>
        <v/>
      </c>
      <c r="DN33" s="71" t="str">
        <f t="shared" si="383"/>
        <v/>
      </c>
      <c r="DO33" s="71" t="str">
        <f t="shared" si="384"/>
        <v/>
      </c>
      <c r="DP33" s="71" t="str">
        <f t="shared" si="385"/>
        <v/>
      </c>
      <c r="DQ33" s="71" t="str">
        <f t="shared" si="386"/>
        <v/>
      </c>
      <c r="DR33" s="71" t="str">
        <f t="shared" si="387"/>
        <v/>
      </c>
      <c r="DS33" s="71" t="str">
        <f t="shared" si="388"/>
        <v/>
      </c>
      <c r="DT33" s="71" t="str">
        <f t="shared" si="389"/>
        <v/>
      </c>
      <c r="DU33" s="71" t="str">
        <f t="shared" si="390"/>
        <v/>
      </c>
      <c r="DV33" s="71" t="str">
        <f t="shared" si="391"/>
        <v>|n吸血+12%</v>
      </c>
      <c r="DW33" s="71" t="str">
        <f t="shared" si="392"/>
        <v/>
      </c>
      <c r="DX33" s="71" t="str">
        <f t="shared" si="393"/>
        <v/>
      </c>
      <c r="DY33" s="71" t="str">
        <f t="shared" si="394"/>
        <v/>
      </c>
      <c r="DZ33" s="71" t="str">
        <f t="shared" si="395"/>
        <v/>
      </c>
      <c r="EA33" s="71" t="str">
        <f t="shared" si="396"/>
        <v/>
      </c>
      <c r="EB33" s="71" t="str">
        <f t="shared" si="397"/>
        <v/>
      </c>
      <c r="EC33" s="71" t="str">
        <f t="shared" si="398"/>
        <v/>
      </c>
      <c r="ED33" s="71" t="str">
        <f t="shared" si="399"/>
        <v/>
      </c>
      <c r="EE33" s="71" t="str">
        <f t="shared" si="400"/>
        <v/>
      </c>
      <c r="EF33" s="71" t="str">
        <f t="shared" si="401"/>
        <v/>
      </c>
      <c r="EG33" s="71" t="str">
        <f t="shared" si="402"/>
        <v/>
      </c>
      <c r="EH33" s="71" t="str">
        <f t="shared" si="403"/>
        <v/>
      </c>
      <c r="EI33" s="71" t="str">
        <f t="shared" si="404"/>
        <v/>
      </c>
      <c r="EJ33" s="71" t="str">
        <f t="shared" si="405"/>
        <v/>
      </c>
      <c r="EK33" s="71" t="str">
        <f t="shared" si="406"/>
        <v/>
      </c>
      <c r="EL33" s="71" t="str">
        <f t="shared" si="407"/>
        <v/>
      </c>
      <c r="EM33" s="71" t="str">
        <f t="shared" si="408"/>
        <v/>
      </c>
      <c r="EN33" s="71" t="str">
        <f t="shared" si="409"/>
        <v/>
      </c>
      <c r="EO33" s="71" t="str">
        <f t="shared" si="410"/>
        <v/>
      </c>
      <c r="EP33" s="71" t="str">
        <f t="shared" si="411"/>
        <v/>
      </c>
      <c r="EQ33" s="71" t="str">
        <f t="shared" si="412"/>
        <v/>
      </c>
      <c r="ER33" s="71" t="str">
        <f t="shared" si="413"/>
        <v/>
      </c>
      <c r="ES33" s="71" t="str">
        <f t="shared" si="414"/>
        <v/>
      </c>
      <c r="ET33" s="71" t="str">
        <f t="shared" si="415"/>
        <v/>
      </c>
      <c r="EU33" s="71" t="str">
        <f t="shared" si="416"/>
        <v/>
      </c>
      <c r="EV33" s="71" t="str">
        <f t="shared" si="417"/>
        <v/>
      </c>
      <c r="EW33" s="71" t="str">
        <f t="shared" si="418"/>
        <v/>
      </c>
      <c r="EX33" s="71" t="str">
        <f t="shared" si="419"/>
        <v/>
      </c>
      <c r="EY33" s="71" t="str">
        <f t="shared" si="420"/>
        <v/>
      </c>
      <c r="EZ33" s="71" t="str">
        <f t="shared" si="421"/>
        <v/>
      </c>
      <c r="FA33" s="71" t="str">
        <f t="shared" si="422"/>
        <v/>
      </c>
      <c r="FB33" s="71" t="str">
        <f t="shared" si="423"/>
        <v/>
      </c>
      <c r="FC33" s="71" t="str">
        <f t="shared" si="424"/>
        <v/>
      </c>
      <c r="FD33" s="71" t="str">
        <f t="shared" si="425"/>
        <v/>
      </c>
      <c r="FE33" s="71" t="str">
        <f t="shared" si="426"/>
        <v/>
      </c>
      <c r="FF33" s="71" t="str">
        <f t="shared" si="427"/>
        <v/>
      </c>
      <c r="FG33" s="71" t="str">
        <f t="shared" si="428"/>
        <v/>
      </c>
      <c r="FH33" s="71" t="str">
        <f t="shared" si="429"/>
        <v/>
      </c>
      <c r="FI33" s="71" t="str">
        <f t="shared" si="430"/>
        <v/>
      </c>
      <c r="FJ33" s="71" t="str">
        <f t="shared" si="431"/>
        <v/>
      </c>
      <c r="FK33" s="71" t="str">
        <f t="shared" si="432"/>
        <v/>
      </c>
      <c r="FL33" s="71" t="str">
        <f t="shared" si="433"/>
        <v/>
      </c>
      <c r="FM33" s="71" t="str">
        <f t="shared" si="434"/>
        <v/>
      </c>
      <c r="FN33" s="71" t="str">
        <f t="shared" si="435"/>
        <v/>
      </c>
      <c r="FO33" s="71" t="str">
        <f t="shared" si="436"/>
        <v/>
      </c>
      <c r="FP33" s="71" t="str">
        <f t="shared" si="437"/>
        <v/>
      </c>
      <c r="FQ33" s="71" t="str">
        <f t="shared" si="438"/>
        <v/>
      </c>
      <c r="FR33" s="71" t="str">
        <f t="shared" si="439"/>
        <v/>
      </c>
      <c r="FS33" s="71" t="str">
        <f t="shared" si="440"/>
        <v/>
      </c>
    </row>
    <row r="34" spans="1:175" s="60" customFormat="1" ht="16.5">
      <c r="A34" s="72"/>
      <c r="B34" s="73" t="s">
        <v>1348</v>
      </c>
      <c r="C34" s="72" t="s">
        <v>1384</v>
      </c>
      <c r="D34" s="74"/>
      <c r="E34" s="75"/>
      <c r="F34" s="76"/>
      <c r="G34" s="77"/>
      <c r="H34" s="77"/>
      <c r="I34" s="77" t="str">
        <f t="shared" si="77"/>
        <v>E033</v>
      </c>
      <c r="J34" s="77"/>
      <c r="K34" s="77"/>
      <c r="L34" s="77"/>
      <c r="M34" s="77"/>
      <c r="N34" s="77"/>
      <c r="O34" s="77"/>
      <c r="P34" s="82"/>
      <c r="Q34" s="82"/>
      <c r="R34" s="82"/>
      <c r="S34" s="82"/>
      <c r="T34" s="193" t="s">
        <v>1371</v>
      </c>
      <c r="U34" s="85" t="s">
        <v>1364</v>
      </c>
      <c r="V34" s="19">
        <v>640000</v>
      </c>
      <c r="W34" s="86"/>
      <c r="X34" s="86"/>
      <c r="Y34" s="86"/>
      <c r="Z34" s="86"/>
      <c r="AA34" s="86"/>
      <c r="AB34" s="86"/>
      <c r="AC34" s="86"/>
      <c r="AD34" s="86">
        <v>70</v>
      </c>
      <c r="AE34" s="86"/>
      <c r="AF34" s="86"/>
      <c r="AG34" s="88"/>
      <c r="AH34" s="86"/>
      <c r="AI34" s="86"/>
      <c r="AJ34" s="86"/>
      <c r="AK34" s="86"/>
      <c r="AL34" s="88"/>
      <c r="AM34" s="86"/>
      <c r="AN34" s="86"/>
      <c r="AO34" s="86"/>
      <c r="AP34" s="90">
        <v>12</v>
      </c>
      <c r="AQ34" s="90"/>
      <c r="AR34" s="91"/>
      <c r="AS34" s="91"/>
      <c r="AT34" s="90"/>
      <c r="AU34" s="90"/>
      <c r="AV34" s="90"/>
      <c r="AW34" s="90"/>
      <c r="AX34" s="90"/>
      <c r="AY34" s="90"/>
      <c r="AZ34" s="90"/>
      <c r="BA34" s="90"/>
      <c r="BB34" s="90"/>
      <c r="BC34" s="79"/>
      <c r="BD34" s="79"/>
      <c r="BE34" s="79"/>
      <c r="BF34" s="79"/>
      <c r="BG34" s="79"/>
      <c r="BH34" s="79"/>
      <c r="BI34" s="79"/>
      <c r="BJ34" s="79"/>
      <c r="BK34" s="79"/>
      <c r="BL34" s="79"/>
      <c r="BM34" s="79"/>
      <c r="BN34" s="79"/>
      <c r="BO34" s="79"/>
      <c r="BP34" s="79"/>
      <c r="BQ34" s="79"/>
      <c r="BR34" s="79"/>
      <c r="BS34" s="79"/>
      <c r="BT34" s="79"/>
      <c r="BU34" s="194"/>
      <c r="BV34" s="194"/>
      <c r="BW34" s="194"/>
      <c r="BX34" s="194"/>
      <c r="BY34" s="194"/>
      <c r="BZ34" s="194"/>
      <c r="CA34" s="194"/>
      <c r="CB34" s="194"/>
      <c r="CC34" s="194"/>
      <c r="CD34" s="194"/>
      <c r="CE34" s="194"/>
      <c r="CF34" s="194"/>
      <c r="CG34" s="194"/>
      <c r="CH34" s="194"/>
      <c r="CI34" s="194"/>
      <c r="CJ34" s="194"/>
      <c r="CK34" s="194"/>
      <c r="CL34" s="194"/>
      <c r="CM34" s="194"/>
      <c r="CN34" s="93" t="str">
        <f t="shared" si="2"/>
        <v>InitUnitState('E032',640000,,,,,,,,70,)</v>
      </c>
      <c r="CO34" s="93" t="str">
        <f t="shared" si="3"/>
        <v>InitUnitNormal('E032',,,,,,,,,,)</v>
      </c>
      <c r="CP34" s="93" t="str">
        <f t="shared" si="4"/>
        <v>InitUnitMagic('E032',12,,,,,,,,,)</v>
      </c>
      <c r="CQ34" s="93" t="str">
        <f t="shared" si="5"/>
        <v>InitUnitAdd('E032',,,,,,,,,,)</v>
      </c>
      <c r="CR34" s="93" t="str">
        <f t="shared" ref="CR34:CR35" si="441">"InitEquipData('"&amp;B34&amp;"',"&amp;D34&amp;","&amp;CR$1&amp;A34&amp;CR$1&amp;","&amp;E34&amp;","&amp;I34&amp;","&amp;F34&amp;","&amp;G34&amp;",'"&amp;J34&amp;"','"&amp;K34&amp;"','"&amp;L34&amp;"','"&amp;M34&amp;"','"&amp;N34&amp;"','"&amp;O34&amp;"',"&amp;CR$1&amp;U35&amp;CR$1&amp;")"</f>
        <v>InitEquipData('E032',,"",,E033,,,'','','','','','',"ReplaceableTextures\\CommandButtons\\BTNZ25.blp")</v>
      </c>
      <c r="CS34" s="93"/>
      <c r="CT34" s="93"/>
      <c r="CU34" s="95" t="str">
        <f t="shared" si="78"/>
        <v>|n攻击+640000|n攻速+70%|n吸血+12%|n</v>
      </c>
      <c r="CV34" s="61" t="str">
        <f>"|Cffbbbbbb属性：|r"&amp;CU34&amp;VLOOKUP(A34,合成公式!A:P,16,FALSE)&amp;T34</f>
        <v>|Cffbbbbbb属性：|r|n攻击+640000|n攻速+70%|n吸血+12%|n|n攻击|Cffffc92610%|r概率附加|Cffffc926业力*400%|r攻击伤害|n|n可以使用|cffff0000虚空神石|r进行升级</v>
      </c>
      <c r="DB34" s="71" t="str">
        <f t="shared" si="295"/>
        <v>|n攻击+640000</v>
      </c>
      <c r="DC34" s="71" t="str">
        <f t="shared" si="296"/>
        <v/>
      </c>
      <c r="DD34" s="71" t="str">
        <f t="shared" si="297"/>
        <v/>
      </c>
      <c r="DE34" s="71" t="str">
        <f t="shared" si="298"/>
        <v/>
      </c>
      <c r="DF34" s="71" t="str">
        <f t="shared" si="299"/>
        <v/>
      </c>
      <c r="DG34" s="71" t="str">
        <f t="shared" si="300"/>
        <v/>
      </c>
      <c r="DH34" s="71" t="str">
        <f t="shared" si="301"/>
        <v/>
      </c>
      <c r="DI34" s="71" t="str">
        <f t="shared" si="302"/>
        <v/>
      </c>
      <c r="DJ34" s="71" t="str">
        <f t="shared" si="303"/>
        <v>|n攻速+70%</v>
      </c>
      <c r="DK34" s="71" t="str">
        <f t="shared" si="304"/>
        <v/>
      </c>
      <c r="DL34" s="71" t="str">
        <f t="shared" si="305"/>
        <v/>
      </c>
      <c r="DM34" s="71" t="str">
        <f t="shared" si="306"/>
        <v/>
      </c>
      <c r="DN34" s="71" t="str">
        <f t="shared" si="307"/>
        <v/>
      </c>
      <c r="DO34" s="71" t="str">
        <f t="shared" si="308"/>
        <v/>
      </c>
      <c r="DP34" s="71" t="str">
        <f t="shared" si="309"/>
        <v/>
      </c>
      <c r="DQ34" s="71" t="str">
        <f t="shared" si="310"/>
        <v/>
      </c>
      <c r="DR34" s="71" t="str">
        <f t="shared" si="311"/>
        <v/>
      </c>
      <c r="DS34" s="71" t="str">
        <f t="shared" si="312"/>
        <v/>
      </c>
      <c r="DT34" s="71" t="str">
        <f t="shared" si="313"/>
        <v/>
      </c>
      <c r="DU34" s="71" t="str">
        <f t="shared" si="314"/>
        <v/>
      </c>
      <c r="DV34" s="71" t="str">
        <f t="shared" si="315"/>
        <v>|n吸血+12%</v>
      </c>
      <c r="DW34" s="71" t="str">
        <f t="shared" si="316"/>
        <v/>
      </c>
      <c r="DX34" s="71" t="str">
        <f t="shared" si="317"/>
        <v/>
      </c>
      <c r="DY34" s="71" t="str">
        <f t="shared" si="318"/>
        <v/>
      </c>
      <c r="DZ34" s="71" t="str">
        <f t="shared" si="319"/>
        <v/>
      </c>
      <c r="EA34" s="71" t="str">
        <f t="shared" si="320"/>
        <v/>
      </c>
      <c r="EB34" s="71" t="str">
        <f t="shared" si="321"/>
        <v/>
      </c>
      <c r="EC34" s="71" t="str">
        <f t="shared" si="322"/>
        <v/>
      </c>
      <c r="ED34" s="71" t="str">
        <f t="shared" si="323"/>
        <v/>
      </c>
      <c r="EE34" s="71" t="str">
        <f t="shared" si="324"/>
        <v/>
      </c>
      <c r="EF34" s="71" t="str">
        <f t="shared" si="325"/>
        <v/>
      </c>
      <c r="EG34" s="71" t="str">
        <f t="shared" si="326"/>
        <v/>
      </c>
      <c r="EH34" s="71" t="str">
        <f t="shared" si="327"/>
        <v/>
      </c>
      <c r="EI34" s="71" t="str">
        <f t="shared" si="328"/>
        <v/>
      </c>
      <c r="EJ34" s="71" t="str">
        <f t="shared" si="329"/>
        <v/>
      </c>
      <c r="EK34" s="71" t="str">
        <f t="shared" si="330"/>
        <v/>
      </c>
      <c r="EL34" s="71" t="str">
        <f t="shared" si="331"/>
        <v/>
      </c>
      <c r="EM34" s="71" t="str">
        <f t="shared" si="332"/>
        <v/>
      </c>
      <c r="EN34" s="71" t="str">
        <f t="shared" si="333"/>
        <v/>
      </c>
      <c r="EO34" s="71" t="str">
        <f t="shared" si="334"/>
        <v/>
      </c>
      <c r="EP34" s="71" t="str">
        <f t="shared" si="335"/>
        <v/>
      </c>
      <c r="EQ34" s="71" t="str">
        <f t="shared" si="336"/>
        <v/>
      </c>
      <c r="ER34" s="71" t="str">
        <f t="shared" si="337"/>
        <v/>
      </c>
      <c r="ES34" s="71" t="str">
        <f t="shared" si="338"/>
        <v/>
      </c>
      <c r="ET34" s="71" t="str">
        <f t="shared" si="339"/>
        <v/>
      </c>
      <c r="EU34" s="71" t="str">
        <f t="shared" si="340"/>
        <v/>
      </c>
      <c r="EV34" s="71" t="str">
        <f t="shared" si="341"/>
        <v/>
      </c>
      <c r="EW34" s="71" t="str">
        <f t="shared" si="342"/>
        <v/>
      </c>
      <c r="EX34" s="71" t="str">
        <f t="shared" si="343"/>
        <v/>
      </c>
      <c r="EY34" s="71" t="str">
        <f t="shared" si="344"/>
        <v/>
      </c>
      <c r="EZ34" s="71" t="str">
        <f t="shared" si="345"/>
        <v/>
      </c>
      <c r="FA34" s="71" t="str">
        <f t="shared" si="346"/>
        <v/>
      </c>
      <c r="FB34" s="71" t="str">
        <f t="shared" si="347"/>
        <v/>
      </c>
      <c r="FC34" s="71" t="str">
        <f t="shared" si="348"/>
        <v/>
      </c>
      <c r="FD34" s="71" t="str">
        <f t="shared" si="349"/>
        <v/>
      </c>
      <c r="FE34" s="71" t="str">
        <f t="shared" si="350"/>
        <v/>
      </c>
      <c r="FF34" s="71" t="str">
        <f t="shared" si="351"/>
        <v/>
      </c>
      <c r="FG34" s="71" t="str">
        <f t="shared" si="352"/>
        <v/>
      </c>
      <c r="FH34" s="71" t="str">
        <f t="shared" si="353"/>
        <v/>
      </c>
      <c r="FI34" s="71" t="str">
        <f t="shared" si="354"/>
        <v/>
      </c>
      <c r="FJ34" s="71" t="str">
        <f t="shared" si="355"/>
        <v/>
      </c>
      <c r="FK34" s="71" t="str">
        <f t="shared" si="356"/>
        <v/>
      </c>
      <c r="FL34" s="71" t="str">
        <f t="shared" si="357"/>
        <v/>
      </c>
      <c r="FM34" s="71" t="str">
        <f t="shared" si="358"/>
        <v/>
      </c>
      <c r="FN34" s="71" t="str">
        <f t="shared" si="359"/>
        <v/>
      </c>
      <c r="FO34" s="71" t="str">
        <f t="shared" si="360"/>
        <v/>
      </c>
      <c r="FP34" s="71" t="str">
        <f t="shared" si="361"/>
        <v/>
      </c>
      <c r="FQ34" s="71" t="str">
        <f t="shared" si="362"/>
        <v/>
      </c>
      <c r="FR34" s="71" t="str">
        <f t="shared" si="363"/>
        <v/>
      </c>
      <c r="FS34" s="71" t="str">
        <f t="shared" si="364"/>
        <v/>
      </c>
    </row>
    <row r="35" spans="1:175" s="60" customFormat="1" ht="16.5">
      <c r="A35" s="72"/>
      <c r="B35" s="73" t="s">
        <v>1349</v>
      </c>
      <c r="C35" s="72" t="s">
        <v>1385</v>
      </c>
      <c r="D35" s="74"/>
      <c r="E35" s="75"/>
      <c r="F35" s="76"/>
      <c r="G35" s="77"/>
      <c r="H35" s="77"/>
      <c r="I35" s="77" t="str">
        <f t="shared" si="77"/>
        <v>E034</v>
      </c>
      <c r="J35" s="77"/>
      <c r="K35" s="77"/>
      <c r="L35" s="77"/>
      <c r="M35" s="77"/>
      <c r="N35" s="77"/>
      <c r="O35" s="77"/>
      <c r="P35" s="82"/>
      <c r="Q35" s="82"/>
      <c r="R35" s="82"/>
      <c r="S35" s="82"/>
      <c r="T35" s="193" t="s">
        <v>1371</v>
      </c>
      <c r="U35" s="85" t="s">
        <v>1364</v>
      </c>
      <c r="V35" s="19">
        <v>660000</v>
      </c>
      <c r="W35" s="86"/>
      <c r="X35" s="86"/>
      <c r="Y35" s="86"/>
      <c r="Z35" s="86"/>
      <c r="AA35" s="86"/>
      <c r="AB35" s="86"/>
      <c r="AC35" s="86"/>
      <c r="AD35" s="86">
        <v>70</v>
      </c>
      <c r="AE35" s="86"/>
      <c r="AF35" s="86"/>
      <c r="AG35" s="88"/>
      <c r="AH35" s="86"/>
      <c r="AI35" s="86"/>
      <c r="AJ35" s="86"/>
      <c r="AK35" s="86"/>
      <c r="AL35" s="88"/>
      <c r="AM35" s="86"/>
      <c r="AN35" s="86"/>
      <c r="AO35" s="86"/>
      <c r="AP35" s="90">
        <v>12</v>
      </c>
      <c r="AQ35" s="90"/>
      <c r="AR35" s="91"/>
      <c r="AS35" s="91"/>
      <c r="AT35" s="90"/>
      <c r="AU35" s="90"/>
      <c r="AV35" s="90"/>
      <c r="AW35" s="90"/>
      <c r="AX35" s="90"/>
      <c r="AY35" s="90"/>
      <c r="AZ35" s="90"/>
      <c r="BA35" s="90"/>
      <c r="BB35" s="90"/>
      <c r="BC35" s="79"/>
      <c r="BD35" s="79"/>
      <c r="BE35" s="79"/>
      <c r="BF35" s="79"/>
      <c r="BG35" s="79"/>
      <c r="BH35" s="79"/>
      <c r="BI35" s="79"/>
      <c r="BJ35" s="79"/>
      <c r="BK35" s="79"/>
      <c r="BL35" s="79"/>
      <c r="BM35" s="79"/>
      <c r="BN35" s="79"/>
      <c r="BO35" s="79"/>
      <c r="BP35" s="79"/>
      <c r="BQ35" s="79"/>
      <c r="BR35" s="79"/>
      <c r="BS35" s="79"/>
      <c r="BT35" s="79"/>
      <c r="BU35" s="194"/>
      <c r="BV35" s="194"/>
      <c r="BW35" s="194"/>
      <c r="BX35" s="194"/>
      <c r="BY35" s="194"/>
      <c r="BZ35" s="194"/>
      <c r="CA35" s="194"/>
      <c r="CB35" s="194"/>
      <c r="CC35" s="194"/>
      <c r="CD35" s="194"/>
      <c r="CE35" s="194"/>
      <c r="CF35" s="194"/>
      <c r="CG35" s="194"/>
      <c r="CH35" s="194"/>
      <c r="CI35" s="194"/>
      <c r="CJ35" s="194"/>
      <c r="CK35" s="194"/>
      <c r="CL35" s="194"/>
      <c r="CM35" s="194"/>
      <c r="CN35" s="93" t="str">
        <f t="shared" ref="CN35" si="442">"InitUnitState('"&amp;B35&amp;"',"&amp;V35&amp;","&amp;W35&amp;","&amp;X35&amp;","&amp;Y35&amp;","&amp;Z35&amp;","&amp;AA35&amp;","&amp;AB35&amp;","&amp;AC35&amp;","&amp;AD35&amp;","&amp;AE35&amp;")"</f>
        <v>InitUnitState('E033',660000,,,,,,,,70,)</v>
      </c>
      <c r="CO35" s="93" t="str">
        <f t="shared" ref="CO35" si="443">"InitUnitNormal('"&amp;B35&amp;"',"&amp;AF35&amp;","&amp;AG35&amp;","&amp;AH35&amp;","&amp;AI35&amp;","&amp;AJ35&amp;","&amp;AK35&amp;","&amp;AL35&amp;","&amp;AM35&amp;","&amp;AN35&amp;","&amp;AO35&amp;")"</f>
        <v>InitUnitNormal('E033',,,,,,,,,,)</v>
      </c>
      <c r="CP35" s="93" t="str">
        <f t="shared" ref="CP35" si="444">"InitUnitMagic('"&amp;B35&amp;"',"&amp;AP35&amp;","&amp;AQ35&amp;","&amp;AR35&amp;","&amp;AS35&amp;","&amp;AT35&amp;","&amp;AU35&amp;","&amp;AV35&amp;","&amp;AW35&amp;","&amp;BI35&amp;","&amp;BJ35&amp;")"</f>
        <v>InitUnitMagic('E033',12,,,,,,,,,)</v>
      </c>
      <c r="CQ35" s="93" t="str">
        <f t="shared" ref="CQ35" si="445">"InitUnitAdd('"&amp;B35&amp;"',"&amp;BK35&amp;","&amp;BL35&amp;","&amp;BM35&amp;","&amp;BN35&amp;","&amp;BO35&amp;","&amp;BP35&amp;","&amp;BQ35&amp;","&amp;BR35&amp;","&amp;BS35&amp;","&amp;BT35&amp;")"</f>
        <v>InitUnitAdd('E033',,,,,,,,,,)</v>
      </c>
      <c r="CR35" s="93" t="str">
        <f t="shared" si="441"/>
        <v>InitEquipData('E033',,"",,E034,,,'','','','','','',"ReplaceableTextures\\CommandButtons\\BTNZ25.blp")</v>
      </c>
      <c r="CS35" s="93"/>
      <c r="CT35" s="93"/>
      <c r="CU35" s="95" t="str">
        <f t="shared" ref="CU35" si="446">CONCATENATE(DB35,DC35,DD35,DE35,DF35,DG35,DH35,DI35,DJ35,DK35,DL35,DM35,DN35,DO35,DP35,DQ35,DR35,DS35,DT35,DU35,DV35,DW35,DX35,DY35,DZ35,EA35,EB35,EC35,ED35,EE35,EF35,EG35,EH35,EI35,EJ35,EK35,EL35,EM35,EN35,EO35,EP35,EQ35,ER35,ES35,ET35,EU35,EV35,EW35,EX35,EY35,EZ35,FA35,FB35,FC35,FD35,FE35,FF35,FG35,FH35,FI35,FJ35,FK35,FL35,FM35,FN35,FO35,FP35,FQ35,FR35,FS35&amp;"|n")</f>
        <v>|n攻击+660000|n攻速+70%|n吸血+12%|n</v>
      </c>
      <c r="CV35" s="61" t="str">
        <f>"|Cffbbbbbb属性：|r"&amp;CU35&amp;VLOOKUP(A35,合成公式!A:P,16,FALSE)&amp;T35</f>
        <v>|Cffbbbbbb属性：|r|n攻击+660000|n攻速+70%|n吸血+12%|n|n攻击|Cffffc92610%|r概率附加|Cffffc926业力*400%|r攻击伤害|n|n可以使用|cffff0000虚空神石|r进行升级</v>
      </c>
      <c r="DB35" s="71" t="str">
        <f t="shared" ref="DB35" si="447">IF(V35="","","|n"&amp;DB$2&amp;"+"&amp;V35&amp;DB$1)</f>
        <v>|n攻击+660000</v>
      </c>
      <c r="DC35" s="71" t="str">
        <f t="shared" ref="DC35" si="448">IF(W35="","","|n"&amp;DC$2&amp;"+"&amp;W35&amp;DC$1)</f>
        <v/>
      </c>
      <c r="DD35" s="71" t="str">
        <f t="shared" ref="DD35" si="449">IF(X35="","","|n"&amp;DD$2&amp;"+"&amp;X35&amp;DD$1)</f>
        <v/>
      </c>
      <c r="DE35" s="71" t="str">
        <f t="shared" ref="DE35" si="450">IF(Y35="","","|n"&amp;DE$2&amp;"+"&amp;Y35&amp;DE$1)</f>
        <v/>
      </c>
      <c r="DF35" s="71" t="str">
        <f t="shared" ref="DF35" si="451">IF(Z35="","","|n"&amp;DF$2&amp;"+"&amp;Z35&amp;DF$1)</f>
        <v/>
      </c>
      <c r="DG35" s="71" t="str">
        <f t="shared" ref="DG35" si="452">IF(AA35="","","|n"&amp;DG$2&amp;"+"&amp;AA35&amp;DG$1)</f>
        <v/>
      </c>
      <c r="DH35" s="71" t="str">
        <f t="shared" ref="DH35" si="453">IF(AB35="","","|n"&amp;DH$2&amp;"+"&amp;AB35&amp;DH$1)</f>
        <v/>
      </c>
      <c r="DI35" s="71" t="str">
        <f t="shared" ref="DI35" si="454">IF(AC35="","","|n"&amp;DI$2&amp;"+"&amp;AC35&amp;DI$1)</f>
        <v/>
      </c>
      <c r="DJ35" s="71" t="str">
        <f t="shared" ref="DJ35" si="455">IF(AD35="","","|n"&amp;DJ$2&amp;"+"&amp;AD35&amp;DJ$1)</f>
        <v>|n攻速+70%</v>
      </c>
      <c r="DK35" s="71" t="str">
        <f t="shared" ref="DK35" si="456">IF(AE35="","","|n"&amp;DK$2&amp;"+"&amp;AE35&amp;DK$1)</f>
        <v/>
      </c>
      <c r="DL35" s="71" t="str">
        <f t="shared" ref="DL35" si="457">IF(AF35="","","|n"&amp;DL$2&amp;"+"&amp;AF35&amp;DL$1)</f>
        <v/>
      </c>
      <c r="DM35" s="71" t="str">
        <f t="shared" ref="DM35" si="458">IF(AG35="","","|n"&amp;DM$2&amp;"+"&amp;AG35&amp;DM$1)</f>
        <v/>
      </c>
      <c r="DN35" s="71" t="str">
        <f t="shared" ref="DN35" si="459">IF(AH35="","","|n"&amp;DN$2&amp;"+"&amp;AH35&amp;DN$1)</f>
        <v/>
      </c>
      <c r="DO35" s="71" t="str">
        <f t="shared" ref="DO35" si="460">IF(AI35="","","|n"&amp;DO$2&amp;"+"&amp;AI35&amp;DO$1)</f>
        <v/>
      </c>
      <c r="DP35" s="71" t="str">
        <f t="shared" ref="DP35" si="461">IF(AJ35="","","|n"&amp;DP$2&amp;"+"&amp;AJ35&amp;DP$1)</f>
        <v/>
      </c>
      <c r="DQ35" s="71" t="str">
        <f t="shared" ref="DQ35" si="462">IF(AK35="","","|n"&amp;DQ$2&amp;"+"&amp;AK35&amp;DQ$1)</f>
        <v/>
      </c>
      <c r="DR35" s="71" t="str">
        <f t="shared" ref="DR35" si="463">IF(AL35="","","|n"&amp;DR$2&amp;"+"&amp;AL35&amp;DR$1)</f>
        <v/>
      </c>
      <c r="DS35" s="71" t="str">
        <f t="shared" ref="DS35" si="464">IF(AM35="","","|n"&amp;DS$2&amp;"+"&amp;AM35&amp;DS$1)</f>
        <v/>
      </c>
      <c r="DT35" s="71" t="str">
        <f t="shared" ref="DT35" si="465">IF(AN35="","","|n"&amp;DT$2&amp;"+"&amp;AN35&amp;DT$1)</f>
        <v/>
      </c>
      <c r="DU35" s="71" t="str">
        <f t="shared" ref="DU35" si="466">IF(AO35="","","|n"&amp;DU$2&amp;"+"&amp;AO35&amp;DU$1)</f>
        <v/>
      </c>
      <c r="DV35" s="71" t="str">
        <f t="shared" ref="DV35" si="467">IF(AP35="","","|n"&amp;DV$2&amp;"+"&amp;AP35&amp;DV$1)</f>
        <v>|n吸血+12%</v>
      </c>
      <c r="DW35" s="71" t="str">
        <f t="shared" ref="DW35" si="468">IF(AQ35="","","|n"&amp;DW$2&amp;"+"&amp;AQ35&amp;DW$1)</f>
        <v/>
      </c>
      <c r="DX35" s="71" t="str">
        <f t="shared" ref="DX35" si="469">IF(AR35="","","|n"&amp;DX$2&amp;"+"&amp;AR35&amp;DX$1)</f>
        <v/>
      </c>
      <c r="DY35" s="71" t="str">
        <f t="shared" ref="DY35" si="470">IF(AS35="","","|n"&amp;DY$2&amp;"+"&amp;AS35&amp;DY$1)</f>
        <v/>
      </c>
      <c r="DZ35" s="71" t="str">
        <f t="shared" ref="DZ35" si="471">IF(AT35="","","|n"&amp;DZ$2&amp;"+"&amp;AT35&amp;DZ$1)</f>
        <v/>
      </c>
      <c r="EA35" s="71" t="str">
        <f t="shared" ref="EA35" si="472">IF(AU35="","","|n"&amp;EA$2&amp;"+"&amp;AU35&amp;EA$1)</f>
        <v/>
      </c>
      <c r="EB35" s="71" t="str">
        <f t="shared" ref="EB35" si="473">IF(AV35="","","|n"&amp;EB$2&amp;"+"&amp;AV35&amp;EB$1)</f>
        <v/>
      </c>
      <c r="EC35" s="71" t="str">
        <f t="shared" ref="EC35" si="474">IF(AW35="","","|n"&amp;EC$2&amp;"+"&amp;AW35&amp;EC$1)</f>
        <v/>
      </c>
      <c r="ED35" s="71" t="str">
        <f t="shared" ref="ED35" si="475">IF(AX35="","","|n"&amp;ED$2&amp;"+"&amp;AX35&amp;ED$1)</f>
        <v/>
      </c>
      <c r="EE35" s="71" t="str">
        <f t="shared" ref="EE35" si="476">IF(AY35="","","|n"&amp;EE$2&amp;"+"&amp;AY35&amp;EE$1)</f>
        <v/>
      </c>
      <c r="EF35" s="71" t="str">
        <f t="shared" ref="EF35" si="477">IF(AZ35="","","|n"&amp;EF$2&amp;"+"&amp;AZ35&amp;EF$1)</f>
        <v/>
      </c>
      <c r="EG35" s="71" t="str">
        <f t="shared" ref="EG35" si="478">IF(BA35="","","|n"&amp;EG$2&amp;"+"&amp;BA35&amp;EG$1)</f>
        <v/>
      </c>
      <c r="EH35" s="71" t="str">
        <f t="shared" ref="EH35" si="479">IF(BB35="","","|n"&amp;EH$2&amp;"+"&amp;BB35&amp;EH$1)</f>
        <v/>
      </c>
      <c r="EI35" s="71" t="str">
        <f t="shared" ref="EI35" si="480">IF(BC35="","","|n"&amp;EI$2&amp;"+"&amp;BC35&amp;EI$1)</f>
        <v/>
      </c>
      <c r="EJ35" s="71" t="str">
        <f t="shared" ref="EJ35" si="481">IF(BD35="","","|n"&amp;EJ$2&amp;"+"&amp;BD35&amp;EJ$1)</f>
        <v/>
      </c>
      <c r="EK35" s="71" t="str">
        <f t="shared" ref="EK35" si="482">IF(BE35="","","|n"&amp;EK$2&amp;"+"&amp;BE35&amp;EK$1)</f>
        <v/>
      </c>
      <c r="EL35" s="71" t="str">
        <f t="shared" ref="EL35" si="483">IF(BF35="","","|n"&amp;EL$2&amp;"+"&amp;BF35&amp;EL$1)</f>
        <v/>
      </c>
      <c r="EM35" s="71" t="str">
        <f t="shared" ref="EM35" si="484">IF(BG35="","","|n"&amp;EM$2&amp;"+"&amp;BG35&amp;EM$1)</f>
        <v/>
      </c>
      <c r="EN35" s="71" t="str">
        <f t="shared" ref="EN35" si="485">IF(BH35="","","|n"&amp;EN$2&amp;"+"&amp;BH35&amp;EN$1)</f>
        <v/>
      </c>
      <c r="EO35" s="71" t="str">
        <f t="shared" ref="EO35" si="486">IF(BI35="","","|n"&amp;EO$2&amp;"+"&amp;BI35&amp;EO$1)</f>
        <v/>
      </c>
      <c r="EP35" s="71" t="str">
        <f t="shared" ref="EP35" si="487">IF(BJ35="","","|n"&amp;EP$2&amp;"+"&amp;BJ35&amp;EP$1)</f>
        <v/>
      </c>
      <c r="EQ35" s="71" t="str">
        <f t="shared" ref="EQ35" si="488">IF(BK35="","","|n"&amp;EQ$2&amp;"+"&amp;BK35&amp;EQ$1)</f>
        <v/>
      </c>
      <c r="ER35" s="71" t="str">
        <f t="shared" ref="ER35" si="489">IF(BL35="","","|n"&amp;ER$2&amp;"+"&amp;BL35&amp;ER$1)</f>
        <v/>
      </c>
      <c r="ES35" s="71" t="str">
        <f t="shared" ref="ES35" si="490">IF(BM35="","","|n"&amp;ES$2&amp;"+"&amp;BM35&amp;ES$1)</f>
        <v/>
      </c>
      <c r="ET35" s="71" t="str">
        <f t="shared" ref="ET35" si="491">IF(BN35="","","|n"&amp;ET$2&amp;"+"&amp;BN35&amp;ET$1)</f>
        <v/>
      </c>
      <c r="EU35" s="71" t="str">
        <f t="shared" ref="EU35" si="492">IF(BO35="","","|n"&amp;EU$2&amp;"+"&amp;BO35&amp;EU$1)</f>
        <v/>
      </c>
      <c r="EV35" s="71" t="str">
        <f t="shared" ref="EV35" si="493">IF(BP35="","","|n"&amp;EV$2&amp;"+"&amp;BP35&amp;EV$1)</f>
        <v/>
      </c>
      <c r="EW35" s="71" t="str">
        <f t="shared" ref="EW35" si="494">IF(BQ35="","","|n"&amp;EW$2&amp;"+"&amp;BQ35&amp;EW$1)</f>
        <v/>
      </c>
      <c r="EX35" s="71" t="str">
        <f t="shared" ref="EX35" si="495">IF(BR35="","","|n"&amp;EX$2&amp;"+"&amp;BR35&amp;EX$1)</f>
        <v/>
      </c>
      <c r="EY35" s="71" t="str">
        <f t="shared" ref="EY35" si="496">IF(BS35="","","|n"&amp;EY$2&amp;"+"&amp;BS35&amp;EY$1)</f>
        <v/>
      </c>
      <c r="EZ35" s="71" t="str">
        <f t="shared" ref="EZ35" si="497">IF(BT35="","","|n"&amp;EZ$2&amp;"+"&amp;BT35&amp;EZ$1)</f>
        <v/>
      </c>
      <c r="FA35" s="71" t="str">
        <f t="shared" ref="FA35" si="498">IF(BU35="","","|n"&amp;FA$2&amp;"+"&amp;BU35&amp;FA$1)</f>
        <v/>
      </c>
      <c r="FB35" s="71" t="str">
        <f t="shared" ref="FB35" si="499">IF(BV35="","","|n"&amp;FB$2&amp;"+"&amp;BV35&amp;FB$1)</f>
        <v/>
      </c>
      <c r="FC35" s="71" t="str">
        <f t="shared" ref="FC35" si="500">IF(BW35="","","|n"&amp;FC$2&amp;"+"&amp;BW35&amp;FC$1)</f>
        <v/>
      </c>
      <c r="FD35" s="71" t="str">
        <f t="shared" ref="FD35" si="501">IF(BX35="","","|n"&amp;FD$2&amp;"+"&amp;BX35&amp;FD$1)</f>
        <v/>
      </c>
      <c r="FE35" s="71" t="str">
        <f t="shared" ref="FE35" si="502">IF(BY35="","","|n"&amp;FE$2&amp;"+"&amp;BY35&amp;FE$1)</f>
        <v/>
      </c>
      <c r="FF35" s="71" t="str">
        <f t="shared" ref="FF35" si="503">IF(BZ35="","","|n"&amp;FF$2&amp;"+"&amp;BZ35&amp;FF$1)</f>
        <v/>
      </c>
      <c r="FG35" s="71" t="str">
        <f t="shared" ref="FG35" si="504">IF(CA35="","","|n"&amp;FG$2&amp;"+"&amp;CA35&amp;FG$1)</f>
        <v/>
      </c>
      <c r="FH35" s="71" t="str">
        <f t="shared" ref="FH35" si="505">IF(CB35="","","|n"&amp;FH$2&amp;"+"&amp;CB35&amp;FH$1)</f>
        <v/>
      </c>
      <c r="FI35" s="71" t="str">
        <f t="shared" ref="FI35" si="506">IF(CC35="","","|n"&amp;FI$2&amp;"+"&amp;CC35&amp;FI$1)</f>
        <v/>
      </c>
      <c r="FJ35" s="71" t="str">
        <f t="shared" ref="FJ35" si="507">IF(CD35="","","|n"&amp;FJ$2&amp;"+"&amp;CD35&amp;FJ$1)</f>
        <v/>
      </c>
      <c r="FK35" s="71" t="str">
        <f t="shared" ref="FK35" si="508">IF(CE35="","","|n"&amp;FK$2&amp;"+"&amp;CE35&amp;FK$1)</f>
        <v/>
      </c>
      <c r="FL35" s="71" t="str">
        <f t="shared" ref="FL35" si="509">IF(CF35="","","|n"&amp;FL$2&amp;"+"&amp;CF35&amp;FL$1)</f>
        <v/>
      </c>
      <c r="FM35" s="71" t="str">
        <f t="shared" ref="FM35" si="510">IF(CG35="","","|n"&amp;FM$2&amp;"+"&amp;CG35&amp;FM$1)</f>
        <v/>
      </c>
      <c r="FN35" s="71" t="str">
        <f t="shared" ref="FN35" si="511">IF(CH35="","","|n"&amp;FN$2&amp;"+"&amp;CH35&amp;FN$1)</f>
        <v/>
      </c>
      <c r="FO35" s="71" t="str">
        <f t="shared" ref="FO35" si="512">IF(CI35="","","|n"&amp;FO$2&amp;"+"&amp;CI35&amp;FO$1)</f>
        <v/>
      </c>
      <c r="FP35" s="71" t="str">
        <f t="shared" ref="FP35" si="513">IF(CJ35="","","|n"&amp;FP$2&amp;"+"&amp;CJ35&amp;FP$1)</f>
        <v/>
      </c>
      <c r="FQ35" s="71" t="str">
        <f t="shared" ref="FQ35" si="514">IF(CK35="","","|n"&amp;FQ$2&amp;"+"&amp;CK35&amp;FQ$1)</f>
        <v/>
      </c>
      <c r="FR35" s="71" t="str">
        <f t="shared" ref="FR35" si="515">IF(CL35="","","|n"&amp;FR$2&amp;"+"&amp;CL35&amp;FR$1)</f>
        <v/>
      </c>
      <c r="FS35" s="71" t="str">
        <f t="shared" ref="FS35" si="516">IF(CM35="","","|n"&amp;FS$2&amp;"+"&amp;CM35&amp;FS$1)</f>
        <v/>
      </c>
    </row>
    <row r="36" spans="1:175" s="60" customFormat="1" ht="16.5">
      <c r="A36" s="72"/>
      <c r="B36" s="73" t="s">
        <v>1350</v>
      </c>
      <c r="C36" s="72" t="s">
        <v>1386</v>
      </c>
      <c r="D36" s="74"/>
      <c r="E36" s="75"/>
      <c r="F36" s="76"/>
      <c r="G36" s="77"/>
      <c r="H36" s="77"/>
      <c r="I36" s="77" t="str">
        <f t="shared" si="77"/>
        <v>E035</v>
      </c>
      <c r="J36" s="77"/>
      <c r="K36" s="77"/>
      <c r="L36" s="77"/>
      <c r="M36" s="77"/>
      <c r="N36" s="77"/>
      <c r="O36" s="77"/>
      <c r="P36" s="82"/>
      <c r="Q36" s="82"/>
      <c r="R36" s="82"/>
      <c r="S36" s="82"/>
      <c r="T36" s="193" t="s">
        <v>1372</v>
      </c>
      <c r="U36" s="85" t="s">
        <v>1364</v>
      </c>
      <c r="V36" s="19">
        <v>680000</v>
      </c>
      <c r="W36" s="86"/>
      <c r="X36" s="86"/>
      <c r="Y36" s="86"/>
      <c r="Z36" s="86"/>
      <c r="AA36" s="86"/>
      <c r="AB36" s="86"/>
      <c r="AC36" s="86"/>
      <c r="AD36" s="86">
        <v>70</v>
      </c>
      <c r="AE36" s="86"/>
      <c r="AF36" s="86"/>
      <c r="AG36" s="88"/>
      <c r="AH36" s="86"/>
      <c r="AI36" s="86"/>
      <c r="AJ36" s="86"/>
      <c r="AK36" s="86"/>
      <c r="AL36" s="88"/>
      <c r="AM36" s="86"/>
      <c r="AN36" s="86"/>
      <c r="AO36" s="86"/>
      <c r="AP36" s="90">
        <v>12</v>
      </c>
      <c r="AQ36" s="90"/>
      <c r="AR36" s="91"/>
      <c r="AS36" s="91"/>
      <c r="AT36" s="90"/>
      <c r="AU36" s="90"/>
      <c r="AV36" s="90"/>
      <c r="AW36" s="90"/>
      <c r="AX36" s="90"/>
      <c r="AY36" s="90"/>
      <c r="AZ36" s="90"/>
      <c r="BA36" s="90"/>
      <c r="BB36" s="90"/>
      <c r="BC36" s="79"/>
      <c r="BD36" s="79"/>
      <c r="BE36" s="79"/>
      <c r="BF36" s="79"/>
      <c r="BG36" s="79"/>
      <c r="BH36" s="79"/>
      <c r="BI36" s="79"/>
      <c r="BJ36" s="79"/>
      <c r="BK36" s="79"/>
      <c r="BL36" s="79"/>
      <c r="BM36" s="79"/>
      <c r="BN36" s="79"/>
      <c r="BO36" s="79"/>
      <c r="BP36" s="79"/>
      <c r="BQ36" s="79"/>
      <c r="BR36" s="79"/>
      <c r="BS36" s="79"/>
      <c r="BT36" s="79"/>
      <c r="BU36" s="194"/>
      <c r="BV36" s="194"/>
      <c r="BW36" s="194"/>
      <c r="BX36" s="194"/>
      <c r="BY36" s="194"/>
      <c r="BZ36" s="194"/>
      <c r="CA36" s="194"/>
      <c r="CB36" s="194"/>
      <c r="CC36" s="194"/>
      <c r="CD36" s="194"/>
      <c r="CE36" s="194"/>
      <c r="CF36" s="194"/>
      <c r="CG36" s="194"/>
      <c r="CH36" s="194"/>
      <c r="CI36" s="194"/>
      <c r="CJ36" s="194"/>
      <c r="CK36" s="194"/>
      <c r="CL36" s="194"/>
      <c r="CM36" s="194"/>
      <c r="CN36" s="93" t="str">
        <f t="shared" ref="CN36" si="517">"InitUnitState('"&amp;B36&amp;"',"&amp;V36&amp;","&amp;W36&amp;","&amp;X36&amp;","&amp;Y36&amp;","&amp;Z36&amp;","&amp;AA36&amp;","&amp;AB36&amp;","&amp;AC36&amp;","&amp;AD36&amp;","&amp;AE36&amp;")"</f>
        <v>InitUnitState('E034',680000,,,,,,,,70,)</v>
      </c>
      <c r="CO36" s="93" t="str">
        <f t="shared" ref="CO36" si="518">"InitUnitNormal('"&amp;B36&amp;"',"&amp;AF36&amp;","&amp;AG36&amp;","&amp;AH36&amp;","&amp;AI36&amp;","&amp;AJ36&amp;","&amp;AK36&amp;","&amp;AL36&amp;","&amp;AM36&amp;","&amp;AN36&amp;","&amp;AO36&amp;")"</f>
        <v>InitUnitNormal('E034',,,,,,,,,,)</v>
      </c>
      <c r="CP36" s="93" t="str">
        <f t="shared" ref="CP36" si="519">"InitUnitMagic('"&amp;B36&amp;"',"&amp;AP36&amp;","&amp;AQ36&amp;","&amp;AR36&amp;","&amp;AS36&amp;","&amp;AT36&amp;","&amp;AU36&amp;","&amp;AV36&amp;","&amp;AW36&amp;","&amp;BI36&amp;","&amp;BJ36&amp;")"</f>
        <v>InitUnitMagic('E034',12,,,,,,,,,)</v>
      </c>
      <c r="CQ36" s="93" t="str">
        <f t="shared" ref="CQ36" si="520">"InitUnitAdd('"&amp;B36&amp;"',"&amp;BK36&amp;","&amp;BL36&amp;","&amp;BM36&amp;","&amp;BN36&amp;","&amp;BO36&amp;","&amp;BP36&amp;","&amp;BQ36&amp;","&amp;BR36&amp;","&amp;BS36&amp;","&amp;BT36&amp;")"</f>
        <v>InitUnitAdd('E034',,,,,,,,,,)</v>
      </c>
      <c r="CR36" s="93" t="str">
        <f t="shared" ref="CR36" si="521">"InitEquipData('"&amp;B36&amp;"',"&amp;D36&amp;","&amp;CR$1&amp;A36&amp;CR$1&amp;","&amp;E36&amp;","&amp;I36&amp;","&amp;F36&amp;","&amp;G36&amp;",'"&amp;J36&amp;"','"&amp;K36&amp;"','"&amp;L36&amp;"','"&amp;M36&amp;"','"&amp;N36&amp;"','"&amp;O36&amp;"',"&amp;CR$1&amp;U37&amp;CR$1&amp;")"</f>
        <v>InitEquipData('E034',,"",,E035,,,'','','','','','',"ReplaceableTextures\\CommandButtons\\BTNZ25.blp")</v>
      </c>
      <c r="CS36" s="93"/>
      <c r="CT36" s="93"/>
      <c r="CU36" s="95" t="str">
        <f t="shared" ref="CU36" si="522">CONCATENATE(DB36,DC36,DD36,DE36,DF36,DG36,DH36,DI36,DJ36,DK36,DL36,DM36,DN36,DO36,DP36,DQ36,DR36,DS36,DT36,DU36,DV36,DW36,DX36,DY36,DZ36,EA36,EB36,EC36,ED36,EE36,EF36,EG36,EH36,EI36,EJ36,EK36,EL36,EM36,EN36,EO36,EP36,EQ36,ER36,ES36,ET36,EU36,EV36,EW36,EX36,EY36,EZ36,FA36,FB36,FC36,FD36,FE36,FF36,FG36,FH36,FI36,FJ36,FK36,FL36,FM36,FN36,FO36,FP36,FQ36,FR36,FS36&amp;"|n")</f>
        <v>|n攻击+680000|n攻速+70%|n吸血+12%|n</v>
      </c>
      <c r="CV36" s="61" t="str">
        <f>"|Cffbbbbbb属性：|r"&amp;CU36&amp;VLOOKUP(A36,合成公式!A:P,16,FALSE)&amp;T36</f>
        <v>|Cffbbbbbb属性：|r|n攻击+680000|n攻速+70%|n吸血+12%|n|n攻击|Cffffc92610%|r概率附加|Cffffc926业力*400%|r攻击伤害|n|n可以使用|cffff0033创世碎片|r进行升级</v>
      </c>
      <c r="DB36" s="71" t="str">
        <f t="shared" ref="DB36" si="523">IF(V36="","","|n"&amp;DB$2&amp;"+"&amp;V36&amp;DB$1)</f>
        <v>|n攻击+680000</v>
      </c>
      <c r="DC36" s="71" t="str">
        <f t="shared" ref="DC36" si="524">IF(W36="","","|n"&amp;DC$2&amp;"+"&amp;W36&amp;DC$1)</f>
        <v/>
      </c>
      <c r="DD36" s="71" t="str">
        <f t="shared" ref="DD36" si="525">IF(X36="","","|n"&amp;DD$2&amp;"+"&amp;X36&amp;DD$1)</f>
        <v/>
      </c>
      <c r="DE36" s="71" t="str">
        <f t="shared" ref="DE36" si="526">IF(Y36="","","|n"&amp;DE$2&amp;"+"&amp;Y36&amp;DE$1)</f>
        <v/>
      </c>
      <c r="DF36" s="71" t="str">
        <f t="shared" ref="DF36" si="527">IF(Z36="","","|n"&amp;DF$2&amp;"+"&amp;Z36&amp;DF$1)</f>
        <v/>
      </c>
      <c r="DG36" s="71" t="str">
        <f t="shared" ref="DG36" si="528">IF(AA36="","","|n"&amp;DG$2&amp;"+"&amp;AA36&amp;DG$1)</f>
        <v/>
      </c>
      <c r="DH36" s="71" t="str">
        <f t="shared" ref="DH36" si="529">IF(AB36="","","|n"&amp;DH$2&amp;"+"&amp;AB36&amp;DH$1)</f>
        <v/>
      </c>
      <c r="DI36" s="71" t="str">
        <f t="shared" ref="DI36" si="530">IF(AC36="","","|n"&amp;DI$2&amp;"+"&amp;AC36&amp;DI$1)</f>
        <v/>
      </c>
      <c r="DJ36" s="71" t="str">
        <f t="shared" ref="DJ36" si="531">IF(AD36="","","|n"&amp;DJ$2&amp;"+"&amp;AD36&amp;DJ$1)</f>
        <v>|n攻速+70%</v>
      </c>
      <c r="DK36" s="71" t="str">
        <f t="shared" ref="DK36" si="532">IF(AE36="","","|n"&amp;DK$2&amp;"+"&amp;AE36&amp;DK$1)</f>
        <v/>
      </c>
      <c r="DL36" s="71" t="str">
        <f t="shared" ref="DL36" si="533">IF(AF36="","","|n"&amp;DL$2&amp;"+"&amp;AF36&amp;DL$1)</f>
        <v/>
      </c>
      <c r="DM36" s="71" t="str">
        <f t="shared" ref="DM36" si="534">IF(AG36="","","|n"&amp;DM$2&amp;"+"&amp;AG36&amp;DM$1)</f>
        <v/>
      </c>
      <c r="DN36" s="71" t="str">
        <f t="shared" ref="DN36" si="535">IF(AH36="","","|n"&amp;DN$2&amp;"+"&amp;AH36&amp;DN$1)</f>
        <v/>
      </c>
      <c r="DO36" s="71" t="str">
        <f t="shared" ref="DO36" si="536">IF(AI36="","","|n"&amp;DO$2&amp;"+"&amp;AI36&amp;DO$1)</f>
        <v/>
      </c>
      <c r="DP36" s="71" t="str">
        <f t="shared" ref="DP36" si="537">IF(AJ36="","","|n"&amp;DP$2&amp;"+"&amp;AJ36&amp;DP$1)</f>
        <v/>
      </c>
      <c r="DQ36" s="71" t="str">
        <f t="shared" ref="DQ36" si="538">IF(AK36="","","|n"&amp;DQ$2&amp;"+"&amp;AK36&amp;DQ$1)</f>
        <v/>
      </c>
      <c r="DR36" s="71" t="str">
        <f t="shared" ref="DR36" si="539">IF(AL36="","","|n"&amp;DR$2&amp;"+"&amp;AL36&amp;DR$1)</f>
        <v/>
      </c>
      <c r="DS36" s="71" t="str">
        <f t="shared" ref="DS36" si="540">IF(AM36="","","|n"&amp;DS$2&amp;"+"&amp;AM36&amp;DS$1)</f>
        <v/>
      </c>
      <c r="DT36" s="71" t="str">
        <f t="shared" ref="DT36" si="541">IF(AN36="","","|n"&amp;DT$2&amp;"+"&amp;AN36&amp;DT$1)</f>
        <v/>
      </c>
      <c r="DU36" s="71" t="str">
        <f t="shared" ref="DU36" si="542">IF(AO36="","","|n"&amp;DU$2&amp;"+"&amp;AO36&amp;DU$1)</f>
        <v/>
      </c>
      <c r="DV36" s="71" t="str">
        <f t="shared" ref="DV36" si="543">IF(AP36="","","|n"&amp;DV$2&amp;"+"&amp;AP36&amp;DV$1)</f>
        <v>|n吸血+12%</v>
      </c>
      <c r="DW36" s="71" t="str">
        <f t="shared" ref="DW36" si="544">IF(AQ36="","","|n"&amp;DW$2&amp;"+"&amp;AQ36&amp;DW$1)</f>
        <v/>
      </c>
      <c r="DX36" s="71" t="str">
        <f t="shared" ref="DX36" si="545">IF(AR36="","","|n"&amp;DX$2&amp;"+"&amp;AR36&amp;DX$1)</f>
        <v/>
      </c>
      <c r="DY36" s="71" t="str">
        <f t="shared" ref="DY36" si="546">IF(AS36="","","|n"&amp;DY$2&amp;"+"&amp;AS36&amp;DY$1)</f>
        <v/>
      </c>
      <c r="DZ36" s="71" t="str">
        <f t="shared" ref="DZ36" si="547">IF(AT36="","","|n"&amp;DZ$2&amp;"+"&amp;AT36&amp;DZ$1)</f>
        <v/>
      </c>
      <c r="EA36" s="71" t="str">
        <f t="shared" ref="EA36" si="548">IF(AU36="","","|n"&amp;EA$2&amp;"+"&amp;AU36&amp;EA$1)</f>
        <v/>
      </c>
      <c r="EB36" s="71" t="str">
        <f t="shared" ref="EB36" si="549">IF(AV36="","","|n"&amp;EB$2&amp;"+"&amp;AV36&amp;EB$1)</f>
        <v/>
      </c>
      <c r="EC36" s="71" t="str">
        <f t="shared" ref="EC36" si="550">IF(AW36="","","|n"&amp;EC$2&amp;"+"&amp;AW36&amp;EC$1)</f>
        <v/>
      </c>
      <c r="ED36" s="71" t="str">
        <f t="shared" ref="ED36" si="551">IF(AX36="","","|n"&amp;ED$2&amp;"+"&amp;AX36&amp;ED$1)</f>
        <v/>
      </c>
      <c r="EE36" s="71" t="str">
        <f t="shared" ref="EE36" si="552">IF(AY36="","","|n"&amp;EE$2&amp;"+"&amp;AY36&amp;EE$1)</f>
        <v/>
      </c>
      <c r="EF36" s="71" t="str">
        <f t="shared" ref="EF36" si="553">IF(AZ36="","","|n"&amp;EF$2&amp;"+"&amp;AZ36&amp;EF$1)</f>
        <v/>
      </c>
      <c r="EG36" s="71" t="str">
        <f t="shared" ref="EG36" si="554">IF(BA36="","","|n"&amp;EG$2&amp;"+"&amp;BA36&amp;EG$1)</f>
        <v/>
      </c>
      <c r="EH36" s="71" t="str">
        <f t="shared" ref="EH36" si="555">IF(BB36="","","|n"&amp;EH$2&amp;"+"&amp;BB36&amp;EH$1)</f>
        <v/>
      </c>
      <c r="EI36" s="71" t="str">
        <f t="shared" ref="EI36" si="556">IF(BC36="","","|n"&amp;EI$2&amp;"+"&amp;BC36&amp;EI$1)</f>
        <v/>
      </c>
      <c r="EJ36" s="71" t="str">
        <f t="shared" ref="EJ36" si="557">IF(BD36="","","|n"&amp;EJ$2&amp;"+"&amp;BD36&amp;EJ$1)</f>
        <v/>
      </c>
      <c r="EK36" s="71" t="str">
        <f t="shared" ref="EK36" si="558">IF(BE36="","","|n"&amp;EK$2&amp;"+"&amp;BE36&amp;EK$1)</f>
        <v/>
      </c>
      <c r="EL36" s="71" t="str">
        <f t="shared" ref="EL36" si="559">IF(BF36="","","|n"&amp;EL$2&amp;"+"&amp;BF36&amp;EL$1)</f>
        <v/>
      </c>
      <c r="EM36" s="71" t="str">
        <f t="shared" ref="EM36" si="560">IF(BG36="","","|n"&amp;EM$2&amp;"+"&amp;BG36&amp;EM$1)</f>
        <v/>
      </c>
      <c r="EN36" s="71" t="str">
        <f t="shared" ref="EN36" si="561">IF(BH36="","","|n"&amp;EN$2&amp;"+"&amp;BH36&amp;EN$1)</f>
        <v/>
      </c>
      <c r="EO36" s="71" t="str">
        <f t="shared" ref="EO36" si="562">IF(BI36="","","|n"&amp;EO$2&amp;"+"&amp;BI36&amp;EO$1)</f>
        <v/>
      </c>
      <c r="EP36" s="71" t="str">
        <f t="shared" ref="EP36" si="563">IF(BJ36="","","|n"&amp;EP$2&amp;"+"&amp;BJ36&amp;EP$1)</f>
        <v/>
      </c>
      <c r="EQ36" s="71" t="str">
        <f t="shared" ref="EQ36" si="564">IF(BK36="","","|n"&amp;EQ$2&amp;"+"&amp;BK36&amp;EQ$1)</f>
        <v/>
      </c>
      <c r="ER36" s="71" t="str">
        <f t="shared" ref="ER36" si="565">IF(BL36="","","|n"&amp;ER$2&amp;"+"&amp;BL36&amp;ER$1)</f>
        <v/>
      </c>
      <c r="ES36" s="71" t="str">
        <f t="shared" ref="ES36" si="566">IF(BM36="","","|n"&amp;ES$2&amp;"+"&amp;BM36&amp;ES$1)</f>
        <v/>
      </c>
      <c r="ET36" s="71" t="str">
        <f t="shared" ref="ET36" si="567">IF(BN36="","","|n"&amp;ET$2&amp;"+"&amp;BN36&amp;ET$1)</f>
        <v/>
      </c>
      <c r="EU36" s="71" t="str">
        <f t="shared" ref="EU36" si="568">IF(BO36="","","|n"&amp;EU$2&amp;"+"&amp;BO36&amp;EU$1)</f>
        <v/>
      </c>
      <c r="EV36" s="71" t="str">
        <f t="shared" ref="EV36" si="569">IF(BP36="","","|n"&amp;EV$2&amp;"+"&amp;BP36&amp;EV$1)</f>
        <v/>
      </c>
      <c r="EW36" s="71" t="str">
        <f t="shared" ref="EW36" si="570">IF(BQ36="","","|n"&amp;EW$2&amp;"+"&amp;BQ36&amp;EW$1)</f>
        <v/>
      </c>
      <c r="EX36" s="71" t="str">
        <f t="shared" ref="EX36" si="571">IF(BR36="","","|n"&amp;EX$2&amp;"+"&amp;BR36&amp;EX$1)</f>
        <v/>
      </c>
      <c r="EY36" s="71" t="str">
        <f t="shared" ref="EY36" si="572">IF(BS36="","","|n"&amp;EY$2&amp;"+"&amp;BS36&amp;EY$1)</f>
        <v/>
      </c>
      <c r="EZ36" s="71" t="str">
        <f t="shared" ref="EZ36" si="573">IF(BT36="","","|n"&amp;EZ$2&amp;"+"&amp;BT36&amp;EZ$1)</f>
        <v/>
      </c>
      <c r="FA36" s="71" t="str">
        <f t="shared" ref="FA36" si="574">IF(BU36="","","|n"&amp;FA$2&amp;"+"&amp;BU36&amp;FA$1)</f>
        <v/>
      </c>
      <c r="FB36" s="71" t="str">
        <f t="shared" ref="FB36" si="575">IF(BV36="","","|n"&amp;FB$2&amp;"+"&amp;BV36&amp;FB$1)</f>
        <v/>
      </c>
      <c r="FC36" s="71" t="str">
        <f t="shared" ref="FC36" si="576">IF(BW36="","","|n"&amp;FC$2&amp;"+"&amp;BW36&amp;FC$1)</f>
        <v/>
      </c>
      <c r="FD36" s="71" t="str">
        <f t="shared" ref="FD36" si="577">IF(BX36="","","|n"&amp;FD$2&amp;"+"&amp;BX36&amp;FD$1)</f>
        <v/>
      </c>
      <c r="FE36" s="71" t="str">
        <f t="shared" ref="FE36" si="578">IF(BY36="","","|n"&amp;FE$2&amp;"+"&amp;BY36&amp;FE$1)</f>
        <v/>
      </c>
      <c r="FF36" s="71" t="str">
        <f t="shared" ref="FF36" si="579">IF(BZ36="","","|n"&amp;FF$2&amp;"+"&amp;BZ36&amp;FF$1)</f>
        <v/>
      </c>
      <c r="FG36" s="71" t="str">
        <f t="shared" ref="FG36" si="580">IF(CA36="","","|n"&amp;FG$2&amp;"+"&amp;CA36&amp;FG$1)</f>
        <v/>
      </c>
      <c r="FH36" s="71" t="str">
        <f t="shared" ref="FH36" si="581">IF(CB36="","","|n"&amp;FH$2&amp;"+"&amp;CB36&amp;FH$1)</f>
        <v/>
      </c>
      <c r="FI36" s="71" t="str">
        <f t="shared" ref="FI36" si="582">IF(CC36="","","|n"&amp;FI$2&amp;"+"&amp;CC36&amp;FI$1)</f>
        <v/>
      </c>
      <c r="FJ36" s="71" t="str">
        <f t="shared" ref="FJ36" si="583">IF(CD36="","","|n"&amp;FJ$2&amp;"+"&amp;CD36&amp;FJ$1)</f>
        <v/>
      </c>
      <c r="FK36" s="71" t="str">
        <f t="shared" ref="FK36" si="584">IF(CE36="","","|n"&amp;FK$2&amp;"+"&amp;CE36&amp;FK$1)</f>
        <v/>
      </c>
      <c r="FL36" s="71" t="str">
        <f t="shared" ref="FL36" si="585">IF(CF36="","","|n"&amp;FL$2&amp;"+"&amp;CF36&amp;FL$1)</f>
        <v/>
      </c>
      <c r="FM36" s="71" t="str">
        <f t="shared" ref="FM36" si="586">IF(CG36="","","|n"&amp;FM$2&amp;"+"&amp;CG36&amp;FM$1)</f>
        <v/>
      </c>
      <c r="FN36" s="71" t="str">
        <f t="shared" ref="FN36" si="587">IF(CH36="","","|n"&amp;FN$2&amp;"+"&amp;CH36&amp;FN$1)</f>
        <v/>
      </c>
      <c r="FO36" s="71" t="str">
        <f t="shared" ref="FO36" si="588">IF(CI36="","","|n"&amp;FO$2&amp;"+"&amp;CI36&amp;FO$1)</f>
        <v/>
      </c>
      <c r="FP36" s="71" t="str">
        <f t="shared" ref="FP36" si="589">IF(CJ36="","","|n"&amp;FP$2&amp;"+"&amp;CJ36&amp;FP$1)</f>
        <v/>
      </c>
      <c r="FQ36" s="71" t="str">
        <f t="shared" ref="FQ36" si="590">IF(CK36="","","|n"&amp;FQ$2&amp;"+"&amp;CK36&amp;FQ$1)</f>
        <v/>
      </c>
      <c r="FR36" s="71" t="str">
        <f t="shared" ref="FR36" si="591">IF(CL36="","","|n"&amp;FR$2&amp;"+"&amp;CL36&amp;FR$1)</f>
        <v/>
      </c>
      <c r="FS36" s="71" t="str">
        <f t="shared" ref="FS36" si="592">IF(CM36="","","|n"&amp;FS$2&amp;"+"&amp;CM36&amp;FS$1)</f>
        <v/>
      </c>
    </row>
    <row r="37" spans="1:175" s="60" customFormat="1" ht="16.5">
      <c r="A37" s="72"/>
      <c r="B37" s="73" t="s">
        <v>1351</v>
      </c>
      <c r="C37" s="72" t="s">
        <v>1389</v>
      </c>
      <c r="D37" s="74"/>
      <c r="E37" s="75"/>
      <c r="F37" s="76"/>
      <c r="G37" s="77"/>
      <c r="H37" s="77"/>
      <c r="I37" s="77"/>
      <c r="J37" s="77"/>
      <c r="K37" s="77"/>
      <c r="L37" s="77"/>
      <c r="M37" s="77"/>
      <c r="N37" s="77"/>
      <c r="O37" s="77"/>
      <c r="P37" s="82"/>
      <c r="Q37" s="82"/>
      <c r="R37" s="82"/>
      <c r="S37" s="82"/>
      <c r="T37" s="193" t="s">
        <v>1373</v>
      </c>
      <c r="U37" s="85" t="s">
        <v>1364</v>
      </c>
      <c r="V37" s="19">
        <v>760000</v>
      </c>
      <c r="W37" s="86"/>
      <c r="X37" s="86"/>
      <c r="Y37" s="86"/>
      <c r="Z37" s="86"/>
      <c r="AA37" s="86"/>
      <c r="AB37" s="86"/>
      <c r="AC37" s="86"/>
      <c r="AD37" s="86">
        <v>70</v>
      </c>
      <c r="AE37" s="86"/>
      <c r="AF37" s="86"/>
      <c r="AG37" s="88"/>
      <c r="AH37" s="86"/>
      <c r="AI37" s="86"/>
      <c r="AJ37" s="86"/>
      <c r="AK37" s="86"/>
      <c r="AL37" s="88"/>
      <c r="AM37" s="86"/>
      <c r="AN37" s="86"/>
      <c r="AO37" s="86"/>
      <c r="AP37" s="90">
        <v>12</v>
      </c>
      <c r="AQ37" s="90"/>
      <c r="AR37" s="91"/>
      <c r="AS37" s="91"/>
      <c r="AT37" s="90"/>
      <c r="AU37" s="90"/>
      <c r="AV37" s="90"/>
      <c r="AW37" s="90"/>
      <c r="AX37" s="90"/>
      <c r="AY37" s="90"/>
      <c r="AZ37" s="90"/>
      <c r="BA37" s="90"/>
      <c r="BB37" s="90"/>
      <c r="BC37" s="79"/>
      <c r="BD37" s="79"/>
      <c r="BE37" s="79"/>
      <c r="BF37" s="79"/>
      <c r="BG37" s="79"/>
      <c r="BH37" s="79"/>
      <c r="BI37" s="79"/>
      <c r="BJ37" s="79"/>
      <c r="BK37" s="79"/>
      <c r="BL37" s="79"/>
      <c r="BM37" s="79"/>
      <c r="BN37" s="79"/>
      <c r="BO37" s="79"/>
      <c r="BP37" s="79"/>
      <c r="BQ37" s="79"/>
      <c r="BR37" s="79"/>
      <c r="BS37" s="79"/>
      <c r="BT37" s="79"/>
      <c r="BU37" s="194"/>
      <c r="BV37" s="194"/>
      <c r="BW37" s="194"/>
      <c r="BX37" s="194"/>
      <c r="BY37" s="194"/>
      <c r="BZ37" s="194"/>
      <c r="CA37" s="194"/>
      <c r="CB37" s="194"/>
      <c r="CC37" s="194"/>
      <c r="CD37" s="194"/>
      <c r="CE37" s="194"/>
      <c r="CF37" s="194"/>
      <c r="CG37" s="194"/>
      <c r="CH37" s="194"/>
      <c r="CI37" s="194"/>
      <c r="CJ37" s="194"/>
      <c r="CK37" s="194"/>
      <c r="CL37" s="194"/>
      <c r="CM37" s="194"/>
      <c r="CN37" s="93" t="str">
        <f t="shared" si="2"/>
        <v>InitUnitState('E035',760000,,,,,,,,70,)</v>
      </c>
      <c r="CO37" s="93" t="str">
        <f t="shared" si="3"/>
        <v>InitUnitNormal('E035',,,,,,,,,,)</v>
      </c>
      <c r="CP37" s="93" t="str">
        <f t="shared" si="4"/>
        <v>InitUnitMagic('E035',12,,,,,,,,,)</v>
      </c>
      <c r="CQ37" s="93" t="str">
        <f t="shared" si="5"/>
        <v>InitUnitAdd('E035',,,,,,,,,,)</v>
      </c>
      <c r="CR37" s="93" t="str">
        <f t="shared" si="6"/>
        <v>InitEquipData('E035',,"",,,,,'','','','','','',"ReplaceableTextures\\CommandButtons\\BTNZ06.blp")</v>
      </c>
      <c r="CS37" s="93"/>
      <c r="CT37" s="93"/>
      <c r="CU37" s="95" t="str">
        <f t="shared" si="78"/>
        <v>|n攻击+760000|n攻速+70%|n吸血+12%|n</v>
      </c>
      <c r="CV37" s="61" t="str">
        <f>"|Cffbbbbbb属性：|r"&amp;CU37&amp;VLOOKUP(A37,合成公式!A:P,16,FALSE)&amp;T37</f>
        <v>|Cffbbbbbb属性：|r|n攻击+760000|n攻速+70%|n吸血+12%|n|n攻击|Cffffc92610%|r概率附加|Cffffc926业力*400%|r攻击伤害</v>
      </c>
      <c r="DB37" s="71" t="str">
        <f t="shared" si="295"/>
        <v>|n攻击+760000</v>
      </c>
      <c r="DC37" s="71" t="str">
        <f t="shared" si="296"/>
        <v/>
      </c>
      <c r="DD37" s="71" t="str">
        <f t="shared" si="297"/>
        <v/>
      </c>
      <c r="DE37" s="71" t="str">
        <f t="shared" si="298"/>
        <v/>
      </c>
      <c r="DF37" s="71" t="str">
        <f t="shared" si="299"/>
        <v/>
      </c>
      <c r="DG37" s="71" t="str">
        <f t="shared" si="300"/>
        <v/>
      </c>
      <c r="DH37" s="71" t="str">
        <f t="shared" si="301"/>
        <v/>
      </c>
      <c r="DI37" s="71" t="str">
        <f t="shared" si="302"/>
        <v/>
      </c>
      <c r="DJ37" s="71" t="str">
        <f t="shared" si="303"/>
        <v>|n攻速+70%</v>
      </c>
      <c r="DK37" s="71" t="str">
        <f t="shared" si="304"/>
        <v/>
      </c>
      <c r="DL37" s="71" t="str">
        <f t="shared" si="305"/>
        <v/>
      </c>
      <c r="DM37" s="71" t="str">
        <f t="shared" si="306"/>
        <v/>
      </c>
      <c r="DN37" s="71" t="str">
        <f t="shared" si="307"/>
        <v/>
      </c>
      <c r="DO37" s="71" t="str">
        <f t="shared" si="308"/>
        <v/>
      </c>
      <c r="DP37" s="71" t="str">
        <f t="shared" si="309"/>
        <v/>
      </c>
      <c r="DQ37" s="71" t="str">
        <f t="shared" si="310"/>
        <v/>
      </c>
      <c r="DR37" s="71" t="str">
        <f t="shared" si="311"/>
        <v/>
      </c>
      <c r="DS37" s="71" t="str">
        <f t="shared" si="312"/>
        <v/>
      </c>
      <c r="DT37" s="71" t="str">
        <f t="shared" si="313"/>
        <v/>
      </c>
      <c r="DU37" s="71" t="str">
        <f t="shared" si="314"/>
        <v/>
      </c>
      <c r="DV37" s="71" t="str">
        <f t="shared" si="315"/>
        <v>|n吸血+12%</v>
      </c>
      <c r="DW37" s="71" t="str">
        <f t="shared" si="316"/>
        <v/>
      </c>
      <c r="DX37" s="71" t="str">
        <f t="shared" si="317"/>
        <v/>
      </c>
      <c r="DY37" s="71" t="str">
        <f t="shared" si="318"/>
        <v/>
      </c>
      <c r="DZ37" s="71" t="str">
        <f t="shared" si="319"/>
        <v/>
      </c>
      <c r="EA37" s="71" t="str">
        <f t="shared" si="320"/>
        <v/>
      </c>
      <c r="EB37" s="71" t="str">
        <f t="shared" si="321"/>
        <v/>
      </c>
      <c r="EC37" s="71" t="str">
        <f t="shared" si="322"/>
        <v/>
      </c>
      <c r="ED37" s="71" t="str">
        <f t="shared" si="323"/>
        <v/>
      </c>
      <c r="EE37" s="71" t="str">
        <f t="shared" si="324"/>
        <v/>
      </c>
      <c r="EF37" s="71" t="str">
        <f t="shared" si="325"/>
        <v/>
      </c>
      <c r="EG37" s="71" t="str">
        <f t="shared" si="326"/>
        <v/>
      </c>
      <c r="EH37" s="71" t="str">
        <f t="shared" si="327"/>
        <v/>
      </c>
      <c r="EI37" s="71" t="str">
        <f t="shared" si="328"/>
        <v/>
      </c>
      <c r="EJ37" s="71" t="str">
        <f t="shared" si="329"/>
        <v/>
      </c>
      <c r="EK37" s="71" t="str">
        <f t="shared" si="330"/>
        <v/>
      </c>
      <c r="EL37" s="71" t="str">
        <f t="shared" si="331"/>
        <v/>
      </c>
      <c r="EM37" s="71" t="str">
        <f t="shared" si="332"/>
        <v/>
      </c>
      <c r="EN37" s="71" t="str">
        <f t="shared" si="333"/>
        <v/>
      </c>
      <c r="EO37" s="71" t="str">
        <f t="shared" si="334"/>
        <v/>
      </c>
      <c r="EP37" s="71" t="str">
        <f t="shared" si="335"/>
        <v/>
      </c>
      <c r="EQ37" s="71" t="str">
        <f t="shared" si="336"/>
        <v/>
      </c>
      <c r="ER37" s="71" t="str">
        <f t="shared" si="337"/>
        <v/>
      </c>
      <c r="ES37" s="71" t="str">
        <f t="shared" si="338"/>
        <v/>
      </c>
      <c r="ET37" s="71" t="str">
        <f t="shared" si="339"/>
        <v/>
      </c>
      <c r="EU37" s="71" t="str">
        <f t="shared" si="340"/>
        <v/>
      </c>
      <c r="EV37" s="71" t="str">
        <f t="shared" si="341"/>
        <v/>
      </c>
      <c r="EW37" s="71" t="str">
        <f t="shared" si="342"/>
        <v/>
      </c>
      <c r="EX37" s="71" t="str">
        <f t="shared" si="343"/>
        <v/>
      </c>
      <c r="EY37" s="71" t="str">
        <f t="shared" si="344"/>
        <v/>
      </c>
      <c r="EZ37" s="71" t="str">
        <f t="shared" si="345"/>
        <v/>
      </c>
      <c r="FA37" s="71" t="str">
        <f t="shared" si="346"/>
        <v/>
      </c>
      <c r="FB37" s="71" t="str">
        <f t="shared" si="347"/>
        <v/>
      </c>
      <c r="FC37" s="71" t="str">
        <f t="shared" si="348"/>
        <v/>
      </c>
      <c r="FD37" s="71" t="str">
        <f t="shared" si="349"/>
        <v/>
      </c>
      <c r="FE37" s="71" t="str">
        <f t="shared" si="350"/>
        <v/>
      </c>
      <c r="FF37" s="71" t="str">
        <f t="shared" si="351"/>
        <v/>
      </c>
      <c r="FG37" s="71" t="str">
        <f t="shared" si="352"/>
        <v/>
      </c>
      <c r="FH37" s="71" t="str">
        <f t="shared" si="353"/>
        <v/>
      </c>
      <c r="FI37" s="71" t="str">
        <f t="shared" si="354"/>
        <v/>
      </c>
      <c r="FJ37" s="71" t="str">
        <f t="shared" si="355"/>
        <v/>
      </c>
      <c r="FK37" s="71" t="str">
        <f t="shared" si="356"/>
        <v/>
      </c>
      <c r="FL37" s="71" t="str">
        <f t="shared" si="357"/>
        <v/>
      </c>
      <c r="FM37" s="71" t="str">
        <f t="shared" si="358"/>
        <v/>
      </c>
      <c r="FN37" s="71" t="str">
        <f t="shared" si="359"/>
        <v/>
      </c>
      <c r="FO37" s="71" t="str">
        <f t="shared" si="360"/>
        <v/>
      </c>
      <c r="FP37" s="71" t="str">
        <f t="shared" si="361"/>
        <v/>
      </c>
      <c r="FQ37" s="71" t="str">
        <f t="shared" si="362"/>
        <v/>
      </c>
      <c r="FR37" s="71" t="str">
        <f t="shared" si="363"/>
        <v/>
      </c>
      <c r="FS37" s="71" t="str">
        <f t="shared" si="364"/>
        <v/>
      </c>
    </row>
    <row r="38" spans="1:175" s="60" customFormat="1" ht="16.5">
      <c r="A38" s="72"/>
      <c r="B38" s="73" t="s">
        <v>265</v>
      </c>
      <c r="C38" s="79" t="s">
        <v>266</v>
      </c>
      <c r="D38" s="10">
        <v>200</v>
      </c>
      <c r="E38" s="75"/>
      <c r="F38" s="76"/>
      <c r="G38" s="19">
        <v>90</v>
      </c>
      <c r="H38" s="77"/>
      <c r="I38" s="77" t="str">
        <f>B39</f>
        <v>E102</v>
      </c>
      <c r="J38" s="77"/>
      <c r="K38" s="77"/>
      <c r="L38" s="77"/>
      <c r="M38" s="77"/>
      <c r="N38" s="77"/>
      <c r="O38" s="77"/>
      <c r="P38" s="82"/>
      <c r="Q38" s="82"/>
      <c r="R38" s="82"/>
      <c r="S38" s="82"/>
      <c r="T38" s="87" t="str">
        <f>"|n|Cff00ff7f击杀"&amp;D38&amp;"只怪有"&amp;G38&amp;"%概率升级|r"</f>
        <v>|n|Cff00ff7f击杀200只怪有90%概率升级|r</v>
      </c>
      <c r="U38" s="85" t="s">
        <v>267</v>
      </c>
      <c r="V38" s="86">
        <v>250</v>
      </c>
      <c r="W38" s="86">
        <v>1000</v>
      </c>
      <c r="X38" s="86"/>
      <c r="Y38" s="86"/>
      <c r="Z38" s="86">
        <v>5000</v>
      </c>
      <c r="AA38" s="86"/>
      <c r="AB38" s="86"/>
      <c r="AC38" s="86"/>
      <c r="AD38" s="86"/>
      <c r="AE38" s="86"/>
      <c r="AF38" s="86"/>
      <c r="AG38" s="88"/>
      <c r="AH38" s="86"/>
      <c r="AI38" s="86"/>
      <c r="AJ38" s="86"/>
      <c r="AK38" s="86"/>
      <c r="AL38" s="88"/>
      <c r="AM38" s="86"/>
      <c r="AN38" s="86"/>
      <c r="AO38" s="86"/>
      <c r="AP38" s="90"/>
      <c r="AQ38" s="90"/>
      <c r="AR38" s="91"/>
      <c r="AS38" s="91"/>
      <c r="AT38" s="90"/>
      <c r="AU38" s="90"/>
      <c r="AV38" s="90"/>
      <c r="AW38" s="90"/>
      <c r="AX38" s="90"/>
      <c r="AY38" s="90"/>
      <c r="AZ38" s="90"/>
      <c r="BA38" s="90"/>
      <c r="BB38" s="90"/>
      <c r="BC38" s="79"/>
      <c r="BD38" s="79"/>
      <c r="BE38" s="79"/>
      <c r="BF38" s="79"/>
      <c r="BG38" s="79"/>
      <c r="BH38" s="79"/>
      <c r="BI38" s="79"/>
      <c r="BJ38" s="79"/>
      <c r="BK38" s="79"/>
      <c r="BL38" s="79"/>
      <c r="BM38" s="79"/>
      <c r="BN38" s="79"/>
      <c r="BO38" s="79"/>
      <c r="BP38" s="79"/>
      <c r="BQ38" s="79"/>
      <c r="BR38" s="79"/>
      <c r="BS38" s="79"/>
      <c r="BT38" s="79"/>
      <c r="BU38" s="194"/>
      <c r="BV38" s="194"/>
      <c r="BW38" s="194"/>
      <c r="BX38" s="194"/>
      <c r="BY38" s="194"/>
      <c r="BZ38" s="194"/>
      <c r="CA38" s="194"/>
      <c r="CB38" s="194"/>
      <c r="CC38" s="194"/>
      <c r="CD38" s="194"/>
      <c r="CE38" s="194"/>
      <c r="CF38" s="194"/>
      <c r="CG38" s="194"/>
      <c r="CH38" s="194"/>
      <c r="CI38" s="194"/>
      <c r="CJ38" s="194"/>
      <c r="CK38" s="194"/>
      <c r="CL38" s="194"/>
      <c r="CM38" s="194"/>
      <c r="CN38" s="93" t="str">
        <f t="shared" si="2"/>
        <v>InitUnitState('E101',250,1000,,,5000,,,,,)</v>
      </c>
      <c r="CO38" s="93" t="str">
        <f t="shared" si="3"/>
        <v>InitUnitNormal('E101',,,,,,,,,,)</v>
      </c>
      <c r="CP38" s="93" t="str">
        <f t="shared" si="4"/>
        <v>InitUnitMagic('E101',,,,,,,,,,)</v>
      </c>
      <c r="CQ38" s="93" t="str">
        <f t="shared" si="5"/>
        <v>InitUnitAdd('E101',,,,,,,,,,)</v>
      </c>
      <c r="CR38" s="93" t="str">
        <f t="shared" si="6"/>
        <v>InitEquipData('E101',200,"",,E102,,90,'','','','','','',"ReplaceableTextures\\CommandButtons\\BTNZ06.blp")</v>
      </c>
      <c r="CS38" s="93"/>
      <c r="CT38" s="93"/>
      <c r="CU38" s="95" t="str">
        <f t="shared" si="78"/>
        <v>|n攻击+250|n业力+1000|n生命值+5000|n</v>
      </c>
      <c r="CV38" s="61" t="str">
        <f>"|Cffbbbbbb属性：|r"&amp;CU38&amp;VLOOKUP(A38,合成公式!A:P,16,FALSE)&amp;T38</f>
        <v>|Cffbbbbbb属性：|r|n攻击+250|n业力+1000|n生命值+5000|n|n|Cff00ff7f击杀200只怪有90%概率升级|r</v>
      </c>
      <c r="DB38" s="71" t="str">
        <f t="shared" si="295"/>
        <v>|n攻击+250</v>
      </c>
      <c r="DC38" s="71" t="str">
        <f t="shared" si="296"/>
        <v>|n业力+1000</v>
      </c>
      <c r="DD38" s="71" t="str">
        <f t="shared" si="297"/>
        <v/>
      </c>
      <c r="DE38" s="71" t="str">
        <f t="shared" si="298"/>
        <v/>
      </c>
      <c r="DF38" s="71" t="str">
        <f t="shared" si="299"/>
        <v>|n生命值+5000</v>
      </c>
      <c r="DG38" s="71" t="str">
        <f t="shared" si="300"/>
        <v/>
      </c>
      <c r="DH38" s="71" t="str">
        <f t="shared" si="301"/>
        <v/>
      </c>
      <c r="DI38" s="71" t="str">
        <f t="shared" si="302"/>
        <v/>
      </c>
      <c r="DJ38" s="71" t="str">
        <f t="shared" si="303"/>
        <v/>
      </c>
      <c r="DK38" s="71" t="str">
        <f t="shared" si="304"/>
        <v/>
      </c>
      <c r="DL38" s="71" t="str">
        <f t="shared" si="305"/>
        <v/>
      </c>
      <c r="DM38" s="71" t="str">
        <f t="shared" si="306"/>
        <v/>
      </c>
      <c r="DN38" s="71" t="str">
        <f t="shared" si="307"/>
        <v/>
      </c>
      <c r="DO38" s="71" t="str">
        <f t="shared" si="308"/>
        <v/>
      </c>
      <c r="DP38" s="71" t="str">
        <f t="shared" si="309"/>
        <v/>
      </c>
      <c r="DQ38" s="71" t="str">
        <f t="shared" si="310"/>
        <v/>
      </c>
      <c r="DR38" s="71" t="str">
        <f t="shared" si="311"/>
        <v/>
      </c>
      <c r="DS38" s="71" t="str">
        <f t="shared" si="312"/>
        <v/>
      </c>
      <c r="DT38" s="71" t="str">
        <f t="shared" si="313"/>
        <v/>
      </c>
      <c r="DU38" s="71" t="str">
        <f t="shared" si="314"/>
        <v/>
      </c>
      <c r="DV38" s="71" t="str">
        <f t="shared" si="315"/>
        <v/>
      </c>
      <c r="DW38" s="71" t="str">
        <f t="shared" si="316"/>
        <v/>
      </c>
      <c r="DX38" s="71" t="str">
        <f t="shared" si="317"/>
        <v/>
      </c>
      <c r="DY38" s="71" t="str">
        <f t="shared" si="318"/>
        <v/>
      </c>
      <c r="DZ38" s="71" t="str">
        <f t="shared" si="319"/>
        <v/>
      </c>
      <c r="EA38" s="71" t="str">
        <f t="shared" si="320"/>
        <v/>
      </c>
      <c r="EB38" s="71" t="str">
        <f t="shared" si="321"/>
        <v/>
      </c>
      <c r="EC38" s="71" t="str">
        <f t="shared" si="322"/>
        <v/>
      </c>
      <c r="ED38" s="71" t="str">
        <f t="shared" si="323"/>
        <v/>
      </c>
      <c r="EE38" s="71" t="str">
        <f t="shared" si="324"/>
        <v/>
      </c>
      <c r="EF38" s="71" t="str">
        <f t="shared" si="325"/>
        <v/>
      </c>
      <c r="EG38" s="71" t="str">
        <f t="shared" si="326"/>
        <v/>
      </c>
      <c r="EH38" s="71" t="str">
        <f t="shared" si="327"/>
        <v/>
      </c>
      <c r="EI38" s="71" t="str">
        <f t="shared" si="328"/>
        <v/>
      </c>
      <c r="EJ38" s="71" t="str">
        <f t="shared" si="329"/>
        <v/>
      </c>
      <c r="EK38" s="71" t="str">
        <f t="shared" si="330"/>
        <v/>
      </c>
      <c r="EL38" s="71" t="str">
        <f t="shared" si="331"/>
        <v/>
      </c>
      <c r="EM38" s="71" t="str">
        <f t="shared" si="332"/>
        <v/>
      </c>
      <c r="EN38" s="71" t="str">
        <f t="shared" si="333"/>
        <v/>
      </c>
      <c r="EO38" s="71" t="str">
        <f t="shared" si="334"/>
        <v/>
      </c>
      <c r="EP38" s="71" t="str">
        <f t="shared" si="335"/>
        <v/>
      </c>
      <c r="EQ38" s="71" t="str">
        <f t="shared" si="336"/>
        <v/>
      </c>
      <c r="ER38" s="71" t="str">
        <f t="shared" si="337"/>
        <v/>
      </c>
      <c r="ES38" s="71" t="str">
        <f t="shared" si="338"/>
        <v/>
      </c>
      <c r="ET38" s="71" t="str">
        <f t="shared" si="339"/>
        <v/>
      </c>
      <c r="EU38" s="71" t="str">
        <f t="shared" si="340"/>
        <v/>
      </c>
      <c r="EV38" s="71" t="str">
        <f t="shared" si="341"/>
        <v/>
      </c>
      <c r="EW38" s="71" t="str">
        <f t="shared" si="342"/>
        <v/>
      </c>
      <c r="EX38" s="71" t="str">
        <f t="shared" si="343"/>
        <v/>
      </c>
      <c r="EY38" s="71" t="str">
        <f t="shared" si="344"/>
        <v/>
      </c>
      <c r="EZ38" s="71" t="str">
        <f t="shared" si="345"/>
        <v/>
      </c>
      <c r="FA38" s="71" t="str">
        <f t="shared" si="346"/>
        <v/>
      </c>
      <c r="FB38" s="71" t="str">
        <f t="shared" si="347"/>
        <v/>
      </c>
      <c r="FC38" s="71" t="str">
        <f t="shared" si="348"/>
        <v/>
      </c>
      <c r="FD38" s="71" t="str">
        <f t="shared" si="349"/>
        <v/>
      </c>
      <c r="FE38" s="71" t="str">
        <f t="shared" si="350"/>
        <v/>
      </c>
      <c r="FF38" s="71" t="str">
        <f t="shared" si="351"/>
        <v/>
      </c>
      <c r="FG38" s="71" t="str">
        <f t="shared" si="352"/>
        <v/>
      </c>
      <c r="FH38" s="71" t="str">
        <f t="shared" si="353"/>
        <v/>
      </c>
      <c r="FI38" s="71" t="str">
        <f t="shared" si="354"/>
        <v/>
      </c>
      <c r="FJ38" s="71" t="str">
        <f t="shared" si="355"/>
        <v/>
      </c>
      <c r="FK38" s="71" t="str">
        <f t="shared" si="356"/>
        <v/>
      </c>
      <c r="FL38" s="71" t="str">
        <f t="shared" si="357"/>
        <v/>
      </c>
      <c r="FM38" s="71" t="str">
        <f t="shared" si="358"/>
        <v/>
      </c>
      <c r="FN38" s="71" t="str">
        <f t="shared" si="359"/>
        <v/>
      </c>
      <c r="FO38" s="71" t="str">
        <f t="shared" si="360"/>
        <v/>
      </c>
      <c r="FP38" s="71" t="str">
        <f t="shared" si="361"/>
        <v/>
      </c>
      <c r="FQ38" s="71" t="str">
        <f t="shared" si="362"/>
        <v/>
      </c>
      <c r="FR38" s="71" t="str">
        <f t="shared" si="363"/>
        <v/>
      </c>
      <c r="FS38" s="71" t="str">
        <f t="shared" si="364"/>
        <v/>
      </c>
    </row>
    <row r="39" spans="1:175" s="60" customFormat="1" ht="16.5">
      <c r="A39" s="72"/>
      <c r="B39" s="73" t="s">
        <v>268</v>
      </c>
      <c r="C39" s="79" t="s">
        <v>269</v>
      </c>
      <c r="D39" s="10">
        <v>200</v>
      </c>
      <c r="E39" s="75"/>
      <c r="F39" s="76"/>
      <c r="G39" s="19">
        <v>90</v>
      </c>
      <c r="H39" s="77"/>
      <c r="I39" s="77" t="str">
        <f t="shared" ref="I39:I71" si="593">B40</f>
        <v>E103</v>
      </c>
      <c r="J39" s="77"/>
      <c r="K39" s="77"/>
      <c r="L39" s="77"/>
      <c r="M39" s="77"/>
      <c r="N39" s="77"/>
      <c r="O39" s="77"/>
      <c r="P39" s="82"/>
      <c r="Q39" s="82"/>
      <c r="R39" s="82"/>
      <c r="S39" s="82"/>
      <c r="T39" s="87" t="str">
        <f t="shared" ref="T39:T66" si="594">"|n|Cff00ff7f击杀"&amp;D39&amp;"只怪有"&amp;G39&amp;"%概率升级|r"</f>
        <v>|n|Cff00ff7f击杀200只怪有90%概率升级|r</v>
      </c>
      <c r="U39" s="85" t="s">
        <v>267</v>
      </c>
      <c r="V39" s="86">
        <v>500</v>
      </c>
      <c r="W39" s="86">
        <v>2000</v>
      </c>
      <c r="X39" s="86"/>
      <c r="Y39" s="86"/>
      <c r="Z39" s="86">
        <v>10000</v>
      </c>
      <c r="AA39" s="86"/>
      <c r="AB39" s="86"/>
      <c r="AC39" s="86"/>
      <c r="AD39" s="86"/>
      <c r="AE39" s="86"/>
      <c r="AF39" s="86"/>
      <c r="AG39" s="88"/>
      <c r="AH39" s="86"/>
      <c r="AI39" s="86"/>
      <c r="AJ39" s="86"/>
      <c r="AK39" s="86"/>
      <c r="AL39" s="88"/>
      <c r="AM39" s="86"/>
      <c r="AN39" s="86"/>
      <c r="AO39" s="86"/>
      <c r="AP39" s="90"/>
      <c r="AQ39" s="90"/>
      <c r="AR39" s="91"/>
      <c r="AS39" s="91"/>
      <c r="AT39" s="90"/>
      <c r="AU39" s="90"/>
      <c r="AV39" s="90"/>
      <c r="AW39" s="90"/>
      <c r="AX39" s="90"/>
      <c r="AY39" s="90"/>
      <c r="AZ39" s="90"/>
      <c r="BA39" s="90"/>
      <c r="BB39" s="90"/>
      <c r="BC39" s="79"/>
      <c r="BD39" s="79"/>
      <c r="BE39" s="79"/>
      <c r="BF39" s="79"/>
      <c r="BG39" s="79"/>
      <c r="BH39" s="79"/>
      <c r="BI39" s="79"/>
      <c r="BJ39" s="79"/>
      <c r="BK39" s="79"/>
      <c r="BL39" s="79"/>
      <c r="BM39" s="79"/>
      <c r="BN39" s="79"/>
      <c r="BO39" s="79"/>
      <c r="BP39" s="79"/>
      <c r="BQ39" s="79"/>
      <c r="BR39" s="79"/>
      <c r="BS39" s="79"/>
      <c r="BT39" s="79"/>
      <c r="BU39" s="194"/>
      <c r="BV39" s="194"/>
      <c r="BW39" s="194"/>
      <c r="BX39" s="194"/>
      <c r="BY39" s="194"/>
      <c r="BZ39" s="194"/>
      <c r="CA39" s="194"/>
      <c r="CB39" s="194"/>
      <c r="CC39" s="194"/>
      <c r="CD39" s="194"/>
      <c r="CE39" s="194"/>
      <c r="CF39" s="194"/>
      <c r="CG39" s="194"/>
      <c r="CH39" s="194"/>
      <c r="CI39" s="194"/>
      <c r="CJ39" s="194"/>
      <c r="CK39" s="194"/>
      <c r="CL39" s="194"/>
      <c r="CM39" s="194"/>
      <c r="CN39" s="93" t="str">
        <f t="shared" si="2"/>
        <v>InitUnitState('E102',500,2000,,,10000,,,,,)</v>
      </c>
      <c r="CO39" s="93" t="str">
        <f t="shared" si="3"/>
        <v>InitUnitNormal('E102',,,,,,,,,,)</v>
      </c>
      <c r="CP39" s="93" t="str">
        <f t="shared" si="4"/>
        <v>InitUnitMagic('E102',,,,,,,,,,)</v>
      </c>
      <c r="CQ39" s="93" t="str">
        <f t="shared" si="5"/>
        <v>InitUnitAdd('E102',,,,,,,,,,)</v>
      </c>
      <c r="CR39" s="93" t="str">
        <f t="shared" si="6"/>
        <v>InitEquipData('E102',200,"",,E103,,90,'','','','','','',"ReplaceableTextures\\CommandButtons\\BTNZ06.blp")</v>
      </c>
      <c r="CS39" s="93"/>
      <c r="CT39" s="93"/>
      <c r="CU39" s="95" t="str">
        <f t="shared" si="78"/>
        <v>|n攻击+500|n业力+2000|n生命值+10000|n</v>
      </c>
      <c r="CV39" s="61" t="str">
        <f>"|Cffbbbbbb属性：|r"&amp;CU39&amp;VLOOKUP(A39,合成公式!A:P,16,FALSE)&amp;T39</f>
        <v>|Cffbbbbbb属性：|r|n攻击+500|n业力+2000|n生命值+10000|n|n|Cff00ff7f击杀200只怪有90%概率升级|r</v>
      </c>
      <c r="DB39" s="71" t="str">
        <f t="shared" si="295"/>
        <v>|n攻击+500</v>
      </c>
      <c r="DC39" s="71" t="str">
        <f t="shared" si="296"/>
        <v>|n业力+2000</v>
      </c>
      <c r="DD39" s="71" t="str">
        <f t="shared" si="297"/>
        <v/>
      </c>
      <c r="DE39" s="71" t="str">
        <f t="shared" si="298"/>
        <v/>
      </c>
      <c r="DF39" s="71" t="str">
        <f t="shared" si="299"/>
        <v>|n生命值+10000</v>
      </c>
      <c r="DG39" s="71" t="str">
        <f t="shared" si="300"/>
        <v/>
      </c>
      <c r="DH39" s="71" t="str">
        <f t="shared" si="301"/>
        <v/>
      </c>
      <c r="DI39" s="71" t="str">
        <f t="shared" si="302"/>
        <v/>
      </c>
      <c r="DJ39" s="71" t="str">
        <f t="shared" si="303"/>
        <v/>
      </c>
      <c r="DK39" s="71" t="str">
        <f t="shared" si="304"/>
        <v/>
      </c>
      <c r="DL39" s="71" t="str">
        <f t="shared" si="305"/>
        <v/>
      </c>
      <c r="DM39" s="71" t="str">
        <f t="shared" si="306"/>
        <v/>
      </c>
      <c r="DN39" s="71" t="str">
        <f t="shared" si="307"/>
        <v/>
      </c>
      <c r="DO39" s="71" t="str">
        <f t="shared" si="308"/>
        <v/>
      </c>
      <c r="DP39" s="71" t="str">
        <f t="shared" si="309"/>
        <v/>
      </c>
      <c r="DQ39" s="71" t="str">
        <f t="shared" si="310"/>
        <v/>
      </c>
      <c r="DR39" s="71" t="str">
        <f t="shared" si="311"/>
        <v/>
      </c>
      <c r="DS39" s="71" t="str">
        <f t="shared" si="312"/>
        <v/>
      </c>
      <c r="DT39" s="71" t="str">
        <f t="shared" si="313"/>
        <v/>
      </c>
      <c r="DU39" s="71" t="str">
        <f t="shared" si="314"/>
        <v/>
      </c>
      <c r="DV39" s="71" t="str">
        <f t="shared" si="315"/>
        <v/>
      </c>
      <c r="DW39" s="71" t="str">
        <f t="shared" si="316"/>
        <v/>
      </c>
      <c r="DX39" s="71" t="str">
        <f t="shared" si="317"/>
        <v/>
      </c>
      <c r="DY39" s="71" t="str">
        <f t="shared" si="318"/>
        <v/>
      </c>
      <c r="DZ39" s="71" t="str">
        <f t="shared" si="319"/>
        <v/>
      </c>
      <c r="EA39" s="71" t="str">
        <f t="shared" si="320"/>
        <v/>
      </c>
      <c r="EB39" s="71" t="str">
        <f t="shared" si="321"/>
        <v/>
      </c>
      <c r="EC39" s="71" t="str">
        <f t="shared" si="322"/>
        <v/>
      </c>
      <c r="ED39" s="71" t="str">
        <f t="shared" si="323"/>
        <v/>
      </c>
      <c r="EE39" s="71" t="str">
        <f t="shared" si="324"/>
        <v/>
      </c>
      <c r="EF39" s="71" t="str">
        <f t="shared" si="325"/>
        <v/>
      </c>
      <c r="EG39" s="71" t="str">
        <f t="shared" si="326"/>
        <v/>
      </c>
      <c r="EH39" s="71" t="str">
        <f t="shared" si="327"/>
        <v/>
      </c>
      <c r="EI39" s="71" t="str">
        <f t="shared" si="328"/>
        <v/>
      </c>
      <c r="EJ39" s="71" t="str">
        <f t="shared" si="329"/>
        <v/>
      </c>
      <c r="EK39" s="71" t="str">
        <f t="shared" si="330"/>
        <v/>
      </c>
      <c r="EL39" s="71" t="str">
        <f t="shared" si="331"/>
        <v/>
      </c>
      <c r="EM39" s="71" t="str">
        <f t="shared" si="332"/>
        <v/>
      </c>
      <c r="EN39" s="71" t="str">
        <f t="shared" si="333"/>
        <v/>
      </c>
      <c r="EO39" s="71" t="str">
        <f t="shared" si="334"/>
        <v/>
      </c>
      <c r="EP39" s="71" t="str">
        <f t="shared" si="335"/>
        <v/>
      </c>
      <c r="EQ39" s="71" t="str">
        <f t="shared" si="336"/>
        <v/>
      </c>
      <c r="ER39" s="71" t="str">
        <f t="shared" si="337"/>
        <v/>
      </c>
      <c r="ES39" s="71" t="str">
        <f t="shared" si="338"/>
        <v/>
      </c>
      <c r="ET39" s="71" t="str">
        <f t="shared" si="339"/>
        <v/>
      </c>
      <c r="EU39" s="71" t="str">
        <f t="shared" si="340"/>
        <v/>
      </c>
      <c r="EV39" s="71" t="str">
        <f t="shared" si="341"/>
        <v/>
      </c>
      <c r="EW39" s="71" t="str">
        <f t="shared" si="342"/>
        <v/>
      </c>
      <c r="EX39" s="71" t="str">
        <f t="shared" si="343"/>
        <v/>
      </c>
      <c r="EY39" s="71" t="str">
        <f t="shared" si="344"/>
        <v/>
      </c>
      <c r="EZ39" s="71" t="str">
        <f t="shared" si="345"/>
        <v/>
      </c>
      <c r="FA39" s="71" t="str">
        <f t="shared" si="346"/>
        <v/>
      </c>
      <c r="FB39" s="71" t="str">
        <f t="shared" si="347"/>
        <v/>
      </c>
      <c r="FC39" s="71" t="str">
        <f t="shared" si="348"/>
        <v/>
      </c>
      <c r="FD39" s="71" t="str">
        <f t="shared" si="349"/>
        <v/>
      </c>
      <c r="FE39" s="71" t="str">
        <f t="shared" si="350"/>
        <v/>
      </c>
      <c r="FF39" s="71" t="str">
        <f t="shared" si="351"/>
        <v/>
      </c>
      <c r="FG39" s="71" t="str">
        <f t="shared" si="352"/>
        <v/>
      </c>
      <c r="FH39" s="71" t="str">
        <f t="shared" si="353"/>
        <v/>
      </c>
      <c r="FI39" s="71" t="str">
        <f t="shared" si="354"/>
        <v/>
      </c>
      <c r="FJ39" s="71" t="str">
        <f t="shared" si="355"/>
        <v/>
      </c>
      <c r="FK39" s="71" t="str">
        <f t="shared" si="356"/>
        <v/>
      </c>
      <c r="FL39" s="71" t="str">
        <f t="shared" si="357"/>
        <v/>
      </c>
      <c r="FM39" s="71" t="str">
        <f t="shared" si="358"/>
        <v/>
      </c>
      <c r="FN39" s="71" t="str">
        <f t="shared" si="359"/>
        <v/>
      </c>
      <c r="FO39" s="71" t="str">
        <f t="shared" si="360"/>
        <v/>
      </c>
      <c r="FP39" s="71" t="str">
        <f t="shared" si="361"/>
        <v/>
      </c>
      <c r="FQ39" s="71" t="str">
        <f t="shared" si="362"/>
        <v/>
      </c>
      <c r="FR39" s="71" t="str">
        <f t="shared" si="363"/>
        <v/>
      </c>
      <c r="FS39" s="71" t="str">
        <f t="shared" si="364"/>
        <v/>
      </c>
    </row>
    <row r="40" spans="1:175" s="60" customFormat="1" ht="16.5">
      <c r="A40" s="72"/>
      <c r="B40" s="73" t="s">
        <v>270</v>
      </c>
      <c r="C40" s="79" t="s">
        <v>271</v>
      </c>
      <c r="D40" s="10">
        <v>200</v>
      </c>
      <c r="E40" s="75"/>
      <c r="F40" s="76"/>
      <c r="G40" s="19">
        <v>90</v>
      </c>
      <c r="H40" s="77"/>
      <c r="I40" s="77" t="str">
        <f t="shared" si="593"/>
        <v>E104</v>
      </c>
      <c r="J40" s="77"/>
      <c r="K40" s="77"/>
      <c r="L40" s="77"/>
      <c r="M40" s="77"/>
      <c r="N40" s="77"/>
      <c r="O40" s="77"/>
      <c r="P40" s="82"/>
      <c r="Q40" s="82"/>
      <c r="R40" s="82"/>
      <c r="S40" s="82"/>
      <c r="T40" s="87" t="str">
        <f t="shared" si="594"/>
        <v>|n|Cff00ff7f击杀200只怪有90%概率升级|r</v>
      </c>
      <c r="U40" s="85" t="s">
        <v>267</v>
      </c>
      <c r="V40" s="86">
        <v>750</v>
      </c>
      <c r="W40" s="86">
        <v>3000</v>
      </c>
      <c r="X40" s="86"/>
      <c r="Y40" s="86"/>
      <c r="Z40" s="86">
        <v>15000</v>
      </c>
      <c r="AA40" s="86"/>
      <c r="AB40" s="86"/>
      <c r="AC40" s="86"/>
      <c r="AD40" s="86"/>
      <c r="AE40" s="86"/>
      <c r="AF40" s="86"/>
      <c r="AG40" s="88"/>
      <c r="AH40" s="86"/>
      <c r="AI40" s="86"/>
      <c r="AJ40" s="86"/>
      <c r="AK40" s="86"/>
      <c r="AL40" s="88"/>
      <c r="AM40" s="86"/>
      <c r="AN40" s="86"/>
      <c r="AO40" s="86"/>
      <c r="AP40" s="90"/>
      <c r="AQ40" s="90"/>
      <c r="AR40" s="91"/>
      <c r="AS40" s="91"/>
      <c r="AT40" s="90"/>
      <c r="AU40" s="90"/>
      <c r="AV40" s="90"/>
      <c r="AW40" s="90"/>
      <c r="AX40" s="90"/>
      <c r="AY40" s="90"/>
      <c r="AZ40" s="90"/>
      <c r="BA40" s="90"/>
      <c r="BB40" s="90"/>
      <c r="BC40" s="79"/>
      <c r="BD40" s="79"/>
      <c r="BE40" s="79"/>
      <c r="BF40" s="79"/>
      <c r="BG40" s="79"/>
      <c r="BH40" s="79"/>
      <c r="BI40" s="79"/>
      <c r="BJ40" s="79"/>
      <c r="BK40" s="79"/>
      <c r="BL40" s="79"/>
      <c r="BM40" s="79"/>
      <c r="BN40" s="79"/>
      <c r="BO40" s="79"/>
      <c r="BP40" s="79"/>
      <c r="BQ40" s="79"/>
      <c r="BR40" s="79"/>
      <c r="BS40" s="79"/>
      <c r="BT40" s="79"/>
      <c r="BU40" s="194"/>
      <c r="BV40" s="194"/>
      <c r="BW40" s="194"/>
      <c r="BX40" s="194"/>
      <c r="BY40" s="194"/>
      <c r="BZ40" s="194"/>
      <c r="CA40" s="194"/>
      <c r="CB40" s="194"/>
      <c r="CC40" s="194"/>
      <c r="CD40" s="194"/>
      <c r="CE40" s="194"/>
      <c r="CF40" s="194"/>
      <c r="CG40" s="194"/>
      <c r="CH40" s="194"/>
      <c r="CI40" s="194"/>
      <c r="CJ40" s="194"/>
      <c r="CK40" s="194"/>
      <c r="CL40" s="194"/>
      <c r="CM40" s="194"/>
      <c r="CN40" s="93" t="str">
        <f t="shared" si="2"/>
        <v>InitUnitState('E103',750,3000,,,15000,,,,,)</v>
      </c>
      <c r="CO40" s="93" t="str">
        <f t="shared" si="3"/>
        <v>InitUnitNormal('E103',,,,,,,,,,)</v>
      </c>
      <c r="CP40" s="93" t="str">
        <f t="shared" si="4"/>
        <v>InitUnitMagic('E103',,,,,,,,,,)</v>
      </c>
      <c r="CQ40" s="93" t="str">
        <f t="shared" si="5"/>
        <v>InitUnitAdd('E103',,,,,,,,,,)</v>
      </c>
      <c r="CR40" s="93" t="str">
        <f t="shared" si="6"/>
        <v>InitEquipData('E103',200,"",,E104,,90,'','','','','','',"ReplaceableTextures\\CommandButtons\\BTNZ06.blp")</v>
      </c>
      <c r="CS40" s="93"/>
      <c r="CT40" s="93"/>
      <c r="CU40" s="95" t="str">
        <f t="shared" si="78"/>
        <v>|n攻击+750|n业力+3000|n生命值+15000|n</v>
      </c>
      <c r="CV40" s="61" t="str">
        <f>"|Cffbbbbbb属性：|r"&amp;CU40&amp;VLOOKUP(A40,合成公式!A:P,16,FALSE)&amp;T40</f>
        <v>|Cffbbbbbb属性：|r|n攻击+750|n业力+3000|n生命值+15000|n|n|Cff00ff7f击杀200只怪有90%概率升级|r</v>
      </c>
      <c r="DB40" s="71" t="str">
        <f t="shared" si="295"/>
        <v>|n攻击+750</v>
      </c>
      <c r="DC40" s="71" t="str">
        <f t="shared" si="296"/>
        <v>|n业力+3000</v>
      </c>
      <c r="DD40" s="71" t="str">
        <f t="shared" si="297"/>
        <v/>
      </c>
      <c r="DE40" s="71" t="str">
        <f t="shared" si="298"/>
        <v/>
      </c>
      <c r="DF40" s="71" t="str">
        <f t="shared" si="299"/>
        <v>|n生命值+15000</v>
      </c>
      <c r="DG40" s="71" t="str">
        <f t="shared" si="300"/>
        <v/>
      </c>
      <c r="DH40" s="71" t="str">
        <f t="shared" si="301"/>
        <v/>
      </c>
      <c r="DI40" s="71" t="str">
        <f t="shared" si="302"/>
        <v/>
      </c>
      <c r="DJ40" s="71" t="str">
        <f t="shared" si="303"/>
        <v/>
      </c>
      <c r="DK40" s="71" t="str">
        <f t="shared" si="304"/>
        <v/>
      </c>
      <c r="DL40" s="71" t="str">
        <f t="shared" si="305"/>
        <v/>
      </c>
      <c r="DM40" s="71" t="str">
        <f t="shared" si="306"/>
        <v/>
      </c>
      <c r="DN40" s="71" t="str">
        <f t="shared" si="307"/>
        <v/>
      </c>
      <c r="DO40" s="71" t="str">
        <f t="shared" si="308"/>
        <v/>
      </c>
      <c r="DP40" s="71" t="str">
        <f t="shared" si="309"/>
        <v/>
      </c>
      <c r="DQ40" s="71" t="str">
        <f t="shared" si="310"/>
        <v/>
      </c>
      <c r="DR40" s="71" t="str">
        <f t="shared" si="311"/>
        <v/>
      </c>
      <c r="DS40" s="71" t="str">
        <f t="shared" si="312"/>
        <v/>
      </c>
      <c r="DT40" s="71" t="str">
        <f t="shared" si="313"/>
        <v/>
      </c>
      <c r="DU40" s="71" t="str">
        <f t="shared" si="314"/>
        <v/>
      </c>
      <c r="DV40" s="71" t="str">
        <f t="shared" si="315"/>
        <v/>
      </c>
      <c r="DW40" s="71" t="str">
        <f t="shared" si="316"/>
        <v/>
      </c>
      <c r="DX40" s="71" t="str">
        <f t="shared" si="317"/>
        <v/>
      </c>
      <c r="DY40" s="71" t="str">
        <f t="shared" si="318"/>
        <v/>
      </c>
      <c r="DZ40" s="71" t="str">
        <f t="shared" si="319"/>
        <v/>
      </c>
      <c r="EA40" s="71" t="str">
        <f t="shared" si="320"/>
        <v/>
      </c>
      <c r="EB40" s="71" t="str">
        <f t="shared" si="321"/>
        <v/>
      </c>
      <c r="EC40" s="71" t="str">
        <f t="shared" si="322"/>
        <v/>
      </c>
      <c r="ED40" s="71" t="str">
        <f t="shared" si="323"/>
        <v/>
      </c>
      <c r="EE40" s="71" t="str">
        <f t="shared" si="324"/>
        <v/>
      </c>
      <c r="EF40" s="71" t="str">
        <f t="shared" si="325"/>
        <v/>
      </c>
      <c r="EG40" s="71" t="str">
        <f t="shared" si="326"/>
        <v/>
      </c>
      <c r="EH40" s="71" t="str">
        <f t="shared" si="327"/>
        <v/>
      </c>
      <c r="EI40" s="71" t="str">
        <f t="shared" si="328"/>
        <v/>
      </c>
      <c r="EJ40" s="71" t="str">
        <f t="shared" si="329"/>
        <v/>
      </c>
      <c r="EK40" s="71" t="str">
        <f t="shared" si="330"/>
        <v/>
      </c>
      <c r="EL40" s="71" t="str">
        <f t="shared" si="331"/>
        <v/>
      </c>
      <c r="EM40" s="71" t="str">
        <f t="shared" si="332"/>
        <v/>
      </c>
      <c r="EN40" s="71" t="str">
        <f t="shared" si="333"/>
        <v/>
      </c>
      <c r="EO40" s="71" t="str">
        <f t="shared" si="334"/>
        <v/>
      </c>
      <c r="EP40" s="71" t="str">
        <f t="shared" si="335"/>
        <v/>
      </c>
      <c r="EQ40" s="71" t="str">
        <f t="shared" si="336"/>
        <v/>
      </c>
      <c r="ER40" s="71" t="str">
        <f t="shared" si="337"/>
        <v/>
      </c>
      <c r="ES40" s="71" t="str">
        <f t="shared" si="338"/>
        <v/>
      </c>
      <c r="ET40" s="71" t="str">
        <f t="shared" si="339"/>
        <v/>
      </c>
      <c r="EU40" s="71" t="str">
        <f t="shared" si="340"/>
        <v/>
      </c>
      <c r="EV40" s="71" t="str">
        <f t="shared" si="341"/>
        <v/>
      </c>
      <c r="EW40" s="71" t="str">
        <f t="shared" si="342"/>
        <v/>
      </c>
      <c r="EX40" s="71" t="str">
        <f t="shared" si="343"/>
        <v/>
      </c>
      <c r="EY40" s="71" t="str">
        <f t="shared" si="344"/>
        <v/>
      </c>
      <c r="EZ40" s="71" t="str">
        <f t="shared" si="345"/>
        <v/>
      </c>
      <c r="FA40" s="71" t="str">
        <f t="shared" si="346"/>
        <v/>
      </c>
      <c r="FB40" s="71" t="str">
        <f t="shared" si="347"/>
        <v/>
      </c>
      <c r="FC40" s="71" t="str">
        <f t="shared" si="348"/>
        <v/>
      </c>
      <c r="FD40" s="71" t="str">
        <f t="shared" si="349"/>
        <v/>
      </c>
      <c r="FE40" s="71" t="str">
        <f t="shared" si="350"/>
        <v/>
      </c>
      <c r="FF40" s="71" t="str">
        <f t="shared" si="351"/>
        <v/>
      </c>
      <c r="FG40" s="71" t="str">
        <f t="shared" si="352"/>
        <v/>
      </c>
      <c r="FH40" s="71" t="str">
        <f t="shared" si="353"/>
        <v/>
      </c>
      <c r="FI40" s="71" t="str">
        <f t="shared" si="354"/>
        <v/>
      </c>
      <c r="FJ40" s="71" t="str">
        <f t="shared" si="355"/>
        <v/>
      </c>
      <c r="FK40" s="71" t="str">
        <f t="shared" si="356"/>
        <v/>
      </c>
      <c r="FL40" s="71" t="str">
        <f t="shared" si="357"/>
        <v/>
      </c>
      <c r="FM40" s="71" t="str">
        <f t="shared" si="358"/>
        <v/>
      </c>
      <c r="FN40" s="71" t="str">
        <f t="shared" si="359"/>
        <v/>
      </c>
      <c r="FO40" s="71" t="str">
        <f t="shared" si="360"/>
        <v/>
      </c>
      <c r="FP40" s="71" t="str">
        <f t="shared" si="361"/>
        <v/>
      </c>
      <c r="FQ40" s="71" t="str">
        <f t="shared" si="362"/>
        <v/>
      </c>
      <c r="FR40" s="71" t="str">
        <f t="shared" si="363"/>
        <v/>
      </c>
      <c r="FS40" s="71" t="str">
        <f t="shared" si="364"/>
        <v/>
      </c>
    </row>
    <row r="41" spans="1:175" s="60" customFormat="1" ht="16.5">
      <c r="A41" s="72"/>
      <c r="B41" s="73" t="s">
        <v>272</v>
      </c>
      <c r="C41" s="79" t="s">
        <v>273</v>
      </c>
      <c r="D41" s="10">
        <v>200</v>
      </c>
      <c r="E41" s="75"/>
      <c r="F41" s="76"/>
      <c r="G41" s="19">
        <v>90</v>
      </c>
      <c r="H41" s="77"/>
      <c r="I41" s="77" t="str">
        <f t="shared" si="593"/>
        <v>E105</v>
      </c>
      <c r="J41" s="77"/>
      <c r="K41" s="77"/>
      <c r="L41" s="77"/>
      <c r="M41" s="77"/>
      <c r="N41" s="77"/>
      <c r="O41" s="77"/>
      <c r="P41" s="82"/>
      <c r="Q41" s="82"/>
      <c r="R41" s="82"/>
      <c r="S41" s="82"/>
      <c r="T41" s="87" t="str">
        <f t="shared" si="594"/>
        <v>|n|Cff00ff7f击杀200只怪有90%概率升级|r</v>
      </c>
      <c r="U41" s="85" t="s">
        <v>267</v>
      </c>
      <c r="V41" s="86">
        <v>1000</v>
      </c>
      <c r="W41" s="86">
        <v>4000</v>
      </c>
      <c r="X41" s="86"/>
      <c r="Y41" s="86"/>
      <c r="Z41" s="86">
        <v>20000</v>
      </c>
      <c r="AA41" s="86"/>
      <c r="AB41" s="86"/>
      <c r="AC41" s="86"/>
      <c r="AD41" s="86"/>
      <c r="AE41" s="86"/>
      <c r="AF41" s="86"/>
      <c r="AG41" s="88"/>
      <c r="AH41" s="86"/>
      <c r="AI41" s="86"/>
      <c r="AJ41" s="86"/>
      <c r="AK41" s="86"/>
      <c r="AL41" s="88"/>
      <c r="AM41" s="86"/>
      <c r="AN41" s="86"/>
      <c r="AO41" s="86"/>
      <c r="AP41" s="90"/>
      <c r="AQ41" s="90"/>
      <c r="AR41" s="91"/>
      <c r="AS41" s="91"/>
      <c r="AT41" s="90"/>
      <c r="AU41" s="90"/>
      <c r="AV41" s="90"/>
      <c r="AW41" s="90"/>
      <c r="AX41" s="90"/>
      <c r="AY41" s="90"/>
      <c r="AZ41" s="90"/>
      <c r="BA41" s="90"/>
      <c r="BB41" s="90"/>
      <c r="BC41" s="79"/>
      <c r="BD41" s="79"/>
      <c r="BE41" s="79"/>
      <c r="BF41" s="79"/>
      <c r="BG41" s="79"/>
      <c r="BH41" s="79"/>
      <c r="BI41" s="79"/>
      <c r="BJ41" s="79"/>
      <c r="BK41" s="79"/>
      <c r="BL41" s="79"/>
      <c r="BM41" s="79"/>
      <c r="BN41" s="79"/>
      <c r="BO41" s="79"/>
      <c r="BP41" s="79"/>
      <c r="BQ41" s="79"/>
      <c r="BR41" s="79"/>
      <c r="BS41" s="79"/>
      <c r="BT41" s="79"/>
      <c r="BU41" s="194"/>
      <c r="BV41" s="194"/>
      <c r="BW41" s="194"/>
      <c r="BX41" s="194"/>
      <c r="BY41" s="194"/>
      <c r="BZ41" s="194"/>
      <c r="CA41" s="194"/>
      <c r="CB41" s="194"/>
      <c r="CC41" s="194"/>
      <c r="CD41" s="194"/>
      <c r="CE41" s="194"/>
      <c r="CF41" s="194"/>
      <c r="CG41" s="194"/>
      <c r="CH41" s="194"/>
      <c r="CI41" s="194"/>
      <c r="CJ41" s="194"/>
      <c r="CK41" s="194"/>
      <c r="CL41" s="194"/>
      <c r="CM41" s="194"/>
      <c r="CN41" s="93" t="str">
        <f t="shared" si="2"/>
        <v>InitUnitState('E104',1000,4000,,,20000,,,,,)</v>
      </c>
      <c r="CO41" s="93" t="str">
        <f t="shared" si="3"/>
        <v>InitUnitNormal('E104',,,,,,,,,,)</v>
      </c>
      <c r="CP41" s="93" t="str">
        <f t="shared" si="4"/>
        <v>InitUnitMagic('E104',,,,,,,,,,)</v>
      </c>
      <c r="CQ41" s="93" t="str">
        <f t="shared" si="5"/>
        <v>InitUnitAdd('E104',,,,,,,,,,)</v>
      </c>
      <c r="CR41" s="93" t="str">
        <f t="shared" si="6"/>
        <v>InitEquipData('E104',200,"",,E105,,90,'','','','','','',"ReplaceableTextures\\CommandButtons\\BTNZ06.blp")</v>
      </c>
      <c r="CS41" s="93"/>
      <c r="CT41" s="93"/>
      <c r="CU41" s="95" t="str">
        <f t="shared" si="78"/>
        <v>|n攻击+1000|n业力+4000|n生命值+20000|n</v>
      </c>
      <c r="CV41" s="61" t="str">
        <f>"|Cffbbbbbb属性：|r"&amp;CU41&amp;VLOOKUP(A41,合成公式!A:P,16,FALSE)&amp;T41</f>
        <v>|Cffbbbbbb属性：|r|n攻击+1000|n业力+4000|n生命值+20000|n|n|Cff00ff7f击杀200只怪有90%概率升级|r</v>
      </c>
      <c r="DB41" s="71" t="str">
        <f t="shared" si="295"/>
        <v>|n攻击+1000</v>
      </c>
      <c r="DC41" s="71" t="str">
        <f t="shared" si="296"/>
        <v>|n业力+4000</v>
      </c>
      <c r="DD41" s="71" t="str">
        <f t="shared" si="297"/>
        <v/>
      </c>
      <c r="DE41" s="71" t="str">
        <f t="shared" si="298"/>
        <v/>
      </c>
      <c r="DF41" s="71" t="str">
        <f t="shared" si="299"/>
        <v>|n生命值+20000</v>
      </c>
      <c r="DG41" s="71" t="str">
        <f t="shared" si="300"/>
        <v/>
      </c>
      <c r="DH41" s="71" t="str">
        <f t="shared" si="301"/>
        <v/>
      </c>
      <c r="DI41" s="71" t="str">
        <f t="shared" si="302"/>
        <v/>
      </c>
      <c r="DJ41" s="71" t="str">
        <f t="shared" si="303"/>
        <v/>
      </c>
      <c r="DK41" s="71" t="str">
        <f t="shared" si="304"/>
        <v/>
      </c>
      <c r="DL41" s="71" t="str">
        <f t="shared" si="305"/>
        <v/>
      </c>
      <c r="DM41" s="71" t="str">
        <f t="shared" si="306"/>
        <v/>
      </c>
      <c r="DN41" s="71" t="str">
        <f t="shared" si="307"/>
        <v/>
      </c>
      <c r="DO41" s="71" t="str">
        <f t="shared" si="308"/>
        <v/>
      </c>
      <c r="DP41" s="71" t="str">
        <f t="shared" si="309"/>
        <v/>
      </c>
      <c r="DQ41" s="71" t="str">
        <f t="shared" si="310"/>
        <v/>
      </c>
      <c r="DR41" s="71" t="str">
        <f t="shared" si="311"/>
        <v/>
      </c>
      <c r="DS41" s="71" t="str">
        <f t="shared" si="312"/>
        <v/>
      </c>
      <c r="DT41" s="71" t="str">
        <f t="shared" si="313"/>
        <v/>
      </c>
      <c r="DU41" s="71" t="str">
        <f t="shared" si="314"/>
        <v/>
      </c>
      <c r="DV41" s="71" t="str">
        <f t="shared" si="315"/>
        <v/>
      </c>
      <c r="DW41" s="71" t="str">
        <f t="shared" si="316"/>
        <v/>
      </c>
      <c r="DX41" s="71" t="str">
        <f t="shared" si="317"/>
        <v/>
      </c>
      <c r="DY41" s="71" t="str">
        <f t="shared" si="318"/>
        <v/>
      </c>
      <c r="DZ41" s="71" t="str">
        <f t="shared" si="319"/>
        <v/>
      </c>
      <c r="EA41" s="71" t="str">
        <f t="shared" si="320"/>
        <v/>
      </c>
      <c r="EB41" s="71" t="str">
        <f t="shared" si="321"/>
        <v/>
      </c>
      <c r="EC41" s="71" t="str">
        <f t="shared" si="322"/>
        <v/>
      </c>
      <c r="ED41" s="71" t="str">
        <f t="shared" si="323"/>
        <v/>
      </c>
      <c r="EE41" s="71" t="str">
        <f t="shared" si="324"/>
        <v/>
      </c>
      <c r="EF41" s="71" t="str">
        <f t="shared" si="325"/>
        <v/>
      </c>
      <c r="EG41" s="71" t="str">
        <f t="shared" si="326"/>
        <v/>
      </c>
      <c r="EH41" s="71" t="str">
        <f t="shared" si="327"/>
        <v/>
      </c>
      <c r="EI41" s="71" t="str">
        <f t="shared" si="328"/>
        <v/>
      </c>
      <c r="EJ41" s="71" t="str">
        <f t="shared" si="329"/>
        <v/>
      </c>
      <c r="EK41" s="71" t="str">
        <f t="shared" si="330"/>
        <v/>
      </c>
      <c r="EL41" s="71" t="str">
        <f t="shared" si="331"/>
        <v/>
      </c>
      <c r="EM41" s="71" t="str">
        <f t="shared" si="332"/>
        <v/>
      </c>
      <c r="EN41" s="71" t="str">
        <f t="shared" si="333"/>
        <v/>
      </c>
      <c r="EO41" s="71" t="str">
        <f t="shared" si="334"/>
        <v/>
      </c>
      <c r="EP41" s="71" t="str">
        <f t="shared" si="335"/>
        <v/>
      </c>
      <c r="EQ41" s="71" t="str">
        <f t="shared" si="336"/>
        <v/>
      </c>
      <c r="ER41" s="71" t="str">
        <f t="shared" si="337"/>
        <v/>
      </c>
      <c r="ES41" s="71" t="str">
        <f t="shared" si="338"/>
        <v/>
      </c>
      <c r="ET41" s="71" t="str">
        <f t="shared" si="339"/>
        <v/>
      </c>
      <c r="EU41" s="71" t="str">
        <f t="shared" si="340"/>
        <v/>
      </c>
      <c r="EV41" s="71" t="str">
        <f t="shared" si="341"/>
        <v/>
      </c>
      <c r="EW41" s="71" t="str">
        <f t="shared" si="342"/>
        <v/>
      </c>
      <c r="EX41" s="71" t="str">
        <f t="shared" si="343"/>
        <v/>
      </c>
      <c r="EY41" s="71" t="str">
        <f t="shared" si="344"/>
        <v/>
      </c>
      <c r="EZ41" s="71" t="str">
        <f t="shared" si="345"/>
        <v/>
      </c>
      <c r="FA41" s="71" t="str">
        <f t="shared" si="346"/>
        <v/>
      </c>
      <c r="FB41" s="71" t="str">
        <f t="shared" si="347"/>
        <v/>
      </c>
      <c r="FC41" s="71" t="str">
        <f t="shared" si="348"/>
        <v/>
      </c>
      <c r="FD41" s="71" t="str">
        <f t="shared" si="349"/>
        <v/>
      </c>
      <c r="FE41" s="71" t="str">
        <f t="shared" si="350"/>
        <v/>
      </c>
      <c r="FF41" s="71" t="str">
        <f t="shared" si="351"/>
        <v/>
      </c>
      <c r="FG41" s="71" t="str">
        <f t="shared" si="352"/>
        <v/>
      </c>
      <c r="FH41" s="71" t="str">
        <f t="shared" si="353"/>
        <v/>
      </c>
      <c r="FI41" s="71" t="str">
        <f t="shared" si="354"/>
        <v/>
      </c>
      <c r="FJ41" s="71" t="str">
        <f t="shared" si="355"/>
        <v/>
      </c>
      <c r="FK41" s="71" t="str">
        <f t="shared" si="356"/>
        <v/>
      </c>
      <c r="FL41" s="71" t="str">
        <f t="shared" si="357"/>
        <v/>
      </c>
      <c r="FM41" s="71" t="str">
        <f t="shared" si="358"/>
        <v/>
      </c>
      <c r="FN41" s="71" t="str">
        <f t="shared" si="359"/>
        <v/>
      </c>
      <c r="FO41" s="71" t="str">
        <f t="shared" si="360"/>
        <v/>
      </c>
      <c r="FP41" s="71" t="str">
        <f t="shared" si="361"/>
        <v/>
      </c>
      <c r="FQ41" s="71" t="str">
        <f t="shared" si="362"/>
        <v/>
      </c>
      <c r="FR41" s="71" t="str">
        <f t="shared" si="363"/>
        <v/>
      </c>
      <c r="FS41" s="71" t="str">
        <f t="shared" si="364"/>
        <v/>
      </c>
    </row>
    <row r="42" spans="1:175" s="60" customFormat="1" ht="16.5">
      <c r="A42" s="72"/>
      <c r="B42" s="73" t="s">
        <v>274</v>
      </c>
      <c r="C42" s="79" t="s">
        <v>275</v>
      </c>
      <c r="D42" s="10">
        <v>300</v>
      </c>
      <c r="E42" s="75"/>
      <c r="F42" s="76"/>
      <c r="G42" s="19">
        <v>80</v>
      </c>
      <c r="H42" s="77"/>
      <c r="I42" s="77" t="str">
        <f t="shared" si="593"/>
        <v>E106</v>
      </c>
      <c r="J42" s="77"/>
      <c r="K42" s="77"/>
      <c r="L42" s="77"/>
      <c r="M42" s="77"/>
      <c r="N42" s="77"/>
      <c r="O42" s="77"/>
      <c r="P42" s="82"/>
      <c r="Q42" s="82"/>
      <c r="R42" s="82"/>
      <c r="S42" s="82"/>
      <c r="T42" s="87" t="str">
        <f t="shared" si="594"/>
        <v>|n|Cff00ff7f击杀300只怪有80%概率升级|r</v>
      </c>
      <c r="U42" s="85" t="s">
        <v>267</v>
      </c>
      <c r="V42" s="86">
        <v>1250</v>
      </c>
      <c r="W42" s="86">
        <v>5000</v>
      </c>
      <c r="X42" s="86"/>
      <c r="Y42" s="86"/>
      <c r="Z42" s="86">
        <v>25000</v>
      </c>
      <c r="AA42" s="86"/>
      <c r="AB42" s="86"/>
      <c r="AC42" s="86"/>
      <c r="AD42" s="86"/>
      <c r="AE42" s="86"/>
      <c r="AF42" s="86"/>
      <c r="AG42" s="88"/>
      <c r="AH42" s="86"/>
      <c r="AI42" s="86"/>
      <c r="AJ42" s="86"/>
      <c r="AK42" s="86"/>
      <c r="AL42" s="88"/>
      <c r="AM42" s="86"/>
      <c r="AN42" s="86"/>
      <c r="AO42" s="86"/>
      <c r="AP42" s="90"/>
      <c r="AQ42" s="90"/>
      <c r="AR42" s="91"/>
      <c r="AS42" s="91"/>
      <c r="AT42" s="90"/>
      <c r="AU42" s="90"/>
      <c r="AV42" s="90"/>
      <c r="AW42" s="90"/>
      <c r="AX42" s="90"/>
      <c r="AY42" s="90"/>
      <c r="AZ42" s="90"/>
      <c r="BA42" s="90"/>
      <c r="BB42" s="90"/>
      <c r="BC42" s="79"/>
      <c r="BD42" s="79"/>
      <c r="BE42" s="79"/>
      <c r="BF42" s="79"/>
      <c r="BG42" s="79"/>
      <c r="BH42" s="79"/>
      <c r="BI42" s="79"/>
      <c r="BJ42" s="79"/>
      <c r="BK42" s="79"/>
      <c r="BL42" s="79"/>
      <c r="BM42" s="79"/>
      <c r="BN42" s="79"/>
      <c r="BO42" s="79"/>
      <c r="BP42" s="79"/>
      <c r="BQ42" s="79"/>
      <c r="BR42" s="79"/>
      <c r="BS42" s="79"/>
      <c r="BT42" s="79"/>
      <c r="BU42" s="194"/>
      <c r="BV42" s="194"/>
      <c r="BW42" s="194"/>
      <c r="BX42" s="194"/>
      <c r="BY42" s="194"/>
      <c r="BZ42" s="194"/>
      <c r="CA42" s="194"/>
      <c r="CB42" s="194"/>
      <c r="CC42" s="194"/>
      <c r="CD42" s="194"/>
      <c r="CE42" s="194"/>
      <c r="CF42" s="194"/>
      <c r="CG42" s="194"/>
      <c r="CH42" s="194"/>
      <c r="CI42" s="194"/>
      <c r="CJ42" s="194"/>
      <c r="CK42" s="194"/>
      <c r="CL42" s="194"/>
      <c r="CM42" s="194"/>
      <c r="CN42" s="93" t="str">
        <f t="shared" si="2"/>
        <v>InitUnitState('E105',1250,5000,,,25000,,,,,)</v>
      </c>
      <c r="CO42" s="93" t="str">
        <f t="shared" si="3"/>
        <v>InitUnitNormal('E105',,,,,,,,,,)</v>
      </c>
      <c r="CP42" s="93" t="str">
        <f t="shared" si="4"/>
        <v>InitUnitMagic('E105',,,,,,,,,,)</v>
      </c>
      <c r="CQ42" s="93" t="str">
        <f t="shared" si="5"/>
        <v>InitUnitAdd('E105',,,,,,,,,,)</v>
      </c>
      <c r="CR42" s="93" t="str">
        <f t="shared" si="6"/>
        <v>InitEquipData('E105',300,"",,E106,,80,'','','','','','',"ReplaceableTextures\\CommandButtons\\BTNZ07.blp")</v>
      </c>
      <c r="CS42" s="93"/>
      <c r="CT42" s="93"/>
      <c r="CU42" s="95" t="str">
        <f t="shared" si="78"/>
        <v>|n攻击+1250|n业力+5000|n生命值+25000|n</v>
      </c>
      <c r="CV42" s="61" t="str">
        <f>"|Cffbbbbbb属性：|r"&amp;CU42&amp;VLOOKUP(A42,合成公式!A:P,16,FALSE)&amp;T42</f>
        <v>|Cffbbbbbb属性：|r|n攻击+1250|n业力+5000|n生命值+25000|n|n|Cff00ff7f击杀300只怪有80%概率升级|r</v>
      </c>
      <c r="DB42" s="71" t="str">
        <f t="shared" si="295"/>
        <v>|n攻击+1250</v>
      </c>
      <c r="DC42" s="71" t="str">
        <f t="shared" si="296"/>
        <v>|n业力+5000</v>
      </c>
      <c r="DD42" s="71" t="str">
        <f t="shared" si="297"/>
        <v/>
      </c>
      <c r="DE42" s="71" t="str">
        <f t="shared" si="298"/>
        <v/>
      </c>
      <c r="DF42" s="71" t="str">
        <f t="shared" si="299"/>
        <v>|n生命值+25000</v>
      </c>
      <c r="DG42" s="71" t="str">
        <f t="shared" si="300"/>
        <v/>
      </c>
      <c r="DH42" s="71" t="str">
        <f t="shared" si="301"/>
        <v/>
      </c>
      <c r="DI42" s="71" t="str">
        <f t="shared" si="302"/>
        <v/>
      </c>
      <c r="DJ42" s="71" t="str">
        <f t="shared" si="303"/>
        <v/>
      </c>
      <c r="DK42" s="71" t="str">
        <f t="shared" si="304"/>
        <v/>
      </c>
      <c r="DL42" s="71" t="str">
        <f t="shared" si="305"/>
        <v/>
      </c>
      <c r="DM42" s="71" t="str">
        <f t="shared" si="306"/>
        <v/>
      </c>
      <c r="DN42" s="71" t="str">
        <f t="shared" si="307"/>
        <v/>
      </c>
      <c r="DO42" s="71" t="str">
        <f t="shared" si="308"/>
        <v/>
      </c>
      <c r="DP42" s="71" t="str">
        <f t="shared" si="309"/>
        <v/>
      </c>
      <c r="DQ42" s="71" t="str">
        <f t="shared" si="310"/>
        <v/>
      </c>
      <c r="DR42" s="71" t="str">
        <f t="shared" si="311"/>
        <v/>
      </c>
      <c r="DS42" s="71" t="str">
        <f t="shared" si="312"/>
        <v/>
      </c>
      <c r="DT42" s="71" t="str">
        <f t="shared" si="313"/>
        <v/>
      </c>
      <c r="DU42" s="71" t="str">
        <f t="shared" si="314"/>
        <v/>
      </c>
      <c r="DV42" s="71" t="str">
        <f t="shared" si="315"/>
        <v/>
      </c>
      <c r="DW42" s="71" t="str">
        <f t="shared" si="316"/>
        <v/>
      </c>
      <c r="DX42" s="71" t="str">
        <f t="shared" si="317"/>
        <v/>
      </c>
      <c r="DY42" s="71" t="str">
        <f t="shared" si="318"/>
        <v/>
      </c>
      <c r="DZ42" s="71" t="str">
        <f t="shared" si="319"/>
        <v/>
      </c>
      <c r="EA42" s="71" t="str">
        <f t="shared" si="320"/>
        <v/>
      </c>
      <c r="EB42" s="71" t="str">
        <f t="shared" si="321"/>
        <v/>
      </c>
      <c r="EC42" s="71" t="str">
        <f t="shared" si="322"/>
        <v/>
      </c>
      <c r="ED42" s="71" t="str">
        <f t="shared" si="323"/>
        <v/>
      </c>
      <c r="EE42" s="71" t="str">
        <f t="shared" si="324"/>
        <v/>
      </c>
      <c r="EF42" s="71" t="str">
        <f t="shared" si="325"/>
        <v/>
      </c>
      <c r="EG42" s="71" t="str">
        <f t="shared" si="326"/>
        <v/>
      </c>
      <c r="EH42" s="71" t="str">
        <f t="shared" si="327"/>
        <v/>
      </c>
      <c r="EI42" s="71" t="str">
        <f t="shared" si="328"/>
        <v/>
      </c>
      <c r="EJ42" s="71" t="str">
        <f t="shared" si="329"/>
        <v/>
      </c>
      <c r="EK42" s="71" t="str">
        <f t="shared" si="330"/>
        <v/>
      </c>
      <c r="EL42" s="71" t="str">
        <f t="shared" si="331"/>
        <v/>
      </c>
      <c r="EM42" s="71" t="str">
        <f t="shared" si="332"/>
        <v/>
      </c>
      <c r="EN42" s="71" t="str">
        <f t="shared" si="333"/>
        <v/>
      </c>
      <c r="EO42" s="71" t="str">
        <f t="shared" si="334"/>
        <v/>
      </c>
      <c r="EP42" s="71" t="str">
        <f t="shared" si="335"/>
        <v/>
      </c>
      <c r="EQ42" s="71" t="str">
        <f t="shared" si="336"/>
        <v/>
      </c>
      <c r="ER42" s="71" t="str">
        <f t="shared" si="337"/>
        <v/>
      </c>
      <c r="ES42" s="71" t="str">
        <f t="shared" si="338"/>
        <v/>
      </c>
      <c r="ET42" s="71" t="str">
        <f t="shared" si="339"/>
        <v/>
      </c>
      <c r="EU42" s="71" t="str">
        <f t="shared" si="340"/>
        <v/>
      </c>
      <c r="EV42" s="71" t="str">
        <f t="shared" si="341"/>
        <v/>
      </c>
      <c r="EW42" s="71" t="str">
        <f t="shared" si="342"/>
        <v/>
      </c>
      <c r="EX42" s="71" t="str">
        <f t="shared" si="343"/>
        <v/>
      </c>
      <c r="EY42" s="71" t="str">
        <f t="shared" si="344"/>
        <v/>
      </c>
      <c r="EZ42" s="71" t="str">
        <f t="shared" si="345"/>
        <v/>
      </c>
      <c r="FA42" s="71" t="str">
        <f t="shared" si="346"/>
        <v/>
      </c>
      <c r="FB42" s="71" t="str">
        <f t="shared" si="347"/>
        <v/>
      </c>
      <c r="FC42" s="71" t="str">
        <f t="shared" si="348"/>
        <v/>
      </c>
      <c r="FD42" s="71" t="str">
        <f t="shared" si="349"/>
        <v/>
      </c>
      <c r="FE42" s="71" t="str">
        <f t="shared" si="350"/>
        <v/>
      </c>
      <c r="FF42" s="71" t="str">
        <f t="shared" si="351"/>
        <v/>
      </c>
      <c r="FG42" s="71" t="str">
        <f t="shared" si="352"/>
        <v/>
      </c>
      <c r="FH42" s="71" t="str">
        <f t="shared" si="353"/>
        <v/>
      </c>
      <c r="FI42" s="71" t="str">
        <f t="shared" si="354"/>
        <v/>
      </c>
      <c r="FJ42" s="71" t="str">
        <f t="shared" si="355"/>
        <v/>
      </c>
      <c r="FK42" s="71" t="str">
        <f t="shared" si="356"/>
        <v/>
      </c>
      <c r="FL42" s="71" t="str">
        <f t="shared" si="357"/>
        <v/>
      </c>
      <c r="FM42" s="71" t="str">
        <f t="shared" si="358"/>
        <v/>
      </c>
      <c r="FN42" s="71" t="str">
        <f t="shared" si="359"/>
        <v/>
      </c>
      <c r="FO42" s="71" t="str">
        <f t="shared" si="360"/>
        <v/>
      </c>
      <c r="FP42" s="71" t="str">
        <f t="shared" si="361"/>
        <v/>
      </c>
      <c r="FQ42" s="71" t="str">
        <f t="shared" si="362"/>
        <v/>
      </c>
      <c r="FR42" s="71" t="str">
        <f t="shared" si="363"/>
        <v/>
      </c>
      <c r="FS42" s="71" t="str">
        <f t="shared" si="364"/>
        <v/>
      </c>
    </row>
    <row r="43" spans="1:175" s="60" customFormat="1" ht="16.5">
      <c r="A43" s="72"/>
      <c r="B43" s="73" t="s">
        <v>276</v>
      </c>
      <c r="C43" s="79" t="s">
        <v>277</v>
      </c>
      <c r="D43" s="10">
        <v>250</v>
      </c>
      <c r="E43" s="75"/>
      <c r="F43" s="76"/>
      <c r="G43" s="19">
        <v>80</v>
      </c>
      <c r="H43" s="77"/>
      <c r="I43" s="77" t="str">
        <f t="shared" si="593"/>
        <v>E107</v>
      </c>
      <c r="J43" s="77"/>
      <c r="K43" s="77"/>
      <c r="L43" s="77"/>
      <c r="M43" s="77"/>
      <c r="N43" s="77"/>
      <c r="O43" s="77"/>
      <c r="P43" s="82"/>
      <c r="Q43" s="82"/>
      <c r="R43" s="82"/>
      <c r="S43" s="82"/>
      <c r="T43" s="87" t="str">
        <f t="shared" si="594"/>
        <v>|n|Cff00ff7f击杀250只怪有80%概率升级|r</v>
      </c>
      <c r="U43" s="85" t="s">
        <v>278</v>
      </c>
      <c r="V43" s="86">
        <v>2000</v>
      </c>
      <c r="W43" s="86">
        <v>8000</v>
      </c>
      <c r="X43" s="86"/>
      <c r="Y43" s="86"/>
      <c r="Z43" s="86">
        <v>40000</v>
      </c>
      <c r="AA43" s="86"/>
      <c r="AB43" s="86"/>
      <c r="AC43" s="86"/>
      <c r="AD43" s="86"/>
      <c r="AE43" s="86"/>
      <c r="AF43" s="86"/>
      <c r="AG43" s="88"/>
      <c r="AH43" s="86"/>
      <c r="AI43" s="86"/>
      <c r="AJ43" s="86"/>
      <c r="AK43" s="86"/>
      <c r="AL43" s="88"/>
      <c r="AM43" s="86"/>
      <c r="AN43" s="61">
        <v>4</v>
      </c>
      <c r="AO43" s="86"/>
      <c r="AP43" s="90"/>
      <c r="AQ43" s="90"/>
      <c r="AR43" s="91"/>
      <c r="AS43" s="91"/>
      <c r="AT43" s="90"/>
      <c r="AU43" s="90"/>
      <c r="AV43" s="90"/>
      <c r="AW43" s="90"/>
      <c r="AX43" s="90"/>
      <c r="AY43" s="90"/>
      <c r="AZ43" s="90"/>
      <c r="BA43" s="90"/>
      <c r="BB43" s="90"/>
      <c r="BC43" s="79"/>
      <c r="BD43" s="79"/>
      <c r="BE43" s="79"/>
      <c r="BF43" s="79"/>
      <c r="BG43" s="79"/>
      <c r="BH43" s="79"/>
      <c r="BI43" s="79"/>
      <c r="BJ43" s="79"/>
      <c r="BK43" s="79"/>
      <c r="BL43" s="79"/>
      <c r="BM43" s="79"/>
      <c r="BN43" s="79"/>
      <c r="BO43" s="79"/>
      <c r="BP43" s="79"/>
      <c r="BQ43" s="79"/>
      <c r="BR43" s="79"/>
      <c r="BS43" s="79"/>
      <c r="BT43" s="79"/>
      <c r="BU43" s="194"/>
      <c r="BV43" s="194"/>
      <c r="BW43" s="194"/>
      <c r="BX43" s="194"/>
      <c r="BY43" s="194"/>
      <c r="BZ43" s="194"/>
      <c r="CA43" s="194"/>
      <c r="CB43" s="194"/>
      <c r="CC43" s="194"/>
      <c r="CD43" s="194"/>
      <c r="CE43" s="194"/>
      <c r="CF43" s="194"/>
      <c r="CG43" s="194"/>
      <c r="CH43" s="194"/>
      <c r="CI43" s="194"/>
      <c r="CJ43" s="194"/>
      <c r="CK43" s="194"/>
      <c r="CL43" s="194"/>
      <c r="CM43" s="194"/>
      <c r="CN43" s="93" t="str">
        <f t="shared" si="2"/>
        <v>InitUnitState('E106',2000,8000,,,40000,,,,,)</v>
      </c>
      <c r="CO43" s="93" t="str">
        <f t="shared" si="3"/>
        <v>InitUnitNormal('E106',,,,,,,,,4,)</v>
      </c>
      <c r="CP43" s="93" t="str">
        <f t="shared" si="4"/>
        <v>InitUnitMagic('E106',,,,,,,,,,)</v>
      </c>
      <c r="CQ43" s="93" t="str">
        <f t="shared" si="5"/>
        <v>InitUnitAdd('E106',,,,,,,,,,)</v>
      </c>
      <c r="CR43" s="93" t="str">
        <f t="shared" si="6"/>
        <v>InitEquipData('E106',250,"",,E107,,80,'','','','','','',"ReplaceableTextures\\CommandButtons\\BTNZ07.blp")</v>
      </c>
      <c r="CS43" s="93"/>
      <c r="CT43" s="93"/>
      <c r="CU43" s="95" t="str">
        <f t="shared" si="78"/>
        <v>|n攻击+2000|n业力+8000|n生命值+40000|n暴击+4%|n</v>
      </c>
      <c r="CV43" s="61" t="str">
        <f>"|Cffbbbbbb属性：|r"&amp;CU43&amp;VLOOKUP(A43,合成公式!A:P,16,FALSE)&amp;T43</f>
        <v>|Cffbbbbbb属性：|r|n攻击+2000|n业力+8000|n生命值+40000|n暴击+4%|n|n|Cff00ff7f击杀250只怪有80%概率升级|r</v>
      </c>
      <c r="DB43" s="71" t="str">
        <f t="shared" si="295"/>
        <v>|n攻击+2000</v>
      </c>
      <c r="DC43" s="71" t="str">
        <f t="shared" si="296"/>
        <v>|n业力+8000</v>
      </c>
      <c r="DD43" s="71" t="str">
        <f t="shared" si="297"/>
        <v/>
      </c>
      <c r="DE43" s="71" t="str">
        <f t="shared" si="298"/>
        <v/>
      </c>
      <c r="DF43" s="71" t="str">
        <f t="shared" si="299"/>
        <v>|n生命值+40000</v>
      </c>
      <c r="DG43" s="71" t="str">
        <f t="shared" si="300"/>
        <v/>
      </c>
      <c r="DH43" s="71" t="str">
        <f t="shared" si="301"/>
        <v/>
      </c>
      <c r="DI43" s="71" t="str">
        <f t="shared" si="302"/>
        <v/>
      </c>
      <c r="DJ43" s="71" t="str">
        <f t="shared" si="303"/>
        <v/>
      </c>
      <c r="DK43" s="71" t="str">
        <f t="shared" si="304"/>
        <v/>
      </c>
      <c r="DL43" s="71" t="str">
        <f t="shared" si="305"/>
        <v/>
      </c>
      <c r="DM43" s="71" t="str">
        <f t="shared" si="306"/>
        <v/>
      </c>
      <c r="DN43" s="71" t="str">
        <f t="shared" si="307"/>
        <v/>
      </c>
      <c r="DO43" s="71" t="str">
        <f t="shared" si="308"/>
        <v/>
      </c>
      <c r="DP43" s="71" t="str">
        <f t="shared" si="309"/>
        <v/>
      </c>
      <c r="DQ43" s="71" t="str">
        <f t="shared" si="310"/>
        <v/>
      </c>
      <c r="DR43" s="71" t="str">
        <f t="shared" si="311"/>
        <v/>
      </c>
      <c r="DS43" s="71" t="str">
        <f t="shared" si="312"/>
        <v/>
      </c>
      <c r="DT43" s="71" t="str">
        <f t="shared" si="313"/>
        <v>|n暴击+4%</v>
      </c>
      <c r="DU43" s="71" t="str">
        <f t="shared" si="314"/>
        <v/>
      </c>
      <c r="DV43" s="71" t="str">
        <f t="shared" si="315"/>
        <v/>
      </c>
      <c r="DW43" s="71" t="str">
        <f t="shared" si="316"/>
        <v/>
      </c>
      <c r="DX43" s="71" t="str">
        <f t="shared" si="317"/>
        <v/>
      </c>
      <c r="DY43" s="71" t="str">
        <f t="shared" si="318"/>
        <v/>
      </c>
      <c r="DZ43" s="71" t="str">
        <f t="shared" si="319"/>
        <v/>
      </c>
      <c r="EA43" s="71" t="str">
        <f t="shared" si="320"/>
        <v/>
      </c>
      <c r="EB43" s="71" t="str">
        <f t="shared" si="321"/>
        <v/>
      </c>
      <c r="EC43" s="71" t="str">
        <f t="shared" si="322"/>
        <v/>
      </c>
      <c r="ED43" s="71" t="str">
        <f t="shared" si="323"/>
        <v/>
      </c>
      <c r="EE43" s="71" t="str">
        <f t="shared" si="324"/>
        <v/>
      </c>
      <c r="EF43" s="71" t="str">
        <f t="shared" si="325"/>
        <v/>
      </c>
      <c r="EG43" s="71" t="str">
        <f t="shared" si="326"/>
        <v/>
      </c>
      <c r="EH43" s="71" t="str">
        <f t="shared" si="327"/>
        <v/>
      </c>
      <c r="EI43" s="71" t="str">
        <f t="shared" si="328"/>
        <v/>
      </c>
      <c r="EJ43" s="71" t="str">
        <f t="shared" si="329"/>
        <v/>
      </c>
      <c r="EK43" s="71" t="str">
        <f t="shared" si="330"/>
        <v/>
      </c>
      <c r="EL43" s="71" t="str">
        <f t="shared" si="331"/>
        <v/>
      </c>
      <c r="EM43" s="71" t="str">
        <f t="shared" si="332"/>
        <v/>
      </c>
      <c r="EN43" s="71" t="str">
        <f t="shared" si="333"/>
        <v/>
      </c>
      <c r="EO43" s="71" t="str">
        <f t="shared" si="334"/>
        <v/>
      </c>
      <c r="EP43" s="71" t="str">
        <f t="shared" si="335"/>
        <v/>
      </c>
      <c r="EQ43" s="71" t="str">
        <f t="shared" si="336"/>
        <v/>
      </c>
      <c r="ER43" s="71" t="str">
        <f t="shared" si="337"/>
        <v/>
      </c>
      <c r="ES43" s="71" t="str">
        <f t="shared" si="338"/>
        <v/>
      </c>
      <c r="ET43" s="71" t="str">
        <f t="shared" si="339"/>
        <v/>
      </c>
      <c r="EU43" s="71" t="str">
        <f t="shared" si="340"/>
        <v/>
      </c>
      <c r="EV43" s="71" t="str">
        <f t="shared" si="341"/>
        <v/>
      </c>
      <c r="EW43" s="71" t="str">
        <f t="shared" si="342"/>
        <v/>
      </c>
      <c r="EX43" s="71" t="str">
        <f t="shared" si="343"/>
        <v/>
      </c>
      <c r="EY43" s="71" t="str">
        <f t="shared" si="344"/>
        <v/>
      </c>
      <c r="EZ43" s="71" t="str">
        <f t="shared" si="345"/>
        <v/>
      </c>
      <c r="FA43" s="71" t="str">
        <f t="shared" si="346"/>
        <v/>
      </c>
      <c r="FB43" s="71" t="str">
        <f t="shared" si="347"/>
        <v/>
      </c>
      <c r="FC43" s="71" t="str">
        <f t="shared" si="348"/>
        <v/>
      </c>
      <c r="FD43" s="71" t="str">
        <f t="shared" si="349"/>
        <v/>
      </c>
      <c r="FE43" s="71" t="str">
        <f t="shared" si="350"/>
        <v/>
      </c>
      <c r="FF43" s="71" t="str">
        <f t="shared" si="351"/>
        <v/>
      </c>
      <c r="FG43" s="71" t="str">
        <f t="shared" si="352"/>
        <v/>
      </c>
      <c r="FH43" s="71" t="str">
        <f t="shared" si="353"/>
        <v/>
      </c>
      <c r="FI43" s="71" t="str">
        <f t="shared" si="354"/>
        <v/>
      </c>
      <c r="FJ43" s="71" t="str">
        <f t="shared" si="355"/>
        <v/>
      </c>
      <c r="FK43" s="71" t="str">
        <f t="shared" si="356"/>
        <v/>
      </c>
      <c r="FL43" s="71" t="str">
        <f t="shared" si="357"/>
        <v/>
      </c>
      <c r="FM43" s="71" t="str">
        <f t="shared" si="358"/>
        <v/>
      </c>
      <c r="FN43" s="71" t="str">
        <f t="shared" si="359"/>
        <v/>
      </c>
      <c r="FO43" s="71" t="str">
        <f t="shared" si="360"/>
        <v/>
      </c>
      <c r="FP43" s="71" t="str">
        <f t="shared" si="361"/>
        <v/>
      </c>
      <c r="FQ43" s="71" t="str">
        <f t="shared" si="362"/>
        <v/>
      </c>
      <c r="FR43" s="71" t="str">
        <f t="shared" si="363"/>
        <v/>
      </c>
      <c r="FS43" s="71" t="str">
        <f t="shared" si="364"/>
        <v/>
      </c>
    </row>
    <row r="44" spans="1:175" s="60" customFormat="1" ht="16.5">
      <c r="A44" s="72"/>
      <c r="B44" s="73" t="s">
        <v>279</v>
      </c>
      <c r="C44" s="79" t="s">
        <v>280</v>
      </c>
      <c r="D44" s="10">
        <v>250</v>
      </c>
      <c r="E44" s="75"/>
      <c r="F44" s="76"/>
      <c r="G44" s="19">
        <v>80</v>
      </c>
      <c r="H44" s="77"/>
      <c r="I44" s="77" t="str">
        <f t="shared" si="593"/>
        <v>E108</v>
      </c>
      <c r="J44" s="77"/>
      <c r="K44" s="77"/>
      <c r="L44" s="77"/>
      <c r="M44" s="77"/>
      <c r="N44" s="77"/>
      <c r="O44" s="77"/>
      <c r="P44" s="82"/>
      <c r="Q44" s="82"/>
      <c r="R44" s="82"/>
      <c r="S44" s="82"/>
      <c r="T44" s="87" t="str">
        <f t="shared" si="594"/>
        <v>|n|Cff00ff7f击杀250只怪有80%概率升级|r</v>
      </c>
      <c r="U44" s="85" t="s">
        <v>278</v>
      </c>
      <c r="V44" s="86">
        <v>2500</v>
      </c>
      <c r="W44" s="86">
        <v>10000</v>
      </c>
      <c r="X44" s="86"/>
      <c r="Y44" s="86"/>
      <c r="Z44" s="86">
        <v>50000</v>
      </c>
      <c r="AA44" s="86"/>
      <c r="AB44" s="86"/>
      <c r="AC44" s="86"/>
      <c r="AD44" s="86"/>
      <c r="AE44" s="86"/>
      <c r="AF44" s="86"/>
      <c r="AG44" s="88"/>
      <c r="AH44" s="86"/>
      <c r="AI44" s="86"/>
      <c r="AJ44" s="86"/>
      <c r="AK44" s="86"/>
      <c r="AL44" s="88"/>
      <c r="AM44" s="86"/>
      <c r="AN44" s="61">
        <v>4</v>
      </c>
      <c r="AO44" s="86"/>
      <c r="AP44" s="90"/>
      <c r="AQ44" s="90"/>
      <c r="AR44" s="91"/>
      <c r="AS44" s="91"/>
      <c r="AT44" s="90"/>
      <c r="AU44" s="90"/>
      <c r="AV44" s="90"/>
      <c r="AW44" s="90"/>
      <c r="AX44" s="90"/>
      <c r="AY44" s="90"/>
      <c r="AZ44" s="90"/>
      <c r="BA44" s="90"/>
      <c r="BB44" s="90"/>
      <c r="BC44" s="79"/>
      <c r="BD44" s="79"/>
      <c r="BE44" s="79"/>
      <c r="BF44" s="79"/>
      <c r="BG44" s="79"/>
      <c r="BH44" s="79"/>
      <c r="BI44" s="79"/>
      <c r="BJ44" s="79"/>
      <c r="BK44" s="79"/>
      <c r="BL44" s="79"/>
      <c r="BM44" s="79"/>
      <c r="BN44" s="79"/>
      <c r="BO44" s="79"/>
      <c r="BP44" s="79"/>
      <c r="BQ44" s="79"/>
      <c r="BR44" s="79"/>
      <c r="BS44" s="79"/>
      <c r="BT44" s="79"/>
      <c r="BU44" s="194"/>
      <c r="BV44" s="194"/>
      <c r="BW44" s="194"/>
      <c r="BX44" s="194"/>
      <c r="BY44" s="194"/>
      <c r="BZ44" s="194"/>
      <c r="CA44" s="194"/>
      <c r="CB44" s="194"/>
      <c r="CC44" s="194"/>
      <c r="CD44" s="194"/>
      <c r="CE44" s="194"/>
      <c r="CF44" s="194"/>
      <c r="CG44" s="194"/>
      <c r="CH44" s="194"/>
      <c r="CI44" s="194"/>
      <c r="CJ44" s="194"/>
      <c r="CK44" s="194"/>
      <c r="CL44" s="194"/>
      <c r="CM44" s="194"/>
      <c r="CN44" s="93" t="str">
        <f t="shared" si="2"/>
        <v>InitUnitState('E107',2500,10000,,,50000,,,,,)</v>
      </c>
      <c r="CO44" s="93" t="str">
        <f t="shared" si="3"/>
        <v>InitUnitNormal('E107',,,,,,,,,4,)</v>
      </c>
      <c r="CP44" s="93" t="str">
        <f t="shared" si="4"/>
        <v>InitUnitMagic('E107',,,,,,,,,,)</v>
      </c>
      <c r="CQ44" s="93" t="str">
        <f t="shared" si="5"/>
        <v>InitUnitAdd('E107',,,,,,,,,,)</v>
      </c>
      <c r="CR44" s="93" t="str">
        <f t="shared" si="6"/>
        <v>InitEquipData('E107',250,"",,E108,,80,'','','','','','',"ReplaceableTextures\\CommandButtons\\BTNZ07.blp")</v>
      </c>
      <c r="CS44" s="93"/>
      <c r="CT44" s="93"/>
      <c r="CU44" s="95" t="str">
        <f t="shared" si="78"/>
        <v>|n攻击+2500|n业力+10000|n生命值+50000|n暴击+4%|n</v>
      </c>
      <c r="CV44" s="61" t="str">
        <f>"|Cffbbbbbb属性：|r"&amp;CU44&amp;VLOOKUP(A44,合成公式!A:P,16,FALSE)&amp;T44</f>
        <v>|Cffbbbbbb属性：|r|n攻击+2500|n业力+10000|n生命值+50000|n暴击+4%|n|n|Cff00ff7f击杀250只怪有80%概率升级|r</v>
      </c>
      <c r="DB44" s="71" t="str">
        <f t="shared" si="295"/>
        <v>|n攻击+2500</v>
      </c>
      <c r="DC44" s="71" t="str">
        <f t="shared" si="296"/>
        <v>|n业力+10000</v>
      </c>
      <c r="DD44" s="71" t="str">
        <f t="shared" si="297"/>
        <v/>
      </c>
      <c r="DE44" s="71" t="str">
        <f t="shared" si="298"/>
        <v/>
      </c>
      <c r="DF44" s="71" t="str">
        <f t="shared" si="299"/>
        <v>|n生命值+50000</v>
      </c>
      <c r="DG44" s="71" t="str">
        <f t="shared" si="300"/>
        <v/>
      </c>
      <c r="DH44" s="71" t="str">
        <f t="shared" si="301"/>
        <v/>
      </c>
      <c r="DI44" s="71" t="str">
        <f t="shared" si="302"/>
        <v/>
      </c>
      <c r="DJ44" s="71" t="str">
        <f t="shared" si="303"/>
        <v/>
      </c>
      <c r="DK44" s="71" t="str">
        <f t="shared" si="304"/>
        <v/>
      </c>
      <c r="DL44" s="71" t="str">
        <f t="shared" si="305"/>
        <v/>
      </c>
      <c r="DM44" s="71" t="str">
        <f t="shared" si="306"/>
        <v/>
      </c>
      <c r="DN44" s="71" t="str">
        <f t="shared" si="307"/>
        <v/>
      </c>
      <c r="DO44" s="71" t="str">
        <f t="shared" si="308"/>
        <v/>
      </c>
      <c r="DP44" s="71" t="str">
        <f t="shared" si="309"/>
        <v/>
      </c>
      <c r="DQ44" s="71" t="str">
        <f t="shared" si="310"/>
        <v/>
      </c>
      <c r="DR44" s="71" t="str">
        <f t="shared" si="311"/>
        <v/>
      </c>
      <c r="DS44" s="71" t="str">
        <f t="shared" si="312"/>
        <v/>
      </c>
      <c r="DT44" s="71" t="str">
        <f t="shared" si="313"/>
        <v>|n暴击+4%</v>
      </c>
      <c r="DU44" s="71" t="str">
        <f t="shared" si="314"/>
        <v/>
      </c>
      <c r="DV44" s="71" t="str">
        <f t="shared" si="315"/>
        <v/>
      </c>
      <c r="DW44" s="71" t="str">
        <f t="shared" si="316"/>
        <v/>
      </c>
      <c r="DX44" s="71" t="str">
        <f t="shared" si="317"/>
        <v/>
      </c>
      <c r="DY44" s="71" t="str">
        <f t="shared" si="318"/>
        <v/>
      </c>
      <c r="DZ44" s="71" t="str">
        <f t="shared" si="319"/>
        <v/>
      </c>
      <c r="EA44" s="71" t="str">
        <f t="shared" si="320"/>
        <v/>
      </c>
      <c r="EB44" s="71" t="str">
        <f t="shared" si="321"/>
        <v/>
      </c>
      <c r="EC44" s="71" t="str">
        <f t="shared" si="322"/>
        <v/>
      </c>
      <c r="ED44" s="71" t="str">
        <f t="shared" si="323"/>
        <v/>
      </c>
      <c r="EE44" s="71" t="str">
        <f t="shared" si="324"/>
        <v/>
      </c>
      <c r="EF44" s="71" t="str">
        <f t="shared" si="325"/>
        <v/>
      </c>
      <c r="EG44" s="71" t="str">
        <f t="shared" si="326"/>
        <v/>
      </c>
      <c r="EH44" s="71" t="str">
        <f t="shared" si="327"/>
        <v/>
      </c>
      <c r="EI44" s="71" t="str">
        <f t="shared" si="328"/>
        <v/>
      </c>
      <c r="EJ44" s="71" t="str">
        <f t="shared" si="329"/>
        <v/>
      </c>
      <c r="EK44" s="71" t="str">
        <f t="shared" si="330"/>
        <v/>
      </c>
      <c r="EL44" s="71" t="str">
        <f t="shared" si="331"/>
        <v/>
      </c>
      <c r="EM44" s="71" t="str">
        <f t="shared" si="332"/>
        <v/>
      </c>
      <c r="EN44" s="71" t="str">
        <f t="shared" si="333"/>
        <v/>
      </c>
      <c r="EO44" s="71" t="str">
        <f t="shared" si="334"/>
        <v/>
      </c>
      <c r="EP44" s="71" t="str">
        <f t="shared" si="335"/>
        <v/>
      </c>
      <c r="EQ44" s="71" t="str">
        <f t="shared" si="336"/>
        <v/>
      </c>
      <c r="ER44" s="71" t="str">
        <f t="shared" si="337"/>
        <v/>
      </c>
      <c r="ES44" s="71" t="str">
        <f t="shared" si="338"/>
        <v/>
      </c>
      <c r="ET44" s="71" t="str">
        <f t="shared" si="339"/>
        <v/>
      </c>
      <c r="EU44" s="71" t="str">
        <f t="shared" si="340"/>
        <v/>
      </c>
      <c r="EV44" s="71" t="str">
        <f t="shared" si="341"/>
        <v/>
      </c>
      <c r="EW44" s="71" t="str">
        <f t="shared" si="342"/>
        <v/>
      </c>
      <c r="EX44" s="71" t="str">
        <f t="shared" si="343"/>
        <v/>
      </c>
      <c r="EY44" s="71" t="str">
        <f t="shared" si="344"/>
        <v/>
      </c>
      <c r="EZ44" s="71" t="str">
        <f t="shared" si="345"/>
        <v/>
      </c>
      <c r="FA44" s="71" t="str">
        <f t="shared" si="346"/>
        <v/>
      </c>
      <c r="FB44" s="71" t="str">
        <f t="shared" si="347"/>
        <v/>
      </c>
      <c r="FC44" s="71" t="str">
        <f t="shared" si="348"/>
        <v/>
      </c>
      <c r="FD44" s="71" t="str">
        <f t="shared" si="349"/>
        <v/>
      </c>
      <c r="FE44" s="71" t="str">
        <f t="shared" si="350"/>
        <v/>
      </c>
      <c r="FF44" s="71" t="str">
        <f t="shared" si="351"/>
        <v/>
      </c>
      <c r="FG44" s="71" t="str">
        <f t="shared" si="352"/>
        <v/>
      </c>
      <c r="FH44" s="71" t="str">
        <f t="shared" si="353"/>
        <v/>
      </c>
      <c r="FI44" s="71" t="str">
        <f t="shared" si="354"/>
        <v/>
      </c>
      <c r="FJ44" s="71" t="str">
        <f t="shared" si="355"/>
        <v/>
      </c>
      <c r="FK44" s="71" t="str">
        <f t="shared" si="356"/>
        <v/>
      </c>
      <c r="FL44" s="71" t="str">
        <f t="shared" si="357"/>
        <v/>
      </c>
      <c r="FM44" s="71" t="str">
        <f t="shared" si="358"/>
        <v/>
      </c>
      <c r="FN44" s="71" t="str">
        <f t="shared" si="359"/>
        <v/>
      </c>
      <c r="FO44" s="71" t="str">
        <f t="shared" si="360"/>
        <v/>
      </c>
      <c r="FP44" s="71" t="str">
        <f t="shared" si="361"/>
        <v/>
      </c>
      <c r="FQ44" s="71" t="str">
        <f t="shared" si="362"/>
        <v/>
      </c>
      <c r="FR44" s="71" t="str">
        <f t="shared" si="363"/>
        <v/>
      </c>
      <c r="FS44" s="71" t="str">
        <f t="shared" si="364"/>
        <v/>
      </c>
    </row>
    <row r="45" spans="1:175" s="60" customFormat="1" ht="16.5">
      <c r="A45" s="72"/>
      <c r="B45" s="73" t="s">
        <v>281</v>
      </c>
      <c r="C45" s="79" t="s">
        <v>282</v>
      </c>
      <c r="D45" s="10">
        <v>250</v>
      </c>
      <c r="E45" s="75"/>
      <c r="F45" s="76"/>
      <c r="G45" s="19">
        <v>80</v>
      </c>
      <c r="H45" s="77"/>
      <c r="I45" s="77" t="str">
        <f t="shared" si="593"/>
        <v>E109</v>
      </c>
      <c r="J45" s="77"/>
      <c r="K45" s="77"/>
      <c r="L45" s="77"/>
      <c r="M45" s="77"/>
      <c r="N45" s="77"/>
      <c r="O45" s="77"/>
      <c r="P45" s="82"/>
      <c r="Q45" s="82"/>
      <c r="R45" s="82"/>
      <c r="S45" s="82"/>
      <c r="T45" s="87" t="str">
        <f t="shared" si="594"/>
        <v>|n|Cff00ff7f击杀250只怪有80%概率升级|r</v>
      </c>
      <c r="U45" s="85" t="s">
        <v>278</v>
      </c>
      <c r="V45" s="86">
        <v>3000</v>
      </c>
      <c r="W45" s="86">
        <v>12000</v>
      </c>
      <c r="X45" s="86"/>
      <c r="Y45" s="86"/>
      <c r="Z45" s="86">
        <v>60000</v>
      </c>
      <c r="AA45" s="86"/>
      <c r="AB45" s="86"/>
      <c r="AC45" s="86"/>
      <c r="AD45" s="86"/>
      <c r="AE45" s="86"/>
      <c r="AF45" s="86"/>
      <c r="AG45" s="88"/>
      <c r="AH45" s="86"/>
      <c r="AI45" s="86"/>
      <c r="AJ45" s="86"/>
      <c r="AK45" s="86"/>
      <c r="AL45" s="88"/>
      <c r="AM45" s="86"/>
      <c r="AN45" s="61">
        <v>4</v>
      </c>
      <c r="AO45" s="86"/>
      <c r="AP45" s="90"/>
      <c r="AQ45" s="90"/>
      <c r="AR45" s="91"/>
      <c r="AS45" s="91"/>
      <c r="AT45" s="90"/>
      <c r="AU45" s="90"/>
      <c r="AV45" s="90"/>
      <c r="AW45" s="90"/>
      <c r="AX45" s="90"/>
      <c r="AY45" s="90"/>
      <c r="AZ45" s="90"/>
      <c r="BA45" s="90"/>
      <c r="BB45" s="90"/>
      <c r="BC45" s="79"/>
      <c r="BD45" s="79"/>
      <c r="BE45" s="79"/>
      <c r="BF45" s="79"/>
      <c r="BG45" s="79"/>
      <c r="BH45" s="79"/>
      <c r="BI45" s="79"/>
      <c r="BJ45" s="79"/>
      <c r="BK45" s="79"/>
      <c r="BL45" s="79"/>
      <c r="BM45" s="79"/>
      <c r="BN45" s="79"/>
      <c r="BO45" s="79"/>
      <c r="BP45" s="79"/>
      <c r="BQ45" s="79"/>
      <c r="BR45" s="79"/>
      <c r="BS45" s="79"/>
      <c r="BT45" s="79"/>
      <c r="BU45" s="194"/>
      <c r="BV45" s="194"/>
      <c r="BW45" s="194"/>
      <c r="BX45" s="194"/>
      <c r="BY45" s="194"/>
      <c r="BZ45" s="194"/>
      <c r="CA45" s="194"/>
      <c r="CB45" s="194"/>
      <c r="CC45" s="194"/>
      <c r="CD45" s="194"/>
      <c r="CE45" s="194"/>
      <c r="CF45" s="194"/>
      <c r="CG45" s="194"/>
      <c r="CH45" s="194"/>
      <c r="CI45" s="194"/>
      <c r="CJ45" s="194"/>
      <c r="CK45" s="194"/>
      <c r="CL45" s="194"/>
      <c r="CM45" s="194"/>
      <c r="CN45" s="93" t="str">
        <f t="shared" ref="CN45:CN86" si="595">"InitUnitState('"&amp;B45&amp;"',"&amp;V45&amp;","&amp;W45&amp;","&amp;X45&amp;","&amp;Y45&amp;","&amp;Z45&amp;","&amp;AA45&amp;","&amp;AB45&amp;","&amp;AC45&amp;","&amp;AD45&amp;","&amp;AE45&amp;")"</f>
        <v>InitUnitState('E108',3000,12000,,,60000,,,,,)</v>
      </c>
      <c r="CO45" s="93" t="str">
        <f t="shared" ref="CO45:CO86" si="596">"InitUnitNormal('"&amp;B45&amp;"',"&amp;AF45&amp;","&amp;AG45&amp;","&amp;AH45&amp;","&amp;AI45&amp;","&amp;AJ45&amp;","&amp;AK45&amp;","&amp;AL45&amp;","&amp;AM45&amp;","&amp;AN45&amp;","&amp;AO45&amp;")"</f>
        <v>InitUnitNormal('E108',,,,,,,,,4,)</v>
      </c>
      <c r="CP45" s="93" t="str">
        <f t="shared" ref="CP45:CP86" si="597">"InitUnitMagic('"&amp;B45&amp;"',"&amp;AP45&amp;","&amp;AQ45&amp;","&amp;AR45&amp;","&amp;AS45&amp;","&amp;AT45&amp;","&amp;AU45&amp;","&amp;AV45&amp;","&amp;AW45&amp;","&amp;BI45&amp;","&amp;BJ45&amp;")"</f>
        <v>InitUnitMagic('E108',,,,,,,,,,)</v>
      </c>
      <c r="CQ45" s="93" t="str">
        <f t="shared" ref="CQ45:CQ86" si="598">"InitUnitAdd('"&amp;B45&amp;"',"&amp;BK45&amp;","&amp;BL45&amp;","&amp;BM45&amp;","&amp;BN45&amp;","&amp;BO45&amp;","&amp;BP45&amp;","&amp;BQ45&amp;","&amp;BR45&amp;","&amp;BS45&amp;","&amp;BT45&amp;")"</f>
        <v>InitUnitAdd('E108',,,,,,,,,,)</v>
      </c>
      <c r="CR45" s="93" t="str">
        <f t="shared" ref="CR45:CR66" si="599">"InitEquipData('"&amp;B45&amp;"',"&amp;D45&amp;","&amp;CR$1&amp;A45&amp;CR$1&amp;","&amp;E45&amp;","&amp;I45&amp;","&amp;F45&amp;","&amp;G45&amp;",'"&amp;J45&amp;"','"&amp;K45&amp;"','"&amp;L45&amp;"','"&amp;M45&amp;"','"&amp;N45&amp;"','"&amp;O45&amp;"',"&amp;CR$1&amp;U46&amp;CR$1&amp;")"</f>
        <v>InitEquipData('E108',250,"",,E109,,80,'','','','','','',"ReplaceableTextures\\CommandButtons\\BTNZ07.blp")</v>
      </c>
      <c r="CS45" s="93"/>
      <c r="CT45" s="93"/>
      <c r="CU45" s="95" t="str">
        <f t="shared" si="78"/>
        <v>|n攻击+3000|n业力+12000|n生命值+60000|n暴击+4%|n</v>
      </c>
      <c r="CV45" s="61" t="str">
        <f>"|Cffbbbbbb属性：|r"&amp;CU45&amp;VLOOKUP(A45,合成公式!A:P,16,FALSE)&amp;T45</f>
        <v>|Cffbbbbbb属性：|r|n攻击+3000|n业力+12000|n生命值+60000|n暴击+4%|n|n|Cff00ff7f击杀250只怪有80%概率升级|r</v>
      </c>
      <c r="DB45" s="71" t="str">
        <f t="shared" si="295"/>
        <v>|n攻击+3000</v>
      </c>
      <c r="DC45" s="71" t="str">
        <f t="shared" si="296"/>
        <v>|n业力+12000</v>
      </c>
      <c r="DD45" s="71" t="str">
        <f t="shared" si="297"/>
        <v/>
      </c>
      <c r="DE45" s="71" t="str">
        <f t="shared" si="298"/>
        <v/>
      </c>
      <c r="DF45" s="71" t="str">
        <f t="shared" si="299"/>
        <v>|n生命值+60000</v>
      </c>
      <c r="DG45" s="71" t="str">
        <f t="shared" si="300"/>
        <v/>
      </c>
      <c r="DH45" s="71" t="str">
        <f t="shared" si="301"/>
        <v/>
      </c>
      <c r="DI45" s="71" t="str">
        <f t="shared" si="302"/>
        <v/>
      </c>
      <c r="DJ45" s="71" t="str">
        <f t="shared" si="303"/>
        <v/>
      </c>
      <c r="DK45" s="71" t="str">
        <f t="shared" si="304"/>
        <v/>
      </c>
      <c r="DL45" s="71" t="str">
        <f t="shared" si="305"/>
        <v/>
      </c>
      <c r="DM45" s="71" t="str">
        <f t="shared" si="306"/>
        <v/>
      </c>
      <c r="DN45" s="71" t="str">
        <f t="shared" si="307"/>
        <v/>
      </c>
      <c r="DO45" s="71" t="str">
        <f t="shared" si="308"/>
        <v/>
      </c>
      <c r="DP45" s="71" t="str">
        <f t="shared" si="309"/>
        <v/>
      </c>
      <c r="DQ45" s="71" t="str">
        <f t="shared" si="310"/>
        <v/>
      </c>
      <c r="DR45" s="71" t="str">
        <f t="shared" si="311"/>
        <v/>
      </c>
      <c r="DS45" s="71" t="str">
        <f t="shared" si="312"/>
        <v/>
      </c>
      <c r="DT45" s="71" t="str">
        <f t="shared" si="313"/>
        <v>|n暴击+4%</v>
      </c>
      <c r="DU45" s="71" t="str">
        <f t="shared" si="314"/>
        <v/>
      </c>
      <c r="DV45" s="71" t="str">
        <f t="shared" si="315"/>
        <v/>
      </c>
      <c r="DW45" s="71" t="str">
        <f t="shared" si="316"/>
        <v/>
      </c>
      <c r="DX45" s="71" t="str">
        <f t="shared" si="317"/>
        <v/>
      </c>
      <c r="DY45" s="71" t="str">
        <f t="shared" si="318"/>
        <v/>
      </c>
      <c r="DZ45" s="71" t="str">
        <f t="shared" si="319"/>
        <v/>
      </c>
      <c r="EA45" s="71" t="str">
        <f t="shared" si="320"/>
        <v/>
      </c>
      <c r="EB45" s="71" t="str">
        <f t="shared" si="321"/>
        <v/>
      </c>
      <c r="EC45" s="71" t="str">
        <f t="shared" si="322"/>
        <v/>
      </c>
      <c r="ED45" s="71" t="str">
        <f t="shared" si="323"/>
        <v/>
      </c>
      <c r="EE45" s="71" t="str">
        <f t="shared" si="324"/>
        <v/>
      </c>
      <c r="EF45" s="71" t="str">
        <f t="shared" si="325"/>
        <v/>
      </c>
      <c r="EG45" s="71" t="str">
        <f t="shared" si="326"/>
        <v/>
      </c>
      <c r="EH45" s="71" t="str">
        <f t="shared" si="327"/>
        <v/>
      </c>
      <c r="EI45" s="71" t="str">
        <f t="shared" si="328"/>
        <v/>
      </c>
      <c r="EJ45" s="71" t="str">
        <f t="shared" si="329"/>
        <v/>
      </c>
      <c r="EK45" s="71" t="str">
        <f t="shared" si="330"/>
        <v/>
      </c>
      <c r="EL45" s="71" t="str">
        <f t="shared" si="331"/>
        <v/>
      </c>
      <c r="EM45" s="71" t="str">
        <f t="shared" si="332"/>
        <v/>
      </c>
      <c r="EN45" s="71" t="str">
        <f t="shared" si="333"/>
        <v/>
      </c>
      <c r="EO45" s="71" t="str">
        <f t="shared" si="334"/>
        <v/>
      </c>
      <c r="EP45" s="71" t="str">
        <f t="shared" si="335"/>
        <v/>
      </c>
      <c r="EQ45" s="71" t="str">
        <f t="shared" si="336"/>
        <v/>
      </c>
      <c r="ER45" s="71" t="str">
        <f t="shared" si="337"/>
        <v/>
      </c>
      <c r="ES45" s="71" t="str">
        <f t="shared" si="338"/>
        <v/>
      </c>
      <c r="ET45" s="71" t="str">
        <f t="shared" si="339"/>
        <v/>
      </c>
      <c r="EU45" s="71" t="str">
        <f t="shared" si="340"/>
        <v/>
      </c>
      <c r="EV45" s="71" t="str">
        <f t="shared" si="341"/>
        <v/>
      </c>
      <c r="EW45" s="71" t="str">
        <f t="shared" si="342"/>
        <v/>
      </c>
      <c r="EX45" s="71" t="str">
        <f t="shared" si="343"/>
        <v/>
      </c>
      <c r="EY45" s="71" t="str">
        <f t="shared" si="344"/>
        <v/>
      </c>
      <c r="EZ45" s="71" t="str">
        <f t="shared" si="345"/>
        <v/>
      </c>
      <c r="FA45" s="71" t="str">
        <f t="shared" si="346"/>
        <v/>
      </c>
      <c r="FB45" s="71" t="str">
        <f t="shared" si="347"/>
        <v/>
      </c>
      <c r="FC45" s="71" t="str">
        <f t="shared" si="348"/>
        <v/>
      </c>
      <c r="FD45" s="71" t="str">
        <f t="shared" si="349"/>
        <v/>
      </c>
      <c r="FE45" s="71" t="str">
        <f t="shared" si="350"/>
        <v/>
      </c>
      <c r="FF45" s="71" t="str">
        <f t="shared" si="351"/>
        <v/>
      </c>
      <c r="FG45" s="71" t="str">
        <f t="shared" si="352"/>
        <v/>
      </c>
      <c r="FH45" s="71" t="str">
        <f t="shared" si="353"/>
        <v/>
      </c>
      <c r="FI45" s="71" t="str">
        <f t="shared" si="354"/>
        <v/>
      </c>
      <c r="FJ45" s="71" t="str">
        <f t="shared" si="355"/>
        <v/>
      </c>
      <c r="FK45" s="71" t="str">
        <f t="shared" si="356"/>
        <v/>
      </c>
      <c r="FL45" s="71" t="str">
        <f t="shared" si="357"/>
        <v/>
      </c>
      <c r="FM45" s="71" t="str">
        <f t="shared" si="358"/>
        <v/>
      </c>
      <c r="FN45" s="71" t="str">
        <f t="shared" si="359"/>
        <v/>
      </c>
      <c r="FO45" s="71" t="str">
        <f t="shared" si="360"/>
        <v/>
      </c>
      <c r="FP45" s="71" t="str">
        <f t="shared" si="361"/>
        <v/>
      </c>
      <c r="FQ45" s="71" t="str">
        <f t="shared" si="362"/>
        <v/>
      </c>
      <c r="FR45" s="71" t="str">
        <f t="shared" si="363"/>
        <v/>
      </c>
      <c r="FS45" s="71" t="str">
        <f t="shared" si="364"/>
        <v/>
      </c>
    </row>
    <row r="46" spans="1:175" s="60" customFormat="1" ht="16.5">
      <c r="A46" s="72"/>
      <c r="B46" s="73" t="s">
        <v>283</v>
      </c>
      <c r="C46" s="79" t="s">
        <v>284</v>
      </c>
      <c r="D46" s="10">
        <v>250</v>
      </c>
      <c r="E46" s="75"/>
      <c r="F46" s="76"/>
      <c r="G46" s="19">
        <v>80</v>
      </c>
      <c r="H46" s="77"/>
      <c r="I46" s="77" t="str">
        <f t="shared" si="593"/>
        <v>E110</v>
      </c>
      <c r="J46" s="77"/>
      <c r="K46" s="77"/>
      <c r="L46" s="77"/>
      <c r="M46" s="77"/>
      <c r="N46" s="77"/>
      <c r="O46" s="77"/>
      <c r="P46" s="82"/>
      <c r="Q46" s="82"/>
      <c r="R46" s="82"/>
      <c r="S46" s="82"/>
      <c r="T46" s="87" t="str">
        <f t="shared" si="594"/>
        <v>|n|Cff00ff7f击杀250只怪有80%概率升级|r</v>
      </c>
      <c r="U46" s="85" t="s">
        <v>278</v>
      </c>
      <c r="V46" s="86">
        <v>3500</v>
      </c>
      <c r="W46" s="86">
        <v>14000</v>
      </c>
      <c r="X46" s="86"/>
      <c r="Y46" s="86"/>
      <c r="Z46" s="86">
        <v>70000</v>
      </c>
      <c r="AA46" s="86"/>
      <c r="AB46" s="86"/>
      <c r="AC46" s="86"/>
      <c r="AD46" s="86"/>
      <c r="AE46" s="86"/>
      <c r="AF46" s="86"/>
      <c r="AG46" s="88"/>
      <c r="AH46" s="86"/>
      <c r="AI46" s="86"/>
      <c r="AJ46" s="86"/>
      <c r="AK46" s="86"/>
      <c r="AL46" s="88"/>
      <c r="AM46" s="86"/>
      <c r="AN46" s="61">
        <v>4</v>
      </c>
      <c r="AO46" s="86"/>
      <c r="AP46" s="90"/>
      <c r="AQ46" s="90"/>
      <c r="AR46" s="91"/>
      <c r="AS46" s="91"/>
      <c r="AT46" s="90"/>
      <c r="AU46" s="90"/>
      <c r="AV46" s="90"/>
      <c r="AW46" s="90"/>
      <c r="AX46" s="90"/>
      <c r="AY46" s="90"/>
      <c r="AZ46" s="90"/>
      <c r="BA46" s="90"/>
      <c r="BB46" s="90"/>
      <c r="BC46" s="79"/>
      <c r="BD46" s="79"/>
      <c r="BE46" s="79"/>
      <c r="BF46" s="79"/>
      <c r="BG46" s="79"/>
      <c r="BH46" s="79"/>
      <c r="BI46" s="79"/>
      <c r="BJ46" s="79"/>
      <c r="BK46" s="79"/>
      <c r="BL46" s="79"/>
      <c r="BM46" s="79"/>
      <c r="BN46" s="79"/>
      <c r="BO46" s="79"/>
      <c r="BP46" s="79"/>
      <c r="BQ46" s="79"/>
      <c r="BR46" s="79"/>
      <c r="BS46" s="79"/>
      <c r="BT46" s="79"/>
      <c r="BU46" s="194"/>
      <c r="BV46" s="194"/>
      <c r="BW46" s="194"/>
      <c r="BX46" s="194"/>
      <c r="BY46" s="194"/>
      <c r="BZ46" s="194"/>
      <c r="CA46" s="194"/>
      <c r="CB46" s="194"/>
      <c r="CC46" s="194"/>
      <c r="CD46" s="194"/>
      <c r="CE46" s="194"/>
      <c r="CF46" s="194"/>
      <c r="CG46" s="194"/>
      <c r="CH46" s="194"/>
      <c r="CI46" s="194"/>
      <c r="CJ46" s="194"/>
      <c r="CK46" s="194"/>
      <c r="CL46" s="194"/>
      <c r="CM46" s="194"/>
      <c r="CN46" s="93" t="str">
        <f t="shared" si="595"/>
        <v>InitUnitState('E109',3500,14000,,,70000,,,,,)</v>
      </c>
      <c r="CO46" s="93" t="str">
        <f t="shared" si="596"/>
        <v>InitUnitNormal('E109',,,,,,,,,4,)</v>
      </c>
      <c r="CP46" s="93" t="str">
        <f t="shared" si="597"/>
        <v>InitUnitMagic('E109',,,,,,,,,,)</v>
      </c>
      <c r="CQ46" s="93" t="str">
        <f t="shared" si="598"/>
        <v>InitUnitAdd('E109',,,,,,,,,,)</v>
      </c>
      <c r="CR46" s="93" t="str">
        <f t="shared" si="599"/>
        <v>InitEquipData('E109',250,"",,E110,,80,'','','','','','',"ReplaceableTextures\\CommandButtons\\BTNZ07.blp")</v>
      </c>
      <c r="CS46" s="93"/>
      <c r="CT46" s="93"/>
      <c r="CU46" s="95" t="str">
        <f t="shared" si="78"/>
        <v>|n攻击+3500|n业力+14000|n生命值+70000|n暴击+4%|n</v>
      </c>
      <c r="CV46" s="61" t="str">
        <f>"|Cffbbbbbb属性：|r"&amp;CU46&amp;VLOOKUP(A46,合成公式!A:P,16,FALSE)&amp;T46</f>
        <v>|Cffbbbbbb属性：|r|n攻击+3500|n业力+14000|n生命值+70000|n暴击+4%|n|n|Cff00ff7f击杀250只怪有80%概率升级|r</v>
      </c>
      <c r="DB46" s="71" t="str">
        <f t="shared" ref="DB46:DB72" si="600">IF(V46="","","|n"&amp;DB$2&amp;"+"&amp;V46&amp;DB$1)</f>
        <v>|n攻击+3500</v>
      </c>
      <c r="DC46" s="71" t="str">
        <f t="shared" ref="DC46:DC72" si="601">IF(W46="","","|n"&amp;DC$2&amp;"+"&amp;W46&amp;DC$1)</f>
        <v>|n业力+14000</v>
      </c>
      <c r="DD46" s="71" t="str">
        <f t="shared" ref="DD46:DD72" si="602">IF(X46="","","|n"&amp;DD$2&amp;"+"&amp;X46&amp;DD$1)</f>
        <v/>
      </c>
      <c r="DE46" s="71" t="str">
        <f t="shared" ref="DE46:DE72" si="603">IF(Y46="","","|n"&amp;DE$2&amp;"+"&amp;Y46&amp;DE$1)</f>
        <v/>
      </c>
      <c r="DF46" s="71" t="str">
        <f t="shared" ref="DF46:DF72" si="604">IF(Z46="","","|n"&amp;DF$2&amp;"+"&amp;Z46&amp;DF$1)</f>
        <v>|n生命值+70000</v>
      </c>
      <c r="DG46" s="71" t="str">
        <f t="shared" ref="DG46:DG72" si="605">IF(AA46="","","|n"&amp;DG$2&amp;"+"&amp;AA46&amp;DG$1)</f>
        <v/>
      </c>
      <c r="DH46" s="71" t="str">
        <f t="shared" ref="DH46:DH72" si="606">IF(AB46="","","|n"&amp;DH$2&amp;"+"&amp;AB46&amp;DH$1)</f>
        <v/>
      </c>
      <c r="DI46" s="71" t="str">
        <f t="shared" ref="DI46:DI72" si="607">IF(AC46="","","|n"&amp;DI$2&amp;"+"&amp;AC46&amp;DI$1)</f>
        <v/>
      </c>
      <c r="DJ46" s="71" t="str">
        <f t="shared" ref="DJ46:DJ72" si="608">IF(AD46="","","|n"&amp;DJ$2&amp;"+"&amp;AD46&amp;DJ$1)</f>
        <v/>
      </c>
      <c r="DK46" s="71" t="str">
        <f t="shared" ref="DK46:DK72" si="609">IF(AE46="","","|n"&amp;DK$2&amp;"+"&amp;AE46&amp;DK$1)</f>
        <v/>
      </c>
      <c r="DL46" s="71" t="str">
        <f t="shared" ref="DL46:DL72" si="610">IF(AF46="","","|n"&amp;DL$2&amp;"+"&amp;AF46&amp;DL$1)</f>
        <v/>
      </c>
      <c r="DM46" s="71" t="str">
        <f t="shared" ref="DM46:DM72" si="611">IF(AG46="","","|n"&amp;DM$2&amp;"+"&amp;AG46&amp;DM$1)</f>
        <v/>
      </c>
      <c r="DN46" s="71" t="str">
        <f t="shared" ref="DN46:DN72" si="612">IF(AH46="","","|n"&amp;DN$2&amp;"+"&amp;AH46&amp;DN$1)</f>
        <v/>
      </c>
      <c r="DO46" s="71" t="str">
        <f t="shared" ref="DO46:DO72" si="613">IF(AI46="","","|n"&amp;DO$2&amp;"+"&amp;AI46&amp;DO$1)</f>
        <v/>
      </c>
      <c r="DP46" s="71" t="str">
        <f t="shared" ref="DP46:DP72" si="614">IF(AJ46="","","|n"&amp;DP$2&amp;"+"&amp;AJ46&amp;DP$1)</f>
        <v/>
      </c>
      <c r="DQ46" s="71" t="str">
        <f t="shared" ref="DQ46:DQ72" si="615">IF(AK46="","","|n"&amp;DQ$2&amp;"+"&amp;AK46&amp;DQ$1)</f>
        <v/>
      </c>
      <c r="DR46" s="71" t="str">
        <f t="shared" ref="DR46:DR72" si="616">IF(AL46="","","|n"&amp;DR$2&amp;"+"&amp;AL46&amp;DR$1)</f>
        <v/>
      </c>
      <c r="DS46" s="71" t="str">
        <f t="shared" ref="DS46:DS72" si="617">IF(AM46="","","|n"&amp;DS$2&amp;"+"&amp;AM46&amp;DS$1)</f>
        <v/>
      </c>
      <c r="DT46" s="71" t="str">
        <f t="shared" ref="DT46:DT72" si="618">IF(AN46="","","|n"&amp;DT$2&amp;"+"&amp;AN46&amp;DT$1)</f>
        <v>|n暴击+4%</v>
      </c>
      <c r="DU46" s="71" t="str">
        <f t="shared" ref="DU46:DU72" si="619">IF(AO46="","","|n"&amp;DU$2&amp;"+"&amp;AO46&amp;DU$1)</f>
        <v/>
      </c>
      <c r="DV46" s="71" t="str">
        <f t="shared" ref="DV46:DV72" si="620">IF(AP46="","","|n"&amp;DV$2&amp;"+"&amp;AP46&amp;DV$1)</f>
        <v/>
      </c>
      <c r="DW46" s="71" t="str">
        <f t="shared" ref="DW46:DW72" si="621">IF(AQ46="","","|n"&amp;DW$2&amp;"+"&amp;AQ46&amp;DW$1)</f>
        <v/>
      </c>
      <c r="DX46" s="71" t="str">
        <f t="shared" ref="DX46:DX72" si="622">IF(AR46="","","|n"&amp;DX$2&amp;"+"&amp;AR46&amp;DX$1)</f>
        <v/>
      </c>
      <c r="DY46" s="71" t="str">
        <f t="shared" ref="DY46:DY72" si="623">IF(AS46="","","|n"&amp;DY$2&amp;"+"&amp;AS46&amp;DY$1)</f>
        <v/>
      </c>
      <c r="DZ46" s="71" t="str">
        <f t="shared" ref="DZ46:DZ72" si="624">IF(AT46="","","|n"&amp;DZ$2&amp;"+"&amp;AT46&amp;DZ$1)</f>
        <v/>
      </c>
      <c r="EA46" s="71" t="str">
        <f t="shared" ref="EA46:EA72" si="625">IF(AU46="","","|n"&amp;EA$2&amp;"+"&amp;AU46&amp;EA$1)</f>
        <v/>
      </c>
      <c r="EB46" s="71" t="str">
        <f t="shared" ref="EB46:EB72" si="626">IF(AV46="","","|n"&amp;EB$2&amp;"+"&amp;AV46&amp;EB$1)</f>
        <v/>
      </c>
      <c r="EC46" s="71" t="str">
        <f t="shared" ref="EC46:EC72" si="627">IF(AW46="","","|n"&amp;EC$2&amp;"+"&amp;AW46&amp;EC$1)</f>
        <v/>
      </c>
      <c r="ED46" s="71" t="str">
        <f t="shared" ref="ED46:ED72" si="628">IF(AX46="","","|n"&amp;ED$2&amp;"+"&amp;AX46&amp;ED$1)</f>
        <v/>
      </c>
      <c r="EE46" s="71" t="str">
        <f t="shared" ref="EE46:EE72" si="629">IF(AY46="","","|n"&amp;EE$2&amp;"+"&amp;AY46&amp;EE$1)</f>
        <v/>
      </c>
      <c r="EF46" s="71" t="str">
        <f t="shared" ref="EF46:EF72" si="630">IF(AZ46="","","|n"&amp;EF$2&amp;"+"&amp;AZ46&amp;EF$1)</f>
        <v/>
      </c>
      <c r="EG46" s="71" t="str">
        <f t="shared" ref="EG46:EG72" si="631">IF(BA46="","","|n"&amp;EG$2&amp;"+"&amp;BA46&amp;EG$1)</f>
        <v/>
      </c>
      <c r="EH46" s="71" t="str">
        <f t="shared" ref="EH46:EH72" si="632">IF(BB46="","","|n"&amp;EH$2&amp;"+"&amp;BB46&amp;EH$1)</f>
        <v/>
      </c>
      <c r="EI46" s="71" t="str">
        <f t="shared" ref="EI46:EI72" si="633">IF(BC46="","","|n"&amp;EI$2&amp;"+"&amp;BC46&amp;EI$1)</f>
        <v/>
      </c>
      <c r="EJ46" s="71" t="str">
        <f t="shared" ref="EJ46:EJ72" si="634">IF(BD46="","","|n"&amp;EJ$2&amp;"+"&amp;BD46&amp;EJ$1)</f>
        <v/>
      </c>
      <c r="EK46" s="71" t="str">
        <f t="shared" ref="EK46:EK72" si="635">IF(BE46="","","|n"&amp;EK$2&amp;"+"&amp;BE46&amp;EK$1)</f>
        <v/>
      </c>
      <c r="EL46" s="71" t="str">
        <f t="shared" ref="EL46:EL72" si="636">IF(BF46="","","|n"&amp;EL$2&amp;"+"&amp;BF46&amp;EL$1)</f>
        <v/>
      </c>
      <c r="EM46" s="71" t="str">
        <f t="shared" ref="EM46:EM72" si="637">IF(BG46="","","|n"&amp;EM$2&amp;"+"&amp;BG46&amp;EM$1)</f>
        <v/>
      </c>
      <c r="EN46" s="71" t="str">
        <f t="shared" ref="EN46:EN72" si="638">IF(BH46="","","|n"&amp;EN$2&amp;"+"&amp;BH46&amp;EN$1)</f>
        <v/>
      </c>
      <c r="EO46" s="71" t="str">
        <f t="shared" ref="EO46:EO72" si="639">IF(BI46="","","|n"&amp;EO$2&amp;"+"&amp;BI46&amp;EO$1)</f>
        <v/>
      </c>
      <c r="EP46" s="71" t="str">
        <f t="shared" ref="EP46:EP72" si="640">IF(BJ46="","","|n"&amp;EP$2&amp;"+"&amp;BJ46&amp;EP$1)</f>
        <v/>
      </c>
      <c r="EQ46" s="71" t="str">
        <f t="shared" ref="EQ46:EQ72" si="641">IF(BK46="","","|n"&amp;EQ$2&amp;"+"&amp;BK46&amp;EQ$1)</f>
        <v/>
      </c>
      <c r="ER46" s="71" t="str">
        <f t="shared" ref="ER46:ER72" si="642">IF(BL46="","","|n"&amp;ER$2&amp;"+"&amp;BL46&amp;ER$1)</f>
        <v/>
      </c>
      <c r="ES46" s="71" t="str">
        <f t="shared" ref="ES46:ES72" si="643">IF(BM46="","","|n"&amp;ES$2&amp;"+"&amp;BM46&amp;ES$1)</f>
        <v/>
      </c>
      <c r="ET46" s="71" t="str">
        <f t="shared" ref="ET46:ET72" si="644">IF(BN46="","","|n"&amp;ET$2&amp;"+"&amp;BN46&amp;ET$1)</f>
        <v/>
      </c>
      <c r="EU46" s="71" t="str">
        <f t="shared" ref="EU46:EU72" si="645">IF(BO46="","","|n"&amp;EU$2&amp;"+"&amp;BO46&amp;EU$1)</f>
        <v/>
      </c>
      <c r="EV46" s="71" t="str">
        <f t="shared" ref="EV46:EV72" si="646">IF(BP46="","","|n"&amp;EV$2&amp;"+"&amp;BP46&amp;EV$1)</f>
        <v/>
      </c>
      <c r="EW46" s="71" t="str">
        <f t="shared" ref="EW46:EW72" si="647">IF(BQ46="","","|n"&amp;EW$2&amp;"+"&amp;BQ46&amp;EW$1)</f>
        <v/>
      </c>
      <c r="EX46" s="71" t="str">
        <f t="shared" ref="EX46:EX72" si="648">IF(BR46="","","|n"&amp;EX$2&amp;"+"&amp;BR46&amp;EX$1)</f>
        <v/>
      </c>
      <c r="EY46" s="71" t="str">
        <f t="shared" ref="EY46:EY72" si="649">IF(BS46="","","|n"&amp;EY$2&amp;"+"&amp;BS46&amp;EY$1)</f>
        <v/>
      </c>
      <c r="EZ46" s="71" t="str">
        <f t="shared" ref="EZ46:EZ72" si="650">IF(BT46="","","|n"&amp;EZ$2&amp;"+"&amp;BT46&amp;EZ$1)</f>
        <v/>
      </c>
      <c r="FA46" s="71" t="str">
        <f t="shared" ref="FA46:FA72" si="651">IF(BU46="","","|n"&amp;FA$2&amp;"+"&amp;BU46&amp;FA$1)</f>
        <v/>
      </c>
      <c r="FB46" s="71" t="str">
        <f t="shared" ref="FB46:FB72" si="652">IF(BV46="","","|n"&amp;FB$2&amp;"+"&amp;BV46&amp;FB$1)</f>
        <v/>
      </c>
      <c r="FC46" s="71" t="str">
        <f t="shared" ref="FC46:FC72" si="653">IF(BW46="","","|n"&amp;FC$2&amp;"+"&amp;BW46&amp;FC$1)</f>
        <v/>
      </c>
      <c r="FD46" s="71" t="str">
        <f t="shared" ref="FD46:FD72" si="654">IF(BX46="","","|n"&amp;FD$2&amp;"+"&amp;BX46&amp;FD$1)</f>
        <v/>
      </c>
      <c r="FE46" s="71" t="str">
        <f t="shared" ref="FE46:FE72" si="655">IF(BY46="","","|n"&amp;FE$2&amp;"+"&amp;BY46&amp;FE$1)</f>
        <v/>
      </c>
      <c r="FF46" s="71" t="str">
        <f t="shared" ref="FF46:FF72" si="656">IF(BZ46="","","|n"&amp;FF$2&amp;"+"&amp;BZ46&amp;FF$1)</f>
        <v/>
      </c>
      <c r="FG46" s="71" t="str">
        <f t="shared" ref="FG46:FG72" si="657">IF(CA46="","","|n"&amp;FG$2&amp;"+"&amp;CA46&amp;FG$1)</f>
        <v/>
      </c>
      <c r="FH46" s="71" t="str">
        <f t="shared" ref="FH46:FH72" si="658">IF(CB46="","","|n"&amp;FH$2&amp;"+"&amp;CB46&amp;FH$1)</f>
        <v/>
      </c>
      <c r="FI46" s="71" t="str">
        <f t="shared" ref="FI46:FI72" si="659">IF(CC46="","","|n"&amp;FI$2&amp;"+"&amp;CC46&amp;FI$1)</f>
        <v/>
      </c>
      <c r="FJ46" s="71" t="str">
        <f t="shared" ref="FJ46:FJ72" si="660">IF(CD46="","","|n"&amp;FJ$2&amp;"+"&amp;CD46&amp;FJ$1)</f>
        <v/>
      </c>
      <c r="FK46" s="71" t="str">
        <f t="shared" ref="FK46:FK72" si="661">IF(CE46="","","|n"&amp;FK$2&amp;"+"&amp;CE46&amp;FK$1)</f>
        <v/>
      </c>
      <c r="FL46" s="71" t="str">
        <f t="shared" ref="FL46:FL72" si="662">IF(CF46="","","|n"&amp;FL$2&amp;"+"&amp;CF46&amp;FL$1)</f>
        <v/>
      </c>
      <c r="FM46" s="71" t="str">
        <f t="shared" ref="FM46:FM72" si="663">IF(CG46="","","|n"&amp;FM$2&amp;"+"&amp;CG46&amp;FM$1)</f>
        <v/>
      </c>
      <c r="FN46" s="71" t="str">
        <f t="shared" ref="FN46:FN72" si="664">IF(CH46="","","|n"&amp;FN$2&amp;"+"&amp;CH46&amp;FN$1)</f>
        <v/>
      </c>
      <c r="FO46" s="71" t="str">
        <f t="shared" ref="FO46:FO72" si="665">IF(CI46="","","|n"&amp;FO$2&amp;"+"&amp;CI46&amp;FO$1)</f>
        <v/>
      </c>
      <c r="FP46" s="71" t="str">
        <f t="shared" ref="FP46:FP72" si="666">IF(CJ46="","","|n"&amp;FP$2&amp;"+"&amp;CJ46&amp;FP$1)</f>
        <v/>
      </c>
      <c r="FQ46" s="71" t="str">
        <f t="shared" ref="FQ46:FQ72" si="667">IF(CK46="","","|n"&amp;FQ$2&amp;"+"&amp;CK46&amp;FQ$1)</f>
        <v/>
      </c>
      <c r="FR46" s="71" t="str">
        <f t="shared" ref="FR46:FR72" si="668">IF(CL46="","","|n"&amp;FR$2&amp;"+"&amp;CL46&amp;FR$1)</f>
        <v/>
      </c>
      <c r="FS46" s="71" t="str">
        <f t="shared" ref="FS46:FS72" si="669">IF(CM46="","","|n"&amp;FS$2&amp;"+"&amp;CM46&amp;FS$1)</f>
        <v/>
      </c>
    </row>
    <row r="47" spans="1:175" s="60" customFormat="1" ht="16.5">
      <c r="A47" s="72"/>
      <c r="B47" s="73" t="s">
        <v>285</v>
      </c>
      <c r="C47" s="79" t="s">
        <v>286</v>
      </c>
      <c r="D47" s="10">
        <v>400</v>
      </c>
      <c r="E47" s="75"/>
      <c r="F47" s="76"/>
      <c r="G47" s="19">
        <v>70</v>
      </c>
      <c r="H47" s="77"/>
      <c r="I47" s="77" t="str">
        <f t="shared" si="593"/>
        <v>E111</v>
      </c>
      <c r="J47" s="77"/>
      <c r="K47" s="77"/>
      <c r="L47" s="77"/>
      <c r="M47" s="77"/>
      <c r="N47" s="77"/>
      <c r="O47" s="77"/>
      <c r="P47" s="82"/>
      <c r="Q47" s="82"/>
      <c r="R47" s="82"/>
      <c r="S47" s="82"/>
      <c r="T47" s="87" t="str">
        <f t="shared" si="594"/>
        <v>|n|Cff00ff7f击杀400只怪有70%概率升级|r</v>
      </c>
      <c r="U47" s="85" t="s">
        <v>278</v>
      </c>
      <c r="V47" s="86">
        <v>4000</v>
      </c>
      <c r="W47" s="86">
        <v>16000</v>
      </c>
      <c r="X47" s="86"/>
      <c r="Y47" s="86"/>
      <c r="Z47" s="86">
        <v>80000</v>
      </c>
      <c r="AA47" s="86"/>
      <c r="AB47" s="86"/>
      <c r="AC47" s="86"/>
      <c r="AD47" s="86"/>
      <c r="AE47" s="86"/>
      <c r="AF47" s="86"/>
      <c r="AG47" s="88"/>
      <c r="AH47" s="86"/>
      <c r="AI47" s="86"/>
      <c r="AJ47" s="86"/>
      <c r="AK47" s="86"/>
      <c r="AL47" s="88"/>
      <c r="AM47" s="86"/>
      <c r="AN47" s="61">
        <v>4</v>
      </c>
      <c r="AO47" s="86"/>
      <c r="AP47" s="90"/>
      <c r="AQ47" s="90"/>
      <c r="AR47" s="91"/>
      <c r="AS47" s="91"/>
      <c r="AT47" s="90"/>
      <c r="AU47" s="90"/>
      <c r="AV47" s="90"/>
      <c r="AW47" s="90"/>
      <c r="AX47" s="90"/>
      <c r="AY47" s="90"/>
      <c r="AZ47" s="90"/>
      <c r="BA47" s="90"/>
      <c r="BB47" s="90"/>
      <c r="BC47" s="79"/>
      <c r="BD47" s="79"/>
      <c r="BE47" s="79"/>
      <c r="BF47" s="79"/>
      <c r="BG47" s="79"/>
      <c r="BH47" s="79"/>
      <c r="BI47" s="79"/>
      <c r="BJ47" s="79"/>
      <c r="BK47" s="79"/>
      <c r="BL47" s="79"/>
      <c r="BM47" s="79"/>
      <c r="BN47" s="79"/>
      <c r="BO47" s="79"/>
      <c r="BP47" s="79"/>
      <c r="BQ47" s="79"/>
      <c r="BR47" s="79"/>
      <c r="BS47" s="79"/>
      <c r="BT47" s="79"/>
      <c r="BU47" s="194"/>
      <c r="BV47" s="194"/>
      <c r="BW47" s="194"/>
      <c r="BX47" s="194"/>
      <c r="BY47" s="194"/>
      <c r="BZ47" s="194"/>
      <c r="CA47" s="194"/>
      <c r="CB47" s="194"/>
      <c r="CC47" s="194"/>
      <c r="CD47" s="194"/>
      <c r="CE47" s="194"/>
      <c r="CF47" s="194"/>
      <c r="CG47" s="194"/>
      <c r="CH47" s="194"/>
      <c r="CI47" s="194"/>
      <c r="CJ47" s="194"/>
      <c r="CK47" s="194"/>
      <c r="CL47" s="194"/>
      <c r="CM47" s="194"/>
      <c r="CN47" s="93" t="str">
        <f t="shared" si="595"/>
        <v>InitUnitState('E110',4000,16000,,,80000,,,,,)</v>
      </c>
      <c r="CO47" s="93" t="str">
        <f t="shared" si="596"/>
        <v>InitUnitNormal('E110',,,,,,,,,4,)</v>
      </c>
      <c r="CP47" s="93" t="str">
        <f t="shared" si="597"/>
        <v>InitUnitMagic('E110',,,,,,,,,,)</v>
      </c>
      <c r="CQ47" s="93" t="str">
        <f t="shared" si="598"/>
        <v>InitUnitAdd('E110',,,,,,,,,,)</v>
      </c>
      <c r="CR47" s="93" t="str">
        <f t="shared" si="599"/>
        <v>InitEquipData('E110',400,"",,E111,,70,'','','','','','',"ReplaceableTextures\\CommandButtons\\BTNZ08.blp")</v>
      </c>
      <c r="CS47" s="93"/>
      <c r="CT47" s="93"/>
      <c r="CU47" s="95" t="str">
        <f t="shared" si="78"/>
        <v>|n攻击+4000|n业力+16000|n生命值+80000|n暴击+4%|n</v>
      </c>
      <c r="CV47" s="61" t="str">
        <f>"|Cffbbbbbb属性：|r"&amp;CU47&amp;VLOOKUP(A47,合成公式!A:P,16,FALSE)&amp;T47</f>
        <v>|Cffbbbbbb属性：|r|n攻击+4000|n业力+16000|n生命值+80000|n暴击+4%|n|n|Cff00ff7f击杀400只怪有70%概率升级|r</v>
      </c>
      <c r="DB47" s="71" t="str">
        <f t="shared" si="600"/>
        <v>|n攻击+4000</v>
      </c>
      <c r="DC47" s="71" t="str">
        <f t="shared" si="601"/>
        <v>|n业力+16000</v>
      </c>
      <c r="DD47" s="71" t="str">
        <f t="shared" si="602"/>
        <v/>
      </c>
      <c r="DE47" s="71" t="str">
        <f t="shared" si="603"/>
        <v/>
      </c>
      <c r="DF47" s="71" t="str">
        <f t="shared" si="604"/>
        <v>|n生命值+80000</v>
      </c>
      <c r="DG47" s="71" t="str">
        <f t="shared" si="605"/>
        <v/>
      </c>
      <c r="DH47" s="71" t="str">
        <f t="shared" si="606"/>
        <v/>
      </c>
      <c r="DI47" s="71" t="str">
        <f t="shared" si="607"/>
        <v/>
      </c>
      <c r="DJ47" s="71" t="str">
        <f t="shared" si="608"/>
        <v/>
      </c>
      <c r="DK47" s="71" t="str">
        <f t="shared" si="609"/>
        <v/>
      </c>
      <c r="DL47" s="71" t="str">
        <f t="shared" si="610"/>
        <v/>
      </c>
      <c r="DM47" s="71" t="str">
        <f t="shared" si="611"/>
        <v/>
      </c>
      <c r="DN47" s="71" t="str">
        <f t="shared" si="612"/>
        <v/>
      </c>
      <c r="DO47" s="71" t="str">
        <f t="shared" si="613"/>
        <v/>
      </c>
      <c r="DP47" s="71" t="str">
        <f t="shared" si="614"/>
        <v/>
      </c>
      <c r="DQ47" s="71" t="str">
        <f t="shared" si="615"/>
        <v/>
      </c>
      <c r="DR47" s="71" t="str">
        <f t="shared" si="616"/>
        <v/>
      </c>
      <c r="DS47" s="71" t="str">
        <f t="shared" si="617"/>
        <v/>
      </c>
      <c r="DT47" s="71" t="str">
        <f t="shared" si="618"/>
        <v>|n暴击+4%</v>
      </c>
      <c r="DU47" s="71" t="str">
        <f t="shared" si="619"/>
        <v/>
      </c>
      <c r="DV47" s="71" t="str">
        <f t="shared" si="620"/>
        <v/>
      </c>
      <c r="DW47" s="71" t="str">
        <f t="shared" si="621"/>
        <v/>
      </c>
      <c r="DX47" s="71" t="str">
        <f t="shared" si="622"/>
        <v/>
      </c>
      <c r="DY47" s="71" t="str">
        <f t="shared" si="623"/>
        <v/>
      </c>
      <c r="DZ47" s="71" t="str">
        <f t="shared" si="624"/>
        <v/>
      </c>
      <c r="EA47" s="71" t="str">
        <f t="shared" si="625"/>
        <v/>
      </c>
      <c r="EB47" s="71" t="str">
        <f t="shared" si="626"/>
        <v/>
      </c>
      <c r="EC47" s="71" t="str">
        <f t="shared" si="627"/>
        <v/>
      </c>
      <c r="ED47" s="71" t="str">
        <f t="shared" si="628"/>
        <v/>
      </c>
      <c r="EE47" s="71" t="str">
        <f t="shared" si="629"/>
        <v/>
      </c>
      <c r="EF47" s="71" t="str">
        <f t="shared" si="630"/>
        <v/>
      </c>
      <c r="EG47" s="71" t="str">
        <f t="shared" si="631"/>
        <v/>
      </c>
      <c r="EH47" s="71" t="str">
        <f t="shared" si="632"/>
        <v/>
      </c>
      <c r="EI47" s="71" t="str">
        <f t="shared" si="633"/>
        <v/>
      </c>
      <c r="EJ47" s="71" t="str">
        <f t="shared" si="634"/>
        <v/>
      </c>
      <c r="EK47" s="71" t="str">
        <f t="shared" si="635"/>
        <v/>
      </c>
      <c r="EL47" s="71" t="str">
        <f t="shared" si="636"/>
        <v/>
      </c>
      <c r="EM47" s="71" t="str">
        <f t="shared" si="637"/>
        <v/>
      </c>
      <c r="EN47" s="71" t="str">
        <f t="shared" si="638"/>
        <v/>
      </c>
      <c r="EO47" s="71" t="str">
        <f t="shared" si="639"/>
        <v/>
      </c>
      <c r="EP47" s="71" t="str">
        <f t="shared" si="640"/>
        <v/>
      </c>
      <c r="EQ47" s="71" t="str">
        <f t="shared" si="641"/>
        <v/>
      </c>
      <c r="ER47" s="71" t="str">
        <f t="shared" si="642"/>
        <v/>
      </c>
      <c r="ES47" s="71" t="str">
        <f t="shared" si="643"/>
        <v/>
      </c>
      <c r="ET47" s="71" t="str">
        <f t="shared" si="644"/>
        <v/>
      </c>
      <c r="EU47" s="71" t="str">
        <f t="shared" si="645"/>
        <v/>
      </c>
      <c r="EV47" s="71" t="str">
        <f t="shared" si="646"/>
        <v/>
      </c>
      <c r="EW47" s="71" t="str">
        <f t="shared" si="647"/>
        <v/>
      </c>
      <c r="EX47" s="71" t="str">
        <f t="shared" si="648"/>
        <v/>
      </c>
      <c r="EY47" s="71" t="str">
        <f t="shared" si="649"/>
        <v/>
      </c>
      <c r="EZ47" s="71" t="str">
        <f t="shared" si="650"/>
        <v/>
      </c>
      <c r="FA47" s="71" t="str">
        <f t="shared" si="651"/>
        <v/>
      </c>
      <c r="FB47" s="71" t="str">
        <f t="shared" si="652"/>
        <v/>
      </c>
      <c r="FC47" s="71" t="str">
        <f t="shared" si="653"/>
        <v/>
      </c>
      <c r="FD47" s="71" t="str">
        <f t="shared" si="654"/>
        <v/>
      </c>
      <c r="FE47" s="71" t="str">
        <f t="shared" si="655"/>
        <v/>
      </c>
      <c r="FF47" s="71" t="str">
        <f t="shared" si="656"/>
        <v/>
      </c>
      <c r="FG47" s="71" t="str">
        <f t="shared" si="657"/>
        <v/>
      </c>
      <c r="FH47" s="71" t="str">
        <f t="shared" si="658"/>
        <v/>
      </c>
      <c r="FI47" s="71" t="str">
        <f t="shared" si="659"/>
        <v/>
      </c>
      <c r="FJ47" s="71" t="str">
        <f t="shared" si="660"/>
        <v/>
      </c>
      <c r="FK47" s="71" t="str">
        <f t="shared" si="661"/>
        <v/>
      </c>
      <c r="FL47" s="71" t="str">
        <f t="shared" si="662"/>
        <v/>
      </c>
      <c r="FM47" s="71" t="str">
        <f t="shared" si="663"/>
        <v/>
      </c>
      <c r="FN47" s="71" t="str">
        <f t="shared" si="664"/>
        <v/>
      </c>
      <c r="FO47" s="71" t="str">
        <f t="shared" si="665"/>
        <v/>
      </c>
      <c r="FP47" s="71" t="str">
        <f t="shared" si="666"/>
        <v/>
      </c>
      <c r="FQ47" s="71" t="str">
        <f t="shared" si="667"/>
        <v/>
      </c>
      <c r="FR47" s="71" t="str">
        <f t="shared" si="668"/>
        <v/>
      </c>
      <c r="FS47" s="71" t="str">
        <f t="shared" si="669"/>
        <v/>
      </c>
    </row>
    <row r="48" spans="1:175" s="60" customFormat="1" ht="16.5">
      <c r="A48" s="72"/>
      <c r="B48" s="73" t="s">
        <v>287</v>
      </c>
      <c r="C48" s="79" t="s">
        <v>288</v>
      </c>
      <c r="D48" s="10">
        <v>350</v>
      </c>
      <c r="E48" s="75"/>
      <c r="F48" s="76"/>
      <c r="G48" s="19">
        <v>70</v>
      </c>
      <c r="H48" s="77"/>
      <c r="I48" s="77" t="str">
        <f t="shared" si="593"/>
        <v>E112</v>
      </c>
      <c r="J48" s="77"/>
      <c r="K48" s="77"/>
      <c r="L48" s="77"/>
      <c r="M48" s="77"/>
      <c r="N48" s="77"/>
      <c r="O48" s="77"/>
      <c r="P48" s="82"/>
      <c r="Q48" s="82"/>
      <c r="R48" s="82"/>
      <c r="S48" s="82"/>
      <c r="T48" s="87" t="str">
        <f t="shared" si="594"/>
        <v>|n|Cff00ff7f击杀350只怪有70%概率升级|r</v>
      </c>
      <c r="U48" s="85" t="s">
        <v>289</v>
      </c>
      <c r="V48" s="86">
        <v>6000</v>
      </c>
      <c r="W48" s="86">
        <v>24000</v>
      </c>
      <c r="X48" s="86"/>
      <c r="Y48" s="86"/>
      <c r="Z48" s="86">
        <v>120000</v>
      </c>
      <c r="AA48" s="86"/>
      <c r="AB48" s="86"/>
      <c r="AC48" s="86"/>
      <c r="AD48" s="86"/>
      <c r="AE48" s="86"/>
      <c r="AF48" s="86"/>
      <c r="AG48" s="88"/>
      <c r="AH48" s="86"/>
      <c r="AI48" s="86"/>
      <c r="AJ48" s="86"/>
      <c r="AK48" s="86"/>
      <c r="AL48" s="88"/>
      <c r="AM48" s="86"/>
      <c r="AN48" s="61">
        <v>6</v>
      </c>
      <c r="AO48" s="86"/>
      <c r="AP48" s="90"/>
      <c r="AQ48" s="90"/>
      <c r="AR48" s="91"/>
      <c r="AS48" s="91"/>
      <c r="AT48" s="90"/>
      <c r="AU48" s="90"/>
      <c r="AV48" s="90"/>
      <c r="AW48" s="90"/>
      <c r="AX48" s="90"/>
      <c r="AY48" s="90"/>
      <c r="AZ48" s="90"/>
      <c r="BA48" s="90"/>
      <c r="BB48" s="90"/>
      <c r="BC48" s="79"/>
      <c r="BD48" s="79"/>
      <c r="BE48" s="79"/>
      <c r="BF48" s="79"/>
      <c r="BG48" s="79"/>
      <c r="BH48" s="79"/>
      <c r="BI48" s="79"/>
      <c r="BJ48" s="79"/>
      <c r="BK48" s="79"/>
      <c r="BL48" s="79"/>
      <c r="BM48" s="79"/>
      <c r="BN48" s="79"/>
      <c r="BO48" s="79"/>
      <c r="BP48" s="79"/>
      <c r="BQ48" s="79"/>
      <c r="BR48" s="79"/>
      <c r="BS48" s="79"/>
      <c r="BT48" s="79"/>
      <c r="BU48" s="194"/>
      <c r="BV48" s="194"/>
      <c r="BW48" s="194"/>
      <c r="BX48" s="194"/>
      <c r="BY48" s="194"/>
      <c r="BZ48" s="194"/>
      <c r="CA48" s="194"/>
      <c r="CB48" s="194"/>
      <c r="CC48" s="194"/>
      <c r="CD48" s="194"/>
      <c r="CE48" s="194"/>
      <c r="CF48" s="194"/>
      <c r="CG48" s="194"/>
      <c r="CH48" s="194"/>
      <c r="CI48" s="194"/>
      <c r="CJ48" s="194"/>
      <c r="CK48" s="194"/>
      <c r="CL48" s="194"/>
      <c r="CM48" s="194"/>
      <c r="CN48" s="93" t="str">
        <f t="shared" si="595"/>
        <v>InitUnitState('E111',6000,24000,,,120000,,,,,)</v>
      </c>
      <c r="CO48" s="93" t="str">
        <f t="shared" si="596"/>
        <v>InitUnitNormal('E111',,,,,,,,,6,)</v>
      </c>
      <c r="CP48" s="93" t="str">
        <f t="shared" si="597"/>
        <v>InitUnitMagic('E111',,,,,,,,,,)</v>
      </c>
      <c r="CQ48" s="93" t="str">
        <f t="shared" si="598"/>
        <v>InitUnitAdd('E111',,,,,,,,,,)</v>
      </c>
      <c r="CR48" s="93" t="str">
        <f t="shared" si="599"/>
        <v>InitEquipData('E111',350,"",,E112,,70,'','','','','','',"ReplaceableTextures\\CommandButtons\\BTNZ08.blp")</v>
      </c>
      <c r="CS48" s="93"/>
      <c r="CT48" s="93"/>
      <c r="CU48" s="95" t="str">
        <f t="shared" si="78"/>
        <v>|n攻击+6000|n业力+24000|n生命值+120000|n暴击+6%|n</v>
      </c>
      <c r="CV48" s="61" t="str">
        <f>"|Cffbbbbbb属性：|r"&amp;CU48&amp;VLOOKUP(A48,合成公式!A:P,16,FALSE)&amp;T48</f>
        <v>|Cffbbbbbb属性：|r|n攻击+6000|n业力+24000|n生命值+120000|n暴击+6%|n|n|Cff00ff7f击杀350只怪有70%概率升级|r</v>
      </c>
      <c r="DB48" s="71" t="str">
        <f t="shared" si="600"/>
        <v>|n攻击+6000</v>
      </c>
      <c r="DC48" s="71" t="str">
        <f t="shared" si="601"/>
        <v>|n业力+24000</v>
      </c>
      <c r="DD48" s="71" t="str">
        <f t="shared" si="602"/>
        <v/>
      </c>
      <c r="DE48" s="71" t="str">
        <f t="shared" si="603"/>
        <v/>
      </c>
      <c r="DF48" s="71" t="str">
        <f t="shared" si="604"/>
        <v>|n生命值+120000</v>
      </c>
      <c r="DG48" s="71" t="str">
        <f t="shared" si="605"/>
        <v/>
      </c>
      <c r="DH48" s="71" t="str">
        <f t="shared" si="606"/>
        <v/>
      </c>
      <c r="DI48" s="71" t="str">
        <f t="shared" si="607"/>
        <v/>
      </c>
      <c r="DJ48" s="71" t="str">
        <f t="shared" si="608"/>
        <v/>
      </c>
      <c r="DK48" s="71" t="str">
        <f t="shared" si="609"/>
        <v/>
      </c>
      <c r="DL48" s="71" t="str">
        <f t="shared" si="610"/>
        <v/>
      </c>
      <c r="DM48" s="71" t="str">
        <f t="shared" si="611"/>
        <v/>
      </c>
      <c r="DN48" s="71" t="str">
        <f t="shared" si="612"/>
        <v/>
      </c>
      <c r="DO48" s="71" t="str">
        <f t="shared" si="613"/>
        <v/>
      </c>
      <c r="DP48" s="71" t="str">
        <f t="shared" si="614"/>
        <v/>
      </c>
      <c r="DQ48" s="71" t="str">
        <f t="shared" si="615"/>
        <v/>
      </c>
      <c r="DR48" s="71" t="str">
        <f t="shared" si="616"/>
        <v/>
      </c>
      <c r="DS48" s="71" t="str">
        <f t="shared" si="617"/>
        <v/>
      </c>
      <c r="DT48" s="71" t="str">
        <f t="shared" si="618"/>
        <v>|n暴击+6%</v>
      </c>
      <c r="DU48" s="71" t="str">
        <f t="shared" si="619"/>
        <v/>
      </c>
      <c r="DV48" s="71" t="str">
        <f t="shared" si="620"/>
        <v/>
      </c>
      <c r="DW48" s="71" t="str">
        <f t="shared" si="621"/>
        <v/>
      </c>
      <c r="DX48" s="71" t="str">
        <f t="shared" si="622"/>
        <v/>
      </c>
      <c r="DY48" s="71" t="str">
        <f t="shared" si="623"/>
        <v/>
      </c>
      <c r="DZ48" s="71" t="str">
        <f t="shared" si="624"/>
        <v/>
      </c>
      <c r="EA48" s="71" t="str">
        <f t="shared" si="625"/>
        <v/>
      </c>
      <c r="EB48" s="71" t="str">
        <f t="shared" si="626"/>
        <v/>
      </c>
      <c r="EC48" s="71" t="str">
        <f t="shared" si="627"/>
        <v/>
      </c>
      <c r="ED48" s="71" t="str">
        <f t="shared" si="628"/>
        <v/>
      </c>
      <c r="EE48" s="71" t="str">
        <f t="shared" si="629"/>
        <v/>
      </c>
      <c r="EF48" s="71" t="str">
        <f t="shared" si="630"/>
        <v/>
      </c>
      <c r="EG48" s="71" t="str">
        <f t="shared" si="631"/>
        <v/>
      </c>
      <c r="EH48" s="71" t="str">
        <f t="shared" si="632"/>
        <v/>
      </c>
      <c r="EI48" s="71" t="str">
        <f t="shared" si="633"/>
        <v/>
      </c>
      <c r="EJ48" s="71" t="str">
        <f t="shared" si="634"/>
        <v/>
      </c>
      <c r="EK48" s="71" t="str">
        <f t="shared" si="635"/>
        <v/>
      </c>
      <c r="EL48" s="71" t="str">
        <f t="shared" si="636"/>
        <v/>
      </c>
      <c r="EM48" s="71" t="str">
        <f t="shared" si="637"/>
        <v/>
      </c>
      <c r="EN48" s="71" t="str">
        <f t="shared" si="638"/>
        <v/>
      </c>
      <c r="EO48" s="71" t="str">
        <f t="shared" si="639"/>
        <v/>
      </c>
      <c r="EP48" s="71" t="str">
        <f t="shared" si="640"/>
        <v/>
      </c>
      <c r="EQ48" s="71" t="str">
        <f t="shared" si="641"/>
        <v/>
      </c>
      <c r="ER48" s="71" t="str">
        <f t="shared" si="642"/>
        <v/>
      </c>
      <c r="ES48" s="71" t="str">
        <f t="shared" si="643"/>
        <v/>
      </c>
      <c r="ET48" s="71" t="str">
        <f t="shared" si="644"/>
        <v/>
      </c>
      <c r="EU48" s="71" t="str">
        <f t="shared" si="645"/>
        <v/>
      </c>
      <c r="EV48" s="71" t="str">
        <f t="shared" si="646"/>
        <v/>
      </c>
      <c r="EW48" s="71" t="str">
        <f t="shared" si="647"/>
        <v/>
      </c>
      <c r="EX48" s="71" t="str">
        <f t="shared" si="648"/>
        <v/>
      </c>
      <c r="EY48" s="71" t="str">
        <f t="shared" si="649"/>
        <v/>
      </c>
      <c r="EZ48" s="71" t="str">
        <f t="shared" si="650"/>
        <v/>
      </c>
      <c r="FA48" s="71" t="str">
        <f t="shared" si="651"/>
        <v/>
      </c>
      <c r="FB48" s="71" t="str">
        <f t="shared" si="652"/>
        <v/>
      </c>
      <c r="FC48" s="71" t="str">
        <f t="shared" si="653"/>
        <v/>
      </c>
      <c r="FD48" s="71" t="str">
        <f t="shared" si="654"/>
        <v/>
      </c>
      <c r="FE48" s="71" t="str">
        <f t="shared" si="655"/>
        <v/>
      </c>
      <c r="FF48" s="71" t="str">
        <f t="shared" si="656"/>
        <v/>
      </c>
      <c r="FG48" s="71" t="str">
        <f t="shared" si="657"/>
        <v/>
      </c>
      <c r="FH48" s="71" t="str">
        <f t="shared" si="658"/>
        <v/>
      </c>
      <c r="FI48" s="71" t="str">
        <f t="shared" si="659"/>
        <v/>
      </c>
      <c r="FJ48" s="71" t="str">
        <f t="shared" si="660"/>
        <v/>
      </c>
      <c r="FK48" s="71" t="str">
        <f t="shared" si="661"/>
        <v/>
      </c>
      <c r="FL48" s="71" t="str">
        <f t="shared" si="662"/>
        <v/>
      </c>
      <c r="FM48" s="71" t="str">
        <f t="shared" si="663"/>
        <v/>
      </c>
      <c r="FN48" s="71" t="str">
        <f t="shared" si="664"/>
        <v/>
      </c>
      <c r="FO48" s="71" t="str">
        <f t="shared" si="665"/>
        <v/>
      </c>
      <c r="FP48" s="71" t="str">
        <f t="shared" si="666"/>
        <v/>
      </c>
      <c r="FQ48" s="71" t="str">
        <f t="shared" si="667"/>
        <v/>
      </c>
      <c r="FR48" s="71" t="str">
        <f t="shared" si="668"/>
        <v/>
      </c>
      <c r="FS48" s="71" t="str">
        <f t="shared" si="669"/>
        <v/>
      </c>
    </row>
    <row r="49" spans="1:175" s="60" customFormat="1" ht="16.5">
      <c r="A49" s="72"/>
      <c r="B49" s="73" t="s">
        <v>290</v>
      </c>
      <c r="C49" s="79" t="s">
        <v>291</v>
      </c>
      <c r="D49" s="10">
        <v>350</v>
      </c>
      <c r="E49" s="75"/>
      <c r="F49" s="76"/>
      <c r="G49" s="19">
        <v>70</v>
      </c>
      <c r="H49" s="77"/>
      <c r="I49" s="77" t="str">
        <f t="shared" si="593"/>
        <v>E113</v>
      </c>
      <c r="J49" s="77"/>
      <c r="K49" s="77"/>
      <c r="L49" s="77"/>
      <c r="M49" s="77"/>
      <c r="N49" s="77"/>
      <c r="O49" s="77"/>
      <c r="P49" s="82"/>
      <c r="Q49" s="82"/>
      <c r="R49" s="82"/>
      <c r="S49" s="82"/>
      <c r="T49" s="87" t="str">
        <f t="shared" si="594"/>
        <v>|n|Cff00ff7f击杀350只怪有70%概率升级|r</v>
      </c>
      <c r="U49" s="85" t="s">
        <v>289</v>
      </c>
      <c r="V49" s="86">
        <v>7000</v>
      </c>
      <c r="W49" s="86">
        <v>28000</v>
      </c>
      <c r="X49" s="86"/>
      <c r="Y49" s="86"/>
      <c r="Z49" s="86">
        <v>140000</v>
      </c>
      <c r="AA49" s="86"/>
      <c r="AB49" s="86"/>
      <c r="AC49" s="86"/>
      <c r="AD49" s="86"/>
      <c r="AE49" s="86"/>
      <c r="AF49" s="86"/>
      <c r="AG49" s="88"/>
      <c r="AH49" s="86"/>
      <c r="AI49" s="86"/>
      <c r="AJ49" s="86"/>
      <c r="AK49" s="86"/>
      <c r="AL49" s="88"/>
      <c r="AM49" s="86"/>
      <c r="AN49" s="61">
        <v>6</v>
      </c>
      <c r="AO49" s="86"/>
      <c r="AP49" s="90"/>
      <c r="AQ49" s="90"/>
      <c r="AR49" s="91"/>
      <c r="AS49" s="91"/>
      <c r="AT49" s="90"/>
      <c r="AU49" s="90"/>
      <c r="AV49" s="90"/>
      <c r="AW49" s="90"/>
      <c r="AX49" s="90"/>
      <c r="AY49" s="90"/>
      <c r="AZ49" s="90"/>
      <c r="BA49" s="90"/>
      <c r="BB49" s="90"/>
      <c r="BC49" s="79"/>
      <c r="BD49" s="79"/>
      <c r="BE49" s="79"/>
      <c r="BF49" s="79"/>
      <c r="BG49" s="79"/>
      <c r="BH49" s="79"/>
      <c r="BI49" s="79"/>
      <c r="BJ49" s="79"/>
      <c r="BK49" s="79"/>
      <c r="BL49" s="79"/>
      <c r="BM49" s="79"/>
      <c r="BN49" s="79"/>
      <c r="BO49" s="79"/>
      <c r="BP49" s="79"/>
      <c r="BQ49" s="79"/>
      <c r="BR49" s="79"/>
      <c r="BS49" s="79"/>
      <c r="BT49" s="79"/>
      <c r="BU49" s="194"/>
      <c r="BV49" s="194"/>
      <c r="BW49" s="194"/>
      <c r="BX49" s="194"/>
      <c r="BY49" s="194"/>
      <c r="BZ49" s="194"/>
      <c r="CA49" s="194"/>
      <c r="CB49" s="194"/>
      <c r="CC49" s="194"/>
      <c r="CD49" s="194"/>
      <c r="CE49" s="194"/>
      <c r="CF49" s="194"/>
      <c r="CG49" s="194"/>
      <c r="CH49" s="194"/>
      <c r="CI49" s="194"/>
      <c r="CJ49" s="194"/>
      <c r="CK49" s="194"/>
      <c r="CL49" s="194"/>
      <c r="CM49" s="194"/>
      <c r="CN49" s="93" t="str">
        <f t="shared" si="595"/>
        <v>InitUnitState('E112',7000,28000,,,140000,,,,,)</v>
      </c>
      <c r="CO49" s="93" t="str">
        <f t="shared" si="596"/>
        <v>InitUnitNormal('E112',,,,,,,,,6,)</v>
      </c>
      <c r="CP49" s="93" t="str">
        <f t="shared" si="597"/>
        <v>InitUnitMagic('E112',,,,,,,,,,)</v>
      </c>
      <c r="CQ49" s="93" t="str">
        <f t="shared" si="598"/>
        <v>InitUnitAdd('E112',,,,,,,,,,)</v>
      </c>
      <c r="CR49" s="93" t="str">
        <f>"InitEquipData('"&amp;B49&amp;"',"&amp;D49&amp;","&amp;CR$1&amp;A49&amp;CR$1&amp;","&amp;E49&amp;","&amp;I49&amp;","&amp;F49&amp;","&amp;G49&amp;",'"&amp;J49&amp;"','"&amp;K49&amp;"','"&amp;L49&amp;"','"&amp;M49&amp;"','"&amp;N49&amp;"','"&amp;O49&amp;"',"&amp;CR$1&amp;U50&amp;CR$1&amp;")"</f>
        <v>InitEquipData('E112',350,"",,E113,,70,'','','','','','',"ReplaceableTextures\\CommandButtons\\BTNZ08.blp")</v>
      </c>
      <c r="CS49" s="93"/>
      <c r="CT49" s="93"/>
      <c r="CU49" s="95" t="str">
        <f t="shared" si="78"/>
        <v>|n攻击+7000|n业力+28000|n生命值+140000|n暴击+6%|n</v>
      </c>
      <c r="CV49" s="61" t="str">
        <f>"|Cffbbbbbb属性：|r"&amp;CU49&amp;VLOOKUP(A49,合成公式!A:P,16,FALSE)&amp;T49</f>
        <v>|Cffbbbbbb属性：|r|n攻击+7000|n业力+28000|n生命值+140000|n暴击+6%|n|n|Cff00ff7f击杀350只怪有70%概率升级|r</v>
      </c>
      <c r="DB49" s="71" t="str">
        <f t="shared" si="600"/>
        <v>|n攻击+7000</v>
      </c>
      <c r="DC49" s="71" t="str">
        <f t="shared" si="601"/>
        <v>|n业力+28000</v>
      </c>
      <c r="DD49" s="71" t="str">
        <f t="shared" si="602"/>
        <v/>
      </c>
      <c r="DE49" s="71" t="str">
        <f t="shared" si="603"/>
        <v/>
      </c>
      <c r="DF49" s="71" t="str">
        <f t="shared" si="604"/>
        <v>|n生命值+140000</v>
      </c>
      <c r="DG49" s="71" t="str">
        <f t="shared" si="605"/>
        <v/>
      </c>
      <c r="DH49" s="71" t="str">
        <f t="shared" si="606"/>
        <v/>
      </c>
      <c r="DI49" s="71" t="str">
        <f t="shared" si="607"/>
        <v/>
      </c>
      <c r="DJ49" s="71" t="str">
        <f t="shared" si="608"/>
        <v/>
      </c>
      <c r="DK49" s="71" t="str">
        <f t="shared" si="609"/>
        <v/>
      </c>
      <c r="DL49" s="71" t="str">
        <f t="shared" si="610"/>
        <v/>
      </c>
      <c r="DM49" s="71" t="str">
        <f t="shared" si="611"/>
        <v/>
      </c>
      <c r="DN49" s="71" t="str">
        <f t="shared" si="612"/>
        <v/>
      </c>
      <c r="DO49" s="71" t="str">
        <f t="shared" si="613"/>
        <v/>
      </c>
      <c r="DP49" s="71" t="str">
        <f t="shared" si="614"/>
        <v/>
      </c>
      <c r="DQ49" s="71" t="str">
        <f t="shared" si="615"/>
        <v/>
      </c>
      <c r="DR49" s="71" t="str">
        <f t="shared" si="616"/>
        <v/>
      </c>
      <c r="DS49" s="71" t="str">
        <f t="shared" si="617"/>
        <v/>
      </c>
      <c r="DT49" s="71" t="str">
        <f t="shared" si="618"/>
        <v>|n暴击+6%</v>
      </c>
      <c r="DU49" s="71" t="str">
        <f t="shared" si="619"/>
        <v/>
      </c>
      <c r="DV49" s="71" t="str">
        <f t="shared" si="620"/>
        <v/>
      </c>
      <c r="DW49" s="71" t="str">
        <f t="shared" si="621"/>
        <v/>
      </c>
      <c r="DX49" s="71" t="str">
        <f t="shared" si="622"/>
        <v/>
      </c>
      <c r="DY49" s="71" t="str">
        <f t="shared" si="623"/>
        <v/>
      </c>
      <c r="DZ49" s="71" t="str">
        <f t="shared" si="624"/>
        <v/>
      </c>
      <c r="EA49" s="71" t="str">
        <f t="shared" si="625"/>
        <v/>
      </c>
      <c r="EB49" s="71" t="str">
        <f t="shared" si="626"/>
        <v/>
      </c>
      <c r="EC49" s="71" t="str">
        <f t="shared" si="627"/>
        <v/>
      </c>
      <c r="ED49" s="71" t="str">
        <f t="shared" si="628"/>
        <v/>
      </c>
      <c r="EE49" s="71" t="str">
        <f t="shared" si="629"/>
        <v/>
      </c>
      <c r="EF49" s="71" t="str">
        <f t="shared" si="630"/>
        <v/>
      </c>
      <c r="EG49" s="71" t="str">
        <f t="shared" si="631"/>
        <v/>
      </c>
      <c r="EH49" s="71" t="str">
        <f t="shared" si="632"/>
        <v/>
      </c>
      <c r="EI49" s="71" t="str">
        <f t="shared" si="633"/>
        <v/>
      </c>
      <c r="EJ49" s="71" t="str">
        <f t="shared" si="634"/>
        <v/>
      </c>
      <c r="EK49" s="71" t="str">
        <f t="shared" si="635"/>
        <v/>
      </c>
      <c r="EL49" s="71" t="str">
        <f t="shared" si="636"/>
        <v/>
      </c>
      <c r="EM49" s="71" t="str">
        <f t="shared" si="637"/>
        <v/>
      </c>
      <c r="EN49" s="71" t="str">
        <f t="shared" si="638"/>
        <v/>
      </c>
      <c r="EO49" s="71" t="str">
        <f t="shared" si="639"/>
        <v/>
      </c>
      <c r="EP49" s="71" t="str">
        <f t="shared" si="640"/>
        <v/>
      </c>
      <c r="EQ49" s="71" t="str">
        <f t="shared" si="641"/>
        <v/>
      </c>
      <c r="ER49" s="71" t="str">
        <f t="shared" si="642"/>
        <v/>
      </c>
      <c r="ES49" s="71" t="str">
        <f t="shared" si="643"/>
        <v/>
      </c>
      <c r="ET49" s="71" t="str">
        <f t="shared" si="644"/>
        <v/>
      </c>
      <c r="EU49" s="71" t="str">
        <f t="shared" si="645"/>
        <v/>
      </c>
      <c r="EV49" s="71" t="str">
        <f t="shared" si="646"/>
        <v/>
      </c>
      <c r="EW49" s="71" t="str">
        <f t="shared" si="647"/>
        <v/>
      </c>
      <c r="EX49" s="71" t="str">
        <f t="shared" si="648"/>
        <v/>
      </c>
      <c r="EY49" s="71" t="str">
        <f t="shared" si="649"/>
        <v/>
      </c>
      <c r="EZ49" s="71" t="str">
        <f t="shared" si="650"/>
        <v/>
      </c>
      <c r="FA49" s="71" t="str">
        <f t="shared" si="651"/>
        <v/>
      </c>
      <c r="FB49" s="71" t="str">
        <f t="shared" si="652"/>
        <v/>
      </c>
      <c r="FC49" s="71" t="str">
        <f t="shared" si="653"/>
        <v/>
      </c>
      <c r="FD49" s="71" t="str">
        <f t="shared" si="654"/>
        <v/>
      </c>
      <c r="FE49" s="71" t="str">
        <f t="shared" si="655"/>
        <v/>
      </c>
      <c r="FF49" s="71" t="str">
        <f t="shared" si="656"/>
        <v/>
      </c>
      <c r="FG49" s="71" t="str">
        <f t="shared" si="657"/>
        <v/>
      </c>
      <c r="FH49" s="71" t="str">
        <f t="shared" si="658"/>
        <v/>
      </c>
      <c r="FI49" s="71" t="str">
        <f t="shared" si="659"/>
        <v/>
      </c>
      <c r="FJ49" s="71" t="str">
        <f t="shared" si="660"/>
        <v/>
      </c>
      <c r="FK49" s="71" t="str">
        <f t="shared" si="661"/>
        <v/>
      </c>
      <c r="FL49" s="71" t="str">
        <f t="shared" si="662"/>
        <v/>
      </c>
      <c r="FM49" s="71" t="str">
        <f t="shared" si="663"/>
        <v/>
      </c>
      <c r="FN49" s="71" t="str">
        <f t="shared" si="664"/>
        <v/>
      </c>
      <c r="FO49" s="71" t="str">
        <f t="shared" si="665"/>
        <v/>
      </c>
      <c r="FP49" s="71" t="str">
        <f t="shared" si="666"/>
        <v/>
      </c>
      <c r="FQ49" s="71" t="str">
        <f t="shared" si="667"/>
        <v/>
      </c>
      <c r="FR49" s="71" t="str">
        <f t="shared" si="668"/>
        <v/>
      </c>
      <c r="FS49" s="71" t="str">
        <f t="shared" si="669"/>
        <v/>
      </c>
    </row>
    <row r="50" spans="1:175" s="60" customFormat="1" ht="16.5">
      <c r="A50" s="72"/>
      <c r="B50" s="73" t="s">
        <v>292</v>
      </c>
      <c r="C50" s="79" t="s">
        <v>293</v>
      </c>
      <c r="D50" s="10">
        <v>350</v>
      </c>
      <c r="E50" s="75"/>
      <c r="F50" s="76"/>
      <c r="G50" s="19">
        <v>70</v>
      </c>
      <c r="H50" s="77"/>
      <c r="I50" s="77" t="str">
        <f t="shared" si="593"/>
        <v>E114</v>
      </c>
      <c r="J50" s="77"/>
      <c r="K50" s="77"/>
      <c r="L50" s="77"/>
      <c r="M50" s="77"/>
      <c r="N50" s="77"/>
      <c r="O50" s="77"/>
      <c r="P50" s="82"/>
      <c r="Q50" s="82"/>
      <c r="R50" s="82"/>
      <c r="S50" s="82"/>
      <c r="T50" s="87" t="str">
        <f t="shared" si="594"/>
        <v>|n|Cff00ff7f击杀350只怪有70%概率升级|r</v>
      </c>
      <c r="U50" s="85" t="s">
        <v>289</v>
      </c>
      <c r="V50" s="86">
        <v>8000</v>
      </c>
      <c r="W50" s="86">
        <v>32000</v>
      </c>
      <c r="X50" s="86"/>
      <c r="Y50" s="86"/>
      <c r="Z50" s="86">
        <v>160000</v>
      </c>
      <c r="AA50" s="86"/>
      <c r="AB50" s="86"/>
      <c r="AC50" s="86"/>
      <c r="AD50" s="86"/>
      <c r="AE50" s="86"/>
      <c r="AF50" s="86"/>
      <c r="AG50" s="88"/>
      <c r="AH50" s="86"/>
      <c r="AI50" s="86"/>
      <c r="AJ50" s="86"/>
      <c r="AK50" s="86"/>
      <c r="AL50" s="88"/>
      <c r="AM50" s="86"/>
      <c r="AN50" s="61">
        <v>6</v>
      </c>
      <c r="AO50" s="86"/>
      <c r="AP50" s="90"/>
      <c r="AQ50" s="90"/>
      <c r="AR50" s="91"/>
      <c r="AS50" s="91"/>
      <c r="AT50" s="90"/>
      <c r="AU50" s="90"/>
      <c r="AV50" s="90"/>
      <c r="AW50" s="90"/>
      <c r="AX50" s="90"/>
      <c r="AY50" s="90"/>
      <c r="AZ50" s="90"/>
      <c r="BA50" s="90"/>
      <c r="BB50" s="90"/>
      <c r="BC50" s="79"/>
      <c r="BD50" s="79"/>
      <c r="BE50" s="79"/>
      <c r="BF50" s="79"/>
      <c r="BG50" s="79"/>
      <c r="BH50" s="79"/>
      <c r="BI50" s="79"/>
      <c r="BJ50" s="79"/>
      <c r="BK50" s="79"/>
      <c r="BL50" s="79"/>
      <c r="BM50" s="79"/>
      <c r="BN50" s="79"/>
      <c r="BO50" s="79"/>
      <c r="BP50" s="79"/>
      <c r="BQ50" s="79"/>
      <c r="BR50" s="79"/>
      <c r="BS50" s="79"/>
      <c r="BT50" s="79"/>
      <c r="BU50" s="194"/>
      <c r="BV50" s="194"/>
      <c r="BW50" s="194"/>
      <c r="BX50" s="194"/>
      <c r="BY50" s="194"/>
      <c r="BZ50" s="194"/>
      <c r="CA50" s="194"/>
      <c r="CB50" s="194"/>
      <c r="CC50" s="194"/>
      <c r="CD50" s="194"/>
      <c r="CE50" s="194"/>
      <c r="CF50" s="194"/>
      <c r="CG50" s="194"/>
      <c r="CH50" s="194"/>
      <c r="CI50" s="194"/>
      <c r="CJ50" s="194"/>
      <c r="CK50" s="194"/>
      <c r="CL50" s="194"/>
      <c r="CM50" s="194"/>
      <c r="CN50" s="93" t="str">
        <f t="shared" si="595"/>
        <v>InitUnitState('E113',8000,32000,,,160000,,,,,)</v>
      </c>
      <c r="CO50" s="93" t="str">
        <f t="shared" si="596"/>
        <v>InitUnitNormal('E113',,,,,,,,,6,)</v>
      </c>
      <c r="CP50" s="93" t="str">
        <f t="shared" si="597"/>
        <v>InitUnitMagic('E113',,,,,,,,,,)</v>
      </c>
      <c r="CQ50" s="93" t="str">
        <f t="shared" si="598"/>
        <v>InitUnitAdd('E113',,,,,,,,,,)</v>
      </c>
      <c r="CR50" s="93" t="str">
        <f>"InitEquipData('"&amp;B50&amp;"',"&amp;D50&amp;","&amp;CR$1&amp;A50&amp;CR$1&amp;","&amp;E50&amp;","&amp;I50&amp;","&amp;F50&amp;","&amp;G50&amp;",'"&amp;J50&amp;"','"&amp;K50&amp;"','"&amp;L50&amp;"','"&amp;M50&amp;"','"&amp;N50&amp;"','"&amp;O50&amp;"',"&amp;CR$1&amp;U51&amp;CR$1&amp;")"</f>
        <v>InitEquipData('E113',350,"",,E114,,70,'','','','','','',"ReplaceableTextures\\CommandButtons\\BTNZ08.blp")</v>
      </c>
      <c r="CS50" s="93"/>
      <c r="CT50" s="93"/>
      <c r="CU50" s="95" t="str">
        <f t="shared" si="78"/>
        <v>|n攻击+8000|n业力+32000|n生命值+160000|n暴击+6%|n</v>
      </c>
      <c r="CV50" s="61" t="str">
        <f>"|Cffbbbbbb属性：|r"&amp;CU50&amp;VLOOKUP(A50,合成公式!A:P,16,FALSE)&amp;T50</f>
        <v>|Cffbbbbbb属性：|r|n攻击+8000|n业力+32000|n生命值+160000|n暴击+6%|n|n|Cff00ff7f击杀350只怪有70%概率升级|r</v>
      </c>
      <c r="DB50" s="71" t="str">
        <f t="shared" si="600"/>
        <v>|n攻击+8000</v>
      </c>
      <c r="DC50" s="71" t="str">
        <f t="shared" si="601"/>
        <v>|n业力+32000</v>
      </c>
      <c r="DD50" s="71" t="str">
        <f t="shared" si="602"/>
        <v/>
      </c>
      <c r="DE50" s="71" t="str">
        <f t="shared" si="603"/>
        <v/>
      </c>
      <c r="DF50" s="71" t="str">
        <f t="shared" si="604"/>
        <v>|n生命值+160000</v>
      </c>
      <c r="DG50" s="71" t="str">
        <f t="shared" si="605"/>
        <v/>
      </c>
      <c r="DH50" s="71" t="str">
        <f t="shared" si="606"/>
        <v/>
      </c>
      <c r="DI50" s="71" t="str">
        <f t="shared" si="607"/>
        <v/>
      </c>
      <c r="DJ50" s="71" t="str">
        <f t="shared" si="608"/>
        <v/>
      </c>
      <c r="DK50" s="71" t="str">
        <f t="shared" si="609"/>
        <v/>
      </c>
      <c r="DL50" s="71" t="str">
        <f t="shared" si="610"/>
        <v/>
      </c>
      <c r="DM50" s="71" t="str">
        <f t="shared" si="611"/>
        <v/>
      </c>
      <c r="DN50" s="71" t="str">
        <f t="shared" si="612"/>
        <v/>
      </c>
      <c r="DO50" s="71" t="str">
        <f t="shared" si="613"/>
        <v/>
      </c>
      <c r="DP50" s="71" t="str">
        <f t="shared" si="614"/>
        <v/>
      </c>
      <c r="DQ50" s="71" t="str">
        <f t="shared" si="615"/>
        <v/>
      </c>
      <c r="DR50" s="71" t="str">
        <f t="shared" si="616"/>
        <v/>
      </c>
      <c r="DS50" s="71" t="str">
        <f t="shared" si="617"/>
        <v/>
      </c>
      <c r="DT50" s="71" t="str">
        <f t="shared" si="618"/>
        <v>|n暴击+6%</v>
      </c>
      <c r="DU50" s="71" t="str">
        <f t="shared" si="619"/>
        <v/>
      </c>
      <c r="DV50" s="71" t="str">
        <f t="shared" si="620"/>
        <v/>
      </c>
      <c r="DW50" s="71" t="str">
        <f t="shared" si="621"/>
        <v/>
      </c>
      <c r="DX50" s="71" t="str">
        <f t="shared" si="622"/>
        <v/>
      </c>
      <c r="DY50" s="71" t="str">
        <f t="shared" si="623"/>
        <v/>
      </c>
      <c r="DZ50" s="71" t="str">
        <f t="shared" si="624"/>
        <v/>
      </c>
      <c r="EA50" s="71" t="str">
        <f t="shared" si="625"/>
        <v/>
      </c>
      <c r="EB50" s="71" t="str">
        <f t="shared" si="626"/>
        <v/>
      </c>
      <c r="EC50" s="71" t="str">
        <f t="shared" si="627"/>
        <v/>
      </c>
      <c r="ED50" s="71" t="str">
        <f t="shared" si="628"/>
        <v/>
      </c>
      <c r="EE50" s="71" t="str">
        <f t="shared" si="629"/>
        <v/>
      </c>
      <c r="EF50" s="71" t="str">
        <f t="shared" si="630"/>
        <v/>
      </c>
      <c r="EG50" s="71" t="str">
        <f t="shared" si="631"/>
        <v/>
      </c>
      <c r="EH50" s="71" t="str">
        <f t="shared" si="632"/>
        <v/>
      </c>
      <c r="EI50" s="71" t="str">
        <f t="shared" si="633"/>
        <v/>
      </c>
      <c r="EJ50" s="71" t="str">
        <f t="shared" si="634"/>
        <v/>
      </c>
      <c r="EK50" s="71" t="str">
        <f t="shared" si="635"/>
        <v/>
      </c>
      <c r="EL50" s="71" t="str">
        <f t="shared" si="636"/>
        <v/>
      </c>
      <c r="EM50" s="71" t="str">
        <f t="shared" si="637"/>
        <v/>
      </c>
      <c r="EN50" s="71" t="str">
        <f t="shared" si="638"/>
        <v/>
      </c>
      <c r="EO50" s="71" t="str">
        <f t="shared" si="639"/>
        <v/>
      </c>
      <c r="EP50" s="71" t="str">
        <f t="shared" si="640"/>
        <v/>
      </c>
      <c r="EQ50" s="71" t="str">
        <f t="shared" si="641"/>
        <v/>
      </c>
      <c r="ER50" s="71" t="str">
        <f t="shared" si="642"/>
        <v/>
      </c>
      <c r="ES50" s="71" t="str">
        <f t="shared" si="643"/>
        <v/>
      </c>
      <c r="ET50" s="71" t="str">
        <f t="shared" si="644"/>
        <v/>
      </c>
      <c r="EU50" s="71" t="str">
        <f t="shared" si="645"/>
        <v/>
      </c>
      <c r="EV50" s="71" t="str">
        <f t="shared" si="646"/>
        <v/>
      </c>
      <c r="EW50" s="71" t="str">
        <f t="shared" si="647"/>
        <v/>
      </c>
      <c r="EX50" s="71" t="str">
        <f t="shared" si="648"/>
        <v/>
      </c>
      <c r="EY50" s="71" t="str">
        <f t="shared" si="649"/>
        <v/>
      </c>
      <c r="EZ50" s="71" t="str">
        <f t="shared" si="650"/>
        <v/>
      </c>
      <c r="FA50" s="71" t="str">
        <f t="shared" si="651"/>
        <v/>
      </c>
      <c r="FB50" s="71" t="str">
        <f t="shared" si="652"/>
        <v/>
      </c>
      <c r="FC50" s="71" t="str">
        <f t="shared" si="653"/>
        <v/>
      </c>
      <c r="FD50" s="71" t="str">
        <f t="shared" si="654"/>
        <v/>
      </c>
      <c r="FE50" s="71" t="str">
        <f t="shared" si="655"/>
        <v/>
      </c>
      <c r="FF50" s="71" t="str">
        <f t="shared" si="656"/>
        <v/>
      </c>
      <c r="FG50" s="71" t="str">
        <f t="shared" si="657"/>
        <v/>
      </c>
      <c r="FH50" s="71" t="str">
        <f t="shared" si="658"/>
        <v/>
      </c>
      <c r="FI50" s="71" t="str">
        <f t="shared" si="659"/>
        <v/>
      </c>
      <c r="FJ50" s="71" t="str">
        <f t="shared" si="660"/>
        <v/>
      </c>
      <c r="FK50" s="71" t="str">
        <f t="shared" si="661"/>
        <v/>
      </c>
      <c r="FL50" s="71" t="str">
        <f t="shared" si="662"/>
        <v/>
      </c>
      <c r="FM50" s="71" t="str">
        <f t="shared" si="663"/>
        <v/>
      </c>
      <c r="FN50" s="71" t="str">
        <f t="shared" si="664"/>
        <v/>
      </c>
      <c r="FO50" s="71" t="str">
        <f t="shared" si="665"/>
        <v/>
      </c>
      <c r="FP50" s="71" t="str">
        <f t="shared" si="666"/>
        <v/>
      </c>
      <c r="FQ50" s="71" t="str">
        <f t="shared" si="667"/>
        <v/>
      </c>
      <c r="FR50" s="71" t="str">
        <f t="shared" si="668"/>
        <v/>
      </c>
      <c r="FS50" s="71" t="str">
        <f t="shared" si="669"/>
        <v/>
      </c>
    </row>
    <row r="51" spans="1:175" s="60" customFormat="1" ht="16.5">
      <c r="A51" s="72"/>
      <c r="B51" s="73" t="s">
        <v>294</v>
      </c>
      <c r="C51" s="79" t="s">
        <v>295</v>
      </c>
      <c r="D51" s="10">
        <v>350</v>
      </c>
      <c r="E51" s="75"/>
      <c r="F51" s="76"/>
      <c r="G51" s="19">
        <v>70</v>
      </c>
      <c r="H51" s="77"/>
      <c r="I51" s="77" t="str">
        <f t="shared" si="593"/>
        <v>E115</v>
      </c>
      <c r="J51" s="77"/>
      <c r="K51" s="77"/>
      <c r="L51" s="77"/>
      <c r="M51" s="77"/>
      <c r="N51" s="77"/>
      <c r="O51" s="77"/>
      <c r="P51" s="82"/>
      <c r="Q51" s="82"/>
      <c r="R51" s="82"/>
      <c r="S51" s="82"/>
      <c r="T51" s="87" t="str">
        <f t="shared" si="594"/>
        <v>|n|Cff00ff7f击杀350只怪有70%概率升级|r</v>
      </c>
      <c r="U51" s="85" t="s">
        <v>289</v>
      </c>
      <c r="V51" s="86">
        <v>10000</v>
      </c>
      <c r="W51" s="86">
        <v>40000</v>
      </c>
      <c r="X51" s="86"/>
      <c r="Y51" s="86"/>
      <c r="Z51" s="86">
        <v>200000</v>
      </c>
      <c r="AA51" s="86"/>
      <c r="AB51" s="86"/>
      <c r="AC51" s="86"/>
      <c r="AD51" s="86"/>
      <c r="AE51" s="86"/>
      <c r="AF51" s="86"/>
      <c r="AG51" s="88"/>
      <c r="AH51" s="86"/>
      <c r="AI51" s="86"/>
      <c r="AJ51" s="86"/>
      <c r="AK51" s="86"/>
      <c r="AL51" s="88"/>
      <c r="AM51" s="86"/>
      <c r="AN51" s="61">
        <v>6</v>
      </c>
      <c r="AO51" s="86"/>
      <c r="AP51" s="90"/>
      <c r="AQ51" s="90"/>
      <c r="AR51" s="91"/>
      <c r="AS51" s="91"/>
      <c r="AT51" s="90"/>
      <c r="AU51" s="90"/>
      <c r="AV51" s="90"/>
      <c r="AW51" s="90"/>
      <c r="AX51" s="90"/>
      <c r="AY51" s="90"/>
      <c r="AZ51" s="90"/>
      <c r="BA51" s="90"/>
      <c r="BB51" s="90"/>
      <c r="BC51" s="79"/>
      <c r="BD51" s="79"/>
      <c r="BE51" s="79"/>
      <c r="BF51" s="79"/>
      <c r="BG51" s="79"/>
      <c r="BH51" s="79"/>
      <c r="BI51" s="79"/>
      <c r="BJ51" s="79"/>
      <c r="BK51" s="79"/>
      <c r="BL51" s="79"/>
      <c r="BM51" s="79"/>
      <c r="BN51" s="79"/>
      <c r="BO51" s="79"/>
      <c r="BP51" s="79"/>
      <c r="BQ51" s="79"/>
      <c r="BR51" s="79"/>
      <c r="BS51" s="79"/>
      <c r="BT51" s="79"/>
      <c r="BU51" s="194"/>
      <c r="BV51" s="194"/>
      <c r="BW51" s="194"/>
      <c r="BX51" s="194"/>
      <c r="BY51" s="194"/>
      <c r="BZ51" s="194"/>
      <c r="CA51" s="194"/>
      <c r="CB51" s="194"/>
      <c r="CC51" s="194"/>
      <c r="CD51" s="194"/>
      <c r="CE51" s="194"/>
      <c r="CF51" s="194"/>
      <c r="CG51" s="194"/>
      <c r="CH51" s="194"/>
      <c r="CI51" s="194"/>
      <c r="CJ51" s="194"/>
      <c r="CK51" s="194"/>
      <c r="CL51" s="194"/>
      <c r="CM51" s="194"/>
      <c r="CN51" s="93" t="str">
        <f t="shared" si="595"/>
        <v>InitUnitState('E114',10000,40000,,,200000,,,,,)</v>
      </c>
      <c r="CO51" s="93" t="str">
        <f t="shared" si="596"/>
        <v>InitUnitNormal('E114',,,,,,,,,6,)</v>
      </c>
      <c r="CP51" s="93" t="str">
        <f t="shared" si="597"/>
        <v>InitUnitMagic('E114',,,,,,,,,,)</v>
      </c>
      <c r="CQ51" s="93" t="str">
        <f t="shared" si="598"/>
        <v>InitUnitAdd('E114',,,,,,,,,,)</v>
      </c>
      <c r="CR51" s="93" t="str">
        <f>"InitEquipData('"&amp;B51&amp;"',"&amp;D51&amp;","&amp;CR$1&amp;A51&amp;CR$1&amp;","&amp;E51&amp;","&amp;I51&amp;","&amp;F51&amp;","&amp;G51&amp;",'"&amp;J51&amp;"','"&amp;K51&amp;"','"&amp;L51&amp;"','"&amp;M51&amp;"','"&amp;N51&amp;"','"&amp;O51&amp;"',"&amp;CR$1&amp;U52&amp;CR$1&amp;")"</f>
        <v>InitEquipData('E114',350,"",,E115,,70,'','','','','','',"ReplaceableTextures\\CommandButtons\\BTNZ08.blp")</v>
      </c>
      <c r="CS51" s="93"/>
      <c r="CT51" s="93"/>
      <c r="CU51" s="95" t="str">
        <f t="shared" si="78"/>
        <v>|n攻击+10000|n业力+40000|n生命值+200000|n暴击+6%|n</v>
      </c>
      <c r="CV51" s="61" t="str">
        <f>"|Cffbbbbbb属性：|r"&amp;CU51&amp;VLOOKUP(A51,合成公式!A:P,16,FALSE)&amp;T51</f>
        <v>|Cffbbbbbb属性：|r|n攻击+10000|n业力+40000|n生命值+200000|n暴击+6%|n|n|Cff00ff7f击杀350只怪有70%概率升级|r</v>
      </c>
      <c r="DB51" s="71" t="str">
        <f t="shared" si="600"/>
        <v>|n攻击+10000</v>
      </c>
      <c r="DC51" s="71" t="str">
        <f t="shared" si="601"/>
        <v>|n业力+40000</v>
      </c>
      <c r="DD51" s="71" t="str">
        <f t="shared" si="602"/>
        <v/>
      </c>
      <c r="DE51" s="71" t="str">
        <f t="shared" si="603"/>
        <v/>
      </c>
      <c r="DF51" s="71" t="str">
        <f t="shared" si="604"/>
        <v>|n生命值+200000</v>
      </c>
      <c r="DG51" s="71" t="str">
        <f t="shared" si="605"/>
        <v/>
      </c>
      <c r="DH51" s="71" t="str">
        <f t="shared" si="606"/>
        <v/>
      </c>
      <c r="DI51" s="71" t="str">
        <f t="shared" si="607"/>
        <v/>
      </c>
      <c r="DJ51" s="71" t="str">
        <f t="shared" si="608"/>
        <v/>
      </c>
      <c r="DK51" s="71" t="str">
        <f t="shared" si="609"/>
        <v/>
      </c>
      <c r="DL51" s="71" t="str">
        <f t="shared" si="610"/>
        <v/>
      </c>
      <c r="DM51" s="71" t="str">
        <f t="shared" si="611"/>
        <v/>
      </c>
      <c r="DN51" s="71" t="str">
        <f t="shared" si="612"/>
        <v/>
      </c>
      <c r="DO51" s="71" t="str">
        <f t="shared" si="613"/>
        <v/>
      </c>
      <c r="DP51" s="71" t="str">
        <f t="shared" si="614"/>
        <v/>
      </c>
      <c r="DQ51" s="71" t="str">
        <f t="shared" si="615"/>
        <v/>
      </c>
      <c r="DR51" s="71" t="str">
        <f t="shared" si="616"/>
        <v/>
      </c>
      <c r="DS51" s="71" t="str">
        <f t="shared" si="617"/>
        <v/>
      </c>
      <c r="DT51" s="71" t="str">
        <f t="shared" si="618"/>
        <v>|n暴击+6%</v>
      </c>
      <c r="DU51" s="71" t="str">
        <f t="shared" si="619"/>
        <v/>
      </c>
      <c r="DV51" s="71" t="str">
        <f t="shared" si="620"/>
        <v/>
      </c>
      <c r="DW51" s="71" t="str">
        <f t="shared" si="621"/>
        <v/>
      </c>
      <c r="DX51" s="71" t="str">
        <f t="shared" si="622"/>
        <v/>
      </c>
      <c r="DY51" s="71" t="str">
        <f t="shared" si="623"/>
        <v/>
      </c>
      <c r="DZ51" s="71" t="str">
        <f t="shared" si="624"/>
        <v/>
      </c>
      <c r="EA51" s="71" t="str">
        <f t="shared" si="625"/>
        <v/>
      </c>
      <c r="EB51" s="71" t="str">
        <f t="shared" si="626"/>
        <v/>
      </c>
      <c r="EC51" s="71" t="str">
        <f t="shared" si="627"/>
        <v/>
      </c>
      <c r="ED51" s="71" t="str">
        <f t="shared" si="628"/>
        <v/>
      </c>
      <c r="EE51" s="71" t="str">
        <f t="shared" si="629"/>
        <v/>
      </c>
      <c r="EF51" s="71" t="str">
        <f t="shared" si="630"/>
        <v/>
      </c>
      <c r="EG51" s="71" t="str">
        <f t="shared" si="631"/>
        <v/>
      </c>
      <c r="EH51" s="71" t="str">
        <f t="shared" si="632"/>
        <v/>
      </c>
      <c r="EI51" s="71" t="str">
        <f t="shared" si="633"/>
        <v/>
      </c>
      <c r="EJ51" s="71" t="str">
        <f t="shared" si="634"/>
        <v/>
      </c>
      <c r="EK51" s="71" t="str">
        <f t="shared" si="635"/>
        <v/>
      </c>
      <c r="EL51" s="71" t="str">
        <f t="shared" si="636"/>
        <v/>
      </c>
      <c r="EM51" s="71" t="str">
        <f t="shared" si="637"/>
        <v/>
      </c>
      <c r="EN51" s="71" t="str">
        <f t="shared" si="638"/>
        <v/>
      </c>
      <c r="EO51" s="71" t="str">
        <f t="shared" si="639"/>
        <v/>
      </c>
      <c r="EP51" s="71" t="str">
        <f t="shared" si="640"/>
        <v/>
      </c>
      <c r="EQ51" s="71" t="str">
        <f t="shared" si="641"/>
        <v/>
      </c>
      <c r="ER51" s="71" t="str">
        <f t="shared" si="642"/>
        <v/>
      </c>
      <c r="ES51" s="71" t="str">
        <f t="shared" si="643"/>
        <v/>
      </c>
      <c r="ET51" s="71" t="str">
        <f t="shared" si="644"/>
        <v/>
      </c>
      <c r="EU51" s="71" t="str">
        <f t="shared" si="645"/>
        <v/>
      </c>
      <c r="EV51" s="71" t="str">
        <f t="shared" si="646"/>
        <v/>
      </c>
      <c r="EW51" s="71" t="str">
        <f t="shared" si="647"/>
        <v/>
      </c>
      <c r="EX51" s="71" t="str">
        <f t="shared" si="648"/>
        <v/>
      </c>
      <c r="EY51" s="71" t="str">
        <f t="shared" si="649"/>
        <v/>
      </c>
      <c r="EZ51" s="71" t="str">
        <f t="shared" si="650"/>
        <v/>
      </c>
      <c r="FA51" s="71" t="str">
        <f t="shared" si="651"/>
        <v/>
      </c>
      <c r="FB51" s="71" t="str">
        <f t="shared" si="652"/>
        <v/>
      </c>
      <c r="FC51" s="71" t="str">
        <f t="shared" si="653"/>
        <v/>
      </c>
      <c r="FD51" s="71" t="str">
        <f t="shared" si="654"/>
        <v/>
      </c>
      <c r="FE51" s="71" t="str">
        <f t="shared" si="655"/>
        <v/>
      </c>
      <c r="FF51" s="71" t="str">
        <f t="shared" si="656"/>
        <v/>
      </c>
      <c r="FG51" s="71" t="str">
        <f t="shared" si="657"/>
        <v/>
      </c>
      <c r="FH51" s="71" t="str">
        <f t="shared" si="658"/>
        <v/>
      </c>
      <c r="FI51" s="71" t="str">
        <f t="shared" si="659"/>
        <v/>
      </c>
      <c r="FJ51" s="71" t="str">
        <f t="shared" si="660"/>
        <v/>
      </c>
      <c r="FK51" s="71" t="str">
        <f t="shared" si="661"/>
        <v/>
      </c>
      <c r="FL51" s="71" t="str">
        <f t="shared" si="662"/>
        <v/>
      </c>
      <c r="FM51" s="71" t="str">
        <f t="shared" si="663"/>
        <v/>
      </c>
      <c r="FN51" s="71" t="str">
        <f t="shared" si="664"/>
        <v/>
      </c>
      <c r="FO51" s="71" t="str">
        <f t="shared" si="665"/>
        <v/>
      </c>
      <c r="FP51" s="71" t="str">
        <f t="shared" si="666"/>
        <v/>
      </c>
      <c r="FQ51" s="71" t="str">
        <f t="shared" si="667"/>
        <v/>
      </c>
      <c r="FR51" s="71" t="str">
        <f t="shared" si="668"/>
        <v/>
      </c>
      <c r="FS51" s="71" t="str">
        <f t="shared" si="669"/>
        <v/>
      </c>
    </row>
    <row r="52" spans="1:175" s="60" customFormat="1" ht="16.5">
      <c r="A52" s="72"/>
      <c r="B52" s="73" t="s">
        <v>296</v>
      </c>
      <c r="C52" s="79" t="s">
        <v>297</v>
      </c>
      <c r="D52" s="10">
        <v>600</v>
      </c>
      <c r="E52" s="75"/>
      <c r="F52" s="76"/>
      <c r="G52" s="19">
        <v>60</v>
      </c>
      <c r="H52" s="77"/>
      <c r="I52" s="77" t="str">
        <f t="shared" si="593"/>
        <v>E116</v>
      </c>
      <c r="J52" s="77"/>
      <c r="K52" s="77"/>
      <c r="L52" s="77"/>
      <c r="M52" s="77"/>
      <c r="N52" s="77"/>
      <c r="O52" s="77"/>
      <c r="P52" s="82"/>
      <c r="Q52" s="82"/>
      <c r="R52" s="82"/>
      <c r="S52" s="82"/>
      <c r="T52" s="87" t="str">
        <f t="shared" si="594"/>
        <v>|n|Cff00ff7f击杀600只怪有60%概率升级|r</v>
      </c>
      <c r="U52" s="85" t="s">
        <v>289</v>
      </c>
      <c r="V52" s="86">
        <v>12000</v>
      </c>
      <c r="W52" s="86">
        <v>48000</v>
      </c>
      <c r="X52" s="86"/>
      <c r="Y52" s="86"/>
      <c r="Z52" s="86">
        <v>240000</v>
      </c>
      <c r="AA52" s="86"/>
      <c r="AB52" s="86"/>
      <c r="AC52" s="86"/>
      <c r="AD52" s="86"/>
      <c r="AE52" s="86"/>
      <c r="AF52" s="86"/>
      <c r="AG52" s="88"/>
      <c r="AH52" s="86"/>
      <c r="AI52" s="86"/>
      <c r="AJ52" s="86"/>
      <c r="AK52" s="86"/>
      <c r="AL52" s="88"/>
      <c r="AM52" s="86"/>
      <c r="AN52" s="61">
        <v>6</v>
      </c>
      <c r="AO52" s="86"/>
      <c r="AP52" s="90"/>
      <c r="AQ52" s="90"/>
      <c r="AR52" s="91"/>
      <c r="AS52" s="91"/>
      <c r="AT52" s="90"/>
      <c r="AU52" s="90"/>
      <c r="AV52" s="90"/>
      <c r="AW52" s="90"/>
      <c r="AX52" s="90"/>
      <c r="AY52" s="90"/>
      <c r="AZ52" s="90"/>
      <c r="BA52" s="90"/>
      <c r="BB52" s="90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194"/>
      <c r="BV52" s="194"/>
      <c r="BW52" s="194"/>
      <c r="BX52" s="194"/>
      <c r="BY52" s="194"/>
      <c r="BZ52" s="194"/>
      <c r="CA52" s="194"/>
      <c r="CB52" s="194"/>
      <c r="CC52" s="194"/>
      <c r="CD52" s="194"/>
      <c r="CE52" s="194"/>
      <c r="CF52" s="194"/>
      <c r="CG52" s="194"/>
      <c r="CH52" s="194"/>
      <c r="CI52" s="194"/>
      <c r="CJ52" s="194"/>
      <c r="CK52" s="194"/>
      <c r="CL52" s="194"/>
      <c r="CM52" s="194"/>
      <c r="CN52" s="93" t="str">
        <f t="shared" si="595"/>
        <v>InitUnitState('E115',12000,48000,,,240000,,,,,)</v>
      </c>
      <c r="CO52" s="93" t="str">
        <f t="shared" si="596"/>
        <v>InitUnitNormal('E115',,,,,,,,,6,)</v>
      </c>
      <c r="CP52" s="93" t="str">
        <f t="shared" si="597"/>
        <v>InitUnitMagic('E115',,,,,,,,,,)</v>
      </c>
      <c r="CQ52" s="93" t="str">
        <f t="shared" si="598"/>
        <v>InitUnitAdd('E115',,,,,,,,,,)</v>
      </c>
      <c r="CR52" s="93" t="str">
        <f>"InitEquipData('"&amp;B52&amp;"',"&amp;D52&amp;","&amp;CR$1&amp;A52&amp;CR$1&amp;","&amp;E52&amp;","&amp;I52&amp;","&amp;F52&amp;","&amp;G52&amp;",'"&amp;J52&amp;"','"&amp;K52&amp;"','"&amp;L52&amp;"','"&amp;M52&amp;"','"&amp;N52&amp;"','"&amp;O52&amp;"',"&amp;CR$1&amp;U58&amp;CR$1&amp;")"</f>
        <v>InitEquipData('E115',600,"",,E116,,60,'','','','','','',"ReplaceableTextures\\CommandButtons\\BTNZ09.blp")</v>
      </c>
      <c r="CS52" s="93"/>
      <c r="CT52" s="93"/>
      <c r="CU52" s="95" t="str">
        <f t="shared" si="78"/>
        <v>|n攻击+12000|n业力+48000|n生命值+240000|n暴击+6%|n</v>
      </c>
      <c r="CV52" s="61" t="str">
        <f>"|Cffbbbbbb属性：|r"&amp;CU52&amp;VLOOKUP(A52,合成公式!A:P,16,FALSE)&amp;T52</f>
        <v>|Cffbbbbbb属性：|r|n攻击+12000|n业力+48000|n生命值+240000|n暴击+6%|n|n|Cff00ff7f击杀600只怪有60%概率升级|r</v>
      </c>
      <c r="DB52" s="71" t="str">
        <f t="shared" si="600"/>
        <v>|n攻击+12000</v>
      </c>
      <c r="DC52" s="71" t="str">
        <f t="shared" si="601"/>
        <v>|n业力+48000</v>
      </c>
      <c r="DD52" s="71" t="str">
        <f t="shared" si="602"/>
        <v/>
      </c>
      <c r="DE52" s="71" t="str">
        <f t="shared" si="603"/>
        <v/>
      </c>
      <c r="DF52" s="71" t="str">
        <f t="shared" si="604"/>
        <v>|n生命值+240000</v>
      </c>
      <c r="DG52" s="71" t="str">
        <f t="shared" si="605"/>
        <v/>
      </c>
      <c r="DH52" s="71" t="str">
        <f t="shared" si="606"/>
        <v/>
      </c>
      <c r="DI52" s="71" t="str">
        <f t="shared" si="607"/>
        <v/>
      </c>
      <c r="DJ52" s="71" t="str">
        <f t="shared" si="608"/>
        <v/>
      </c>
      <c r="DK52" s="71" t="str">
        <f t="shared" si="609"/>
        <v/>
      </c>
      <c r="DL52" s="71" t="str">
        <f t="shared" si="610"/>
        <v/>
      </c>
      <c r="DM52" s="71" t="str">
        <f t="shared" si="611"/>
        <v/>
      </c>
      <c r="DN52" s="71" t="str">
        <f t="shared" si="612"/>
        <v/>
      </c>
      <c r="DO52" s="71" t="str">
        <f t="shared" si="613"/>
        <v/>
      </c>
      <c r="DP52" s="71" t="str">
        <f t="shared" si="614"/>
        <v/>
      </c>
      <c r="DQ52" s="71" t="str">
        <f t="shared" si="615"/>
        <v/>
      </c>
      <c r="DR52" s="71" t="str">
        <f t="shared" si="616"/>
        <v/>
      </c>
      <c r="DS52" s="71" t="str">
        <f t="shared" si="617"/>
        <v/>
      </c>
      <c r="DT52" s="71" t="str">
        <f t="shared" si="618"/>
        <v>|n暴击+6%</v>
      </c>
      <c r="DU52" s="71" t="str">
        <f t="shared" si="619"/>
        <v/>
      </c>
      <c r="DV52" s="71" t="str">
        <f t="shared" si="620"/>
        <v/>
      </c>
      <c r="DW52" s="71" t="str">
        <f t="shared" si="621"/>
        <v/>
      </c>
      <c r="DX52" s="71" t="str">
        <f t="shared" si="622"/>
        <v/>
      </c>
      <c r="DY52" s="71" t="str">
        <f t="shared" si="623"/>
        <v/>
      </c>
      <c r="DZ52" s="71" t="str">
        <f t="shared" si="624"/>
        <v/>
      </c>
      <c r="EA52" s="71" t="str">
        <f t="shared" si="625"/>
        <v/>
      </c>
      <c r="EB52" s="71" t="str">
        <f t="shared" si="626"/>
        <v/>
      </c>
      <c r="EC52" s="71" t="str">
        <f t="shared" si="627"/>
        <v/>
      </c>
      <c r="ED52" s="71" t="str">
        <f t="shared" si="628"/>
        <v/>
      </c>
      <c r="EE52" s="71" t="str">
        <f t="shared" si="629"/>
        <v/>
      </c>
      <c r="EF52" s="71" t="str">
        <f t="shared" si="630"/>
        <v/>
      </c>
      <c r="EG52" s="71" t="str">
        <f t="shared" si="631"/>
        <v/>
      </c>
      <c r="EH52" s="71" t="str">
        <f t="shared" si="632"/>
        <v/>
      </c>
      <c r="EI52" s="71" t="str">
        <f t="shared" si="633"/>
        <v/>
      </c>
      <c r="EJ52" s="71" t="str">
        <f t="shared" si="634"/>
        <v/>
      </c>
      <c r="EK52" s="71" t="str">
        <f t="shared" si="635"/>
        <v/>
      </c>
      <c r="EL52" s="71" t="str">
        <f t="shared" si="636"/>
        <v/>
      </c>
      <c r="EM52" s="71" t="str">
        <f t="shared" si="637"/>
        <v/>
      </c>
      <c r="EN52" s="71" t="str">
        <f t="shared" si="638"/>
        <v/>
      </c>
      <c r="EO52" s="71" t="str">
        <f t="shared" si="639"/>
        <v/>
      </c>
      <c r="EP52" s="71" t="str">
        <f t="shared" si="640"/>
        <v/>
      </c>
      <c r="EQ52" s="71" t="str">
        <f t="shared" si="641"/>
        <v/>
      </c>
      <c r="ER52" s="71" t="str">
        <f t="shared" si="642"/>
        <v/>
      </c>
      <c r="ES52" s="71" t="str">
        <f t="shared" si="643"/>
        <v/>
      </c>
      <c r="ET52" s="71" t="str">
        <f t="shared" si="644"/>
        <v/>
      </c>
      <c r="EU52" s="71" t="str">
        <f t="shared" si="645"/>
        <v/>
      </c>
      <c r="EV52" s="71" t="str">
        <f t="shared" si="646"/>
        <v/>
      </c>
      <c r="EW52" s="71" t="str">
        <f t="shared" si="647"/>
        <v/>
      </c>
      <c r="EX52" s="71" t="str">
        <f t="shared" si="648"/>
        <v/>
      </c>
      <c r="EY52" s="71" t="str">
        <f t="shared" si="649"/>
        <v/>
      </c>
      <c r="EZ52" s="71" t="str">
        <f t="shared" si="650"/>
        <v/>
      </c>
      <c r="FA52" s="71" t="str">
        <f t="shared" si="651"/>
        <v/>
      </c>
      <c r="FB52" s="71" t="str">
        <f t="shared" si="652"/>
        <v/>
      </c>
      <c r="FC52" s="71" t="str">
        <f t="shared" si="653"/>
        <v/>
      </c>
      <c r="FD52" s="71" t="str">
        <f t="shared" si="654"/>
        <v/>
      </c>
      <c r="FE52" s="71" t="str">
        <f t="shared" si="655"/>
        <v/>
      </c>
      <c r="FF52" s="71" t="str">
        <f t="shared" si="656"/>
        <v/>
      </c>
      <c r="FG52" s="71" t="str">
        <f t="shared" si="657"/>
        <v/>
      </c>
      <c r="FH52" s="71" t="str">
        <f t="shared" si="658"/>
        <v/>
      </c>
      <c r="FI52" s="71" t="str">
        <f t="shared" si="659"/>
        <v/>
      </c>
      <c r="FJ52" s="71" t="str">
        <f t="shared" si="660"/>
        <v/>
      </c>
      <c r="FK52" s="71" t="str">
        <f t="shared" si="661"/>
        <v/>
      </c>
      <c r="FL52" s="71" t="str">
        <f t="shared" si="662"/>
        <v/>
      </c>
      <c r="FM52" s="71" t="str">
        <f t="shared" si="663"/>
        <v/>
      </c>
      <c r="FN52" s="71" t="str">
        <f t="shared" si="664"/>
        <v/>
      </c>
      <c r="FO52" s="71" t="str">
        <f t="shared" si="665"/>
        <v/>
      </c>
      <c r="FP52" s="71" t="str">
        <f t="shared" si="666"/>
        <v/>
      </c>
      <c r="FQ52" s="71" t="str">
        <f t="shared" si="667"/>
        <v/>
      </c>
      <c r="FR52" s="71" t="str">
        <f t="shared" si="668"/>
        <v/>
      </c>
      <c r="FS52" s="71" t="str">
        <f t="shared" si="669"/>
        <v/>
      </c>
    </row>
    <row r="53" spans="1:175" s="60" customFormat="1" ht="16.5">
      <c r="A53" s="72"/>
      <c r="B53" s="73" t="s">
        <v>298</v>
      </c>
      <c r="C53" s="79" t="s">
        <v>299</v>
      </c>
      <c r="D53" s="10">
        <v>500</v>
      </c>
      <c r="E53" s="75"/>
      <c r="F53" s="76"/>
      <c r="G53" s="19">
        <v>60</v>
      </c>
      <c r="H53" s="77"/>
      <c r="I53" s="77" t="str">
        <f t="shared" si="593"/>
        <v>E117</v>
      </c>
      <c r="J53" s="77"/>
      <c r="K53" s="77"/>
      <c r="L53" s="77"/>
      <c r="M53" s="77"/>
      <c r="N53" s="77"/>
      <c r="O53" s="77"/>
      <c r="P53" s="82"/>
      <c r="Q53" s="82"/>
      <c r="R53" s="82"/>
      <c r="S53" s="82"/>
      <c r="T53" s="87" t="str">
        <f t="shared" si="594"/>
        <v>|n|Cff00ff7f击杀500只怪有60%概率升级|r</v>
      </c>
      <c r="U53" s="85" t="s">
        <v>300</v>
      </c>
      <c r="V53" s="86">
        <v>18000</v>
      </c>
      <c r="W53" s="86">
        <v>72000</v>
      </c>
      <c r="X53" s="86"/>
      <c r="Y53" s="86"/>
      <c r="Z53" s="86">
        <v>360000</v>
      </c>
      <c r="AA53" s="86"/>
      <c r="AB53" s="86"/>
      <c r="AC53" s="86"/>
      <c r="AD53" s="86"/>
      <c r="AE53" s="86"/>
      <c r="AF53" s="86"/>
      <c r="AG53" s="88"/>
      <c r="AH53" s="86"/>
      <c r="AI53" s="86"/>
      <c r="AJ53" s="86"/>
      <c r="AK53" s="86"/>
      <c r="AL53" s="88"/>
      <c r="AM53" s="86"/>
      <c r="AN53" s="61">
        <v>8</v>
      </c>
      <c r="AO53" s="86"/>
      <c r="AP53" s="90"/>
      <c r="AQ53" s="90"/>
      <c r="AR53" s="91"/>
      <c r="AS53" s="91"/>
      <c r="AT53" s="90"/>
      <c r="AU53" s="90"/>
      <c r="AV53" s="90"/>
      <c r="AW53" s="90"/>
      <c r="AX53" s="90"/>
      <c r="AY53" s="90"/>
      <c r="AZ53" s="90"/>
      <c r="BA53" s="90"/>
      <c r="BB53" s="90"/>
      <c r="BC53" s="79"/>
      <c r="BD53" s="79"/>
      <c r="BE53" s="79"/>
      <c r="BF53" s="79"/>
      <c r="BG53" s="79"/>
      <c r="BH53" s="79"/>
      <c r="BI53" s="79"/>
      <c r="BJ53" s="79"/>
      <c r="BK53" s="79"/>
      <c r="BL53" s="79"/>
      <c r="BM53" s="79"/>
      <c r="BN53" s="79"/>
      <c r="BO53" s="79"/>
      <c r="BP53" s="79"/>
      <c r="BQ53" s="79"/>
      <c r="BR53" s="79"/>
      <c r="BS53" s="79"/>
      <c r="BT53" s="79"/>
      <c r="BU53" s="194"/>
      <c r="BV53" s="194"/>
      <c r="BW53" s="194"/>
      <c r="BX53" s="194"/>
      <c r="BY53" s="194"/>
      <c r="BZ53" s="194"/>
      <c r="CA53" s="194"/>
      <c r="CB53" s="194"/>
      <c r="CC53" s="194"/>
      <c r="CD53" s="194"/>
      <c r="CE53" s="194"/>
      <c r="CF53" s="194"/>
      <c r="CG53" s="194"/>
      <c r="CH53" s="194"/>
      <c r="CI53" s="194"/>
      <c r="CJ53" s="194"/>
      <c r="CK53" s="194"/>
      <c r="CL53" s="194"/>
      <c r="CM53" s="194"/>
      <c r="CN53" s="93" t="str">
        <f t="shared" ref="CN53:CN57" si="670">"InitUnitState('"&amp;B53&amp;"',"&amp;V53&amp;","&amp;W53&amp;","&amp;X53&amp;","&amp;Y53&amp;","&amp;Z53&amp;","&amp;AA53&amp;","&amp;AB53&amp;","&amp;AC53&amp;","&amp;AD53&amp;","&amp;AE53&amp;")"</f>
        <v>InitUnitState('E116',18000,72000,,,360000,,,,,)</v>
      </c>
      <c r="CO53" s="93" t="str">
        <f t="shared" ref="CO53:CO57" si="671">"InitUnitNormal('"&amp;B53&amp;"',"&amp;AF53&amp;","&amp;AG53&amp;","&amp;AH53&amp;","&amp;AI53&amp;","&amp;AJ53&amp;","&amp;AK53&amp;","&amp;AL53&amp;","&amp;AM53&amp;","&amp;AN53&amp;","&amp;AO53&amp;")"</f>
        <v>InitUnitNormal('E116',,,,,,,,,8,)</v>
      </c>
      <c r="CP53" s="93" t="str">
        <f t="shared" ref="CP53:CP57" si="672">"InitUnitMagic('"&amp;B53&amp;"',"&amp;AP53&amp;","&amp;AQ53&amp;","&amp;AR53&amp;","&amp;AS53&amp;","&amp;AT53&amp;","&amp;AU53&amp;","&amp;AV53&amp;","&amp;AW53&amp;","&amp;BI53&amp;","&amp;BJ53&amp;")"</f>
        <v>InitUnitMagic('E116',,,,,,,,,,)</v>
      </c>
      <c r="CQ53" s="93" t="str">
        <f t="shared" ref="CQ53:CQ57" si="673">"InitUnitAdd('"&amp;B53&amp;"',"&amp;BK53&amp;","&amp;BL53&amp;","&amp;BM53&amp;","&amp;BN53&amp;","&amp;BO53&amp;","&amp;BP53&amp;","&amp;BQ53&amp;","&amp;BR53&amp;","&amp;BS53&amp;","&amp;BT53&amp;")"</f>
        <v>InitUnitAdd('E116',,,,,,,,,,)</v>
      </c>
      <c r="CR53" s="93" t="str">
        <f t="shared" ref="CR53" si="674">"InitEquipData('"&amp;B53&amp;"',"&amp;D53&amp;","&amp;CR$1&amp;A53&amp;CR$1&amp;","&amp;E53&amp;","&amp;I53&amp;","&amp;F53&amp;","&amp;G53&amp;",'"&amp;J53&amp;"','"&amp;K53&amp;"','"&amp;L53&amp;"','"&amp;M53&amp;"','"&amp;N53&amp;"','"&amp;O53&amp;"',"&amp;CR$1&amp;U54&amp;CR$1&amp;")"</f>
        <v>InitEquipData('E116',500,"",,E117,,60,'','','','','','',"ReplaceableTextures\\CommandButtons\\BTNZ24.blp")</v>
      </c>
      <c r="CS53" s="93"/>
      <c r="CT53" s="93"/>
      <c r="CU53" s="95" t="str">
        <f t="shared" ref="CU53:CU57" si="675">CONCATENATE(DB53,DC53,DD53,DE53,DF53,DG53,DH53,DI53,DJ53,DK53,DL53,DM53,DN53,DO53,DP53,DQ53,DR53,DS53,DT53,DU53,DV53,DW53,DX53,DY53,DZ53,EA53,EB53,EC53,ED53,EE53,EF53,EG53,EH53,EI53,EJ53,EK53,EL53,EM53,EN53,EO53,EP53,EQ53,ER53,ES53,ET53,EU53,EV53,EW53,EX53,EY53,EZ53,FA53,FB53,FC53,FD53,FE53,FF53,FG53,FH53,FI53,FJ53,FK53,FL53,FM53,FN53,FO53,FP53,FQ53,FR53,FS53&amp;"|n")</f>
        <v>|n攻击+18000|n业力+72000|n生命值+360000|n暴击+8%|n</v>
      </c>
      <c r="CV53" s="61" t="str">
        <f>"|Cffbbbbbb属性：|r"&amp;CU53&amp;VLOOKUP(A53,合成公式!A:P,16,FALSE)&amp;T53</f>
        <v>|Cffbbbbbb属性：|r|n攻击+18000|n业力+72000|n生命值+360000|n暴击+8%|n|n|Cff00ff7f击杀500只怪有60%概率升级|r</v>
      </c>
      <c r="DB53" s="71" t="str">
        <f t="shared" ref="DB53:DB57" si="676">IF(V53="","","|n"&amp;DB$2&amp;"+"&amp;V53&amp;DB$1)</f>
        <v>|n攻击+18000</v>
      </c>
      <c r="DC53" s="71" t="str">
        <f t="shared" ref="DC53:DC57" si="677">IF(W53="","","|n"&amp;DC$2&amp;"+"&amp;W53&amp;DC$1)</f>
        <v>|n业力+72000</v>
      </c>
      <c r="DD53" s="71" t="str">
        <f t="shared" ref="DD53:DD57" si="678">IF(X53="","","|n"&amp;DD$2&amp;"+"&amp;X53&amp;DD$1)</f>
        <v/>
      </c>
      <c r="DE53" s="71" t="str">
        <f t="shared" ref="DE53:DE57" si="679">IF(Y53="","","|n"&amp;DE$2&amp;"+"&amp;Y53&amp;DE$1)</f>
        <v/>
      </c>
      <c r="DF53" s="71" t="str">
        <f t="shared" ref="DF53:DF57" si="680">IF(Z53="","","|n"&amp;DF$2&amp;"+"&amp;Z53&amp;DF$1)</f>
        <v>|n生命值+360000</v>
      </c>
      <c r="DG53" s="71" t="str">
        <f t="shared" ref="DG53:DG57" si="681">IF(AA53="","","|n"&amp;DG$2&amp;"+"&amp;AA53&amp;DG$1)</f>
        <v/>
      </c>
      <c r="DH53" s="71" t="str">
        <f t="shared" ref="DH53:DH57" si="682">IF(AB53="","","|n"&amp;DH$2&amp;"+"&amp;AB53&amp;DH$1)</f>
        <v/>
      </c>
      <c r="DI53" s="71" t="str">
        <f t="shared" ref="DI53:DI57" si="683">IF(AC53="","","|n"&amp;DI$2&amp;"+"&amp;AC53&amp;DI$1)</f>
        <v/>
      </c>
      <c r="DJ53" s="71" t="str">
        <f t="shared" ref="DJ53:DJ57" si="684">IF(AD53="","","|n"&amp;DJ$2&amp;"+"&amp;AD53&amp;DJ$1)</f>
        <v/>
      </c>
      <c r="DK53" s="71" t="str">
        <f t="shared" ref="DK53:DK57" si="685">IF(AE53="","","|n"&amp;DK$2&amp;"+"&amp;AE53&amp;DK$1)</f>
        <v/>
      </c>
      <c r="DL53" s="71" t="str">
        <f t="shared" ref="DL53:DL57" si="686">IF(AF53="","","|n"&amp;DL$2&amp;"+"&amp;AF53&amp;DL$1)</f>
        <v/>
      </c>
      <c r="DM53" s="71" t="str">
        <f t="shared" ref="DM53:DM57" si="687">IF(AG53="","","|n"&amp;DM$2&amp;"+"&amp;AG53&amp;DM$1)</f>
        <v/>
      </c>
      <c r="DN53" s="71" t="str">
        <f t="shared" ref="DN53:DN57" si="688">IF(AH53="","","|n"&amp;DN$2&amp;"+"&amp;AH53&amp;DN$1)</f>
        <v/>
      </c>
      <c r="DO53" s="71" t="str">
        <f t="shared" ref="DO53:DO57" si="689">IF(AI53="","","|n"&amp;DO$2&amp;"+"&amp;AI53&amp;DO$1)</f>
        <v/>
      </c>
      <c r="DP53" s="71" t="str">
        <f t="shared" ref="DP53:DP57" si="690">IF(AJ53="","","|n"&amp;DP$2&amp;"+"&amp;AJ53&amp;DP$1)</f>
        <v/>
      </c>
      <c r="DQ53" s="71" t="str">
        <f t="shared" ref="DQ53:DQ57" si="691">IF(AK53="","","|n"&amp;DQ$2&amp;"+"&amp;AK53&amp;DQ$1)</f>
        <v/>
      </c>
      <c r="DR53" s="71" t="str">
        <f t="shared" ref="DR53:DR57" si="692">IF(AL53="","","|n"&amp;DR$2&amp;"+"&amp;AL53&amp;DR$1)</f>
        <v/>
      </c>
      <c r="DS53" s="71" t="str">
        <f t="shared" ref="DS53:DS57" si="693">IF(AM53="","","|n"&amp;DS$2&amp;"+"&amp;AM53&amp;DS$1)</f>
        <v/>
      </c>
      <c r="DT53" s="71" t="str">
        <f t="shared" ref="DT53:DT57" si="694">IF(AN53="","","|n"&amp;DT$2&amp;"+"&amp;AN53&amp;DT$1)</f>
        <v>|n暴击+8%</v>
      </c>
      <c r="DU53" s="71" t="str">
        <f t="shared" ref="DU53:DU57" si="695">IF(AO53="","","|n"&amp;DU$2&amp;"+"&amp;AO53&amp;DU$1)</f>
        <v/>
      </c>
      <c r="DV53" s="71" t="str">
        <f t="shared" ref="DV53:DV57" si="696">IF(AP53="","","|n"&amp;DV$2&amp;"+"&amp;AP53&amp;DV$1)</f>
        <v/>
      </c>
      <c r="DW53" s="71" t="str">
        <f t="shared" ref="DW53:DW57" si="697">IF(AQ53="","","|n"&amp;DW$2&amp;"+"&amp;AQ53&amp;DW$1)</f>
        <v/>
      </c>
      <c r="DX53" s="71" t="str">
        <f t="shared" ref="DX53:DX57" si="698">IF(AR53="","","|n"&amp;DX$2&amp;"+"&amp;AR53&amp;DX$1)</f>
        <v/>
      </c>
      <c r="DY53" s="71" t="str">
        <f t="shared" ref="DY53:DY57" si="699">IF(AS53="","","|n"&amp;DY$2&amp;"+"&amp;AS53&amp;DY$1)</f>
        <v/>
      </c>
      <c r="DZ53" s="71" t="str">
        <f t="shared" ref="DZ53:DZ57" si="700">IF(AT53="","","|n"&amp;DZ$2&amp;"+"&amp;AT53&amp;DZ$1)</f>
        <v/>
      </c>
      <c r="EA53" s="71" t="str">
        <f t="shared" ref="EA53:EA57" si="701">IF(AU53="","","|n"&amp;EA$2&amp;"+"&amp;AU53&amp;EA$1)</f>
        <v/>
      </c>
      <c r="EB53" s="71" t="str">
        <f t="shared" ref="EB53:EB57" si="702">IF(AV53="","","|n"&amp;EB$2&amp;"+"&amp;AV53&amp;EB$1)</f>
        <v/>
      </c>
      <c r="EC53" s="71" t="str">
        <f t="shared" ref="EC53:EC57" si="703">IF(AW53="","","|n"&amp;EC$2&amp;"+"&amp;AW53&amp;EC$1)</f>
        <v/>
      </c>
      <c r="ED53" s="71" t="str">
        <f t="shared" ref="ED53:ED57" si="704">IF(AX53="","","|n"&amp;ED$2&amp;"+"&amp;AX53&amp;ED$1)</f>
        <v/>
      </c>
      <c r="EE53" s="71" t="str">
        <f t="shared" ref="EE53:EE57" si="705">IF(AY53="","","|n"&amp;EE$2&amp;"+"&amp;AY53&amp;EE$1)</f>
        <v/>
      </c>
      <c r="EF53" s="71" t="str">
        <f t="shared" ref="EF53:EF57" si="706">IF(AZ53="","","|n"&amp;EF$2&amp;"+"&amp;AZ53&amp;EF$1)</f>
        <v/>
      </c>
      <c r="EG53" s="71" t="str">
        <f t="shared" ref="EG53:EG57" si="707">IF(BA53="","","|n"&amp;EG$2&amp;"+"&amp;BA53&amp;EG$1)</f>
        <v/>
      </c>
      <c r="EH53" s="71" t="str">
        <f t="shared" ref="EH53:EH57" si="708">IF(BB53="","","|n"&amp;EH$2&amp;"+"&amp;BB53&amp;EH$1)</f>
        <v/>
      </c>
      <c r="EI53" s="71" t="str">
        <f t="shared" ref="EI53:EI57" si="709">IF(BC53="","","|n"&amp;EI$2&amp;"+"&amp;BC53&amp;EI$1)</f>
        <v/>
      </c>
      <c r="EJ53" s="71" t="str">
        <f t="shared" ref="EJ53:EJ57" si="710">IF(BD53="","","|n"&amp;EJ$2&amp;"+"&amp;BD53&amp;EJ$1)</f>
        <v/>
      </c>
      <c r="EK53" s="71" t="str">
        <f t="shared" ref="EK53:EK57" si="711">IF(BE53="","","|n"&amp;EK$2&amp;"+"&amp;BE53&amp;EK$1)</f>
        <v/>
      </c>
      <c r="EL53" s="71" t="str">
        <f t="shared" ref="EL53:EL57" si="712">IF(BF53="","","|n"&amp;EL$2&amp;"+"&amp;BF53&amp;EL$1)</f>
        <v/>
      </c>
      <c r="EM53" s="71" t="str">
        <f t="shared" ref="EM53:EM57" si="713">IF(BG53="","","|n"&amp;EM$2&amp;"+"&amp;BG53&amp;EM$1)</f>
        <v/>
      </c>
      <c r="EN53" s="71" t="str">
        <f t="shared" ref="EN53:EN57" si="714">IF(BH53="","","|n"&amp;EN$2&amp;"+"&amp;BH53&amp;EN$1)</f>
        <v/>
      </c>
      <c r="EO53" s="71" t="str">
        <f t="shared" ref="EO53:EO57" si="715">IF(BI53="","","|n"&amp;EO$2&amp;"+"&amp;BI53&amp;EO$1)</f>
        <v/>
      </c>
      <c r="EP53" s="71" t="str">
        <f t="shared" ref="EP53:EP57" si="716">IF(BJ53="","","|n"&amp;EP$2&amp;"+"&amp;BJ53&amp;EP$1)</f>
        <v/>
      </c>
      <c r="EQ53" s="71" t="str">
        <f t="shared" ref="EQ53:EQ57" si="717">IF(BK53="","","|n"&amp;EQ$2&amp;"+"&amp;BK53&amp;EQ$1)</f>
        <v/>
      </c>
      <c r="ER53" s="71" t="str">
        <f t="shared" ref="ER53:ER57" si="718">IF(BL53="","","|n"&amp;ER$2&amp;"+"&amp;BL53&amp;ER$1)</f>
        <v/>
      </c>
      <c r="ES53" s="71" t="str">
        <f t="shared" ref="ES53:ES57" si="719">IF(BM53="","","|n"&amp;ES$2&amp;"+"&amp;BM53&amp;ES$1)</f>
        <v/>
      </c>
      <c r="ET53" s="71" t="str">
        <f t="shared" ref="ET53:ET57" si="720">IF(BN53="","","|n"&amp;ET$2&amp;"+"&amp;BN53&amp;ET$1)</f>
        <v/>
      </c>
      <c r="EU53" s="71" t="str">
        <f t="shared" ref="EU53:EU57" si="721">IF(BO53="","","|n"&amp;EU$2&amp;"+"&amp;BO53&amp;EU$1)</f>
        <v/>
      </c>
      <c r="EV53" s="71" t="str">
        <f t="shared" ref="EV53:EV57" si="722">IF(BP53="","","|n"&amp;EV$2&amp;"+"&amp;BP53&amp;EV$1)</f>
        <v/>
      </c>
      <c r="EW53" s="71" t="str">
        <f t="shared" ref="EW53:EW57" si="723">IF(BQ53="","","|n"&amp;EW$2&amp;"+"&amp;BQ53&amp;EW$1)</f>
        <v/>
      </c>
      <c r="EX53" s="71" t="str">
        <f t="shared" ref="EX53:EX57" si="724">IF(BR53="","","|n"&amp;EX$2&amp;"+"&amp;BR53&amp;EX$1)</f>
        <v/>
      </c>
      <c r="EY53" s="71" t="str">
        <f t="shared" ref="EY53:EY57" si="725">IF(BS53="","","|n"&amp;EY$2&amp;"+"&amp;BS53&amp;EY$1)</f>
        <v/>
      </c>
      <c r="EZ53" s="71" t="str">
        <f t="shared" ref="EZ53:EZ57" si="726">IF(BT53="","","|n"&amp;EZ$2&amp;"+"&amp;BT53&amp;EZ$1)</f>
        <v/>
      </c>
      <c r="FA53" s="71" t="str">
        <f t="shared" ref="FA53:FA57" si="727">IF(BU53="","","|n"&amp;FA$2&amp;"+"&amp;BU53&amp;FA$1)</f>
        <v/>
      </c>
      <c r="FB53" s="71" t="str">
        <f t="shared" ref="FB53:FB57" si="728">IF(BV53="","","|n"&amp;FB$2&amp;"+"&amp;BV53&amp;FB$1)</f>
        <v/>
      </c>
      <c r="FC53" s="71" t="str">
        <f t="shared" ref="FC53:FC57" si="729">IF(BW53="","","|n"&amp;FC$2&amp;"+"&amp;BW53&amp;FC$1)</f>
        <v/>
      </c>
      <c r="FD53" s="71" t="str">
        <f t="shared" ref="FD53:FD57" si="730">IF(BX53="","","|n"&amp;FD$2&amp;"+"&amp;BX53&amp;FD$1)</f>
        <v/>
      </c>
      <c r="FE53" s="71" t="str">
        <f t="shared" ref="FE53:FE57" si="731">IF(BY53="","","|n"&amp;FE$2&amp;"+"&amp;BY53&amp;FE$1)</f>
        <v/>
      </c>
      <c r="FF53" s="71" t="str">
        <f t="shared" ref="FF53:FF57" si="732">IF(BZ53="","","|n"&amp;FF$2&amp;"+"&amp;BZ53&amp;FF$1)</f>
        <v/>
      </c>
      <c r="FG53" s="71" t="str">
        <f t="shared" ref="FG53:FG57" si="733">IF(CA53="","","|n"&amp;FG$2&amp;"+"&amp;CA53&amp;FG$1)</f>
        <v/>
      </c>
      <c r="FH53" s="71" t="str">
        <f t="shared" ref="FH53:FH57" si="734">IF(CB53="","","|n"&amp;FH$2&amp;"+"&amp;CB53&amp;FH$1)</f>
        <v/>
      </c>
      <c r="FI53" s="71" t="str">
        <f t="shared" ref="FI53:FI57" si="735">IF(CC53="","","|n"&amp;FI$2&amp;"+"&amp;CC53&amp;FI$1)</f>
        <v/>
      </c>
      <c r="FJ53" s="71" t="str">
        <f t="shared" ref="FJ53:FJ57" si="736">IF(CD53="","","|n"&amp;FJ$2&amp;"+"&amp;CD53&amp;FJ$1)</f>
        <v/>
      </c>
      <c r="FK53" s="71" t="str">
        <f t="shared" ref="FK53:FK57" si="737">IF(CE53="","","|n"&amp;FK$2&amp;"+"&amp;CE53&amp;FK$1)</f>
        <v/>
      </c>
      <c r="FL53" s="71" t="str">
        <f t="shared" ref="FL53:FL57" si="738">IF(CF53="","","|n"&amp;FL$2&amp;"+"&amp;CF53&amp;FL$1)</f>
        <v/>
      </c>
      <c r="FM53" s="71" t="str">
        <f t="shared" ref="FM53:FM57" si="739">IF(CG53="","","|n"&amp;FM$2&amp;"+"&amp;CG53&amp;FM$1)</f>
        <v/>
      </c>
      <c r="FN53" s="71" t="str">
        <f t="shared" ref="FN53:FN57" si="740">IF(CH53="","","|n"&amp;FN$2&amp;"+"&amp;CH53&amp;FN$1)</f>
        <v/>
      </c>
      <c r="FO53" s="71" t="str">
        <f t="shared" ref="FO53:FO57" si="741">IF(CI53="","","|n"&amp;FO$2&amp;"+"&amp;CI53&amp;FO$1)</f>
        <v/>
      </c>
      <c r="FP53" s="71" t="str">
        <f t="shared" ref="FP53:FP57" si="742">IF(CJ53="","","|n"&amp;FP$2&amp;"+"&amp;CJ53&amp;FP$1)</f>
        <v/>
      </c>
      <c r="FQ53" s="71" t="str">
        <f t="shared" ref="FQ53:FQ57" si="743">IF(CK53="","","|n"&amp;FQ$2&amp;"+"&amp;CK53&amp;FQ$1)</f>
        <v/>
      </c>
      <c r="FR53" s="71" t="str">
        <f t="shared" ref="FR53:FR57" si="744">IF(CL53="","","|n"&amp;FR$2&amp;"+"&amp;CL53&amp;FR$1)</f>
        <v/>
      </c>
      <c r="FS53" s="71" t="str">
        <f t="shared" ref="FS53:FS57" si="745">IF(CM53="","","|n"&amp;FS$2&amp;"+"&amp;CM53&amp;FS$1)</f>
        <v/>
      </c>
    </row>
    <row r="54" spans="1:175" s="60" customFormat="1" ht="16.5">
      <c r="A54" s="72"/>
      <c r="B54" s="73" t="s">
        <v>301</v>
      </c>
      <c r="C54" s="79" t="s">
        <v>302</v>
      </c>
      <c r="D54" s="10">
        <v>500</v>
      </c>
      <c r="E54" s="75"/>
      <c r="F54" s="76"/>
      <c r="G54" s="19">
        <v>60</v>
      </c>
      <c r="H54" s="77"/>
      <c r="I54" s="77" t="str">
        <f t="shared" si="593"/>
        <v>E118</v>
      </c>
      <c r="J54" s="77"/>
      <c r="K54" s="77"/>
      <c r="L54" s="77"/>
      <c r="M54" s="77"/>
      <c r="N54" s="77"/>
      <c r="O54" s="77"/>
      <c r="P54" s="82"/>
      <c r="Q54" s="82"/>
      <c r="R54" s="82"/>
      <c r="S54" s="82"/>
      <c r="T54" s="87" t="str">
        <f t="shared" si="594"/>
        <v>|n|Cff00ff7f击杀500只怪有60%概率升级|r</v>
      </c>
      <c r="U54" s="85" t="s">
        <v>300</v>
      </c>
      <c r="V54" s="86">
        <v>21000</v>
      </c>
      <c r="W54" s="86">
        <v>84000</v>
      </c>
      <c r="X54" s="86"/>
      <c r="Y54" s="86"/>
      <c r="Z54" s="86">
        <v>420000</v>
      </c>
      <c r="AA54" s="86"/>
      <c r="AB54" s="86"/>
      <c r="AC54" s="86"/>
      <c r="AD54" s="86"/>
      <c r="AE54" s="86"/>
      <c r="AF54" s="86"/>
      <c r="AG54" s="88"/>
      <c r="AH54" s="86"/>
      <c r="AI54" s="86"/>
      <c r="AJ54" s="86"/>
      <c r="AK54" s="86"/>
      <c r="AL54" s="88"/>
      <c r="AM54" s="86"/>
      <c r="AN54" s="61">
        <v>8</v>
      </c>
      <c r="AO54" s="86"/>
      <c r="AP54" s="90"/>
      <c r="AQ54" s="90"/>
      <c r="AR54" s="91"/>
      <c r="AS54" s="91"/>
      <c r="AT54" s="90"/>
      <c r="AU54" s="90"/>
      <c r="AV54" s="90"/>
      <c r="AW54" s="90"/>
      <c r="AX54" s="90"/>
      <c r="AY54" s="90"/>
      <c r="AZ54" s="90"/>
      <c r="BA54" s="90"/>
      <c r="BB54" s="90"/>
      <c r="BC54" s="79"/>
      <c r="BD54" s="79"/>
      <c r="BE54" s="79"/>
      <c r="BF54" s="79"/>
      <c r="BG54" s="79"/>
      <c r="BH54" s="79"/>
      <c r="BI54" s="79"/>
      <c r="BJ54" s="79"/>
      <c r="BK54" s="79"/>
      <c r="BL54" s="79"/>
      <c r="BM54" s="79"/>
      <c r="BN54" s="79"/>
      <c r="BO54" s="79"/>
      <c r="BP54" s="79"/>
      <c r="BQ54" s="79"/>
      <c r="BR54" s="79"/>
      <c r="BS54" s="79"/>
      <c r="BT54" s="79"/>
      <c r="BU54" s="194"/>
      <c r="BV54" s="194"/>
      <c r="BW54" s="194"/>
      <c r="BX54" s="194"/>
      <c r="BY54" s="194"/>
      <c r="BZ54" s="194"/>
      <c r="CA54" s="194"/>
      <c r="CB54" s="194"/>
      <c r="CC54" s="194"/>
      <c r="CD54" s="194"/>
      <c r="CE54" s="194"/>
      <c r="CF54" s="194"/>
      <c r="CG54" s="194"/>
      <c r="CH54" s="194"/>
      <c r="CI54" s="194"/>
      <c r="CJ54" s="194"/>
      <c r="CK54" s="194"/>
      <c r="CL54" s="194"/>
      <c r="CM54" s="194"/>
      <c r="CN54" s="93" t="str">
        <f t="shared" si="670"/>
        <v>InitUnitState('E117',21000,84000,,,420000,,,,,)</v>
      </c>
      <c r="CO54" s="93" t="str">
        <f t="shared" si="671"/>
        <v>InitUnitNormal('E117',,,,,,,,,8,)</v>
      </c>
      <c r="CP54" s="93" t="str">
        <f t="shared" si="672"/>
        <v>InitUnitMagic('E117',,,,,,,,,,)</v>
      </c>
      <c r="CQ54" s="93" t="str">
        <f t="shared" si="673"/>
        <v>InitUnitAdd('E117',,,,,,,,,,)</v>
      </c>
      <c r="CR54" s="93" t="str">
        <f>"InitEquipData('"&amp;B54&amp;"',"&amp;D54&amp;","&amp;CR$1&amp;A54&amp;CR$1&amp;","&amp;E54&amp;","&amp;I54&amp;","&amp;F54&amp;","&amp;G54&amp;",'"&amp;J54&amp;"','"&amp;K54&amp;"','"&amp;L54&amp;"','"&amp;M54&amp;"','"&amp;N54&amp;"','"&amp;O54&amp;"',"&amp;CR$1&amp;U55&amp;CR$1&amp;")"</f>
        <v>InitEquipData('E117',500,"",,E118,,60,'','','','','','',"ReplaceableTextures\\CommandButtons\\BTNZ24.blp")</v>
      </c>
      <c r="CS54" s="93"/>
      <c r="CT54" s="93"/>
      <c r="CU54" s="95" t="str">
        <f t="shared" si="675"/>
        <v>|n攻击+21000|n业力+84000|n生命值+420000|n暴击+8%|n</v>
      </c>
      <c r="CV54" s="61" t="str">
        <f>"|Cffbbbbbb属性：|r"&amp;CU54&amp;VLOOKUP(A54,合成公式!A:P,16,FALSE)&amp;T54</f>
        <v>|Cffbbbbbb属性：|r|n攻击+21000|n业力+84000|n生命值+420000|n暴击+8%|n|n|Cff00ff7f击杀500只怪有60%概率升级|r</v>
      </c>
      <c r="DB54" s="71" t="str">
        <f t="shared" si="676"/>
        <v>|n攻击+21000</v>
      </c>
      <c r="DC54" s="71" t="str">
        <f t="shared" si="677"/>
        <v>|n业力+84000</v>
      </c>
      <c r="DD54" s="71" t="str">
        <f t="shared" si="678"/>
        <v/>
      </c>
      <c r="DE54" s="71" t="str">
        <f t="shared" si="679"/>
        <v/>
      </c>
      <c r="DF54" s="71" t="str">
        <f t="shared" si="680"/>
        <v>|n生命值+420000</v>
      </c>
      <c r="DG54" s="71" t="str">
        <f t="shared" si="681"/>
        <v/>
      </c>
      <c r="DH54" s="71" t="str">
        <f t="shared" si="682"/>
        <v/>
      </c>
      <c r="DI54" s="71" t="str">
        <f t="shared" si="683"/>
        <v/>
      </c>
      <c r="DJ54" s="71" t="str">
        <f t="shared" si="684"/>
        <v/>
      </c>
      <c r="DK54" s="71" t="str">
        <f t="shared" si="685"/>
        <v/>
      </c>
      <c r="DL54" s="71" t="str">
        <f t="shared" si="686"/>
        <v/>
      </c>
      <c r="DM54" s="71" t="str">
        <f t="shared" si="687"/>
        <v/>
      </c>
      <c r="DN54" s="71" t="str">
        <f t="shared" si="688"/>
        <v/>
      </c>
      <c r="DO54" s="71" t="str">
        <f t="shared" si="689"/>
        <v/>
      </c>
      <c r="DP54" s="71" t="str">
        <f t="shared" si="690"/>
        <v/>
      </c>
      <c r="DQ54" s="71" t="str">
        <f t="shared" si="691"/>
        <v/>
      </c>
      <c r="DR54" s="71" t="str">
        <f t="shared" si="692"/>
        <v/>
      </c>
      <c r="DS54" s="71" t="str">
        <f t="shared" si="693"/>
        <v/>
      </c>
      <c r="DT54" s="71" t="str">
        <f t="shared" si="694"/>
        <v>|n暴击+8%</v>
      </c>
      <c r="DU54" s="71" t="str">
        <f t="shared" si="695"/>
        <v/>
      </c>
      <c r="DV54" s="71" t="str">
        <f t="shared" si="696"/>
        <v/>
      </c>
      <c r="DW54" s="71" t="str">
        <f t="shared" si="697"/>
        <v/>
      </c>
      <c r="DX54" s="71" t="str">
        <f t="shared" si="698"/>
        <v/>
      </c>
      <c r="DY54" s="71" t="str">
        <f t="shared" si="699"/>
        <v/>
      </c>
      <c r="DZ54" s="71" t="str">
        <f t="shared" si="700"/>
        <v/>
      </c>
      <c r="EA54" s="71" t="str">
        <f t="shared" si="701"/>
        <v/>
      </c>
      <c r="EB54" s="71" t="str">
        <f t="shared" si="702"/>
        <v/>
      </c>
      <c r="EC54" s="71" t="str">
        <f t="shared" si="703"/>
        <v/>
      </c>
      <c r="ED54" s="71" t="str">
        <f t="shared" si="704"/>
        <v/>
      </c>
      <c r="EE54" s="71" t="str">
        <f t="shared" si="705"/>
        <v/>
      </c>
      <c r="EF54" s="71" t="str">
        <f t="shared" si="706"/>
        <v/>
      </c>
      <c r="EG54" s="71" t="str">
        <f t="shared" si="707"/>
        <v/>
      </c>
      <c r="EH54" s="71" t="str">
        <f t="shared" si="708"/>
        <v/>
      </c>
      <c r="EI54" s="71" t="str">
        <f t="shared" si="709"/>
        <v/>
      </c>
      <c r="EJ54" s="71" t="str">
        <f t="shared" si="710"/>
        <v/>
      </c>
      <c r="EK54" s="71" t="str">
        <f t="shared" si="711"/>
        <v/>
      </c>
      <c r="EL54" s="71" t="str">
        <f t="shared" si="712"/>
        <v/>
      </c>
      <c r="EM54" s="71" t="str">
        <f t="shared" si="713"/>
        <v/>
      </c>
      <c r="EN54" s="71" t="str">
        <f t="shared" si="714"/>
        <v/>
      </c>
      <c r="EO54" s="71" t="str">
        <f t="shared" si="715"/>
        <v/>
      </c>
      <c r="EP54" s="71" t="str">
        <f t="shared" si="716"/>
        <v/>
      </c>
      <c r="EQ54" s="71" t="str">
        <f t="shared" si="717"/>
        <v/>
      </c>
      <c r="ER54" s="71" t="str">
        <f t="shared" si="718"/>
        <v/>
      </c>
      <c r="ES54" s="71" t="str">
        <f t="shared" si="719"/>
        <v/>
      </c>
      <c r="ET54" s="71" t="str">
        <f t="shared" si="720"/>
        <v/>
      </c>
      <c r="EU54" s="71" t="str">
        <f t="shared" si="721"/>
        <v/>
      </c>
      <c r="EV54" s="71" t="str">
        <f t="shared" si="722"/>
        <v/>
      </c>
      <c r="EW54" s="71" t="str">
        <f t="shared" si="723"/>
        <v/>
      </c>
      <c r="EX54" s="71" t="str">
        <f t="shared" si="724"/>
        <v/>
      </c>
      <c r="EY54" s="71" t="str">
        <f t="shared" si="725"/>
        <v/>
      </c>
      <c r="EZ54" s="71" t="str">
        <f t="shared" si="726"/>
        <v/>
      </c>
      <c r="FA54" s="71" t="str">
        <f t="shared" si="727"/>
        <v/>
      </c>
      <c r="FB54" s="71" t="str">
        <f t="shared" si="728"/>
        <v/>
      </c>
      <c r="FC54" s="71" t="str">
        <f t="shared" si="729"/>
        <v/>
      </c>
      <c r="FD54" s="71" t="str">
        <f t="shared" si="730"/>
        <v/>
      </c>
      <c r="FE54" s="71" t="str">
        <f t="shared" si="731"/>
        <v/>
      </c>
      <c r="FF54" s="71" t="str">
        <f t="shared" si="732"/>
        <v/>
      </c>
      <c r="FG54" s="71" t="str">
        <f t="shared" si="733"/>
        <v/>
      </c>
      <c r="FH54" s="71" t="str">
        <f t="shared" si="734"/>
        <v/>
      </c>
      <c r="FI54" s="71" t="str">
        <f t="shared" si="735"/>
        <v/>
      </c>
      <c r="FJ54" s="71" t="str">
        <f t="shared" si="736"/>
        <v/>
      </c>
      <c r="FK54" s="71" t="str">
        <f t="shared" si="737"/>
        <v/>
      </c>
      <c r="FL54" s="71" t="str">
        <f t="shared" si="738"/>
        <v/>
      </c>
      <c r="FM54" s="71" t="str">
        <f t="shared" si="739"/>
        <v/>
      </c>
      <c r="FN54" s="71" t="str">
        <f t="shared" si="740"/>
        <v/>
      </c>
      <c r="FO54" s="71" t="str">
        <f t="shared" si="741"/>
        <v/>
      </c>
      <c r="FP54" s="71" t="str">
        <f t="shared" si="742"/>
        <v/>
      </c>
      <c r="FQ54" s="71" t="str">
        <f t="shared" si="743"/>
        <v/>
      </c>
      <c r="FR54" s="71" t="str">
        <f t="shared" si="744"/>
        <v/>
      </c>
      <c r="FS54" s="71" t="str">
        <f t="shared" si="745"/>
        <v/>
      </c>
    </row>
    <row r="55" spans="1:175" s="60" customFormat="1" ht="16.5">
      <c r="A55" s="72"/>
      <c r="B55" s="73" t="s">
        <v>303</v>
      </c>
      <c r="C55" s="79" t="s">
        <v>304</v>
      </c>
      <c r="D55" s="10">
        <v>500</v>
      </c>
      <c r="E55" s="75"/>
      <c r="F55" s="76"/>
      <c r="G55" s="19">
        <v>60</v>
      </c>
      <c r="H55" s="77"/>
      <c r="I55" s="77" t="str">
        <f t="shared" si="593"/>
        <v>E119</v>
      </c>
      <c r="J55" s="77"/>
      <c r="K55" s="77"/>
      <c r="L55" s="77"/>
      <c r="M55" s="77"/>
      <c r="N55" s="77"/>
      <c r="O55" s="77"/>
      <c r="P55" s="82"/>
      <c r="Q55" s="82"/>
      <c r="R55" s="82"/>
      <c r="S55" s="82"/>
      <c r="T55" s="87" t="str">
        <f t="shared" si="594"/>
        <v>|n|Cff00ff7f击杀500只怪有60%概率升级|r</v>
      </c>
      <c r="U55" s="85" t="s">
        <v>300</v>
      </c>
      <c r="V55" s="86">
        <v>24000</v>
      </c>
      <c r="W55" s="86">
        <v>96000</v>
      </c>
      <c r="X55" s="86"/>
      <c r="Y55" s="86"/>
      <c r="Z55" s="86">
        <v>480000</v>
      </c>
      <c r="AA55" s="86"/>
      <c r="AB55" s="86"/>
      <c r="AC55" s="86"/>
      <c r="AD55" s="86"/>
      <c r="AE55" s="86"/>
      <c r="AF55" s="86"/>
      <c r="AG55" s="88"/>
      <c r="AH55" s="86"/>
      <c r="AI55" s="86"/>
      <c r="AJ55" s="86"/>
      <c r="AK55" s="86"/>
      <c r="AL55" s="88"/>
      <c r="AM55" s="86"/>
      <c r="AN55" s="61">
        <v>8</v>
      </c>
      <c r="AO55" s="86"/>
      <c r="AP55" s="90"/>
      <c r="AQ55" s="90"/>
      <c r="AR55" s="91"/>
      <c r="AS55" s="91"/>
      <c r="AT55" s="90"/>
      <c r="AU55" s="90"/>
      <c r="AV55" s="90"/>
      <c r="AW55" s="90"/>
      <c r="AX55" s="90"/>
      <c r="AY55" s="90"/>
      <c r="AZ55" s="90"/>
      <c r="BA55" s="90"/>
      <c r="BB55" s="90"/>
      <c r="BC55" s="79"/>
      <c r="BD55" s="79"/>
      <c r="BE55" s="79"/>
      <c r="BF55" s="79"/>
      <c r="BG55" s="79"/>
      <c r="BH55" s="79"/>
      <c r="BI55" s="79"/>
      <c r="BJ55" s="79"/>
      <c r="BK55" s="79"/>
      <c r="BL55" s="79"/>
      <c r="BM55" s="79"/>
      <c r="BN55" s="79"/>
      <c r="BO55" s="79"/>
      <c r="BP55" s="79"/>
      <c r="BQ55" s="79"/>
      <c r="BR55" s="79"/>
      <c r="BS55" s="79"/>
      <c r="BT55" s="79"/>
      <c r="BU55" s="194"/>
      <c r="BV55" s="194"/>
      <c r="BW55" s="194"/>
      <c r="BX55" s="194"/>
      <c r="BY55" s="194"/>
      <c r="BZ55" s="194"/>
      <c r="CA55" s="194"/>
      <c r="CB55" s="194"/>
      <c r="CC55" s="194"/>
      <c r="CD55" s="194"/>
      <c r="CE55" s="194"/>
      <c r="CF55" s="194"/>
      <c r="CG55" s="194"/>
      <c r="CH55" s="194"/>
      <c r="CI55" s="194"/>
      <c r="CJ55" s="194"/>
      <c r="CK55" s="194"/>
      <c r="CL55" s="194"/>
      <c r="CM55" s="194"/>
      <c r="CN55" s="93" t="str">
        <f t="shared" si="670"/>
        <v>InitUnitState('E118',24000,96000,,,480000,,,,,)</v>
      </c>
      <c r="CO55" s="93" t="str">
        <f t="shared" si="671"/>
        <v>InitUnitNormal('E118',,,,,,,,,8,)</v>
      </c>
      <c r="CP55" s="93" t="str">
        <f t="shared" si="672"/>
        <v>InitUnitMagic('E118',,,,,,,,,,)</v>
      </c>
      <c r="CQ55" s="93" t="str">
        <f t="shared" si="673"/>
        <v>InitUnitAdd('E118',,,,,,,,,,)</v>
      </c>
      <c r="CR55" s="93" t="str">
        <f>"InitEquipData('"&amp;B55&amp;"',"&amp;D55&amp;","&amp;CR$1&amp;A55&amp;CR$1&amp;","&amp;E55&amp;","&amp;I55&amp;","&amp;F55&amp;","&amp;G55&amp;",'"&amp;J55&amp;"','"&amp;K55&amp;"','"&amp;L55&amp;"','"&amp;M55&amp;"','"&amp;N55&amp;"','"&amp;O55&amp;"',"&amp;CR$1&amp;U56&amp;CR$1&amp;")"</f>
        <v>InitEquipData('E118',500,"",,E119,,60,'','','','','','',"ReplaceableTextures\\CommandButtons\\BTNZ24.blp")</v>
      </c>
      <c r="CS55" s="93"/>
      <c r="CT55" s="93"/>
      <c r="CU55" s="95" t="str">
        <f t="shared" si="675"/>
        <v>|n攻击+24000|n业力+96000|n生命值+480000|n暴击+8%|n</v>
      </c>
      <c r="CV55" s="61" t="str">
        <f>"|Cffbbbbbb属性：|r"&amp;CU55&amp;VLOOKUP(A55,合成公式!A:P,16,FALSE)&amp;T55</f>
        <v>|Cffbbbbbb属性：|r|n攻击+24000|n业力+96000|n生命值+480000|n暴击+8%|n|n|Cff00ff7f击杀500只怪有60%概率升级|r</v>
      </c>
      <c r="DB55" s="71" t="str">
        <f t="shared" si="676"/>
        <v>|n攻击+24000</v>
      </c>
      <c r="DC55" s="71" t="str">
        <f t="shared" si="677"/>
        <v>|n业力+96000</v>
      </c>
      <c r="DD55" s="71" t="str">
        <f t="shared" si="678"/>
        <v/>
      </c>
      <c r="DE55" s="71" t="str">
        <f t="shared" si="679"/>
        <v/>
      </c>
      <c r="DF55" s="71" t="str">
        <f t="shared" si="680"/>
        <v>|n生命值+480000</v>
      </c>
      <c r="DG55" s="71" t="str">
        <f t="shared" si="681"/>
        <v/>
      </c>
      <c r="DH55" s="71" t="str">
        <f t="shared" si="682"/>
        <v/>
      </c>
      <c r="DI55" s="71" t="str">
        <f t="shared" si="683"/>
        <v/>
      </c>
      <c r="DJ55" s="71" t="str">
        <f t="shared" si="684"/>
        <v/>
      </c>
      <c r="DK55" s="71" t="str">
        <f t="shared" si="685"/>
        <v/>
      </c>
      <c r="DL55" s="71" t="str">
        <f t="shared" si="686"/>
        <v/>
      </c>
      <c r="DM55" s="71" t="str">
        <f t="shared" si="687"/>
        <v/>
      </c>
      <c r="DN55" s="71" t="str">
        <f t="shared" si="688"/>
        <v/>
      </c>
      <c r="DO55" s="71" t="str">
        <f t="shared" si="689"/>
        <v/>
      </c>
      <c r="DP55" s="71" t="str">
        <f t="shared" si="690"/>
        <v/>
      </c>
      <c r="DQ55" s="71" t="str">
        <f t="shared" si="691"/>
        <v/>
      </c>
      <c r="DR55" s="71" t="str">
        <f t="shared" si="692"/>
        <v/>
      </c>
      <c r="DS55" s="71" t="str">
        <f t="shared" si="693"/>
        <v/>
      </c>
      <c r="DT55" s="71" t="str">
        <f t="shared" si="694"/>
        <v>|n暴击+8%</v>
      </c>
      <c r="DU55" s="71" t="str">
        <f t="shared" si="695"/>
        <v/>
      </c>
      <c r="DV55" s="71" t="str">
        <f t="shared" si="696"/>
        <v/>
      </c>
      <c r="DW55" s="71" t="str">
        <f t="shared" si="697"/>
        <v/>
      </c>
      <c r="DX55" s="71" t="str">
        <f t="shared" si="698"/>
        <v/>
      </c>
      <c r="DY55" s="71" t="str">
        <f t="shared" si="699"/>
        <v/>
      </c>
      <c r="DZ55" s="71" t="str">
        <f t="shared" si="700"/>
        <v/>
      </c>
      <c r="EA55" s="71" t="str">
        <f t="shared" si="701"/>
        <v/>
      </c>
      <c r="EB55" s="71" t="str">
        <f t="shared" si="702"/>
        <v/>
      </c>
      <c r="EC55" s="71" t="str">
        <f t="shared" si="703"/>
        <v/>
      </c>
      <c r="ED55" s="71" t="str">
        <f t="shared" si="704"/>
        <v/>
      </c>
      <c r="EE55" s="71" t="str">
        <f t="shared" si="705"/>
        <v/>
      </c>
      <c r="EF55" s="71" t="str">
        <f t="shared" si="706"/>
        <v/>
      </c>
      <c r="EG55" s="71" t="str">
        <f t="shared" si="707"/>
        <v/>
      </c>
      <c r="EH55" s="71" t="str">
        <f t="shared" si="708"/>
        <v/>
      </c>
      <c r="EI55" s="71" t="str">
        <f t="shared" si="709"/>
        <v/>
      </c>
      <c r="EJ55" s="71" t="str">
        <f t="shared" si="710"/>
        <v/>
      </c>
      <c r="EK55" s="71" t="str">
        <f t="shared" si="711"/>
        <v/>
      </c>
      <c r="EL55" s="71" t="str">
        <f t="shared" si="712"/>
        <v/>
      </c>
      <c r="EM55" s="71" t="str">
        <f t="shared" si="713"/>
        <v/>
      </c>
      <c r="EN55" s="71" t="str">
        <f t="shared" si="714"/>
        <v/>
      </c>
      <c r="EO55" s="71" t="str">
        <f t="shared" si="715"/>
        <v/>
      </c>
      <c r="EP55" s="71" t="str">
        <f t="shared" si="716"/>
        <v/>
      </c>
      <c r="EQ55" s="71" t="str">
        <f t="shared" si="717"/>
        <v/>
      </c>
      <c r="ER55" s="71" t="str">
        <f t="shared" si="718"/>
        <v/>
      </c>
      <c r="ES55" s="71" t="str">
        <f t="shared" si="719"/>
        <v/>
      </c>
      <c r="ET55" s="71" t="str">
        <f t="shared" si="720"/>
        <v/>
      </c>
      <c r="EU55" s="71" t="str">
        <f t="shared" si="721"/>
        <v/>
      </c>
      <c r="EV55" s="71" t="str">
        <f t="shared" si="722"/>
        <v/>
      </c>
      <c r="EW55" s="71" t="str">
        <f t="shared" si="723"/>
        <v/>
      </c>
      <c r="EX55" s="71" t="str">
        <f t="shared" si="724"/>
        <v/>
      </c>
      <c r="EY55" s="71" t="str">
        <f t="shared" si="725"/>
        <v/>
      </c>
      <c r="EZ55" s="71" t="str">
        <f t="shared" si="726"/>
        <v/>
      </c>
      <c r="FA55" s="71" t="str">
        <f t="shared" si="727"/>
        <v/>
      </c>
      <c r="FB55" s="71" t="str">
        <f t="shared" si="728"/>
        <v/>
      </c>
      <c r="FC55" s="71" t="str">
        <f t="shared" si="729"/>
        <v/>
      </c>
      <c r="FD55" s="71" t="str">
        <f t="shared" si="730"/>
        <v/>
      </c>
      <c r="FE55" s="71" t="str">
        <f t="shared" si="731"/>
        <v/>
      </c>
      <c r="FF55" s="71" t="str">
        <f t="shared" si="732"/>
        <v/>
      </c>
      <c r="FG55" s="71" t="str">
        <f t="shared" si="733"/>
        <v/>
      </c>
      <c r="FH55" s="71" t="str">
        <f t="shared" si="734"/>
        <v/>
      </c>
      <c r="FI55" s="71" t="str">
        <f t="shared" si="735"/>
        <v/>
      </c>
      <c r="FJ55" s="71" t="str">
        <f t="shared" si="736"/>
        <v/>
      </c>
      <c r="FK55" s="71" t="str">
        <f t="shared" si="737"/>
        <v/>
      </c>
      <c r="FL55" s="71" t="str">
        <f t="shared" si="738"/>
        <v/>
      </c>
      <c r="FM55" s="71" t="str">
        <f t="shared" si="739"/>
        <v/>
      </c>
      <c r="FN55" s="71" t="str">
        <f t="shared" si="740"/>
        <v/>
      </c>
      <c r="FO55" s="71" t="str">
        <f t="shared" si="741"/>
        <v/>
      </c>
      <c r="FP55" s="71" t="str">
        <f t="shared" si="742"/>
        <v/>
      </c>
      <c r="FQ55" s="71" t="str">
        <f t="shared" si="743"/>
        <v/>
      </c>
      <c r="FR55" s="71" t="str">
        <f t="shared" si="744"/>
        <v/>
      </c>
      <c r="FS55" s="71" t="str">
        <f t="shared" si="745"/>
        <v/>
      </c>
    </row>
    <row r="56" spans="1:175" s="60" customFormat="1" ht="16.5">
      <c r="A56" s="72"/>
      <c r="B56" s="73" t="s">
        <v>305</v>
      </c>
      <c r="C56" s="79" t="s">
        <v>306</v>
      </c>
      <c r="D56" s="10">
        <v>500</v>
      </c>
      <c r="E56" s="75"/>
      <c r="F56" s="76"/>
      <c r="G56" s="19">
        <v>60</v>
      </c>
      <c r="H56" s="77"/>
      <c r="I56" s="77" t="str">
        <f t="shared" si="593"/>
        <v>E120</v>
      </c>
      <c r="J56" s="77"/>
      <c r="K56" s="77"/>
      <c r="L56" s="77"/>
      <c r="M56" s="77"/>
      <c r="N56" s="77"/>
      <c r="O56" s="77"/>
      <c r="P56" s="82"/>
      <c r="Q56" s="82"/>
      <c r="R56" s="82"/>
      <c r="S56" s="82"/>
      <c r="T56" s="87" t="str">
        <f t="shared" si="594"/>
        <v>|n|Cff00ff7f击杀500只怪有60%概率升级|r</v>
      </c>
      <c r="U56" s="85" t="s">
        <v>300</v>
      </c>
      <c r="V56" s="86">
        <v>27000</v>
      </c>
      <c r="W56" s="86">
        <v>108000</v>
      </c>
      <c r="X56" s="86"/>
      <c r="Y56" s="86"/>
      <c r="Z56" s="86">
        <v>540000</v>
      </c>
      <c r="AA56" s="86"/>
      <c r="AB56" s="86"/>
      <c r="AC56" s="86"/>
      <c r="AD56" s="86"/>
      <c r="AE56" s="86"/>
      <c r="AF56" s="86"/>
      <c r="AG56" s="88"/>
      <c r="AH56" s="86"/>
      <c r="AI56" s="86"/>
      <c r="AJ56" s="86"/>
      <c r="AK56" s="86"/>
      <c r="AL56" s="88"/>
      <c r="AM56" s="86"/>
      <c r="AN56" s="61">
        <v>8</v>
      </c>
      <c r="AO56" s="86"/>
      <c r="AP56" s="90"/>
      <c r="AQ56" s="90"/>
      <c r="AR56" s="91"/>
      <c r="AS56" s="91"/>
      <c r="AT56" s="90"/>
      <c r="AU56" s="90"/>
      <c r="AV56" s="90"/>
      <c r="AW56" s="90"/>
      <c r="AX56" s="90"/>
      <c r="AY56" s="90"/>
      <c r="AZ56" s="90"/>
      <c r="BA56" s="90"/>
      <c r="BB56" s="90"/>
      <c r="BC56" s="79"/>
      <c r="BD56" s="79"/>
      <c r="BE56" s="79"/>
      <c r="BF56" s="79"/>
      <c r="BG56" s="79"/>
      <c r="BH56" s="79"/>
      <c r="BI56" s="79"/>
      <c r="BJ56" s="79"/>
      <c r="BK56" s="79"/>
      <c r="BL56" s="79"/>
      <c r="BM56" s="79"/>
      <c r="BN56" s="79"/>
      <c r="BO56" s="79"/>
      <c r="BP56" s="79"/>
      <c r="BQ56" s="79"/>
      <c r="BR56" s="79"/>
      <c r="BS56" s="79"/>
      <c r="BT56" s="79"/>
      <c r="BU56" s="194"/>
      <c r="BV56" s="194"/>
      <c r="BW56" s="194"/>
      <c r="BX56" s="194"/>
      <c r="BY56" s="194"/>
      <c r="BZ56" s="194"/>
      <c r="CA56" s="194"/>
      <c r="CB56" s="194"/>
      <c r="CC56" s="194"/>
      <c r="CD56" s="194"/>
      <c r="CE56" s="194"/>
      <c r="CF56" s="194"/>
      <c r="CG56" s="194"/>
      <c r="CH56" s="194"/>
      <c r="CI56" s="194"/>
      <c r="CJ56" s="194"/>
      <c r="CK56" s="194"/>
      <c r="CL56" s="194"/>
      <c r="CM56" s="194"/>
      <c r="CN56" s="93" t="str">
        <f t="shared" si="670"/>
        <v>InitUnitState('E119',27000,108000,,,540000,,,,,)</v>
      </c>
      <c r="CO56" s="93" t="str">
        <f t="shared" si="671"/>
        <v>InitUnitNormal('E119',,,,,,,,,8,)</v>
      </c>
      <c r="CP56" s="93" t="str">
        <f t="shared" si="672"/>
        <v>InitUnitMagic('E119',,,,,,,,,,)</v>
      </c>
      <c r="CQ56" s="93" t="str">
        <f t="shared" si="673"/>
        <v>InitUnitAdd('E119',,,,,,,,,,)</v>
      </c>
      <c r="CR56" s="93" t="str">
        <f>"InitEquipData('"&amp;B56&amp;"',"&amp;D56&amp;","&amp;CR$1&amp;A56&amp;CR$1&amp;","&amp;E56&amp;","&amp;I56&amp;","&amp;F56&amp;","&amp;G56&amp;",'"&amp;J56&amp;"','"&amp;K56&amp;"','"&amp;L56&amp;"','"&amp;M56&amp;"','"&amp;N56&amp;"','"&amp;O56&amp;"',"&amp;CR$1&amp;U57&amp;CR$1&amp;")"</f>
        <v>InitEquipData('E119',500,"",,E120,,60,'','','','','','',"ReplaceableTextures\\CommandButtons\\BTNZ24.blp")</v>
      </c>
      <c r="CS56" s="93"/>
      <c r="CT56" s="93"/>
      <c r="CU56" s="95" t="str">
        <f t="shared" si="675"/>
        <v>|n攻击+27000|n业力+108000|n生命值+540000|n暴击+8%|n</v>
      </c>
      <c r="CV56" s="61" t="str">
        <f>"|Cffbbbbbb属性：|r"&amp;CU56&amp;VLOOKUP(A56,合成公式!A:P,16,FALSE)&amp;T56</f>
        <v>|Cffbbbbbb属性：|r|n攻击+27000|n业力+108000|n生命值+540000|n暴击+8%|n|n|Cff00ff7f击杀500只怪有60%概率升级|r</v>
      </c>
      <c r="DB56" s="71" t="str">
        <f t="shared" si="676"/>
        <v>|n攻击+27000</v>
      </c>
      <c r="DC56" s="71" t="str">
        <f t="shared" si="677"/>
        <v>|n业力+108000</v>
      </c>
      <c r="DD56" s="71" t="str">
        <f t="shared" si="678"/>
        <v/>
      </c>
      <c r="DE56" s="71" t="str">
        <f t="shared" si="679"/>
        <v/>
      </c>
      <c r="DF56" s="71" t="str">
        <f t="shared" si="680"/>
        <v>|n生命值+540000</v>
      </c>
      <c r="DG56" s="71" t="str">
        <f t="shared" si="681"/>
        <v/>
      </c>
      <c r="DH56" s="71" t="str">
        <f t="shared" si="682"/>
        <v/>
      </c>
      <c r="DI56" s="71" t="str">
        <f t="shared" si="683"/>
        <v/>
      </c>
      <c r="DJ56" s="71" t="str">
        <f t="shared" si="684"/>
        <v/>
      </c>
      <c r="DK56" s="71" t="str">
        <f t="shared" si="685"/>
        <v/>
      </c>
      <c r="DL56" s="71" t="str">
        <f t="shared" si="686"/>
        <v/>
      </c>
      <c r="DM56" s="71" t="str">
        <f t="shared" si="687"/>
        <v/>
      </c>
      <c r="DN56" s="71" t="str">
        <f t="shared" si="688"/>
        <v/>
      </c>
      <c r="DO56" s="71" t="str">
        <f t="shared" si="689"/>
        <v/>
      </c>
      <c r="DP56" s="71" t="str">
        <f t="shared" si="690"/>
        <v/>
      </c>
      <c r="DQ56" s="71" t="str">
        <f t="shared" si="691"/>
        <v/>
      </c>
      <c r="DR56" s="71" t="str">
        <f t="shared" si="692"/>
        <v/>
      </c>
      <c r="DS56" s="71" t="str">
        <f t="shared" si="693"/>
        <v/>
      </c>
      <c r="DT56" s="71" t="str">
        <f t="shared" si="694"/>
        <v>|n暴击+8%</v>
      </c>
      <c r="DU56" s="71" t="str">
        <f t="shared" si="695"/>
        <v/>
      </c>
      <c r="DV56" s="71" t="str">
        <f t="shared" si="696"/>
        <v/>
      </c>
      <c r="DW56" s="71" t="str">
        <f t="shared" si="697"/>
        <v/>
      </c>
      <c r="DX56" s="71" t="str">
        <f t="shared" si="698"/>
        <v/>
      </c>
      <c r="DY56" s="71" t="str">
        <f t="shared" si="699"/>
        <v/>
      </c>
      <c r="DZ56" s="71" t="str">
        <f t="shared" si="700"/>
        <v/>
      </c>
      <c r="EA56" s="71" t="str">
        <f t="shared" si="701"/>
        <v/>
      </c>
      <c r="EB56" s="71" t="str">
        <f t="shared" si="702"/>
        <v/>
      </c>
      <c r="EC56" s="71" t="str">
        <f t="shared" si="703"/>
        <v/>
      </c>
      <c r="ED56" s="71" t="str">
        <f t="shared" si="704"/>
        <v/>
      </c>
      <c r="EE56" s="71" t="str">
        <f t="shared" si="705"/>
        <v/>
      </c>
      <c r="EF56" s="71" t="str">
        <f t="shared" si="706"/>
        <v/>
      </c>
      <c r="EG56" s="71" t="str">
        <f t="shared" si="707"/>
        <v/>
      </c>
      <c r="EH56" s="71" t="str">
        <f t="shared" si="708"/>
        <v/>
      </c>
      <c r="EI56" s="71" t="str">
        <f t="shared" si="709"/>
        <v/>
      </c>
      <c r="EJ56" s="71" t="str">
        <f t="shared" si="710"/>
        <v/>
      </c>
      <c r="EK56" s="71" t="str">
        <f t="shared" si="711"/>
        <v/>
      </c>
      <c r="EL56" s="71" t="str">
        <f t="shared" si="712"/>
        <v/>
      </c>
      <c r="EM56" s="71" t="str">
        <f t="shared" si="713"/>
        <v/>
      </c>
      <c r="EN56" s="71" t="str">
        <f t="shared" si="714"/>
        <v/>
      </c>
      <c r="EO56" s="71" t="str">
        <f t="shared" si="715"/>
        <v/>
      </c>
      <c r="EP56" s="71" t="str">
        <f t="shared" si="716"/>
        <v/>
      </c>
      <c r="EQ56" s="71" t="str">
        <f t="shared" si="717"/>
        <v/>
      </c>
      <c r="ER56" s="71" t="str">
        <f t="shared" si="718"/>
        <v/>
      </c>
      <c r="ES56" s="71" t="str">
        <f t="shared" si="719"/>
        <v/>
      </c>
      <c r="ET56" s="71" t="str">
        <f t="shared" si="720"/>
        <v/>
      </c>
      <c r="EU56" s="71" t="str">
        <f t="shared" si="721"/>
        <v/>
      </c>
      <c r="EV56" s="71" t="str">
        <f t="shared" si="722"/>
        <v/>
      </c>
      <c r="EW56" s="71" t="str">
        <f t="shared" si="723"/>
        <v/>
      </c>
      <c r="EX56" s="71" t="str">
        <f t="shared" si="724"/>
        <v/>
      </c>
      <c r="EY56" s="71" t="str">
        <f t="shared" si="725"/>
        <v/>
      </c>
      <c r="EZ56" s="71" t="str">
        <f t="shared" si="726"/>
        <v/>
      </c>
      <c r="FA56" s="71" t="str">
        <f t="shared" si="727"/>
        <v/>
      </c>
      <c r="FB56" s="71" t="str">
        <f t="shared" si="728"/>
        <v/>
      </c>
      <c r="FC56" s="71" t="str">
        <f t="shared" si="729"/>
        <v/>
      </c>
      <c r="FD56" s="71" t="str">
        <f t="shared" si="730"/>
        <v/>
      </c>
      <c r="FE56" s="71" t="str">
        <f t="shared" si="731"/>
        <v/>
      </c>
      <c r="FF56" s="71" t="str">
        <f t="shared" si="732"/>
        <v/>
      </c>
      <c r="FG56" s="71" t="str">
        <f t="shared" si="733"/>
        <v/>
      </c>
      <c r="FH56" s="71" t="str">
        <f t="shared" si="734"/>
        <v/>
      </c>
      <c r="FI56" s="71" t="str">
        <f t="shared" si="735"/>
        <v/>
      </c>
      <c r="FJ56" s="71" t="str">
        <f t="shared" si="736"/>
        <v/>
      </c>
      <c r="FK56" s="71" t="str">
        <f t="shared" si="737"/>
        <v/>
      </c>
      <c r="FL56" s="71" t="str">
        <f t="shared" si="738"/>
        <v/>
      </c>
      <c r="FM56" s="71" t="str">
        <f t="shared" si="739"/>
        <v/>
      </c>
      <c r="FN56" s="71" t="str">
        <f t="shared" si="740"/>
        <v/>
      </c>
      <c r="FO56" s="71" t="str">
        <f t="shared" si="741"/>
        <v/>
      </c>
      <c r="FP56" s="71" t="str">
        <f t="shared" si="742"/>
        <v/>
      </c>
      <c r="FQ56" s="71" t="str">
        <f t="shared" si="743"/>
        <v/>
      </c>
      <c r="FR56" s="71" t="str">
        <f t="shared" si="744"/>
        <v/>
      </c>
      <c r="FS56" s="71" t="str">
        <f t="shared" si="745"/>
        <v/>
      </c>
    </row>
    <row r="57" spans="1:175" s="60" customFormat="1" ht="16.5">
      <c r="A57" s="72"/>
      <c r="B57" s="73" t="s">
        <v>307</v>
      </c>
      <c r="C57" s="79" t="s">
        <v>308</v>
      </c>
      <c r="D57" s="10">
        <v>800</v>
      </c>
      <c r="E57" s="75"/>
      <c r="F57" s="76"/>
      <c r="G57" s="19">
        <v>50</v>
      </c>
      <c r="H57" s="77"/>
      <c r="I57" s="77" t="str">
        <f t="shared" si="593"/>
        <v>E121</v>
      </c>
      <c r="J57" s="77"/>
      <c r="K57" s="77"/>
      <c r="L57" s="77"/>
      <c r="M57" s="77"/>
      <c r="N57" s="77"/>
      <c r="O57" s="77"/>
      <c r="P57" s="82"/>
      <c r="Q57" s="82"/>
      <c r="R57" s="82"/>
      <c r="S57" s="82"/>
      <c r="T57" s="87" t="str">
        <f t="shared" si="594"/>
        <v>|n|Cff00ff7f击杀800只怪有50%概率升级|r</v>
      </c>
      <c r="U57" s="85" t="s">
        <v>300</v>
      </c>
      <c r="V57" s="86">
        <v>30000</v>
      </c>
      <c r="W57" s="86">
        <v>120000</v>
      </c>
      <c r="X57" s="86"/>
      <c r="Y57" s="86"/>
      <c r="Z57" s="86">
        <v>600000</v>
      </c>
      <c r="AA57" s="86"/>
      <c r="AB57" s="86"/>
      <c r="AC57" s="86"/>
      <c r="AD57" s="86"/>
      <c r="AE57" s="86"/>
      <c r="AF57" s="86"/>
      <c r="AG57" s="88"/>
      <c r="AH57" s="86"/>
      <c r="AI57" s="86"/>
      <c r="AJ57" s="86"/>
      <c r="AK57" s="86"/>
      <c r="AL57" s="88"/>
      <c r="AM57" s="86"/>
      <c r="AN57" s="61">
        <v>8</v>
      </c>
      <c r="AO57" s="86"/>
      <c r="AP57" s="90"/>
      <c r="AQ57" s="90"/>
      <c r="AR57" s="91"/>
      <c r="AS57" s="91"/>
      <c r="AT57" s="90"/>
      <c r="AU57" s="90"/>
      <c r="AV57" s="90"/>
      <c r="AW57" s="90"/>
      <c r="AX57" s="90"/>
      <c r="AY57" s="90"/>
      <c r="AZ57" s="90"/>
      <c r="BA57" s="90"/>
      <c r="BB57" s="90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194"/>
      <c r="BV57" s="194"/>
      <c r="BW57" s="194"/>
      <c r="BX57" s="194"/>
      <c r="BY57" s="194"/>
      <c r="BZ57" s="194"/>
      <c r="CA57" s="194"/>
      <c r="CB57" s="194"/>
      <c r="CC57" s="194"/>
      <c r="CD57" s="194"/>
      <c r="CE57" s="194"/>
      <c r="CF57" s="194"/>
      <c r="CG57" s="194"/>
      <c r="CH57" s="194"/>
      <c r="CI57" s="194"/>
      <c r="CJ57" s="194"/>
      <c r="CK57" s="194"/>
      <c r="CL57" s="194"/>
      <c r="CM57" s="194"/>
      <c r="CN57" s="93" t="str">
        <f t="shared" si="670"/>
        <v>InitUnitState('E120',30000,120000,,,600000,,,,,)</v>
      </c>
      <c r="CO57" s="93" t="str">
        <f t="shared" si="671"/>
        <v>InitUnitNormal('E120',,,,,,,,,8,)</v>
      </c>
      <c r="CP57" s="93" t="str">
        <f t="shared" si="672"/>
        <v>InitUnitMagic('E120',,,,,,,,,,)</v>
      </c>
      <c r="CQ57" s="93" t="str">
        <f t="shared" si="673"/>
        <v>InitUnitAdd('E120',,,,,,,,,,)</v>
      </c>
      <c r="CR57" s="93" t="str">
        <f>"InitEquipData('"&amp;B57&amp;"',"&amp;D57&amp;","&amp;CR$1&amp;A57&amp;CR$1&amp;","&amp;E57&amp;","&amp;I57&amp;","&amp;F57&amp;","&amp;G57&amp;",'"&amp;J57&amp;"','"&amp;K57&amp;"','"&amp;L57&amp;"','"&amp;M57&amp;"','"&amp;N57&amp;"','"&amp;O57&amp;"',"&amp;CR$1&amp;U63&amp;CR$1&amp;")"</f>
        <v>InitEquipData('E120',800,"",,E121,,50,'','','','','','',"ReplaceableTextures\\CommandButtons\\BTNZ10.blp")</v>
      </c>
      <c r="CS57" s="93"/>
      <c r="CT57" s="93"/>
      <c r="CU57" s="95" t="str">
        <f t="shared" si="675"/>
        <v>|n攻击+30000|n业力+120000|n生命值+600000|n暴击+8%|n</v>
      </c>
      <c r="CV57" s="61" t="str">
        <f>"|Cffbbbbbb属性：|r"&amp;CU57&amp;VLOOKUP(A57,合成公式!A:P,16,FALSE)&amp;T57</f>
        <v>|Cffbbbbbb属性：|r|n攻击+30000|n业力+120000|n生命值+600000|n暴击+8%|n|n|Cff00ff7f击杀800只怪有50%概率升级|r</v>
      </c>
      <c r="DB57" s="71" t="str">
        <f t="shared" si="676"/>
        <v>|n攻击+30000</v>
      </c>
      <c r="DC57" s="71" t="str">
        <f t="shared" si="677"/>
        <v>|n业力+120000</v>
      </c>
      <c r="DD57" s="71" t="str">
        <f t="shared" si="678"/>
        <v/>
      </c>
      <c r="DE57" s="71" t="str">
        <f t="shared" si="679"/>
        <v/>
      </c>
      <c r="DF57" s="71" t="str">
        <f t="shared" si="680"/>
        <v>|n生命值+600000</v>
      </c>
      <c r="DG57" s="71" t="str">
        <f t="shared" si="681"/>
        <v/>
      </c>
      <c r="DH57" s="71" t="str">
        <f t="shared" si="682"/>
        <v/>
      </c>
      <c r="DI57" s="71" t="str">
        <f t="shared" si="683"/>
        <v/>
      </c>
      <c r="DJ57" s="71" t="str">
        <f t="shared" si="684"/>
        <v/>
      </c>
      <c r="DK57" s="71" t="str">
        <f t="shared" si="685"/>
        <v/>
      </c>
      <c r="DL57" s="71" t="str">
        <f t="shared" si="686"/>
        <v/>
      </c>
      <c r="DM57" s="71" t="str">
        <f t="shared" si="687"/>
        <v/>
      </c>
      <c r="DN57" s="71" t="str">
        <f t="shared" si="688"/>
        <v/>
      </c>
      <c r="DO57" s="71" t="str">
        <f t="shared" si="689"/>
        <v/>
      </c>
      <c r="DP57" s="71" t="str">
        <f t="shared" si="690"/>
        <v/>
      </c>
      <c r="DQ57" s="71" t="str">
        <f t="shared" si="691"/>
        <v/>
      </c>
      <c r="DR57" s="71" t="str">
        <f t="shared" si="692"/>
        <v/>
      </c>
      <c r="DS57" s="71" t="str">
        <f t="shared" si="693"/>
        <v/>
      </c>
      <c r="DT57" s="71" t="str">
        <f t="shared" si="694"/>
        <v>|n暴击+8%</v>
      </c>
      <c r="DU57" s="71" t="str">
        <f t="shared" si="695"/>
        <v/>
      </c>
      <c r="DV57" s="71" t="str">
        <f t="shared" si="696"/>
        <v/>
      </c>
      <c r="DW57" s="71" t="str">
        <f t="shared" si="697"/>
        <v/>
      </c>
      <c r="DX57" s="71" t="str">
        <f t="shared" si="698"/>
        <v/>
      </c>
      <c r="DY57" s="71" t="str">
        <f t="shared" si="699"/>
        <v/>
      </c>
      <c r="DZ57" s="71" t="str">
        <f t="shared" si="700"/>
        <v/>
      </c>
      <c r="EA57" s="71" t="str">
        <f t="shared" si="701"/>
        <v/>
      </c>
      <c r="EB57" s="71" t="str">
        <f t="shared" si="702"/>
        <v/>
      </c>
      <c r="EC57" s="71" t="str">
        <f t="shared" si="703"/>
        <v/>
      </c>
      <c r="ED57" s="71" t="str">
        <f t="shared" si="704"/>
        <v/>
      </c>
      <c r="EE57" s="71" t="str">
        <f t="shared" si="705"/>
        <v/>
      </c>
      <c r="EF57" s="71" t="str">
        <f t="shared" si="706"/>
        <v/>
      </c>
      <c r="EG57" s="71" t="str">
        <f t="shared" si="707"/>
        <v/>
      </c>
      <c r="EH57" s="71" t="str">
        <f t="shared" si="708"/>
        <v/>
      </c>
      <c r="EI57" s="71" t="str">
        <f t="shared" si="709"/>
        <v/>
      </c>
      <c r="EJ57" s="71" t="str">
        <f t="shared" si="710"/>
        <v/>
      </c>
      <c r="EK57" s="71" t="str">
        <f t="shared" si="711"/>
        <v/>
      </c>
      <c r="EL57" s="71" t="str">
        <f t="shared" si="712"/>
        <v/>
      </c>
      <c r="EM57" s="71" t="str">
        <f t="shared" si="713"/>
        <v/>
      </c>
      <c r="EN57" s="71" t="str">
        <f t="shared" si="714"/>
        <v/>
      </c>
      <c r="EO57" s="71" t="str">
        <f t="shared" si="715"/>
        <v/>
      </c>
      <c r="EP57" s="71" t="str">
        <f t="shared" si="716"/>
        <v/>
      </c>
      <c r="EQ57" s="71" t="str">
        <f t="shared" si="717"/>
        <v/>
      </c>
      <c r="ER57" s="71" t="str">
        <f t="shared" si="718"/>
        <v/>
      </c>
      <c r="ES57" s="71" t="str">
        <f t="shared" si="719"/>
        <v/>
      </c>
      <c r="ET57" s="71" t="str">
        <f t="shared" si="720"/>
        <v/>
      </c>
      <c r="EU57" s="71" t="str">
        <f t="shared" si="721"/>
        <v/>
      </c>
      <c r="EV57" s="71" t="str">
        <f t="shared" si="722"/>
        <v/>
      </c>
      <c r="EW57" s="71" t="str">
        <f t="shared" si="723"/>
        <v/>
      </c>
      <c r="EX57" s="71" t="str">
        <f t="shared" si="724"/>
        <v/>
      </c>
      <c r="EY57" s="71" t="str">
        <f t="shared" si="725"/>
        <v/>
      </c>
      <c r="EZ57" s="71" t="str">
        <f t="shared" si="726"/>
        <v/>
      </c>
      <c r="FA57" s="71" t="str">
        <f t="shared" si="727"/>
        <v/>
      </c>
      <c r="FB57" s="71" t="str">
        <f t="shared" si="728"/>
        <v/>
      </c>
      <c r="FC57" s="71" t="str">
        <f t="shared" si="729"/>
        <v/>
      </c>
      <c r="FD57" s="71" t="str">
        <f t="shared" si="730"/>
        <v/>
      </c>
      <c r="FE57" s="71" t="str">
        <f t="shared" si="731"/>
        <v/>
      </c>
      <c r="FF57" s="71" t="str">
        <f t="shared" si="732"/>
        <v/>
      </c>
      <c r="FG57" s="71" t="str">
        <f t="shared" si="733"/>
        <v/>
      </c>
      <c r="FH57" s="71" t="str">
        <f t="shared" si="734"/>
        <v/>
      </c>
      <c r="FI57" s="71" t="str">
        <f t="shared" si="735"/>
        <v/>
      </c>
      <c r="FJ57" s="71" t="str">
        <f t="shared" si="736"/>
        <v/>
      </c>
      <c r="FK57" s="71" t="str">
        <f t="shared" si="737"/>
        <v/>
      </c>
      <c r="FL57" s="71" t="str">
        <f t="shared" si="738"/>
        <v/>
      </c>
      <c r="FM57" s="71" t="str">
        <f t="shared" si="739"/>
        <v/>
      </c>
      <c r="FN57" s="71" t="str">
        <f t="shared" si="740"/>
        <v/>
      </c>
      <c r="FO57" s="71" t="str">
        <f t="shared" si="741"/>
        <v/>
      </c>
      <c r="FP57" s="71" t="str">
        <f t="shared" si="742"/>
        <v/>
      </c>
      <c r="FQ57" s="71" t="str">
        <f t="shared" si="743"/>
        <v/>
      </c>
      <c r="FR57" s="71" t="str">
        <f t="shared" si="744"/>
        <v/>
      </c>
      <c r="FS57" s="71" t="str">
        <f t="shared" si="745"/>
        <v/>
      </c>
    </row>
    <row r="58" spans="1:175" s="60" customFormat="1" ht="16.5">
      <c r="A58" s="72"/>
      <c r="B58" s="73" t="s">
        <v>309</v>
      </c>
      <c r="C58" s="79" t="s">
        <v>310</v>
      </c>
      <c r="D58" s="10">
        <v>800</v>
      </c>
      <c r="E58" s="75"/>
      <c r="F58" s="76"/>
      <c r="G58" s="19">
        <v>50</v>
      </c>
      <c r="H58" s="77"/>
      <c r="I58" s="77" t="str">
        <f t="shared" si="593"/>
        <v>E122</v>
      </c>
      <c r="J58" s="77"/>
      <c r="K58" s="77"/>
      <c r="L58" s="77"/>
      <c r="M58" s="77"/>
      <c r="N58" s="77"/>
      <c r="O58" s="77"/>
      <c r="P58" s="82"/>
      <c r="Q58" s="82"/>
      <c r="R58" s="82"/>
      <c r="S58" s="82"/>
      <c r="T58" s="87" t="str">
        <f t="shared" si="594"/>
        <v>|n|Cff00ff7f击杀800只怪有50%概率升级|r</v>
      </c>
      <c r="U58" s="85" t="s">
        <v>311</v>
      </c>
      <c r="V58" s="86">
        <v>40000</v>
      </c>
      <c r="W58" s="86">
        <v>160000</v>
      </c>
      <c r="X58" s="86"/>
      <c r="Y58" s="86"/>
      <c r="Z58" s="86">
        <v>800000</v>
      </c>
      <c r="AA58" s="86"/>
      <c r="AB58" s="86"/>
      <c r="AC58" s="86"/>
      <c r="AD58" s="86"/>
      <c r="AE58" s="86"/>
      <c r="AF58" s="86"/>
      <c r="AG58" s="88"/>
      <c r="AH58" s="86"/>
      <c r="AI58" s="86"/>
      <c r="AJ58" s="86"/>
      <c r="AK58" s="86"/>
      <c r="AL58" s="88"/>
      <c r="AM58" s="86"/>
      <c r="AN58" s="61">
        <v>10</v>
      </c>
      <c r="AO58" s="86"/>
      <c r="AP58" s="90"/>
      <c r="AQ58" s="90"/>
      <c r="AR58" s="91"/>
      <c r="AS58" s="91"/>
      <c r="AT58" s="90"/>
      <c r="AU58" s="90"/>
      <c r="AV58" s="90"/>
      <c r="AW58" s="90"/>
      <c r="AX58" s="90"/>
      <c r="AY58" s="90"/>
      <c r="AZ58" s="90"/>
      <c r="BA58" s="90"/>
      <c r="BB58" s="90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194"/>
      <c r="BV58" s="194"/>
      <c r="BW58" s="194"/>
      <c r="BX58" s="194"/>
      <c r="BY58" s="194"/>
      <c r="BZ58" s="194"/>
      <c r="CA58" s="194"/>
      <c r="CB58" s="194"/>
      <c r="CC58" s="194"/>
      <c r="CD58" s="194"/>
      <c r="CE58" s="194"/>
      <c r="CF58" s="194"/>
      <c r="CG58" s="194"/>
      <c r="CH58" s="194"/>
      <c r="CI58" s="194"/>
      <c r="CJ58" s="194"/>
      <c r="CK58" s="194"/>
      <c r="CL58" s="194"/>
      <c r="CM58" s="194"/>
      <c r="CN58" s="93" t="str">
        <f t="shared" si="595"/>
        <v>InitUnitState('E121',40000,160000,,,800000,,,,,)</v>
      </c>
      <c r="CO58" s="93" t="str">
        <f t="shared" si="596"/>
        <v>InitUnitNormal('E121',,,,,,,,,10,)</v>
      </c>
      <c r="CP58" s="93" t="str">
        <f t="shared" si="597"/>
        <v>InitUnitMagic('E121',,,,,,,,,,)</v>
      </c>
      <c r="CQ58" s="93" t="str">
        <f t="shared" si="598"/>
        <v>InitUnitAdd('E121',,,,,,,,,,)</v>
      </c>
      <c r="CR58" s="93" t="str">
        <f>"InitEquipData('"&amp;B58&amp;"',"&amp;D58&amp;","&amp;CR$1&amp;A58&amp;CR$1&amp;","&amp;E58&amp;","&amp;I58&amp;","&amp;F58&amp;","&amp;G58&amp;",'"&amp;J58&amp;"','"&amp;K58&amp;"','"&amp;L58&amp;"','"&amp;M58&amp;"','"&amp;N58&amp;"','"&amp;O58&amp;"',"&amp;CR$1&amp;U59&amp;CR$1&amp;")"</f>
        <v>InitEquipData('E121',800,"",,E122,,50,'','','','','','',"ReplaceableTextures\\CommandButtons\\BTNZ09.blp")</v>
      </c>
      <c r="CS58" s="93"/>
      <c r="CT58" s="93"/>
      <c r="CU58" s="95" t="str">
        <f t="shared" si="78"/>
        <v>|n攻击+40000|n业力+160000|n生命值+800000|n暴击+10%|n</v>
      </c>
      <c r="CV58" s="61" t="str">
        <f>"|Cffbbbbbb属性：|r"&amp;CU58&amp;VLOOKUP(A58,合成公式!A:P,16,FALSE)&amp;T58</f>
        <v>|Cffbbbbbb属性：|r|n攻击+40000|n业力+160000|n生命值+800000|n暴击+10%|n|n|Cff00ff7f击杀800只怪有50%概率升级|r</v>
      </c>
      <c r="DB58" s="71" t="str">
        <f t="shared" si="600"/>
        <v>|n攻击+40000</v>
      </c>
      <c r="DC58" s="71" t="str">
        <f t="shared" si="601"/>
        <v>|n业力+160000</v>
      </c>
      <c r="DD58" s="71" t="str">
        <f t="shared" si="602"/>
        <v/>
      </c>
      <c r="DE58" s="71" t="str">
        <f t="shared" si="603"/>
        <v/>
      </c>
      <c r="DF58" s="71" t="str">
        <f t="shared" si="604"/>
        <v>|n生命值+800000</v>
      </c>
      <c r="DG58" s="71" t="str">
        <f t="shared" si="605"/>
        <v/>
      </c>
      <c r="DH58" s="71" t="str">
        <f t="shared" si="606"/>
        <v/>
      </c>
      <c r="DI58" s="71" t="str">
        <f t="shared" si="607"/>
        <v/>
      </c>
      <c r="DJ58" s="71" t="str">
        <f t="shared" si="608"/>
        <v/>
      </c>
      <c r="DK58" s="71" t="str">
        <f t="shared" si="609"/>
        <v/>
      </c>
      <c r="DL58" s="71" t="str">
        <f t="shared" si="610"/>
        <v/>
      </c>
      <c r="DM58" s="71" t="str">
        <f t="shared" si="611"/>
        <v/>
      </c>
      <c r="DN58" s="71" t="str">
        <f t="shared" si="612"/>
        <v/>
      </c>
      <c r="DO58" s="71" t="str">
        <f t="shared" si="613"/>
        <v/>
      </c>
      <c r="DP58" s="71" t="str">
        <f t="shared" si="614"/>
        <v/>
      </c>
      <c r="DQ58" s="71" t="str">
        <f t="shared" si="615"/>
        <v/>
      </c>
      <c r="DR58" s="71" t="str">
        <f t="shared" si="616"/>
        <v/>
      </c>
      <c r="DS58" s="71" t="str">
        <f t="shared" si="617"/>
        <v/>
      </c>
      <c r="DT58" s="71" t="str">
        <f t="shared" si="618"/>
        <v>|n暴击+10%</v>
      </c>
      <c r="DU58" s="71" t="str">
        <f t="shared" si="619"/>
        <v/>
      </c>
      <c r="DV58" s="71" t="str">
        <f t="shared" si="620"/>
        <v/>
      </c>
      <c r="DW58" s="71" t="str">
        <f t="shared" si="621"/>
        <v/>
      </c>
      <c r="DX58" s="71" t="str">
        <f t="shared" si="622"/>
        <v/>
      </c>
      <c r="DY58" s="71" t="str">
        <f t="shared" si="623"/>
        <v/>
      </c>
      <c r="DZ58" s="71" t="str">
        <f t="shared" si="624"/>
        <v/>
      </c>
      <c r="EA58" s="71" t="str">
        <f t="shared" si="625"/>
        <v/>
      </c>
      <c r="EB58" s="71" t="str">
        <f t="shared" si="626"/>
        <v/>
      </c>
      <c r="EC58" s="71" t="str">
        <f t="shared" si="627"/>
        <v/>
      </c>
      <c r="ED58" s="71" t="str">
        <f t="shared" si="628"/>
        <v/>
      </c>
      <c r="EE58" s="71" t="str">
        <f t="shared" si="629"/>
        <v/>
      </c>
      <c r="EF58" s="71" t="str">
        <f t="shared" si="630"/>
        <v/>
      </c>
      <c r="EG58" s="71" t="str">
        <f t="shared" si="631"/>
        <v/>
      </c>
      <c r="EH58" s="71" t="str">
        <f t="shared" si="632"/>
        <v/>
      </c>
      <c r="EI58" s="71" t="str">
        <f t="shared" si="633"/>
        <v/>
      </c>
      <c r="EJ58" s="71" t="str">
        <f t="shared" si="634"/>
        <v/>
      </c>
      <c r="EK58" s="71" t="str">
        <f t="shared" si="635"/>
        <v/>
      </c>
      <c r="EL58" s="71" t="str">
        <f t="shared" si="636"/>
        <v/>
      </c>
      <c r="EM58" s="71" t="str">
        <f t="shared" si="637"/>
        <v/>
      </c>
      <c r="EN58" s="71" t="str">
        <f t="shared" si="638"/>
        <v/>
      </c>
      <c r="EO58" s="71" t="str">
        <f t="shared" si="639"/>
        <v/>
      </c>
      <c r="EP58" s="71" t="str">
        <f t="shared" si="640"/>
        <v/>
      </c>
      <c r="EQ58" s="71" t="str">
        <f t="shared" si="641"/>
        <v/>
      </c>
      <c r="ER58" s="71" t="str">
        <f t="shared" si="642"/>
        <v/>
      </c>
      <c r="ES58" s="71" t="str">
        <f t="shared" si="643"/>
        <v/>
      </c>
      <c r="ET58" s="71" t="str">
        <f t="shared" si="644"/>
        <v/>
      </c>
      <c r="EU58" s="71" t="str">
        <f t="shared" si="645"/>
        <v/>
      </c>
      <c r="EV58" s="71" t="str">
        <f t="shared" si="646"/>
        <v/>
      </c>
      <c r="EW58" s="71" t="str">
        <f t="shared" si="647"/>
        <v/>
      </c>
      <c r="EX58" s="71" t="str">
        <f t="shared" si="648"/>
        <v/>
      </c>
      <c r="EY58" s="71" t="str">
        <f t="shared" si="649"/>
        <v/>
      </c>
      <c r="EZ58" s="71" t="str">
        <f t="shared" si="650"/>
        <v/>
      </c>
      <c r="FA58" s="71" t="str">
        <f t="shared" si="651"/>
        <v/>
      </c>
      <c r="FB58" s="71" t="str">
        <f t="shared" si="652"/>
        <v/>
      </c>
      <c r="FC58" s="71" t="str">
        <f t="shared" si="653"/>
        <v/>
      </c>
      <c r="FD58" s="71" t="str">
        <f t="shared" si="654"/>
        <v/>
      </c>
      <c r="FE58" s="71" t="str">
        <f t="shared" si="655"/>
        <v/>
      </c>
      <c r="FF58" s="71" t="str">
        <f t="shared" si="656"/>
        <v/>
      </c>
      <c r="FG58" s="71" t="str">
        <f t="shared" si="657"/>
        <v/>
      </c>
      <c r="FH58" s="71" t="str">
        <f t="shared" si="658"/>
        <v/>
      </c>
      <c r="FI58" s="71" t="str">
        <f t="shared" si="659"/>
        <v/>
      </c>
      <c r="FJ58" s="71" t="str">
        <f t="shared" si="660"/>
        <v/>
      </c>
      <c r="FK58" s="71" t="str">
        <f t="shared" si="661"/>
        <v/>
      </c>
      <c r="FL58" s="71" t="str">
        <f t="shared" si="662"/>
        <v/>
      </c>
      <c r="FM58" s="71" t="str">
        <f t="shared" si="663"/>
        <v/>
      </c>
      <c r="FN58" s="71" t="str">
        <f t="shared" si="664"/>
        <v/>
      </c>
      <c r="FO58" s="71" t="str">
        <f t="shared" si="665"/>
        <v/>
      </c>
      <c r="FP58" s="71" t="str">
        <f t="shared" si="666"/>
        <v/>
      </c>
      <c r="FQ58" s="71" t="str">
        <f t="shared" si="667"/>
        <v/>
      </c>
      <c r="FR58" s="71" t="str">
        <f t="shared" si="668"/>
        <v/>
      </c>
      <c r="FS58" s="71" t="str">
        <f t="shared" si="669"/>
        <v/>
      </c>
    </row>
    <row r="59" spans="1:175" s="60" customFormat="1" ht="16.5">
      <c r="A59" s="72"/>
      <c r="B59" s="73" t="s">
        <v>312</v>
      </c>
      <c r="C59" s="79" t="s">
        <v>313</v>
      </c>
      <c r="D59" s="10">
        <v>800</v>
      </c>
      <c r="E59" s="75"/>
      <c r="F59" s="76"/>
      <c r="G59" s="19">
        <v>50</v>
      </c>
      <c r="H59" s="77"/>
      <c r="I59" s="77" t="str">
        <f t="shared" si="593"/>
        <v>E123</v>
      </c>
      <c r="J59" s="77"/>
      <c r="K59" s="77"/>
      <c r="L59" s="77"/>
      <c r="M59" s="77"/>
      <c r="N59" s="77"/>
      <c r="O59" s="77"/>
      <c r="P59" s="82"/>
      <c r="Q59" s="82"/>
      <c r="R59" s="82"/>
      <c r="S59" s="82"/>
      <c r="T59" s="87" t="str">
        <f t="shared" si="594"/>
        <v>|n|Cff00ff7f击杀800只怪有50%概率升级|r</v>
      </c>
      <c r="U59" s="85" t="s">
        <v>311</v>
      </c>
      <c r="V59" s="86">
        <v>45000</v>
      </c>
      <c r="W59" s="86">
        <v>180000</v>
      </c>
      <c r="X59" s="86"/>
      <c r="Y59" s="86"/>
      <c r="Z59" s="86">
        <v>900000</v>
      </c>
      <c r="AA59" s="86"/>
      <c r="AB59" s="86"/>
      <c r="AC59" s="86"/>
      <c r="AD59" s="86"/>
      <c r="AE59" s="86"/>
      <c r="AF59" s="86"/>
      <c r="AG59" s="88"/>
      <c r="AH59" s="86"/>
      <c r="AI59" s="86"/>
      <c r="AJ59" s="86"/>
      <c r="AK59" s="86"/>
      <c r="AL59" s="88"/>
      <c r="AM59" s="86"/>
      <c r="AN59" s="61">
        <v>10</v>
      </c>
      <c r="AO59" s="86"/>
      <c r="AP59" s="90"/>
      <c r="AQ59" s="90"/>
      <c r="AR59" s="91"/>
      <c r="AS59" s="91"/>
      <c r="AT59" s="90"/>
      <c r="AU59" s="90"/>
      <c r="AV59" s="90"/>
      <c r="AW59" s="90"/>
      <c r="AX59" s="90"/>
      <c r="AY59" s="90"/>
      <c r="AZ59" s="90"/>
      <c r="BA59" s="90"/>
      <c r="BB59" s="90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194"/>
      <c r="BV59" s="194"/>
      <c r="BW59" s="194"/>
      <c r="BX59" s="194"/>
      <c r="BY59" s="194"/>
      <c r="BZ59" s="194"/>
      <c r="CA59" s="194"/>
      <c r="CB59" s="194"/>
      <c r="CC59" s="194"/>
      <c r="CD59" s="194"/>
      <c r="CE59" s="194"/>
      <c r="CF59" s="194"/>
      <c r="CG59" s="194"/>
      <c r="CH59" s="194"/>
      <c r="CI59" s="194"/>
      <c r="CJ59" s="194"/>
      <c r="CK59" s="194"/>
      <c r="CL59" s="194"/>
      <c r="CM59" s="194"/>
      <c r="CN59" s="93" t="str">
        <f t="shared" si="595"/>
        <v>InitUnitState('E122',45000,180000,,,900000,,,,,)</v>
      </c>
      <c r="CO59" s="93" t="str">
        <f t="shared" si="596"/>
        <v>InitUnitNormal('E122',,,,,,,,,10,)</v>
      </c>
      <c r="CP59" s="93" t="str">
        <f t="shared" si="597"/>
        <v>InitUnitMagic('E122',,,,,,,,,,)</v>
      </c>
      <c r="CQ59" s="93" t="str">
        <f t="shared" si="598"/>
        <v>InitUnitAdd('E122',,,,,,,,,,)</v>
      </c>
      <c r="CR59" s="93" t="str">
        <f t="shared" si="599"/>
        <v>InitEquipData('E122',800,"",,E123,,50,'','','','','','',"ReplaceableTextures\\CommandButtons\\BTNZ09.blp")</v>
      </c>
      <c r="CS59" s="93"/>
      <c r="CT59" s="93"/>
      <c r="CU59" s="95" t="str">
        <f t="shared" si="78"/>
        <v>|n攻击+45000|n业力+180000|n生命值+900000|n暴击+10%|n</v>
      </c>
      <c r="CV59" s="61" t="str">
        <f>"|Cffbbbbbb属性：|r"&amp;CU59&amp;VLOOKUP(A59,合成公式!A:P,16,FALSE)&amp;T59</f>
        <v>|Cffbbbbbb属性：|r|n攻击+45000|n业力+180000|n生命值+900000|n暴击+10%|n|n|Cff00ff7f击杀800只怪有50%概率升级|r</v>
      </c>
      <c r="DB59" s="71" t="str">
        <f t="shared" si="600"/>
        <v>|n攻击+45000</v>
      </c>
      <c r="DC59" s="71" t="str">
        <f t="shared" si="601"/>
        <v>|n业力+180000</v>
      </c>
      <c r="DD59" s="71" t="str">
        <f t="shared" si="602"/>
        <v/>
      </c>
      <c r="DE59" s="71" t="str">
        <f t="shared" si="603"/>
        <v/>
      </c>
      <c r="DF59" s="71" t="str">
        <f t="shared" si="604"/>
        <v>|n生命值+900000</v>
      </c>
      <c r="DG59" s="71" t="str">
        <f t="shared" si="605"/>
        <v/>
      </c>
      <c r="DH59" s="71" t="str">
        <f t="shared" si="606"/>
        <v/>
      </c>
      <c r="DI59" s="71" t="str">
        <f t="shared" si="607"/>
        <v/>
      </c>
      <c r="DJ59" s="71" t="str">
        <f t="shared" si="608"/>
        <v/>
      </c>
      <c r="DK59" s="71" t="str">
        <f t="shared" si="609"/>
        <v/>
      </c>
      <c r="DL59" s="71" t="str">
        <f t="shared" si="610"/>
        <v/>
      </c>
      <c r="DM59" s="71" t="str">
        <f t="shared" si="611"/>
        <v/>
      </c>
      <c r="DN59" s="71" t="str">
        <f t="shared" si="612"/>
        <v/>
      </c>
      <c r="DO59" s="71" t="str">
        <f t="shared" si="613"/>
        <v/>
      </c>
      <c r="DP59" s="71" t="str">
        <f t="shared" si="614"/>
        <v/>
      </c>
      <c r="DQ59" s="71" t="str">
        <f t="shared" si="615"/>
        <v/>
      </c>
      <c r="DR59" s="71" t="str">
        <f t="shared" si="616"/>
        <v/>
      </c>
      <c r="DS59" s="71" t="str">
        <f t="shared" si="617"/>
        <v/>
      </c>
      <c r="DT59" s="71" t="str">
        <f t="shared" si="618"/>
        <v>|n暴击+10%</v>
      </c>
      <c r="DU59" s="71" t="str">
        <f t="shared" si="619"/>
        <v/>
      </c>
      <c r="DV59" s="71" t="str">
        <f t="shared" si="620"/>
        <v/>
      </c>
      <c r="DW59" s="71" t="str">
        <f t="shared" si="621"/>
        <v/>
      </c>
      <c r="DX59" s="71" t="str">
        <f t="shared" si="622"/>
        <v/>
      </c>
      <c r="DY59" s="71" t="str">
        <f t="shared" si="623"/>
        <v/>
      </c>
      <c r="DZ59" s="71" t="str">
        <f t="shared" si="624"/>
        <v/>
      </c>
      <c r="EA59" s="71" t="str">
        <f t="shared" si="625"/>
        <v/>
      </c>
      <c r="EB59" s="71" t="str">
        <f t="shared" si="626"/>
        <v/>
      </c>
      <c r="EC59" s="71" t="str">
        <f t="shared" si="627"/>
        <v/>
      </c>
      <c r="ED59" s="71" t="str">
        <f t="shared" si="628"/>
        <v/>
      </c>
      <c r="EE59" s="71" t="str">
        <f t="shared" si="629"/>
        <v/>
      </c>
      <c r="EF59" s="71" t="str">
        <f t="shared" si="630"/>
        <v/>
      </c>
      <c r="EG59" s="71" t="str">
        <f t="shared" si="631"/>
        <v/>
      </c>
      <c r="EH59" s="71" t="str">
        <f t="shared" si="632"/>
        <v/>
      </c>
      <c r="EI59" s="71" t="str">
        <f t="shared" si="633"/>
        <v/>
      </c>
      <c r="EJ59" s="71" t="str">
        <f t="shared" si="634"/>
        <v/>
      </c>
      <c r="EK59" s="71" t="str">
        <f t="shared" si="635"/>
        <v/>
      </c>
      <c r="EL59" s="71" t="str">
        <f t="shared" si="636"/>
        <v/>
      </c>
      <c r="EM59" s="71" t="str">
        <f t="shared" si="637"/>
        <v/>
      </c>
      <c r="EN59" s="71" t="str">
        <f t="shared" si="638"/>
        <v/>
      </c>
      <c r="EO59" s="71" t="str">
        <f t="shared" si="639"/>
        <v/>
      </c>
      <c r="EP59" s="71" t="str">
        <f t="shared" si="640"/>
        <v/>
      </c>
      <c r="EQ59" s="71" t="str">
        <f t="shared" si="641"/>
        <v/>
      </c>
      <c r="ER59" s="71" t="str">
        <f t="shared" si="642"/>
        <v/>
      </c>
      <c r="ES59" s="71" t="str">
        <f t="shared" si="643"/>
        <v/>
      </c>
      <c r="ET59" s="71" t="str">
        <f t="shared" si="644"/>
        <v/>
      </c>
      <c r="EU59" s="71" t="str">
        <f t="shared" si="645"/>
        <v/>
      </c>
      <c r="EV59" s="71" t="str">
        <f t="shared" si="646"/>
        <v/>
      </c>
      <c r="EW59" s="71" t="str">
        <f t="shared" si="647"/>
        <v/>
      </c>
      <c r="EX59" s="71" t="str">
        <f t="shared" si="648"/>
        <v/>
      </c>
      <c r="EY59" s="71" t="str">
        <f t="shared" si="649"/>
        <v/>
      </c>
      <c r="EZ59" s="71" t="str">
        <f t="shared" si="650"/>
        <v/>
      </c>
      <c r="FA59" s="71" t="str">
        <f t="shared" si="651"/>
        <v/>
      </c>
      <c r="FB59" s="71" t="str">
        <f t="shared" si="652"/>
        <v/>
      </c>
      <c r="FC59" s="71" t="str">
        <f t="shared" si="653"/>
        <v/>
      </c>
      <c r="FD59" s="71" t="str">
        <f t="shared" si="654"/>
        <v/>
      </c>
      <c r="FE59" s="71" t="str">
        <f t="shared" si="655"/>
        <v/>
      </c>
      <c r="FF59" s="71" t="str">
        <f t="shared" si="656"/>
        <v/>
      </c>
      <c r="FG59" s="71" t="str">
        <f t="shared" si="657"/>
        <v/>
      </c>
      <c r="FH59" s="71" t="str">
        <f t="shared" si="658"/>
        <v/>
      </c>
      <c r="FI59" s="71" t="str">
        <f t="shared" si="659"/>
        <v/>
      </c>
      <c r="FJ59" s="71" t="str">
        <f t="shared" si="660"/>
        <v/>
      </c>
      <c r="FK59" s="71" t="str">
        <f t="shared" si="661"/>
        <v/>
      </c>
      <c r="FL59" s="71" t="str">
        <f t="shared" si="662"/>
        <v/>
      </c>
      <c r="FM59" s="71" t="str">
        <f t="shared" si="663"/>
        <v/>
      </c>
      <c r="FN59" s="71" t="str">
        <f t="shared" si="664"/>
        <v/>
      </c>
      <c r="FO59" s="71" t="str">
        <f t="shared" si="665"/>
        <v/>
      </c>
      <c r="FP59" s="71" t="str">
        <f t="shared" si="666"/>
        <v/>
      </c>
      <c r="FQ59" s="71" t="str">
        <f t="shared" si="667"/>
        <v/>
      </c>
      <c r="FR59" s="71" t="str">
        <f t="shared" si="668"/>
        <v/>
      </c>
      <c r="FS59" s="71" t="str">
        <f t="shared" si="669"/>
        <v/>
      </c>
    </row>
    <row r="60" spans="1:175" s="60" customFormat="1" ht="16.5">
      <c r="A60" s="72"/>
      <c r="B60" s="73" t="s">
        <v>314</v>
      </c>
      <c r="C60" s="79" t="s">
        <v>315</v>
      </c>
      <c r="D60" s="10">
        <v>800</v>
      </c>
      <c r="E60" s="75"/>
      <c r="F60" s="76"/>
      <c r="G60" s="19">
        <v>50</v>
      </c>
      <c r="H60" s="77"/>
      <c r="I60" s="77" t="str">
        <f t="shared" si="593"/>
        <v>E124</v>
      </c>
      <c r="J60" s="77"/>
      <c r="K60" s="77"/>
      <c r="L60" s="77"/>
      <c r="M60" s="77"/>
      <c r="N60" s="77"/>
      <c r="O60" s="77"/>
      <c r="P60" s="82"/>
      <c r="Q60" s="82"/>
      <c r="R60" s="82"/>
      <c r="S60" s="82"/>
      <c r="T60" s="87" t="str">
        <f t="shared" si="594"/>
        <v>|n|Cff00ff7f击杀800只怪有50%概率升级|r</v>
      </c>
      <c r="U60" s="85" t="s">
        <v>311</v>
      </c>
      <c r="V60" s="86">
        <v>50000</v>
      </c>
      <c r="W60" s="86">
        <v>200000</v>
      </c>
      <c r="X60" s="86"/>
      <c r="Y60" s="86"/>
      <c r="Z60" s="86">
        <v>1000000</v>
      </c>
      <c r="AA60" s="86"/>
      <c r="AB60" s="86"/>
      <c r="AC60" s="86"/>
      <c r="AD60" s="86"/>
      <c r="AE60" s="86"/>
      <c r="AF60" s="86"/>
      <c r="AG60" s="88"/>
      <c r="AH60" s="86"/>
      <c r="AI60" s="86"/>
      <c r="AJ60" s="86"/>
      <c r="AK60" s="86"/>
      <c r="AL60" s="88"/>
      <c r="AM60" s="86"/>
      <c r="AN60" s="61">
        <v>10</v>
      </c>
      <c r="AO60" s="86"/>
      <c r="AP60" s="90"/>
      <c r="AQ60" s="90"/>
      <c r="AR60" s="91"/>
      <c r="AS60" s="91"/>
      <c r="AT60" s="90"/>
      <c r="AU60" s="90"/>
      <c r="AV60" s="90"/>
      <c r="AW60" s="90"/>
      <c r="AX60" s="90"/>
      <c r="AY60" s="90"/>
      <c r="AZ60" s="90"/>
      <c r="BA60" s="90"/>
      <c r="BB60" s="90"/>
      <c r="BC60" s="79"/>
      <c r="BD60" s="79"/>
      <c r="BE60" s="79"/>
      <c r="BF60" s="79"/>
      <c r="BG60" s="79"/>
      <c r="BH60" s="79"/>
      <c r="BI60" s="79"/>
      <c r="BJ60" s="79"/>
      <c r="BK60" s="79"/>
      <c r="BL60" s="79"/>
      <c r="BM60" s="79"/>
      <c r="BN60" s="79"/>
      <c r="BO60" s="79"/>
      <c r="BP60" s="79"/>
      <c r="BQ60" s="79"/>
      <c r="BR60" s="79"/>
      <c r="BS60" s="79"/>
      <c r="BT60" s="79"/>
      <c r="BU60" s="194"/>
      <c r="BV60" s="194"/>
      <c r="BW60" s="194"/>
      <c r="BX60" s="194"/>
      <c r="BY60" s="194"/>
      <c r="BZ60" s="194"/>
      <c r="CA60" s="194"/>
      <c r="CB60" s="194"/>
      <c r="CC60" s="194"/>
      <c r="CD60" s="194"/>
      <c r="CE60" s="194"/>
      <c r="CF60" s="194"/>
      <c r="CG60" s="194"/>
      <c r="CH60" s="194"/>
      <c r="CI60" s="194"/>
      <c r="CJ60" s="194"/>
      <c r="CK60" s="194"/>
      <c r="CL60" s="194"/>
      <c r="CM60" s="194"/>
      <c r="CN60" s="93" t="str">
        <f t="shared" si="595"/>
        <v>InitUnitState('E123',50000,200000,,,1000000,,,,,)</v>
      </c>
      <c r="CO60" s="93" t="str">
        <f t="shared" si="596"/>
        <v>InitUnitNormal('E123',,,,,,,,,10,)</v>
      </c>
      <c r="CP60" s="93" t="str">
        <f t="shared" si="597"/>
        <v>InitUnitMagic('E123',,,,,,,,,,)</v>
      </c>
      <c r="CQ60" s="93" t="str">
        <f t="shared" si="598"/>
        <v>InitUnitAdd('E123',,,,,,,,,,)</v>
      </c>
      <c r="CR60" s="93" t="str">
        <f t="shared" si="599"/>
        <v>InitEquipData('E123',800,"",,E124,,50,'','','','','','',"ReplaceableTextures\\CommandButtons\\BTNZ09.blp")</v>
      </c>
      <c r="CS60" s="93"/>
      <c r="CT60" s="93"/>
      <c r="CU60" s="95" t="str">
        <f t="shared" si="78"/>
        <v>|n攻击+50000|n业力+200000|n生命值+1000000|n暴击+10%|n</v>
      </c>
      <c r="CV60" s="61" t="str">
        <f>"|Cffbbbbbb属性：|r"&amp;CU60&amp;VLOOKUP(A60,合成公式!A:P,16,FALSE)&amp;T60</f>
        <v>|Cffbbbbbb属性：|r|n攻击+50000|n业力+200000|n生命值+1000000|n暴击+10%|n|n|Cff00ff7f击杀800只怪有50%概率升级|r</v>
      </c>
      <c r="DB60" s="71" t="str">
        <f t="shared" si="600"/>
        <v>|n攻击+50000</v>
      </c>
      <c r="DC60" s="71" t="str">
        <f t="shared" si="601"/>
        <v>|n业力+200000</v>
      </c>
      <c r="DD60" s="71" t="str">
        <f t="shared" si="602"/>
        <v/>
      </c>
      <c r="DE60" s="71" t="str">
        <f t="shared" si="603"/>
        <v/>
      </c>
      <c r="DF60" s="71" t="str">
        <f t="shared" si="604"/>
        <v>|n生命值+1000000</v>
      </c>
      <c r="DG60" s="71" t="str">
        <f t="shared" si="605"/>
        <v/>
      </c>
      <c r="DH60" s="71" t="str">
        <f t="shared" si="606"/>
        <v/>
      </c>
      <c r="DI60" s="71" t="str">
        <f t="shared" si="607"/>
        <v/>
      </c>
      <c r="DJ60" s="71" t="str">
        <f t="shared" si="608"/>
        <v/>
      </c>
      <c r="DK60" s="71" t="str">
        <f t="shared" si="609"/>
        <v/>
      </c>
      <c r="DL60" s="71" t="str">
        <f t="shared" si="610"/>
        <v/>
      </c>
      <c r="DM60" s="71" t="str">
        <f t="shared" si="611"/>
        <v/>
      </c>
      <c r="DN60" s="71" t="str">
        <f t="shared" si="612"/>
        <v/>
      </c>
      <c r="DO60" s="71" t="str">
        <f t="shared" si="613"/>
        <v/>
      </c>
      <c r="DP60" s="71" t="str">
        <f t="shared" si="614"/>
        <v/>
      </c>
      <c r="DQ60" s="71" t="str">
        <f t="shared" si="615"/>
        <v/>
      </c>
      <c r="DR60" s="71" t="str">
        <f t="shared" si="616"/>
        <v/>
      </c>
      <c r="DS60" s="71" t="str">
        <f t="shared" si="617"/>
        <v/>
      </c>
      <c r="DT60" s="71" t="str">
        <f t="shared" si="618"/>
        <v>|n暴击+10%</v>
      </c>
      <c r="DU60" s="71" t="str">
        <f t="shared" si="619"/>
        <v/>
      </c>
      <c r="DV60" s="71" t="str">
        <f t="shared" si="620"/>
        <v/>
      </c>
      <c r="DW60" s="71" t="str">
        <f t="shared" si="621"/>
        <v/>
      </c>
      <c r="DX60" s="71" t="str">
        <f t="shared" si="622"/>
        <v/>
      </c>
      <c r="DY60" s="71" t="str">
        <f t="shared" si="623"/>
        <v/>
      </c>
      <c r="DZ60" s="71" t="str">
        <f t="shared" si="624"/>
        <v/>
      </c>
      <c r="EA60" s="71" t="str">
        <f t="shared" si="625"/>
        <v/>
      </c>
      <c r="EB60" s="71" t="str">
        <f t="shared" si="626"/>
        <v/>
      </c>
      <c r="EC60" s="71" t="str">
        <f t="shared" si="627"/>
        <v/>
      </c>
      <c r="ED60" s="71" t="str">
        <f t="shared" si="628"/>
        <v/>
      </c>
      <c r="EE60" s="71" t="str">
        <f t="shared" si="629"/>
        <v/>
      </c>
      <c r="EF60" s="71" t="str">
        <f t="shared" si="630"/>
        <v/>
      </c>
      <c r="EG60" s="71" t="str">
        <f t="shared" si="631"/>
        <v/>
      </c>
      <c r="EH60" s="71" t="str">
        <f t="shared" si="632"/>
        <v/>
      </c>
      <c r="EI60" s="71" t="str">
        <f t="shared" si="633"/>
        <v/>
      </c>
      <c r="EJ60" s="71" t="str">
        <f t="shared" si="634"/>
        <v/>
      </c>
      <c r="EK60" s="71" t="str">
        <f t="shared" si="635"/>
        <v/>
      </c>
      <c r="EL60" s="71" t="str">
        <f t="shared" si="636"/>
        <v/>
      </c>
      <c r="EM60" s="71" t="str">
        <f t="shared" si="637"/>
        <v/>
      </c>
      <c r="EN60" s="71" t="str">
        <f t="shared" si="638"/>
        <v/>
      </c>
      <c r="EO60" s="71" t="str">
        <f t="shared" si="639"/>
        <v/>
      </c>
      <c r="EP60" s="71" t="str">
        <f t="shared" si="640"/>
        <v/>
      </c>
      <c r="EQ60" s="71" t="str">
        <f t="shared" si="641"/>
        <v/>
      </c>
      <c r="ER60" s="71" t="str">
        <f t="shared" si="642"/>
        <v/>
      </c>
      <c r="ES60" s="71" t="str">
        <f t="shared" si="643"/>
        <v/>
      </c>
      <c r="ET60" s="71" t="str">
        <f t="shared" si="644"/>
        <v/>
      </c>
      <c r="EU60" s="71" t="str">
        <f t="shared" si="645"/>
        <v/>
      </c>
      <c r="EV60" s="71" t="str">
        <f t="shared" si="646"/>
        <v/>
      </c>
      <c r="EW60" s="71" t="str">
        <f t="shared" si="647"/>
        <v/>
      </c>
      <c r="EX60" s="71" t="str">
        <f t="shared" si="648"/>
        <v/>
      </c>
      <c r="EY60" s="71" t="str">
        <f t="shared" si="649"/>
        <v/>
      </c>
      <c r="EZ60" s="71" t="str">
        <f t="shared" si="650"/>
        <v/>
      </c>
      <c r="FA60" s="71" t="str">
        <f t="shared" si="651"/>
        <v/>
      </c>
      <c r="FB60" s="71" t="str">
        <f t="shared" si="652"/>
        <v/>
      </c>
      <c r="FC60" s="71" t="str">
        <f t="shared" si="653"/>
        <v/>
      </c>
      <c r="FD60" s="71" t="str">
        <f t="shared" si="654"/>
        <v/>
      </c>
      <c r="FE60" s="71" t="str">
        <f t="shared" si="655"/>
        <v/>
      </c>
      <c r="FF60" s="71" t="str">
        <f t="shared" si="656"/>
        <v/>
      </c>
      <c r="FG60" s="71" t="str">
        <f t="shared" si="657"/>
        <v/>
      </c>
      <c r="FH60" s="71" t="str">
        <f t="shared" si="658"/>
        <v/>
      </c>
      <c r="FI60" s="71" t="str">
        <f t="shared" si="659"/>
        <v/>
      </c>
      <c r="FJ60" s="71" t="str">
        <f t="shared" si="660"/>
        <v/>
      </c>
      <c r="FK60" s="71" t="str">
        <f t="shared" si="661"/>
        <v/>
      </c>
      <c r="FL60" s="71" t="str">
        <f t="shared" si="662"/>
        <v/>
      </c>
      <c r="FM60" s="71" t="str">
        <f t="shared" si="663"/>
        <v/>
      </c>
      <c r="FN60" s="71" t="str">
        <f t="shared" si="664"/>
        <v/>
      </c>
      <c r="FO60" s="71" t="str">
        <f t="shared" si="665"/>
        <v/>
      </c>
      <c r="FP60" s="71" t="str">
        <f t="shared" si="666"/>
        <v/>
      </c>
      <c r="FQ60" s="71" t="str">
        <f t="shared" si="667"/>
        <v/>
      </c>
      <c r="FR60" s="71" t="str">
        <f t="shared" si="668"/>
        <v/>
      </c>
      <c r="FS60" s="71" t="str">
        <f t="shared" si="669"/>
        <v/>
      </c>
    </row>
    <row r="61" spans="1:175" s="60" customFormat="1" ht="16.5">
      <c r="A61" s="72"/>
      <c r="B61" s="73" t="s">
        <v>316</v>
      </c>
      <c r="C61" s="79" t="s">
        <v>317</v>
      </c>
      <c r="D61" s="10">
        <v>800</v>
      </c>
      <c r="E61" s="75"/>
      <c r="F61" s="76"/>
      <c r="G61" s="19">
        <v>50</v>
      </c>
      <c r="H61" s="77"/>
      <c r="I61" s="77" t="str">
        <f t="shared" si="593"/>
        <v>E125</v>
      </c>
      <c r="J61" s="77"/>
      <c r="K61" s="77"/>
      <c r="L61" s="77"/>
      <c r="M61" s="77"/>
      <c r="N61" s="77"/>
      <c r="O61" s="77"/>
      <c r="P61" s="82"/>
      <c r="Q61" s="82"/>
      <c r="R61" s="82"/>
      <c r="S61" s="82"/>
      <c r="T61" s="87" t="str">
        <f t="shared" si="594"/>
        <v>|n|Cff00ff7f击杀800只怪有50%概率升级|r</v>
      </c>
      <c r="U61" s="85" t="s">
        <v>311</v>
      </c>
      <c r="V61" s="86">
        <v>55000</v>
      </c>
      <c r="W61" s="86">
        <v>220000</v>
      </c>
      <c r="X61" s="86"/>
      <c r="Y61" s="86"/>
      <c r="Z61" s="86">
        <v>1100000</v>
      </c>
      <c r="AA61" s="86"/>
      <c r="AB61" s="86"/>
      <c r="AC61" s="86"/>
      <c r="AD61" s="86"/>
      <c r="AE61" s="86"/>
      <c r="AF61" s="86"/>
      <c r="AG61" s="88"/>
      <c r="AH61" s="86"/>
      <c r="AI61" s="86"/>
      <c r="AJ61" s="86"/>
      <c r="AK61" s="86"/>
      <c r="AL61" s="88"/>
      <c r="AM61" s="86"/>
      <c r="AN61" s="61">
        <v>10</v>
      </c>
      <c r="AO61" s="86"/>
      <c r="AP61" s="90"/>
      <c r="AQ61" s="90"/>
      <c r="AR61" s="91"/>
      <c r="AS61" s="91"/>
      <c r="AT61" s="90"/>
      <c r="AU61" s="90"/>
      <c r="AV61" s="90"/>
      <c r="AW61" s="90"/>
      <c r="AX61" s="90"/>
      <c r="AY61" s="90"/>
      <c r="AZ61" s="90"/>
      <c r="BA61" s="90"/>
      <c r="BB61" s="90"/>
      <c r="BC61" s="79"/>
      <c r="BD61" s="79"/>
      <c r="BE61" s="79"/>
      <c r="BF61" s="79"/>
      <c r="BG61" s="79"/>
      <c r="BH61" s="79"/>
      <c r="BI61" s="79"/>
      <c r="BJ61" s="79"/>
      <c r="BK61" s="79"/>
      <c r="BL61" s="79"/>
      <c r="BM61" s="79"/>
      <c r="BN61" s="79"/>
      <c r="BO61" s="79"/>
      <c r="BP61" s="79"/>
      <c r="BQ61" s="79"/>
      <c r="BR61" s="79"/>
      <c r="BS61" s="79"/>
      <c r="BT61" s="79"/>
      <c r="BU61" s="194"/>
      <c r="BV61" s="194"/>
      <c r="BW61" s="194"/>
      <c r="BX61" s="194"/>
      <c r="BY61" s="194"/>
      <c r="BZ61" s="194"/>
      <c r="CA61" s="194"/>
      <c r="CB61" s="194"/>
      <c r="CC61" s="194"/>
      <c r="CD61" s="194"/>
      <c r="CE61" s="194"/>
      <c r="CF61" s="194"/>
      <c r="CG61" s="194"/>
      <c r="CH61" s="194"/>
      <c r="CI61" s="194"/>
      <c r="CJ61" s="194"/>
      <c r="CK61" s="194"/>
      <c r="CL61" s="194"/>
      <c r="CM61" s="194"/>
      <c r="CN61" s="93" t="str">
        <f t="shared" si="595"/>
        <v>InitUnitState('E124',55000,220000,,,1100000,,,,,)</v>
      </c>
      <c r="CO61" s="93" t="str">
        <f t="shared" si="596"/>
        <v>InitUnitNormal('E124',,,,,,,,,10,)</v>
      </c>
      <c r="CP61" s="93" t="str">
        <f t="shared" si="597"/>
        <v>InitUnitMagic('E124',,,,,,,,,,)</v>
      </c>
      <c r="CQ61" s="93" t="str">
        <f t="shared" si="598"/>
        <v>InitUnitAdd('E124',,,,,,,,,,)</v>
      </c>
      <c r="CR61" s="93" t="str">
        <f t="shared" si="599"/>
        <v>InitEquipData('E124',800,"",,E125,,50,'','','','','','',"ReplaceableTextures\\CommandButtons\\BTNZ09.blp")</v>
      </c>
      <c r="CS61" s="93"/>
      <c r="CT61" s="93"/>
      <c r="CU61" s="95" t="str">
        <f t="shared" si="78"/>
        <v>|n攻击+55000|n业力+220000|n生命值+1100000|n暴击+10%|n</v>
      </c>
      <c r="CV61" s="61" t="str">
        <f>"|Cffbbbbbb属性：|r"&amp;CU61&amp;VLOOKUP(A61,合成公式!A:P,16,FALSE)&amp;T61</f>
        <v>|Cffbbbbbb属性：|r|n攻击+55000|n业力+220000|n生命值+1100000|n暴击+10%|n|n|Cff00ff7f击杀800只怪有50%概率升级|r</v>
      </c>
      <c r="DB61" s="71" t="str">
        <f t="shared" si="600"/>
        <v>|n攻击+55000</v>
      </c>
      <c r="DC61" s="71" t="str">
        <f t="shared" si="601"/>
        <v>|n业力+220000</v>
      </c>
      <c r="DD61" s="71" t="str">
        <f t="shared" si="602"/>
        <v/>
      </c>
      <c r="DE61" s="71" t="str">
        <f t="shared" si="603"/>
        <v/>
      </c>
      <c r="DF61" s="71" t="str">
        <f t="shared" si="604"/>
        <v>|n生命值+1100000</v>
      </c>
      <c r="DG61" s="71" t="str">
        <f t="shared" si="605"/>
        <v/>
      </c>
      <c r="DH61" s="71" t="str">
        <f t="shared" si="606"/>
        <v/>
      </c>
      <c r="DI61" s="71" t="str">
        <f t="shared" si="607"/>
        <v/>
      </c>
      <c r="DJ61" s="71" t="str">
        <f t="shared" si="608"/>
        <v/>
      </c>
      <c r="DK61" s="71" t="str">
        <f t="shared" si="609"/>
        <v/>
      </c>
      <c r="DL61" s="71" t="str">
        <f t="shared" si="610"/>
        <v/>
      </c>
      <c r="DM61" s="71" t="str">
        <f t="shared" si="611"/>
        <v/>
      </c>
      <c r="DN61" s="71" t="str">
        <f t="shared" si="612"/>
        <v/>
      </c>
      <c r="DO61" s="71" t="str">
        <f t="shared" si="613"/>
        <v/>
      </c>
      <c r="DP61" s="71" t="str">
        <f t="shared" si="614"/>
        <v/>
      </c>
      <c r="DQ61" s="71" t="str">
        <f t="shared" si="615"/>
        <v/>
      </c>
      <c r="DR61" s="71" t="str">
        <f t="shared" si="616"/>
        <v/>
      </c>
      <c r="DS61" s="71" t="str">
        <f t="shared" si="617"/>
        <v/>
      </c>
      <c r="DT61" s="71" t="str">
        <f t="shared" si="618"/>
        <v>|n暴击+10%</v>
      </c>
      <c r="DU61" s="71" t="str">
        <f t="shared" si="619"/>
        <v/>
      </c>
      <c r="DV61" s="71" t="str">
        <f t="shared" si="620"/>
        <v/>
      </c>
      <c r="DW61" s="71" t="str">
        <f t="shared" si="621"/>
        <v/>
      </c>
      <c r="DX61" s="71" t="str">
        <f t="shared" si="622"/>
        <v/>
      </c>
      <c r="DY61" s="71" t="str">
        <f t="shared" si="623"/>
        <v/>
      </c>
      <c r="DZ61" s="71" t="str">
        <f t="shared" si="624"/>
        <v/>
      </c>
      <c r="EA61" s="71" t="str">
        <f t="shared" si="625"/>
        <v/>
      </c>
      <c r="EB61" s="71" t="str">
        <f t="shared" si="626"/>
        <v/>
      </c>
      <c r="EC61" s="71" t="str">
        <f t="shared" si="627"/>
        <v/>
      </c>
      <c r="ED61" s="71" t="str">
        <f t="shared" si="628"/>
        <v/>
      </c>
      <c r="EE61" s="71" t="str">
        <f t="shared" si="629"/>
        <v/>
      </c>
      <c r="EF61" s="71" t="str">
        <f t="shared" si="630"/>
        <v/>
      </c>
      <c r="EG61" s="71" t="str">
        <f t="shared" si="631"/>
        <v/>
      </c>
      <c r="EH61" s="71" t="str">
        <f t="shared" si="632"/>
        <v/>
      </c>
      <c r="EI61" s="71" t="str">
        <f t="shared" si="633"/>
        <v/>
      </c>
      <c r="EJ61" s="71" t="str">
        <f t="shared" si="634"/>
        <v/>
      </c>
      <c r="EK61" s="71" t="str">
        <f t="shared" si="635"/>
        <v/>
      </c>
      <c r="EL61" s="71" t="str">
        <f t="shared" si="636"/>
        <v/>
      </c>
      <c r="EM61" s="71" t="str">
        <f t="shared" si="637"/>
        <v/>
      </c>
      <c r="EN61" s="71" t="str">
        <f t="shared" si="638"/>
        <v/>
      </c>
      <c r="EO61" s="71" t="str">
        <f t="shared" si="639"/>
        <v/>
      </c>
      <c r="EP61" s="71" t="str">
        <f t="shared" si="640"/>
        <v/>
      </c>
      <c r="EQ61" s="71" t="str">
        <f t="shared" si="641"/>
        <v/>
      </c>
      <c r="ER61" s="71" t="str">
        <f t="shared" si="642"/>
        <v/>
      </c>
      <c r="ES61" s="71" t="str">
        <f t="shared" si="643"/>
        <v/>
      </c>
      <c r="ET61" s="71" t="str">
        <f t="shared" si="644"/>
        <v/>
      </c>
      <c r="EU61" s="71" t="str">
        <f t="shared" si="645"/>
        <v/>
      </c>
      <c r="EV61" s="71" t="str">
        <f t="shared" si="646"/>
        <v/>
      </c>
      <c r="EW61" s="71" t="str">
        <f t="shared" si="647"/>
        <v/>
      </c>
      <c r="EX61" s="71" t="str">
        <f t="shared" si="648"/>
        <v/>
      </c>
      <c r="EY61" s="71" t="str">
        <f t="shared" si="649"/>
        <v/>
      </c>
      <c r="EZ61" s="71" t="str">
        <f t="shared" si="650"/>
        <v/>
      </c>
      <c r="FA61" s="71" t="str">
        <f t="shared" si="651"/>
        <v/>
      </c>
      <c r="FB61" s="71" t="str">
        <f t="shared" si="652"/>
        <v/>
      </c>
      <c r="FC61" s="71" t="str">
        <f t="shared" si="653"/>
        <v/>
      </c>
      <c r="FD61" s="71" t="str">
        <f t="shared" si="654"/>
        <v/>
      </c>
      <c r="FE61" s="71" t="str">
        <f t="shared" si="655"/>
        <v/>
      </c>
      <c r="FF61" s="71" t="str">
        <f t="shared" si="656"/>
        <v/>
      </c>
      <c r="FG61" s="71" t="str">
        <f t="shared" si="657"/>
        <v/>
      </c>
      <c r="FH61" s="71" t="str">
        <f t="shared" si="658"/>
        <v/>
      </c>
      <c r="FI61" s="71" t="str">
        <f t="shared" si="659"/>
        <v/>
      </c>
      <c r="FJ61" s="71" t="str">
        <f t="shared" si="660"/>
        <v/>
      </c>
      <c r="FK61" s="71" t="str">
        <f t="shared" si="661"/>
        <v/>
      </c>
      <c r="FL61" s="71" t="str">
        <f t="shared" si="662"/>
        <v/>
      </c>
      <c r="FM61" s="71" t="str">
        <f t="shared" si="663"/>
        <v/>
      </c>
      <c r="FN61" s="71" t="str">
        <f t="shared" si="664"/>
        <v/>
      </c>
      <c r="FO61" s="71" t="str">
        <f t="shared" si="665"/>
        <v/>
      </c>
      <c r="FP61" s="71" t="str">
        <f t="shared" si="666"/>
        <v/>
      </c>
      <c r="FQ61" s="71" t="str">
        <f t="shared" si="667"/>
        <v/>
      </c>
      <c r="FR61" s="71" t="str">
        <f t="shared" si="668"/>
        <v/>
      </c>
      <c r="FS61" s="71" t="str">
        <f t="shared" si="669"/>
        <v/>
      </c>
    </row>
    <row r="62" spans="1:175" s="60" customFormat="1" ht="16.5">
      <c r="A62" s="72"/>
      <c r="B62" s="73" t="s">
        <v>318</v>
      </c>
      <c r="C62" s="79" t="s">
        <v>319</v>
      </c>
      <c r="D62" s="10">
        <v>1200</v>
      </c>
      <c r="E62" s="75"/>
      <c r="F62" s="76"/>
      <c r="G62" s="19">
        <v>40</v>
      </c>
      <c r="H62" s="77"/>
      <c r="I62" s="77" t="str">
        <f t="shared" si="593"/>
        <v>E126</v>
      </c>
      <c r="J62" s="77"/>
      <c r="K62" s="77"/>
      <c r="L62" s="77"/>
      <c r="M62" s="77"/>
      <c r="N62" s="77"/>
      <c r="O62" s="77"/>
      <c r="P62" s="82"/>
      <c r="Q62" s="82"/>
      <c r="R62" s="82"/>
      <c r="S62" s="82"/>
      <c r="T62" s="87" t="str">
        <f t="shared" si="594"/>
        <v>|n|Cff00ff7f击杀1200只怪有40%概率升级|r</v>
      </c>
      <c r="U62" s="85" t="s">
        <v>311</v>
      </c>
      <c r="V62" s="86">
        <v>60000</v>
      </c>
      <c r="W62" s="86">
        <v>240000</v>
      </c>
      <c r="X62" s="86"/>
      <c r="Y62" s="86"/>
      <c r="Z62" s="86">
        <v>1200000</v>
      </c>
      <c r="AA62" s="86"/>
      <c r="AB62" s="86"/>
      <c r="AC62" s="86"/>
      <c r="AD62" s="86"/>
      <c r="AE62" s="86"/>
      <c r="AF62" s="86"/>
      <c r="AG62" s="88"/>
      <c r="AH62" s="86"/>
      <c r="AI62" s="86"/>
      <c r="AJ62" s="86"/>
      <c r="AK62" s="86"/>
      <c r="AL62" s="88"/>
      <c r="AM62" s="86"/>
      <c r="AN62" s="61">
        <v>10</v>
      </c>
      <c r="AO62" s="86"/>
      <c r="AP62" s="90"/>
      <c r="AQ62" s="90"/>
      <c r="AR62" s="91"/>
      <c r="AS62" s="91"/>
      <c r="AT62" s="90"/>
      <c r="AU62" s="90"/>
      <c r="AV62" s="90"/>
      <c r="AW62" s="90"/>
      <c r="AX62" s="90"/>
      <c r="AY62" s="90"/>
      <c r="AZ62" s="90"/>
      <c r="BA62" s="90"/>
      <c r="BB62" s="90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79"/>
      <c r="BR62" s="79"/>
      <c r="BS62" s="79"/>
      <c r="BT62" s="79"/>
      <c r="BU62" s="194"/>
      <c r="BV62" s="194"/>
      <c r="BW62" s="194"/>
      <c r="BX62" s="194"/>
      <c r="BY62" s="194"/>
      <c r="BZ62" s="194"/>
      <c r="CA62" s="194"/>
      <c r="CB62" s="194"/>
      <c r="CC62" s="194"/>
      <c r="CD62" s="194"/>
      <c r="CE62" s="194"/>
      <c r="CF62" s="194"/>
      <c r="CG62" s="194"/>
      <c r="CH62" s="194"/>
      <c r="CI62" s="194"/>
      <c r="CJ62" s="194"/>
      <c r="CK62" s="194"/>
      <c r="CL62" s="194"/>
      <c r="CM62" s="194"/>
      <c r="CN62" s="93" t="str">
        <f t="shared" si="595"/>
        <v>InitUnitState('E125',60000,240000,,,1200000,,,,,)</v>
      </c>
      <c r="CO62" s="93" t="str">
        <f t="shared" si="596"/>
        <v>InitUnitNormal('E125',,,,,,,,,10,)</v>
      </c>
      <c r="CP62" s="93" t="str">
        <f t="shared" si="597"/>
        <v>InitUnitMagic('E125',,,,,,,,,,)</v>
      </c>
      <c r="CQ62" s="93" t="str">
        <f t="shared" si="598"/>
        <v>InitUnitAdd('E125',,,,,,,,,,)</v>
      </c>
      <c r="CR62" s="93" t="str">
        <f t="shared" si="599"/>
        <v>InitEquipData('E125',1200,"",,E126,,40,'','','','','','',"ReplaceableTextures\\CommandButtons\\BTNZ10.blp")</v>
      </c>
      <c r="CS62" s="93"/>
      <c r="CT62" s="93"/>
      <c r="CU62" s="95" t="str">
        <f t="shared" si="78"/>
        <v>|n攻击+60000|n业力+240000|n生命值+1200000|n暴击+10%|n</v>
      </c>
      <c r="CV62" s="61" t="str">
        <f>"|Cffbbbbbb属性：|r"&amp;CU62&amp;VLOOKUP(A62,合成公式!A:P,16,FALSE)&amp;T62</f>
        <v>|Cffbbbbbb属性：|r|n攻击+60000|n业力+240000|n生命值+1200000|n暴击+10%|n|n|Cff00ff7f击杀1200只怪有40%概率升级|r</v>
      </c>
      <c r="DB62" s="71" t="str">
        <f t="shared" si="600"/>
        <v>|n攻击+60000</v>
      </c>
      <c r="DC62" s="71" t="str">
        <f t="shared" si="601"/>
        <v>|n业力+240000</v>
      </c>
      <c r="DD62" s="71" t="str">
        <f t="shared" si="602"/>
        <v/>
      </c>
      <c r="DE62" s="71" t="str">
        <f t="shared" si="603"/>
        <v/>
      </c>
      <c r="DF62" s="71" t="str">
        <f t="shared" si="604"/>
        <v>|n生命值+1200000</v>
      </c>
      <c r="DG62" s="71" t="str">
        <f t="shared" si="605"/>
        <v/>
      </c>
      <c r="DH62" s="71" t="str">
        <f t="shared" si="606"/>
        <v/>
      </c>
      <c r="DI62" s="71" t="str">
        <f t="shared" si="607"/>
        <v/>
      </c>
      <c r="DJ62" s="71" t="str">
        <f t="shared" si="608"/>
        <v/>
      </c>
      <c r="DK62" s="71" t="str">
        <f t="shared" si="609"/>
        <v/>
      </c>
      <c r="DL62" s="71" t="str">
        <f t="shared" si="610"/>
        <v/>
      </c>
      <c r="DM62" s="71" t="str">
        <f t="shared" si="611"/>
        <v/>
      </c>
      <c r="DN62" s="71" t="str">
        <f t="shared" si="612"/>
        <v/>
      </c>
      <c r="DO62" s="71" t="str">
        <f t="shared" si="613"/>
        <v/>
      </c>
      <c r="DP62" s="71" t="str">
        <f t="shared" si="614"/>
        <v/>
      </c>
      <c r="DQ62" s="71" t="str">
        <f t="shared" si="615"/>
        <v/>
      </c>
      <c r="DR62" s="71" t="str">
        <f t="shared" si="616"/>
        <v/>
      </c>
      <c r="DS62" s="71" t="str">
        <f t="shared" si="617"/>
        <v/>
      </c>
      <c r="DT62" s="71" t="str">
        <f t="shared" si="618"/>
        <v>|n暴击+10%</v>
      </c>
      <c r="DU62" s="71" t="str">
        <f t="shared" si="619"/>
        <v/>
      </c>
      <c r="DV62" s="71" t="str">
        <f t="shared" si="620"/>
        <v/>
      </c>
      <c r="DW62" s="71" t="str">
        <f t="shared" si="621"/>
        <v/>
      </c>
      <c r="DX62" s="71" t="str">
        <f t="shared" si="622"/>
        <v/>
      </c>
      <c r="DY62" s="71" t="str">
        <f t="shared" si="623"/>
        <v/>
      </c>
      <c r="DZ62" s="71" t="str">
        <f t="shared" si="624"/>
        <v/>
      </c>
      <c r="EA62" s="71" t="str">
        <f t="shared" si="625"/>
        <v/>
      </c>
      <c r="EB62" s="71" t="str">
        <f t="shared" si="626"/>
        <v/>
      </c>
      <c r="EC62" s="71" t="str">
        <f t="shared" si="627"/>
        <v/>
      </c>
      <c r="ED62" s="71" t="str">
        <f t="shared" si="628"/>
        <v/>
      </c>
      <c r="EE62" s="71" t="str">
        <f t="shared" si="629"/>
        <v/>
      </c>
      <c r="EF62" s="71" t="str">
        <f t="shared" si="630"/>
        <v/>
      </c>
      <c r="EG62" s="71" t="str">
        <f t="shared" si="631"/>
        <v/>
      </c>
      <c r="EH62" s="71" t="str">
        <f t="shared" si="632"/>
        <v/>
      </c>
      <c r="EI62" s="71" t="str">
        <f t="shared" si="633"/>
        <v/>
      </c>
      <c r="EJ62" s="71" t="str">
        <f t="shared" si="634"/>
        <v/>
      </c>
      <c r="EK62" s="71" t="str">
        <f t="shared" si="635"/>
        <v/>
      </c>
      <c r="EL62" s="71" t="str">
        <f t="shared" si="636"/>
        <v/>
      </c>
      <c r="EM62" s="71" t="str">
        <f t="shared" si="637"/>
        <v/>
      </c>
      <c r="EN62" s="71" t="str">
        <f t="shared" si="638"/>
        <v/>
      </c>
      <c r="EO62" s="71" t="str">
        <f t="shared" si="639"/>
        <v/>
      </c>
      <c r="EP62" s="71" t="str">
        <f t="shared" si="640"/>
        <v/>
      </c>
      <c r="EQ62" s="71" t="str">
        <f t="shared" si="641"/>
        <v/>
      </c>
      <c r="ER62" s="71" t="str">
        <f t="shared" si="642"/>
        <v/>
      </c>
      <c r="ES62" s="71" t="str">
        <f t="shared" si="643"/>
        <v/>
      </c>
      <c r="ET62" s="71" t="str">
        <f t="shared" si="644"/>
        <v/>
      </c>
      <c r="EU62" s="71" t="str">
        <f t="shared" si="645"/>
        <v/>
      </c>
      <c r="EV62" s="71" t="str">
        <f t="shared" si="646"/>
        <v/>
      </c>
      <c r="EW62" s="71" t="str">
        <f t="shared" si="647"/>
        <v/>
      </c>
      <c r="EX62" s="71" t="str">
        <f t="shared" si="648"/>
        <v/>
      </c>
      <c r="EY62" s="71" t="str">
        <f t="shared" si="649"/>
        <v/>
      </c>
      <c r="EZ62" s="71" t="str">
        <f t="shared" si="650"/>
        <v/>
      </c>
      <c r="FA62" s="71" t="str">
        <f t="shared" si="651"/>
        <v/>
      </c>
      <c r="FB62" s="71" t="str">
        <f t="shared" si="652"/>
        <v/>
      </c>
      <c r="FC62" s="71" t="str">
        <f t="shared" si="653"/>
        <v/>
      </c>
      <c r="FD62" s="71" t="str">
        <f t="shared" si="654"/>
        <v/>
      </c>
      <c r="FE62" s="71" t="str">
        <f t="shared" si="655"/>
        <v/>
      </c>
      <c r="FF62" s="71" t="str">
        <f t="shared" si="656"/>
        <v/>
      </c>
      <c r="FG62" s="71" t="str">
        <f t="shared" si="657"/>
        <v/>
      </c>
      <c r="FH62" s="71" t="str">
        <f t="shared" si="658"/>
        <v/>
      </c>
      <c r="FI62" s="71" t="str">
        <f t="shared" si="659"/>
        <v/>
      </c>
      <c r="FJ62" s="71" t="str">
        <f t="shared" si="660"/>
        <v/>
      </c>
      <c r="FK62" s="71" t="str">
        <f t="shared" si="661"/>
        <v/>
      </c>
      <c r="FL62" s="71" t="str">
        <f t="shared" si="662"/>
        <v/>
      </c>
      <c r="FM62" s="71" t="str">
        <f t="shared" si="663"/>
        <v/>
      </c>
      <c r="FN62" s="71" t="str">
        <f t="shared" si="664"/>
        <v/>
      </c>
      <c r="FO62" s="71" t="str">
        <f t="shared" si="665"/>
        <v/>
      </c>
      <c r="FP62" s="71" t="str">
        <f t="shared" si="666"/>
        <v/>
      </c>
      <c r="FQ62" s="71" t="str">
        <f t="shared" si="667"/>
        <v/>
      </c>
      <c r="FR62" s="71" t="str">
        <f t="shared" si="668"/>
        <v/>
      </c>
      <c r="FS62" s="71" t="str">
        <f t="shared" si="669"/>
        <v/>
      </c>
    </row>
    <row r="63" spans="1:175" s="60" customFormat="1" ht="16.5">
      <c r="A63" s="72"/>
      <c r="B63" s="73" t="s">
        <v>320</v>
      </c>
      <c r="C63" s="79" t="s">
        <v>321</v>
      </c>
      <c r="D63" s="10">
        <v>1200</v>
      </c>
      <c r="E63" s="75"/>
      <c r="F63" s="76"/>
      <c r="G63" s="19">
        <v>50</v>
      </c>
      <c r="H63" s="77"/>
      <c r="I63" s="77" t="str">
        <f t="shared" si="593"/>
        <v>E127</v>
      </c>
      <c r="J63" s="77"/>
      <c r="K63" s="77"/>
      <c r="L63" s="77"/>
      <c r="M63" s="77"/>
      <c r="N63" s="77"/>
      <c r="O63" s="77"/>
      <c r="P63" s="82"/>
      <c r="Q63" s="82"/>
      <c r="R63" s="82"/>
      <c r="S63" s="82"/>
      <c r="T63" s="87" t="str">
        <f t="shared" si="594"/>
        <v>|n|Cff00ff7f击杀1200只怪有50%概率升级|r</v>
      </c>
      <c r="U63" s="190" t="s">
        <v>1367</v>
      </c>
      <c r="V63" s="86">
        <v>90000</v>
      </c>
      <c r="W63" s="86">
        <v>360000</v>
      </c>
      <c r="X63" s="86"/>
      <c r="Y63" s="86"/>
      <c r="Z63" s="86">
        <v>1800000</v>
      </c>
      <c r="AA63" s="86"/>
      <c r="AB63" s="86"/>
      <c r="AC63" s="86"/>
      <c r="AD63" s="86"/>
      <c r="AE63" s="86"/>
      <c r="AF63" s="86"/>
      <c r="AG63" s="88"/>
      <c r="AH63" s="86"/>
      <c r="AI63" s="86"/>
      <c r="AJ63" s="86"/>
      <c r="AK63" s="86"/>
      <c r="AL63" s="88"/>
      <c r="AM63" s="86"/>
      <c r="AN63" s="61">
        <v>12</v>
      </c>
      <c r="AO63" s="86"/>
      <c r="AP63" s="90"/>
      <c r="AQ63" s="90"/>
      <c r="AR63" s="91"/>
      <c r="AS63" s="91"/>
      <c r="AT63" s="90"/>
      <c r="AU63" s="90"/>
      <c r="AV63" s="90"/>
      <c r="AW63" s="90"/>
      <c r="AX63" s="90"/>
      <c r="AY63" s="90"/>
      <c r="AZ63" s="90"/>
      <c r="BA63" s="90"/>
      <c r="BB63" s="90"/>
      <c r="BC63" s="79"/>
      <c r="BD63" s="79"/>
      <c r="BE63" s="79"/>
      <c r="BF63" s="79"/>
      <c r="BG63" s="79"/>
      <c r="BH63" s="79"/>
      <c r="BI63" s="79"/>
      <c r="BJ63" s="79"/>
      <c r="BK63" s="79"/>
      <c r="BL63" s="79"/>
      <c r="BM63" s="79"/>
      <c r="BN63" s="79"/>
      <c r="BO63" s="79"/>
      <c r="BP63" s="79"/>
      <c r="BQ63" s="79"/>
      <c r="BR63" s="79"/>
      <c r="BS63" s="79"/>
      <c r="BT63" s="79"/>
      <c r="BU63" s="194"/>
      <c r="BV63" s="194"/>
      <c r="BW63" s="194"/>
      <c r="BX63" s="194"/>
      <c r="BY63" s="194"/>
      <c r="BZ63" s="194"/>
      <c r="CA63" s="194"/>
      <c r="CB63" s="194"/>
      <c r="CC63" s="194"/>
      <c r="CD63" s="194"/>
      <c r="CE63" s="194"/>
      <c r="CF63" s="194"/>
      <c r="CG63" s="194"/>
      <c r="CH63" s="194"/>
      <c r="CI63" s="194"/>
      <c r="CJ63" s="194"/>
      <c r="CK63" s="194"/>
      <c r="CL63" s="194"/>
      <c r="CM63" s="194"/>
      <c r="CN63" s="93" t="str">
        <f t="shared" si="595"/>
        <v>InitUnitState('E126',90000,360000,,,1800000,,,,,)</v>
      </c>
      <c r="CO63" s="93" t="str">
        <f t="shared" si="596"/>
        <v>InitUnitNormal('E126',,,,,,,,,12,)</v>
      </c>
      <c r="CP63" s="93" t="str">
        <f t="shared" si="597"/>
        <v>InitUnitMagic('E126',,,,,,,,,,)</v>
      </c>
      <c r="CQ63" s="93" t="str">
        <f t="shared" si="598"/>
        <v>InitUnitAdd('E126',,,,,,,,,,)</v>
      </c>
      <c r="CR63" s="93" t="str">
        <f t="shared" si="599"/>
        <v>InitEquipData('E126',1200,"",,E127,,50,'','','','','','',"ReplaceableTextures\\CommandButtons\\BTNZ10.blp")</v>
      </c>
      <c r="CS63" s="93"/>
      <c r="CT63" s="93"/>
      <c r="CU63" s="95" t="str">
        <f t="shared" si="78"/>
        <v>|n攻击+90000|n业力+360000|n生命值+1800000|n暴击+12%|n</v>
      </c>
      <c r="CV63" s="61" t="str">
        <f>"|Cffbbbbbb属性：|r"&amp;CU63&amp;VLOOKUP(A63,合成公式!A:P,16,FALSE)&amp;T63</f>
        <v>|Cffbbbbbb属性：|r|n攻击+90000|n业力+360000|n生命值+1800000|n暴击+12%|n|n|Cff00ff7f击杀1200只怪有50%概率升级|r</v>
      </c>
      <c r="DB63" s="71" t="str">
        <f t="shared" si="600"/>
        <v>|n攻击+90000</v>
      </c>
      <c r="DC63" s="71" t="str">
        <f t="shared" si="601"/>
        <v>|n业力+360000</v>
      </c>
      <c r="DD63" s="71" t="str">
        <f t="shared" si="602"/>
        <v/>
      </c>
      <c r="DE63" s="71" t="str">
        <f t="shared" si="603"/>
        <v/>
      </c>
      <c r="DF63" s="71" t="str">
        <f t="shared" si="604"/>
        <v>|n生命值+1800000</v>
      </c>
      <c r="DG63" s="71" t="str">
        <f t="shared" si="605"/>
        <v/>
      </c>
      <c r="DH63" s="71" t="str">
        <f t="shared" si="606"/>
        <v/>
      </c>
      <c r="DI63" s="71" t="str">
        <f t="shared" si="607"/>
        <v/>
      </c>
      <c r="DJ63" s="71" t="str">
        <f t="shared" si="608"/>
        <v/>
      </c>
      <c r="DK63" s="71" t="str">
        <f t="shared" si="609"/>
        <v/>
      </c>
      <c r="DL63" s="71" t="str">
        <f t="shared" si="610"/>
        <v/>
      </c>
      <c r="DM63" s="71" t="str">
        <f t="shared" si="611"/>
        <v/>
      </c>
      <c r="DN63" s="71" t="str">
        <f t="shared" si="612"/>
        <v/>
      </c>
      <c r="DO63" s="71" t="str">
        <f t="shared" si="613"/>
        <v/>
      </c>
      <c r="DP63" s="71" t="str">
        <f t="shared" si="614"/>
        <v/>
      </c>
      <c r="DQ63" s="71" t="str">
        <f t="shared" si="615"/>
        <v/>
      </c>
      <c r="DR63" s="71" t="str">
        <f t="shared" si="616"/>
        <v/>
      </c>
      <c r="DS63" s="71" t="str">
        <f t="shared" si="617"/>
        <v/>
      </c>
      <c r="DT63" s="71" t="str">
        <f t="shared" si="618"/>
        <v>|n暴击+12%</v>
      </c>
      <c r="DU63" s="71" t="str">
        <f t="shared" si="619"/>
        <v/>
      </c>
      <c r="DV63" s="71" t="str">
        <f t="shared" si="620"/>
        <v/>
      </c>
      <c r="DW63" s="71" t="str">
        <f t="shared" si="621"/>
        <v/>
      </c>
      <c r="DX63" s="71" t="str">
        <f t="shared" si="622"/>
        <v/>
      </c>
      <c r="DY63" s="71" t="str">
        <f t="shared" si="623"/>
        <v/>
      </c>
      <c r="DZ63" s="71" t="str">
        <f t="shared" si="624"/>
        <v/>
      </c>
      <c r="EA63" s="71" t="str">
        <f t="shared" si="625"/>
        <v/>
      </c>
      <c r="EB63" s="71" t="str">
        <f t="shared" si="626"/>
        <v/>
      </c>
      <c r="EC63" s="71" t="str">
        <f t="shared" si="627"/>
        <v/>
      </c>
      <c r="ED63" s="71" t="str">
        <f t="shared" si="628"/>
        <v/>
      </c>
      <c r="EE63" s="71" t="str">
        <f t="shared" si="629"/>
        <v/>
      </c>
      <c r="EF63" s="71" t="str">
        <f t="shared" si="630"/>
        <v/>
      </c>
      <c r="EG63" s="71" t="str">
        <f t="shared" si="631"/>
        <v/>
      </c>
      <c r="EH63" s="71" t="str">
        <f t="shared" si="632"/>
        <v/>
      </c>
      <c r="EI63" s="71" t="str">
        <f t="shared" si="633"/>
        <v/>
      </c>
      <c r="EJ63" s="71" t="str">
        <f t="shared" si="634"/>
        <v/>
      </c>
      <c r="EK63" s="71" t="str">
        <f t="shared" si="635"/>
        <v/>
      </c>
      <c r="EL63" s="71" t="str">
        <f t="shared" si="636"/>
        <v/>
      </c>
      <c r="EM63" s="71" t="str">
        <f t="shared" si="637"/>
        <v/>
      </c>
      <c r="EN63" s="71" t="str">
        <f t="shared" si="638"/>
        <v/>
      </c>
      <c r="EO63" s="71" t="str">
        <f t="shared" si="639"/>
        <v/>
      </c>
      <c r="EP63" s="71" t="str">
        <f t="shared" si="640"/>
        <v/>
      </c>
      <c r="EQ63" s="71" t="str">
        <f t="shared" si="641"/>
        <v/>
      </c>
      <c r="ER63" s="71" t="str">
        <f t="shared" si="642"/>
        <v/>
      </c>
      <c r="ES63" s="71" t="str">
        <f t="shared" si="643"/>
        <v/>
      </c>
      <c r="ET63" s="71" t="str">
        <f t="shared" si="644"/>
        <v/>
      </c>
      <c r="EU63" s="71" t="str">
        <f t="shared" si="645"/>
        <v/>
      </c>
      <c r="EV63" s="71" t="str">
        <f t="shared" si="646"/>
        <v/>
      </c>
      <c r="EW63" s="71" t="str">
        <f t="shared" si="647"/>
        <v/>
      </c>
      <c r="EX63" s="71" t="str">
        <f t="shared" si="648"/>
        <v/>
      </c>
      <c r="EY63" s="71" t="str">
        <f t="shared" si="649"/>
        <v/>
      </c>
      <c r="EZ63" s="71" t="str">
        <f t="shared" si="650"/>
        <v/>
      </c>
      <c r="FA63" s="71" t="str">
        <f t="shared" si="651"/>
        <v/>
      </c>
      <c r="FB63" s="71" t="str">
        <f t="shared" si="652"/>
        <v/>
      </c>
      <c r="FC63" s="71" t="str">
        <f t="shared" si="653"/>
        <v/>
      </c>
      <c r="FD63" s="71" t="str">
        <f t="shared" si="654"/>
        <v/>
      </c>
      <c r="FE63" s="71" t="str">
        <f t="shared" si="655"/>
        <v/>
      </c>
      <c r="FF63" s="71" t="str">
        <f t="shared" si="656"/>
        <v/>
      </c>
      <c r="FG63" s="71" t="str">
        <f t="shared" si="657"/>
        <v/>
      </c>
      <c r="FH63" s="71" t="str">
        <f t="shared" si="658"/>
        <v/>
      </c>
      <c r="FI63" s="71" t="str">
        <f t="shared" si="659"/>
        <v/>
      </c>
      <c r="FJ63" s="71" t="str">
        <f t="shared" si="660"/>
        <v/>
      </c>
      <c r="FK63" s="71" t="str">
        <f t="shared" si="661"/>
        <v/>
      </c>
      <c r="FL63" s="71" t="str">
        <f t="shared" si="662"/>
        <v/>
      </c>
      <c r="FM63" s="71" t="str">
        <f t="shared" si="663"/>
        <v/>
      </c>
      <c r="FN63" s="71" t="str">
        <f t="shared" si="664"/>
        <v/>
      </c>
      <c r="FO63" s="71" t="str">
        <f t="shared" si="665"/>
        <v/>
      </c>
      <c r="FP63" s="71" t="str">
        <f t="shared" si="666"/>
        <v/>
      </c>
      <c r="FQ63" s="71" t="str">
        <f t="shared" si="667"/>
        <v/>
      </c>
      <c r="FR63" s="71" t="str">
        <f t="shared" si="668"/>
        <v/>
      </c>
      <c r="FS63" s="71" t="str">
        <f t="shared" si="669"/>
        <v/>
      </c>
    </row>
    <row r="64" spans="1:175" s="60" customFormat="1" ht="16.5">
      <c r="A64" s="72"/>
      <c r="B64" s="73" t="s">
        <v>323</v>
      </c>
      <c r="C64" s="79" t="s">
        <v>324</v>
      </c>
      <c r="D64" s="10">
        <v>1200</v>
      </c>
      <c r="E64" s="75"/>
      <c r="F64" s="76"/>
      <c r="G64" s="19">
        <v>50</v>
      </c>
      <c r="H64" s="77"/>
      <c r="I64" s="77" t="str">
        <f t="shared" si="593"/>
        <v>E128</v>
      </c>
      <c r="J64" s="77"/>
      <c r="K64" s="77"/>
      <c r="L64" s="77"/>
      <c r="M64" s="77"/>
      <c r="N64" s="77"/>
      <c r="O64" s="77"/>
      <c r="P64" s="82"/>
      <c r="Q64" s="82"/>
      <c r="R64" s="82"/>
      <c r="S64" s="82"/>
      <c r="T64" s="87" t="str">
        <f t="shared" si="594"/>
        <v>|n|Cff00ff7f击杀1200只怪有50%概率升级|r</v>
      </c>
      <c r="U64" s="190" t="s">
        <v>1367</v>
      </c>
      <c r="V64" s="86">
        <v>105000</v>
      </c>
      <c r="W64" s="86">
        <v>420000</v>
      </c>
      <c r="X64" s="86"/>
      <c r="Y64" s="86"/>
      <c r="Z64" s="86">
        <v>2100000</v>
      </c>
      <c r="AA64" s="86"/>
      <c r="AB64" s="86"/>
      <c r="AC64" s="86"/>
      <c r="AD64" s="86"/>
      <c r="AE64" s="86"/>
      <c r="AF64" s="86"/>
      <c r="AG64" s="88"/>
      <c r="AH64" s="86"/>
      <c r="AI64" s="86"/>
      <c r="AJ64" s="86"/>
      <c r="AK64" s="86"/>
      <c r="AL64" s="88"/>
      <c r="AM64" s="86"/>
      <c r="AN64" s="61">
        <v>12</v>
      </c>
      <c r="AO64" s="86"/>
      <c r="AP64" s="90"/>
      <c r="AQ64" s="90"/>
      <c r="AR64" s="91"/>
      <c r="AS64" s="91"/>
      <c r="AT64" s="90"/>
      <c r="AU64" s="90"/>
      <c r="AV64" s="90"/>
      <c r="AW64" s="90"/>
      <c r="AX64" s="90"/>
      <c r="AY64" s="90"/>
      <c r="AZ64" s="90"/>
      <c r="BA64" s="90"/>
      <c r="BB64" s="90"/>
      <c r="BC64" s="79"/>
      <c r="BD64" s="79"/>
      <c r="BE64" s="79"/>
      <c r="BF64" s="79"/>
      <c r="BG64" s="79"/>
      <c r="BH64" s="79"/>
      <c r="BI64" s="79"/>
      <c r="BJ64" s="79"/>
      <c r="BK64" s="79"/>
      <c r="BL64" s="79"/>
      <c r="BM64" s="79"/>
      <c r="BN64" s="79"/>
      <c r="BO64" s="79"/>
      <c r="BP64" s="79"/>
      <c r="BQ64" s="79"/>
      <c r="BR64" s="79"/>
      <c r="BS64" s="79"/>
      <c r="BT64" s="79"/>
      <c r="BU64" s="194"/>
      <c r="BV64" s="194"/>
      <c r="BW64" s="194"/>
      <c r="BX64" s="194"/>
      <c r="BY64" s="194"/>
      <c r="BZ64" s="194"/>
      <c r="CA64" s="194"/>
      <c r="CB64" s="194"/>
      <c r="CC64" s="194"/>
      <c r="CD64" s="194"/>
      <c r="CE64" s="194"/>
      <c r="CF64" s="194"/>
      <c r="CG64" s="194"/>
      <c r="CH64" s="194"/>
      <c r="CI64" s="194"/>
      <c r="CJ64" s="194"/>
      <c r="CK64" s="194"/>
      <c r="CL64" s="194"/>
      <c r="CM64" s="194"/>
      <c r="CN64" s="93" t="str">
        <f t="shared" si="595"/>
        <v>InitUnitState('E127',105000,420000,,,2100000,,,,,)</v>
      </c>
      <c r="CO64" s="93" t="str">
        <f t="shared" si="596"/>
        <v>InitUnitNormal('E127',,,,,,,,,12,)</v>
      </c>
      <c r="CP64" s="93" t="str">
        <f t="shared" si="597"/>
        <v>InitUnitMagic('E127',,,,,,,,,,)</v>
      </c>
      <c r="CQ64" s="93" t="str">
        <f t="shared" si="598"/>
        <v>InitUnitAdd('E127',,,,,,,,,,)</v>
      </c>
      <c r="CR64" s="93" t="str">
        <f t="shared" si="599"/>
        <v>InitEquipData('E127',1200,"",,E128,,50,'','','','','','',"ReplaceableTextures\\CommandButtons\\BTNZ10.blp")</v>
      </c>
      <c r="CS64" s="93"/>
      <c r="CT64" s="93"/>
      <c r="CU64" s="95" t="str">
        <f t="shared" si="78"/>
        <v>|n攻击+105000|n业力+420000|n生命值+2100000|n暴击+12%|n</v>
      </c>
      <c r="CV64" s="61" t="str">
        <f>"|Cffbbbbbb属性：|r"&amp;CU64&amp;VLOOKUP(A64,合成公式!A:P,16,FALSE)&amp;T64</f>
        <v>|Cffbbbbbb属性：|r|n攻击+105000|n业力+420000|n生命值+2100000|n暴击+12%|n|n|Cff00ff7f击杀1200只怪有50%概率升级|r</v>
      </c>
      <c r="DB64" s="71" t="str">
        <f t="shared" si="600"/>
        <v>|n攻击+105000</v>
      </c>
      <c r="DC64" s="71" t="str">
        <f t="shared" si="601"/>
        <v>|n业力+420000</v>
      </c>
      <c r="DD64" s="71" t="str">
        <f t="shared" si="602"/>
        <v/>
      </c>
      <c r="DE64" s="71" t="str">
        <f t="shared" si="603"/>
        <v/>
      </c>
      <c r="DF64" s="71" t="str">
        <f t="shared" si="604"/>
        <v>|n生命值+2100000</v>
      </c>
      <c r="DG64" s="71" t="str">
        <f t="shared" si="605"/>
        <v/>
      </c>
      <c r="DH64" s="71" t="str">
        <f t="shared" si="606"/>
        <v/>
      </c>
      <c r="DI64" s="71" t="str">
        <f t="shared" si="607"/>
        <v/>
      </c>
      <c r="DJ64" s="71" t="str">
        <f t="shared" si="608"/>
        <v/>
      </c>
      <c r="DK64" s="71" t="str">
        <f t="shared" si="609"/>
        <v/>
      </c>
      <c r="DL64" s="71" t="str">
        <f t="shared" si="610"/>
        <v/>
      </c>
      <c r="DM64" s="71" t="str">
        <f t="shared" si="611"/>
        <v/>
      </c>
      <c r="DN64" s="71" t="str">
        <f t="shared" si="612"/>
        <v/>
      </c>
      <c r="DO64" s="71" t="str">
        <f t="shared" si="613"/>
        <v/>
      </c>
      <c r="DP64" s="71" t="str">
        <f t="shared" si="614"/>
        <v/>
      </c>
      <c r="DQ64" s="71" t="str">
        <f t="shared" si="615"/>
        <v/>
      </c>
      <c r="DR64" s="71" t="str">
        <f t="shared" si="616"/>
        <v/>
      </c>
      <c r="DS64" s="71" t="str">
        <f t="shared" si="617"/>
        <v/>
      </c>
      <c r="DT64" s="71" t="str">
        <f t="shared" si="618"/>
        <v>|n暴击+12%</v>
      </c>
      <c r="DU64" s="71" t="str">
        <f t="shared" si="619"/>
        <v/>
      </c>
      <c r="DV64" s="71" t="str">
        <f t="shared" si="620"/>
        <v/>
      </c>
      <c r="DW64" s="71" t="str">
        <f t="shared" si="621"/>
        <v/>
      </c>
      <c r="DX64" s="71" t="str">
        <f t="shared" si="622"/>
        <v/>
      </c>
      <c r="DY64" s="71" t="str">
        <f t="shared" si="623"/>
        <v/>
      </c>
      <c r="DZ64" s="71" t="str">
        <f t="shared" si="624"/>
        <v/>
      </c>
      <c r="EA64" s="71" t="str">
        <f t="shared" si="625"/>
        <v/>
      </c>
      <c r="EB64" s="71" t="str">
        <f t="shared" si="626"/>
        <v/>
      </c>
      <c r="EC64" s="71" t="str">
        <f t="shared" si="627"/>
        <v/>
      </c>
      <c r="ED64" s="71" t="str">
        <f t="shared" si="628"/>
        <v/>
      </c>
      <c r="EE64" s="71" t="str">
        <f t="shared" si="629"/>
        <v/>
      </c>
      <c r="EF64" s="71" t="str">
        <f t="shared" si="630"/>
        <v/>
      </c>
      <c r="EG64" s="71" t="str">
        <f t="shared" si="631"/>
        <v/>
      </c>
      <c r="EH64" s="71" t="str">
        <f t="shared" si="632"/>
        <v/>
      </c>
      <c r="EI64" s="71" t="str">
        <f t="shared" si="633"/>
        <v/>
      </c>
      <c r="EJ64" s="71" t="str">
        <f t="shared" si="634"/>
        <v/>
      </c>
      <c r="EK64" s="71" t="str">
        <f t="shared" si="635"/>
        <v/>
      </c>
      <c r="EL64" s="71" t="str">
        <f t="shared" si="636"/>
        <v/>
      </c>
      <c r="EM64" s="71" t="str">
        <f t="shared" si="637"/>
        <v/>
      </c>
      <c r="EN64" s="71" t="str">
        <f t="shared" si="638"/>
        <v/>
      </c>
      <c r="EO64" s="71" t="str">
        <f t="shared" si="639"/>
        <v/>
      </c>
      <c r="EP64" s="71" t="str">
        <f t="shared" si="640"/>
        <v/>
      </c>
      <c r="EQ64" s="71" t="str">
        <f t="shared" si="641"/>
        <v/>
      </c>
      <c r="ER64" s="71" t="str">
        <f t="shared" si="642"/>
        <v/>
      </c>
      <c r="ES64" s="71" t="str">
        <f t="shared" si="643"/>
        <v/>
      </c>
      <c r="ET64" s="71" t="str">
        <f t="shared" si="644"/>
        <v/>
      </c>
      <c r="EU64" s="71" t="str">
        <f t="shared" si="645"/>
        <v/>
      </c>
      <c r="EV64" s="71" t="str">
        <f t="shared" si="646"/>
        <v/>
      </c>
      <c r="EW64" s="71" t="str">
        <f t="shared" si="647"/>
        <v/>
      </c>
      <c r="EX64" s="71" t="str">
        <f t="shared" si="648"/>
        <v/>
      </c>
      <c r="EY64" s="71" t="str">
        <f t="shared" si="649"/>
        <v/>
      </c>
      <c r="EZ64" s="71" t="str">
        <f t="shared" si="650"/>
        <v/>
      </c>
      <c r="FA64" s="71" t="str">
        <f t="shared" si="651"/>
        <v/>
      </c>
      <c r="FB64" s="71" t="str">
        <f t="shared" si="652"/>
        <v/>
      </c>
      <c r="FC64" s="71" t="str">
        <f t="shared" si="653"/>
        <v/>
      </c>
      <c r="FD64" s="71" t="str">
        <f t="shared" si="654"/>
        <v/>
      </c>
      <c r="FE64" s="71" t="str">
        <f t="shared" si="655"/>
        <v/>
      </c>
      <c r="FF64" s="71" t="str">
        <f t="shared" si="656"/>
        <v/>
      </c>
      <c r="FG64" s="71" t="str">
        <f t="shared" si="657"/>
        <v/>
      </c>
      <c r="FH64" s="71" t="str">
        <f t="shared" si="658"/>
        <v/>
      </c>
      <c r="FI64" s="71" t="str">
        <f t="shared" si="659"/>
        <v/>
      </c>
      <c r="FJ64" s="71" t="str">
        <f t="shared" si="660"/>
        <v/>
      </c>
      <c r="FK64" s="71" t="str">
        <f t="shared" si="661"/>
        <v/>
      </c>
      <c r="FL64" s="71" t="str">
        <f t="shared" si="662"/>
        <v/>
      </c>
      <c r="FM64" s="71" t="str">
        <f t="shared" si="663"/>
        <v/>
      </c>
      <c r="FN64" s="71" t="str">
        <f t="shared" si="664"/>
        <v/>
      </c>
      <c r="FO64" s="71" t="str">
        <f t="shared" si="665"/>
        <v/>
      </c>
      <c r="FP64" s="71" t="str">
        <f t="shared" si="666"/>
        <v/>
      </c>
      <c r="FQ64" s="71" t="str">
        <f t="shared" si="667"/>
        <v/>
      </c>
      <c r="FR64" s="71" t="str">
        <f t="shared" si="668"/>
        <v/>
      </c>
      <c r="FS64" s="71" t="str">
        <f t="shared" si="669"/>
        <v/>
      </c>
    </row>
    <row r="65" spans="1:175" s="60" customFormat="1" ht="16.5">
      <c r="A65" s="72"/>
      <c r="B65" s="73" t="s">
        <v>325</v>
      </c>
      <c r="C65" s="79" t="s">
        <v>326</v>
      </c>
      <c r="D65" s="10">
        <v>1200</v>
      </c>
      <c r="E65" s="75"/>
      <c r="F65" s="76"/>
      <c r="G65" s="19">
        <v>50</v>
      </c>
      <c r="H65" s="77"/>
      <c r="I65" s="77" t="str">
        <f t="shared" si="593"/>
        <v>E129</v>
      </c>
      <c r="J65" s="77"/>
      <c r="K65" s="77"/>
      <c r="L65" s="77"/>
      <c r="M65" s="77"/>
      <c r="N65" s="77"/>
      <c r="O65" s="77"/>
      <c r="P65" s="82"/>
      <c r="Q65" s="82"/>
      <c r="R65" s="82"/>
      <c r="S65" s="82"/>
      <c r="T65" s="87" t="str">
        <f t="shared" si="594"/>
        <v>|n|Cff00ff7f击杀1200只怪有50%概率升级|r</v>
      </c>
      <c r="U65" s="190" t="s">
        <v>1367</v>
      </c>
      <c r="V65" s="86">
        <v>120000</v>
      </c>
      <c r="W65" s="86">
        <v>480000</v>
      </c>
      <c r="X65" s="86"/>
      <c r="Y65" s="86"/>
      <c r="Z65" s="86">
        <v>2400000</v>
      </c>
      <c r="AA65" s="86"/>
      <c r="AB65" s="86"/>
      <c r="AC65" s="86"/>
      <c r="AD65" s="86"/>
      <c r="AE65" s="86"/>
      <c r="AF65" s="86"/>
      <c r="AG65" s="88"/>
      <c r="AH65" s="86"/>
      <c r="AI65" s="86"/>
      <c r="AJ65" s="86"/>
      <c r="AK65" s="86"/>
      <c r="AL65" s="88"/>
      <c r="AM65" s="86"/>
      <c r="AN65" s="61">
        <v>12</v>
      </c>
      <c r="AO65" s="86"/>
      <c r="AP65" s="90"/>
      <c r="AQ65" s="90"/>
      <c r="AR65" s="91"/>
      <c r="AS65" s="91"/>
      <c r="AT65" s="90"/>
      <c r="AU65" s="90"/>
      <c r="AV65" s="90"/>
      <c r="AW65" s="90"/>
      <c r="AX65" s="90"/>
      <c r="AY65" s="90"/>
      <c r="AZ65" s="90"/>
      <c r="BA65" s="90"/>
      <c r="BB65" s="90"/>
      <c r="BC65" s="79"/>
      <c r="BD65" s="79"/>
      <c r="BE65" s="79"/>
      <c r="BF65" s="79"/>
      <c r="BG65" s="79"/>
      <c r="BH65" s="79"/>
      <c r="BI65" s="79"/>
      <c r="BJ65" s="79"/>
      <c r="BK65" s="79"/>
      <c r="BL65" s="79"/>
      <c r="BM65" s="79"/>
      <c r="BN65" s="79"/>
      <c r="BO65" s="79"/>
      <c r="BP65" s="79"/>
      <c r="BQ65" s="79"/>
      <c r="BR65" s="79"/>
      <c r="BS65" s="79"/>
      <c r="BT65" s="79"/>
      <c r="BU65" s="194"/>
      <c r="BV65" s="194"/>
      <c r="BW65" s="194"/>
      <c r="BX65" s="194"/>
      <c r="BY65" s="194"/>
      <c r="BZ65" s="194"/>
      <c r="CA65" s="194"/>
      <c r="CB65" s="194"/>
      <c r="CC65" s="194"/>
      <c r="CD65" s="194"/>
      <c r="CE65" s="194"/>
      <c r="CF65" s="194"/>
      <c r="CG65" s="194"/>
      <c r="CH65" s="194"/>
      <c r="CI65" s="194"/>
      <c r="CJ65" s="194"/>
      <c r="CK65" s="194"/>
      <c r="CL65" s="194"/>
      <c r="CM65" s="194"/>
      <c r="CN65" s="93" t="str">
        <f t="shared" si="595"/>
        <v>InitUnitState('E128',120000,480000,,,2400000,,,,,)</v>
      </c>
      <c r="CO65" s="93" t="str">
        <f t="shared" si="596"/>
        <v>InitUnitNormal('E128',,,,,,,,,12,)</v>
      </c>
      <c r="CP65" s="93" t="str">
        <f t="shared" si="597"/>
        <v>InitUnitMagic('E128',,,,,,,,,,)</v>
      </c>
      <c r="CQ65" s="93" t="str">
        <f t="shared" si="598"/>
        <v>InitUnitAdd('E128',,,,,,,,,,)</v>
      </c>
      <c r="CR65" s="93" t="str">
        <f t="shared" si="599"/>
        <v>InitEquipData('E128',1200,"",,E129,,50,'','','','','','',"ReplaceableTextures\\CommandButtons\\BTNZ10.blp")</v>
      </c>
      <c r="CS65" s="93"/>
      <c r="CT65" s="93"/>
      <c r="CU65" s="95" t="str">
        <f t="shared" si="78"/>
        <v>|n攻击+120000|n业力+480000|n生命值+2400000|n暴击+12%|n</v>
      </c>
      <c r="CV65" s="61" t="str">
        <f>"|Cffbbbbbb属性：|r"&amp;CU65&amp;VLOOKUP(A65,合成公式!A:P,16,FALSE)&amp;T65</f>
        <v>|Cffbbbbbb属性：|r|n攻击+120000|n业力+480000|n生命值+2400000|n暴击+12%|n|n|Cff00ff7f击杀1200只怪有50%概率升级|r</v>
      </c>
      <c r="DB65" s="71" t="str">
        <f t="shared" si="600"/>
        <v>|n攻击+120000</v>
      </c>
      <c r="DC65" s="71" t="str">
        <f t="shared" si="601"/>
        <v>|n业力+480000</v>
      </c>
      <c r="DD65" s="71" t="str">
        <f t="shared" si="602"/>
        <v/>
      </c>
      <c r="DE65" s="71" t="str">
        <f t="shared" si="603"/>
        <v/>
      </c>
      <c r="DF65" s="71" t="str">
        <f t="shared" si="604"/>
        <v>|n生命值+2400000</v>
      </c>
      <c r="DG65" s="71" t="str">
        <f t="shared" si="605"/>
        <v/>
      </c>
      <c r="DH65" s="71" t="str">
        <f t="shared" si="606"/>
        <v/>
      </c>
      <c r="DI65" s="71" t="str">
        <f t="shared" si="607"/>
        <v/>
      </c>
      <c r="DJ65" s="71" t="str">
        <f t="shared" si="608"/>
        <v/>
      </c>
      <c r="DK65" s="71" t="str">
        <f t="shared" si="609"/>
        <v/>
      </c>
      <c r="DL65" s="71" t="str">
        <f t="shared" si="610"/>
        <v/>
      </c>
      <c r="DM65" s="71" t="str">
        <f t="shared" si="611"/>
        <v/>
      </c>
      <c r="DN65" s="71" t="str">
        <f t="shared" si="612"/>
        <v/>
      </c>
      <c r="DO65" s="71" t="str">
        <f t="shared" si="613"/>
        <v/>
      </c>
      <c r="DP65" s="71" t="str">
        <f t="shared" si="614"/>
        <v/>
      </c>
      <c r="DQ65" s="71" t="str">
        <f t="shared" si="615"/>
        <v/>
      </c>
      <c r="DR65" s="71" t="str">
        <f t="shared" si="616"/>
        <v/>
      </c>
      <c r="DS65" s="71" t="str">
        <f t="shared" si="617"/>
        <v/>
      </c>
      <c r="DT65" s="71" t="str">
        <f t="shared" si="618"/>
        <v>|n暴击+12%</v>
      </c>
      <c r="DU65" s="71" t="str">
        <f t="shared" si="619"/>
        <v/>
      </c>
      <c r="DV65" s="71" t="str">
        <f t="shared" si="620"/>
        <v/>
      </c>
      <c r="DW65" s="71" t="str">
        <f t="shared" si="621"/>
        <v/>
      </c>
      <c r="DX65" s="71" t="str">
        <f t="shared" si="622"/>
        <v/>
      </c>
      <c r="DY65" s="71" t="str">
        <f t="shared" si="623"/>
        <v/>
      </c>
      <c r="DZ65" s="71" t="str">
        <f t="shared" si="624"/>
        <v/>
      </c>
      <c r="EA65" s="71" t="str">
        <f t="shared" si="625"/>
        <v/>
      </c>
      <c r="EB65" s="71" t="str">
        <f t="shared" si="626"/>
        <v/>
      </c>
      <c r="EC65" s="71" t="str">
        <f t="shared" si="627"/>
        <v/>
      </c>
      <c r="ED65" s="71" t="str">
        <f t="shared" si="628"/>
        <v/>
      </c>
      <c r="EE65" s="71" t="str">
        <f t="shared" si="629"/>
        <v/>
      </c>
      <c r="EF65" s="71" t="str">
        <f t="shared" si="630"/>
        <v/>
      </c>
      <c r="EG65" s="71" t="str">
        <f t="shared" si="631"/>
        <v/>
      </c>
      <c r="EH65" s="71" t="str">
        <f t="shared" si="632"/>
        <v/>
      </c>
      <c r="EI65" s="71" t="str">
        <f t="shared" si="633"/>
        <v/>
      </c>
      <c r="EJ65" s="71" t="str">
        <f t="shared" si="634"/>
        <v/>
      </c>
      <c r="EK65" s="71" t="str">
        <f t="shared" si="635"/>
        <v/>
      </c>
      <c r="EL65" s="71" t="str">
        <f t="shared" si="636"/>
        <v/>
      </c>
      <c r="EM65" s="71" t="str">
        <f t="shared" si="637"/>
        <v/>
      </c>
      <c r="EN65" s="71" t="str">
        <f t="shared" si="638"/>
        <v/>
      </c>
      <c r="EO65" s="71" t="str">
        <f t="shared" si="639"/>
        <v/>
      </c>
      <c r="EP65" s="71" t="str">
        <f t="shared" si="640"/>
        <v/>
      </c>
      <c r="EQ65" s="71" t="str">
        <f t="shared" si="641"/>
        <v/>
      </c>
      <c r="ER65" s="71" t="str">
        <f t="shared" si="642"/>
        <v/>
      </c>
      <c r="ES65" s="71" t="str">
        <f t="shared" si="643"/>
        <v/>
      </c>
      <c r="ET65" s="71" t="str">
        <f t="shared" si="644"/>
        <v/>
      </c>
      <c r="EU65" s="71" t="str">
        <f t="shared" si="645"/>
        <v/>
      </c>
      <c r="EV65" s="71" t="str">
        <f t="shared" si="646"/>
        <v/>
      </c>
      <c r="EW65" s="71" t="str">
        <f t="shared" si="647"/>
        <v/>
      </c>
      <c r="EX65" s="71" t="str">
        <f t="shared" si="648"/>
        <v/>
      </c>
      <c r="EY65" s="71" t="str">
        <f t="shared" si="649"/>
        <v/>
      </c>
      <c r="EZ65" s="71" t="str">
        <f t="shared" si="650"/>
        <v/>
      </c>
      <c r="FA65" s="71" t="str">
        <f t="shared" si="651"/>
        <v/>
      </c>
      <c r="FB65" s="71" t="str">
        <f t="shared" si="652"/>
        <v/>
      </c>
      <c r="FC65" s="71" t="str">
        <f t="shared" si="653"/>
        <v/>
      </c>
      <c r="FD65" s="71" t="str">
        <f t="shared" si="654"/>
        <v/>
      </c>
      <c r="FE65" s="71" t="str">
        <f t="shared" si="655"/>
        <v/>
      </c>
      <c r="FF65" s="71" t="str">
        <f t="shared" si="656"/>
        <v/>
      </c>
      <c r="FG65" s="71" t="str">
        <f t="shared" si="657"/>
        <v/>
      </c>
      <c r="FH65" s="71" t="str">
        <f t="shared" si="658"/>
        <v/>
      </c>
      <c r="FI65" s="71" t="str">
        <f t="shared" si="659"/>
        <v/>
      </c>
      <c r="FJ65" s="71" t="str">
        <f t="shared" si="660"/>
        <v/>
      </c>
      <c r="FK65" s="71" t="str">
        <f t="shared" si="661"/>
        <v/>
      </c>
      <c r="FL65" s="71" t="str">
        <f t="shared" si="662"/>
        <v/>
      </c>
      <c r="FM65" s="71" t="str">
        <f t="shared" si="663"/>
        <v/>
      </c>
      <c r="FN65" s="71" t="str">
        <f t="shared" si="664"/>
        <v/>
      </c>
      <c r="FO65" s="71" t="str">
        <f t="shared" si="665"/>
        <v/>
      </c>
      <c r="FP65" s="71" t="str">
        <f t="shared" si="666"/>
        <v/>
      </c>
      <c r="FQ65" s="71" t="str">
        <f t="shared" si="667"/>
        <v/>
      </c>
      <c r="FR65" s="71" t="str">
        <f t="shared" si="668"/>
        <v/>
      </c>
      <c r="FS65" s="71" t="str">
        <f t="shared" si="669"/>
        <v/>
      </c>
    </row>
    <row r="66" spans="1:175" s="60" customFormat="1" ht="16.5">
      <c r="A66" s="72"/>
      <c r="B66" s="73" t="s">
        <v>327</v>
      </c>
      <c r="C66" s="79" t="s">
        <v>328</v>
      </c>
      <c r="D66" s="10">
        <v>1200</v>
      </c>
      <c r="E66" s="75"/>
      <c r="F66" s="76"/>
      <c r="G66" s="19">
        <v>50</v>
      </c>
      <c r="H66" s="77"/>
      <c r="I66" s="77" t="str">
        <f t="shared" si="593"/>
        <v>E130</v>
      </c>
      <c r="J66" s="77"/>
      <c r="K66" s="77"/>
      <c r="L66" s="77"/>
      <c r="M66" s="77"/>
      <c r="N66" s="77"/>
      <c r="O66" s="77"/>
      <c r="P66" s="82"/>
      <c r="Q66" s="82"/>
      <c r="R66" s="82"/>
      <c r="S66" s="82"/>
      <c r="T66" s="87" t="str">
        <f t="shared" si="594"/>
        <v>|n|Cff00ff7f击杀1200只怪有50%概率升级|r</v>
      </c>
      <c r="U66" s="190" t="s">
        <v>1367</v>
      </c>
      <c r="V66" s="86">
        <v>135000</v>
      </c>
      <c r="W66" s="86">
        <v>540000</v>
      </c>
      <c r="X66" s="86"/>
      <c r="Y66" s="86"/>
      <c r="Z66" s="86">
        <v>2700000</v>
      </c>
      <c r="AA66" s="86"/>
      <c r="AB66" s="86"/>
      <c r="AC66" s="86"/>
      <c r="AD66" s="86"/>
      <c r="AE66" s="86"/>
      <c r="AF66" s="86"/>
      <c r="AG66" s="88"/>
      <c r="AH66" s="86"/>
      <c r="AI66" s="86"/>
      <c r="AJ66" s="86"/>
      <c r="AK66" s="86"/>
      <c r="AL66" s="88"/>
      <c r="AM66" s="86"/>
      <c r="AN66" s="61">
        <v>12</v>
      </c>
      <c r="AO66" s="86"/>
      <c r="AP66" s="90"/>
      <c r="AQ66" s="90"/>
      <c r="AR66" s="91"/>
      <c r="AS66" s="91"/>
      <c r="AT66" s="90"/>
      <c r="AU66" s="90"/>
      <c r="AV66" s="90"/>
      <c r="AW66" s="90"/>
      <c r="AX66" s="90"/>
      <c r="AY66" s="90"/>
      <c r="AZ66" s="90"/>
      <c r="BA66" s="90"/>
      <c r="BB66" s="90"/>
      <c r="BC66" s="79"/>
      <c r="BD66" s="79"/>
      <c r="BE66" s="79"/>
      <c r="BF66" s="79"/>
      <c r="BG66" s="79"/>
      <c r="BH66" s="79"/>
      <c r="BI66" s="79"/>
      <c r="BJ66" s="79"/>
      <c r="BK66" s="79"/>
      <c r="BL66" s="79"/>
      <c r="BM66" s="79"/>
      <c r="BN66" s="79"/>
      <c r="BO66" s="79"/>
      <c r="BP66" s="79"/>
      <c r="BQ66" s="79"/>
      <c r="BR66" s="79"/>
      <c r="BS66" s="79"/>
      <c r="BT66" s="79"/>
      <c r="BU66" s="194"/>
      <c r="BV66" s="194"/>
      <c r="BW66" s="194"/>
      <c r="BX66" s="194"/>
      <c r="BY66" s="194"/>
      <c r="BZ66" s="194"/>
      <c r="CA66" s="194"/>
      <c r="CB66" s="194"/>
      <c r="CC66" s="194"/>
      <c r="CD66" s="194"/>
      <c r="CE66" s="194"/>
      <c r="CF66" s="194"/>
      <c r="CG66" s="194"/>
      <c r="CH66" s="194"/>
      <c r="CI66" s="194"/>
      <c r="CJ66" s="194"/>
      <c r="CK66" s="194"/>
      <c r="CL66" s="194"/>
      <c r="CM66" s="194"/>
      <c r="CN66" s="93" t="str">
        <f t="shared" si="595"/>
        <v>InitUnitState('E129',135000,540000,,,2700000,,,,,)</v>
      </c>
      <c r="CO66" s="93" t="str">
        <f t="shared" si="596"/>
        <v>InitUnitNormal('E129',,,,,,,,,12,)</v>
      </c>
      <c r="CP66" s="93" t="str">
        <f t="shared" si="597"/>
        <v>InitUnitMagic('E129',,,,,,,,,,)</v>
      </c>
      <c r="CQ66" s="93" t="str">
        <f t="shared" si="598"/>
        <v>InitUnitAdd('E129',,,,,,,,,,)</v>
      </c>
      <c r="CR66" s="93" t="str">
        <f t="shared" si="599"/>
        <v>InitEquipData('E129',1200,"",,E130,,50,'','','','','','',"ReplaceableTextures\\CommandButtons\\BTNZ10.blp")</v>
      </c>
      <c r="CS66" s="93"/>
      <c r="CT66" s="93"/>
      <c r="CU66" s="95" t="str">
        <f t="shared" si="78"/>
        <v>|n攻击+135000|n业力+540000|n生命值+2700000|n暴击+12%|n</v>
      </c>
      <c r="CV66" s="61" t="str">
        <f>"|Cffbbbbbb属性：|r"&amp;CU66&amp;VLOOKUP(A66,合成公式!A:P,16,FALSE)&amp;T66</f>
        <v>|Cffbbbbbb属性：|r|n攻击+135000|n业力+540000|n生命值+2700000|n暴击+12%|n|n|Cff00ff7f击杀1200只怪有50%概率升级|r</v>
      </c>
      <c r="DB66" s="71" t="str">
        <f t="shared" si="600"/>
        <v>|n攻击+135000</v>
      </c>
      <c r="DC66" s="71" t="str">
        <f t="shared" si="601"/>
        <v>|n业力+540000</v>
      </c>
      <c r="DD66" s="71" t="str">
        <f t="shared" si="602"/>
        <v/>
      </c>
      <c r="DE66" s="71" t="str">
        <f t="shared" si="603"/>
        <v/>
      </c>
      <c r="DF66" s="71" t="str">
        <f t="shared" si="604"/>
        <v>|n生命值+2700000</v>
      </c>
      <c r="DG66" s="71" t="str">
        <f t="shared" si="605"/>
        <v/>
      </c>
      <c r="DH66" s="71" t="str">
        <f t="shared" si="606"/>
        <v/>
      </c>
      <c r="DI66" s="71" t="str">
        <f t="shared" si="607"/>
        <v/>
      </c>
      <c r="DJ66" s="71" t="str">
        <f t="shared" si="608"/>
        <v/>
      </c>
      <c r="DK66" s="71" t="str">
        <f t="shared" si="609"/>
        <v/>
      </c>
      <c r="DL66" s="71" t="str">
        <f t="shared" si="610"/>
        <v/>
      </c>
      <c r="DM66" s="71" t="str">
        <f t="shared" si="611"/>
        <v/>
      </c>
      <c r="DN66" s="71" t="str">
        <f t="shared" si="612"/>
        <v/>
      </c>
      <c r="DO66" s="71" t="str">
        <f t="shared" si="613"/>
        <v/>
      </c>
      <c r="DP66" s="71" t="str">
        <f t="shared" si="614"/>
        <v/>
      </c>
      <c r="DQ66" s="71" t="str">
        <f t="shared" si="615"/>
        <v/>
      </c>
      <c r="DR66" s="71" t="str">
        <f t="shared" si="616"/>
        <v/>
      </c>
      <c r="DS66" s="71" t="str">
        <f t="shared" si="617"/>
        <v/>
      </c>
      <c r="DT66" s="71" t="str">
        <f t="shared" si="618"/>
        <v>|n暴击+12%</v>
      </c>
      <c r="DU66" s="71" t="str">
        <f t="shared" si="619"/>
        <v/>
      </c>
      <c r="DV66" s="71" t="str">
        <f t="shared" si="620"/>
        <v/>
      </c>
      <c r="DW66" s="71" t="str">
        <f t="shared" si="621"/>
        <v/>
      </c>
      <c r="DX66" s="71" t="str">
        <f t="shared" si="622"/>
        <v/>
      </c>
      <c r="DY66" s="71" t="str">
        <f t="shared" si="623"/>
        <v/>
      </c>
      <c r="DZ66" s="71" t="str">
        <f t="shared" si="624"/>
        <v/>
      </c>
      <c r="EA66" s="71" t="str">
        <f t="shared" si="625"/>
        <v/>
      </c>
      <c r="EB66" s="71" t="str">
        <f t="shared" si="626"/>
        <v/>
      </c>
      <c r="EC66" s="71" t="str">
        <f t="shared" si="627"/>
        <v/>
      </c>
      <c r="ED66" s="71" t="str">
        <f t="shared" si="628"/>
        <v/>
      </c>
      <c r="EE66" s="71" t="str">
        <f t="shared" si="629"/>
        <v/>
      </c>
      <c r="EF66" s="71" t="str">
        <f t="shared" si="630"/>
        <v/>
      </c>
      <c r="EG66" s="71" t="str">
        <f t="shared" si="631"/>
        <v/>
      </c>
      <c r="EH66" s="71" t="str">
        <f t="shared" si="632"/>
        <v/>
      </c>
      <c r="EI66" s="71" t="str">
        <f t="shared" si="633"/>
        <v/>
      </c>
      <c r="EJ66" s="71" t="str">
        <f t="shared" si="634"/>
        <v/>
      </c>
      <c r="EK66" s="71" t="str">
        <f t="shared" si="635"/>
        <v/>
      </c>
      <c r="EL66" s="71" t="str">
        <f t="shared" si="636"/>
        <v/>
      </c>
      <c r="EM66" s="71" t="str">
        <f t="shared" si="637"/>
        <v/>
      </c>
      <c r="EN66" s="71" t="str">
        <f t="shared" si="638"/>
        <v/>
      </c>
      <c r="EO66" s="71" t="str">
        <f t="shared" si="639"/>
        <v/>
      </c>
      <c r="EP66" s="71" t="str">
        <f t="shared" si="640"/>
        <v/>
      </c>
      <c r="EQ66" s="71" t="str">
        <f t="shared" si="641"/>
        <v/>
      </c>
      <c r="ER66" s="71" t="str">
        <f t="shared" si="642"/>
        <v/>
      </c>
      <c r="ES66" s="71" t="str">
        <f t="shared" si="643"/>
        <v/>
      </c>
      <c r="ET66" s="71" t="str">
        <f t="shared" si="644"/>
        <v/>
      </c>
      <c r="EU66" s="71" t="str">
        <f t="shared" si="645"/>
        <v/>
      </c>
      <c r="EV66" s="71" t="str">
        <f t="shared" si="646"/>
        <v/>
      </c>
      <c r="EW66" s="71" t="str">
        <f t="shared" si="647"/>
        <v/>
      </c>
      <c r="EX66" s="71" t="str">
        <f t="shared" si="648"/>
        <v/>
      </c>
      <c r="EY66" s="71" t="str">
        <f t="shared" si="649"/>
        <v/>
      </c>
      <c r="EZ66" s="71" t="str">
        <f t="shared" si="650"/>
        <v/>
      </c>
      <c r="FA66" s="71" t="str">
        <f t="shared" si="651"/>
        <v/>
      </c>
      <c r="FB66" s="71" t="str">
        <f t="shared" si="652"/>
        <v/>
      </c>
      <c r="FC66" s="71" t="str">
        <f t="shared" si="653"/>
        <v/>
      </c>
      <c r="FD66" s="71" t="str">
        <f t="shared" si="654"/>
        <v/>
      </c>
      <c r="FE66" s="71" t="str">
        <f t="shared" si="655"/>
        <v/>
      </c>
      <c r="FF66" s="71" t="str">
        <f t="shared" si="656"/>
        <v/>
      </c>
      <c r="FG66" s="71" t="str">
        <f t="shared" si="657"/>
        <v/>
      </c>
      <c r="FH66" s="71" t="str">
        <f t="shared" si="658"/>
        <v/>
      </c>
      <c r="FI66" s="71" t="str">
        <f t="shared" si="659"/>
        <v/>
      </c>
      <c r="FJ66" s="71" t="str">
        <f t="shared" si="660"/>
        <v/>
      </c>
      <c r="FK66" s="71" t="str">
        <f t="shared" si="661"/>
        <v/>
      </c>
      <c r="FL66" s="71" t="str">
        <f t="shared" si="662"/>
        <v/>
      </c>
      <c r="FM66" s="71" t="str">
        <f t="shared" si="663"/>
        <v/>
      </c>
      <c r="FN66" s="71" t="str">
        <f t="shared" si="664"/>
        <v/>
      </c>
      <c r="FO66" s="71" t="str">
        <f t="shared" si="665"/>
        <v/>
      </c>
      <c r="FP66" s="71" t="str">
        <f t="shared" si="666"/>
        <v/>
      </c>
      <c r="FQ66" s="71" t="str">
        <f t="shared" si="667"/>
        <v/>
      </c>
      <c r="FR66" s="71" t="str">
        <f t="shared" si="668"/>
        <v/>
      </c>
      <c r="FS66" s="71" t="str">
        <f t="shared" si="669"/>
        <v/>
      </c>
    </row>
    <row r="67" spans="1:175" s="60" customFormat="1" ht="16.5">
      <c r="A67" s="72"/>
      <c r="B67" s="73" t="s">
        <v>329</v>
      </c>
      <c r="C67" s="79" t="s">
        <v>330</v>
      </c>
      <c r="D67" s="80"/>
      <c r="E67" s="75"/>
      <c r="F67" s="76"/>
      <c r="G67" s="77"/>
      <c r="H67" s="77"/>
      <c r="I67" s="77" t="str">
        <f t="shared" si="593"/>
        <v>E131</v>
      </c>
      <c r="J67" s="77"/>
      <c r="K67" s="77"/>
      <c r="L67" s="77"/>
      <c r="M67" s="77"/>
      <c r="N67" s="77"/>
      <c r="O67" s="77"/>
      <c r="P67" s="82"/>
      <c r="Q67" s="82"/>
      <c r="R67" s="82"/>
      <c r="S67" s="82"/>
      <c r="T67" s="192" t="s">
        <v>1369</v>
      </c>
      <c r="U67" s="190" t="s">
        <v>1367</v>
      </c>
      <c r="V67" s="86">
        <v>150000</v>
      </c>
      <c r="W67" s="86">
        <v>600000</v>
      </c>
      <c r="X67" s="86"/>
      <c r="Y67" s="86"/>
      <c r="Z67" s="86">
        <v>3000000</v>
      </c>
      <c r="AA67" s="86"/>
      <c r="AB67" s="86"/>
      <c r="AC67" s="86"/>
      <c r="AD67" s="86"/>
      <c r="AE67" s="86"/>
      <c r="AF67" s="86"/>
      <c r="AG67" s="88"/>
      <c r="AH67" s="86"/>
      <c r="AI67" s="86"/>
      <c r="AJ67" s="86"/>
      <c r="AK67" s="86"/>
      <c r="AL67" s="88"/>
      <c r="AM67" s="86"/>
      <c r="AN67" s="61">
        <v>12</v>
      </c>
      <c r="AO67" s="86"/>
      <c r="AP67" s="90"/>
      <c r="AQ67" s="90"/>
      <c r="AR67" s="91"/>
      <c r="AS67" s="91"/>
      <c r="AT67" s="90"/>
      <c r="AU67" s="90"/>
      <c r="AV67" s="90"/>
      <c r="AW67" s="90"/>
      <c r="AX67" s="90"/>
      <c r="AY67" s="90"/>
      <c r="AZ67" s="90"/>
      <c r="BA67" s="90"/>
      <c r="BB67" s="90"/>
      <c r="BC67" s="79"/>
      <c r="BD67" s="79"/>
      <c r="BE67" s="79"/>
      <c r="BF67" s="79"/>
      <c r="BG67" s="79"/>
      <c r="BH67" s="79"/>
      <c r="BI67" s="79"/>
      <c r="BJ67" s="79"/>
      <c r="BK67" s="79"/>
      <c r="BL67" s="79"/>
      <c r="BM67" s="79"/>
      <c r="BN67" s="79"/>
      <c r="BO67" s="79"/>
      <c r="BP67" s="79"/>
      <c r="BQ67" s="79"/>
      <c r="BR67" s="79"/>
      <c r="BS67" s="79"/>
      <c r="BT67" s="79"/>
      <c r="BU67" s="194"/>
      <c r="BV67" s="194"/>
      <c r="BW67" s="194"/>
      <c r="BX67" s="194"/>
      <c r="BY67" s="194"/>
      <c r="BZ67" s="194"/>
      <c r="CA67" s="194"/>
      <c r="CB67" s="194"/>
      <c r="CC67" s="194"/>
      <c r="CD67" s="194"/>
      <c r="CE67" s="194"/>
      <c r="CF67" s="194"/>
      <c r="CG67" s="194"/>
      <c r="CH67" s="194"/>
      <c r="CI67" s="194"/>
      <c r="CJ67" s="194"/>
      <c r="CK67" s="194"/>
      <c r="CL67" s="194"/>
      <c r="CM67" s="194"/>
      <c r="CN67" s="93" t="str">
        <f t="shared" si="595"/>
        <v>InitUnitState('E130',150000,600000,,,3000000,,,,,)</v>
      </c>
      <c r="CO67" s="93" t="str">
        <f t="shared" si="596"/>
        <v>InitUnitNormal('E130',,,,,,,,,12,)</v>
      </c>
      <c r="CP67" s="93" t="str">
        <f t="shared" si="597"/>
        <v>InitUnitMagic('E130',,,,,,,,,,)</v>
      </c>
      <c r="CQ67" s="93" t="str">
        <f t="shared" si="598"/>
        <v>InitUnitAdd('E130',,,,,,,,,,)</v>
      </c>
      <c r="CR67" s="93" t="str">
        <f>"InitEquipData('"&amp;B67&amp;"',"&amp;D67&amp;","&amp;CR$1&amp;A67&amp;CR$1&amp;","&amp;E67&amp;","&amp;I67&amp;","&amp;F67&amp;","&amp;G67&amp;",'"&amp;J67&amp;"','"&amp;K67&amp;"','"&amp;L67&amp;"','"&amp;M67&amp;"','"&amp;N67&amp;"','"&amp;O67&amp;"',"&amp;CR$1&amp;U73&amp;CR$1&amp;")"</f>
        <v>InitEquipData('E130',,"",,E131,,,'','','','','','',"ReplaceableTextures\\CommandButtons\\BTNZ11.blp")</v>
      </c>
      <c r="CS67" s="93"/>
      <c r="CT67" s="93"/>
      <c r="CU67" s="95" t="str">
        <f t="shared" si="78"/>
        <v>|n攻击+150000|n业力+600000|n生命值+3000000|n暴击+12%|n</v>
      </c>
      <c r="CV67" s="61" t="str">
        <f>"|Cffbbbbbb属性：|r"&amp;CU67&amp;VLOOKUP(A67,合成公式!A:P,16,FALSE)&amp;T67</f>
        <v>|Cffbbbbbb属性：|r|n攻击+150000|n业力+600000|n生命值+3000000|n暴击+12%|n|n可以使用|cffff0000虚空神石|r进行升级</v>
      </c>
      <c r="DB67" s="71" t="str">
        <f t="shared" si="600"/>
        <v>|n攻击+150000</v>
      </c>
      <c r="DC67" s="71" t="str">
        <f t="shared" si="601"/>
        <v>|n业力+600000</v>
      </c>
      <c r="DD67" s="71" t="str">
        <f t="shared" si="602"/>
        <v/>
      </c>
      <c r="DE67" s="71" t="str">
        <f t="shared" si="603"/>
        <v/>
      </c>
      <c r="DF67" s="71" t="str">
        <f t="shared" si="604"/>
        <v>|n生命值+3000000</v>
      </c>
      <c r="DG67" s="71" t="str">
        <f t="shared" si="605"/>
        <v/>
      </c>
      <c r="DH67" s="71" t="str">
        <f t="shared" si="606"/>
        <v/>
      </c>
      <c r="DI67" s="71" t="str">
        <f t="shared" si="607"/>
        <v/>
      </c>
      <c r="DJ67" s="71" t="str">
        <f t="shared" si="608"/>
        <v/>
      </c>
      <c r="DK67" s="71" t="str">
        <f t="shared" si="609"/>
        <v/>
      </c>
      <c r="DL67" s="71" t="str">
        <f t="shared" si="610"/>
        <v/>
      </c>
      <c r="DM67" s="71" t="str">
        <f t="shared" si="611"/>
        <v/>
      </c>
      <c r="DN67" s="71" t="str">
        <f t="shared" si="612"/>
        <v/>
      </c>
      <c r="DO67" s="71" t="str">
        <f t="shared" si="613"/>
        <v/>
      </c>
      <c r="DP67" s="71" t="str">
        <f t="shared" si="614"/>
        <v/>
      </c>
      <c r="DQ67" s="71" t="str">
        <f t="shared" si="615"/>
        <v/>
      </c>
      <c r="DR67" s="71" t="str">
        <f t="shared" si="616"/>
        <v/>
      </c>
      <c r="DS67" s="71" t="str">
        <f t="shared" si="617"/>
        <v/>
      </c>
      <c r="DT67" s="71" t="str">
        <f t="shared" si="618"/>
        <v>|n暴击+12%</v>
      </c>
      <c r="DU67" s="71" t="str">
        <f t="shared" si="619"/>
        <v/>
      </c>
      <c r="DV67" s="71" t="str">
        <f t="shared" si="620"/>
        <v/>
      </c>
      <c r="DW67" s="71" t="str">
        <f t="shared" si="621"/>
        <v/>
      </c>
      <c r="DX67" s="71" t="str">
        <f t="shared" si="622"/>
        <v/>
      </c>
      <c r="DY67" s="71" t="str">
        <f t="shared" si="623"/>
        <v/>
      </c>
      <c r="DZ67" s="71" t="str">
        <f t="shared" si="624"/>
        <v/>
      </c>
      <c r="EA67" s="71" t="str">
        <f t="shared" si="625"/>
        <v/>
      </c>
      <c r="EB67" s="71" t="str">
        <f t="shared" si="626"/>
        <v/>
      </c>
      <c r="EC67" s="71" t="str">
        <f t="shared" si="627"/>
        <v/>
      </c>
      <c r="ED67" s="71" t="str">
        <f t="shared" si="628"/>
        <v/>
      </c>
      <c r="EE67" s="71" t="str">
        <f t="shared" si="629"/>
        <v/>
      </c>
      <c r="EF67" s="71" t="str">
        <f t="shared" si="630"/>
        <v/>
      </c>
      <c r="EG67" s="71" t="str">
        <f t="shared" si="631"/>
        <v/>
      </c>
      <c r="EH67" s="71" t="str">
        <f t="shared" si="632"/>
        <v/>
      </c>
      <c r="EI67" s="71" t="str">
        <f t="shared" si="633"/>
        <v/>
      </c>
      <c r="EJ67" s="71" t="str">
        <f t="shared" si="634"/>
        <v/>
      </c>
      <c r="EK67" s="71" t="str">
        <f t="shared" si="635"/>
        <v/>
      </c>
      <c r="EL67" s="71" t="str">
        <f t="shared" si="636"/>
        <v/>
      </c>
      <c r="EM67" s="71" t="str">
        <f t="shared" si="637"/>
        <v/>
      </c>
      <c r="EN67" s="71" t="str">
        <f t="shared" si="638"/>
        <v/>
      </c>
      <c r="EO67" s="71" t="str">
        <f t="shared" si="639"/>
        <v/>
      </c>
      <c r="EP67" s="71" t="str">
        <f t="shared" si="640"/>
        <v/>
      </c>
      <c r="EQ67" s="71" t="str">
        <f t="shared" si="641"/>
        <v/>
      </c>
      <c r="ER67" s="71" t="str">
        <f t="shared" si="642"/>
        <v/>
      </c>
      <c r="ES67" s="71" t="str">
        <f t="shared" si="643"/>
        <v/>
      </c>
      <c r="ET67" s="71" t="str">
        <f t="shared" si="644"/>
        <v/>
      </c>
      <c r="EU67" s="71" t="str">
        <f t="shared" si="645"/>
        <v/>
      </c>
      <c r="EV67" s="71" t="str">
        <f t="shared" si="646"/>
        <v/>
      </c>
      <c r="EW67" s="71" t="str">
        <f t="shared" si="647"/>
        <v/>
      </c>
      <c r="EX67" s="71" t="str">
        <f t="shared" si="648"/>
        <v/>
      </c>
      <c r="EY67" s="71" t="str">
        <f t="shared" si="649"/>
        <v/>
      </c>
      <c r="EZ67" s="71" t="str">
        <f t="shared" si="650"/>
        <v/>
      </c>
      <c r="FA67" s="71" t="str">
        <f t="shared" si="651"/>
        <v/>
      </c>
      <c r="FB67" s="71" t="str">
        <f t="shared" si="652"/>
        <v/>
      </c>
      <c r="FC67" s="71" t="str">
        <f t="shared" si="653"/>
        <v/>
      </c>
      <c r="FD67" s="71" t="str">
        <f t="shared" si="654"/>
        <v/>
      </c>
      <c r="FE67" s="71" t="str">
        <f t="shared" si="655"/>
        <v/>
      </c>
      <c r="FF67" s="71" t="str">
        <f t="shared" si="656"/>
        <v/>
      </c>
      <c r="FG67" s="71" t="str">
        <f t="shared" si="657"/>
        <v/>
      </c>
      <c r="FH67" s="71" t="str">
        <f t="shared" si="658"/>
        <v/>
      </c>
      <c r="FI67" s="71" t="str">
        <f t="shared" si="659"/>
        <v/>
      </c>
      <c r="FJ67" s="71" t="str">
        <f t="shared" si="660"/>
        <v/>
      </c>
      <c r="FK67" s="71" t="str">
        <f t="shared" si="661"/>
        <v/>
      </c>
      <c r="FL67" s="71" t="str">
        <f t="shared" si="662"/>
        <v/>
      </c>
      <c r="FM67" s="71" t="str">
        <f t="shared" si="663"/>
        <v/>
      </c>
      <c r="FN67" s="71" t="str">
        <f t="shared" si="664"/>
        <v/>
      </c>
      <c r="FO67" s="71" t="str">
        <f t="shared" si="665"/>
        <v/>
      </c>
      <c r="FP67" s="71" t="str">
        <f t="shared" si="666"/>
        <v/>
      </c>
      <c r="FQ67" s="71" t="str">
        <f t="shared" si="667"/>
        <v/>
      </c>
      <c r="FR67" s="71" t="str">
        <f t="shared" si="668"/>
        <v/>
      </c>
      <c r="FS67" s="71" t="str">
        <f t="shared" si="669"/>
        <v/>
      </c>
    </row>
    <row r="68" spans="1:175" s="60" customFormat="1" ht="16.5">
      <c r="A68" s="72"/>
      <c r="B68" s="73" t="s">
        <v>1352</v>
      </c>
      <c r="C68" s="72" t="s">
        <v>1378</v>
      </c>
      <c r="D68" s="74"/>
      <c r="E68" s="75"/>
      <c r="F68" s="76"/>
      <c r="G68" s="77"/>
      <c r="H68" s="77"/>
      <c r="I68" s="77" t="str">
        <f t="shared" si="593"/>
        <v>E132</v>
      </c>
      <c r="J68" s="77"/>
      <c r="K68" s="77"/>
      <c r="L68" s="77"/>
      <c r="M68" s="77"/>
      <c r="N68" s="77"/>
      <c r="O68" s="77"/>
      <c r="P68" s="82"/>
      <c r="Q68" s="82"/>
      <c r="R68" s="82"/>
      <c r="S68" s="82"/>
      <c r="T68" s="192" t="s">
        <v>1369</v>
      </c>
      <c r="U68" s="85" t="s">
        <v>1365</v>
      </c>
      <c r="V68" s="86">
        <v>155000</v>
      </c>
      <c r="W68" s="86">
        <v>620000</v>
      </c>
      <c r="X68" s="86"/>
      <c r="Y68" s="86"/>
      <c r="Z68" s="86">
        <v>3100000</v>
      </c>
      <c r="AA68" s="86"/>
      <c r="AB68" s="86"/>
      <c r="AC68" s="86"/>
      <c r="AD68" s="86"/>
      <c r="AE68" s="86"/>
      <c r="AF68" s="86"/>
      <c r="AG68" s="88"/>
      <c r="AH68" s="86"/>
      <c r="AI68" s="86"/>
      <c r="AJ68" s="86"/>
      <c r="AK68" s="86"/>
      <c r="AL68" s="88"/>
      <c r="AM68" s="86"/>
      <c r="AN68" s="61">
        <v>15</v>
      </c>
      <c r="AO68" s="86"/>
      <c r="AP68" s="90"/>
      <c r="AQ68" s="90"/>
      <c r="AR68" s="91"/>
      <c r="AS68" s="91"/>
      <c r="AT68" s="90"/>
      <c r="AU68" s="90"/>
      <c r="AV68" s="90"/>
      <c r="AW68" s="90"/>
      <c r="AX68" s="90"/>
      <c r="AY68" s="90"/>
      <c r="AZ68" s="90"/>
      <c r="BA68" s="90"/>
      <c r="BB68" s="90"/>
      <c r="BC68" s="79"/>
      <c r="BD68" s="79"/>
      <c r="BE68" s="79"/>
      <c r="BF68" s="79"/>
      <c r="BG68" s="79"/>
      <c r="BH68" s="79"/>
      <c r="BI68" s="79"/>
      <c r="BJ68" s="79"/>
      <c r="BK68" s="79"/>
      <c r="BL68" s="79"/>
      <c r="BM68" s="79"/>
      <c r="BN68" s="79"/>
      <c r="BO68" s="79"/>
      <c r="BP68" s="79"/>
      <c r="BQ68" s="79"/>
      <c r="BR68" s="79"/>
      <c r="BS68" s="79"/>
      <c r="BT68" s="79"/>
      <c r="BU68" s="194"/>
      <c r="BV68" s="194"/>
      <c r="BW68" s="194"/>
      <c r="BX68" s="194"/>
      <c r="BY68" s="194"/>
      <c r="BZ68" s="194"/>
      <c r="CA68" s="194"/>
      <c r="CB68" s="194"/>
      <c r="CC68" s="194"/>
      <c r="CD68" s="194"/>
      <c r="CE68" s="194"/>
      <c r="CF68" s="194"/>
      <c r="CG68" s="194"/>
      <c r="CH68" s="194"/>
      <c r="CI68" s="194"/>
      <c r="CJ68" s="194"/>
      <c r="CK68" s="194"/>
      <c r="CL68" s="194"/>
      <c r="CM68" s="194"/>
      <c r="CN68" s="93" t="str">
        <f t="shared" si="595"/>
        <v>InitUnitState('E131',155000,620000,,,3100000,,,,,)</v>
      </c>
      <c r="CO68" s="93" t="str">
        <f t="shared" si="596"/>
        <v>InitUnitNormal('E131',,,,,,,,,15,)</v>
      </c>
      <c r="CP68" s="93" t="str">
        <f t="shared" si="597"/>
        <v>InitUnitMagic('E131',,,,,,,,,,)</v>
      </c>
      <c r="CQ68" s="93" t="str">
        <f t="shared" si="598"/>
        <v>InitUnitAdd('E131',,,,,,,,,,)</v>
      </c>
      <c r="CR68" s="93" t="str">
        <f t="shared" ref="CR68:CR72" si="746">"InitEquipData('"&amp;B68&amp;"',"&amp;D68&amp;","&amp;CR$1&amp;A68&amp;CR$1&amp;","&amp;E68&amp;","&amp;I68&amp;","&amp;F68&amp;","&amp;G68&amp;",'"&amp;J68&amp;"','"&amp;K68&amp;"','"&amp;L68&amp;"','"&amp;M68&amp;"','"&amp;N68&amp;"','"&amp;O68&amp;"',"&amp;CR$1&amp;U69&amp;CR$1&amp;")"</f>
        <v>InitEquipData('E131',,"",,E132,,,'','','','','','',"ReplaceableTextures\\CommandButtons\\BTNZ27.blp")</v>
      </c>
      <c r="CS68" s="93"/>
      <c r="CT68" s="93"/>
      <c r="CU68" s="95" t="str">
        <f t="shared" si="78"/>
        <v>|n攻击+155000|n业力+620000|n生命值+3100000|n暴击+15%|n</v>
      </c>
      <c r="CV68" s="61" t="str">
        <f>"|Cffbbbbbb属性：|r"&amp;CU68&amp;VLOOKUP(A68,合成公式!A:P,16,FALSE)&amp;T68</f>
        <v>|Cffbbbbbb属性：|r|n攻击+155000|n业力+620000|n生命值+3100000|n暴击+15%|n|n可以使用|cffff0000虚空神石|r进行升级</v>
      </c>
      <c r="DB68" s="71" t="str">
        <f t="shared" si="600"/>
        <v>|n攻击+155000</v>
      </c>
      <c r="DC68" s="71" t="str">
        <f t="shared" si="601"/>
        <v>|n业力+620000</v>
      </c>
      <c r="DD68" s="71" t="str">
        <f t="shared" si="602"/>
        <v/>
      </c>
      <c r="DE68" s="71" t="str">
        <f t="shared" si="603"/>
        <v/>
      </c>
      <c r="DF68" s="71" t="str">
        <f t="shared" si="604"/>
        <v>|n生命值+3100000</v>
      </c>
      <c r="DG68" s="71" t="str">
        <f t="shared" si="605"/>
        <v/>
      </c>
      <c r="DH68" s="71" t="str">
        <f t="shared" si="606"/>
        <v/>
      </c>
      <c r="DI68" s="71" t="str">
        <f t="shared" si="607"/>
        <v/>
      </c>
      <c r="DJ68" s="71" t="str">
        <f t="shared" si="608"/>
        <v/>
      </c>
      <c r="DK68" s="71" t="str">
        <f t="shared" si="609"/>
        <v/>
      </c>
      <c r="DL68" s="71" t="str">
        <f t="shared" si="610"/>
        <v/>
      </c>
      <c r="DM68" s="71" t="str">
        <f t="shared" si="611"/>
        <v/>
      </c>
      <c r="DN68" s="71" t="str">
        <f t="shared" si="612"/>
        <v/>
      </c>
      <c r="DO68" s="71" t="str">
        <f t="shared" si="613"/>
        <v/>
      </c>
      <c r="DP68" s="71" t="str">
        <f t="shared" si="614"/>
        <v/>
      </c>
      <c r="DQ68" s="71" t="str">
        <f t="shared" si="615"/>
        <v/>
      </c>
      <c r="DR68" s="71" t="str">
        <f t="shared" si="616"/>
        <v/>
      </c>
      <c r="DS68" s="71" t="str">
        <f t="shared" si="617"/>
        <v/>
      </c>
      <c r="DT68" s="71" t="str">
        <f t="shared" si="618"/>
        <v>|n暴击+15%</v>
      </c>
      <c r="DU68" s="71" t="str">
        <f t="shared" si="619"/>
        <v/>
      </c>
      <c r="DV68" s="71" t="str">
        <f t="shared" si="620"/>
        <v/>
      </c>
      <c r="DW68" s="71" t="str">
        <f t="shared" si="621"/>
        <v/>
      </c>
      <c r="DX68" s="71" t="str">
        <f t="shared" si="622"/>
        <v/>
      </c>
      <c r="DY68" s="71" t="str">
        <f t="shared" si="623"/>
        <v/>
      </c>
      <c r="DZ68" s="71" t="str">
        <f t="shared" si="624"/>
        <v/>
      </c>
      <c r="EA68" s="71" t="str">
        <f t="shared" si="625"/>
        <v/>
      </c>
      <c r="EB68" s="71" t="str">
        <f t="shared" si="626"/>
        <v/>
      </c>
      <c r="EC68" s="71" t="str">
        <f t="shared" si="627"/>
        <v/>
      </c>
      <c r="ED68" s="71" t="str">
        <f t="shared" si="628"/>
        <v/>
      </c>
      <c r="EE68" s="71" t="str">
        <f t="shared" si="629"/>
        <v/>
      </c>
      <c r="EF68" s="71" t="str">
        <f t="shared" si="630"/>
        <v/>
      </c>
      <c r="EG68" s="71" t="str">
        <f t="shared" si="631"/>
        <v/>
      </c>
      <c r="EH68" s="71" t="str">
        <f t="shared" si="632"/>
        <v/>
      </c>
      <c r="EI68" s="71" t="str">
        <f t="shared" si="633"/>
        <v/>
      </c>
      <c r="EJ68" s="71" t="str">
        <f t="shared" si="634"/>
        <v/>
      </c>
      <c r="EK68" s="71" t="str">
        <f t="shared" si="635"/>
        <v/>
      </c>
      <c r="EL68" s="71" t="str">
        <f t="shared" si="636"/>
        <v/>
      </c>
      <c r="EM68" s="71" t="str">
        <f t="shared" si="637"/>
        <v/>
      </c>
      <c r="EN68" s="71" t="str">
        <f t="shared" si="638"/>
        <v/>
      </c>
      <c r="EO68" s="71" t="str">
        <f t="shared" si="639"/>
        <v/>
      </c>
      <c r="EP68" s="71" t="str">
        <f t="shared" si="640"/>
        <v/>
      </c>
      <c r="EQ68" s="71" t="str">
        <f t="shared" si="641"/>
        <v/>
      </c>
      <c r="ER68" s="71" t="str">
        <f t="shared" si="642"/>
        <v/>
      </c>
      <c r="ES68" s="71" t="str">
        <f t="shared" si="643"/>
        <v/>
      </c>
      <c r="ET68" s="71" t="str">
        <f t="shared" si="644"/>
        <v/>
      </c>
      <c r="EU68" s="71" t="str">
        <f t="shared" si="645"/>
        <v/>
      </c>
      <c r="EV68" s="71" t="str">
        <f t="shared" si="646"/>
        <v/>
      </c>
      <c r="EW68" s="71" t="str">
        <f t="shared" si="647"/>
        <v/>
      </c>
      <c r="EX68" s="71" t="str">
        <f t="shared" si="648"/>
        <v/>
      </c>
      <c r="EY68" s="71" t="str">
        <f t="shared" si="649"/>
        <v/>
      </c>
      <c r="EZ68" s="71" t="str">
        <f t="shared" si="650"/>
        <v/>
      </c>
      <c r="FA68" s="71" t="str">
        <f t="shared" si="651"/>
        <v/>
      </c>
      <c r="FB68" s="71" t="str">
        <f t="shared" si="652"/>
        <v/>
      </c>
      <c r="FC68" s="71" t="str">
        <f t="shared" si="653"/>
        <v/>
      </c>
      <c r="FD68" s="71" t="str">
        <f t="shared" si="654"/>
        <v/>
      </c>
      <c r="FE68" s="71" t="str">
        <f t="shared" si="655"/>
        <v/>
      </c>
      <c r="FF68" s="71" t="str">
        <f t="shared" si="656"/>
        <v/>
      </c>
      <c r="FG68" s="71" t="str">
        <f t="shared" si="657"/>
        <v/>
      </c>
      <c r="FH68" s="71" t="str">
        <f t="shared" si="658"/>
        <v/>
      </c>
      <c r="FI68" s="71" t="str">
        <f t="shared" si="659"/>
        <v/>
      </c>
      <c r="FJ68" s="71" t="str">
        <f t="shared" si="660"/>
        <v/>
      </c>
      <c r="FK68" s="71" t="str">
        <f t="shared" si="661"/>
        <v/>
      </c>
      <c r="FL68" s="71" t="str">
        <f t="shared" si="662"/>
        <v/>
      </c>
      <c r="FM68" s="71" t="str">
        <f t="shared" si="663"/>
        <v/>
      </c>
      <c r="FN68" s="71" t="str">
        <f t="shared" si="664"/>
        <v/>
      </c>
      <c r="FO68" s="71" t="str">
        <f t="shared" si="665"/>
        <v/>
      </c>
      <c r="FP68" s="71" t="str">
        <f t="shared" si="666"/>
        <v/>
      </c>
      <c r="FQ68" s="71" t="str">
        <f t="shared" si="667"/>
        <v/>
      </c>
      <c r="FR68" s="71" t="str">
        <f t="shared" si="668"/>
        <v/>
      </c>
      <c r="FS68" s="71" t="str">
        <f t="shared" si="669"/>
        <v/>
      </c>
    </row>
    <row r="69" spans="1:175" s="60" customFormat="1" ht="16.5">
      <c r="A69" s="72"/>
      <c r="B69" s="73" t="s">
        <v>1353</v>
      </c>
      <c r="C69" s="72" t="s">
        <v>1379</v>
      </c>
      <c r="D69" s="74"/>
      <c r="E69" s="75"/>
      <c r="F69" s="76"/>
      <c r="G69" s="77"/>
      <c r="H69" s="77"/>
      <c r="I69" s="77" t="str">
        <f t="shared" si="593"/>
        <v>E133</v>
      </c>
      <c r="J69" s="77"/>
      <c r="K69" s="77"/>
      <c r="L69" s="77"/>
      <c r="M69" s="77"/>
      <c r="N69" s="77"/>
      <c r="O69" s="77"/>
      <c r="P69" s="82"/>
      <c r="Q69" s="82"/>
      <c r="R69" s="82"/>
      <c r="S69" s="82"/>
      <c r="T69" s="192" t="s">
        <v>1369</v>
      </c>
      <c r="U69" s="85" t="s">
        <v>1365</v>
      </c>
      <c r="V69" s="86">
        <v>160000</v>
      </c>
      <c r="W69" s="86">
        <v>640000</v>
      </c>
      <c r="X69" s="86"/>
      <c r="Y69" s="86"/>
      <c r="Z69" s="86">
        <v>3200000</v>
      </c>
      <c r="AA69" s="86"/>
      <c r="AB69" s="86"/>
      <c r="AC69" s="86"/>
      <c r="AD69" s="86"/>
      <c r="AE69" s="86"/>
      <c r="AF69" s="86"/>
      <c r="AG69" s="88"/>
      <c r="AH69" s="86"/>
      <c r="AI69" s="86"/>
      <c r="AJ69" s="86"/>
      <c r="AK69" s="86"/>
      <c r="AL69" s="88"/>
      <c r="AM69" s="86"/>
      <c r="AN69" s="61">
        <v>15</v>
      </c>
      <c r="AO69" s="86"/>
      <c r="AP69" s="90"/>
      <c r="AQ69" s="90"/>
      <c r="AR69" s="91"/>
      <c r="AS69" s="91"/>
      <c r="AT69" s="90"/>
      <c r="AU69" s="90"/>
      <c r="AV69" s="90"/>
      <c r="AW69" s="90"/>
      <c r="AX69" s="90"/>
      <c r="AY69" s="90"/>
      <c r="AZ69" s="90"/>
      <c r="BA69" s="90"/>
      <c r="BB69" s="90"/>
      <c r="BC69" s="79"/>
      <c r="BD69" s="79"/>
      <c r="BE69" s="79"/>
      <c r="BF69" s="79"/>
      <c r="BG69" s="79"/>
      <c r="BH69" s="79"/>
      <c r="BI69" s="79"/>
      <c r="BJ69" s="79"/>
      <c r="BK69" s="79"/>
      <c r="BL69" s="79"/>
      <c r="BM69" s="79"/>
      <c r="BN69" s="79"/>
      <c r="BO69" s="79"/>
      <c r="BP69" s="79"/>
      <c r="BQ69" s="79"/>
      <c r="BR69" s="79"/>
      <c r="BS69" s="79"/>
      <c r="BT69" s="79"/>
      <c r="BU69" s="194"/>
      <c r="BV69" s="194"/>
      <c r="BW69" s="194"/>
      <c r="BX69" s="194"/>
      <c r="BY69" s="194"/>
      <c r="BZ69" s="194"/>
      <c r="CA69" s="194"/>
      <c r="CB69" s="194"/>
      <c r="CC69" s="194"/>
      <c r="CD69" s="194"/>
      <c r="CE69" s="194"/>
      <c r="CF69" s="194"/>
      <c r="CG69" s="194"/>
      <c r="CH69" s="194"/>
      <c r="CI69" s="194"/>
      <c r="CJ69" s="194"/>
      <c r="CK69" s="194"/>
      <c r="CL69" s="194"/>
      <c r="CM69" s="194"/>
      <c r="CN69" s="93" t="str">
        <f t="shared" si="595"/>
        <v>InitUnitState('E132',160000,640000,,,3200000,,,,,)</v>
      </c>
      <c r="CO69" s="93" t="str">
        <f t="shared" si="596"/>
        <v>InitUnitNormal('E132',,,,,,,,,15,)</v>
      </c>
      <c r="CP69" s="93" t="str">
        <f t="shared" si="597"/>
        <v>InitUnitMagic('E132',,,,,,,,,,)</v>
      </c>
      <c r="CQ69" s="93" t="str">
        <f t="shared" si="598"/>
        <v>InitUnitAdd('E132',,,,,,,,,,)</v>
      </c>
      <c r="CR69" s="93" t="str">
        <f t="shared" si="746"/>
        <v>InitEquipData('E132',,"",,E133,,,'','','','','','',"ReplaceableTextures\\CommandButtons\\BTNZ27.blp")</v>
      </c>
      <c r="CS69" s="93"/>
      <c r="CT69" s="93"/>
      <c r="CU69" s="95" t="str">
        <f t="shared" ref="CU69:CU72" si="747">CONCATENATE(DB69,DC69,DD69,DE69,DF69,DG69,DH69,DI69,DJ69,DK69,DL69,DM69,DN69,DO69,DP69,DQ69,DR69,DS69,DT69,DU69,DV69,DW69,DX69,DY69,DZ69,EA69,EB69,EC69,ED69,EE69,EF69,EG69,EH69,EI69,EJ69,EK69,EL69,EM69,EN69,EO69,EP69,EQ69,ER69,ES69,ET69,EU69,EV69,EW69,EX69,EY69,EZ69,FA69,FB69,FC69,FD69,FE69,FF69,FG69,FH69,FI69,FJ69,FK69,FL69,FM69,FN69,FO69,FP69,FQ69,FR69,FS69&amp;"|n")</f>
        <v>|n攻击+160000|n业力+640000|n生命值+3200000|n暴击+15%|n</v>
      </c>
      <c r="CV69" s="61" t="str">
        <f>"|Cffbbbbbb属性：|r"&amp;CU69&amp;VLOOKUP(A69,合成公式!A:P,16,FALSE)&amp;T69</f>
        <v>|Cffbbbbbb属性：|r|n攻击+160000|n业力+640000|n生命值+3200000|n暴击+15%|n|n可以使用|cffff0000虚空神石|r进行升级</v>
      </c>
      <c r="DB69" s="71" t="str">
        <f t="shared" si="600"/>
        <v>|n攻击+160000</v>
      </c>
      <c r="DC69" s="71" t="str">
        <f t="shared" si="601"/>
        <v>|n业力+640000</v>
      </c>
      <c r="DD69" s="71" t="str">
        <f t="shared" si="602"/>
        <v/>
      </c>
      <c r="DE69" s="71" t="str">
        <f t="shared" si="603"/>
        <v/>
      </c>
      <c r="DF69" s="71" t="str">
        <f t="shared" si="604"/>
        <v>|n生命值+3200000</v>
      </c>
      <c r="DG69" s="71" t="str">
        <f t="shared" si="605"/>
        <v/>
      </c>
      <c r="DH69" s="71" t="str">
        <f t="shared" si="606"/>
        <v/>
      </c>
      <c r="DI69" s="71" t="str">
        <f t="shared" si="607"/>
        <v/>
      </c>
      <c r="DJ69" s="71" t="str">
        <f t="shared" si="608"/>
        <v/>
      </c>
      <c r="DK69" s="71" t="str">
        <f t="shared" si="609"/>
        <v/>
      </c>
      <c r="DL69" s="71" t="str">
        <f t="shared" si="610"/>
        <v/>
      </c>
      <c r="DM69" s="71" t="str">
        <f t="shared" si="611"/>
        <v/>
      </c>
      <c r="DN69" s="71" t="str">
        <f t="shared" si="612"/>
        <v/>
      </c>
      <c r="DO69" s="71" t="str">
        <f t="shared" si="613"/>
        <v/>
      </c>
      <c r="DP69" s="71" t="str">
        <f t="shared" si="614"/>
        <v/>
      </c>
      <c r="DQ69" s="71" t="str">
        <f t="shared" si="615"/>
        <v/>
      </c>
      <c r="DR69" s="71" t="str">
        <f t="shared" si="616"/>
        <v/>
      </c>
      <c r="DS69" s="71" t="str">
        <f t="shared" si="617"/>
        <v/>
      </c>
      <c r="DT69" s="71" t="str">
        <f t="shared" si="618"/>
        <v>|n暴击+15%</v>
      </c>
      <c r="DU69" s="71" t="str">
        <f t="shared" si="619"/>
        <v/>
      </c>
      <c r="DV69" s="71" t="str">
        <f t="shared" si="620"/>
        <v/>
      </c>
      <c r="DW69" s="71" t="str">
        <f t="shared" si="621"/>
        <v/>
      </c>
      <c r="DX69" s="71" t="str">
        <f t="shared" si="622"/>
        <v/>
      </c>
      <c r="DY69" s="71" t="str">
        <f t="shared" si="623"/>
        <v/>
      </c>
      <c r="DZ69" s="71" t="str">
        <f t="shared" si="624"/>
        <v/>
      </c>
      <c r="EA69" s="71" t="str">
        <f t="shared" si="625"/>
        <v/>
      </c>
      <c r="EB69" s="71" t="str">
        <f t="shared" si="626"/>
        <v/>
      </c>
      <c r="EC69" s="71" t="str">
        <f t="shared" si="627"/>
        <v/>
      </c>
      <c r="ED69" s="71" t="str">
        <f t="shared" si="628"/>
        <v/>
      </c>
      <c r="EE69" s="71" t="str">
        <f t="shared" si="629"/>
        <v/>
      </c>
      <c r="EF69" s="71" t="str">
        <f t="shared" si="630"/>
        <v/>
      </c>
      <c r="EG69" s="71" t="str">
        <f t="shared" si="631"/>
        <v/>
      </c>
      <c r="EH69" s="71" t="str">
        <f t="shared" si="632"/>
        <v/>
      </c>
      <c r="EI69" s="71" t="str">
        <f t="shared" si="633"/>
        <v/>
      </c>
      <c r="EJ69" s="71" t="str">
        <f t="shared" si="634"/>
        <v/>
      </c>
      <c r="EK69" s="71" t="str">
        <f t="shared" si="635"/>
        <v/>
      </c>
      <c r="EL69" s="71" t="str">
        <f t="shared" si="636"/>
        <v/>
      </c>
      <c r="EM69" s="71" t="str">
        <f t="shared" si="637"/>
        <v/>
      </c>
      <c r="EN69" s="71" t="str">
        <f t="shared" si="638"/>
        <v/>
      </c>
      <c r="EO69" s="71" t="str">
        <f t="shared" si="639"/>
        <v/>
      </c>
      <c r="EP69" s="71" t="str">
        <f t="shared" si="640"/>
        <v/>
      </c>
      <c r="EQ69" s="71" t="str">
        <f t="shared" si="641"/>
        <v/>
      </c>
      <c r="ER69" s="71" t="str">
        <f t="shared" si="642"/>
        <v/>
      </c>
      <c r="ES69" s="71" t="str">
        <f t="shared" si="643"/>
        <v/>
      </c>
      <c r="ET69" s="71" t="str">
        <f t="shared" si="644"/>
        <v/>
      </c>
      <c r="EU69" s="71" t="str">
        <f t="shared" si="645"/>
        <v/>
      </c>
      <c r="EV69" s="71" t="str">
        <f t="shared" si="646"/>
        <v/>
      </c>
      <c r="EW69" s="71" t="str">
        <f t="shared" si="647"/>
        <v/>
      </c>
      <c r="EX69" s="71" t="str">
        <f t="shared" si="648"/>
        <v/>
      </c>
      <c r="EY69" s="71" t="str">
        <f t="shared" si="649"/>
        <v/>
      </c>
      <c r="EZ69" s="71" t="str">
        <f t="shared" si="650"/>
        <v/>
      </c>
      <c r="FA69" s="71" t="str">
        <f t="shared" si="651"/>
        <v/>
      </c>
      <c r="FB69" s="71" t="str">
        <f t="shared" si="652"/>
        <v/>
      </c>
      <c r="FC69" s="71" t="str">
        <f t="shared" si="653"/>
        <v/>
      </c>
      <c r="FD69" s="71" t="str">
        <f t="shared" si="654"/>
        <v/>
      </c>
      <c r="FE69" s="71" t="str">
        <f t="shared" si="655"/>
        <v/>
      </c>
      <c r="FF69" s="71" t="str">
        <f t="shared" si="656"/>
        <v/>
      </c>
      <c r="FG69" s="71" t="str">
        <f t="shared" si="657"/>
        <v/>
      </c>
      <c r="FH69" s="71" t="str">
        <f t="shared" si="658"/>
        <v/>
      </c>
      <c r="FI69" s="71" t="str">
        <f t="shared" si="659"/>
        <v/>
      </c>
      <c r="FJ69" s="71" t="str">
        <f t="shared" si="660"/>
        <v/>
      </c>
      <c r="FK69" s="71" t="str">
        <f t="shared" si="661"/>
        <v/>
      </c>
      <c r="FL69" s="71" t="str">
        <f t="shared" si="662"/>
        <v/>
      </c>
      <c r="FM69" s="71" t="str">
        <f t="shared" si="663"/>
        <v/>
      </c>
      <c r="FN69" s="71" t="str">
        <f t="shared" si="664"/>
        <v/>
      </c>
      <c r="FO69" s="71" t="str">
        <f t="shared" si="665"/>
        <v/>
      </c>
      <c r="FP69" s="71" t="str">
        <f t="shared" si="666"/>
        <v/>
      </c>
      <c r="FQ69" s="71" t="str">
        <f t="shared" si="667"/>
        <v/>
      </c>
      <c r="FR69" s="71" t="str">
        <f t="shared" si="668"/>
        <v/>
      </c>
      <c r="FS69" s="71" t="str">
        <f t="shared" si="669"/>
        <v/>
      </c>
    </row>
    <row r="70" spans="1:175" s="60" customFormat="1" ht="16.5">
      <c r="A70" s="72"/>
      <c r="B70" s="73" t="s">
        <v>1354</v>
      </c>
      <c r="C70" s="72" t="s">
        <v>1380</v>
      </c>
      <c r="D70" s="74"/>
      <c r="E70" s="75"/>
      <c r="F70" s="76"/>
      <c r="G70" s="77"/>
      <c r="H70" s="77"/>
      <c r="I70" s="77" t="str">
        <f t="shared" si="593"/>
        <v>E134</v>
      </c>
      <c r="J70" s="77"/>
      <c r="K70" s="77"/>
      <c r="L70" s="77"/>
      <c r="M70" s="77"/>
      <c r="N70" s="77"/>
      <c r="O70" s="77"/>
      <c r="P70" s="82"/>
      <c r="Q70" s="82"/>
      <c r="R70" s="82"/>
      <c r="S70" s="82"/>
      <c r="T70" s="192" t="s">
        <v>1369</v>
      </c>
      <c r="U70" s="85" t="s">
        <v>1365</v>
      </c>
      <c r="V70" s="86">
        <v>165000</v>
      </c>
      <c r="W70" s="86">
        <v>660000</v>
      </c>
      <c r="X70" s="86"/>
      <c r="Y70" s="86"/>
      <c r="Z70" s="86">
        <v>3300000</v>
      </c>
      <c r="AA70" s="86"/>
      <c r="AB70" s="86"/>
      <c r="AC70" s="86"/>
      <c r="AD70" s="86"/>
      <c r="AE70" s="86"/>
      <c r="AF70" s="86"/>
      <c r="AG70" s="88"/>
      <c r="AH70" s="86"/>
      <c r="AI70" s="86"/>
      <c r="AJ70" s="86"/>
      <c r="AK70" s="86"/>
      <c r="AL70" s="88"/>
      <c r="AM70" s="86"/>
      <c r="AN70" s="61">
        <v>15</v>
      </c>
      <c r="AO70" s="86"/>
      <c r="AP70" s="90"/>
      <c r="AQ70" s="90"/>
      <c r="AR70" s="91"/>
      <c r="AS70" s="91"/>
      <c r="AT70" s="90"/>
      <c r="AU70" s="90"/>
      <c r="AV70" s="90"/>
      <c r="AW70" s="90"/>
      <c r="AX70" s="90"/>
      <c r="AY70" s="90"/>
      <c r="AZ70" s="90"/>
      <c r="BA70" s="90"/>
      <c r="BB70" s="90"/>
      <c r="BC70" s="79"/>
      <c r="BD70" s="79"/>
      <c r="BE70" s="79"/>
      <c r="BF70" s="79"/>
      <c r="BG70" s="79"/>
      <c r="BH70" s="79"/>
      <c r="BI70" s="79"/>
      <c r="BJ70" s="79"/>
      <c r="BK70" s="79"/>
      <c r="BL70" s="79"/>
      <c r="BM70" s="79"/>
      <c r="BN70" s="79"/>
      <c r="BO70" s="79"/>
      <c r="BP70" s="79"/>
      <c r="BQ70" s="79"/>
      <c r="BR70" s="79"/>
      <c r="BS70" s="79"/>
      <c r="BT70" s="79"/>
      <c r="BU70" s="194"/>
      <c r="BV70" s="194"/>
      <c r="BW70" s="194"/>
      <c r="BX70" s="194"/>
      <c r="BY70" s="194"/>
      <c r="BZ70" s="194"/>
      <c r="CA70" s="194"/>
      <c r="CB70" s="194"/>
      <c r="CC70" s="194"/>
      <c r="CD70" s="194"/>
      <c r="CE70" s="194"/>
      <c r="CF70" s="194"/>
      <c r="CG70" s="194"/>
      <c r="CH70" s="194"/>
      <c r="CI70" s="194"/>
      <c r="CJ70" s="194"/>
      <c r="CK70" s="194"/>
      <c r="CL70" s="194"/>
      <c r="CM70" s="194"/>
      <c r="CN70" s="93" t="str">
        <f t="shared" si="595"/>
        <v>InitUnitState('E133',165000,660000,,,3300000,,,,,)</v>
      </c>
      <c r="CO70" s="93" t="str">
        <f t="shared" si="596"/>
        <v>InitUnitNormal('E133',,,,,,,,,15,)</v>
      </c>
      <c r="CP70" s="93" t="str">
        <f t="shared" si="597"/>
        <v>InitUnitMagic('E133',,,,,,,,,,)</v>
      </c>
      <c r="CQ70" s="93" t="str">
        <f t="shared" si="598"/>
        <v>InitUnitAdd('E133',,,,,,,,,,)</v>
      </c>
      <c r="CR70" s="93" t="str">
        <f t="shared" si="746"/>
        <v>InitEquipData('E133',,"",,E134,,,'','','','','','',"ReplaceableTextures\\CommandButtons\\BTNZ27.blp")</v>
      </c>
      <c r="CS70" s="93"/>
      <c r="CT70" s="93"/>
      <c r="CU70" s="95" t="str">
        <f t="shared" si="747"/>
        <v>|n攻击+165000|n业力+660000|n生命值+3300000|n暴击+15%|n</v>
      </c>
      <c r="CV70" s="61" t="str">
        <f>"|Cffbbbbbb属性：|r"&amp;CU70&amp;VLOOKUP(A70,合成公式!A:P,16,FALSE)&amp;T70</f>
        <v>|Cffbbbbbb属性：|r|n攻击+165000|n业力+660000|n生命值+3300000|n暴击+15%|n|n可以使用|cffff0000虚空神石|r进行升级</v>
      </c>
      <c r="DB70" s="71" t="str">
        <f t="shared" si="600"/>
        <v>|n攻击+165000</v>
      </c>
      <c r="DC70" s="71" t="str">
        <f t="shared" si="601"/>
        <v>|n业力+660000</v>
      </c>
      <c r="DD70" s="71" t="str">
        <f t="shared" si="602"/>
        <v/>
      </c>
      <c r="DE70" s="71" t="str">
        <f t="shared" si="603"/>
        <v/>
      </c>
      <c r="DF70" s="71" t="str">
        <f t="shared" si="604"/>
        <v>|n生命值+3300000</v>
      </c>
      <c r="DG70" s="71" t="str">
        <f t="shared" si="605"/>
        <v/>
      </c>
      <c r="DH70" s="71" t="str">
        <f t="shared" si="606"/>
        <v/>
      </c>
      <c r="DI70" s="71" t="str">
        <f t="shared" si="607"/>
        <v/>
      </c>
      <c r="DJ70" s="71" t="str">
        <f t="shared" si="608"/>
        <v/>
      </c>
      <c r="DK70" s="71" t="str">
        <f t="shared" si="609"/>
        <v/>
      </c>
      <c r="DL70" s="71" t="str">
        <f t="shared" si="610"/>
        <v/>
      </c>
      <c r="DM70" s="71" t="str">
        <f t="shared" si="611"/>
        <v/>
      </c>
      <c r="DN70" s="71" t="str">
        <f t="shared" si="612"/>
        <v/>
      </c>
      <c r="DO70" s="71" t="str">
        <f t="shared" si="613"/>
        <v/>
      </c>
      <c r="DP70" s="71" t="str">
        <f t="shared" si="614"/>
        <v/>
      </c>
      <c r="DQ70" s="71" t="str">
        <f t="shared" si="615"/>
        <v/>
      </c>
      <c r="DR70" s="71" t="str">
        <f t="shared" si="616"/>
        <v/>
      </c>
      <c r="DS70" s="71" t="str">
        <f t="shared" si="617"/>
        <v/>
      </c>
      <c r="DT70" s="71" t="str">
        <f t="shared" si="618"/>
        <v>|n暴击+15%</v>
      </c>
      <c r="DU70" s="71" t="str">
        <f t="shared" si="619"/>
        <v/>
      </c>
      <c r="DV70" s="71" t="str">
        <f t="shared" si="620"/>
        <v/>
      </c>
      <c r="DW70" s="71" t="str">
        <f t="shared" si="621"/>
        <v/>
      </c>
      <c r="DX70" s="71" t="str">
        <f t="shared" si="622"/>
        <v/>
      </c>
      <c r="DY70" s="71" t="str">
        <f t="shared" si="623"/>
        <v/>
      </c>
      <c r="DZ70" s="71" t="str">
        <f t="shared" si="624"/>
        <v/>
      </c>
      <c r="EA70" s="71" t="str">
        <f t="shared" si="625"/>
        <v/>
      </c>
      <c r="EB70" s="71" t="str">
        <f t="shared" si="626"/>
        <v/>
      </c>
      <c r="EC70" s="71" t="str">
        <f t="shared" si="627"/>
        <v/>
      </c>
      <c r="ED70" s="71" t="str">
        <f t="shared" si="628"/>
        <v/>
      </c>
      <c r="EE70" s="71" t="str">
        <f t="shared" si="629"/>
        <v/>
      </c>
      <c r="EF70" s="71" t="str">
        <f t="shared" si="630"/>
        <v/>
      </c>
      <c r="EG70" s="71" t="str">
        <f t="shared" si="631"/>
        <v/>
      </c>
      <c r="EH70" s="71" t="str">
        <f t="shared" si="632"/>
        <v/>
      </c>
      <c r="EI70" s="71" t="str">
        <f t="shared" si="633"/>
        <v/>
      </c>
      <c r="EJ70" s="71" t="str">
        <f t="shared" si="634"/>
        <v/>
      </c>
      <c r="EK70" s="71" t="str">
        <f t="shared" si="635"/>
        <v/>
      </c>
      <c r="EL70" s="71" t="str">
        <f t="shared" si="636"/>
        <v/>
      </c>
      <c r="EM70" s="71" t="str">
        <f t="shared" si="637"/>
        <v/>
      </c>
      <c r="EN70" s="71" t="str">
        <f t="shared" si="638"/>
        <v/>
      </c>
      <c r="EO70" s="71" t="str">
        <f t="shared" si="639"/>
        <v/>
      </c>
      <c r="EP70" s="71" t="str">
        <f t="shared" si="640"/>
        <v/>
      </c>
      <c r="EQ70" s="71" t="str">
        <f t="shared" si="641"/>
        <v/>
      </c>
      <c r="ER70" s="71" t="str">
        <f t="shared" si="642"/>
        <v/>
      </c>
      <c r="ES70" s="71" t="str">
        <f t="shared" si="643"/>
        <v/>
      </c>
      <c r="ET70" s="71" t="str">
        <f t="shared" si="644"/>
        <v/>
      </c>
      <c r="EU70" s="71" t="str">
        <f t="shared" si="645"/>
        <v/>
      </c>
      <c r="EV70" s="71" t="str">
        <f t="shared" si="646"/>
        <v/>
      </c>
      <c r="EW70" s="71" t="str">
        <f t="shared" si="647"/>
        <v/>
      </c>
      <c r="EX70" s="71" t="str">
        <f t="shared" si="648"/>
        <v/>
      </c>
      <c r="EY70" s="71" t="str">
        <f t="shared" si="649"/>
        <v/>
      </c>
      <c r="EZ70" s="71" t="str">
        <f t="shared" si="650"/>
        <v/>
      </c>
      <c r="FA70" s="71" t="str">
        <f t="shared" si="651"/>
        <v/>
      </c>
      <c r="FB70" s="71" t="str">
        <f t="shared" si="652"/>
        <v/>
      </c>
      <c r="FC70" s="71" t="str">
        <f t="shared" si="653"/>
        <v/>
      </c>
      <c r="FD70" s="71" t="str">
        <f t="shared" si="654"/>
        <v/>
      </c>
      <c r="FE70" s="71" t="str">
        <f t="shared" si="655"/>
        <v/>
      </c>
      <c r="FF70" s="71" t="str">
        <f t="shared" si="656"/>
        <v/>
      </c>
      <c r="FG70" s="71" t="str">
        <f t="shared" si="657"/>
        <v/>
      </c>
      <c r="FH70" s="71" t="str">
        <f t="shared" si="658"/>
        <v/>
      </c>
      <c r="FI70" s="71" t="str">
        <f t="shared" si="659"/>
        <v/>
      </c>
      <c r="FJ70" s="71" t="str">
        <f t="shared" si="660"/>
        <v/>
      </c>
      <c r="FK70" s="71" t="str">
        <f t="shared" si="661"/>
        <v/>
      </c>
      <c r="FL70" s="71" t="str">
        <f t="shared" si="662"/>
        <v/>
      </c>
      <c r="FM70" s="71" t="str">
        <f t="shared" si="663"/>
        <v/>
      </c>
      <c r="FN70" s="71" t="str">
        <f t="shared" si="664"/>
        <v/>
      </c>
      <c r="FO70" s="71" t="str">
        <f t="shared" si="665"/>
        <v/>
      </c>
      <c r="FP70" s="71" t="str">
        <f t="shared" si="666"/>
        <v/>
      </c>
      <c r="FQ70" s="71" t="str">
        <f t="shared" si="667"/>
        <v/>
      </c>
      <c r="FR70" s="71" t="str">
        <f t="shared" si="668"/>
        <v/>
      </c>
      <c r="FS70" s="71" t="str">
        <f t="shared" si="669"/>
        <v/>
      </c>
    </row>
    <row r="71" spans="1:175" s="60" customFormat="1" ht="16.5">
      <c r="A71" s="72"/>
      <c r="B71" s="73" t="s">
        <v>1355</v>
      </c>
      <c r="C71" s="72" t="s">
        <v>1381</v>
      </c>
      <c r="D71" s="74"/>
      <c r="E71" s="75"/>
      <c r="F71" s="76"/>
      <c r="G71" s="77"/>
      <c r="H71" s="77"/>
      <c r="I71" s="77" t="str">
        <f t="shared" si="593"/>
        <v>E135</v>
      </c>
      <c r="J71" s="77"/>
      <c r="K71" s="77"/>
      <c r="L71" s="77"/>
      <c r="M71" s="77"/>
      <c r="N71" s="77"/>
      <c r="O71" s="77"/>
      <c r="P71" s="82"/>
      <c r="Q71" s="82"/>
      <c r="R71" s="82"/>
      <c r="S71" s="82"/>
      <c r="T71" s="192" t="s">
        <v>1370</v>
      </c>
      <c r="U71" s="85" t="s">
        <v>1365</v>
      </c>
      <c r="V71" s="86">
        <v>170000</v>
      </c>
      <c r="W71" s="86">
        <v>680000</v>
      </c>
      <c r="X71" s="86"/>
      <c r="Y71" s="86"/>
      <c r="Z71" s="86">
        <v>3400000</v>
      </c>
      <c r="AA71" s="86"/>
      <c r="AB71" s="86"/>
      <c r="AC71" s="86"/>
      <c r="AD71" s="86"/>
      <c r="AE71" s="86"/>
      <c r="AF71" s="86"/>
      <c r="AG71" s="88"/>
      <c r="AH71" s="86"/>
      <c r="AI71" s="86"/>
      <c r="AJ71" s="86"/>
      <c r="AK71" s="86"/>
      <c r="AL71" s="88"/>
      <c r="AM71" s="86"/>
      <c r="AN71" s="61">
        <v>15</v>
      </c>
      <c r="AO71" s="86"/>
      <c r="AP71" s="90"/>
      <c r="AQ71" s="90"/>
      <c r="AR71" s="91"/>
      <c r="AS71" s="91"/>
      <c r="AT71" s="90"/>
      <c r="AU71" s="90"/>
      <c r="AV71" s="90"/>
      <c r="AW71" s="90"/>
      <c r="AX71" s="90"/>
      <c r="AY71" s="90"/>
      <c r="AZ71" s="90"/>
      <c r="BA71" s="90"/>
      <c r="BB71" s="90"/>
      <c r="BC71" s="79"/>
      <c r="BD71" s="79"/>
      <c r="BE71" s="79"/>
      <c r="BF71" s="79"/>
      <c r="BG71" s="79"/>
      <c r="BH71" s="79"/>
      <c r="BI71" s="79"/>
      <c r="BJ71" s="79"/>
      <c r="BK71" s="79"/>
      <c r="BL71" s="79"/>
      <c r="BM71" s="79"/>
      <c r="BN71" s="79"/>
      <c r="BO71" s="79"/>
      <c r="BP71" s="79"/>
      <c r="BQ71" s="79"/>
      <c r="BR71" s="79"/>
      <c r="BS71" s="79"/>
      <c r="BT71" s="79"/>
      <c r="BU71" s="194"/>
      <c r="BV71" s="194"/>
      <c r="BW71" s="194"/>
      <c r="BX71" s="194"/>
      <c r="BY71" s="194"/>
      <c r="BZ71" s="194"/>
      <c r="CA71" s="194"/>
      <c r="CB71" s="194"/>
      <c r="CC71" s="194"/>
      <c r="CD71" s="194"/>
      <c r="CE71" s="194"/>
      <c r="CF71" s="194"/>
      <c r="CG71" s="194"/>
      <c r="CH71" s="194"/>
      <c r="CI71" s="194"/>
      <c r="CJ71" s="194"/>
      <c r="CK71" s="194"/>
      <c r="CL71" s="194"/>
      <c r="CM71" s="194"/>
      <c r="CN71" s="93" t="str">
        <f t="shared" si="595"/>
        <v>InitUnitState('E134',170000,680000,,,3400000,,,,,)</v>
      </c>
      <c r="CO71" s="93" t="str">
        <f t="shared" si="596"/>
        <v>InitUnitNormal('E134',,,,,,,,,15,)</v>
      </c>
      <c r="CP71" s="93" t="str">
        <f t="shared" si="597"/>
        <v>InitUnitMagic('E134',,,,,,,,,,)</v>
      </c>
      <c r="CQ71" s="93" t="str">
        <f t="shared" si="598"/>
        <v>InitUnitAdd('E134',,,,,,,,,,)</v>
      </c>
      <c r="CR71" s="93" t="str">
        <f t="shared" si="746"/>
        <v>InitEquipData('E134',,"",,E135,,,'','','','','','',"ReplaceableTextures\\CommandButtons\\BTNZ27.blp")</v>
      </c>
      <c r="CS71" s="93"/>
      <c r="CT71" s="93"/>
      <c r="CU71" s="95" t="str">
        <f t="shared" si="747"/>
        <v>|n攻击+170000|n业力+680000|n生命值+3400000|n暴击+15%|n</v>
      </c>
      <c r="CV71" s="61" t="str">
        <f>"|Cffbbbbbb属性：|r"&amp;CU71&amp;VLOOKUP(A71,合成公式!A:P,16,FALSE)&amp;T71</f>
        <v>|Cffbbbbbb属性：|r|n攻击+170000|n业力+680000|n生命值+3400000|n暴击+15%|n|n可以使用|cffff0033创世碎片|r进行升级</v>
      </c>
      <c r="DB71" s="71" t="str">
        <f t="shared" si="600"/>
        <v>|n攻击+170000</v>
      </c>
      <c r="DC71" s="71" t="str">
        <f t="shared" si="601"/>
        <v>|n业力+680000</v>
      </c>
      <c r="DD71" s="71" t="str">
        <f t="shared" si="602"/>
        <v/>
      </c>
      <c r="DE71" s="71" t="str">
        <f t="shared" si="603"/>
        <v/>
      </c>
      <c r="DF71" s="71" t="str">
        <f t="shared" si="604"/>
        <v>|n生命值+3400000</v>
      </c>
      <c r="DG71" s="71" t="str">
        <f t="shared" si="605"/>
        <v/>
      </c>
      <c r="DH71" s="71" t="str">
        <f t="shared" si="606"/>
        <v/>
      </c>
      <c r="DI71" s="71" t="str">
        <f t="shared" si="607"/>
        <v/>
      </c>
      <c r="DJ71" s="71" t="str">
        <f t="shared" si="608"/>
        <v/>
      </c>
      <c r="DK71" s="71" t="str">
        <f t="shared" si="609"/>
        <v/>
      </c>
      <c r="DL71" s="71" t="str">
        <f t="shared" si="610"/>
        <v/>
      </c>
      <c r="DM71" s="71" t="str">
        <f t="shared" si="611"/>
        <v/>
      </c>
      <c r="DN71" s="71" t="str">
        <f t="shared" si="612"/>
        <v/>
      </c>
      <c r="DO71" s="71" t="str">
        <f t="shared" si="613"/>
        <v/>
      </c>
      <c r="DP71" s="71" t="str">
        <f t="shared" si="614"/>
        <v/>
      </c>
      <c r="DQ71" s="71" t="str">
        <f t="shared" si="615"/>
        <v/>
      </c>
      <c r="DR71" s="71" t="str">
        <f t="shared" si="616"/>
        <v/>
      </c>
      <c r="DS71" s="71" t="str">
        <f t="shared" si="617"/>
        <v/>
      </c>
      <c r="DT71" s="71" t="str">
        <f t="shared" si="618"/>
        <v>|n暴击+15%</v>
      </c>
      <c r="DU71" s="71" t="str">
        <f t="shared" si="619"/>
        <v/>
      </c>
      <c r="DV71" s="71" t="str">
        <f t="shared" si="620"/>
        <v/>
      </c>
      <c r="DW71" s="71" t="str">
        <f t="shared" si="621"/>
        <v/>
      </c>
      <c r="DX71" s="71" t="str">
        <f t="shared" si="622"/>
        <v/>
      </c>
      <c r="DY71" s="71" t="str">
        <f t="shared" si="623"/>
        <v/>
      </c>
      <c r="DZ71" s="71" t="str">
        <f t="shared" si="624"/>
        <v/>
      </c>
      <c r="EA71" s="71" t="str">
        <f t="shared" si="625"/>
        <v/>
      </c>
      <c r="EB71" s="71" t="str">
        <f t="shared" si="626"/>
        <v/>
      </c>
      <c r="EC71" s="71" t="str">
        <f t="shared" si="627"/>
        <v/>
      </c>
      <c r="ED71" s="71" t="str">
        <f t="shared" si="628"/>
        <v/>
      </c>
      <c r="EE71" s="71" t="str">
        <f t="shared" si="629"/>
        <v/>
      </c>
      <c r="EF71" s="71" t="str">
        <f t="shared" si="630"/>
        <v/>
      </c>
      <c r="EG71" s="71" t="str">
        <f t="shared" si="631"/>
        <v/>
      </c>
      <c r="EH71" s="71" t="str">
        <f t="shared" si="632"/>
        <v/>
      </c>
      <c r="EI71" s="71" t="str">
        <f t="shared" si="633"/>
        <v/>
      </c>
      <c r="EJ71" s="71" t="str">
        <f t="shared" si="634"/>
        <v/>
      </c>
      <c r="EK71" s="71" t="str">
        <f t="shared" si="635"/>
        <v/>
      </c>
      <c r="EL71" s="71" t="str">
        <f t="shared" si="636"/>
        <v/>
      </c>
      <c r="EM71" s="71" t="str">
        <f t="shared" si="637"/>
        <v/>
      </c>
      <c r="EN71" s="71" t="str">
        <f t="shared" si="638"/>
        <v/>
      </c>
      <c r="EO71" s="71" t="str">
        <f t="shared" si="639"/>
        <v/>
      </c>
      <c r="EP71" s="71" t="str">
        <f t="shared" si="640"/>
        <v/>
      </c>
      <c r="EQ71" s="71" t="str">
        <f t="shared" si="641"/>
        <v/>
      </c>
      <c r="ER71" s="71" t="str">
        <f t="shared" si="642"/>
        <v/>
      </c>
      <c r="ES71" s="71" t="str">
        <f t="shared" si="643"/>
        <v/>
      </c>
      <c r="ET71" s="71" t="str">
        <f t="shared" si="644"/>
        <v/>
      </c>
      <c r="EU71" s="71" t="str">
        <f t="shared" si="645"/>
        <v/>
      </c>
      <c r="EV71" s="71" t="str">
        <f t="shared" si="646"/>
        <v/>
      </c>
      <c r="EW71" s="71" t="str">
        <f t="shared" si="647"/>
        <v/>
      </c>
      <c r="EX71" s="71" t="str">
        <f t="shared" si="648"/>
        <v/>
      </c>
      <c r="EY71" s="71" t="str">
        <f t="shared" si="649"/>
        <v/>
      </c>
      <c r="EZ71" s="71" t="str">
        <f t="shared" si="650"/>
        <v/>
      </c>
      <c r="FA71" s="71" t="str">
        <f t="shared" si="651"/>
        <v/>
      </c>
      <c r="FB71" s="71" t="str">
        <f t="shared" si="652"/>
        <v/>
      </c>
      <c r="FC71" s="71" t="str">
        <f t="shared" si="653"/>
        <v/>
      </c>
      <c r="FD71" s="71" t="str">
        <f t="shared" si="654"/>
        <v/>
      </c>
      <c r="FE71" s="71" t="str">
        <f t="shared" si="655"/>
        <v/>
      </c>
      <c r="FF71" s="71" t="str">
        <f t="shared" si="656"/>
        <v/>
      </c>
      <c r="FG71" s="71" t="str">
        <f t="shared" si="657"/>
        <v/>
      </c>
      <c r="FH71" s="71" t="str">
        <f t="shared" si="658"/>
        <v/>
      </c>
      <c r="FI71" s="71" t="str">
        <f t="shared" si="659"/>
        <v/>
      </c>
      <c r="FJ71" s="71" t="str">
        <f t="shared" si="660"/>
        <v/>
      </c>
      <c r="FK71" s="71" t="str">
        <f t="shared" si="661"/>
        <v/>
      </c>
      <c r="FL71" s="71" t="str">
        <f t="shared" si="662"/>
        <v/>
      </c>
      <c r="FM71" s="71" t="str">
        <f t="shared" si="663"/>
        <v/>
      </c>
      <c r="FN71" s="71" t="str">
        <f t="shared" si="664"/>
        <v/>
      </c>
      <c r="FO71" s="71" t="str">
        <f t="shared" si="665"/>
        <v/>
      </c>
      <c r="FP71" s="71" t="str">
        <f t="shared" si="666"/>
        <v/>
      </c>
      <c r="FQ71" s="71" t="str">
        <f t="shared" si="667"/>
        <v/>
      </c>
      <c r="FR71" s="71" t="str">
        <f t="shared" si="668"/>
        <v/>
      </c>
      <c r="FS71" s="71" t="str">
        <f t="shared" si="669"/>
        <v/>
      </c>
    </row>
    <row r="72" spans="1:175" s="60" customFormat="1" ht="16.5">
      <c r="A72" s="72"/>
      <c r="B72" s="73" t="s">
        <v>1356</v>
      </c>
      <c r="C72" s="72" t="s">
        <v>1391</v>
      </c>
      <c r="D72" s="74"/>
      <c r="E72" s="75"/>
      <c r="F72" s="76"/>
      <c r="G72" s="77"/>
      <c r="H72" s="77"/>
      <c r="I72" s="77"/>
      <c r="J72" s="77"/>
      <c r="K72" s="77"/>
      <c r="L72" s="77"/>
      <c r="M72" s="77"/>
      <c r="N72" s="77"/>
      <c r="O72" s="77"/>
      <c r="P72" s="82"/>
      <c r="Q72" s="82"/>
      <c r="R72" s="82"/>
      <c r="S72" s="82"/>
      <c r="T72" s="84"/>
      <c r="U72" s="85" t="s">
        <v>1365</v>
      </c>
      <c r="V72" s="86">
        <v>190000</v>
      </c>
      <c r="W72" s="86">
        <v>760000</v>
      </c>
      <c r="X72" s="86"/>
      <c r="Y72" s="86"/>
      <c r="Z72" s="86">
        <v>3800000</v>
      </c>
      <c r="AA72" s="86"/>
      <c r="AB72" s="86"/>
      <c r="AC72" s="86"/>
      <c r="AD72" s="86"/>
      <c r="AE72" s="86"/>
      <c r="AF72" s="86"/>
      <c r="AG72" s="88"/>
      <c r="AH72" s="86"/>
      <c r="AI72" s="86"/>
      <c r="AJ72" s="86"/>
      <c r="AK72" s="86"/>
      <c r="AL72" s="88"/>
      <c r="AM72" s="86"/>
      <c r="AN72" s="61">
        <v>15</v>
      </c>
      <c r="AO72" s="86"/>
      <c r="AP72" s="90"/>
      <c r="AQ72" s="90"/>
      <c r="AR72" s="91"/>
      <c r="AS72" s="91"/>
      <c r="AT72" s="90"/>
      <c r="AU72" s="90"/>
      <c r="AV72" s="90"/>
      <c r="AW72" s="90"/>
      <c r="AX72" s="90"/>
      <c r="AY72" s="90"/>
      <c r="AZ72" s="90"/>
      <c r="BA72" s="90"/>
      <c r="BB72" s="90"/>
      <c r="BC72" s="79"/>
      <c r="BD72" s="79"/>
      <c r="BE72" s="79"/>
      <c r="BF72" s="79"/>
      <c r="BG72" s="79"/>
      <c r="BH72" s="79"/>
      <c r="BI72" s="79"/>
      <c r="BJ72" s="79"/>
      <c r="BK72" s="79"/>
      <c r="BL72" s="79"/>
      <c r="BM72" s="79"/>
      <c r="BN72" s="79"/>
      <c r="BO72" s="79"/>
      <c r="BP72" s="79"/>
      <c r="BQ72" s="79"/>
      <c r="BR72" s="79"/>
      <c r="BS72" s="79"/>
      <c r="BT72" s="79"/>
      <c r="BU72" s="194"/>
      <c r="BV72" s="194"/>
      <c r="BW72" s="194"/>
      <c r="BX72" s="194"/>
      <c r="BY72" s="194"/>
      <c r="BZ72" s="194"/>
      <c r="CA72" s="194"/>
      <c r="CB72" s="194"/>
      <c r="CC72" s="194"/>
      <c r="CD72" s="194"/>
      <c r="CE72" s="194"/>
      <c r="CF72" s="194"/>
      <c r="CG72" s="194"/>
      <c r="CH72" s="194"/>
      <c r="CI72" s="194"/>
      <c r="CJ72" s="194"/>
      <c r="CK72" s="194"/>
      <c r="CL72" s="194"/>
      <c r="CM72" s="194"/>
      <c r="CN72" s="93" t="str">
        <f t="shared" si="595"/>
        <v>InitUnitState('E135',190000,760000,,,3800000,,,,,)</v>
      </c>
      <c r="CO72" s="93" t="str">
        <f t="shared" si="596"/>
        <v>InitUnitNormal('E135',,,,,,,,,15,)</v>
      </c>
      <c r="CP72" s="93" t="str">
        <f t="shared" si="597"/>
        <v>InitUnitMagic('E135',,,,,,,,,,)</v>
      </c>
      <c r="CQ72" s="93" t="str">
        <f t="shared" si="598"/>
        <v>InitUnitAdd('E135',,,,,,,,,,)</v>
      </c>
      <c r="CR72" s="93" t="str">
        <f t="shared" si="746"/>
        <v>InitEquipData('E135',,"",,,,,'','','','','','',"ReplaceableTextures\\CommandButtons\\BTNZ11.blp")</v>
      </c>
      <c r="CS72" s="93"/>
      <c r="CT72" s="93"/>
      <c r="CU72" s="95" t="str">
        <f t="shared" si="747"/>
        <v>|n攻击+190000|n业力+760000|n生命值+3800000|n暴击+15%|n</v>
      </c>
      <c r="CV72" s="61" t="str">
        <f>"|Cffbbbbbb属性：|r"&amp;CU72&amp;VLOOKUP(A72,合成公式!A:P,16,FALSE)&amp;T72</f>
        <v>|Cffbbbbbb属性：|r|n攻击+190000|n业力+760000|n生命值+3800000|n暴击+15%|n</v>
      </c>
      <c r="DB72" s="71" t="str">
        <f t="shared" si="600"/>
        <v>|n攻击+190000</v>
      </c>
      <c r="DC72" s="71" t="str">
        <f t="shared" si="601"/>
        <v>|n业力+760000</v>
      </c>
      <c r="DD72" s="71" t="str">
        <f t="shared" si="602"/>
        <v/>
      </c>
      <c r="DE72" s="71" t="str">
        <f t="shared" si="603"/>
        <v/>
      </c>
      <c r="DF72" s="71" t="str">
        <f t="shared" si="604"/>
        <v>|n生命值+3800000</v>
      </c>
      <c r="DG72" s="71" t="str">
        <f t="shared" si="605"/>
        <v/>
      </c>
      <c r="DH72" s="71" t="str">
        <f t="shared" si="606"/>
        <v/>
      </c>
      <c r="DI72" s="71" t="str">
        <f t="shared" si="607"/>
        <v/>
      </c>
      <c r="DJ72" s="71" t="str">
        <f t="shared" si="608"/>
        <v/>
      </c>
      <c r="DK72" s="71" t="str">
        <f t="shared" si="609"/>
        <v/>
      </c>
      <c r="DL72" s="71" t="str">
        <f t="shared" si="610"/>
        <v/>
      </c>
      <c r="DM72" s="71" t="str">
        <f t="shared" si="611"/>
        <v/>
      </c>
      <c r="DN72" s="71" t="str">
        <f t="shared" si="612"/>
        <v/>
      </c>
      <c r="DO72" s="71" t="str">
        <f t="shared" si="613"/>
        <v/>
      </c>
      <c r="DP72" s="71" t="str">
        <f t="shared" si="614"/>
        <v/>
      </c>
      <c r="DQ72" s="71" t="str">
        <f t="shared" si="615"/>
        <v/>
      </c>
      <c r="DR72" s="71" t="str">
        <f t="shared" si="616"/>
        <v/>
      </c>
      <c r="DS72" s="71" t="str">
        <f t="shared" si="617"/>
        <v/>
      </c>
      <c r="DT72" s="71" t="str">
        <f t="shared" si="618"/>
        <v>|n暴击+15%</v>
      </c>
      <c r="DU72" s="71" t="str">
        <f t="shared" si="619"/>
        <v/>
      </c>
      <c r="DV72" s="71" t="str">
        <f t="shared" si="620"/>
        <v/>
      </c>
      <c r="DW72" s="71" t="str">
        <f t="shared" si="621"/>
        <v/>
      </c>
      <c r="DX72" s="71" t="str">
        <f t="shared" si="622"/>
        <v/>
      </c>
      <c r="DY72" s="71" t="str">
        <f t="shared" si="623"/>
        <v/>
      </c>
      <c r="DZ72" s="71" t="str">
        <f t="shared" si="624"/>
        <v/>
      </c>
      <c r="EA72" s="71" t="str">
        <f t="shared" si="625"/>
        <v/>
      </c>
      <c r="EB72" s="71" t="str">
        <f t="shared" si="626"/>
        <v/>
      </c>
      <c r="EC72" s="71" t="str">
        <f t="shared" si="627"/>
        <v/>
      </c>
      <c r="ED72" s="71" t="str">
        <f t="shared" si="628"/>
        <v/>
      </c>
      <c r="EE72" s="71" t="str">
        <f t="shared" si="629"/>
        <v/>
      </c>
      <c r="EF72" s="71" t="str">
        <f t="shared" si="630"/>
        <v/>
      </c>
      <c r="EG72" s="71" t="str">
        <f t="shared" si="631"/>
        <v/>
      </c>
      <c r="EH72" s="71" t="str">
        <f t="shared" si="632"/>
        <v/>
      </c>
      <c r="EI72" s="71" t="str">
        <f t="shared" si="633"/>
        <v/>
      </c>
      <c r="EJ72" s="71" t="str">
        <f t="shared" si="634"/>
        <v/>
      </c>
      <c r="EK72" s="71" t="str">
        <f t="shared" si="635"/>
        <v/>
      </c>
      <c r="EL72" s="71" t="str">
        <f t="shared" si="636"/>
        <v/>
      </c>
      <c r="EM72" s="71" t="str">
        <f t="shared" si="637"/>
        <v/>
      </c>
      <c r="EN72" s="71" t="str">
        <f t="shared" si="638"/>
        <v/>
      </c>
      <c r="EO72" s="71" t="str">
        <f t="shared" si="639"/>
        <v/>
      </c>
      <c r="EP72" s="71" t="str">
        <f t="shared" si="640"/>
        <v/>
      </c>
      <c r="EQ72" s="71" t="str">
        <f t="shared" si="641"/>
        <v/>
      </c>
      <c r="ER72" s="71" t="str">
        <f t="shared" si="642"/>
        <v/>
      </c>
      <c r="ES72" s="71" t="str">
        <f t="shared" si="643"/>
        <v/>
      </c>
      <c r="ET72" s="71" t="str">
        <f t="shared" si="644"/>
        <v/>
      </c>
      <c r="EU72" s="71" t="str">
        <f t="shared" si="645"/>
        <v/>
      </c>
      <c r="EV72" s="71" t="str">
        <f t="shared" si="646"/>
        <v/>
      </c>
      <c r="EW72" s="71" t="str">
        <f t="shared" si="647"/>
        <v/>
      </c>
      <c r="EX72" s="71" t="str">
        <f t="shared" si="648"/>
        <v/>
      </c>
      <c r="EY72" s="71" t="str">
        <f t="shared" si="649"/>
        <v/>
      </c>
      <c r="EZ72" s="71" t="str">
        <f t="shared" si="650"/>
        <v/>
      </c>
      <c r="FA72" s="71" t="str">
        <f t="shared" si="651"/>
        <v/>
      </c>
      <c r="FB72" s="71" t="str">
        <f t="shared" si="652"/>
        <v/>
      </c>
      <c r="FC72" s="71" t="str">
        <f t="shared" si="653"/>
        <v/>
      </c>
      <c r="FD72" s="71" t="str">
        <f t="shared" si="654"/>
        <v/>
      </c>
      <c r="FE72" s="71" t="str">
        <f t="shared" si="655"/>
        <v/>
      </c>
      <c r="FF72" s="71" t="str">
        <f t="shared" si="656"/>
        <v/>
      </c>
      <c r="FG72" s="71" t="str">
        <f t="shared" si="657"/>
        <v/>
      </c>
      <c r="FH72" s="71" t="str">
        <f t="shared" si="658"/>
        <v/>
      </c>
      <c r="FI72" s="71" t="str">
        <f t="shared" si="659"/>
        <v/>
      </c>
      <c r="FJ72" s="71" t="str">
        <f t="shared" si="660"/>
        <v/>
      </c>
      <c r="FK72" s="71" t="str">
        <f t="shared" si="661"/>
        <v/>
      </c>
      <c r="FL72" s="71" t="str">
        <f t="shared" si="662"/>
        <v/>
      </c>
      <c r="FM72" s="71" t="str">
        <f t="shared" si="663"/>
        <v/>
      </c>
      <c r="FN72" s="71" t="str">
        <f t="shared" si="664"/>
        <v/>
      </c>
      <c r="FO72" s="71" t="str">
        <f t="shared" si="665"/>
        <v/>
      </c>
      <c r="FP72" s="71" t="str">
        <f t="shared" si="666"/>
        <v/>
      </c>
      <c r="FQ72" s="71" t="str">
        <f t="shared" si="667"/>
        <v/>
      </c>
      <c r="FR72" s="71" t="str">
        <f t="shared" si="668"/>
        <v/>
      </c>
      <c r="FS72" s="71" t="str">
        <f t="shared" si="669"/>
        <v/>
      </c>
    </row>
    <row r="73" spans="1:175" s="60" customFormat="1" ht="16.5">
      <c r="A73" s="72"/>
      <c r="B73" s="73" t="s">
        <v>331</v>
      </c>
      <c r="C73" s="72" t="s">
        <v>332</v>
      </c>
      <c r="D73" s="74"/>
      <c r="E73" s="75"/>
      <c r="F73" s="76">
        <v>800</v>
      </c>
      <c r="G73" s="77">
        <v>100</v>
      </c>
      <c r="H73" s="77"/>
      <c r="I73" s="77" t="str">
        <f>B74</f>
        <v>E202</v>
      </c>
      <c r="J73" s="77"/>
      <c r="K73" s="77"/>
      <c r="L73" s="77"/>
      <c r="M73" s="77"/>
      <c r="N73" s="77"/>
      <c r="O73" s="77"/>
      <c r="P73" s="82"/>
      <c r="Q73" s="82"/>
      <c r="R73" s="82"/>
      <c r="S73" s="82"/>
      <c r="T73" s="87"/>
      <c r="U73" s="85" t="s">
        <v>333</v>
      </c>
      <c r="V73" s="86"/>
      <c r="W73" s="86"/>
      <c r="X73" s="86"/>
      <c r="Y73" s="86"/>
      <c r="Z73" s="86">
        <v>20000</v>
      </c>
      <c r="AA73" s="86"/>
      <c r="AB73" s="86">
        <v>500</v>
      </c>
      <c r="AC73" s="86"/>
      <c r="AD73" s="86"/>
      <c r="AE73" s="86"/>
      <c r="AF73" s="86"/>
      <c r="AG73" s="88"/>
      <c r="AH73" s="86"/>
      <c r="AI73" s="86"/>
      <c r="AJ73" s="86"/>
      <c r="AK73" s="86"/>
      <c r="AL73" s="88"/>
      <c r="AM73" s="86"/>
      <c r="AN73" s="86"/>
      <c r="AO73" s="86"/>
      <c r="AP73" s="90"/>
      <c r="AQ73" s="90"/>
      <c r="AR73" s="91"/>
      <c r="AS73" s="91"/>
      <c r="AT73" s="90"/>
      <c r="AU73" s="90"/>
      <c r="AV73" s="90"/>
      <c r="AW73" s="90"/>
      <c r="AX73" s="90"/>
      <c r="AY73" s="90"/>
      <c r="AZ73" s="90"/>
      <c r="BA73" s="90"/>
      <c r="BB73" s="90"/>
      <c r="BC73" s="79"/>
      <c r="BD73" s="79"/>
      <c r="BE73" s="79"/>
      <c r="BF73" s="79"/>
      <c r="BG73" s="79"/>
      <c r="BH73" s="79"/>
      <c r="BI73" s="79"/>
      <c r="BJ73" s="79"/>
      <c r="BK73" s="79"/>
      <c r="BL73" s="79"/>
      <c r="BM73" s="79"/>
      <c r="BN73" s="79"/>
      <c r="BO73" s="79"/>
      <c r="BP73" s="79"/>
      <c r="BQ73" s="79"/>
      <c r="BR73" s="79"/>
      <c r="BS73" s="79"/>
      <c r="BT73" s="79"/>
      <c r="BU73" s="194"/>
      <c r="BV73" s="194"/>
      <c r="BW73" s="194"/>
      <c r="BX73" s="194"/>
      <c r="BY73" s="194"/>
      <c r="BZ73" s="194"/>
      <c r="CA73" s="194"/>
      <c r="CB73" s="194"/>
      <c r="CC73" s="194"/>
      <c r="CD73" s="194"/>
      <c r="CE73" s="194"/>
      <c r="CF73" s="194"/>
      <c r="CG73" s="194"/>
      <c r="CH73" s="194"/>
      <c r="CI73" s="194"/>
      <c r="CJ73" s="194"/>
      <c r="CK73" s="194"/>
      <c r="CL73" s="194"/>
      <c r="CM73" s="194"/>
      <c r="CN73" s="93" t="str">
        <f t="shared" si="595"/>
        <v>InitUnitState('E201',,,,,20000,,500,,,)</v>
      </c>
      <c r="CO73" s="93" t="str">
        <f t="shared" si="596"/>
        <v>InitUnitNormal('E201',,,,,,,,,,)</v>
      </c>
      <c r="CP73" s="93" t="str">
        <f t="shared" si="597"/>
        <v>InitUnitMagic('E201',,,,,,,,,,)</v>
      </c>
      <c r="CQ73" s="93" t="str">
        <f t="shared" si="598"/>
        <v>InitUnitAdd('E201',,,,,,,,,,)</v>
      </c>
      <c r="CR73" s="93" t="str">
        <f>"InitEquipData('"&amp;B73&amp;"',"&amp;D73&amp;","&amp;CR$1&amp;A73&amp;CR$1&amp;","&amp;E73&amp;","&amp;I73&amp;","&amp;F73&amp;","&amp;G73&amp;",'"&amp;J73&amp;"','"&amp;K73&amp;"','"&amp;L73&amp;"','"&amp;M73&amp;"','"&amp;N73&amp;"','"&amp;O73&amp;"',"&amp;CR$1&amp;U83&amp;CR$1&amp;")"</f>
        <v>InitEquipData('E201',,"",,E202,800,100,'','','','','','',"ReplaceableTextures\\CommandButtons\\BTNZ13.blp")</v>
      </c>
      <c r="CS73" s="93"/>
      <c r="CT73" s="93"/>
      <c r="CU73" s="95" t="str">
        <f t="shared" si="78"/>
        <v>|n生命值+20000|n生命回复+500|n</v>
      </c>
      <c r="CV73" s="61" t="str">
        <f>"|Cffbbbbbb属性：|r"&amp;CU73&amp;VLOOKUP(A73,合成公式!A:P,16,FALSE)&amp;T73&amp;"|n|Cff00ff7f点击消耗"&amp;F73&amp;"金币进行强化"&amp;"|n成功率"&amp;G73&amp;"%"</f>
        <v>|Cffbbbbbb属性：|r|n生命值+20000|n生命回复+500|n|n|Cff00ff7f点击消耗800金币进行强化|n成功率100%</v>
      </c>
      <c r="DB73" s="71" t="str">
        <f t="shared" ref="DB73:DB74" si="748">IF(V73="","","|n"&amp;DB$2&amp;"+"&amp;V73&amp;DB$1)</f>
        <v/>
      </c>
      <c r="DC73" s="71" t="str">
        <f t="shared" ref="DC73:DC74" si="749">IF(W73="","","|n"&amp;DC$2&amp;"+"&amp;W73&amp;DC$1)</f>
        <v/>
      </c>
      <c r="DD73" s="71" t="str">
        <f t="shared" ref="DD73:DD74" si="750">IF(X73="","","|n"&amp;DD$2&amp;"+"&amp;X73&amp;DD$1)</f>
        <v/>
      </c>
      <c r="DE73" s="71" t="str">
        <f t="shared" ref="DE73:DE74" si="751">IF(Y73="","","|n"&amp;DE$2&amp;"+"&amp;Y73&amp;DE$1)</f>
        <v/>
      </c>
      <c r="DF73" s="71" t="str">
        <f t="shared" ref="DF73:DF74" si="752">IF(Z73="","","|n"&amp;DF$2&amp;"+"&amp;Z73&amp;DF$1)</f>
        <v>|n生命值+20000</v>
      </c>
      <c r="DG73" s="71" t="str">
        <f t="shared" ref="DG73:DG74" si="753">IF(AA73="","","|n"&amp;DG$2&amp;"+"&amp;AA73&amp;DG$1)</f>
        <v/>
      </c>
      <c r="DH73" s="71" t="str">
        <f t="shared" ref="DH73:DH74" si="754">IF(AB73="","","|n"&amp;DH$2&amp;"+"&amp;AB73&amp;DH$1)</f>
        <v>|n生命回复+500</v>
      </c>
      <c r="DI73" s="71" t="str">
        <f t="shared" ref="DI73:DI74" si="755">IF(AC73="","","|n"&amp;DI$2&amp;"+"&amp;AC73&amp;DI$1)</f>
        <v/>
      </c>
      <c r="DJ73" s="71" t="str">
        <f t="shared" ref="DJ73:DJ74" si="756">IF(AD73="","","|n"&amp;DJ$2&amp;"+"&amp;AD73&amp;DJ$1)</f>
        <v/>
      </c>
      <c r="DK73" s="71" t="str">
        <f t="shared" ref="DK73:DK74" si="757">IF(AE73="","","|n"&amp;DK$2&amp;"+"&amp;AE73&amp;DK$1)</f>
        <v/>
      </c>
      <c r="DL73" s="71" t="str">
        <f t="shared" ref="DL73:DL74" si="758">IF(AF73="","","|n"&amp;DL$2&amp;"+"&amp;AF73&amp;DL$1)</f>
        <v/>
      </c>
      <c r="DM73" s="71" t="str">
        <f t="shared" ref="DM73:DM74" si="759">IF(AG73="","","|n"&amp;DM$2&amp;"+"&amp;AG73&amp;DM$1)</f>
        <v/>
      </c>
      <c r="DN73" s="71" t="str">
        <f t="shared" ref="DN73:DN74" si="760">IF(AH73="","","|n"&amp;DN$2&amp;"+"&amp;AH73&amp;DN$1)</f>
        <v/>
      </c>
      <c r="DO73" s="71" t="str">
        <f t="shared" ref="DO73:DO74" si="761">IF(AI73="","","|n"&amp;DO$2&amp;"+"&amp;AI73&amp;DO$1)</f>
        <v/>
      </c>
      <c r="DP73" s="71" t="str">
        <f t="shared" ref="DP73:DP74" si="762">IF(AJ73="","","|n"&amp;DP$2&amp;"+"&amp;AJ73&amp;DP$1)</f>
        <v/>
      </c>
      <c r="DQ73" s="71" t="str">
        <f t="shared" ref="DQ73:DQ74" si="763">IF(AK73="","","|n"&amp;DQ$2&amp;"+"&amp;AK73&amp;DQ$1)</f>
        <v/>
      </c>
      <c r="DR73" s="71" t="str">
        <f t="shared" ref="DR73:DR74" si="764">IF(AL73="","","|n"&amp;DR$2&amp;"+"&amp;AL73&amp;DR$1)</f>
        <v/>
      </c>
      <c r="DS73" s="71" t="str">
        <f t="shared" ref="DS73:DS74" si="765">IF(AM73="","","|n"&amp;DS$2&amp;"+"&amp;AM73&amp;DS$1)</f>
        <v/>
      </c>
      <c r="DT73" s="71" t="str">
        <f t="shared" ref="DT73:DT74" si="766">IF(AN73="","","|n"&amp;DT$2&amp;"+"&amp;AN73&amp;DT$1)</f>
        <v/>
      </c>
      <c r="DU73" s="71" t="str">
        <f t="shared" ref="DU73:DU74" si="767">IF(AO73="","","|n"&amp;DU$2&amp;"+"&amp;AO73&amp;DU$1)</f>
        <v/>
      </c>
      <c r="DV73" s="71" t="str">
        <f t="shared" ref="DV73:DV74" si="768">IF(AP73="","","|n"&amp;DV$2&amp;"+"&amp;AP73&amp;DV$1)</f>
        <v/>
      </c>
      <c r="DW73" s="71" t="str">
        <f t="shared" ref="DW73:DW74" si="769">IF(AQ73="","","|n"&amp;DW$2&amp;"+"&amp;AQ73&amp;DW$1)</f>
        <v/>
      </c>
      <c r="DX73" s="71" t="str">
        <f t="shared" ref="DX73:DX74" si="770">IF(AR73="","","|n"&amp;DX$2&amp;"+"&amp;AR73&amp;DX$1)</f>
        <v/>
      </c>
      <c r="DY73" s="71" t="str">
        <f t="shared" ref="DY73:DY74" si="771">IF(AS73="","","|n"&amp;DY$2&amp;"+"&amp;AS73&amp;DY$1)</f>
        <v/>
      </c>
      <c r="DZ73" s="71" t="str">
        <f t="shared" ref="DZ73:DZ74" si="772">IF(AT73="","","|n"&amp;DZ$2&amp;"+"&amp;AT73&amp;DZ$1)</f>
        <v/>
      </c>
      <c r="EA73" s="71" t="str">
        <f t="shared" ref="EA73:EA74" si="773">IF(AU73="","","|n"&amp;EA$2&amp;"+"&amp;AU73&amp;EA$1)</f>
        <v/>
      </c>
      <c r="EB73" s="71" t="str">
        <f t="shared" ref="EB73:EB74" si="774">IF(AV73="","","|n"&amp;EB$2&amp;"+"&amp;AV73&amp;EB$1)</f>
        <v/>
      </c>
      <c r="EC73" s="71" t="str">
        <f t="shared" ref="EC73:EC74" si="775">IF(AW73="","","|n"&amp;EC$2&amp;"+"&amp;AW73&amp;EC$1)</f>
        <v/>
      </c>
      <c r="ED73" s="71" t="str">
        <f t="shared" ref="ED73:ED74" si="776">IF(AX73="","","|n"&amp;ED$2&amp;"+"&amp;AX73&amp;ED$1)</f>
        <v/>
      </c>
      <c r="EE73" s="71" t="str">
        <f t="shared" ref="EE73:EE74" si="777">IF(AY73="","","|n"&amp;EE$2&amp;"+"&amp;AY73&amp;EE$1)</f>
        <v/>
      </c>
      <c r="EF73" s="71" t="str">
        <f t="shared" ref="EF73:EF74" si="778">IF(AZ73="","","|n"&amp;EF$2&amp;"+"&amp;AZ73&amp;EF$1)</f>
        <v/>
      </c>
      <c r="EG73" s="71" t="str">
        <f t="shared" ref="EG73:EG74" si="779">IF(BA73="","","|n"&amp;EG$2&amp;"+"&amp;BA73&amp;EG$1)</f>
        <v/>
      </c>
      <c r="EH73" s="71" t="str">
        <f t="shared" ref="EH73:EH74" si="780">IF(BB73="","","|n"&amp;EH$2&amp;"+"&amp;BB73&amp;EH$1)</f>
        <v/>
      </c>
      <c r="EI73" s="71" t="str">
        <f t="shared" ref="EI73:EI74" si="781">IF(BC73="","","|n"&amp;EI$2&amp;"+"&amp;BC73&amp;EI$1)</f>
        <v/>
      </c>
      <c r="EJ73" s="71" t="str">
        <f t="shared" ref="EJ73:EJ74" si="782">IF(BD73="","","|n"&amp;EJ$2&amp;"+"&amp;BD73&amp;EJ$1)</f>
        <v/>
      </c>
      <c r="EK73" s="71" t="str">
        <f t="shared" ref="EK73:EK74" si="783">IF(BE73="","","|n"&amp;EK$2&amp;"+"&amp;BE73&amp;EK$1)</f>
        <v/>
      </c>
      <c r="EL73" s="71" t="str">
        <f t="shared" ref="EL73:EL74" si="784">IF(BF73="","","|n"&amp;EL$2&amp;"+"&amp;BF73&amp;EL$1)</f>
        <v/>
      </c>
      <c r="EM73" s="71" t="str">
        <f t="shared" ref="EM73:EM74" si="785">IF(BG73="","","|n"&amp;EM$2&amp;"+"&amp;BG73&amp;EM$1)</f>
        <v/>
      </c>
      <c r="EN73" s="71" t="str">
        <f t="shared" ref="EN73:EN74" si="786">IF(BH73="","","|n"&amp;EN$2&amp;"+"&amp;BH73&amp;EN$1)</f>
        <v/>
      </c>
      <c r="EO73" s="71" t="str">
        <f t="shared" ref="EO73:EO74" si="787">IF(BI73="","","|n"&amp;EO$2&amp;"+"&amp;BI73&amp;EO$1)</f>
        <v/>
      </c>
      <c r="EP73" s="71" t="str">
        <f t="shared" ref="EP73:EP74" si="788">IF(BJ73="","","|n"&amp;EP$2&amp;"+"&amp;BJ73&amp;EP$1)</f>
        <v/>
      </c>
      <c r="EQ73" s="71" t="str">
        <f t="shared" ref="EQ73:EQ74" si="789">IF(BK73="","","|n"&amp;EQ$2&amp;"+"&amp;BK73&amp;EQ$1)</f>
        <v/>
      </c>
      <c r="ER73" s="71" t="str">
        <f t="shared" ref="ER73:ER74" si="790">IF(BL73="","","|n"&amp;ER$2&amp;"+"&amp;BL73&amp;ER$1)</f>
        <v/>
      </c>
      <c r="ES73" s="71" t="str">
        <f t="shared" ref="ES73:ES74" si="791">IF(BM73="","","|n"&amp;ES$2&amp;"+"&amp;BM73&amp;ES$1)</f>
        <v/>
      </c>
      <c r="ET73" s="71" t="str">
        <f t="shared" ref="ET73:ET74" si="792">IF(BN73="","","|n"&amp;ET$2&amp;"+"&amp;BN73&amp;ET$1)</f>
        <v/>
      </c>
      <c r="EU73" s="71" t="str">
        <f t="shared" ref="EU73:EU74" si="793">IF(BO73="","","|n"&amp;EU$2&amp;"+"&amp;BO73&amp;EU$1)</f>
        <v/>
      </c>
      <c r="EV73" s="71" t="str">
        <f t="shared" ref="EV73:EV74" si="794">IF(BP73="","","|n"&amp;EV$2&amp;"+"&amp;BP73&amp;EV$1)</f>
        <v/>
      </c>
      <c r="EW73" s="71" t="str">
        <f t="shared" ref="EW73:EW74" si="795">IF(BQ73="","","|n"&amp;EW$2&amp;"+"&amp;BQ73&amp;EW$1)</f>
        <v/>
      </c>
      <c r="EX73" s="71" t="str">
        <f t="shared" ref="EX73:EX74" si="796">IF(BR73="","","|n"&amp;EX$2&amp;"+"&amp;BR73&amp;EX$1)</f>
        <v/>
      </c>
      <c r="EY73" s="71" t="str">
        <f t="shared" ref="EY73:EY74" si="797">IF(BS73="","","|n"&amp;EY$2&amp;"+"&amp;BS73&amp;EY$1)</f>
        <v/>
      </c>
      <c r="EZ73" s="71" t="str">
        <f t="shared" ref="EZ73:EZ74" si="798">IF(BT73="","","|n"&amp;EZ$2&amp;"+"&amp;BT73&amp;EZ$1)</f>
        <v/>
      </c>
      <c r="FA73" s="71" t="str">
        <f t="shared" ref="FA73:FA74" si="799">IF(BU73="","","|n"&amp;FA$2&amp;"+"&amp;BU73&amp;FA$1)</f>
        <v/>
      </c>
      <c r="FB73" s="71" t="str">
        <f t="shared" ref="FB73:FB74" si="800">IF(BV73="","","|n"&amp;FB$2&amp;"+"&amp;BV73&amp;FB$1)</f>
        <v/>
      </c>
      <c r="FC73" s="71" t="str">
        <f t="shared" ref="FC73:FC74" si="801">IF(BW73="","","|n"&amp;FC$2&amp;"+"&amp;BW73&amp;FC$1)</f>
        <v/>
      </c>
      <c r="FD73" s="71" t="str">
        <f t="shared" ref="FD73:FD74" si="802">IF(BX73="","","|n"&amp;FD$2&amp;"+"&amp;BX73&amp;FD$1)</f>
        <v/>
      </c>
      <c r="FE73" s="71" t="str">
        <f t="shared" ref="FE73:FE74" si="803">IF(BY73="","","|n"&amp;FE$2&amp;"+"&amp;BY73&amp;FE$1)</f>
        <v/>
      </c>
      <c r="FF73" s="71" t="str">
        <f t="shared" ref="FF73:FF74" si="804">IF(BZ73="","","|n"&amp;FF$2&amp;"+"&amp;BZ73&amp;FF$1)</f>
        <v/>
      </c>
      <c r="FG73" s="71" t="str">
        <f t="shared" ref="FG73:FG74" si="805">IF(CA73="","","|n"&amp;FG$2&amp;"+"&amp;CA73&amp;FG$1)</f>
        <v/>
      </c>
      <c r="FH73" s="71" t="str">
        <f t="shared" ref="FH73:FH74" si="806">IF(CB73="","","|n"&amp;FH$2&amp;"+"&amp;CB73&amp;FH$1)</f>
        <v/>
      </c>
      <c r="FI73" s="71" t="str">
        <f t="shared" ref="FI73:FI74" si="807">IF(CC73="","","|n"&amp;FI$2&amp;"+"&amp;CC73&amp;FI$1)</f>
        <v/>
      </c>
      <c r="FJ73" s="71" t="str">
        <f t="shared" ref="FJ73:FJ74" si="808">IF(CD73="","","|n"&amp;FJ$2&amp;"+"&amp;CD73&amp;FJ$1)</f>
        <v/>
      </c>
      <c r="FK73" s="71" t="str">
        <f t="shared" ref="FK73:FK74" si="809">IF(CE73="","","|n"&amp;FK$2&amp;"+"&amp;CE73&amp;FK$1)</f>
        <v/>
      </c>
      <c r="FL73" s="71" t="str">
        <f t="shared" ref="FL73:FL74" si="810">IF(CF73="","","|n"&amp;FL$2&amp;"+"&amp;CF73&amp;FL$1)</f>
        <v/>
      </c>
      <c r="FM73" s="71" t="str">
        <f t="shared" ref="FM73:FM74" si="811">IF(CG73="","","|n"&amp;FM$2&amp;"+"&amp;CG73&amp;FM$1)</f>
        <v/>
      </c>
      <c r="FN73" s="71" t="str">
        <f t="shared" ref="FN73:FN74" si="812">IF(CH73="","","|n"&amp;FN$2&amp;"+"&amp;CH73&amp;FN$1)</f>
        <v/>
      </c>
      <c r="FO73" s="71" t="str">
        <f t="shared" ref="FO73:FO74" si="813">IF(CI73="","","|n"&amp;FO$2&amp;"+"&amp;CI73&amp;FO$1)</f>
        <v/>
      </c>
      <c r="FP73" s="71" t="str">
        <f t="shared" ref="FP73:FP74" si="814">IF(CJ73="","","|n"&amp;FP$2&amp;"+"&amp;CJ73&amp;FP$1)</f>
        <v/>
      </c>
      <c r="FQ73" s="71" t="str">
        <f t="shared" ref="FQ73:FQ74" si="815">IF(CK73="","","|n"&amp;FQ$2&amp;"+"&amp;CK73&amp;FQ$1)</f>
        <v/>
      </c>
      <c r="FR73" s="71" t="str">
        <f t="shared" ref="FR73:FR74" si="816">IF(CL73="","","|n"&amp;FR$2&amp;"+"&amp;CL73&amp;FR$1)</f>
        <v/>
      </c>
      <c r="FS73" s="71" t="str">
        <f t="shared" ref="FS73:FS74" si="817">IF(CM73="","","|n"&amp;FS$2&amp;"+"&amp;CM73&amp;FS$1)</f>
        <v/>
      </c>
    </row>
    <row r="74" spans="1:175" s="60" customFormat="1" ht="16.5">
      <c r="A74" s="72"/>
      <c r="B74" s="73" t="s">
        <v>334</v>
      </c>
      <c r="C74" s="72" t="s">
        <v>335</v>
      </c>
      <c r="D74" s="74"/>
      <c r="E74" s="75"/>
      <c r="F74" s="76">
        <v>800</v>
      </c>
      <c r="G74" s="77">
        <v>100</v>
      </c>
      <c r="H74" s="77"/>
      <c r="I74" s="77" t="str">
        <f t="shared" ref="I74:I106" si="818">B75</f>
        <v>E203</v>
      </c>
      <c r="J74" s="77"/>
      <c r="K74" s="77"/>
      <c r="L74" s="77"/>
      <c r="M74" s="77"/>
      <c r="N74" s="77"/>
      <c r="O74" s="77"/>
      <c r="P74" s="82"/>
      <c r="Q74" s="82"/>
      <c r="R74" s="82"/>
      <c r="S74" s="82"/>
      <c r="T74" s="87"/>
      <c r="U74" s="85" t="s">
        <v>333</v>
      </c>
      <c r="V74" s="86"/>
      <c r="W74" s="86"/>
      <c r="X74" s="86"/>
      <c r="Y74" s="86"/>
      <c r="Z74" s="86">
        <v>40000</v>
      </c>
      <c r="AA74" s="86"/>
      <c r="AB74" s="86">
        <v>1000</v>
      </c>
      <c r="AC74" s="86"/>
      <c r="AD74" s="86"/>
      <c r="AE74" s="86"/>
      <c r="AF74" s="86"/>
      <c r="AG74" s="88"/>
      <c r="AH74" s="86"/>
      <c r="AI74" s="86"/>
      <c r="AJ74" s="86"/>
      <c r="AK74" s="86"/>
      <c r="AL74" s="88"/>
      <c r="AM74" s="86"/>
      <c r="AN74" s="86"/>
      <c r="AO74" s="86"/>
      <c r="AP74" s="90"/>
      <c r="AQ74" s="90"/>
      <c r="AR74" s="91"/>
      <c r="AS74" s="91"/>
      <c r="AT74" s="90"/>
      <c r="AU74" s="90"/>
      <c r="AV74" s="90"/>
      <c r="AW74" s="90"/>
      <c r="AX74" s="90"/>
      <c r="AY74" s="90"/>
      <c r="AZ74" s="90"/>
      <c r="BA74" s="90"/>
      <c r="BB74" s="90"/>
      <c r="BC74" s="79"/>
      <c r="BD74" s="79"/>
      <c r="BE74" s="79"/>
      <c r="BF74" s="79"/>
      <c r="BG74" s="79"/>
      <c r="BH74" s="79"/>
      <c r="BI74" s="79"/>
      <c r="BJ74" s="79"/>
      <c r="BK74" s="79"/>
      <c r="BL74" s="79"/>
      <c r="BM74" s="79"/>
      <c r="BN74" s="79"/>
      <c r="BO74" s="79"/>
      <c r="BP74" s="79"/>
      <c r="BQ74" s="79"/>
      <c r="BR74" s="79"/>
      <c r="BS74" s="79"/>
      <c r="BT74" s="79"/>
      <c r="BU74" s="194"/>
      <c r="BV74" s="194"/>
      <c r="BW74" s="194"/>
      <c r="BX74" s="194"/>
      <c r="BY74" s="194"/>
      <c r="BZ74" s="194"/>
      <c r="CA74" s="194"/>
      <c r="CB74" s="194"/>
      <c r="CC74" s="194"/>
      <c r="CD74" s="194"/>
      <c r="CE74" s="194"/>
      <c r="CF74" s="194"/>
      <c r="CG74" s="194"/>
      <c r="CH74" s="194"/>
      <c r="CI74" s="194"/>
      <c r="CJ74" s="194"/>
      <c r="CK74" s="194"/>
      <c r="CL74" s="194"/>
      <c r="CM74" s="194"/>
      <c r="CN74" s="93" t="str">
        <f t="shared" si="595"/>
        <v>InitUnitState('E202',,,,,40000,,1000,,,)</v>
      </c>
      <c r="CO74" s="93" t="str">
        <f t="shared" si="596"/>
        <v>InitUnitNormal('E202',,,,,,,,,,)</v>
      </c>
      <c r="CP74" s="93" t="str">
        <f t="shared" si="597"/>
        <v>InitUnitMagic('E202',,,,,,,,,,)</v>
      </c>
      <c r="CQ74" s="93" t="str">
        <f t="shared" si="598"/>
        <v>InitUnitAdd('E202',,,,,,,,,,)</v>
      </c>
      <c r="CR74" s="93" t="str">
        <f t="shared" ref="CR74:CR78" si="819">"InitEquipData('"&amp;B74&amp;"',"&amp;D74&amp;","&amp;CR$1&amp;A74&amp;CR$1&amp;","&amp;E74&amp;","&amp;I74&amp;","&amp;F74&amp;","&amp;G74&amp;",'"&amp;J74&amp;"','"&amp;K74&amp;"','"&amp;L74&amp;"','"&amp;M74&amp;"','"&amp;N74&amp;"','"&amp;O74&amp;"',"&amp;CR$1&amp;U83&amp;CR$1&amp;")"</f>
        <v>InitEquipData('E202',,"",,E203,800,100,'','','','','','',"ReplaceableTextures\\CommandButtons\\BTNZ13.blp")</v>
      </c>
      <c r="CS74" s="93"/>
      <c r="CT74" s="93"/>
      <c r="CU74" s="95" t="str">
        <f t="shared" si="78"/>
        <v>|n生命值+40000|n生命回复+1000|n</v>
      </c>
      <c r="CV74" s="61" t="str">
        <f>"|Cffbbbbbb属性：|r"&amp;CU74&amp;VLOOKUP(A74,合成公式!A:P,16,FALSE)&amp;T74&amp;"|n|Cff00ff7f点击消耗"&amp;F74&amp;"金币进行强化"&amp;"|n成功率"&amp;G74&amp;"%"</f>
        <v>|Cffbbbbbb属性：|r|n生命值+40000|n生命回复+1000|n|n|Cff00ff7f点击消耗800金币进行强化|n成功率100%</v>
      </c>
      <c r="DB74" s="71" t="str">
        <f t="shared" si="748"/>
        <v/>
      </c>
      <c r="DC74" s="71" t="str">
        <f t="shared" si="749"/>
        <v/>
      </c>
      <c r="DD74" s="71" t="str">
        <f t="shared" si="750"/>
        <v/>
      </c>
      <c r="DE74" s="71" t="str">
        <f t="shared" si="751"/>
        <v/>
      </c>
      <c r="DF74" s="71" t="str">
        <f t="shared" si="752"/>
        <v>|n生命值+40000</v>
      </c>
      <c r="DG74" s="71" t="str">
        <f t="shared" si="753"/>
        <v/>
      </c>
      <c r="DH74" s="71" t="str">
        <f t="shared" si="754"/>
        <v>|n生命回复+1000</v>
      </c>
      <c r="DI74" s="71" t="str">
        <f t="shared" si="755"/>
        <v/>
      </c>
      <c r="DJ74" s="71" t="str">
        <f t="shared" si="756"/>
        <v/>
      </c>
      <c r="DK74" s="71" t="str">
        <f t="shared" si="757"/>
        <v/>
      </c>
      <c r="DL74" s="71" t="str">
        <f t="shared" si="758"/>
        <v/>
      </c>
      <c r="DM74" s="71" t="str">
        <f t="shared" si="759"/>
        <v/>
      </c>
      <c r="DN74" s="71" t="str">
        <f t="shared" si="760"/>
        <v/>
      </c>
      <c r="DO74" s="71" t="str">
        <f t="shared" si="761"/>
        <v/>
      </c>
      <c r="DP74" s="71" t="str">
        <f t="shared" si="762"/>
        <v/>
      </c>
      <c r="DQ74" s="71" t="str">
        <f t="shared" si="763"/>
        <v/>
      </c>
      <c r="DR74" s="71" t="str">
        <f t="shared" si="764"/>
        <v/>
      </c>
      <c r="DS74" s="71" t="str">
        <f t="shared" si="765"/>
        <v/>
      </c>
      <c r="DT74" s="71" t="str">
        <f t="shared" si="766"/>
        <v/>
      </c>
      <c r="DU74" s="71" t="str">
        <f t="shared" si="767"/>
        <v/>
      </c>
      <c r="DV74" s="71" t="str">
        <f t="shared" si="768"/>
        <v/>
      </c>
      <c r="DW74" s="71" t="str">
        <f t="shared" si="769"/>
        <v/>
      </c>
      <c r="DX74" s="71" t="str">
        <f t="shared" si="770"/>
        <v/>
      </c>
      <c r="DY74" s="71" t="str">
        <f t="shared" si="771"/>
        <v/>
      </c>
      <c r="DZ74" s="71" t="str">
        <f t="shared" si="772"/>
        <v/>
      </c>
      <c r="EA74" s="71" t="str">
        <f t="shared" si="773"/>
        <v/>
      </c>
      <c r="EB74" s="71" t="str">
        <f t="shared" si="774"/>
        <v/>
      </c>
      <c r="EC74" s="71" t="str">
        <f t="shared" si="775"/>
        <v/>
      </c>
      <c r="ED74" s="71" t="str">
        <f t="shared" si="776"/>
        <v/>
      </c>
      <c r="EE74" s="71" t="str">
        <f t="shared" si="777"/>
        <v/>
      </c>
      <c r="EF74" s="71" t="str">
        <f t="shared" si="778"/>
        <v/>
      </c>
      <c r="EG74" s="71" t="str">
        <f t="shared" si="779"/>
        <v/>
      </c>
      <c r="EH74" s="71" t="str">
        <f t="shared" si="780"/>
        <v/>
      </c>
      <c r="EI74" s="71" t="str">
        <f t="shared" si="781"/>
        <v/>
      </c>
      <c r="EJ74" s="71" t="str">
        <f t="shared" si="782"/>
        <v/>
      </c>
      <c r="EK74" s="71" t="str">
        <f t="shared" si="783"/>
        <v/>
      </c>
      <c r="EL74" s="71" t="str">
        <f t="shared" si="784"/>
        <v/>
      </c>
      <c r="EM74" s="71" t="str">
        <f t="shared" si="785"/>
        <v/>
      </c>
      <c r="EN74" s="71" t="str">
        <f t="shared" si="786"/>
        <v/>
      </c>
      <c r="EO74" s="71" t="str">
        <f t="shared" si="787"/>
        <v/>
      </c>
      <c r="EP74" s="71" t="str">
        <f t="shared" si="788"/>
        <v/>
      </c>
      <c r="EQ74" s="71" t="str">
        <f t="shared" si="789"/>
        <v/>
      </c>
      <c r="ER74" s="71" t="str">
        <f t="shared" si="790"/>
        <v/>
      </c>
      <c r="ES74" s="71" t="str">
        <f t="shared" si="791"/>
        <v/>
      </c>
      <c r="ET74" s="71" t="str">
        <f t="shared" si="792"/>
        <v/>
      </c>
      <c r="EU74" s="71" t="str">
        <f t="shared" si="793"/>
        <v/>
      </c>
      <c r="EV74" s="71" t="str">
        <f t="shared" si="794"/>
        <v/>
      </c>
      <c r="EW74" s="71" t="str">
        <f t="shared" si="795"/>
        <v/>
      </c>
      <c r="EX74" s="71" t="str">
        <f t="shared" si="796"/>
        <v/>
      </c>
      <c r="EY74" s="71" t="str">
        <f t="shared" si="797"/>
        <v/>
      </c>
      <c r="EZ74" s="71" t="str">
        <f t="shared" si="798"/>
        <v/>
      </c>
      <c r="FA74" s="71" t="str">
        <f t="shared" si="799"/>
        <v/>
      </c>
      <c r="FB74" s="71" t="str">
        <f t="shared" si="800"/>
        <v/>
      </c>
      <c r="FC74" s="71" t="str">
        <f t="shared" si="801"/>
        <v/>
      </c>
      <c r="FD74" s="71" t="str">
        <f t="shared" si="802"/>
        <v/>
      </c>
      <c r="FE74" s="71" t="str">
        <f t="shared" si="803"/>
        <v/>
      </c>
      <c r="FF74" s="71" t="str">
        <f t="shared" si="804"/>
        <v/>
      </c>
      <c r="FG74" s="71" t="str">
        <f t="shared" si="805"/>
        <v/>
      </c>
      <c r="FH74" s="71" t="str">
        <f t="shared" si="806"/>
        <v/>
      </c>
      <c r="FI74" s="71" t="str">
        <f t="shared" si="807"/>
        <v/>
      </c>
      <c r="FJ74" s="71" t="str">
        <f t="shared" si="808"/>
        <v/>
      </c>
      <c r="FK74" s="71" t="str">
        <f t="shared" si="809"/>
        <v/>
      </c>
      <c r="FL74" s="71" t="str">
        <f t="shared" si="810"/>
        <v/>
      </c>
      <c r="FM74" s="71" t="str">
        <f t="shared" si="811"/>
        <v/>
      </c>
      <c r="FN74" s="71" t="str">
        <f t="shared" si="812"/>
        <v/>
      </c>
      <c r="FO74" s="71" t="str">
        <f t="shared" si="813"/>
        <v/>
      </c>
      <c r="FP74" s="71" t="str">
        <f t="shared" si="814"/>
        <v/>
      </c>
      <c r="FQ74" s="71" t="str">
        <f t="shared" si="815"/>
        <v/>
      </c>
      <c r="FR74" s="71" t="str">
        <f t="shared" si="816"/>
        <v/>
      </c>
      <c r="FS74" s="71" t="str">
        <f t="shared" si="817"/>
        <v/>
      </c>
    </row>
    <row r="75" spans="1:175" s="60" customFormat="1" ht="16.5">
      <c r="A75" s="72"/>
      <c r="B75" s="73" t="s">
        <v>336</v>
      </c>
      <c r="C75" s="72" t="s">
        <v>337</v>
      </c>
      <c r="D75" s="74"/>
      <c r="E75" s="75"/>
      <c r="F75" s="76">
        <v>800</v>
      </c>
      <c r="G75" s="77">
        <v>100</v>
      </c>
      <c r="H75" s="77"/>
      <c r="I75" s="77" t="str">
        <f t="shared" si="818"/>
        <v>E204</v>
      </c>
      <c r="J75" s="77"/>
      <c r="K75" s="77"/>
      <c r="L75" s="77"/>
      <c r="M75" s="77"/>
      <c r="N75" s="77"/>
      <c r="O75" s="77"/>
      <c r="P75" s="82"/>
      <c r="Q75" s="82"/>
      <c r="R75" s="82"/>
      <c r="S75" s="82"/>
      <c r="T75" s="87"/>
      <c r="U75" s="85" t="s">
        <v>333</v>
      </c>
      <c r="V75" s="86"/>
      <c r="W75" s="86"/>
      <c r="X75" s="86"/>
      <c r="Y75" s="86"/>
      <c r="Z75" s="86">
        <v>60000</v>
      </c>
      <c r="AA75" s="86"/>
      <c r="AB75" s="86">
        <v>1500</v>
      </c>
      <c r="AC75" s="86"/>
      <c r="AD75" s="86"/>
      <c r="AE75" s="86"/>
      <c r="AF75" s="86"/>
      <c r="AG75" s="88"/>
      <c r="AH75" s="86"/>
      <c r="AI75" s="86"/>
      <c r="AJ75" s="86"/>
      <c r="AK75" s="86"/>
      <c r="AL75" s="88"/>
      <c r="AM75" s="86"/>
      <c r="AN75" s="86"/>
      <c r="AO75" s="86"/>
      <c r="AP75" s="90"/>
      <c r="AQ75" s="90"/>
      <c r="AR75" s="91"/>
      <c r="AS75" s="91"/>
      <c r="AT75" s="90"/>
      <c r="AU75" s="90"/>
      <c r="AV75" s="90"/>
      <c r="AW75" s="90"/>
      <c r="AX75" s="90"/>
      <c r="AY75" s="90"/>
      <c r="AZ75" s="90"/>
      <c r="BA75" s="90"/>
      <c r="BB75" s="90"/>
      <c r="BC75" s="79"/>
      <c r="BD75" s="79"/>
      <c r="BE75" s="79"/>
      <c r="BF75" s="79"/>
      <c r="BG75" s="79"/>
      <c r="BH75" s="79"/>
      <c r="BI75" s="79"/>
      <c r="BJ75" s="79"/>
      <c r="BK75" s="79"/>
      <c r="BL75" s="79"/>
      <c r="BM75" s="79"/>
      <c r="BN75" s="79"/>
      <c r="BO75" s="79"/>
      <c r="BP75" s="79"/>
      <c r="BQ75" s="79"/>
      <c r="BR75" s="79"/>
      <c r="BS75" s="79"/>
      <c r="BT75" s="79"/>
      <c r="BU75" s="194"/>
      <c r="BV75" s="194"/>
      <c r="BW75" s="194"/>
      <c r="BX75" s="194"/>
      <c r="BY75" s="194"/>
      <c r="BZ75" s="194"/>
      <c r="CA75" s="194"/>
      <c r="CB75" s="194"/>
      <c r="CC75" s="194"/>
      <c r="CD75" s="194"/>
      <c r="CE75" s="194"/>
      <c r="CF75" s="194"/>
      <c r="CG75" s="194"/>
      <c r="CH75" s="194"/>
      <c r="CI75" s="194"/>
      <c r="CJ75" s="194"/>
      <c r="CK75" s="194"/>
      <c r="CL75" s="194"/>
      <c r="CM75" s="194"/>
      <c r="CN75" s="93" t="str">
        <f t="shared" si="595"/>
        <v>InitUnitState('E203',,,,,60000,,1500,,,)</v>
      </c>
      <c r="CO75" s="93" t="str">
        <f t="shared" si="596"/>
        <v>InitUnitNormal('E203',,,,,,,,,,)</v>
      </c>
      <c r="CP75" s="93" t="str">
        <f t="shared" si="597"/>
        <v>InitUnitMagic('E203',,,,,,,,,,)</v>
      </c>
      <c r="CQ75" s="93" t="str">
        <f t="shared" si="598"/>
        <v>InitUnitAdd('E203',,,,,,,,,,)</v>
      </c>
      <c r="CR75" s="93" t="str">
        <f t="shared" si="819"/>
        <v>InitEquipData('E203',,"",,E204,800,100,'','','','','','',"ReplaceableTextures\\CommandButtons\\BTNZ13.blp")</v>
      </c>
      <c r="CS75" s="93"/>
      <c r="CT75" s="93"/>
      <c r="CU75" s="95" t="str">
        <f t="shared" si="78"/>
        <v>|n生命值+60000|n生命回复+1500|n</v>
      </c>
      <c r="CV75" s="61" t="str">
        <f>"|Cffbbbbbb属性：|r"&amp;CU75&amp;VLOOKUP(A75,合成公式!A:P,16,FALSE)&amp;T75&amp;"|n|Cff00ff7f点击消耗"&amp;F75&amp;"金币进行强化"&amp;"|n成功率"&amp;G75&amp;"%"</f>
        <v>|Cffbbbbbb属性：|r|n生命值+60000|n生命回复+1500|n|n|Cff00ff7f点击消耗800金币进行强化|n成功率100%</v>
      </c>
      <c r="DB75" s="71" t="str">
        <f t="shared" ref="DB75:DB76" si="820">IF(V75="","","|n"&amp;DB$2&amp;"+"&amp;V75&amp;DB$1)</f>
        <v/>
      </c>
      <c r="DC75" s="71" t="str">
        <f t="shared" ref="DC75:DC76" si="821">IF(W75="","","|n"&amp;DC$2&amp;"+"&amp;W75&amp;DC$1)</f>
        <v/>
      </c>
      <c r="DD75" s="71" t="str">
        <f t="shared" ref="DD75:DD76" si="822">IF(X75="","","|n"&amp;DD$2&amp;"+"&amp;X75&amp;DD$1)</f>
        <v/>
      </c>
      <c r="DE75" s="71" t="str">
        <f t="shared" ref="DE75:DE76" si="823">IF(Y75="","","|n"&amp;DE$2&amp;"+"&amp;Y75&amp;DE$1)</f>
        <v/>
      </c>
      <c r="DF75" s="71" t="str">
        <f t="shared" ref="DF75:DF76" si="824">IF(Z75="","","|n"&amp;DF$2&amp;"+"&amp;Z75&amp;DF$1)</f>
        <v>|n生命值+60000</v>
      </c>
      <c r="DG75" s="71" t="str">
        <f t="shared" ref="DG75:DG76" si="825">IF(AA75="","","|n"&amp;DG$2&amp;"+"&amp;AA75&amp;DG$1)</f>
        <v/>
      </c>
      <c r="DH75" s="71" t="str">
        <f t="shared" ref="DH75:DH76" si="826">IF(AB75="","","|n"&amp;DH$2&amp;"+"&amp;AB75&amp;DH$1)</f>
        <v>|n生命回复+1500</v>
      </c>
      <c r="DI75" s="71" t="str">
        <f t="shared" ref="DI75:DI76" si="827">IF(AC75="","","|n"&amp;DI$2&amp;"+"&amp;AC75&amp;DI$1)</f>
        <v/>
      </c>
      <c r="DJ75" s="71" t="str">
        <f t="shared" ref="DJ75:DJ76" si="828">IF(AD75="","","|n"&amp;DJ$2&amp;"+"&amp;AD75&amp;DJ$1)</f>
        <v/>
      </c>
      <c r="DK75" s="71" t="str">
        <f t="shared" ref="DK75:DK76" si="829">IF(AE75="","","|n"&amp;DK$2&amp;"+"&amp;AE75&amp;DK$1)</f>
        <v/>
      </c>
      <c r="DL75" s="71" t="str">
        <f t="shared" ref="DL75:DL76" si="830">IF(AF75="","","|n"&amp;DL$2&amp;"+"&amp;AF75&amp;DL$1)</f>
        <v/>
      </c>
      <c r="DM75" s="71" t="str">
        <f t="shared" ref="DM75:DM76" si="831">IF(AG75="","","|n"&amp;DM$2&amp;"+"&amp;AG75&amp;DM$1)</f>
        <v/>
      </c>
      <c r="DN75" s="71" t="str">
        <f t="shared" ref="DN75:DN76" si="832">IF(AH75="","","|n"&amp;DN$2&amp;"+"&amp;AH75&amp;DN$1)</f>
        <v/>
      </c>
      <c r="DO75" s="71" t="str">
        <f t="shared" ref="DO75:DO76" si="833">IF(AI75="","","|n"&amp;DO$2&amp;"+"&amp;AI75&amp;DO$1)</f>
        <v/>
      </c>
      <c r="DP75" s="71" t="str">
        <f t="shared" ref="DP75:DP76" si="834">IF(AJ75="","","|n"&amp;DP$2&amp;"+"&amp;AJ75&amp;DP$1)</f>
        <v/>
      </c>
      <c r="DQ75" s="71" t="str">
        <f t="shared" ref="DQ75:DQ76" si="835">IF(AK75="","","|n"&amp;DQ$2&amp;"+"&amp;AK75&amp;DQ$1)</f>
        <v/>
      </c>
      <c r="DR75" s="71" t="str">
        <f t="shared" ref="DR75:DR76" si="836">IF(AL75="","","|n"&amp;DR$2&amp;"+"&amp;AL75&amp;DR$1)</f>
        <v/>
      </c>
      <c r="DS75" s="71" t="str">
        <f t="shared" ref="DS75:DS76" si="837">IF(AM75="","","|n"&amp;DS$2&amp;"+"&amp;AM75&amp;DS$1)</f>
        <v/>
      </c>
      <c r="DT75" s="71" t="str">
        <f t="shared" ref="DT75:DT76" si="838">IF(AN75="","","|n"&amp;DT$2&amp;"+"&amp;AN75&amp;DT$1)</f>
        <v/>
      </c>
      <c r="DU75" s="71" t="str">
        <f t="shared" ref="DU75:DU76" si="839">IF(AO75="","","|n"&amp;DU$2&amp;"+"&amp;AO75&amp;DU$1)</f>
        <v/>
      </c>
      <c r="DV75" s="71" t="str">
        <f t="shared" ref="DV75:DV76" si="840">IF(AP75="","","|n"&amp;DV$2&amp;"+"&amp;AP75&amp;DV$1)</f>
        <v/>
      </c>
      <c r="DW75" s="71" t="str">
        <f t="shared" ref="DW75:DW76" si="841">IF(AQ75="","","|n"&amp;DW$2&amp;"+"&amp;AQ75&amp;DW$1)</f>
        <v/>
      </c>
      <c r="DX75" s="71" t="str">
        <f t="shared" ref="DX75:DX76" si="842">IF(AR75="","","|n"&amp;DX$2&amp;"+"&amp;AR75&amp;DX$1)</f>
        <v/>
      </c>
      <c r="DY75" s="71" t="str">
        <f t="shared" ref="DY75:DY76" si="843">IF(AS75="","","|n"&amp;DY$2&amp;"+"&amp;AS75&amp;DY$1)</f>
        <v/>
      </c>
      <c r="DZ75" s="71" t="str">
        <f t="shared" ref="DZ75:DZ76" si="844">IF(AT75="","","|n"&amp;DZ$2&amp;"+"&amp;AT75&amp;DZ$1)</f>
        <v/>
      </c>
      <c r="EA75" s="71" t="str">
        <f t="shared" ref="EA75:EA76" si="845">IF(AU75="","","|n"&amp;EA$2&amp;"+"&amp;AU75&amp;EA$1)</f>
        <v/>
      </c>
      <c r="EB75" s="71" t="str">
        <f t="shared" ref="EB75:EB76" si="846">IF(AV75="","","|n"&amp;EB$2&amp;"+"&amp;AV75&amp;EB$1)</f>
        <v/>
      </c>
      <c r="EC75" s="71" t="str">
        <f t="shared" ref="EC75:EC76" si="847">IF(AW75="","","|n"&amp;EC$2&amp;"+"&amp;AW75&amp;EC$1)</f>
        <v/>
      </c>
      <c r="ED75" s="71" t="str">
        <f t="shared" ref="ED75:ED76" si="848">IF(AX75="","","|n"&amp;ED$2&amp;"+"&amp;AX75&amp;ED$1)</f>
        <v/>
      </c>
      <c r="EE75" s="71" t="str">
        <f t="shared" ref="EE75:EE76" si="849">IF(AY75="","","|n"&amp;EE$2&amp;"+"&amp;AY75&amp;EE$1)</f>
        <v/>
      </c>
      <c r="EF75" s="71" t="str">
        <f t="shared" ref="EF75:EF76" si="850">IF(AZ75="","","|n"&amp;EF$2&amp;"+"&amp;AZ75&amp;EF$1)</f>
        <v/>
      </c>
      <c r="EG75" s="71" t="str">
        <f t="shared" ref="EG75:EG76" si="851">IF(BA75="","","|n"&amp;EG$2&amp;"+"&amp;BA75&amp;EG$1)</f>
        <v/>
      </c>
      <c r="EH75" s="71" t="str">
        <f t="shared" ref="EH75:EH76" si="852">IF(BB75="","","|n"&amp;EH$2&amp;"+"&amp;BB75&amp;EH$1)</f>
        <v/>
      </c>
      <c r="EI75" s="71" t="str">
        <f t="shared" ref="EI75:EI76" si="853">IF(BC75="","","|n"&amp;EI$2&amp;"+"&amp;BC75&amp;EI$1)</f>
        <v/>
      </c>
      <c r="EJ75" s="71" t="str">
        <f t="shared" ref="EJ75:EJ76" si="854">IF(BD75="","","|n"&amp;EJ$2&amp;"+"&amp;BD75&amp;EJ$1)</f>
        <v/>
      </c>
      <c r="EK75" s="71" t="str">
        <f t="shared" ref="EK75:EK76" si="855">IF(BE75="","","|n"&amp;EK$2&amp;"+"&amp;BE75&amp;EK$1)</f>
        <v/>
      </c>
      <c r="EL75" s="71" t="str">
        <f t="shared" ref="EL75:EL76" si="856">IF(BF75="","","|n"&amp;EL$2&amp;"+"&amp;BF75&amp;EL$1)</f>
        <v/>
      </c>
      <c r="EM75" s="71" t="str">
        <f t="shared" ref="EM75:EM76" si="857">IF(BG75="","","|n"&amp;EM$2&amp;"+"&amp;BG75&amp;EM$1)</f>
        <v/>
      </c>
      <c r="EN75" s="71" t="str">
        <f t="shared" ref="EN75:EN76" si="858">IF(BH75="","","|n"&amp;EN$2&amp;"+"&amp;BH75&amp;EN$1)</f>
        <v/>
      </c>
      <c r="EO75" s="71" t="str">
        <f t="shared" ref="EO75:EO76" si="859">IF(BI75="","","|n"&amp;EO$2&amp;"+"&amp;BI75&amp;EO$1)</f>
        <v/>
      </c>
      <c r="EP75" s="71" t="str">
        <f t="shared" ref="EP75:EP76" si="860">IF(BJ75="","","|n"&amp;EP$2&amp;"+"&amp;BJ75&amp;EP$1)</f>
        <v/>
      </c>
      <c r="EQ75" s="71" t="str">
        <f t="shared" ref="EQ75:EQ76" si="861">IF(BK75="","","|n"&amp;EQ$2&amp;"+"&amp;BK75&amp;EQ$1)</f>
        <v/>
      </c>
      <c r="ER75" s="71" t="str">
        <f t="shared" ref="ER75:ER76" si="862">IF(BL75="","","|n"&amp;ER$2&amp;"+"&amp;BL75&amp;ER$1)</f>
        <v/>
      </c>
      <c r="ES75" s="71" t="str">
        <f t="shared" ref="ES75:ES76" si="863">IF(BM75="","","|n"&amp;ES$2&amp;"+"&amp;BM75&amp;ES$1)</f>
        <v/>
      </c>
      <c r="ET75" s="71" t="str">
        <f t="shared" ref="ET75:ET76" si="864">IF(BN75="","","|n"&amp;ET$2&amp;"+"&amp;BN75&amp;ET$1)</f>
        <v/>
      </c>
      <c r="EU75" s="71" t="str">
        <f t="shared" ref="EU75:EU76" si="865">IF(BO75="","","|n"&amp;EU$2&amp;"+"&amp;BO75&amp;EU$1)</f>
        <v/>
      </c>
      <c r="EV75" s="71" t="str">
        <f t="shared" ref="EV75:EV76" si="866">IF(BP75="","","|n"&amp;EV$2&amp;"+"&amp;BP75&amp;EV$1)</f>
        <v/>
      </c>
      <c r="EW75" s="71" t="str">
        <f t="shared" ref="EW75:EW76" si="867">IF(BQ75="","","|n"&amp;EW$2&amp;"+"&amp;BQ75&amp;EW$1)</f>
        <v/>
      </c>
      <c r="EX75" s="71" t="str">
        <f t="shared" ref="EX75:EX76" si="868">IF(BR75="","","|n"&amp;EX$2&amp;"+"&amp;BR75&amp;EX$1)</f>
        <v/>
      </c>
      <c r="EY75" s="71" t="str">
        <f t="shared" ref="EY75:EY76" si="869">IF(BS75="","","|n"&amp;EY$2&amp;"+"&amp;BS75&amp;EY$1)</f>
        <v/>
      </c>
      <c r="EZ75" s="71" t="str">
        <f t="shared" ref="EZ75:EZ76" si="870">IF(BT75="","","|n"&amp;EZ$2&amp;"+"&amp;BT75&amp;EZ$1)</f>
        <v/>
      </c>
      <c r="FA75" s="71" t="str">
        <f t="shared" ref="FA75:FA76" si="871">IF(BU75="","","|n"&amp;FA$2&amp;"+"&amp;BU75&amp;FA$1)</f>
        <v/>
      </c>
      <c r="FB75" s="71" t="str">
        <f t="shared" ref="FB75:FB76" si="872">IF(BV75="","","|n"&amp;FB$2&amp;"+"&amp;BV75&amp;FB$1)</f>
        <v/>
      </c>
      <c r="FC75" s="71" t="str">
        <f t="shared" ref="FC75:FC76" si="873">IF(BW75="","","|n"&amp;FC$2&amp;"+"&amp;BW75&amp;FC$1)</f>
        <v/>
      </c>
      <c r="FD75" s="71" t="str">
        <f t="shared" ref="FD75:FD76" si="874">IF(BX75="","","|n"&amp;FD$2&amp;"+"&amp;BX75&amp;FD$1)</f>
        <v/>
      </c>
      <c r="FE75" s="71" t="str">
        <f t="shared" ref="FE75:FE76" si="875">IF(BY75="","","|n"&amp;FE$2&amp;"+"&amp;BY75&amp;FE$1)</f>
        <v/>
      </c>
      <c r="FF75" s="71" t="str">
        <f t="shared" ref="FF75:FF76" si="876">IF(BZ75="","","|n"&amp;FF$2&amp;"+"&amp;BZ75&amp;FF$1)</f>
        <v/>
      </c>
      <c r="FG75" s="71" t="str">
        <f t="shared" ref="FG75:FG76" si="877">IF(CA75="","","|n"&amp;FG$2&amp;"+"&amp;CA75&amp;FG$1)</f>
        <v/>
      </c>
      <c r="FH75" s="71" t="str">
        <f t="shared" ref="FH75:FH76" si="878">IF(CB75="","","|n"&amp;FH$2&amp;"+"&amp;CB75&amp;FH$1)</f>
        <v/>
      </c>
      <c r="FI75" s="71" t="str">
        <f t="shared" ref="FI75:FI76" si="879">IF(CC75="","","|n"&amp;FI$2&amp;"+"&amp;CC75&amp;FI$1)</f>
        <v/>
      </c>
      <c r="FJ75" s="71" t="str">
        <f t="shared" ref="FJ75:FJ76" si="880">IF(CD75="","","|n"&amp;FJ$2&amp;"+"&amp;CD75&amp;FJ$1)</f>
        <v/>
      </c>
      <c r="FK75" s="71" t="str">
        <f t="shared" ref="FK75:FK76" si="881">IF(CE75="","","|n"&amp;FK$2&amp;"+"&amp;CE75&amp;FK$1)</f>
        <v/>
      </c>
      <c r="FL75" s="71" t="str">
        <f t="shared" ref="FL75:FL76" si="882">IF(CF75="","","|n"&amp;FL$2&amp;"+"&amp;CF75&amp;FL$1)</f>
        <v/>
      </c>
      <c r="FM75" s="71" t="str">
        <f t="shared" ref="FM75:FM76" si="883">IF(CG75="","","|n"&amp;FM$2&amp;"+"&amp;CG75&amp;FM$1)</f>
        <v/>
      </c>
      <c r="FN75" s="71" t="str">
        <f t="shared" ref="FN75:FN76" si="884">IF(CH75="","","|n"&amp;FN$2&amp;"+"&amp;CH75&amp;FN$1)</f>
        <v/>
      </c>
      <c r="FO75" s="71" t="str">
        <f t="shared" ref="FO75:FO76" si="885">IF(CI75="","","|n"&amp;FO$2&amp;"+"&amp;CI75&amp;FO$1)</f>
        <v/>
      </c>
      <c r="FP75" s="71" t="str">
        <f t="shared" ref="FP75:FP76" si="886">IF(CJ75="","","|n"&amp;FP$2&amp;"+"&amp;CJ75&amp;FP$1)</f>
        <v/>
      </c>
      <c r="FQ75" s="71" t="str">
        <f t="shared" ref="FQ75:FQ76" si="887">IF(CK75="","","|n"&amp;FQ$2&amp;"+"&amp;CK75&amp;FQ$1)</f>
        <v/>
      </c>
      <c r="FR75" s="71" t="str">
        <f t="shared" ref="FR75:FR76" si="888">IF(CL75="","","|n"&amp;FR$2&amp;"+"&amp;CL75&amp;FR$1)</f>
        <v/>
      </c>
      <c r="FS75" s="71" t="str">
        <f t="shared" ref="FS75:FS76" si="889">IF(CM75="","","|n"&amp;FS$2&amp;"+"&amp;CM75&amp;FS$1)</f>
        <v/>
      </c>
    </row>
    <row r="76" spans="1:175" s="60" customFormat="1" ht="16.5">
      <c r="A76" s="72"/>
      <c r="B76" s="73" t="s">
        <v>338</v>
      </c>
      <c r="C76" s="72" t="s">
        <v>339</v>
      </c>
      <c r="D76" s="74"/>
      <c r="E76" s="75"/>
      <c r="F76" s="76">
        <v>800</v>
      </c>
      <c r="G76" s="77">
        <v>100</v>
      </c>
      <c r="H76" s="77"/>
      <c r="I76" s="77" t="str">
        <f t="shared" si="818"/>
        <v>E205</v>
      </c>
      <c r="J76" s="77"/>
      <c r="K76" s="77"/>
      <c r="L76" s="77"/>
      <c r="M76" s="77"/>
      <c r="N76" s="77"/>
      <c r="O76" s="77"/>
      <c r="P76" s="82"/>
      <c r="Q76" s="82"/>
      <c r="R76" s="82"/>
      <c r="S76" s="82"/>
      <c r="T76" s="87"/>
      <c r="U76" s="85" t="s">
        <v>333</v>
      </c>
      <c r="V76" s="86"/>
      <c r="W76" s="86"/>
      <c r="X76" s="86"/>
      <c r="Y76" s="86"/>
      <c r="Z76" s="86">
        <v>80000</v>
      </c>
      <c r="AA76" s="86"/>
      <c r="AB76" s="86">
        <v>2000</v>
      </c>
      <c r="AC76" s="86"/>
      <c r="AD76" s="86"/>
      <c r="AE76" s="86"/>
      <c r="AF76" s="86"/>
      <c r="AG76" s="88"/>
      <c r="AH76" s="86"/>
      <c r="AI76" s="86"/>
      <c r="AJ76" s="86"/>
      <c r="AK76" s="86"/>
      <c r="AL76" s="88"/>
      <c r="AM76" s="86"/>
      <c r="AN76" s="86"/>
      <c r="AO76" s="86"/>
      <c r="AP76" s="90"/>
      <c r="AQ76" s="90"/>
      <c r="AR76" s="91"/>
      <c r="AS76" s="91"/>
      <c r="AT76" s="90"/>
      <c r="AU76" s="90"/>
      <c r="AV76" s="90"/>
      <c r="AW76" s="90"/>
      <c r="AX76" s="90"/>
      <c r="AY76" s="90"/>
      <c r="AZ76" s="90"/>
      <c r="BA76" s="90"/>
      <c r="BB76" s="90"/>
      <c r="BC76" s="79"/>
      <c r="BD76" s="79"/>
      <c r="BE76" s="79"/>
      <c r="BF76" s="79"/>
      <c r="BG76" s="79"/>
      <c r="BH76" s="79"/>
      <c r="BI76" s="79"/>
      <c r="BJ76" s="79"/>
      <c r="BK76" s="79"/>
      <c r="BL76" s="79"/>
      <c r="BM76" s="79"/>
      <c r="BN76" s="79"/>
      <c r="BO76" s="79"/>
      <c r="BP76" s="79"/>
      <c r="BQ76" s="79"/>
      <c r="BR76" s="79"/>
      <c r="BS76" s="79"/>
      <c r="BT76" s="79"/>
      <c r="BU76" s="194"/>
      <c r="BV76" s="194"/>
      <c r="BW76" s="194"/>
      <c r="BX76" s="194"/>
      <c r="BY76" s="194"/>
      <c r="BZ76" s="194"/>
      <c r="CA76" s="194"/>
      <c r="CB76" s="194"/>
      <c r="CC76" s="194"/>
      <c r="CD76" s="194"/>
      <c r="CE76" s="194"/>
      <c r="CF76" s="194"/>
      <c r="CG76" s="194"/>
      <c r="CH76" s="194"/>
      <c r="CI76" s="194"/>
      <c r="CJ76" s="194"/>
      <c r="CK76" s="194"/>
      <c r="CL76" s="194"/>
      <c r="CM76" s="194"/>
      <c r="CN76" s="93" t="str">
        <f t="shared" si="595"/>
        <v>InitUnitState('E204',,,,,80000,,2000,,,)</v>
      </c>
      <c r="CO76" s="93" t="str">
        <f t="shared" si="596"/>
        <v>InitUnitNormal('E204',,,,,,,,,,)</v>
      </c>
      <c r="CP76" s="93" t="str">
        <f t="shared" si="597"/>
        <v>InitUnitMagic('E204',,,,,,,,,,)</v>
      </c>
      <c r="CQ76" s="93" t="str">
        <f t="shared" si="598"/>
        <v>InitUnitAdd('E204',,,,,,,,,,)</v>
      </c>
      <c r="CR76" s="93" t="str">
        <f t="shared" si="819"/>
        <v>InitEquipData('E204',,"",,E205,800,100,'','','','','','',"ReplaceableTextures\\CommandButtons\\BTNZ13.blp")</v>
      </c>
      <c r="CS76" s="93"/>
      <c r="CT76" s="93"/>
      <c r="CU76" s="95" t="str">
        <f t="shared" si="78"/>
        <v>|n生命值+80000|n生命回复+2000|n</v>
      </c>
      <c r="CV76" s="61" t="str">
        <f>"|Cffbbbbbb属性：|r"&amp;CU76&amp;VLOOKUP(A76,合成公式!A:P,16,FALSE)&amp;T76&amp;"|n|Cff00ff7f点击消耗"&amp;F76&amp;"金币进行强化"&amp;"|n成功率"&amp;G76&amp;"%"</f>
        <v>|Cffbbbbbb属性：|r|n生命值+80000|n生命回复+2000|n|n|Cff00ff7f点击消耗800金币进行强化|n成功率100%</v>
      </c>
      <c r="DB76" s="71" t="str">
        <f t="shared" si="820"/>
        <v/>
      </c>
      <c r="DC76" s="71" t="str">
        <f t="shared" si="821"/>
        <v/>
      </c>
      <c r="DD76" s="71" t="str">
        <f t="shared" si="822"/>
        <v/>
      </c>
      <c r="DE76" s="71" t="str">
        <f t="shared" si="823"/>
        <v/>
      </c>
      <c r="DF76" s="71" t="str">
        <f t="shared" si="824"/>
        <v>|n生命值+80000</v>
      </c>
      <c r="DG76" s="71" t="str">
        <f t="shared" si="825"/>
        <v/>
      </c>
      <c r="DH76" s="71" t="str">
        <f t="shared" si="826"/>
        <v>|n生命回复+2000</v>
      </c>
      <c r="DI76" s="71" t="str">
        <f t="shared" si="827"/>
        <v/>
      </c>
      <c r="DJ76" s="71" t="str">
        <f t="shared" si="828"/>
        <v/>
      </c>
      <c r="DK76" s="71" t="str">
        <f t="shared" si="829"/>
        <v/>
      </c>
      <c r="DL76" s="71" t="str">
        <f t="shared" si="830"/>
        <v/>
      </c>
      <c r="DM76" s="71" t="str">
        <f t="shared" si="831"/>
        <v/>
      </c>
      <c r="DN76" s="71" t="str">
        <f t="shared" si="832"/>
        <v/>
      </c>
      <c r="DO76" s="71" t="str">
        <f t="shared" si="833"/>
        <v/>
      </c>
      <c r="DP76" s="71" t="str">
        <f t="shared" si="834"/>
        <v/>
      </c>
      <c r="DQ76" s="71" t="str">
        <f t="shared" si="835"/>
        <v/>
      </c>
      <c r="DR76" s="71" t="str">
        <f t="shared" si="836"/>
        <v/>
      </c>
      <c r="DS76" s="71" t="str">
        <f t="shared" si="837"/>
        <v/>
      </c>
      <c r="DT76" s="71" t="str">
        <f t="shared" si="838"/>
        <v/>
      </c>
      <c r="DU76" s="71" t="str">
        <f t="shared" si="839"/>
        <v/>
      </c>
      <c r="DV76" s="71" t="str">
        <f t="shared" si="840"/>
        <v/>
      </c>
      <c r="DW76" s="71" t="str">
        <f t="shared" si="841"/>
        <v/>
      </c>
      <c r="DX76" s="71" t="str">
        <f t="shared" si="842"/>
        <v/>
      </c>
      <c r="DY76" s="71" t="str">
        <f t="shared" si="843"/>
        <v/>
      </c>
      <c r="DZ76" s="71" t="str">
        <f t="shared" si="844"/>
        <v/>
      </c>
      <c r="EA76" s="71" t="str">
        <f t="shared" si="845"/>
        <v/>
      </c>
      <c r="EB76" s="71" t="str">
        <f t="shared" si="846"/>
        <v/>
      </c>
      <c r="EC76" s="71" t="str">
        <f t="shared" si="847"/>
        <v/>
      </c>
      <c r="ED76" s="71" t="str">
        <f t="shared" si="848"/>
        <v/>
      </c>
      <c r="EE76" s="71" t="str">
        <f t="shared" si="849"/>
        <v/>
      </c>
      <c r="EF76" s="71" t="str">
        <f t="shared" si="850"/>
        <v/>
      </c>
      <c r="EG76" s="71" t="str">
        <f t="shared" si="851"/>
        <v/>
      </c>
      <c r="EH76" s="71" t="str">
        <f t="shared" si="852"/>
        <v/>
      </c>
      <c r="EI76" s="71" t="str">
        <f t="shared" si="853"/>
        <v/>
      </c>
      <c r="EJ76" s="71" t="str">
        <f t="shared" si="854"/>
        <v/>
      </c>
      <c r="EK76" s="71" t="str">
        <f t="shared" si="855"/>
        <v/>
      </c>
      <c r="EL76" s="71" t="str">
        <f t="shared" si="856"/>
        <v/>
      </c>
      <c r="EM76" s="71" t="str">
        <f t="shared" si="857"/>
        <v/>
      </c>
      <c r="EN76" s="71" t="str">
        <f t="shared" si="858"/>
        <v/>
      </c>
      <c r="EO76" s="71" t="str">
        <f t="shared" si="859"/>
        <v/>
      </c>
      <c r="EP76" s="71" t="str">
        <f t="shared" si="860"/>
        <v/>
      </c>
      <c r="EQ76" s="71" t="str">
        <f t="shared" si="861"/>
        <v/>
      </c>
      <c r="ER76" s="71" t="str">
        <f t="shared" si="862"/>
        <v/>
      </c>
      <c r="ES76" s="71" t="str">
        <f t="shared" si="863"/>
        <v/>
      </c>
      <c r="ET76" s="71" t="str">
        <f t="shared" si="864"/>
        <v/>
      </c>
      <c r="EU76" s="71" t="str">
        <f t="shared" si="865"/>
        <v/>
      </c>
      <c r="EV76" s="71" t="str">
        <f t="shared" si="866"/>
        <v/>
      </c>
      <c r="EW76" s="71" t="str">
        <f t="shared" si="867"/>
        <v/>
      </c>
      <c r="EX76" s="71" t="str">
        <f t="shared" si="868"/>
        <v/>
      </c>
      <c r="EY76" s="71" t="str">
        <f t="shared" si="869"/>
        <v/>
      </c>
      <c r="EZ76" s="71" t="str">
        <f t="shared" si="870"/>
        <v/>
      </c>
      <c r="FA76" s="71" t="str">
        <f t="shared" si="871"/>
        <v/>
      </c>
      <c r="FB76" s="71" t="str">
        <f t="shared" si="872"/>
        <v/>
      </c>
      <c r="FC76" s="71" t="str">
        <f t="shared" si="873"/>
        <v/>
      </c>
      <c r="FD76" s="71" t="str">
        <f t="shared" si="874"/>
        <v/>
      </c>
      <c r="FE76" s="71" t="str">
        <f t="shared" si="875"/>
        <v/>
      </c>
      <c r="FF76" s="71" t="str">
        <f t="shared" si="876"/>
        <v/>
      </c>
      <c r="FG76" s="71" t="str">
        <f t="shared" si="877"/>
        <v/>
      </c>
      <c r="FH76" s="71" t="str">
        <f t="shared" si="878"/>
        <v/>
      </c>
      <c r="FI76" s="71" t="str">
        <f t="shared" si="879"/>
        <v/>
      </c>
      <c r="FJ76" s="71" t="str">
        <f t="shared" si="880"/>
        <v/>
      </c>
      <c r="FK76" s="71" t="str">
        <f t="shared" si="881"/>
        <v/>
      </c>
      <c r="FL76" s="71" t="str">
        <f t="shared" si="882"/>
        <v/>
      </c>
      <c r="FM76" s="71" t="str">
        <f t="shared" si="883"/>
        <v/>
      </c>
      <c r="FN76" s="71" t="str">
        <f t="shared" si="884"/>
        <v/>
      </c>
      <c r="FO76" s="71" t="str">
        <f t="shared" si="885"/>
        <v/>
      </c>
      <c r="FP76" s="71" t="str">
        <f t="shared" si="886"/>
        <v/>
      </c>
      <c r="FQ76" s="71" t="str">
        <f t="shared" si="887"/>
        <v/>
      </c>
      <c r="FR76" s="71" t="str">
        <f t="shared" si="888"/>
        <v/>
      </c>
      <c r="FS76" s="71" t="str">
        <f t="shared" si="889"/>
        <v/>
      </c>
    </row>
    <row r="77" spans="1:175" s="60" customFormat="1" ht="16.5">
      <c r="A77" s="72"/>
      <c r="B77" s="73" t="s">
        <v>340</v>
      </c>
      <c r="C77" s="72" t="s">
        <v>341</v>
      </c>
      <c r="D77" s="74"/>
      <c r="E77" s="75"/>
      <c r="F77" s="76">
        <v>2500</v>
      </c>
      <c r="G77" s="77">
        <v>100</v>
      </c>
      <c r="H77" s="78" t="s">
        <v>342</v>
      </c>
      <c r="I77" s="77" t="str">
        <f t="shared" si="818"/>
        <v>E206</v>
      </c>
      <c r="J77" s="77"/>
      <c r="K77" s="77"/>
      <c r="L77" s="77"/>
      <c r="M77" s="77"/>
      <c r="N77" s="77"/>
      <c r="O77" s="77"/>
      <c r="P77" s="82"/>
      <c r="Q77" s="82"/>
      <c r="R77" s="82"/>
      <c r="S77" s="82"/>
      <c r="T77" s="87"/>
      <c r="U77" s="85" t="s">
        <v>333</v>
      </c>
      <c r="V77" s="86"/>
      <c r="W77" s="86"/>
      <c r="X77" s="86"/>
      <c r="Y77" s="86"/>
      <c r="Z77" s="86">
        <v>100000</v>
      </c>
      <c r="AA77" s="86"/>
      <c r="AB77" s="86">
        <v>2500</v>
      </c>
      <c r="AC77" s="86"/>
      <c r="AD77" s="86"/>
      <c r="AE77" s="86"/>
      <c r="AF77" s="86"/>
      <c r="AG77" s="88"/>
      <c r="AH77" s="86"/>
      <c r="AI77" s="86"/>
      <c r="AJ77" s="86"/>
      <c r="AK77" s="86"/>
      <c r="AL77" s="88"/>
      <c r="AM77" s="86"/>
      <c r="AN77" s="86"/>
      <c r="AO77" s="86"/>
      <c r="AP77" s="90"/>
      <c r="AQ77" s="90"/>
      <c r="AR77" s="91"/>
      <c r="AS77" s="91"/>
      <c r="AT77" s="90"/>
      <c r="AU77" s="90"/>
      <c r="AV77" s="90"/>
      <c r="AW77" s="90"/>
      <c r="AX77" s="90"/>
      <c r="AY77" s="90"/>
      <c r="AZ77" s="90"/>
      <c r="BA77" s="90"/>
      <c r="BB77" s="90"/>
      <c r="BC77" s="79"/>
      <c r="BD77" s="79"/>
      <c r="BE77" s="79"/>
      <c r="BF77" s="79"/>
      <c r="BG77" s="79"/>
      <c r="BH77" s="79"/>
      <c r="BI77" s="79"/>
      <c r="BJ77" s="79"/>
      <c r="BK77" s="79"/>
      <c r="BL77" s="79"/>
      <c r="BM77" s="79"/>
      <c r="BN77" s="79"/>
      <c r="BO77" s="79"/>
      <c r="BP77" s="79"/>
      <c r="BQ77" s="79"/>
      <c r="BR77" s="79"/>
      <c r="BS77" s="79"/>
      <c r="BT77" s="79"/>
      <c r="BU77" s="194"/>
      <c r="BV77" s="194"/>
      <c r="BW77" s="194"/>
      <c r="BX77" s="194"/>
      <c r="BY77" s="194"/>
      <c r="BZ77" s="194"/>
      <c r="CA77" s="194"/>
      <c r="CB77" s="194"/>
      <c r="CC77" s="194"/>
      <c r="CD77" s="194"/>
      <c r="CE77" s="194"/>
      <c r="CF77" s="194"/>
      <c r="CG77" s="194"/>
      <c r="CH77" s="194"/>
      <c r="CI77" s="194"/>
      <c r="CJ77" s="194"/>
      <c r="CK77" s="194"/>
      <c r="CL77" s="194"/>
      <c r="CM77" s="194"/>
      <c r="CN77" s="93" t="str">
        <f t="shared" si="595"/>
        <v>InitUnitState('E205',,,,,100000,,2500,,,)</v>
      </c>
      <c r="CO77" s="93" t="str">
        <f t="shared" si="596"/>
        <v>InitUnitNormal('E205',,,,,,,,,,)</v>
      </c>
      <c r="CP77" s="93" t="str">
        <f t="shared" si="597"/>
        <v>InitUnitMagic('E205',,,,,,,,,,)</v>
      </c>
      <c r="CQ77" s="93" t="str">
        <f t="shared" si="598"/>
        <v>InitUnitAdd('E205',,,,,,,,,,)</v>
      </c>
      <c r="CR77" s="93" t="str">
        <f t="shared" si="819"/>
        <v>InitEquipData('E205',,"",,E206,2500,100,'','','','','','',"ReplaceableTextures\\CommandButtons\\BTNZ13.blp")</v>
      </c>
      <c r="CS77" s="93"/>
      <c r="CT77" s="93"/>
      <c r="CU77" s="95" t="str">
        <f t="shared" si="78"/>
        <v>|n生命值+100000|n生命回复+2500|n</v>
      </c>
      <c r="CV77" s="61" t="str">
        <f>"|Cffbbbbbb属性：|r"&amp;CU77&amp;VLOOKUP(A77,合成公式!A:P,16,FALSE)&amp;T77&amp;"|n|Cff00ff7f点击消耗"&amp;F77&amp;"金币进行晋阶挑战"</f>
        <v>|Cffbbbbbb属性：|r|n生命值+100000|n生命回复+2500|n|n|Cff00ff7f点击消耗2500金币进行晋阶挑战</v>
      </c>
      <c r="DB77" s="71" t="str">
        <f t="shared" ref="DB77" si="890">IF(V77="","","|n"&amp;DB$2&amp;"+"&amp;V77&amp;DB$1)</f>
        <v/>
      </c>
      <c r="DC77" s="71" t="str">
        <f t="shared" ref="DC77" si="891">IF(W77="","","|n"&amp;DC$2&amp;"+"&amp;W77&amp;DC$1)</f>
        <v/>
      </c>
      <c r="DD77" s="71" t="str">
        <f t="shared" ref="DD77" si="892">IF(X77="","","|n"&amp;DD$2&amp;"+"&amp;X77&amp;DD$1)</f>
        <v/>
      </c>
      <c r="DE77" s="71" t="str">
        <f t="shared" ref="DE77" si="893">IF(Y77="","","|n"&amp;DE$2&amp;"+"&amp;Y77&amp;DE$1)</f>
        <v/>
      </c>
      <c r="DF77" s="71" t="str">
        <f t="shared" ref="DF77" si="894">IF(Z77="","","|n"&amp;DF$2&amp;"+"&amp;Z77&amp;DF$1)</f>
        <v>|n生命值+100000</v>
      </c>
      <c r="DG77" s="71" t="str">
        <f t="shared" ref="DG77" si="895">IF(AA77="","","|n"&amp;DG$2&amp;"+"&amp;AA77&amp;DG$1)</f>
        <v/>
      </c>
      <c r="DH77" s="71" t="str">
        <f t="shared" ref="DH77" si="896">IF(AB77="","","|n"&amp;DH$2&amp;"+"&amp;AB77&amp;DH$1)</f>
        <v>|n生命回复+2500</v>
      </c>
      <c r="DI77" s="71" t="str">
        <f t="shared" ref="DI77" si="897">IF(AC77="","","|n"&amp;DI$2&amp;"+"&amp;AC77&amp;DI$1)</f>
        <v/>
      </c>
      <c r="DJ77" s="71" t="str">
        <f t="shared" ref="DJ77" si="898">IF(AD77="","","|n"&amp;DJ$2&amp;"+"&amp;AD77&amp;DJ$1)</f>
        <v/>
      </c>
      <c r="DK77" s="71" t="str">
        <f t="shared" ref="DK77" si="899">IF(AE77="","","|n"&amp;DK$2&amp;"+"&amp;AE77&amp;DK$1)</f>
        <v/>
      </c>
      <c r="DL77" s="71" t="str">
        <f t="shared" ref="DL77" si="900">IF(AF77="","","|n"&amp;DL$2&amp;"+"&amp;AF77&amp;DL$1)</f>
        <v/>
      </c>
      <c r="DM77" s="71" t="str">
        <f t="shared" ref="DM77" si="901">IF(AG77="","","|n"&amp;DM$2&amp;"+"&amp;AG77&amp;DM$1)</f>
        <v/>
      </c>
      <c r="DN77" s="71" t="str">
        <f t="shared" ref="DN77" si="902">IF(AH77="","","|n"&amp;DN$2&amp;"+"&amp;AH77&amp;DN$1)</f>
        <v/>
      </c>
      <c r="DO77" s="71" t="str">
        <f t="shared" ref="DO77" si="903">IF(AI77="","","|n"&amp;DO$2&amp;"+"&amp;AI77&amp;DO$1)</f>
        <v/>
      </c>
      <c r="DP77" s="71" t="str">
        <f t="shared" ref="DP77" si="904">IF(AJ77="","","|n"&amp;DP$2&amp;"+"&amp;AJ77&amp;DP$1)</f>
        <v/>
      </c>
      <c r="DQ77" s="71" t="str">
        <f t="shared" ref="DQ77" si="905">IF(AK77="","","|n"&amp;DQ$2&amp;"+"&amp;AK77&amp;DQ$1)</f>
        <v/>
      </c>
      <c r="DR77" s="71" t="str">
        <f t="shared" ref="DR77" si="906">IF(AL77="","","|n"&amp;DR$2&amp;"+"&amp;AL77&amp;DR$1)</f>
        <v/>
      </c>
      <c r="DS77" s="71" t="str">
        <f t="shared" ref="DS77" si="907">IF(AM77="","","|n"&amp;DS$2&amp;"+"&amp;AM77&amp;DS$1)</f>
        <v/>
      </c>
      <c r="DT77" s="71" t="str">
        <f t="shared" ref="DT77" si="908">IF(AN77="","","|n"&amp;DT$2&amp;"+"&amp;AN77&amp;DT$1)</f>
        <v/>
      </c>
      <c r="DU77" s="71" t="str">
        <f t="shared" ref="DU77" si="909">IF(AO77="","","|n"&amp;DU$2&amp;"+"&amp;AO77&amp;DU$1)</f>
        <v/>
      </c>
      <c r="DV77" s="71" t="str">
        <f t="shared" ref="DV77" si="910">IF(AP77="","","|n"&amp;DV$2&amp;"+"&amp;AP77&amp;DV$1)</f>
        <v/>
      </c>
      <c r="DW77" s="71" t="str">
        <f t="shared" ref="DW77" si="911">IF(AQ77="","","|n"&amp;DW$2&amp;"+"&amp;AQ77&amp;DW$1)</f>
        <v/>
      </c>
      <c r="DX77" s="71" t="str">
        <f t="shared" ref="DX77" si="912">IF(AR77="","","|n"&amp;DX$2&amp;"+"&amp;AR77&amp;DX$1)</f>
        <v/>
      </c>
      <c r="DY77" s="71" t="str">
        <f t="shared" ref="DY77" si="913">IF(AS77="","","|n"&amp;DY$2&amp;"+"&amp;AS77&amp;DY$1)</f>
        <v/>
      </c>
      <c r="DZ77" s="71" t="str">
        <f t="shared" ref="DZ77" si="914">IF(AT77="","","|n"&amp;DZ$2&amp;"+"&amp;AT77&amp;DZ$1)</f>
        <v/>
      </c>
      <c r="EA77" s="71" t="str">
        <f t="shared" ref="EA77" si="915">IF(AU77="","","|n"&amp;EA$2&amp;"+"&amp;AU77&amp;EA$1)</f>
        <v/>
      </c>
      <c r="EB77" s="71" t="str">
        <f t="shared" ref="EB77" si="916">IF(AV77="","","|n"&amp;EB$2&amp;"+"&amp;AV77&amp;EB$1)</f>
        <v/>
      </c>
      <c r="EC77" s="71" t="str">
        <f t="shared" ref="EC77" si="917">IF(AW77="","","|n"&amp;EC$2&amp;"+"&amp;AW77&amp;EC$1)</f>
        <v/>
      </c>
      <c r="ED77" s="71" t="str">
        <f t="shared" ref="ED77" si="918">IF(AX77="","","|n"&amp;ED$2&amp;"+"&amp;AX77&amp;ED$1)</f>
        <v/>
      </c>
      <c r="EE77" s="71" t="str">
        <f t="shared" ref="EE77" si="919">IF(AY77="","","|n"&amp;EE$2&amp;"+"&amp;AY77&amp;EE$1)</f>
        <v/>
      </c>
      <c r="EF77" s="71" t="str">
        <f t="shared" ref="EF77" si="920">IF(AZ77="","","|n"&amp;EF$2&amp;"+"&amp;AZ77&amp;EF$1)</f>
        <v/>
      </c>
      <c r="EG77" s="71" t="str">
        <f t="shared" ref="EG77" si="921">IF(BA77="","","|n"&amp;EG$2&amp;"+"&amp;BA77&amp;EG$1)</f>
        <v/>
      </c>
      <c r="EH77" s="71" t="str">
        <f t="shared" ref="EH77" si="922">IF(BB77="","","|n"&amp;EH$2&amp;"+"&amp;BB77&amp;EH$1)</f>
        <v/>
      </c>
      <c r="EI77" s="71" t="str">
        <f t="shared" ref="EI77" si="923">IF(BC77="","","|n"&amp;EI$2&amp;"+"&amp;BC77&amp;EI$1)</f>
        <v/>
      </c>
      <c r="EJ77" s="71" t="str">
        <f t="shared" ref="EJ77" si="924">IF(BD77="","","|n"&amp;EJ$2&amp;"+"&amp;BD77&amp;EJ$1)</f>
        <v/>
      </c>
      <c r="EK77" s="71" t="str">
        <f t="shared" ref="EK77" si="925">IF(BE77="","","|n"&amp;EK$2&amp;"+"&amp;BE77&amp;EK$1)</f>
        <v/>
      </c>
      <c r="EL77" s="71" t="str">
        <f t="shared" ref="EL77" si="926">IF(BF77="","","|n"&amp;EL$2&amp;"+"&amp;BF77&amp;EL$1)</f>
        <v/>
      </c>
      <c r="EM77" s="71" t="str">
        <f t="shared" ref="EM77" si="927">IF(BG77="","","|n"&amp;EM$2&amp;"+"&amp;BG77&amp;EM$1)</f>
        <v/>
      </c>
      <c r="EN77" s="71" t="str">
        <f t="shared" ref="EN77" si="928">IF(BH77="","","|n"&amp;EN$2&amp;"+"&amp;BH77&amp;EN$1)</f>
        <v/>
      </c>
      <c r="EO77" s="71" t="str">
        <f t="shared" ref="EO77" si="929">IF(BI77="","","|n"&amp;EO$2&amp;"+"&amp;BI77&amp;EO$1)</f>
        <v/>
      </c>
      <c r="EP77" s="71" t="str">
        <f t="shared" ref="EP77" si="930">IF(BJ77="","","|n"&amp;EP$2&amp;"+"&amp;BJ77&amp;EP$1)</f>
        <v/>
      </c>
      <c r="EQ77" s="71" t="str">
        <f t="shared" ref="EQ77" si="931">IF(BK77="","","|n"&amp;EQ$2&amp;"+"&amp;BK77&amp;EQ$1)</f>
        <v/>
      </c>
      <c r="ER77" s="71" t="str">
        <f t="shared" ref="ER77" si="932">IF(BL77="","","|n"&amp;ER$2&amp;"+"&amp;BL77&amp;ER$1)</f>
        <v/>
      </c>
      <c r="ES77" s="71" t="str">
        <f t="shared" ref="ES77" si="933">IF(BM77="","","|n"&amp;ES$2&amp;"+"&amp;BM77&amp;ES$1)</f>
        <v/>
      </c>
      <c r="ET77" s="71" t="str">
        <f t="shared" ref="ET77" si="934">IF(BN77="","","|n"&amp;ET$2&amp;"+"&amp;BN77&amp;ET$1)</f>
        <v/>
      </c>
      <c r="EU77" s="71" t="str">
        <f t="shared" ref="EU77" si="935">IF(BO77="","","|n"&amp;EU$2&amp;"+"&amp;BO77&amp;EU$1)</f>
        <v/>
      </c>
      <c r="EV77" s="71" t="str">
        <f t="shared" ref="EV77" si="936">IF(BP77="","","|n"&amp;EV$2&amp;"+"&amp;BP77&amp;EV$1)</f>
        <v/>
      </c>
      <c r="EW77" s="71" t="str">
        <f t="shared" ref="EW77" si="937">IF(BQ77="","","|n"&amp;EW$2&amp;"+"&amp;BQ77&amp;EW$1)</f>
        <v/>
      </c>
      <c r="EX77" s="71" t="str">
        <f t="shared" ref="EX77" si="938">IF(BR77="","","|n"&amp;EX$2&amp;"+"&amp;BR77&amp;EX$1)</f>
        <v/>
      </c>
      <c r="EY77" s="71" t="str">
        <f t="shared" ref="EY77" si="939">IF(BS77="","","|n"&amp;EY$2&amp;"+"&amp;BS77&amp;EY$1)</f>
        <v/>
      </c>
      <c r="EZ77" s="71" t="str">
        <f t="shared" ref="EZ77" si="940">IF(BT77="","","|n"&amp;EZ$2&amp;"+"&amp;BT77&amp;EZ$1)</f>
        <v/>
      </c>
      <c r="FA77" s="71" t="str">
        <f t="shared" ref="FA77" si="941">IF(BU77="","","|n"&amp;FA$2&amp;"+"&amp;BU77&amp;FA$1)</f>
        <v/>
      </c>
      <c r="FB77" s="71" t="str">
        <f t="shared" ref="FB77" si="942">IF(BV77="","","|n"&amp;FB$2&amp;"+"&amp;BV77&amp;FB$1)</f>
        <v/>
      </c>
      <c r="FC77" s="71" t="str">
        <f t="shared" ref="FC77" si="943">IF(BW77="","","|n"&amp;FC$2&amp;"+"&amp;BW77&amp;FC$1)</f>
        <v/>
      </c>
      <c r="FD77" s="71" t="str">
        <f t="shared" ref="FD77" si="944">IF(BX77="","","|n"&amp;FD$2&amp;"+"&amp;BX77&amp;FD$1)</f>
        <v/>
      </c>
      <c r="FE77" s="71" t="str">
        <f t="shared" ref="FE77" si="945">IF(BY77="","","|n"&amp;FE$2&amp;"+"&amp;BY77&amp;FE$1)</f>
        <v/>
      </c>
      <c r="FF77" s="71" t="str">
        <f t="shared" ref="FF77" si="946">IF(BZ77="","","|n"&amp;FF$2&amp;"+"&amp;BZ77&amp;FF$1)</f>
        <v/>
      </c>
      <c r="FG77" s="71" t="str">
        <f t="shared" ref="FG77" si="947">IF(CA77="","","|n"&amp;FG$2&amp;"+"&amp;CA77&amp;FG$1)</f>
        <v/>
      </c>
      <c r="FH77" s="71" t="str">
        <f t="shared" ref="FH77" si="948">IF(CB77="","","|n"&amp;FH$2&amp;"+"&amp;CB77&amp;FH$1)</f>
        <v/>
      </c>
      <c r="FI77" s="71" t="str">
        <f t="shared" ref="FI77" si="949">IF(CC77="","","|n"&amp;FI$2&amp;"+"&amp;CC77&amp;FI$1)</f>
        <v/>
      </c>
      <c r="FJ77" s="71" t="str">
        <f t="shared" ref="FJ77" si="950">IF(CD77="","","|n"&amp;FJ$2&amp;"+"&amp;CD77&amp;FJ$1)</f>
        <v/>
      </c>
      <c r="FK77" s="71" t="str">
        <f t="shared" ref="FK77" si="951">IF(CE77="","","|n"&amp;FK$2&amp;"+"&amp;CE77&amp;FK$1)</f>
        <v/>
      </c>
      <c r="FL77" s="71" t="str">
        <f t="shared" ref="FL77" si="952">IF(CF77="","","|n"&amp;FL$2&amp;"+"&amp;CF77&amp;FL$1)</f>
        <v/>
      </c>
      <c r="FM77" s="71" t="str">
        <f t="shared" ref="FM77" si="953">IF(CG77="","","|n"&amp;FM$2&amp;"+"&amp;CG77&amp;FM$1)</f>
        <v/>
      </c>
      <c r="FN77" s="71" t="str">
        <f t="shared" ref="FN77" si="954">IF(CH77="","","|n"&amp;FN$2&amp;"+"&amp;CH77&amp;FN$1)</f>
        <v/>
      </c>
      <c r="FO77" s="71" t="str">
        <f t="shared" ref="FO77" si="955">IF(CI77="","","|n"&amp;FO$2&amp;"+"&amp;CI77&amp;FO$1)</f>
        <v/>
      </c>
      <c r="FP77" s="71" t="str">
        <f t="shared" ref="FP77" si="956">IF(CJ77="","","|n"&amp;FP$2&amp;"+"&amp;CJ77&amp;FP$1)</f>
        <v/>
      </c>
      <c r="FQ77" s="71" t="str">
        <f t="shared" ref="FQ77" si="957">IF(CK77="","","|n"&amp;FQ$2&amp;"+"&amp;CK77&amp;FQ$1)</f>
        <v/>
      </c>
      <c r="FR77" s="71" t="str">
        <f t="shared" ref="FR77" si="958">IF(CL77="","","|n"&amp;FR$2&amp;"+"&amp;CL77&amp;FR$1)</f>
        <v/>
      </c>
      <c r="FS77" s="71" t="str">
        <f t="shared" ref="FS77" si="959">IF(CM77="","","|n"&amp;FS$2&amp;"+"&amp;CM77&amp;FS$1)</f>
        <v/>
      </c>
    </row>
    <row r="78" spans="1:175" s="60" customFormat="1" ht="16.5">
      <c r="A78" s="72"/>
      <c r="B78" s="73" t="s">
        <v>343</v>
      </c>
      <c r="C78" s="72" t="s">
        <v>344</v>
      </c>
      <c r="D78" s="74"/>
      <c r="E78" s="75"/>
      <c r="F78" s="76">
        <v>2500</v>
      </c>
      <c r="G78" s="77">
        <v>85</v>
      </c>
      <c r="H78" s="77"/>
      <c r="I78" s="77" t="str">
        <f t="shared" si="818"/>
        <v>E207</v>
      </c>
      <c r="J78" s="77"/>
      <c r="K78" s="77"/>
      <c r="L78" s="77"/>
      <c r="M78" s="77"/>
      <c r="N78" s="77"/>
      <c r="O78" s="77"/>
      <c r="P78" s="82"/>
      <c r="Q78" s="82"/>
      <c r="R78" s="82"/>
      <c r="S78" s="82"/>
      <c r="T78" s="87"/>
      <c r="U78" s="85" t="s">
        <v>345</v>
      </c>
      <c r="V78" s="86"/>
      <c r="W78" s="86"/>
      <c r="X78" s="86">
        <v>50</v>
      </c>
      <c r="Y78" s="86"/>
      <c r="Z78" s="86">
        <v>160000</v>
      </c>
      <c r="AA78" s="86"/>
      <c r="AB78" s="86">
        <v>4000</v>
      </c>
      <c r="AC78" s="86"/>
      <c r="AD78" s="86"/>
      <c r="AE78" s="86"/>
      <c r="AF78" s="86"/>
      <c r="AG78" s="88"/>
      <c r="AH78" s="86"/>
      <c r="AI78" s="86"/>
      <c r="AJ78" s="86"/>
      <c r="AK78" s="86"/>
      <c r="AL78" s="88"/>
      <c r="AM78" s="86"/>
      <c r="AN78" s="86"/>
      <c r="AO78" s="86"/>
      <c r="AP78" s="90"/>
      <c r="AQ78" s="90"/>
      <c r="AR78" s="91"/>
      <c r="AS78" s="91"/>
      <c r="AT78" s="90"/>
      <c r="AU78" s="90"/>
      <c r="AV78" s="90"/>
      <c r="AW78" s="90"/>
      <c r="AX78" s="90"/>
      <c r="AY78" s="90"/>
      <c r="AZ78" s="90"/>
      <c r="BA78" s="90"/>
      <c r="BB78" s="90"/>
      <c r="BC78" s="79"/>
      <c r="BD78" s="79"/>
      <c r="BE78" s="79"/>
      <c r="BF78" s="79"/>
      <c r="BG78" s="79"/>
      <c r="BH78" s="79"/>
      <c r="BI78" s="79"/>
      <c r="BJ78" s="79"/>
      <c r="BK78" s="79"/>
      <c r="BL78" s="79"/>
      <c r="BM78" s="79"/>
      <c r="BN78" s="79"/>
      <c r="BO78" s="79"/>
      <c r="BP78" s="79"/>
      <c r="BQ78" s="79"/>
      <c r="BR78" s="79"/>
      <c r="BS78" s="79"/>
      <c r="BT78" s="79"/>
      <c r="BU78" s="194"/>
      <c r="BV78" s="194"/>
      <c r="BW78" s="194"/>
      <c r="BX78" s="194"/>
      <c r="BY78" s="194"/>
      <c r="BZ78" s="194"/>
      <c r="CA78" s="194"/>
      <c r="CB78" s="194"/>
      <c r="CC78" s="194"/>
      <c r="CD78" s="194"/>
      <c r="CE78" s="194"/>
      <c r="CF78" s="194"/>
      <c r="CG78" s="194"/>
      <c r="CH78" s="194"/>
      <c r="CI78" s="194"/>
      <c r="CJ78" s="194"/>
      <c r="CK78" s="194"/>
      <c r="CL78" s="194"/>
      <c r="CM78" s="194"/>
      <c r="CN78" s="93" t="str">
        <f t="shared" si="595"/>
        <v>InitUnitState('E206',,,50,,160000,,4000,,,)</v>
      </c>
      <c r="CO78" s="93" t="str">
        <f t="shared" si="596"/>
        <v>InitUnitNormal('E206',,,,,,,,,,)</v>
      </c>
      <c r="CP78" s="93" t="str">
        <f t="shared" si="597"/>
        <v>InitUnitMagic('E206',,,,,,,,,,)</v>
      </c>
      <c r="CQ78" s="93" t="str">
        <f t="shared" si="598"/>
        <v>InitUnitAdd('E206',,,,,,,,,,)</v>
      </c>
      <c r="CR78" s="93" t="str">
        <f t="shared" si="819"/>
        <v>InitEquipData('E206',,"",,E207,2500,85,'','','','','','',"ReplaceableTextures\\CommandButtons\\BTNZ13.blp")</v>
      </c>
      <c r="CS78" s="93"/>
      <c r="CT78" s="93"/>
      <c r="CU78" s="95" t="str">
        <f t="shared" si="78"/>
        <v>|n护甲+50|n生命值+160000|n生命回复+4000|n</v>
      </c>
      <c r="CV78" s="61" t="str">
        <f>"|Cffbbbbbb属性：|r"&amp;CU78&amp;VLOOKUP(A78,合成公式!A:P,16,FALSE)&amp;T78&amp;"|n|Cff00ff7f点击消耗"&amp;F78&amp;"金币进行强化"&amp;"|n成功率"&amp;G78&amp;"%"</f>
        <v>|Cffbbbbbb属性：|r|n护甲+50|n生命值+160000|n生命回复+4000|n|n|Cff00ff7f点击消耗2500金币进行强化|n成功率85%</v>
      </c>
      <c r="DB78" s="71" t="str">
        <f t="shared" ref="DB78:DB82" si="960">IF(V78="","","|n"&amp;DB$2&amp;"+"&amp;V78&amp;DB$1)</f>
        <v/>
      </c>
      <c r="DC78" s="71" t="str">
        <f t="shared" ref="DC78:DC82" si="961">IF(W78="","","|n"&amp;DC$2&amp;"+"&amp;W78&amp;DC$1)</f>
        <v/>
      </c>
      <c r="DD78" s="71" t="str">
        <f t="shared" ref="DD78:DD82" si="962">IF(X78="","","|n"&amp;DD$2&amp;"+"&amp;X78&amp;DD$1)</f>
        <v>|n护甲+50</v>
      </c>
      <c r="DE78" s="71" t="str">
        <f t="shared" ref="DE78:DE82" si="963">IF(Y78="","","|n"&amp;DE$2&amp;"+"&amp;Y78&amp;DE$1)</f>
        <v/>
      </c>
      <c r="DF78" s="71" t="str">
        <f t="shared" ref="DF78:DF82" si="964">IF(Z78="","","|n"&amp;DF$2&amp;"+"&amp;Z78&amp;DF$1)</f>
        <v>|n生命值+160000</v>
      </c>
      <c r="DG78" s="71" t="str">
        <f t="shared" ref="DG78:DG82" si="965">IF(AA78="","","|n"&amp;DG$2&amp;"+"&amp;AA78&amp;DG$1)</f>
        <v/>
      </c>
      <c r="DH78" s="71" t="str">
        <f t="shared" ref="DH78:DH82" si="966">IF(AB78="","","|n"&amp;DH$2&amp;"+"&amp;AB78&amp;DH$1)</f>
        <v>|n生命回复+4000</v>
      </c>
      <c r="DI78" s="71" t="str">
        <f t="shared" ref="DI78:DI82" si="967">IF(AC78="","","|n"&amp;DI$2&amp;"+"&amp;AC78&amp;DI$1)</f>
        <v/>
      </c>
      <c r="DJ78" s="71" t="str">
        <f t="shared" ref="DJ78:DJ82" si="968">IF(AD78="","","|n"&amp;DJ$2&amp;"+"&amp;AD78&amp;DJ$1)</f>
        <v/>
      </c>
      <c r="DK78" s="71" t="str">
        <f t="shared" ref="DK78:DK82" si="969">IF(AE78="","","|n"&amp;DK$2&amp;"+"&amp;AE78&amp;DK$1)</f>
        <v/>
      </c>
      <c r="DL78" s="71" t="str">
        <f t="shared" ref="DL78:DL82" si="970">IF(AF78="","","|n"&amp;DL$2&amp;"+"&amp;AF78&amp;DL$1)</f>
        <v/>
      </c>
      <c r="DM78" s="71" t="str">
        <f t="shared" ref="DM78:DM82" si="971">IF(AG78="","","|n"&amp;DM$2&amp;"+"&amp;AG78&amp;DM$1)</f>
        <v/>
      </c>
      <c r="DN78" s="71" t="str">
        <f t="shared" ref="DN78:DN82" si="972">IF(AH78="","","|n"&amp;DN$2&amp;"+"&amp;AH78&amp;DN$1)</f>
        <v/>
      </c>
      <c r="DO78" s="71" t="str">
        <f t="shared" ref="DO78:DO82" si="973">IF(AI78="","","|n"&amp;DO$2&amp;"+"&amp;AI78&amp;DO$1)</f>
        <v/>
      </c>
      <c r="DP78" s="71" t="str">
        <f t="shared" ref="DP78:DP82" si="974">IF(AJ78="","","|n"&amp;DP$2&amp;"+"&amp;AJ78&amp;DP$1)</f>
        <v/>
      </c>
      <c r="DQ78" s="71" t="str">
        <f t="shared" ref="DQ78:DQ82" si="975">IF(AK78="","","|n"&amp;DQ$2&amp;"+"&amp;AK78&amp;DQ$1)</f>
        <v/>
      </c>
      <c r="DR78" s="71" t="str">
        <f t="shared" ref="DR78:DR82" si="976">IF(AL78="","","|n"&amp;DR$2&amp;"+"&amp;AL78&amp;DR$1)</f>
        <v/>
      </c>
      <c r="DS78" s="71" t="str">
        <f t="shared" ref="DS78:DS82" si="977">IF(AM78="","","|n"&amp;DS$2&amp;"+"&amp;AM78&amp;DS$1)</f>
        <v/>
      </c>
      <c r="DT78" s="71" t="str">
        <f t="shared" ref="DT78:DT82" si="978">IF(AN78="","","|n"&amp;DT$2&amp;"+"&amp;AN78&amp;DT$1)</f>
        <v/>
      </c>
      <c r="DU78" s="71" t="str">
        <f t="shared" ref="DU78:DU82" si="979">IF(AO78="","","|n"&amp;DU$2&amp;"+"&amp;AO78&amp;DU$1)</f>
        <v/>
      </c>
      <c r="DV78" s="71" t="str">
        <f t="shared" ref="DV78:DV82" si="980">IF(AP78="","","|n"&amp;DV$2&amp;"+"&amp;AP78&amp;DV$1)</f>
        <v/>
      </c>
      <c r="DW78" s="71" t="str">
        <f t="shared" ref="DW78:DW82" si="981">IF(AQ78="","","|n"&amp;DW$2&amp;"+"&amp;AQ78&amp;DW$1)</f>
        <v/>
      </c>
      <c r="DX78" s="71" t="str">
        <f t="shared" ref="DX78:DX82" si="982">IF(AR78="","","|n"&amp;DX$2&amp;"+"&amp;AR78&amp;DX$1)</f>
        <v/>
      </c>
      <c r="DY78" s="71" t="str">
        <f t="shared" ref="DY78:DY82" si="983">IF(AS78="","","|n"&amp;DY$2&amp;"+"&amp;AS78&amp;DY$1)</f>
        <v/>
      </c>
      <c r="DZ78" s="71" t="str">
        <f t="shared" ref="DZ78:DZ82" si="984">IF(AT78="","","|n"&amp;DZ$2&amp;"+"&amp;AT78&amp;DZ$1)</f>
        <v/>
      </c>
      <c r="EA78" s="71" t="str">
        <f t="shared" ref="EA78:EA82" si="985">IF(AU78="","","|n"&amp;EA$2&amp;"+"&amp;AU78&amp;EA$1)</f>
        <v/>
      </c>
      <c r="EB78" s="71" t="str">
        <f t="shared" ref="EB78:EB82" si="986">IF(AV78="","","|n"&amp;EB$2&amp;"+"&amp;AV78&amp;EB$1)</f>
        <v/>
      </c>
      <c r="EC78" s="71" t="str">
        <f t="shared" ref="EC78:EC82" si="987">IF(AW78="","","|n"&amp;EC$2&amp;"+"&amp;AW78&amp;EC$1)</f>
        <v/>
      </c>
      <c r="ED78" s="71" t="str">
        <f t="shared" ref="ED78:ED82" si="988">IF(AX78="","","|n"&amp;ED$2&amp;"+"&amp;AX78&amp;ED$1)</f>
        <v/>
      </c>
      <c r="EE78" s="71" t="str">
        <f t="shared" ref="EE78:EE82" si="989">IF(AY78="","","|n"&amp;EE$2&amp;"+"&amp;AY78&amp;EE$1)</f>
        <v/>
      </c>
      <c r="EF78" s="71" t="str">
        <f t="shared" ref="EF78:EF82" si="990">IF(AZ78="","","|n"&amp;EF$2&amp;"+"&amp;AZ78&amp;EF$1)</f>
        <v/>
      </c>
      <c r="EG78" s="71" t="str">
        <f t="shared" ref="EG78:EG82" si="991">IF(BA78="","","|n"&amp;EG$2&amp;"+"&amp;BA78&amp;EG$1)</f>
        <v/>
      </c>
      <c r="EH78" s="71" t="str">
        <f t="shared" ref="EH78:EH82" si="992">IF(BB78="","","|n"&amp;EH$2&amp;"+"&amp;BB78&amp;EH$1)</f>
        <v/>
      </c>
      <c r="EI78" s="71" t="str">
        <f t="shared" ref="EI78:EI82" si="993">IF(BC78="","","|n"&amp;EI$2&amp;"+"&amp;BC78&amp;EI$1)</f>
        <v/>
      </c>
      <c r="EJ78" s="71" t="str">
        <f t="shared" ref="EJ78:EJ82" si="994">IF(BD78="","","|n"&amp;EJ$2&amp;"+"&amp;BD78&amp;EJ$1)</f>
        <v/>
      </c>
      <c r="EK78" s="71" t="str">
        <f t="shared" ref="EK78:EK82" si="995">IF(BE78="","","|n"&amp;EK$2&amp;"+"&amp;BE78&amp;EK$1)</f>
        <v/>
      </c>
      <c r="EL78" s="71" t="str">
        <f t="shared" ref="EL78:EL82" si="996">IF(BF78="","","|n"&amp;EL$2&amp;"+"&amp;BF78&amp;EL$1)</f>
        <v/>
      </c>
      <c r="EM78" s="71" t="str">
        <f t="shared" ref="EM78:EM82" si="997">IF(BG78="","","|n"&amp;EM$2&amp;"+"&amp;BG78&amp;EM$1)</f>
        <v/>
      </c>
      <c r="EN78" s="71" t="str">
        <f t="shared" ref="EN78:EN82" si="998">IF(BH78="","","|n"&amp;EN$2&amp;"+"&amp;BH78&amp;EN$1)</f>
        <v/>
      </c>
      <c r="EO78" s="71" t="str">
        <f t="shared" ref="EO78:EO82" si="999">IF(BI78="","","|n"&amp;EO$2&amp;"+"&amp;BI78&amp;EO$1)</f>
        <v/>
      </c>
      <c r="EP78" s="71" t="str">
        <f t="shared" ref="EP78:EP82" si="1000">IF(BJ78="","","|n"&amp;EP$2&amp;"+"&amp;BJ78&amp;EP$1)</f>
        <v/>
      </c>
      <c r="EQ78" s="71" t="str">
        <f t="shared" ref="EQ78:EQ82" si="1001">IF(BK78="","","|n"&amp;EQ$2&amp;"+"&amp;BK78&amp;EQ$1)</f>
        <v/>
      </c>
      <c r="ER78" s="71" t="str">
        <f t="shared" ref="ER78:ER82" si="1002">IF(BL78="","","|n"&amp;ER$2&amp;"+"&amp;BL78&amp;ER$1)</f>
        <v/>
      </c>
      <c r="ES78" s="71" t="str">
        <f t="shared" ref="ES78:ES82" si="1003">IF(BM78="","","|n"&amp;ES$2&amp;"+"&amp;BM78&amp;ES$1)</f>
        <v/>
      </c>
      <c r="ET78" s="71" t="str">
        <f t="shared" ref="ET78:ET82" si="1004">IF(BN78="","","|n"&amp;ET$2&amp;"+"&amp;BN78&amp;ET$1)</f>
        <v/>
      </c>
      <c r="EU78" s="71" t="str">
        <f t="shared" ref="EU78:EU82" si="1005">IF(BO78="","","|n"&amp;EU$2&amp;"+"&amp;BO78&amp;EU$1)</f>
        <v/>
      </c>
      <c r="EV78" s="71" t="str">
        <f t="shared" ref="EV78:EV82" si="1006">IF(BP78="","","|n"&amp;EV$2&amp;"+"&amp;BP78&amp;EV$1)</f>
        <v/>
      </c>
      <c r="EW78" s="71" t="str">
        <f t="shared" ref="EW78:EW82" si="1007">IF(BQ78="","","|n"&amp;EW$2&amp;"+"&amp;BQ78&amp;EW$1)</f>
        <v/>
      </c>
      <c r="EX78" s="71" t="str">
        <f t="shared" ref="EX78:EX82" si="1008">IF(BR78="","","|n"&amp;EX$2&amp;"+"&amp;BR78&amp;EX$1)</f>
        <v/>
      </c>
      <c r="EY78" s="71" t="str">
        <f t="shared" ref="EY78:EY82" si="1009">IF(BS78="","","|n"&amp;EY$2&amp;"+"&amp;BS78&amp;EY$1)</f>
        <v/>
      </c>
      <c r="EZ78" s="71" t="str">
        <f t="shared" ref="EZ78:EZ82" si="1010">IF(BT78="","","|n"&amp;EZ$2&amp;"+"&amp;BT78&amp;EZ$1)</f>
        <v/>
      </c>
      <c r="FA78" s="71" t="str">
        <f t="shared" ref="FA78:FA82" si="1011">IF(BU78="","","|n"&amp;FA$2&amp;"+"&amp;BU78&amp;FA$1)</f>
        <v/>
      </c>
      <c r="FB78" s="71" t="str">
        <f t="shared" ref="FB78:FB82" si="1012">IF(BV78="","","|n"&amp;FB$2&amp;"+"&amp;BV78&amp;FB$1)</f>
        <v/>
      </c>
      <c r="FC78" s="71" t="str">
        <f t="shared" ref="FC78:FC82" si="1013">IF(BW78="","","|n"&amp;FC$2&amp;"+"&amp;BW78&amp;FC$1)</f>
        <v/>
      </c>
      <c r="FD78" s="71" t="str">
        <f t="shared" ref="FD78:FD82" si="1014">IF(BX78="","","|n"&amp;FD$2&amp;"+"&amp;BX78&amp;FD$1)</f>
        <v/>
      </c>
      <c r="FE78" s="71" t="str">
        <f t="shared" ref="FE78:FE82" si="1015">IF(BY78="","","|n"&amp;FE$2&amp;"+"&amp;BY78&amp;FE$1)</f>
        <v/>
      </c>
      <c r="FF78" s="71" t="str">
        <f t="shared" ref="FF78:FF82" si="1016">IF(BZ78="","","|n"&amp;FF$2&amp;"+"&amp;BZ78&amp;FF$1)</f>
        <v/>
      </c>
      <c r="FG78" s="71" t="str">
        <f t="shared" ref="FG78:FG82" si="1017">IF(CA78="","","|n"&amp;FG$2&amp;"+"&amp;CA78&amp;FG$1)</f>
        <v/>
      </c>
      <c r="FH78" s="71" t="str">
        <f t="shared" ref="FH78:FH82" si="1018">IF(CB78="","","|n"&amp;FH$2&amp;"+"&amp;CB78&amp;FH$1)</f>
        <v/>
      </c>
      <c r="FI78" s="71" t="str">
        <f t="shared" ref="FI78:FI82" si="1019">IF(CC78="","","|n"&amp;FI$2&amp;"+"&amp;CC78&amp;FI$1)</f>
        <v/>
      </c>
      <c r="FJ78" s="71" t="str">
        <f t="shared" ref="FJ78:FJ82" si="1020">IF(CD78="","","|n"&amp;FJ$2&amp;"+"&amp;CD78&amp;FJ$1)</f>
        <v/>
      </c>
      <c r="FK78" s="71" t="str">
        <f t="shared" ref="FK78:FK82" si="1021">IF(CE78="","","|n"&amp;FK$2&amp;"+"&amp;CE78&amp;FK$1)</f>
        <v/>
      </c>
      <c r="FL78" s="71" t="str">
        <f t="shared" ref="FL78:FL82" si="1022">IF(CF78="","","|n"&amp;FL$2&amp;"+"&amp;CF78&amp;FL$1)</f>
        <v/>
      </c>
      <c r="FM78" s="71" t="str">
        <f t="shared" ref="FM78:FM82" si="1023">IF(CG78="","","|n"&amp;FM$2&amp;"+"&amp;CG78&amp;FM$1)</f>
        <v/>
      </c>
      <c r="FN78" s="71" t="str">
        <f t="shared" ref="FN78:FN82" si="1024">IF(CH78="","","|n"&amp;FN$2&amp;"+"&amp;CH78&amp;FN$1)</f>
        <v/>
      </c>
      <c r="FO78" s="71" t="str">
        <f t="shared" ref="FO78:FO82" si="1025">IF(CI78="","","|n"&amp;FO$2&amp;"+"&amp;CI78&amp;FO$1)</f>
        <v/>
      </c>
      <c r="FP78" s="71" t="str">
        <f t="shared" ref="FP78:FP82" si="1026">IF(CJ78="","","|n"&amp;FP$2&amp;"+"&amp;CJ78&amp;FP$1)</f>
        <v/>
      </c>
      <c r="FQ78" s="71" t="str">
        <f t="shared" ref="FQ78:FQ82" si="1027">IF(CK78="","","|n"&amp;FQ$2&amp;"+"&amp;CK78&amp;FQ$1)</f>
        <v/>
      </c>
      <c r="FR78" s="71" t="str">
        <f t="shared" ref="FR78:FR82" si="1028">IF(CL78="","","|n"&amp;FR$2&amp;"+"&amp;CL78&amp;FR$1)</f>
        <v/>
      </c>
      <c r="FS78" s="71" t="str">
        <f t="shared" ref="FS78:FS82" si="1029">IF(CM78="","","|n"&amp;FS$2&amp;"+"&amp;CM78&amp;FS$1)</f>
        <v/>
      </c>
    </row>
    <row r="79" spans="1:175" s="60" customFormat="1" ht="16.5">
      <c r="A79" s="72"/>
      <c r="B79" s="73" t="s">
        <v>346</v>
      </c>
      <c r="C79" s="72" t="s">
        <v>347</v>
      </c>
      <c r="D79" s="74"/>
      <c r="E79" s="75"/>
      <c r="F79" s="76">
        <v>2500</v>
      </c>
      <c r="G79" s="77">
        <v>85</v>
      </c>
      <c r="H79" s="77"/>
      <c r="I79" s="77" t="str">
        <f t="shared" si="818"/>
        <v>E208</v>
      </c>
      <c r="J79" s="77"/>
      <c r="K79" s="77"/>
      <c r="L79" s="77"/>
      <c r="M79" s="77"/>
      <c r="N79" s="77"/>
      <c r="O79" s="77"/>
      <c r="P79" s="82"/>
      <c r="Q79" s="82"/>
      <c r="R79" s="82"/>
      <c r="S79" s="82"/>
      <c r="T79" s="87"/>
      <c r="U79" s="85" t="s">
        <v>345</v>
      </c>
      <c r="V79" s="86"/>
      <c r="W79" s="86"/>
      <c r="X79" s="86">
        <v>50</v>
      </c>
      <c r="Y79" s="86"/>
      <c r="Z79" s="86">
        <v>200000</v>
      </c>
      <c r="AA79" s="86"/>
      <c r="AB79" s="86">
        <v>5000</v>
      </c>
      <c r="AC79" s="86"/>
      <c r="AD79" s="86"/>
      <c r="AE79" s="86"/>
      <c r="AF79" s="86"/>
      <c r="AG79" s="88"/>
      <c r="AH79" s="86"/>
      <c r="AI79" s="86"/>
      <c r="AJ79" s="86"/>
      <c r="AK79" s="86"/>
      <c r="AL79" s="88"/>
      <c r="AM79" s="86"/>
      <c r="AN79" s="86"/>
      <c r="AO79" s="86"/>
      <c r="AP79" s="90"/>
      <c r="AQ79" s="90"/>
      <c r="AR79" s="91"/>
      <c r="AS79" s="91"/>
      <c r="AT79" s="90"/>
      <c r="AU79" s="90"/>
      <c r="AV79" s="90"/>
      <c r="AW79" s="90"/>
      <c r="AX79" s="90"/>
      <c r="AY79" s="90"/>
      <c r="AZ79" s="90"/>
      <c r="BA79" s="90"/>
      <c r="BB79" s="90"/>
      <c r="BC79" s="79"/>
      <c r="BD79" s="79"/>
      <c r="BE79" s="79"/>
      <c r="BF79" s="79"/>
      <c r="BG79" s="79"/>
      <c r="BH79" s="79"/>
      <c r="BI79" s="79"/>
      <c r="BJ79" s="79"/>
      <c r="BK79" s="79"/>
      <c r="BL79" s="79"/>
      <c r="BM79" s="79"/>
      <c r="BN79" s="79"/>
      <c r="BO79" s="79"/>
      <c r="BP79" s="79"/>
      <c r="BQ79" s="79"/>
      <c r="BR79" s="79"/>
      <c r="BS79" s="79"/>
      <c r="BT79" s="79"/>
      <c r="BU79" s="194"/>
      <c r="BV79" s="194"/>
      <c r="BW79" s="194"/>
      <c r="BX79" s="194"/>
      <c r="BY79" s="194"/>
      <c r="BZ79" s="194"/>
      <c r="CA79" s="194"/>
      <c r="CB79" s="194"/>
      <c r="CC79" s="194"/>
      <c r="CD79" s="194"/>
      <c r="CE79" s="194"/>
      <c r="CF79" s="194"/>
      <c r="CG79" s="194"/>
      <c r="CH79" s="194"/>
      <c r="CI79" s="194"/>
      <c r="CJ79" s="194"/>
      <c r="CK79" s="194"/>
      <c r="CL79" s="194"/>
      <c r="CM79" s="194"/>
      <c r="CN79" s="93" t="str">
        <f t="shared" si="595"/>
        <v>InitUnitState('E207',,,50,,200000,,5000,,,)</v>
      </c>
      <c r="CO79" s="93" t="str">
        <f t="shared" si="596"/>
        <v>InitUnitNormal('E207',,,,,,,,,,)</v>
      </c>
      <c r="CP79" s="93" t="str">
        <f t="shared" si="597"/>
        <v>InitUnitMagic('E207',,,,,,,,,,)</v>
      </c>
      <c r="CQ79" s="93" t="str">
        <f t="shared" si="598"/>
        <v>InitUnitAdd('E207',,,,,,,,,,)</v>
      </c>
      <c r="CR79" s="93" t="str">
        <f>"InitEquipData('"&amp;B79&amp;"',"&amp;D79&amp;","&amp;CR$1&amp;A79&amp;CR$1&amp;","&amp;E79&amp;","&amp;I79&amp;","&amp;F79&amp;","&amp;G79&amp;",'"&amp;J79&amp;"','"&amp;K79&amp;"','"&amp;L79&amp;"','"&amp;M79&amp;"','"&amp;N79&amp;"','"&amp;O79&amp;"',"&amp;CR$1&amp;U93&amp;CR$1&amp;")"</f>
        <v>InitEquipData('E207',,"",,E208,2500,85,'','','','','','',"ReplaceableTextures\\CommandButtons\\BTNZ14.blp")</v>
      </c>
      <c r="CS79" s="93"/>
      <c r="CT79" s="93"/>
      <c r="CU79" s="95" t="str">
        <f t="shared" si="78"/>
        <v>|n护甲+50|n生命值+200000|n生命回复+5000|n</v>
      </c>
      <c r="CV79" s="61" t="str">
        <f>"|Cffbbbbbb属性：|r"&amp;CU79&amp;VLOOKUP(A79,合成公式!A:P,16,FALSE)&amp;T79&amp;"|n|Cff00ff7f点击消耗"&amp;F79&amp;"金币进行强化"&amp;"|n成功率"&amp;G79&amp;"%"</f>
        <v>|Cffbbbbbb属性：|r|n护甲+50|n生命值+200000|n生命回复+5000|n|n|Cff00ff7f点击消耗2500金币进行强化|n成功率85%</v>
      </c>
      <c r="DB79" s="71" t="str">
        <f t="shared" si="960"/>
        <v/>
      </c>
      <c r="DC79" s="71" t="str">
        <f t="shared" si="961"/>
        <v/>
      </c>
      <c r="DD79" s="71" t="str">
        <f t="shared" si="962"/>
        <v>|n护甲+50</v>
      </c>
      <c r="DE79" s="71" t="str">
        <f t="shared" si="963"/>
        <v/>
      </c>
      <c r="DF79" s="71" t="str">
        <f t="shared" si="964"/>
        <v>|n生命值+200000</v>
      </c>
      <c r="DG79" s="71" t="str">
        <f t="shared" si="965"/>
        <v/>
      </c>
      <c r="DH79" s="71" t="str">
        <f t="shared" si="966"/>
        <v>|n生命回复+5000</v>
      </c>
      <c r="DI79" s="71" t="str">
        <f t="shared" si="967"/>
        <v/>
      </c>
      <c r="DJ79" s="71" t="str">
        <f t="shared" si="968"/>
        <v/>
      </c>
      <c r="DK79" s="71" t="str">
        <f t="shared" si="969"/>
        <v/>
      </c>
      <c r="DL79" s="71" t="str">
        <f t="shared" si="970"/>
        <v/>
      </c>
      <c r="DM79" s="71" t="str">
        <f t="shared" si="971"/>
        <v/>
      </c>
      <c r="DN79" s="71" t="str">
        <f t="shared" si="972"/>
        <v/>
      </c>
      <c r="DO79" s="71" t="str">
        <f t="shared" si="973"/>
        <v/>
      </c>
      <c r="DP79" s="71" t="str">
        <f t="shared" si="974"/>
        <v/>
      </c>
      <c r="DQ79" s="71" t="str">
        <f t="shared" si="975"/>
        <v/>
      </c>
      <c r="DR79" s="71" t="str">
        <f t="shared" si="976"/>
        <v/>
      </c>
      <c r="DS79" s="71" t="str">
        <f t="shared" si="977"/>
        <v/>
      </c>
      <c r="DT79" s="71" t="str">
        <f t="shared" si="978"/>
        <v/>
      </c>
      <c r="DU79" s="71" t="str">
        <f t="shared" si="979"/>
        <v/>
      </c>
      <c r="DV79" s="71" t="str">
        <f t="shared" si="980"/>
        <v/>
      </c>
      <c r="DW79" s="71" t="str">
        <f t="shared" si="981"/>
        <v/>
      </c>
      <c r="DX79" s="71" t="str">
        <f t="shared" si="982"/>
        <v/>
      </c>
      <c r="DY79" s="71" t="str">
        <f t="shared" si="983"/>
        <v/>
      </c>
      <c r="DZ79" s="71" t="str">
        <f t="shared" si="984"/>
        <v/>
      </c>
      <c r="EA79" s="71" t="str">
        <f t="shared" si="985"/>
        <v/>
      </c>
      <c r="EB79" s="71" t="str">
        <f t="shared" si="986"/>
        <v/>
      </c>
      <c r="EC79" s="71" t="str">
        <f t="shared" si="987"/>
        <v/>
      </c>
      <c r="ED79" s="71" t="str">
        <f t="shared" si="988"/>
        <v/>
      </c>
      <c r="EE79" s="71" t="str">
        <f t="shared" si="989"/>
        <v/>
      </c>
      <c r="EF79" s="71" t="str">
        <f t="shared" si="990"/>
        <v/>
      </c>
      <c r="EG79" s="71" t="str">
        <f t="shared" si="991"/>
        <v/>
      </c>
      <c r="EH79" s="71" t="str">
        <f t="shared" si="992"/>
        <v/>
      </c>
      <c r="EI79" s="71" t="str">
        <f t="shared" si="993"/>
        <v/>
      </c>
      <c r="EJ79" s="71" t="str">
        <f t="shared" si="994"/>
        <v/>
      </c>
      <c r="EK79" s="71" t="str">
        <f t="shared" si="995"/>
        <v/>
      </c>
      <c r="EL79" s="71" t="str">
        <f t="shared" si="996"/>
        <v/>
      </c>
      <c r="EM79" s="71" t="str">
        <f t="shared" si="997"/>
        <v/>
      </c>
      <c r="EN79" s="71" t="str">
        <f t="shared" si="998"/>
        <v/>
      </c>
      <c r="EO79" s="71" t="str">
        <f t="shared" si="999"/>
        <v/>
      </c>
      <c r="EP79" s="71" t="str">
        <f t="shared" si="1000"/>
        <v/>
      </c>
      <c r="EQ79" s="71" t="str">
        <f t="shared" si="1001"/>
        <v/>
      </c>
      <c r="ER79" s="71" t="str">
        <f t="shared" si="1002"/>
        <v/>
      </c>
      <c r="ES79" s="71" t="str">
        <f t="shared" si="1003"/>
        <v/>
      </c>
      <c r="ET79" s="71" t="str">
        <f t="shared" si="1004"/>
        <v/>
      </c>
      <c r="EU79" s="71" t="str">
        <f t="shared" si="1005"/>
        <v/>
      </c>
      <c r="EV79" s="71" t="str">
        <f t="shared" si="1006"/>
        <v/>
      </c>
      <c r="EW79" s="71" t="str">
        <f t="shared" si="1007"/>
        <v/>
      </c>
      <c r="EX79" s="71" t="str">
        <f t="shared" si="1008"/>
        <v/>
      </c>
      <c r="EY79" s="71" t="str">
        <f t="shared" si="1009"/>
        <v/>
      </c>
      <c r="EZ79" s="71" t="str">
        <f t="shared" si="1010"/>
        <v/>
      </c>
      <c r="FA79" s="71" t="str">
        <f t="shared" si="1011"/>
        <v/>
      </c>
      <c r="FB79" s="71" t="str">
        <f t="shared" si="1012"/>
        <v/>
      </c>
      <c r="FC79" s="71" t="str">
        <f t="shared" si="1013"/>
        <v/>
      </c>
      <c r="FD79" s="71" t="str">
        <f t="shared" si="1014"/>
        <v/>
      </c>
      <c r="FE79" s="71" t="str">
        <f t="shared" si="1015"/>
        <v/>
      </c>
      <c r="FF79" s="71" t="str">
        <f t="shared" si="1016"/>
        <v/>
      </c>
      <c r="FG79" s="71" t="str">
        <f t="shared" si="1017"/>
        <v/>
      </c>
      <c r="FH79" s="71" t="str">
        <f t="shared" si="1018"/>
        <v/>
      </c>
      <c r="FI79" s="71" t="str">
        <f t="shared" si="1019"/>
        <v/>
      </c>
      <c r="FJ79" s="71" t="str">
        <f t="shared" si="1020"/>
        <v/>
      </c>
      <c r="FK79" s="71" t="str">
        <f t="shared" si="1021"/>
        <v/>
      </c>
      <c r="FL79" s="71" t="str">
        <f t="shared" si="1022"/>
        <v/>
      </c>
      <c r="FM79" s="71" t="str">
        <f t="shared" si="1023"/>
        <v/>
      </c>
      <c r="FN79" s="71" t="str">
        <f t="shared" si="1024"/>
        <v/>
      </c>
      <c r="FO79" s="71" t="str">
        <f t="shared" si="1025"/>
        <v/>
      </c>
      <c r="FP79" s="71" t="str">
        <f t="shared" si="1026"/>
        <v/>
      </c>
      <c r="FQ79" s="71" t="str">
        <f t="shared" si="1027"/>
        <v/>
      </c>
      <c r="FR79" s="71" t="str">
        <f t="shared" si="1028"/>
        <v/>
      </c>
      <c r="FS79" s="71" t="str">
        <f t="shared" si="1029"/>
        <v/>
      </c>
    </row>
    <row r="80" spans="1:175" s="60" customFormat="1" ht="16.5">
      <c r="A80" s="72"/>
      <c r="B80" s="73" t="s">
        <v>348</v>
      </c>
      <c r="C80" s="72" t="s">
        <v>349</v>
      </c>
      <c r="D80" s="74"/>
      <c r="E80" s="75"/>
      <c r="F80" s="76">
        <v>2500</v>
      </c>
      <c r="G80" s="77">
        <v>85</v>
      </c>
      <c r="H80" s="77"/>
      <c r="I80" s="77" t="str">
        <f t="shared" si="818"/>
        <v>E209</v>
      </c>
      <c r="J80" s="77"/>
      <c r="K80" s="77"/>
      <c r="L80" s="77"/>
      <c r="M80" s="77"/>
      <c r="N80" s="77"/>
      <c r="O80" s="77"/>
      <c r="P80" s="82"/>
      <c r="Q80" s="82"/>
      <c r="R80" s="82"/>
      <c r="S80" s="82"/>
      <c r="T80" s="87"/>
      <c r="U80" s="85" t="s">
        <v>345</v>
      </c>
      <c r="V80" s="86"/>
      <c r="W80" s="86"/>
      <c r="X80" s="86">
        <v>50</v>
      </c>
      <c r="Y80" s="86"/>
      <c r="Z80" s="86">
        <v>240000</v>
      </c>
      <c r="AA80" s="86"/>
      <c r="AB80" s="86">
        <v>6000</v>
      </c>
      <c r="AC80" s="86"/>
      <c r="AD80" s="86"/>
      <c r="AE80" s="86"/>
      <c r="AF80" s="86"/>
      <c r="AG80" s="88"/>
      <c r="AH80" s="86"/>
      <c r="AI80" s="86"/>
      <c r="AJ80" s="86"/>
      <c r="AK80" s="86"/>
      <c r="AL80" s="88"/>
      <c r="AM80" s="86"/>
      <c r="AN80" s="86"/>
      <c r="AO80" s="86"/>
      <c r="AP80" s="90"/>
      <c r="AQ80" s="90"/>
      <c r="AR80" s="91"/>
      <c r="AS80" s="91"/>
      <c r="AT80" s="90"/>
      <c r="AU80" s="90"/>
      <c r="AV80" s="90"/>
      <c r="AW80" s="90"/>
      <c r="AX80" s="90"/>
      <c r="AY80" s="90"/>
      <c r="AZ80" s="90"/>
      <c r="BA80" s="90"/>
      <c r="BB80" s="90"/>
      <c r="BC80" s="79"/>
      <c r="BD80" s="79"/>
      <c r="BE80" s="79"/>
      <c r="BF80" s="79"/>
      <c r="BG80" s="79"/>
      <c r="BH80" s="79"/>
      <c r="BI80" s="79"/>
      <c r="BJ80" s="79"/>
      <c r="BK80" s="79"/>
      <c r="BL80" s="79"/>
      <c r="BM80" s="79"/>
      <c r="BN80" s="79"/>
      <c r="BO80" s="79"/>
      <c r="BP80" s="79"/>
      <c r="BQ80" s="79"/>
      <c r="BR80" s="79"/>
      <c r="BS80" s="79"/>
      <c r="BT80" s="79"/>
      <c r="BU80" s="194"/>
      <c r="BV80" s="194"/>
      <c r="BW80" s="194"/>
      <c r="BX80" s="194"/>
      <c r="BY80" s="194"/>
      <c r="BZ80" s="194"/>
      <c r="CA80" s="194"/>
      <c r="CB80" s="194"/>
      <c r="CC80" s="194"/>
      <c r="CD80" s="194"/>
      <c r="CE80" s="194"/>
      <c r="CF80" s="194"/>
      <c r="CG80" s="194"/>
      <c r="CH80" s="194"/>
      <c r="CI80" s="194"/>
      <c r="CJ80" s="194"/>
      <c r="CK80" s="194"/>
      <c r="CL80" s="194"/>
      <c r="CM80" s="194"/>
      <c r="CN80" s="93" t="str">
        <f t="shared" si="595"/>
        <v>InitUnitState('E208',,,50,,240000,,6000,,,)</v>
      </c>
      <c r="CO80" s="93" t="str">
        <f t="shared" si="596"/>
        <v>InitUnitNormal('E208',,,,,,,,,,)</v>
      </c>
      <c r="CP80" s="93" t="str">
        <f t="shared" si="597"/>
        <v>InitUnitMagic('E208',,,,,,,,,,)</v>
      </c>
      <c r="CQ80" s="93" t="str">
        <f t="shared" si="598"/>
        <v>InitUnitAdd('E208',,,,,,,,,,)</v>
      </c>
      <c r="CR80" s="93" t="str">
        <f>"InitEquipData('"&amp;B80&amp;"',"&amp;D80&amp;","&amp;CR$1&amp;A80&amp;CR$1&amp;","&amp;E80&amp;","&amp;I80&amp;","&amp;F80&amp;","&amp;G80&amp;",'"&amp;J80&amp;"','"&amp;K80&amp;"','"&amp;L80&amp;"','"&amp;M80&amp;"','"&amp;N80&amp;"','"&amp;O80&amp;"',"&amp;CR$1&amp;U94&amp;CR$1&amp;")"</f>
        <v>InitEquipData('E208',,"",,E209,2500,85,'','','','','','',"ReplaceableTextures\\CommandButtons\\BTNZ14.blp")</v>
      </c>
      <c r="CS80" s="93"/>
      <c r="CT80" s="93"/>
      <c r="CU80" s="95" t="str">
        <f t="shared" si="78"/>
        <v>|n护甲+50|n生命值+240000|n生命回复+6000|n</v>
      </c>
      <c r="CV80" s="61" t="str">
        <f>"|Cffbbbbbb属性：|r"&amp;CU80&amp;VLOOKUP(A80,合成公式!A:P,16,FALSE)&amp;T80&amp;"|n|Cff00ff7f点击消耗"&amp;F80&amp;"金币进行强化"&amp;"|n成功率"&amp;G80&amp;"%"</f>
        <v>|Cffbbbbbb属性：|r|n护甲+50|n生命值+240000|n生命回复+6000|n|n|Cff00ff7f点击消耗2500金币进行强化|n成功率85%</v>
      </c>
      <c r="DB80" s="71" t="str">
        <f t="shared" si="960"/>
        <v/>
      </c>
      <c r="DC80" s="71" t="str">
        <f t="shared" si="961"/>
        <v/>
      </c>
      <c r="DD80" s="71" t="str">
        <f t="shared" si="962"/>
        <v>|n护甲+50</v>
      </c>
      <c r="DE80" s="71" t="str">
        <f t="shared" si="963"/>
        <v/>
      </c>
      <c r="DF80" s="71" t="str">
        <f t="shared" si="964"/>
        <v>|n生命值+240000</v>
      </c>
      <c r="DG80" s="71" t="str">
        <f t="shared" si="965"/>
        <v/>
      </c>
      <c r="DH80" s="71" t="str">
        <f t="shared" si="966"/>
        <v>|n生命回复+6000</v>
      </c>
      <c r="DI80" s="71" t="str">
        <f t="shared" si="967"/>
        <v/>
      </c>
      <c r="DJ80" s="71" t="str">
        <f t="shared" si="968"/>
        <v/>
      </c>
      <c r="DK80" s="71" t="str">
        <f t="shared" si="969"/>
        <v/>
      </c>
      <c r="DL80" s="71" t="str">
        <f t="shared" si="970"/>
        <v/>
      </c>
      <c r="DM80" s="71" t="str">
        <f t="shared" si="971"/>
        <v/>
      </c>
      <c r="DN80" s="71" t="str">
        <f t="shared" si="972"/>
        <v/>
      </c>
      <c r="DO80" s="71" t="str">
        <f t="shared" si="973"/>
        <v/>
      </c>
      <c r="DP80" s="71" t="str">
        <f t="shared" si="974"/>
        <v/>
      </c>
      <c r="DQ80" s="71" t="str">
        <f t="shared" si="975"/>
        <v/>
      </c>
      <c r="DR80" s="71" t="str">
        <f t="shared" si="976"/>
        <v/>
      </c>
      <c r="DS80" s="71" t="str">
        <f t="shared" si="977"/>
        <v/>
      </c>
      <c r="DT80" s="71" t="str">
        <f t="shared" si="978"/>
        <v/>
      </c>
      <c r="DU80" s="71" t="str">
        <f t="shared" si="979"/>
        <v/>
      </c>
      <c r="DV80" s="71" t="str">
        <f t="shared" si="980"/>
        <v/>
      </c>
      <c r="DW80" s="71" t="str">
        <f t="shared" si="981"/>
        <v/>
      </c>
      <c r="DX80" s="71" t="str">
        <f t="shared" si="982"/>
        <v/>
      </c>
      <c r="DY80" s="71" t="str">
        <f t="shared" si="983"/>
        <v/>
      </c>
      <c r="DZ80" s="71" t="str">
        <f t="shared" si="984"/>
        <v/>
      </c>
      <c r="EA80" s="71" t="str">
        <f t="shared" si="985"/>
        <v/>
      </c>
      <c r="EB80" s="71" t="str">
        <f t="shared" si="986"/>
        <v/>
      </c>
      <c r="EC80" s="71" t="str">
        <f t="shared" si="987"/>
        <v/>
      </c>
      <c r="ED80" s="71" t="str">
        <f t="shared" si="988"/>
        <v/>
      </c>
      <c r="EE80" s="71" t="str">
        <f t="shared" si="989"/>
        <v/>
      </c>
      <c r="EF80" s="71" t="str">
        <f t="shared" si="990"/>
        <v/>
      </c>
      <c r="EG80" s="71" t="str">
        <f t="shared" si="991"/>
        <v/>
      </c>
      <c r="EH80" s="71" t="str">
        <f t="shared" si="992"/>
        <v/>
      </c>
      <c r="EI80" s="71" t="str">
        <f t="shared" si="993"/>
        <v/>
      </c>
      <c r="EJ80" s="71" t="str">
        <f t="shared" si="994"/>
        <v/>
      </c>
      <c r="EK80" s="71" t="str">
        <f t="shared" si="995"/>
        <v/>
      </c>
      <c r="EL80" s="71" t="str">
        <f t="shared" si="996"/>
        <v/>
      </c>
      <c r="EM80" s="71" t="str">
        <f t="shared" si="997"/>
        <v/>
      </c>
      <c r="EN80" s="71" t="str">
        <f t="shared" si="998"/>
        <v/>
      </c>
      <c r="EO80" s="71" t="str">
        <f t="shared" si="999"/>
        <v/>
      </c>
      <c r="EP80" s="71" t="str">
        <f t="shared" si="1000"/>
        <v/>
      </c>
      <c r="EQ80" s="71" t="str">
        <f t="shared" si="1001"/>
        <v/>
      </c>
      <c r="ER80" s="71" t="str">
        <f t="shared" si="1002"/>
        <v/>
      </c>
      <c r="ES80" s="71" t="str">
        <f t="shared" si="1003"/>
        <v/>
      </c>
      <c r="ET80" s="71" t="str">
        <f t="shared" si="1004"/>
        <v/>
      </c>
      <c r="EU80" s="71" t="str">
        <f t="shared" si="1005"/>
        <v/>
      </c>
      <c r="EV80" s="71" t="str">
        <f t="shared" si="1006"/>
        <v/>
      </c>
      <c r="EW80" s="71" t="str">
        <f t="shared" si="1007"/>
        <v/>
      </c>
      <c r="EX80" s="71" t="str">
        <f t="shared" si="1008"/>
        <v/>
      </c>
      <c r="EY80" s="71" t="str">
        <f t="shared" si="1009"/>
        <v/>
      </c>
      <c r="EZ80" s="71" t="str">
        <f t="shared" si="1010"/>
        <v/>
      </c>
      <c r="FA80" s="71" t="str">
        <f t="shared" si="1011"/>
        <v/>
      </c>
      <c r="FB80" s="71" t="str">
        <f t="shared" si="1012"/>
        <v/>
      </c>
      <c r="FC80" s="71" t="str">
        <f t="shared" si="1013"/>
        <v/>
      </c>
      <c r="FD80" s="71" t="str">
        <f t="shared" si="1014"/>
        <v/>
      </c>
      <c r="FE80" s="71" t="str">
        <f t="shared" si="1015"/>
        <v/>
      </c>
      <c r="FF80" s="71" t="str">
        <f t="shared" si="1016"/>
        <v/>
      </c>
      <c r="FG80" s="71" t="str">
        <f t="shared" si="1017"/>
        <v/>
      </c>
      <c r="FH80" s="71" t="str">
        <f t="shared" si="1018"/>
        <v/>
      </c>
      <c r="FI80" s="71" t="str">
        <f t="shared" si="1019"/>
        <v/>
      </c>
      <c r="FJ80" s="71" t="str">
        <f t="shared" si="1020"/>
        <v/>
      </c>
      <c r="FK80" s="71" t="str">
        <f t="shared" si="1021"/>
        <v/>
      </c>
      <c r="FL80" s="71" t="str">
        <f t="shared" si="1022"/>
        <v/>
      </c>
      <c r="FM80" s="71" t="str">
        <f t="shared" si="1023"/>
        <v/>
      </c>
      <c r="FN80" s="71" t="str">
        <f t="shared" si="1024"/>
        <v/>
      </c>
      <c r="FO80" s="71" t="str">
        <f t="shared" si="1025"/>
        <v/>
      </c>
      <c r="FP80" s="71" t="str">
        <f t="shared" si="1026"/>
        <v/>
      </c>
      <c r="FQ80" s="71" t="str">
        <f t="shared" si="1027"/>
        <v/>
      </c>
      <c r="FR80" s="71" t="str">
        <f t="shared" si="1028"/>
        <v/>
      </c>
      <c r="FS80" s="71" t="str">
        <f t="shared" si="1029"/>
        <v/>
      </c>
    </row>
    <row r="81" spans="1:175" s="60" customFormat="1" ht="16.5">
      <c r="A81" s="72"/>
      <c r="B81" s="73" t="s">
        <v>350</v>
      </c>
      <c r="C81" s="72" t="s">
        <v>351</v>
      </c>
      <c r="D81" s="74"/>
      <c r="E81" s="75"/>
      <c r="F81" s="76">
        <v>2500</v>
      </c>
      <c r="G81" s="77">
        <v>85</v>
      </c>
      <c r="H81" s="77"/>
      <c r="I81" s="77" t="str">
        <f t="shared" si="818"/>
        <v>E210</v>
      </c>
      <c r="J81" s="77"/>
      <c r="K81" s="77"/>
      <c r="L81" s="77"/>
      <c r="M81" s="77"/>
      <c r="N81" s="77"/>
      <c r="O81" s="77"/>
      <c r="P81" s="82"/>
      <c r="Q81" s="82"/>
      <c r="R81" s="82"/>
      <c r="S81" s="82"/>
      <c r="T81" s="87"/>
      <c r="U81" s="85" t="s">
        <v>345</v>
      </c>
      <c r="V81" s="86"/>
      <c r="W81" s="86"/>
      <c r="X81" s="86">
        <v>50</v>
      </c>
      <c r="Y81" s="86"/>
      <c r="Z81" s="86">
        <v>280000</v>
      </c>
      <c r="AA81" s="86"/>
      <c r="AB81" s="86">
        <v>7000</v>
      </c>
      <c r="AC81" s="86"/>
      <c r="AD81" s="86"/>
      <c r="AE81" s="86"/>
      <c r="AF81" s="86"/>
      <c r="AG81" s="88"/>
      <c r="AH81" s="86"/>
      <c r="AI81" s="86"/>
      <c r="AJ81" s="86"/>
      <c r="AK81" s="86"/>
      <c r="AL81" s="88"/>
      <c r="AM81" s="86"/>
      <c r="AN81" s="86"/>
      <c r="AO81" s="86"/>
      <c r="AP81" s="90"/>
      <c r="AQ81" s="90"/>
      <c r="AR81" s="91"/>
      <c r="AS81" s="91"/>
      <c r="AT81" s="90"/>
      <c r="AU81" s="90"/>
      <c r="AV81" s="90"/>
      <c r="AW81" s="90"/>
      <c r="AX81" s="90"/>
      <c r="AY81" s="90"/>
      <c r="AZ81" s="90"/>
      <c r="BA81" s="90"/>
      <c r="BB81" s="90"/>
      <c r="BC81" s="79"/>
      <c r="BD81" s="79"/>
      <c r="BE81" s="79"/>
      <c r="BF81" s="79"/>
      <c r="BG81" s="79"/>
      <c r="BH81" s="79"/>
      <c r="BI81" s="79"/>
      <c r="BJ81" s="79"/>
      <c r="BK81" s="79"/>
      <c r="BL81" s="79"/>
      <c r="BM81" s="79"/>
      <c r="BN81" s="79"/>
      <c r="BO81" s="79"/>
      <c r="BP81" s="79"/>
      <c r="BQ81" s="79"/>
      <c r="BR81" s="79"/>
      <c r="BS81" s="79"/>
      <c r="BT81" s="79"/>
      <c r="BU81" s="194"/>
      <c r="BV81" s="194"/>
      <c r="BW81" s="194"/>
      <c r="BX81" s="194"/>
      <c r="BY81" s="194"/>
      <c r="BZ81" s="194"/>
      <c r="CA81" s="194"/>
      <c r="CB81" s="194"/>
      <c r="CC81" s="194"/>
      <c r="CD81" s="194"/>
      <c r="CE81" s="194"/>
      <c r="CF81" s="194"/>
      <c r="CG81" s="194"/>
      <c r="CH81" s="194"/>
      <c r="CI81" s="194"/>
      <c r="CJ81" s="194"/>
      <c r="CK81" s="194"/>
      <c r="CL81" s="194"/>
      <c r="CM81" s="194"/>
      <c r="CN81" s="93" t="str">
        <f t="shared" si="595"/>
        <v>InitUnitState('E209',,,50,,280000,,7000,,,)</v>
      </c>
      <c r="CO81" s="93" t="str">
        <f t="shared" si="596"/>
        <v>InitUnitNormal('E209',,,,,,,,,,)</v>
      </c>
      <c r="CP81" s="93" t="str">
        <f t="shared" si="597"/>
        <v>InitUnitMagic('E209',,,,,,,,,,)</v>
      </c>
      <c r="CQ81" s="93" t="str">
        <f t="shared" si="598"/>
        <v>InitUnitAdd('E209',,,,,,,,,,)</v>
      </c>
      <c r="CR81" s="93" t="str">
        <f>"InitEquipData('"&amp;B81&amp;"',"&amp;D81&amp;","&amp;CR$1&amp;A81&amp;CR$1&amp;","&amp;E81&amp;","&amp;I81&amp;","&amp;F81&amp;","&amp;G81&amp;",'"&amp;J81&amp;"','"&amp;K81&amp;"','"&amp;L81&amp;"','"&amp;M81&amp;"','"&amp;N81&amp;"','"&amp;O81&amp;"',"&amp;CR$1&amp;U95&amp;CR$1&amp;")"</f>
        <v>InitEquipData('E209',,"",,E210,2500,85,'','','','','','',"ReplaceableTextures\\CommandButtons\\BTNZ14.blp")</v>
      </c>
      <c r="CS81" s="93"/>
      <c r="CT81" s="93"/>
      <c r="CU81" s="95" t="str">
        <f t="shared" si="78"/>
        <v>|n护甲+50|n生命值+280000|n生命回复+7000|n</v>
      </c>
      <c r="CV81" s="61" t="str">
        <f>"|Cffbbbbbb属性：|r"&amp;CU81&amp;VLOOKUP(A81,合成公式!A:P,16,FALSE)&amp;T81&amp;"|n|Cff00ff7f点击消耗"&amp;F81&amp;"金币进行强化"&amp;"|n成功率"&amp;G81&amp;"%"</f>
        <v>|Cffbbbbbb属性：|r|n护甲+50|n生命值+280000|n生命回复+7000|n|n|Cff00ff7f点击消耗2500金币进行强化|n成功率85%</v>
      </c>
      <c r="DB81" s="71" t="str">
        <f t="shared" si="960"/>
        <v/>
      </c>
      <c r="DC81" s="71" t="str">
        <f t="shared" si="961"/>
        <v/>
      </c>
      <c r="DD81" s="71" t="str">
        <f t="shared" si="962"/>
        <v>|n护甲+50</v>
      </c>
      <c r="DE81" s="71" t="str">
        <f t="shared" si="963"/>
        <v/>
      </c>
      <c r="DF81" s="71" t="str">
        <f t="shared" si="964"/>
        <v>|n生命值+280000</v>
      </c>
      <c r="DG81" s="71" t="str">
        <f t="shared" si="965"/>
        <v/>
      </c>
      <c r="DH81" s="71" t="str">
        <f t="shared" si="966"/>
        <v>|n生命回复+7000</v>
      </c>
      <c r="DI81" s="71" t="str">
        <f t="shared" si="967"/>
        <v/>
      </c>
      <c r="DJ81" s="71" t="str">
        <f t="shared" si="968"/>
        <v/>
      </c>
      <c r="DK81" s="71" t="str">
        <f t="shared" si="969"/>
        <v/>
      </c>
      <c r="DL81" s="71" t="str">
        <f t="shared" si="970"/>
        <v/>
      </c>
      <c r="DM81" s="71" t="str">
        <f t="shared" si="971"/>
        <v/>
      </c>
      <c r="DN81" s="71" t="str">
        <f t="shared" si="972"/>
        <v/>
      </c>
      <c r="DO81" s="71" t="str">
        <f t="shared" si="973"/>
        <v/>
      </c>
      <c r="DP81" s="71" t="str">
        <f t="shared" si="974"/>
        <v/>
      </c>
      <c r="DQ81" s="71" t="str">
        <f t="shared" si="975"/>
        <v/>
      </c>
      <c r="DR81" s="71" t="str">
        <f t="shared" si="976"/>
        <v/>
      </c>
      <c r="DS81" s="71" t="str">
        <f t="shared" si="977"/>
        <v/>
      </c>
      <c r="DT81" s="71" t="str">
        <f t="shared" si="978"/>
        <v/>
      </c>
      <c r="DU81" s="71" t="str">
        <f t="shared" si="979"/>
        <v/>
      </c>
      <c r="DV81" s="71" t="str">
        <f t="shared" si="980"/>
        <v/>
      </c>
      <c r="DW81" s="71" t="str">
        <f t="shared" si="981"/>
        <v/>
      </c>
      <c r="DX81" s="71" t="str">
        <f t="shared" si="982"/>
        <v/>
      </c>
      <c r="DY81" s="71" t="str">
        <f t="shared" si="983"/>
        <v/>
      </c>
      <c r="DZ81" s="71" t="str">
        <f t="shared" si="984"/>
        <v/>
      </c>
      <c r="EA81" s="71" t="str">
        <f t="shared" si="985"/>
        <v/>
      </c>
      <c r="EB81" s="71" t="str">
        <f t="shared" si="986"/>
        <v/>
      </c>
      <c r="EC81" s="71" t="str">
        <f t="shared" si="987"/>
        <v/>
      </c>
      <c r="ED81" s="71" t="str">
        <f t="shared" si="988"/>
        <v/>
      </c>
      <c r="EE81" s="71" t="str">
        <f t="shared" si="989"/>
        <v/>
      </c>
      <c r="EF81" s="71" t="str">
        <f t="shared" si="990"/>
        <v/>
      </c>
      <c r="EG81" s="71" t="str">
        <f t="shared" si="991"/>
        <v/>
      </c>
      <c r="EH81" s="71" t="str">
        <f t="shared" si="992"/>
        <v/>
      </c>
      <c r="EI81" s="71" t="str">
        <f t="shared" si="993"/>
        <v/>
      </c>
      <c r="EJ81" s="71" t="str">
        <f t="shared" si="994"/>
        <v/>
      </c>
      <c r="EK81" s="71" t="str">
        <f t="shared" si="995"/>
        <v/>
      </c>
      <c r="EL81" s="71" t="str">
        <f t="shared" si="996"/>
        <v/>
      </c>
      <c r="EM81" s="71" t="str">
        <f t="shared" si="997"/>
        <v/>
      </c>
      <c r="EN81" s="71" t="str">
        <f t="shared" si="998"/>
        <v/>
      </c>
      <c r="EO81" s="71" t="str">
        <f t="shared" si="999"/>
        <v/>
      </c>
      <c r="EP81" s="71" t="str">
        <f t="shared" si="1000"/>
        <v/>
      </c>
      <c r="EQ81" s="71" t="str">
        <f t="shared" si="1001"/>
        <v/>
      </c>
      <c r="ER81" s="71" t="str">
        <f t="shared" si="1002"/>
        <v/>
      </c>
      <c r="ES81" s="71" t="str">
        <f t="shared" si="1003"/>
        <v/>
      </c>
      <c r="ET81" s="71" t="str">
        <f t="shared" si="1004"/>
        <v/>
      </c>
      <c r="EU81" s="71" t="str">
        <f t="shared" si="1005"/>
        <v/>
      </c>
      <c r="EV81" s="71" t="str">
        <f t="shared" si="1006"/>
        <v/>
      </c>
      <c r="EW81" s="71" t="str">
        <f t="shared" si="1007"/>
        <v/>
      </c>
      <c r="EX81" s="71" t="str">
        <f t="shared" si="1008"/>
        <v/>
      </c>
      <c r="EY81" s="71" t="str">
        <f t="shared" si="1009"/>
        <v/>
      </c>
      <c r="EZ81" s="71" t="str">
        <f t="shared" si="1010"/>
        <v/>
      </c>
      <c r="FA81" s="71" t="str">
        <f t="shared" si="1011"/>
        <v/>
      </c>
      <c r="FB81" s="71" t="str">
        <f t="shared" si="1012"/>
        <v/>
      </c>
      <c r="FC81" s="71" t="str">
        <f t="shared" si="1013"/>
        <v/>
      </c>
      <c r="FD81" s="71" t="str">
        <f t="shared" si="1014"/>
        <v/>
      </c>
      <c r="FE81" s="71" t="str">
        <f t="shared" si="1015"/>
        <v/>
      </c>
      <c r="FF81" s="71" t="str">
        <f t="shared" si="1016"/>
        <v/>
      </c>
      <c r="FG81" s="71" t="str">
        <f t="shared" si="1017"/>
        <v/>
      </c>
      <c r="FH81" s="71" t="str">
        <f t="shared" si="1018"/>
        <v/>
      </c>
      <c r="FI81" s="71" t="str">
        <f t="shared" si="1019"/>
        <v/>
      </c>
      <c r="FJ81" s="71" t="str">
        <f t="shared" si="1020"/>
        <v/>
      </c>
      <c r="FK81" s="71" t="str">
        <f t="shared" si="1021"/>
        <v/>
      </c>
      <c r="FL81" s="71" t="str">
        <f t="shared" si="1022"/>
        <v/>
      </c>
      <c r="FM81" s="71" t="str">
        <f t="shared" si="1023"/>
        <v/>
      </c>
      <c r="FN81" s="71" t="str">
        <f t="shared" si="1024"/>
        <v/>
      </c>
      <c r="FO81" s="71" t="str">
        <f t="shared" si="1025"/>
        <v/>
      </c>
      <c r="FP81" s="71" t="str">
        <f t="shared" si="1026"/>
        <v/>
      </c>
      <c r="FQ81" s="71" t="str">
        <f t="shared" si="1027"/>
        <v/>
      </c>
      <c r="FR81" s="71" t="str">
        <f t="shared" si="1028"/>
        <v/>
      </c>
      <c r="FS81" s="71" t="str">
        <f t="shared" si="1029"/>
        <v/>
      </c>
    </row>
    <row r="82" spans="1:175" s="60" customFormat="1" ht="16.5">
      <c r="A82" s="72"/>
      <c r="B82" s="73" t="s">
        <v>352</v>
      </c>
      <c r="C82" s="72" t="s">
        <v>353</v>
      </c>
      <c r="D82" s="74"/>
      <c r="E82" s="75"/>
      <c r="F82" s="76">
        <v>8000</v>
      </c>
      <c r="G82" s="77">
        <v>100</v>
      </c>
      <c r="H82" s="78" t="s">
        <v>354</v>
      </c>
      <c r="I82" s="77" t="str">
        <f t="shared" si="818"/>
        <v>E211</v>
      </c>
      <c r="J82" s="77"/>
      <c r="K82" s="77"/>
      <c r="L82" s="77"/>
      <c r="M82" s="77"/>
      <c r="N82" s="77"/>
      <c r="O82" s="77"/>
      <c r="P82" s="82"/>
      <c r="Q82" s="82"/>
      <c r="R82" s="82"/>
      <c r="S82" s="82"/>
      <c r="T82" s="87"/>
      <c r="U82" s="85" t="s">
        <v>345</v>
      </c>
      <c r="V82" s="86"/>
      <c r="W82" s="86"/>
      <c r="X82" s="86">
        <v>50</v>
      </c>
      <c r="Y82" s="86"/>
      <c r="Z82" s="86">
        <v>320000</v>
      </c>
      <c r="AA82" s="86"/>
      <c r="AB82" s="86">
        <v>8000</v>
      </c>
      <c r="AC82" s="86"/>
      <c r="AD82" s="86"/>
      <c r="AE82" s="86"/>
      <c r="AF82" s="86"/>
      <c r="AG82" s="88"/>
      <c r="AH82" s="86"/>
      <c r="AI82" s="86"/>
      <c r="AJ82" s="86"/>
      <c r="AK82" s="86"/>
      <c r="AL82" s="88"/>
      <c r="AM82" s="86"/>
      <c r="AN82" s="86"/>
      <c r="AO82" s="86"/>
      <c r="AP82" s="90"/>
      <c r="AQ82" s="90"/>
      <c r="AR82" s="91"/>
      <c r="AS82" s="91"/>
      <c r="AT82" s="90"/>
      <c r="AU82" s="90"/>
      <c r="AV82" s="90"/>
      <c r="AW82" s="90"/>
      <c r="AX82" s="90"/>
      <c r="AY82" s="90"/>
      <c r="AZ82" s="90"/>
      <c r="BA82" s="90"/>
      <c r="BB82" s="90"/>
      <c r="BC82" s="79"/>
      <c r="BD82" s="79"/>
      <c r="BE82" s="79"/>
      <c r="BF82" s="79"/>
      <c r="BG82" s="79"/>
      <c r="BH82" s="79"/>
      <c r="BI82" s="79"/>
      <c r="BJ82" s="79"/>
      <c r="BK82" s="79"/>
      <c r="BL82" s="79"/>
      <c r="BM82" s="79"/>
      <c r="BN82" s="79"/>
      <c r="BO82" s="79"/>
      <c r="BP82" s="79"/>
      <c r="BQ82" s="79"/>
      <c r="BR82" s="79"/>
      <c r="BS82" s="79"/>
      <c r="BT82" s="79"/>
      <c r="BU82" s="194"/>
      <c r="BV82" s="194"/>
      <c r="BW82" s="194"/>
      <c r="BX82" s="194"/>
      <c r="BY82" s="194"/>
      <c r="BZ82" s="194"/>
      <c r="CA82" s="194"/>
      <c r="CB82" s="194"/>
      <c r="CC82" s="194"/>
      <c r="CD82" s="194"/>
      <c r="CE82" s="194"/>
      <c r="CF82" s="194"/>
      <c r="CG82" s="194"/>
      <c r="CH82" s="194"/>
      <c r="CI82" s="194"/>
      <c r="CJ82" s="194"/>
      <c r="CK82" s="194"/>
      <c r="CL82" s="194"/>
      <c r="CM82" s="194"/>
      <c r="CN82" s="93" t="str">
        <f t="shared" si="595"/>
        <v>InitUnitState('E210',,,50,,320000,,8000,,,)</v>
      </c>
      <c r="CO82" s="93" t="str">
        <f t="shared" si="596"/>
        <v>InitUnitNormal('E210',,,,,,,,,,)</v>
      </c>
      <c r="CP82" s="93" t="str">
        <f t="shared" si="597"/>
        <v>InitUnitMagic('E210',,,,,,,,,,)</v>
      </c>
      <c r="CQ82" s="93" t="str">
        <f t="shared" si="598"/>
        <v>InitUnitAdd('E210',,,,,,,,,,)</v>
      </c>
      <c r="CR82" s="93" t="str">
        <f>"InitEquipData('"&amp;B82&amp;"',"&amp;D82&amp;","&amp;CR$1&amp;A82&amp;CR$1&amp;","&amp;E82&amp;","&amp;I82&amp;","&amp;F82&amp;","&amp;G82&amp;",'"&amp;J82&amp;"','"&amp;K82&amp;"','"&amp;L82&amp;"','"&amp;M82&amp;"','"&amp;N82&amp;"','"&amp;O82&amp;"',"&amp;CR$1&amp;U96&amp;CR$1&amp;")"</f>
        <v>InitEquipData('E210',,"",,E211,8000,100,'','','','','','',"ReplaceableTextures\\CommandButtons\\BTNZ14.blp")</v>
      </c>
      <c r="CS82" s="93"/>
      <c r="CT82" s="93"/>
      <c r="CU82" s="95" t="str">
        <f t="shared" si="78"/>
        <v>|n护甲+50|n生命值+320000|n生命回复+8000|n</v>
      </c>
      <c r="CV82" s="61" t="str">
        <f>"|Cffbbbbbb属性：|r"&amp;CU82&amp;VLOOKUP(A82,合成公式!A:P,16,FALSE)&amp;T82&amp;"|n|Cff00ff7f点击消耗"&amp;F82&amp;"金币进行晋阶挑战"</f>
        <v>|Cffbbbbbb属性：|r|n护甲+50|n生命值+320000|n生命回复+8000|n|n|Cff00ff7f点击消耗8000金币进行晋阶挑战</v>
      </c>
      <c r="DB82" s="71" t="str">
        <f t="shared" si="960"/>
        <v/>
      </c>
      <c r="DC82" s="71" t="str">
        <f t="shared" si="961"/>
        <v/>
      </c>
      <c r="DD82" s="71" t="str">
        <f t="shared" si="962"/>
        <v>|n护甲+50</v>
      </c>
      <c r="DE82" s="71" t="str">
        <f t="shared" si="963"/>
        <v/>
      </c>
      <c r="DF82" s="71" t="str">
        <f t="shared" si="964"/>
        <v>|n生命值+320000</v>
      </c>
      <c r="DG82" s="71" t="str">
        <f t="shared" si="965"/>
        <v/>
      </c>
      <c r="DH82" s="71" t="str">
        <f t="shared" si="966"/>
        <v>|n生命回复+8000</v>
      </c>
      <c r="DI82" s="71" t="str">
        <f t="shared" si="967"/>
        <v/>
      </c>
      <c r="DJ82" s="71" t="str">
        <f t="shared" si="968"/>
        <v/>
      </c>
      <c r="DK82" s="71" t="str">
        <f t="shared" si="969"/>
        <v/>
      </c>
      <c r="DL82" s="71" t="str">
        <f t="shared" si="970"/>
        <v/>
      </c>
      <c r="DM82" s="71" t="str">
        <f t="shared" si="971"/>
        <v/>
      </c>
      <c r="DN82" s="71" t="str">
        <f t="shared" si="972"/>
        <v/>
      </c>
      <c r="DO82" s="71" t="str">
        <f t="shared" si="973"/>
        <v/>
      </c>
      <c r="DP82" s="71" t="str">
        <f t="shared" si="974"/>
        <v/>
      </c>
      <c r="DQ82" s="71" t="str">
        <f t="shared" si="975"/>
        <v/>
      </c>
      <c r="DR82" s="71" t="str">
        <f t="shared" si="976"/>
        <v/>
      </c>
      <c r="DS82" s="71" t="str">
        <f t="shared" si="977"/>
        <v/>
      </c>
      <c r="DT82" s="71" t="str">
        <f t="shared" si="978"/>
        <v/>
      </c>
      <c r="DU82" s="71" t="str">
        <f t="shared" si="979"/>
        <v/>
      </c>
      <c r="DV82" s="71" t="str">
        <f t="shared" si="980"/>
        <v/>
      </c>
      <c r="DW82" s="71" t="str">
        <f t="shared" si="981"/>
        <v/>
      </c>
      <c r="DX82" s="71" t="str">
        <f t="shared" si="982"/>
        <v/>
      </c>
      <c r="DY82" s="71" t="str">
        <f t="shared" si="983"/>
        <v/>
      </c>
      <c r="DZ82" s="71" t="str">
        <f t="shared" si="984"/>
        <v/>
      </c>
      <c r="EA82" s="71" t="str">
        <f t="shared" si="985"/>
        <v/>
      </c>
      <c r="EB82" s="71" t="str">
        <f t="shared" si="986"/>
        <v/>
      </c>
      <c r="EC82" s="71" t="str">
        <f t="shared" si="987"/>
        <v/>
      </c>
      <c r="ED82" s="71" t="str">
        <f t="shared" si="988"/>
        <v/>
      </c>
      <c r="EE82" s="71" t="str">
        <f t="shared" si="989"/>
        <v/>
      </c>
      <c r="EF82" s="71" t="str">
        <f t="shared" si="990"/>
        <v/>
      </c>
      <c r="EG82" s="71" t="str">
        <f t="shared" si="991"/>
        <v/>
      </c>
      <c r="EH82" s="71" t="str">
        <f t="shared" si="992"/>
        <v/>
      </c>
      <c r="EI82" s="71" t="str">
        <f t="shared" si="993"/>
        <v/>
      </c>
      <c r="EJ82" s="71" t="str">
        <f t="shared" si="994"/>
        <v/>
      </c>
      <c r="EK82" s="71" t="str">
        <f t="shared" si="995"/>
        <v/>
      </c>
      <c r="EL82" s="71" t="str">
        <f t="shared" si="996"/>
        <v/>
      </c>
      <c r="EM82" s="71" t="str">
        <f t="shared" si="997"/>
        <v/>
      </c>
      <c r="EN82" s="71" t="str">
        <f t="shared" si="998"/>
        <v/>
      </c>
      <c r="EO82" s="71" t="str">
        <f t="shared" si="999"/>
        <v/>
      </c>
      <c r="EP82" s="71" t="str">
        <f t="shared" si="1000"/>
        <v/>
      </c>
      <c r="EQ82" s="71" t="str">
        <f t="shared" si="1001"/>
        <v/>
      </c>
      <c r="ER82" s="71" t="str">
        <f t="shared" si="1002"/>
        <v/>
      </c>
      <c r="ES82" s="71" t="str">
        <f t="shared" si="1003"/>
        <v/>
      </c>
      <c r="ET82" s="71" t="str">
        <f t="shared" si="1004"/>
        <v/>
      </c>
      <c r="EU82" s="71" t="str">
        <f t="shared" si="1005"/>
        <v/>
      </c>
      <c r="EV82" s="71" t="str">
        <f t="shared" si="1006"/>
        <v/>
      </c>
      <c r="EW82" s="71" t="str">
        <f t="shared" si="1007"/>
        <v/>
      </c>
      <c r="EX82" s="71" t="str">
        <f t="shared" si="1008"/>
        <v/>
      </c>
      <c r="EY82" s="71" t="str">
        <f t="shared" si="1009"/>
        <v/>
      </c>
      <c r="EZ82" s="71" t="str">
        <f t="shared" si="1010"/>
        <v/>
      </c>
      <c r="FA82" s="71" t="str">
        <f t="shared" si="1011"/>
        <v/>
      </c>
      <c r="FB82" s="71" t="str">
        <f t="shared" si="1012"/>
        <v/>
      </c>
      <c r="FC82" s="71" t="str">
        <f t="shared" si="1013"/>
        <v/>
      </c>
      <c r="FD82" s="71" t="str">
        <f t="shared" si="1014"/>
        <v/>
      </c>
      <c r="FE82" s="71" t="str">
        <f t="shared" si="1015"/>
        <v/>
      </c>
      <c r="FF82" s="71" t="str">
        <f t="shared" si="1016"/>
        <v/>
      </c>
      <c r="FG82" s="71" t="str">
        <f t="shared" si="1017"/>
        <v/>
      </c>
      <c r="FH82" s="71" t="str">
        <f t="shared" si="1018"/>
        <v/>
      </c>
      <c r="FI82" s="71" t="str">
        <f t="shared" si="1019"/>
        <v/>
      </c>
      <c r="FJ82" s="71" t="str">
        <f t="shared" si="1020"/>
        <v/>
      </c>
      <c r="FK82" s="71" t="str">
        <f t="shared" si="1021"/>
        <v/>
      </c>
      <c r="FL82" s="71" t="str">
        <f t="shared" si="1022"/>
        <v/>
      </c>
      <c r="FM82" s="71" t="str">
        <f t="shared" si="1023"/>
        <v/>
      </c>
      <c r="FN82" s="71" t="str">
        <f t="shared" si="1024"/>
        <v/>
      </c>
      <c r="FO82" s="71" t="str">
        <f t="shared" si="1025"/>
        <v/>
      </c>
      <c r="FP82" s="71" t="str">
        <f t="shared" si="1026"/>
        <v/>
      </c>
      <c r="FQ82" s="71" t="str">
        <f t="shared" si="1027"/>
        <v/>
      </c>
      <c r="FR82" s="71" t="str">
        <f t="shared" si="1028"/>
        <v/>
      </c>
      <c r="FS82" s="71" t="str">
        <f t="shared" si="1029"/>
        <v/>
      </c>
    </row>
    <row r="83" spans="1:175" s="60" customFormat="1" ht="16.5">
      <c r="A83" s="72"/>
      <c r="B83" s="73" t="s">
        <v>355</v>
      </c>
      <c r="C83" s="72" t="s">
        <v>356</v>
      </c>
      <c r="D83" s="74"/>
      <c r="E83" s="75"/>
      <c r="F83" s="76">
        <v>6000</v>
      </c>
      <c r="G83" s="77">
        <v>80</v>
      </c>
      <c r="H83" s="77"/>
      <c r="I83" s="77" t="str">
        <f t="shared" si="818"/>
        <v>E212</v>
      </c>
      <c r="J83" s="77"/>
      <c r="K83" s="77"/>
      <c r="L83" s="77"/>
      <c r="M83" s="77"/>
      <c r="N83" s="77"/>
      <c r="O83" s="77"/>
      <c r="P83" s="103"/>
      <c r="Q83" s="103"/>
      <c r="R83" s="103"/>
      <c r="S83" s="104"/>
      <c r="T83" s="105"/>
      <c r="U83" s="85" t="s">
        <v>357</v>
      </c>
      <c r="V83" s="86"/>
      <c r="W83" s="86"/>
      <c r="X83" s="86">
        <v>100</v>
      </c>
      <c r="Y83" s="86"/>
      <c r="Z83" s="86">
        <v>480000</v>
      </c>
      <c r="AA83" s="86"/>
      <c r="AB83" s="86">
        <v>12000</v>
      </c>
      <c r="AC83" s="86"/>
      <c r="AD83" s="86"/>
      <c r="AE83" s="86"/>
      <c r="AF83" s="86"/>
      <c r="AG83" s="88"/>
      <c r="AH83" s="86"/>
      <c r="AI83" s="86"/>
      <c r="AJ83" s="86"/>
      <c r="AK83" s="86"/>
      <c r="AL83" s="88"/>
      <c r="AM83" s="86"/>
      <c r="AN83" s="86"/>
      <c r="AO83" s="86"/>
      <c r="AP83" s="90"/>
      <c r="AQ83" s="90"/>
      <c r="AR83" s="91"/>
      <c r="AS83" s="91"/>
      <c r="AT83" s="90"/>
      <c r="AU83" s="90"/>
      <c r="AV83" s="90"/>
      <c r="AW83" s="90"/>
      <c r="AX83" s="90"/>
      <c r="AY83" s="90"/>
      <c r="AZ83" s="90"/>
      <c r="BA83" s="90"/>
      <c r="BB83" s="90"/>
      <c r="BC83" s="79"/>
      <c r="BD83" s="79"/>
      <c r="BE83" s="79"/>
      <c r="BF83" s="79"/>
      <c r="BG83" s="79"/>
      <c r="BH83" s="79"/>
      <c r="BI83" s="79"/>
      <c r="BJ83" s="79"/>
      <c r="BK83" s="79"/>
      <c r="BL83" s="79"/>
      <c r="BM83" s="79"/>
      <c r="BN83" s="79"/>
      <c r="BO83" s="79"/>
      <c r="BP83" s="79"/>
      <c r="BQ83" s="79"/>
      <c r="BR83" s="79"/>
      <c r="BS83" s="79"/>
      <c r="BT83" s="79"/>
      <c r="BU83" s="194"/>
      <c r="BV83" s="194"/>
      <c r="BW83" s="194"/>
      <c r="BX83" s="194"/>
      <c r="BY83" s="194"/>
      <c r="BZ83" s="194"/>
      <c r="CA83" s="194"/>
      <c r="CB83" s="194"/>
      <c r="CC83" s="194"/>
      <c r="CD83" s="194"/>
      <c r="CE83" s="194"/>
      <c r="CF83" s="194"/>
      <c r="CG83" s="194"/>
      <c r="CH83" s="194"/>
      <c r="CI83" s="194"/>
      <c r="CJ83" s="194"/>
      <c r="CK83" s="194"/>
      <c r="CL83" s="194"/>
      <c r="CM83" s="194"/>
      <c r="CN83" s="93" t="str">
        <f t="shared" si="595"/>
        <v>InitUnitState('E211',,,100,,480000,,12000,,,)</v>
      </c>
      <c r="CO83" s="93" t="str">
        <f t="shared" si="596"/>
        <v>InitUnitNormal('E211',,,,,,,,,,)</v>
      </c>
      <c r="CP83" s="93" t="str">
        <f t="shared" si="597"/>
        <v>InitUnitMagic('E211',,,,,,,,,,)</v>
      </c>
      <c r="CQ83" s="93" t="str">
        <f t="shared" si="598"/>
        <v>InitUnitAdd('E211',,,,,,,,,,)</v>
      </c>
      <c r="CR83" s="93" t="str">
        <f t="shared" ref="CR83:CR101" si="1030">"InitEquipData('"&amp;B83&amp;"',"&amp;D83&amp;","&amp;CR$1&amp;A83&amp;CR$1&amp;","&amp;E83&amp;","&amp;I83&amp;","&amp;F83&amp;","&amp;G83&amp;",'"&amp;J83&amp;"','"&amp;K83&amp;"','"&amp;L83&amp;"','"&amp;M83&amp;"','"&amp;N83&amp;"','"&amp;O83&amp;"',"&amp;CR$1&amp;U84&amp;CR$1&amp;")"</f>
        <v>InitEquipData('E211',,"",,E212,6000,80,'','','','','','',"ReplaceableTextures\\CommandButtons\\BTNZ13.blp")</v>
      </c>
      <c r="CS83" s="93"/>
      <c r="CT83" s="93"/>
      <c r="CU83" s="95" t="str">
        <f t="shared" si="78"/>
        <v>|n护甲+100|n生命值+480000|n生命回复+12000|n</v>
      </c>
      <c r="CV83" s="61" t="str">
        <f>"|Cffbbbbbb属性：|r"&amp;CU83&amp;VLOOKUP(A83,合成公式!A:P,16,FALSE)&amp;T83&amp;"|n|Cff00ff7f点击消耗"&amp;F83&amp;"金币进行强化"&amp;"|n成功率"&amp;G83&amp;"%"</f>
        <v>|Cffbbbbbb属性：|r|n护甲+100|n生命值+480000|n生命回复+12000|n|n|Cff00ff7f点击消耗6000金币进行强化|n成功率80%</v>
      </c>
      <c r="DB83" s="71" t="str">
        <f t="shared" ref="DB83:DB131" si="1031">IF(V83="","","|n"&amp;DB$2&amp;"+"&amp;V83&amp;DB$1)</f>
        <v/>
      </c>
      <c r="DC83" s="71" t="str">
        <f t="shared" ref="DC83:DC131" si="1032">IF(W83="","","|n"&amp;DC$2&amp;"+"&amp;W83&amp;DC$1)</f>
        <v/>
      </c>
      <c r="DD83" s="71" t="str">
        <f t="shared" ref="DD83:DD131" si="1033">IF(X83="","","|n"&amp;DD$2&amp;"+"&amp;X83&amp;DD$1)</f>
        <v>|n护甲+100</v>
      </c>
      <c r="DE83" s="71" t="str">
        <f t="shared" ref="DE83:DE131" si="1034">IF(Y83="","","|n"&amp;DE$2&amp;"+"&amp;Y83&amp;DE$1)</f>
        <v/>
      </c>
      <c r="DF83" s="71" t="str">
        <f t="shared" ref="DF83:DF131" si="1035">IF(Z83="","","|n"&amp;DF$2&amp;"+"&amp;Z83&amp;DF$1)</f>
        <v>|n生命值+480000</v>
      </c>
      <c r="DG83" s="71" t="str">
        <f t="shared" ref="DG83:DG131" si="1036">IF(AA83="","","|n"&amp;DG$2&amp;"+"&amp;AA83&amp;DG$1)</f>
        <v/>
      </c>
      <c r="DH83" s="71" t="str">
        <f t="shared" ref="DH83:DH131" si="1037">IF(AB83="","","|n"&amp;DH$2&amp;"+"&amp;AB83&amp;DH$1)</f>
        <v>|n生命回复+12000</v>
      </c>
      <c r="DI83" s="71" t="str">
        <f t="shared" ref="DI83:DI131" si="1038">IF(AC83="","","|n"&amp;DI$2&amp;"+"&amp;AC83&amp;DI$1)</f>
        <v/>
      </c>
      <c r="DJ83" s="71" t="str">
        <f t="shared" ref="DJ83:DJ131" si="1039">IF(AD83="","","|n"&amp;DJ$2&amp;"+"&amp;AD83&amp;DJ$1)</f>
        <v/>
      </c>
      <c r="DK83" s="71" t="str">
        <f t="shared" ref="DK83:DK131" si="1040">IF(AE83="","","|n"&amp;DK$2&amp;"+"&amp;AE83&amp;DK$1)</f>
        <v/>
      </c>
      <c r="DL83" s="71" t="str">
        <f t="shared" ref="DL83:DL131" si="1041">IF(AF83="","","|n"&amp;DL$2&amp;"+"&amp;AF83&amp;DL$1)</f>
        <v/>
      </c>
      <c r="DM83" s="71" t="str">
        <f t="shared" ref="DM83:DM131" si="1042">IF(AG83="","","|n"&amp;DM$2&amp;"+"&amp;AG83&amp;DM$1)</f>
        <v/>
      </c>
      <c r="DN83" s="71" t="str">
        <f t="shared" ref="DN83:DN131" si="1043">IF(AH83="","","|n"&amp;DN$2&amp;"+"&amp;AH83&amp;DN$1)</f>
        <v/>
      </c>
      <c r="DO83" s="71" t="str">
        <f t="shared" ref="DO83:DO131" si="1044">IF(AI83="","","|n"&amp;DO$2&amp;"+"&amp;AI83&amp;DO$1)</f>
        <v/>
      </c>
      <c r="DP83" s="71" t="str">
        <f t="shared" ref="DP83:DP131" si="1045">IF(AJ83="","","|n"&amp;DP$2&amp;"+"&amp;AJ83&amp;DP$1)</f>
        <v/>
      </c>
      <c r="DQ83" s="71" t="str">
        <f t="shared" ref="DQ83:DQ131" si="1046">IF(AK83="","","|n"&amp;DQ$2&amp;"+"&amp;AK83&amp;DQ$1)</f>
        <v/>
      </c>
      <c r="DR83" s="71" t="str">
        <f t="shared" ref="DR83:DR131" si="1047">IF(AL83="","","|n"&amp;DR$2&amp;"+"&amp;AL83&amp;DR$1)</f>
        <v/>
      </c>
      <c r="DS83" s="71" t="str">
        <f t="shared" ref="DS83:DS131" si="1048">IF(AM83="","","|n"&amp;DS$2&amp;"+"&amp;AM83&amp;DS$1)</f>
        <v/>
      </c>
      <c r="DT83" s="71" t="str">
        <f t="shared" ref="DT83:DT131" si="1049">IF(AN83="","","|n"&amp;DT$2&amp;"+"&amp;AN83&amp;DT$1)</f>
        <v/>
      </c>
      <c r="DU83" s="71" t="str">
        <f t="shared" ref="DU83:DU131" si="1050">IF(AO83="","","|n"&amp;DU$2&amp;"+"&amp;AO83&amp;DU$1)</f>
        <v/>
      </c>
      <c r="DV83" s="71" t="str">
        <f t="shared" ref="DV83:DV131" si="1051">IF(AP83="","","|n"&amp;DV$2&amp;"+"&amp;AP83&amp;DV$1)</f>
        <v/>
      </c>
      <c r="DW83" s="71" t="str">
        <f t="shared" ref="DW83:DW131" si="1052">IF(AQ83="","","|n"&amp;DW$2&amp;"+"&amp;AQ83&amp;DW$1)</f>
        <v/>
      </c>
      <c r="DX83" s="71" t="str">
        <f t="shared" ref="DX83:DX131" si="1053">IF(AR83="","","|n"&amp;DX$2&amp;"+"&amp;AR83&amp;DX$1)</f>
        <v/>
      </c>
      <c r="DY83" s="71" t="str">
        <f t="shared" ref="DY83:DY131" si="1054">IF(AS83="","","|n"&amp;DY$2&amp;"+"&amp;AS83&amp;DY$1)</f>
        <v/>
      </c>
      <c r="DZ83" s="71" t="str">
        <f t="shared" ref="DZ83:DZ131" si="1055">IF(AT83="","","|n"&amp;DZ$2&amp;"+"&amp;AT83&amp;DZ$1)</f>
        <v/>
      </c>
      <c r="EA83" s="71" t="str">
        <f t="shared" ref="EA83:EA131" si="1056">IF(AU83="","","|n"&amp;EA$2&amp;"+"&amp;AU83&amp;EA$1)</f>
        <v/>
      </c>
      <c r="EB83" s="71" t="str">
        <f t="shared" ref="EB83:EB131" si="1057">IF(AV83="","","|n"&amp;EB$2&amp;"+"&amp;AV83&amp;EB$1)</f>
        <v/>
      </c>
      <c r="EC83" s="71" t="str">
        <f t="shared" ref="EC83:EC131" si="1058">IF(AW83="","","|n"&amp;EC$2&amp;"+"&amp;AW83&amp;EC$1)</f>
        <v/>
      </c>
      <c r="ED83" s="71" t="str">
        <f t="shared" ref="ED83:ED131" si="1059">IF(AX83="","","|n"&amp;ED$2&amp;"+"&amp;AX83&amp;ED$1)</f>
        <v/>
      </c>
      <c r="EE83" s="71" t="str">
        <f t="shared" ref="EE83:EE131" si="1060">IF(AY83="","","|n"&amp;EE$2&amp;"+"&amp;AY83&amp;EE$1)</f>
        <v/>
      </c>
      <c r="EF83" s="71" t="str">
        <f t="shared" ref="EF83:EF131" si="1061">IF(AZ83="","","|n"&amp;EF$2&amp;"+"&amp;AZ83&amp;EF$1)</f>
        <v/>
      </c>
      <c r="EG83" s="71" t="str">
        <f t="shared" ref="EG83:EG131" si="1062">IF(BA83="","","|n"&amp;EG$2&amp;"+"&amp;BA83&amp;EG$1)</f>
        <v/>
      </c>
      <c r="EH83" s="71" t="str">
        <f t="shared" ref="EH83:EH131" si="1063">IF(BB83="","","|n"&amp;EH$2&amp;"+"&amp;BB83&amp;EH$1)</f>
        <v/>
      </c>
      <c r="EI83" s="71" t="str">
        <f t="shared" ref="EI83:EI131" si="1064">IF(BC83="","","|n"&amp;EI$2&amp;"+"&amp;BC83&amp;EI$1)</f>
        <v/>
      </c>
      <c r="EJ83" s="71" t="str">
        <f t="shared" ref="EJ83:EJ131" si="1065">IF(BD83="","","|n"&amp;EJ$2&amp;"+"&amp;BD83&amp;EJ$1)</f>
        <v/>
      </c>
      <c r="EK83" s="71" t="str">
        <f t="shared" ref="EK83:EK131" si="1066">IF(BE83="","","|n"&amp;EK$2&amp;"+"&amp;BE83&amp;EK$1)</f>
        <v/>
      </c>
      <c r="EL83" s="71" t="str">
        <f t="shared" ref="EL83:EL131" si="1067">IF(BF83="","","|n"&amp;EL$2&amp;"+"&amp;BF83&amp;EL$1)</f>
        <v/>
      </c>
      <c r="EM83" s="71" t="str">
        <f t="shared" ref="EM83:EM131" si="1068">IF(BG83="","","|n"&amp;EM$2&amp;"+"&amp;BG83&amp;EM$1)</f>
        <v/>
      </c>
      <c r="EN83" s="71" t="str">
        <f t="shared" ref="EN83:EN131" si="1069">IF(BH83="","","|n"&amp;EN$2&amp;"+"&amp;BH83&amp;EN$1)</f>
        <v/>
      </c>
      <c r="EO83" s="71" t="str">
        <f t="shared" ref="EO83:EO131" si="1070">IF(BI83="","","|n"&amp;EO$2&amp;"+"&amp;BI83&amp;EO$1)</f>
        <v/>
      </c>
      <c r="EP83" s="71" t="str">
        <f t="shared" ref="EP83:EP131" si="1071">IF(BJ83="","","|n"&amp;EP$2&amp;"+"&amp;BJ83&amp;EP$1)</f>
        <v/>
      </c>
      <c r="EQ83" s="71" t="str">
        <f t="shared" ref="EQ83:EQ131" si="1072">IF(BK83="","","|n"&amp;EQ$2&amp;"+"&amp;BK83&amp;EQ$1)</f>
        <v/>
      </c>
      <c r="ER83" s="71" t="str">
        <f t="shared" ref="ER83:ER131" si="1073">IF(BL83="","","|n"&amp;ER$2&amp;"+"&amp;BL83&amp;ER$1)</f>
        <v/>
      </c>
      <c r="ES83" s="71" t="str">
        <f t="shared" ref="ES83:ES131" si="1074">IF(BM83="","","|n"&amp;ES$2&amp;"+"&amp;BM83&amp;ES$1)</f>
        <v/>
      </c>
      <c r="ET83" s="71" t="str">
        <f t="shared" ref="ET83:ET131" si="1075">IF(BN83="","","|n"&amp;ET$2&amp;"+"&amp;BN83&amp;ET$1)</f>
        <v/>
      </c>
      <c r="EU83" s="71" t="str">
        <f t="shared" ref="EU83:EU131" si="1076">IF(BO83="","","|n"&amp;EU$2&amp;"+"&amp;BO83&amp;EU$1)</f>
        <v/>
      </c>
      <c r="EV83" s="71" t="str">
        <f t="shared" ref="EV83:EV131" si="1077">IF(BP83="","","|n"&amp;EV$2&amp;"+"&amp;BP83&amp;EV$1)</f>
        <v/>
      </c>
      <c r="EW83" s="71" t="str">
        <f t="shared" ref="EW83:EW131" si="1078">IF(BQ83="","","|n"&amp;EW$2&amp;"+"&amp;BQ83&amp;EW$1)</f>
        <v/>
      </c>
      <c r="EX83" s="71" t="str">
        <f t="shared" ref="EX83:EX131" si="1079">IF(BR83="","","|n"&amp;EX$2&amp;"+"&amp;BR83&amp;EX$1)</f>
        <v/>
      </c>
      <c r="EY83" s="71" t="str">
        <f t="shared" ref="EY83:EY131" si="1080">IF(BS83="","","|n"&amp;EY$2&amp;"+"&amp;BS83&amp;EY$1)</f>
        <v/>
      </c>
      <c r="EZ83" s="71" t="str">
        <f t="shared" ref="EZ83:EZ131" si="1081">IF(BT83="","","|n"&amp;EZ$2&amp;"+"&amp;BT83&amp;EZ$1)</f>
        <v/>
      </c>
      <c r="FA83" s="71" t="str">
        <f t="shared" ref="FA83:FA131" si="1082">IF(BU83="","","|n"&amp;FA$2&amp;"+"&amp;BU83&amp;FA$1)</f>
        <v/>
      </c>
      <c r="FB83" s="71" t="str">
        <f t="shared" ref="FB83:FB131" si="1083">IF(BV83="","","|n"&amp;FB$2&amp;"+"&amp;BV83&amp;FB$1)</f>
        <v/>
      </c>
      <c r="FC83" s="71" t="str">
        <f t="shared" ref="FC83:FC131" si="1084">IF(BW83="","","|n"&amp;FC$2&amp;"+"&amp;BW83&amp;FC$1)</f>
        <v/>
      </c>
      <c r="FD83" s="71" t="str">
        <f t="shared" ref="FD83:FD131" si="1085">IF(BX83="","","|n"&amp;FD$2&amp;"+"&amp;BX83&amp;FD$1)</f>
        <v/>
      </c>
      <c r="FE83" s="71" t="str">
        <f t="shared" ref="FE83:FE131" si="1086">IF(BY83="","","|n"&amp;FE$2&amp;"+"&amp;BY83&amp;FE$1)</f>
        <v/>
      </c>
      <c r="FF83" s="71" t="str">
        <f t="shared" ref="FF83:FF131" si="1087">IF(BZ83="","","|n"&amp;FF$2&amp;"+"&amp;BZ83&amp;FF$1)</f>
        <v/>
      </c>
      <c r="FG83" s="71" t="str">
        <f t="shared" ref="FG83:FG131" si="1088">IF(CA83="","","|n"&amp;FG$2&amp;"+"&amp;CA83&amp;FG$1)</f>
        <v/>
      </c>
      <c r="FH83" s="71" t="str">
        <f t="shared" ref="FH83:FH131" si="1089">IF(CB83="","","|n"&amp;FH$2&amp;"+"&amp;CB83&amp;FH$1)</f>
        <v/>
      </c>
      <c r="FI83" s="71" t="str">
        <f t="shared" ref="FI83:FI131" si="1090">IF(CC83="","","|n"&amp;FI$2&amp;"+"&amp;CC83&amp;FI$1)</f>
        <v/>
      </c>
      <c r="FJ83" s="71" t="str">
        <f t="shared" ref="FJ83:FJ131" si="1091">IF(CD83="","","|n"&amp;FJ$2&amp;"+"&amp;CD83&amp;FJ$1)</f>
        <v/>
      </c>
      <c r="FK83" s="71" t="str">
        <f t="shared" ref="FK83:FK131" si="1092">IF(CE83="","","|n"&amp;FK$2&amp;"+"&amp;CE83&amp;FK$1)</f>
        <v/>
      </c>
      <c r="FL83" s="71" t="str">
        <f t="shared" ref="FL83:FL131" si="1093">IF(CF83="","","|n"&amp;FL$2&amp;"+"&amp;CF83&amp;FL$1)</f>
        <v/>
      </c>
      <c r="FM83" s="71" t="str">
        <f t="shared" ref="FM83:FM131" si="1094">IF(CG83="","","|n"&amp;FM$2&amp;"+"&amp;CG83&amp;FM$1)</f>
        <v/>
      </c>
      <c r="FN83" s="71" t="str">
        <f t="shared" ref="FN83:FN131" si="1095">IF(CH83="","","|n"&amp;FN$2&amp;"+"&amp;CH83&amp;FN$1)</f>
        <v/>
      </c>
      <c r="FO83" s="71" t="str">
        <f t="shared" ref="FO83:FO131" si="1096">IF(CI83="","","|n"&amp;FO$2&amp;"+"&amp;CI83&amp;FO$1)</f>
        <v/>
      </c>
      <c r="FP83" s="71" t="str">
        <f t="shared" ref="FP83:FP131" si="1097">IF(CJ83="","","|n"&amp;FP$2&amp;"+"&amp;CJ83&amp;FP$1)</f>
        <v/>
      </c>
      <c r="FQ83" s="71" t="str">
        <f t="shared" ref="FQ83:FQ131" si="1098">IF(CK83="","","|n"&amp;FQ$2&amp;"+"&amp;CK83&amp;FQ$1)</f>
        <v/>
      </c>
      <c r="FR83" s="71" t="str">
        <f t="shared" ref="FR83:FR131" si="1099">IF(CL83="","","|n"&amp;FR$2&amp;"+"&amp;CL83&amp;FR$1)</f>
        <v/>
      </c>
      <c r="FS83" s="71" t="str">
        <f t="shared" ref="FS83:FS131" si="1100">IF(CM83="","","|n"&amp;FS$2&amp;"+"&amp;CM83&amp;FS$1)</f>
        <v/>
      </c>
    </row>
    <row r="84" spans="1:175" s="60" customFormat="1" ht="16.5">
      <c r="A84" s="72"/>
      <c r="B84" s="73" t="s">
        <v>358</v>
      </c>
      <c r="C84" s="72" t="s">
        <v>359</v>
      </c>
      <c r="D84" s="74"/>
      <c r="E84" s="75"/>
      <c r="F84" s="76">
        <v>6000</v>
      </c>
      <c r="G84" s="77">
        <v>80</v>
      </c>
      <c r="H84" s="77"/>
      <c r="I84" s="77" t="str">
        <f t="shared" si="818"/>
        <v>E213</v>
      </c>
      <c r="J84" s="77"/>
      <c r="K84" s="77"/>
      <c r="L84" s="77"/>
      <c r="M84" s="77"/>
      <c r="N84" s="77"/>
      <c r="O84" s="77"/>
      <c r="P84" s="103"/>
      <c r="Q84" s="103"/>
      <c r="R84" s="103"/>
      <c r="S84" s="104"/>
      <c r="T84" s="105"/>
      <c r="U84" s="85" t="s">
        <v>357</v>
      </c>
      <c r="V84" s="86"/>
      <c r="W84" s="86"/>
      <c r="X84" s="86">
        <v>100</v>
      </c>
      <c r="Y84" s="86"/>
      <c r="Z84" s="86">
        <v>560000</v>
      </c>
      <c r="AA84" s="86"/>
      <c r="AB84" s="86">
        <v>14000</v>
      </c>
      <c r="AC84" s="86"/>
      <c r="AD84" s="86"/>
      <c r="AE84" s="86"/>
      <c r="AF84" s="86"/>
      <c r="AG84" s="88"/>
      <c r="AH84" s="86"/>
      <c r="AI84" s="86"/>
      <c r="AJ84" s="86"/>
      <c r="AK84" s="86"/>
      <c r="AL84" s="88"/>
      <c r="AM84" s="86"/>
      <c r="AN84" s="86"/>
      <c r="AO84" s="86"/>
      <c r="AP84" s="90"/>
      <c r="AQ84" s="90"/>
      <c r="AR84" s="91"/>
      <c r="AS84" s="91"/>
      <c r="AT84" s="90"/>
      <c r="AU84" s="90"/>
      <c r="AV84" s="90"/>
      <c r="AW84" s="90"/>
      <c r="AX84" s="90"/>
      <c r="AY84" s="90"/>
      <c r="AZ84" s="90"/>
      <c r="BA84" s="90"/>
      <c r="BB84" s="90"/>
      <c r="BC84" s="79"/>
      <c r="BD84" s="79"/>
      <c r="BE84" s="79"/>
      <c r="BF84" s="79"/>
      <c r="BG84" s="79"/>
      <c r="BH84" s="79"/>
      <c r="BI84" s="79"/>
      <c r="BJ84" s="79"/>
      <c r="BK84" s="79"/>
      <c r="BL84" s="79"/>
      <c r="BM84" s="79"/>
      <c r="BN84" s="79"/>
      <c r="BO84" s="79"/>
      <c r="BP84" s="79"/>
      <c r="BQ84" s="79"/>
      <c r="BR84" s="79"/>
      <c r="BS84" s="79"/>
      <c r="BT84" s="79"/>
      <c r="BU84" s="194"/>
      <c r="BV84" s="194"/>
      <c r="BW84" s="194"/>
      <c r="BX84" s="194"/>
      <c r="BY84" s="194"/>
      <c r="BZ84" s="194"/>
      <c r="CA84" s="194"/>
      <c r="CB84" s="194"/>
      <c r="CC84" s="194"/>
      <c r="CD84" s="194"/>
      <c r="CE84" s="194"/>
      <c r="CF84" s="194"/>
      <c r="CG84" s="194"/>
      <c r="CH84" s="194"/>
      <c r="CI84" s="194"/>
      <c r="CJ84" s="194"/>
      <c r="CK84" s="194"/>
      <c r="CL84" s="194"/>
      <c r="CM84" s="194"/>
      <c r="CN84" s="93" t="str">
        <f t="shared" si="595"/>
        <v>InitUnitState('E212',,,100,,560000,,14000,,,)</v>
      </c>
      <c r="CO84" s="93" t="str">
        <f t="shared" si="596"/>
        <v>InitUnitNormal('E212',,,,,,,,,,)</v>
      </c>
      <c r="CP84" s="93" t="str">
        <f t="shared" si="597"/>
        <v>InitUnitMagic('E212',,,,,,,,,,)</v>
      </c>
      <c r="CQ84" s="93" t="str">
        <f t="shared" si="598"/>
        <v>InitUnitAdd('E212',,,,,,,,,,)</v>
      </c>
      <c r="CR84" s="93" t="str">
        <f t="shared" si="1030"/>
        <v>InitEquipData('E212',,"",,E213,6000,80,'','','','','','',"ReplaceableTextures\\CommandButtons\\BTNZ13.blp")</v>
      </c>
      <c r="CS84" s="93"/>
      <c r="CT84" s="93"/>
      <c r="CU84" s="95" t="str">
        <f t="shared" si="78"/>
        <v>|n护甲+100|n生命值+560000|n生命回复+14000|n</v>
      </c>
      <c r="CV84" s="61" t="str">
        <f>"|Cffbbbbbb属性：|r"&amp;CU84&amp;VLOOKUP(A84,合成公式!A:P,16,FALSE)&amp;T84&amp;"|n|Cff00ff7f点击消耗"&amp;F84&amp;"金币进行强化"&amp;"|n成功率"&amp;G84&amp;"%"</f>
        <v>|Cffbbbbbb属性：|r|n护甲+100|n生命值+560000|n生命回复+14000|n|n|Cff00ff7f点击消耗6000金币进行强化|n成功率80%</v>
      </c>
      <c r="DB84" s="71" t="str">
        <f t="shared" ref="DB84:DB85" si="1101">IF(V84="","","|n"&amp;DB$2&amp;"+"&amp;V84&amp;DB$1)</f>
        <v/>
      </c>
      <c r="DC84" s="71" t="str">
        <f t="shared" ref="DC84:DC85" si="1102">IF(W84="","","|n"&amp;DC$2&amp;"+"&amp;W84&amp;DC$1)</f>
        <v/>
      </c>
      <c r="DD84" s="71" t="str">
        <f t="shared" ref="DD84:DD85" si="1103">IF(X84="","","|n"&amp;DD$2&amp;"+"&amp;X84&amp;DD$1)</f>
        <v>|n护甲+100</v>
      </c>
      <c r="DE84" s="71" t="str">
        <f t="shared" ref="DE84:DE85" si="1104">IF(Y84="","","|n"&amp;DE$2&amp;"+"&amp;Y84&amp;DE$1)</f>
        <v/>
      </c>
      <c r="DF84" s="71" t="str">
        <f t="shared" ref="DF84:DF85" si="1105">IF(Z84="","","|n"&amp;DF$2&amp;"+"&amp;Z84&amp;DF$1)</f>
        <v>|n生命值+560000</v>
      </c>
      <c r="DG84" s="71" t="str">
        <f t="shared" ref="DG84:DG85" si="1106">IF(AA84="","","|n"&amp;DG$2&amp;"+"&amp;AA84&amp;DG$1)</f>
        <v/>
      </c>
      <c r="DH84" s="71" t="str">
        <f t="shared" ref="DH84:DH85" si="1107">IF(AB84="","","|n"&amp;DH$2&amp;"+"&amp;AB84&amp;DH$1)</f>
        <v>|n生命回复+14000</v>
      </c>
      <c r="DI84" s="71" t="str">
        <f t="shared" ref="DI84:DI85" si="1108">IF(AC84="","","|n"&amp;DI$2&amp;"+"&amp;AC84&amp;DI$1)</f>
        <v/>
      </c>
      <c r="DJ84" s="71" t="str">
        <f t="shared" ref="DJ84:DJ85" si="1109">IF(AD84="","","|n"&amp;DJ$2&amp;"+"&amp;AD84&amp;DJ$1)</f>
        <v/>
      </c>
      <c r="DK84" s="71" t="str">
        <f t="shared" ref="DK84:DK85" si="1110">IF(AE84="","","|n"&amp;DK$2&amp;"+"&amp;AE84&amp;DK$1)</f>
        <v/>
      </c>
      <c r="DL84" s="71" t="str">
        <f t="shared" ref="DL84:DL85" si="1111">IF(AF84="","","|n"&amp;DL$2&amp;"+"&amp;AF84&amp;DL$1)</f>
        <v/>
      </c>
      <c r="DM84" s="71" t="str">
        <f t="shared" ref="DM84:DM85" si="1112">IF(AG84="","","|n"&amp;DM$2&amp;"+"&amp;AG84&amp;DM$1)</f>
        <v/>
      </c>
      <c r="DN84" s="71" t="str">
        <f t="shared" ref="DN84:DN85" si="1113">IF(AH84="","","|n"&amp;DN$2&amp;"+"&amp;AH84&amp;DN$1)</f>
        <v/>
      </c>
      <c r="DO84" s="71" t="str">
        <f t="shared" ref="DO84:DO85" si="1114">IF(AI84="","","|n"&amp;DO$2&amp;"+"&amp;AI84&amp;DO$1)</f>
        <v/>
      </c>
      <c r="DP84" s="71" t="str">
        <f t="shared" ref="DP84:DP85" si="1115">IF(AJ84="","","|n"&amp;DP$2&amp;"+"&amp;AJ84&amp;DP$1)</f>
        <v/>
      </c>
      <c r="DQ84" s="71" t="str">
        <f t="shared" ref="DQ84:DQ85" si="1116">IF(AK84="","","|n"&amp;DQ$2&amp;"+"&amp;AK84&amp;DQ$1)</f>
        <v/>
      </c>
      <c r="DR84" s="71" t="str">
        <f t="shared" ref="DR84:DR85" si="1117">IF(AL84="","","|n"&amp;DR$2&amp;"+"&amp;AL84&amp;DR$1)</f>
        <v/>
      </c>
      <c r="DS84" s="71" t="str">
        <f t="shared" ref="DS84:DS85" si="1118">IF(AM84="","","|n"&amp;DS$2&amp;"+"&amp;AM84&amp;DS$1)</f>
        <v/>
      </c>
      <c r="DT84" s="71" t="str">
        <f t="shared" ref="DT84:DT85" si="1119">IF(AN84="","","|n"&amp;DT$2&amp;"+"&amp;AN84&amp;DT$1)</f>
        <v/>
      </c>
      <c r="DU84" s="71" t="str">
        <f t="shared" ref="DU84:DU85" si="1120">IF(AO84="","","|n"&amp;DU$2&amp;"+"&amp;AO84&amp;DU$1)</f>
        <v/>
      </c>
      <c r="DV84" s="71" t="str">
        <f t="shared" ref="DV84:DV85" si="1121">IF(AP84="","","|n"&amp;DV$2&amp;"+"&amp;AP84&amp;DV$1)</f>
        <v/>
      </c>
      <c r="DW84" s="71" t="str">
        <f t="shared" ref="DW84:DW85" si="1122">IF(AQ84="","","|n"&amp;DW$2&amp;"+"&amp;AQ84&amp;DW$1)</f>
        <v/>
      </c>
      <c r="DX84" s="71" t="str">
        <f t="shared" ref="DX84:DX85" si="1123">IF(AR84="","","|n"&amp;DX$2&amp;"+"&amp;AR84&amp;DX$1)</f>
        <v/>
      </c>
      <c r="DY84" s="71" t="str">
        <f t="shared" ref="DY84:DY85" si="1124">IF(AS84="","","|n"&amp;DY$2&amp;"+"&amp;AS84&amp;DY$1)</f>
        <v/>
      </c>
      <c r="DZ84" s="71" t="str">
        <f t="shared" ref="DZ84:DZ85" si="1125">IF(AT84="","","|n"&amp;DZ$2&amp;"+"&amp;AT84&amp;DZ$1)</f>
        <v/>
      </c>
      <c r="EA84" s="71" t="str">
        <f t="shared" ref="EA84:EA85" si="1126">IF(AU84="","","|n"&amp;EA$2&amp;"+"&amp;AU84&amp;EA$1)</f>
        <v/>
      </c>
      <c r="EB84" s="71" t="str">
        <f t="shared" ref="EB84:EB85" si="1127">IF(AV84="","","|n"&amp;EB$2&amp;"+"&amp;AV84&amp;EB$1)</f>
        <v/>
      </c>
      <c r="EC84" s="71" t="str">
        <f t="shared" ref="EC84:EC85" si="1128">IF(AW84="","","|n"&amp;EC$2&amp;"+"&amp;AW84&amp;EC$1)</f>
        <v/>
      </c>
      <c r="ED84" s="71" t="str">
        <f t="shared" ref="ED84:ED85" si="1129">IF(AX84="","","|n"&amp;ED$2&amp;"+"&amp;AX84&amp;ED$1)</f>
        <v/>
      </c>
      <c r="EE84" s="71" t="str">
        <f t="shared" ref="EE84:EE85" si="1130">IF(AY84="","","|n"&amp;EE$2&amp;"+"&amp;AY84&amp;EE$1)</f>
        <v/>
      </c>
      <c r="EF84" s="71" t="str">
        <f t="shared" ref="EF84:EF85" si="1131">IF(AZ84="","","|n"&amp;EF$2&amp;"+"&amp;AZ84&amp;EF$1)</f>
        <v/>
      </c>
      <c r="EG84" s="71" t="str">
        <f t="shared" ref="EG84:EG85" si="1132">IF(BA84="","","|n"&amp;EG$2&amp;"+"&amp;BA84&amp;EG$1)</f>
        <v/>
      </c>
      <c r="EH84" s="71" t="str">
        <f t="shared" ref="EH84:EH85" si="1133">IF(BB84="","","|n"&amp;EH$2&amp;"+"&amp;BB84&amp;EH$1)</f>
        <v/>
      </c>
      <c r="EI84" s="71" t="str">
        <f t="shared" ref="EI84:EI85" si="1134">IF(BC84="","","|n"&amp;EI$2&amp;"+"&amp;BC84&amp;EI$1)</f>
        <v/>
      </c>
      <c r="EJ84" s="71" t="str">
        <f t="shared" ref="EJ84:EJ85" si="1135">IF(BD84="","","|n"&amp;EJ$2&amp;"+"&amp;BD84&amp;EJ$1)</f>
        <v/>
      </c>
      <c r="EK84" s="71" t="str">
        <f t="shared" ref="EK84:EK85" si="1136">IF(BE84="","","|n"&amp;EK$2&amp;"+"&amp;BE84&amp;EK$1)</f>
        <v/>
      </c>
      <c r="EL84" s="71" t="str">
        <f t="shared" ref="EL84:EL85" si="1137">IF(BF84="","","|n"&amp;EL$2&amp;"+"&amp;BF84&amp;EL$1)</f>
        <v/>
      </c>
      <c r="EM84" s="71" t="str">
        <f t="shared" ref="EM84:EM85" si="1138">IF(BG84="","","|n"&amp;EM$2&amp;"+"&amp;BG84&amp;EM$1)</f>
        <v/>
      </c>
      <c r="EN84" s="71" t="str">
        <f t="shared" ref="EN84:EN85" si="1139">IF(BH84="","","|n"&amp;EN$2&amp;"+"&amp;BH84&amp;EN$1)</f>
        <v/>
      </c>
      <c r="EO84" s="71" t="str">
        <f t="shared" ref="EO84:EO85" si="1140">IF(BI84="","","|n"&amp;EO$2&amp;"+"&amp;BI84&amp;EO$1)</f>
        <v/>
      </c>
      <c r="EP84" s="71" t="str">
        <f t="shared" ref="EP84:EP85" si="1141">IF(BJ84="","","|n"&amp;EP$2&amp;"+"&amp;BJ84&amp;EP$1)</f>
        <v/>
      </c>
      <c r="EQ84" s="71" t="str">
        <f t="shared" ref="EQ84:EQ85" si="1142">IF(BK84="","","|n"&amp;EQ$2&amp;"+"&amp;BK84&amp;EQ$1)</f>
        <v/>
      </c>
      <c r="ER84" s="71" t="str">
        <f t="shared" ref="ER84:ER85" si="1143">IF(BL84="","","|n"&amp;ER$2&amp;"+"&amp;BL84&amp;ER$1)</f>
        <v/>
      </c>
      <c r="ES84" s="71" t="str">
        <f t="shared" ref="ES84:ES85" si="1144">IF(BM84="","","|n"&amp;ES$2&amp;"+"&amp;BM84&amp;ES$1)</f>
        <v/>
      </c>
      <c r="ET84" s="71" t="str">
        <f t="shared" ref="ET84:ET85" si="1145">IF(BN84="","","|n"&amp;ET$2&amp;"+"&amp;BN84&amp;ET$1)</f>
        <v/>
      </c>
      <c r="EU84" s="71" t="str">
        <f t="shared" ref="EU84:EU85" si="1146">IF(BO84="","","|n"&amp;EU$2&amp;"+"&amp;BO84&amp;EU$1)</f>
        <v/>
      </c>
      <c r="EV84" s="71" t="str">
        <f t="shared" ref="EV84:EV85" si="1147">IF(BP84="","","|n"&amp;EV$2&amp;"+"&amp;BP84&amp;EV$1)</f>
        <v/>
      </c>
      <c r="EW84" s="71" t="str">
        <f t="shared" ref="EW84:EW85" si="1148">IF(BQ84="","","|n"&amp;EW$2&amp;"+"&amp;BQ84&amp;EW$1)</f>
        <v/>
      </c>
      <c r="EX84" s="71" t="str">
        <f t="shared" ref="EX84:EX85" si="1149">IF(BR84="","","|n"&amp;EX$2&amp;"+"&amp;BR84&amp;EX$1)</f>
        <v/>
      </c>
      <c r="EY84" s="71" t="str">
        <f t="shared" ref="EY84:EY85" si="1150">IF(BS84="","","|n"&amp;EY$2&amp;"+"&amp;BS84&amp;EY$1)</f>
        <v/>
      </c>
      <c r="EZ84" s="71" t="str">
        <f t="shared" ref="EZ84:EZ85" si="1151">IF(BT84="","","|n"&amp;EZ$2&amp;"+"&amp;BT84&amp;EZ$1)</f>
        <v/>
      </c>
      <c r="FA84" s="71" t="str">
        <f t="shared" ref="FA84:FA85" si="1152">IF(BU84="","","|n"&amp;FA$2&amp;"+"&amp;BU84&amp;FA$1)</f>
        <v/>
      </c>
      <c r="FB84" s="71" t="str">
        <f t="shared" ref="FB84:FB85" si="1153">IF(BV84="","","|n"&amp;FB$2&amp;"+"&amp;BV84&amp;FB$1)</f>
        <v/>
      </c>
      <c r="FC84" s="71" t="str">
        <f t="shared" ref="FC84:FC85" si="1154">IF(BW84="","","|n"&amp;FC$2&amp;"+"&amp;BW84&amp;FC$1)</f>
        <v/>
      </c>
      <c r="FD84" s="71" t="str">
        <f t="shared" ref="FD84:FD85" si="1155">IF(BX84="","","|n"&amp;FD$2&amp;"+"&amp;BX84&amp;FD$1)</f>
        <v/>
      </c>
      <c r="FE84" s="71" t="str">
        <f t="shared" ref="FE84:FE85" si="1156">IF(BY84="","","|n"&amp;FE$2&amp;"+"&amp;BY84&amp;FE$1)</f>
        <v/>
      </c>
      <c r="FF84" s="71" t="str">
        <f t="shared" ref="FF84:FF85" si="1157">IF(BZ84="","","|n"&amp;FF$2&amp;"+"&amp;BZ84&amp;FF$1)</f>
        <v/>
      </c>
      <c r="FG84" s="71" t="str">
        <f t="shared" ref="FG84:FG85" si="1158">IF(CA84="","","|n"&amp;FG$2&amp;"+"&amp;CA84&amp;FG$1)</f>
        <v/>
      </c>
      <c r="FH84" s="71" t="str">
        <f t="shared" ref="FH84:FH85" si="1159">IF(CB84="","","|n"&amp;FH$2&amp;"+"&amp;CB84&amp;FH$1)</f>
        <v/>
      </c>
      <c r="FI84" s="71" t="str">
        <f t="shared" ref="FI84:FI85" si="1160">IF(CC84="","","|n"&amp;FI$2&amp;"+"&amp;CC84&amp;FI$1)</f>
        <v/>
      </c>
      <c r="FJ84" s="71" t="str">
        <f t="shared" ref="FJ84:FJ85" si="1161">IF(CD84="","","|n"&amp;FJ$2&amp;"+"&amp;CD84&amp;FJ$1)</f>
        <v/>
      </c>
      <c r="FK84" s="71" t="str">
        <f t="shared" ref="FK84:FK85" si="1162">IF(CE84="","","|n"&amp;FK$2&amp;"+"&amp;CE84&amp;FK$1)</f>
        <v/>
      </c>
      <c r="FL84" s="71" t="str">
        <f t="shared" ref="FL84:FL85" si="1163">IF(CF84="","","|n"&amp;FL$2&amp;"+"&amp;CF84&amp;FL$1)</f>
        <v/>
      </c>
      <c r="FM84" s="71" t="str">
        <f t="shared" ref="FM84:FM85" si="1164">IF(CG84="","","|n"&amp;FM$2&amp;"+"&amp;CG84&amp;FM$1)</f>
        <v/>
      </c>
      <c r="FN84" s="71" t="str">
        <f t="shared" ref="FN84:FN85" si="1165">IF(CH84="","","|n"&amp;FN$2&amp;"+"&amp;CH84&amp;FN$1)</f>
        <v/>
      </c>
      <c r="FO84" s="71" t="str">
        <f t="shared" ref="FO84:FO85" si="1166">IF(CI84="","","|n"&amp;FO$2&amp;"+"&amp;CI84&amp;FO$1)</f>
        <v/>
      </c>
      <c r="FP84" s="71" t="str">
        <f t="shared" ref="FP84:FP85" si="1167">IF(CJ84="","","|n"&amp;FP$2&amp;"+"&amp;CJ84&amp;FP$1)</f>
        <v/>
      </c>
      <c r="FQ84" s="71" t="str">
        <f t="shared" ref="FQ84:FQ85" si="1168">IF(CK84="","","|n"&amp;FQ$2&amp;"+"&amp;CK84&amp;FQ$1)</f>
        <v/>
      </c>
      <c r="FR84" s="71" t="str">
        <f t="shared" ref="FR84:FR85" si="1169">IF(CL84="","","|n"&amp;FR$2&amp;"+"&amp;CL84&amp;FR$1)</f>
        <v/>
      </c>
      <c r="FS84" s="71" t="str">
        <f t="shared" ref="FS84:FS85" si="1170">IF(CM84="","","|n"&amp;FS$2&amp;"+"&amp;CM84&amp;FS$1)</f>
        <v/>
      </c>
    </row>
    <row r="85" spans="1:175" s="60" customFormat="1" ht="16.5">
      <c r="A85" s="72"/>
      <c r="B85" s="73" t="s">
        <v>360</v>
      </c>
      <c r="C85" s="72" t="s">
        <v>361</v>
      </c>
      <c r="D85" s="74"/>
      <c r="E85" s="75"/>
      <c r="F85" s="76">
        <v>6000</v>
      </c>
      <c r="G85" s="77">
        <v>80</v>
      </c>
      <c r="H85" s="77"/>
      <c r="I85" s="77" t="str">
        <f t="shared" si="818"/>
        <v>E214</v>
      </c>
      <c r="J85" s="77"/>
      <c r="K85" s="77"/>
      <c r="L85" s="77"/>
      <c r="M85" s="77"/>
      <c r="N85" s="77"/>
      <c r="O85" s="77"/>
      <c r="P85" s="103"/>
      <c r="Q85" s="103"/>
      <c r="R85" s="103"/>
      <c r="S85" s="104"/>
      <c r="T85" s="105"/>
      <c r="U85" s="85" t="s">
        <v>357</v>
      </c>
      <c r="V85" s="86"/>
      <c r="W85" s="86"/>
      <c r="X85" s="86">
        <v>100</v>
      </c>
      <c r="Y85" s="86"/>
      <c r="Z85" s="86">
        <v>640000</v>
      </c>
      <c r="AA85" s="86"/>
      <c r="AB85" s="86">
        <v>16000</v>
      </c>
      <c r="AC85" s="86"/>
      <c r="AD85" s="86"/>
      <c r="AE85" s="86"/>
      <c r="AF85" s="86"/>
      <c r="AG85" s="88"/>
      <c r="AH85" s="86"/>
      <c r="AI85" s="86"/>
      <c r="AJ85" s="86"/>
      <c r="AK85" s="86"/>
      <c r="AL85" s="88"/>
      <c r="AM85" s="86"/>
      <c r="AN85" s="86"/>
      <c r="AO85" s="86"/>
      <c r="AP85" s="90"/>
      <c r="AQ85" s="90"/>
      <c r="AR85" s="91"/>
      <c r="AS85" s="91"/>
      <c r="AT85" s="90"/>
      <c r="AU85" s="90"/>
      <c r="AV85" s="90"/>
      <c r="AW85" s="90"/>
      <c r="AX85" s="90"/>
      <c r="AY85" s="90"/>
      <c r="AZ85" s="90"/>
      <c r="BA85" s="90"/>
      <c r="BB85" s="90"/>
      <c r="BC85" s="79"/>
      <c r="BD85" s="79"/>
      <c r="BE85" s="79"/>
      <c r="BF85" s="79"/>
      <c r="BG85" s="79"/>
      <c r="BH85" s="79"/>
      <c r="BI85" s="79"/>
      <c r="BJ85" s="79"/>
      <c r="BK85" s="79"/>
      <c r="BL85" s="79"/>
      <c r="BM85" s="79"/>
      <c r="BN85" s="79"/>
      <c r="BO85" s="79"/>
      <c r="BP85" s="79"/>
      <c r="BQ85" s="79"/>
      <c r="BR85" s="79"/>
      <c r="BS85" s="79"/>
      <c r="BT85" s="79"/>
      <c r="BU85" s="194"/>
      <c r="BV85" s="194"/>
      <c r="BW85" s="194"/>
      <c r="BX85" s="194"/>
      <c r="BY85" s="194"/>
      <c r="BZ85" s="194"/>
      <c r="CA85" s="194"/>
      <c r="CB85" s="194"/>
      <c r="CC85" s="194"/>
      <c r="CD85" s="194"/>
      <c r="CE85" s="194"/>
      <c r="CF85" s="194"/>
      <c r="CG85" s="194"/>
      <c r="CH85" s="194"/>
      <c r="CI85" s="194"/>
      <c r="CJ85" s="194"/>
      <c r="CK85" s="194"/>
      <c r="CL85" s="194"/>
      <c r="CM85" s="194"/>
      <c r="CN85" s="93" t="str">
        <f t="shared" si="595"/>
        <v>InitUnitState('E213',,,100,,640000,,16000,,,)</v>
      </c>
      <c r="CO85" s="93" t="str">
        <f t="shared" si="596"/>
        <v>InitUnitNormal('E213',,,,,,,,,,)</v>
      </c>
      <c r="CP85" s="93" t="str">
        <f t="shared" si="597"/>
        <v>InitUnitMagic('E213',,,,,,,,,,)</v>
      </c>
      <c r="CQ85" s="93" t="str">
        <f t="shared" si="598"/>
        <v>InitUnitAdd('E213',,,,,,,,,,)</v>
      </c>
      <c r="CR85" s="93" t="str">
        <f t="shared" si="1030"/>
        <v>InitEquipData('E213',,"",,E214,6000,80,'','','','','','',"ReplaceableTextures\\CommandButtons\\BTNZ13.blp")</v>
      </c>
      <c r="CS85" s="93"/>
      <c r="CT85" s="93"/>
      <c r="CU85" s="95" t="str">
        <f t="shared" si="78"/>
        <v>|n护甲+100|n生命值+640000|n生命回复+16000|n</v>
      </c>
      <c r="CV85" s="61" t="str">
        <f>"|Cffbbbbbb属性：|r"&amp;CU85&amp;VLOOKUP(A85,合成公式!A:P,16,FALSE)&amp;T85&amp;"|n|Cff00ff7f点击消耗"&amp;F85&amp;"金币进行强化"&amp;"|n成功率"&amp;G85&amp;"%"</f>
        <v>|Cffbbbbbb属性：|r|n护甲+100|n生命值+640000|n生命回复+16000|n|n|Cff00ff7f点击消耗6000金币进行强化|n成功率80%</v>
      </c>
      <c r="DB85" s="71" t="str">
        <f t="shared" si="1101"/>
        <v/>
      </c>
      <c r="DC85" s="71" t="str">
        <f t="shared" si="1102"/>
        <v/>
      </c>
      <c r="DD85" s="71" t="str">
        <f t="shared" si="1103"/>
        <v>|n护甲+100</v>
      </c>
      <c r="DE85" s="71" t="str">
        <f t="shared" si="1104"/>
        <v/>
      </c>
      <c r="DF85" s="71" t="str">
        <f t="shared" si="1105"/>
        <v>|n生命值+640000</v>
      </c>
      <c r="DG85" s="71" t="str">
        <f t="shared" si="1106"/>
        <v/>
      </c>
      <c r="DH85" s="71" t="str">
        <f t="shared" si="1107"/>
        <v>|n生命回复+16000</v>
      </c>
      <c r="DI85" s="71" t="str">
        <f t="shared" si="1108"/>
        <v/>
      </c>
      <c r="DJ85" s="71" t="str">
        <f t="shared" si="1109"/>
        <v/>
      </c>
      <c r="DK85" s="71" t="str">
        <f t="shared" si="1110"/>
        <v/>
      </c>
      <c r="DL85" s="71" t="str">
        <f t="shared" si="1111"/>
        <v/>
      </c>
      <c r="DM85" s="71" t="str">
        <f t="shared" si="1112"/>
        <v/>
      </c>
      <c r="DN85" s="71" t="str">
        <f t="shared" si="1113"/>
        <v/>
      </c>
      <c r="DO85" s="71" t="str">
        <f t="shared" si="1114"/>
        <v/>
      </c>
      <c r="DP85" s="71" t="str">
        <f t="shared" si="1115"/>
        <v/>
      </c>
      <c r="DQ85" s="71" t="str">
        <f t="shared" si="1116"/>
        <v/>
      </c>
      <c r="DR85" s="71" t="str">
        <f t="shared" si="1117"/>
        <v/>
      </c>
      <c r="DS85" s="71" t="str">
        <f t="shared" si="1118"/>
        <v/>
      </c>
      <c r="DT85" s="71" t="str">
        <f t="shared" si="1119"/>
        <v/>
      </c>
      <c r="DU85" s="71" t="str">
        <f t="shared" si="1120"/>
        <v/>
      </c>
      <c r="DV85" s="71" t="str">
        <f t="shared" si="1121"/>
        <v/>
      </c>
      <c r="DW85" s="71" t="str">
        <f t="shared" si="1122"/>
        <v/>
      </c>
      <c r="DX85" s="71" t="str">
        <f t="shared" si="1123"/>
        <v/>
      </c>
      <c r="DY85" s="71" t="str">
        <f t="shared" si="1124"/>
        <v/>
      </c>
      <c r="DZ85" s="71" t="str">
        <f t="shared" si="1125"/>
        <v/>
      </c>
      <c r="EA85" s="71" t="str">
        <f t="shared" si="1126"/>
        <v/>
      </c>
      <c r="EB85" s="71" t="str">
        <f t="shared" si="1127"/>
        <v/>
      </c>
      <c r="EC85" s="71" t="str">
        <f t="shared" si="1128"/>
        <v/>
      </c>
      <c r="ED85" s="71" t="str">
        <f t="shared" si="1129"/>
        <v/>
      </c>
      <c r="EE85" s="71" t="str">
        <f t="shared" si="1130"/>
        <v/>
      </c>
      <c r="EF85" s="71" t="str">
        <f t="shared" si="1131"/>
        <v/>
      </c>
      <c r="EG85" s="71" t="str">
        <f t="shared" si="1132"/>
        <v/>
      </c>
      <c r="EH85" s="71" t="str">
        <f t="shared" si="1133"/>
        <v/>
      </c>
      <c r="EI85" s="71" t="str">
        <f t="shared" si="1134"/>
        <v/>
      </c>
      <c r="EJ85" s="71" t="str">
        <f t="shared" si="1135"/>
        <v/>
      </c>
      <c r="EK85" s="71" t="str">
        <f t="shared" si="1136"/>
        <v/>
      </c>
      <c r="EL85" s="71" t="str">
        <f t="shared" si="1137"/>
        <v/>
      </c>
      <c r="EM85" s="71" t="str">
        <f t="shared" si="1138"/>
        <v/>
      </c>
      <c r="EN85" s="71" t="str">
        <f t="shared" si="1139"/>
        <v/>
      </c>
      <c r="EO85" s="71" t="str">
        <f t="shared" si="1140"/>
        <v/>
      </c>
      <c r="EP85" s="71" t="str">
        <f t="shared" si="1141"/>
        <v/>
      </c>
      <c r="EQ85" s="71" t="str">
        <f t="shared" si="1142"/>
        <v/>
      </c>
      <c r="ER85" s="71" t="str">
        <f t="shared" si="1143"/>
        <v/>
      </c>
      <c r="ES85" s="71" t="str">
        <f t="shared" si="1144"/>
        <v/>
      </c>
      <c r="ET85" s="71" t="str">
        <f t="shared" si="1145"/>
        <v/>
      </c>
      <c r="EU85" s="71" t="str">
        <f t="shared" si="1146"/>
        <v/>
      </c>
      <c r="EV85" s="71" t="str">
        <f t="shared" si="1147"/>
        <v/>
      </c>
      <c r="EW85" s="71" t="str">
        <f t="shared" si="1148"/>
        <v/>
      </c>
      <c r="EX85" s="71" t="str">
        <f t="shared" si="1149"/>
        <v/>
      </c>
      <c r="EY85" s="71" t="str">
        <f t="shared" si="1150"/>
        <v/>
      </c>
      <c r="EZ85" s="71" t="str">
        <f t="shared" si="1151"/>
        <v/>
      </c>
      <c r="FA85" s="71" t="str">
        <f t="shared" si="1152"/>
        <v/>
      </c>
      <c r="FB85" s="71" t="str">
        <f t="shared" si="1153"/>
        <v/>
      </c>
      <c r="FC85" s="71" t="str">
        <f t="shared" si="1154"/>
        <v/>
      </c>
      <c r="FD85" s="71" t="str">
        <f t="shared" si="1155"/>
        <v/>
      </c>
      <c r="FE85" s="71" t="str">
        <f t="shared" si="1156"/>
        <v/>
      </c>
      <c r="FF85" s="71" t="str">
        <f t="shared" si="1157"/>
        <v/>
      </c>
      <c r="FG85" s="71" t="str">
        <f t="shared" si="1158"/>
        <v/>
      </c>
      <c r="FH85" s="71" t="str">
        <f t="shared" si="1159"/>
        <v/>
      </c>
      <c r="FI85" s="71" t="str">
        <f t="shared" si="1160"/>
        <v/>
      </c>
      <c r="FJ85" s="71" t="str">
        <f t="shared" si="1161"/>
        <v/>
      </c>
      <c r="FK85" s="71" t="str">
        <f t="shared" si="1162"/>
        <v/>
      </c>
      <c r="FL85" s="71" t="str">
        <f t="shared" si="1163"/>
        <v/>
      </c>
      <c r="FM85" s="71" t="str">
        <f t="shared" si="1164"/>
        <v/>
      </c>
      <c r="FN85" s="71" t="str">
        <f t="shared" si="1165"/>
        <v/>
      </c>
      <c r="FO85" s="71" t="str">
        <f t="shared" si="1166"/>
        <v/>
      </c>
      <c r="FP85" s="71" t="str">
        <f t="shared" si="1167"/>
        <v/>
      </c>
      <c r="FQ85" s="71" t="str">
        <f t="shared" si="1168"/>
        <v/>
      </c>
      <c r="FR85" s="71" t="str">
        <f t="shared" si="1169"/>
        <v/>
      </c>
      <c r="FS85" s="71" t="str">
        <f t="shared" si="1170"/>
        <v/>
      </c>
    </row>
    <row r="86" spans="1:175" s="60" customFormat="1" ht="16.5">
      <c r="A86" s="72"/>
      <c r="B86" s="73" t="s">
        <v>362</v>
      </c>
      <c r="C86" s="72" t="s">
        <v>363</v>
      </c>
      <c r="D86" s="74"/>
      <c r="E86" s="75"/>
      <c r="F86" s="76">
        <v>6000</v>
      </c>
      <c r="G86" s="77">
        <v>80</v>
      </c>
      <c r="H86" s="77"/>
      <c r="I86" s="77" t="str">
        <f t="shared" si="818"/>
        <v>E215</v>
      </c>
      <c r="J86" s="77"/>
      <c r="K86" s="77"/>
      <c r="L86" s="77"/>
      <c r="M86" s="77"/>
      <c r="N86" s="77"/>
      <c r="O86" s="77"/>
      <c r="P86" s="103"/>
      <c r="Q86" s="103"/>
      <c r="R86" s="103"/>
      <c r="S86" s="104"/>
      <c r="T86" s="105"/>
      <c r="U86" s="85" t="s">
        <v>357</v>
      </c>
      <c r="V86" s="86"/>
      <c r="W86" s="86"/>
      <c r="X86" s="86">
        <v>100</v>
      </c>
      <c r="Y86" s="86"/>
      <c r="Z86" s="86">
        <v>800000</v>
      </c>
      <c r="AA86" s="86"/>
      <c r="AB86" s="86">
        <v>20000</v>
      </c>
      <c r="AC86" s="86"/>
      <c r="AD86" s="86"/>
      <c r="AE86" s="86"/>
      <c r="AF86" s="86"/>
      <c r="AG86" s="88"/>
      <c r="AH86" s="86"/>
      <c r="AI86" s="86"/>
      <c r="AJ86" s="86"/>
      <c r="AK86" s="86"/>
      <c r="AL86" s="88"/>
      <c r="AM86" s="86"/>
      <c r="AN86" s="86"/>
      <c r="AO86" s="86"/>
      <c r="AP86" s="90"/>
      <c r="AQ86" s="90"/>
      <c r="AR86" s="91"/>
      <c r="AS86" s="91"/>
      <c r="AT86" s="90"/>
      <c r="AU86" s="90"/>
      <c r="AV86" s="90"/>
      <c r="AW86" s="90"/>
      <c r="AX86" s="90"/>
      <c r="AY86" s="90"/>
      <c r="AZ86" s="90"/>
      <c r="BA86" s="90"/>
      <c r="BB86" s="90"/>
      <c r="BC86" s="79"/>
      <c r="BD86" s="79"/>
      <c r="BE86" s="79"/>
      <c r="BF86" s="79"/>
      <c r="BG86" s="79"/>
      <c r="BH86" s="79"/>
      <c r="BI86" s="79"/>
      <c r="BJ86" s="79"/>
      <c r="BK86" s="79"/>
      <c r="BL86" s="79"/>
      <c r="BM86" s="79"/>
      <c r="BN86" s="79"/>
      <c r="BO86" s="79"/>
      <c r="BP86" s="79"/>
      <c r="BQ86" s="79"/>
      <c r="BR86" s="79"/>
      <c r="BS86" s="79"/>
      <c r="BT86" s="79"/>
      <c r="BU86" s="194"/>
      <c r="BV86" s="194"/>
      <c r="BW86" s="194"/>
      <c r="BX86" s="194"/>
      <c r="BY86" s="194"/>
      <c r="BZ86" s="194"/>
      <c r="CA86" s="194"/>
      <c r="CB86" s="194"/>
      <c r="CC86" s="194"/>
      <c r="CD86" s="194"/>
      <c r="CE86" s="194"/>
      <c r="CF86" s="194"/>
      <c r="CG86" s="194"/>
      <c r="CH86" s="194"/>
      <c r="CI86" s="194"/>
      <c r="CJ86" s="194"/>
      <c r="CK86" s="194"/>
      <c r="CL86" s="194"/>
      <c r="CM86" s="194"/>
      <c r="CN86" s="93" t="str">
        <f t="shared" si="595"/>
        <v>InitUnitState('E214',,,100,,800000,,20000,,,)</v>
      </c>
      <c r="CO86" s="93" t="str">
        <f t="shared" si="596"/>
        <v>InitUnitNormal('E214',,,,,,,,,,)</v>
      </c>
      <c r="CP86" s="93" t="str">
        <f t="shared" si="597"/>
        <v>InitUnitMagic('E214',,,,,,,,,,)</v>
      </c>
      <c r="CQ86" s="93" t="str">
        <f t="shared" si="598"/>
        <v>InitUnitAdd('E214',,,,,,,,,,)</v>
      </c>
      <c r="CR86" s="93" t="str">
        <f t="shared" si="1030"/>
        <v>InitEquipData('E214',,"",,E215,6000,80,'','','','','','',"ReplaceableTextures\\CommandButtons\\BTNZ13.blp")</v>
      </c>
      <c r="CS86" s="93"/>
      <c r="CT86" s="93"/>
      <c r="CU86" s="95" t="str">
        <f t="shared" si="78"/>
        <v>|n护甲+100|n生命值+800000|n生命回复+20000|n</v>
      </c>
      <c r="CV86" s="61" t="str">
        <f>"|Cffbbbbbb属性：|r"&amp;CU86&amp;VLOOKUP(A86,合成公式!A:P,16,FALSE)&amp;T86&amp;"|n|Cff00ff7f点击消耗"&amp;F86&amp;"金币进行强化"&amp;"|n成功率"&amp;G86&amp;"%"</f>
        <v>|Cffbbbbbb属性：|r|n护甲+100|n生命值+800000|n生命回复+20000|n|n|Cff00ff7f点击消耗6000金币进行强化|n成功率80%</v>
      </c>
      <c r="DB86" s="71" t="str">
        <f t="shared" ref="DB86:DB94" si="1171">IF(V86="","","|n"&amp;DB$2&amp;"+"&amp;V86&amp;DB$1)</f>
        <v/>
      </c>
      <c r="DC86" s="71" t="str">
        <f t="shared" ref="DC86:DC94" si="1172">IF(W86="","","|n"&amp;DC$2&amp;"+"&amp;W86&amp;DC$1)</f>
        <v/>
      </c>
      <c r="DD86" s="71" t="str">
        <f t="shared" ref="DD86:DD94" si="1173">IF(X86="","","|n"&amp;DD$2&amp;"+"&amp;X86&amp;DD$1)</f>
        <v>|n护甲+100</v>
      </c>
      <c r="DE86" s="71" t="str">
        <f t="shared" ref="DE86:DE94" si="1174">IF(Y86="","","|n"&amp;DE$2&amp;"+"&amp;Y86&amp;DE$1)</f>
        <v/>
      </c>
      <c r="DF86" s="71" t="str">
        <f t="shared" ref="DF86:DF94" si="1175">IF(Z86="","","|n"&amp;DF$2&amp;"+"&amp;Z86&amp;DF$1)</f>
        <v>|n生命值+800000</v>
      </c>
      <c r="DG86" s="71" t="str">
        <f t="shared" ref="DG86:DG94" si="1176">IF(AA86="","","|n"&amp;DG$2&amp;"+"&amp;AA86&amp;DG$1)</f>
        <v/>
      </c>
      <c r="DH86" s="71" t="str">
        <f t="shared" ref="DH86:DH94" si="1177">IF(AB86="","","|n"&amp;DH$2&amp;"+"&amp;AB86&amp;DH$1)</f>
        <v>|n生命回复+20000</v>
      </c>
      <c r="DI86" s="71" t="str">
        <f t="shared" ref="DI86:DI94" si="1178">IF(AC86="","","|n"&amp;DI$2&amp;"+"&amp;AC86&amp;DI$1)</f>
        <v/>
      </c>
      <c r="DJ86" s="71" t="str">
        <f t="shared" ref="DJ86:DJ94" si="1179">IF(AD86="","","|n"&amp;DJ$2&amp;"+"&amp;AD86&amp;DJ$1)</f>
        <v/>
      </c>
      <c r="DK86" s="71" t="str">
        <f t="shared" ref="DK86:DK94" si="1180">IF(AE86="","","|n"&amp;DK$2&amp;"+"&amp;AE86&amp;DK$1)</f>
        <v/>
      </c>
      <c r="DL86" s="71" t="str">
        <f t="shared" ref="DL86:DL94" si="1181">IF(AF86="","","|n"&amp;DL$2&amp;"+"&amp;AF86&amp;DL$1)</f>
        <v/>
      </c>
      <c r="DM86" s="71" t="str">
        <f t="shared" ref="DM86:DM94" si="1182">IF(AG86="","","|n"&amp;DM$2&amp;"+"&amp;AG86&amp;DM$1)</f>
        <v/>
      </c>
      <c r="DN86" s="71" t="str">
        <f t="shared" ref="DN86:DN94" si="1183">IF(AH86="","","|n"&amp;DN$2&amp;"+"&amp;AH86&amp;DN$1)</f>
        <v/>
      </c>
      <c r="DO86" s="71" t="str">
        <f t="shared" ref="DO86:DO94" si="1184">IF(AI86="","","|n"&amp;DO$2&amp;"+"&amp;AI86&amp;DO$1)</f>
        <v/>
      </c>
      <c r="DP86" s="71" t="str">
        <f t="shared" ref="DP86:DP94" si="1185">IF(AJ86="","","|n"&amp;DP$2&amp;"+"&amp;AJ86&amp;DP$1)</f>
        <v/>
      </c>
      <c r="DQ86" s="71" t="str">
        <f t="shared" ref="DQ86:DQ94" si="1186">IF(AK86="","","|n"&amp;DQ$2&amp;"+"&amp;AK86&amp;DQ$1)</f>
        <v/>
      </c>
      <c r="DR86" s="71" t="str">
        <f t="shared" ref="DR86:DR94" si="1187">IF(AL86="","","|n"&amp;DR$2&amp;"+"&amp;AL86&amp;DR$1)</f>
        <v/>
      </c>
      <c r="DS86" s="71" t="str">
        <f t="shared" ref="DS86:DS94" si="1188">IF(AM86="","","|n"&amp;DS$2&amp;"+"&amp;AM86&amp;DS$1)</f>
        <v/>
      </c>
      <c r="DT86" s="71" t="str">
        <f t="shared" ref="DT86:DT94" si="1189">IF(AN86="","","|n"&amp;DT$2&amp;"+"&amp;AN86&amp;DT$1)</f>
        <v/>
      </c>
      <c r="DU86" s="71" t="str">
        <f t="shared" ref="DU86:DU94" si="1190">IF(AO86="","","|n"&amp;DU$2&amp;"+"&amp;AO86&amp;DU$1)</f>
        <v/>
      </c>
      <c r="DV86" s="71" t="str">
        <f t="shared" ref="DV86:DV94" si="1191">IF(AP86="","","|n"&amp;DV$2&amp;"+"&amp;AP86&amp;DV$1)</f>
        <v/>
      </c>
      <c r="DW86" s="71" t="str">
        <f t="shared" ref="DW86:DW94" si="1192">IF(AQ86="","","|n"&amp;DW$2&amp;"+"&amp;AQ86&amp;DW$1)</f>
        <v/>
      </c>
      <c r="DX86" s="71" t="str">
        <f t="shared" ref="DX86:DX94" si="1193">IF(AR86="","","|n"&amp;DX$2&amp;"+"&amp;AR86&amp;DX$1)</f>
        <v/>
      </c>
      <c r="DY86" s="71" t="str">
        <f t="shared" ref="DY86:DY94" si="1194">IF(AS86="","","|n"&amp;DY$2&amp;"+"&amp;AS86&amp;DY$1)</f>
        <v/>
      </c>
      <c r="DZ86" s="71" t="str">
        <f t="shared" ref="DZ86:DZ94" si="1195">IF(AT86="","","|n"&amp;DZ$2&amp;"+"&amp;AT86&amp;DZ$1)</f>
        <v/>
      </c>
      <c r="EA86" s="71" t="str">
        <f t="shared" ref="EA86:EA94" si="1196">IF(AU86="","","|n"&amp;EA$2&amp;"+"&amp;AU86&amp;EA$1)</f>
        <v/>
      </c>
      <c r="EB86" s="71" t="str">
        <f t="shared" ref="EB86:EB94" si="1197">IF(AV86="","","|n"&amp;EB$2&amp;"+"&amp;AV86&amp;EB$1)</f>
        <v/>
      </c>
      <c r="EC86" s="71" t="str">
        <f t="shared" ref="EC86:EC94" si="1198">IF(AW86="","","|n"&amp;EC$2&amp;"+"&amp;AW86&amp;EC$1)</f>
        <v/>
      </c>
      <c r="ED86" s="71" t="str">
        <f t="shared" ref="ED86:ED94" si="1199">IF(AX86="","","|n"&amp;ED$2&amp;"+"&amp;AX86&amp;ED$1)</f>
        <v/>
      </c>
      <c r="EE86" s="71" t="str">
        <f t="shared" ref="EE86:EE94" si="1200">IF(AY86="","","|n"&amp;EE$2&amp;"+"&amp;AY86&amp;EE$1)</f>
        <v/>
      </c>
      <c r="EF86" s="71" t="str">
        <f t="shared" ref="EF86:EF94" si="1201">IF(AZ86="","","|n"&amp;EF$2&amp;"+"&amp;AZ86&amp;EF$1)</f>
        <v/>
      </c>
      <c r="EG86" s="71" t="str">
        <f t="shared" ref="EG86:EG94" si="1202">IF(BA86="","","|n"&amp;EG$2&amp;"+"&amp;BA86&amp;EG$1)</f>
        <v/>
      </c>
      <c r="EH86" s="71" t="str">
        <f t="shared" ref="EH86:EH94" si="1203">IF(BB86="","","|n"&amp;EH$2&amp;"+"&amp;BB86&amp;EH$1)</f>
        <v/>
      </c>
      <c r="EI86" s="71" t="str">
        <f t="shared" ref="EI86:EI94" si="1204">IF(BC86="","","|n"&amp;EI$2&amp;"+"&amp;BC86&amp;EI$1)</f>
        <v/>
      </c>
      <c r="EJ86" s="71" t="str">
        <f t="shared" ref="EJ86:EJ94" si="1205">IF(BD86="","","|n"&amp;EJ$2&amp;"+"&amp;BD86&amp;EJ$1)</f>
        <v/>
      </c>
      <c r="EK86" s="71" t="str">
        <f t="shared" ref="EK86:EK94" si="1206">IF(BE86="","","|n"&amp;EK$2&amp;"+"&amp;BE86&amp;EK$1)</f>
        <v/>
      </c>
      <c r="EL86" s="71" t="str">
        <f t="shared" ref="EL86:EL94" si="1207">IF(BF86="","","|n"&amp;EL$2&amp;"+"&amp;BF86&amp;EL$1)</f>
        <v/>
      </c>
      <c r="EM86" s="71" t="str">
        <f t="shared" ref="EM86:EM94" si="1208">IF(BG86="","","|n"&amp;EM$2&amp;"+"&amp;BG86&amp;EM$1)</f>
        <v/>
      </c>
      <c r="EN86" s="71" t="str">
        <f t="shared" ref="EN86:EN94" si="1209">IF(BH86="","","|n"&amp;EN$2&amp;"+"&amp;BH86&amp;EN$1)</f>
        <v/>
      </c>
      <c r="EO86" s="71" t="str">
        <f t="shared" ref="EO86:EO94" si="1210">IF(BI86="","","|n"&amp;EO$2&amp;"+"&amp;BI86&amp;EO$1)</f>
        <v/>
      </c>
      <c r="EP86" s="71" t="str">
        <f t="shared" ref="EP86:EP94" si="1211">IF(BJ86="","","|n"&amp;EP$2&amp;"+"&amp;BJ86&amp;EP$1)</f>
        <v/>
      </c>
      <c r="EQ86" s="71" t="str">
        <f t="shared" ref="EQ86:EQ94" si="1212">IF(BK86="","","|n"&amp;EQ$2&amp;"+"&amp;BK86&amp;EQ$1)</f>
        <v/>
      </c>
      <c r="ER86" s="71" t="str">
        <f t="shared" ref="ER86:ER94" si="1213">IF(BL86="","","|n"&amp;ER$2&amp;"+"&amp;BL86&amp;ER$1)</f>
        <v/>
      </c>
      <c r="ES86" s="71" t="str">
        <f t="shared" ref="ES86:ES94" si="1214">IF(BM86="","","|n"&amp;ES$2&amp;"+"&amp;BM86&amp;ES$1)</f>
        <v/>
      </c>
      <c r="ET86" s="71" t="str">
        <f t="shared" ref="ET86:ET94" si="1215">IF(BN86="","","|n"&amp;ET$2&amp;"+"&amp;BN86&amp;ET$1)</f>
        <v/>
      </c>
      <c r="EU86" s="71" t="str">
        <f t="shared" ref="EU86:EU94" si="1216">IF(BO86="","","|n"&amp;EU$2&amp;"+"&amp;BO86&amp;EU$1)</f>
        <v/>
      </c>
      <c r="EV86" s="71" t="str">
        <f t="shared" ref="EV86:EV94" si="1217">IF(BP86="","","|n"&amp;EV$2&amp;"+"&amp;BP86&amp;EV$1)</f>
        <v/>
      </c>
      <c r="EW86" s="71" t="str">
        <f t="shared" ref="EW86:EW94" si="1218">IF(BQ86="","","|n"&amp;EW$2&amp;"+"&amp;BQ86&amp;EW$1)</f>
        <v/>
      </c>
      <c r="EX86" s="71" t="str">
        <f t="shared" ref="EX86:EX94" si="1219">IF(BR86="","","|n"&amp;EX$2&amp;"+"&amp;BR86&amp;EX$1)</f>
        <v/>
      </c>
      <c r="EY86" s="71" t="str">
        <f t="shared" ref="EY86:EY94" si="1220">IF(BS86="","","|n"&amp;EY$2&amp;"+"&amp;BS86&amp;EY$1)</f>
        <v/>
      </c>
      <c r="EZ86" s="71" t="str">
        <f t="shared" ref="EZ86:EZ94" si="1221">IF(BT86="","","|n"&amp;EZ$2&amp;"+"&amp;BT86&amp;EZ$1)</f>
        <v/>
      </c>
      <c r="FA86" s="71" t="str">
        <f t="shared" ref="FA86:FA94" si="1222">IF(BU86="","","|n"&amp;FA$2&amp;"+"&amp;BU86&amp;FA$1)</f>
        <v/>
      </c>
      <c r="FB86" s="71" t="str">
        <f t="shared" ref="FB86:FB94" si="1223">IF(BV86="","","|n"&amp;FB$2&amp;"+"&amp;BV86&amp;FB$1)</f>
        <v/>
      </c>
      <c r="FC86" s="71" t="str">
        <f t="shared" ref="FC86:FC94" si="1224">IF(BW86="","","|n"&amp;FC$2&amp;"+"&amp;BW86&amp;FC$1)</f>
        <v/>
      </c>
      <c r="FD86" s="71" t="str">
        <f t="shared" ref="FD86:FD94" si="1225">IF(BX86="","","|n"&amp;FD$2&amp;"+"&amp;BX86&amp;FD$1)</f>
        <v/>
      </c>
      <c r="FE86" s="71" t="str">
        <f t="shared" ref="FE86:FE94" si="1226">IF(BY86="","","|n"&amp;FE$2&amp;"+"&amp;BY86&amp;FE$1)</f>
        <v/>
      </c>
      <c r="FF86" s="71" t="str">
        <f t="shared" ref="FF86:FF94" si="1227">IF(BZ86="","","|n"&amp;FF$2&amp;"+"&amp;BZ86&amp;FF$1)</f>
        <v/>
      </c>
      <c r="FG86" s="71" t="str">
        <f t="shared" ref="FG86:FG94" si="1228">IF(CA86="","","|n"&amp;FG$2&amp;"+"&amp;CA86&amp;FG$1)</f>
        <v/>
      </c>
      <c r="FH86" s="71" t="str">
        <f t="shared" ref="FH86:FH94" si="1229">IF(CB86="","","|n"&amp;FH$2&amp;"+"&amp;CB86&amp;FH$1)</f>
        <v/>
      </c>
      <c r="FI86" s="71" t="str">
        <f t="shared" ref="FI86:FI94" si="1230">IF(CC86="","","|n"&amp;FI$2&amp;"+"&amp;CC86&amp;FI$1)</f>
        <v/>
      </c>
      <c r="FJ86" s="71" t="str">
        <f t="shared" ref="FJ86:FJ94" si="1231">IF(CD86="","","|n"&amp;FJ$2&amp;"+"&amp;CD86&amp;FJ$1)</f>
        <v/>
      </c>
      <c r="FK86" s="71" t="str">
        <f t="shared" ref="FK86:FK94" si="1232">IF(CE86="","","|n"&amp;FK$2&amp;"+"&amp;CE86&amp;FK$1)</f>
        <v/>
      </c>
      <c r="FL86" s="71" t="str">
        <f t="shared" ref="FL86:FL94" si="1233">IF(CF86="","","|n"&amp;FL$2&amp;"+"&amp;CF86&amp;FL$1)</f>
        <v/>
      </c>
      <c r="FM86" s="71" t="str">
        <f t="shared" ref="FM86:FM94" si="1234">IF(CG86="","","|n"&amp;FM$2&amp;"+"&amp;CG86&amp;FM$1)</f>
        <v/>
      </c>
      <c r="FN86" s="71" t="str">
        <f t="shared" ref="FN86:FN94" si="1235">IF(CH86="","","|n"&amp;FN$2&amp;"+"&amp;CH86&amp;FN$1)</f>
        <v/>
      </c>
      <c r="FO86" s="71" t="str">
        <f t="shared" ref="FO86:FO94" si="1236">IF(CI86="","","|n"&amp;FO$2&amp;"+"&amp;CI86&amp;FO$1)</f>
        <v/>
      </c>
      <c r="FP86" s="71" t="str">
        <f t="shared" ref="FP86:FP94" si="1237">IF(CJ86="","","|n"&amp;FP$2&amp;"+"&amp;CJ86&amp;FP$1)</f>
        <v/>
      </c>
      <c r="FQ86" s="71" t="str">
        <f t="shared" ref="FQ86:FQ94" si="1238">IF(CK86="","","|n"&amp;FQ$2&amp;"+"&amp;CK86&amp;FQ$1)</f>
        <v/>
      </c>
      <c r="FR86" s="71" t="str">
        <f t="shared" ref="FR86:FR94" si="1239">IF(CL86="","","|n"&amp;FR$2&amp;"+"&amp;CL86&amp;FR$1)</f>
        <v/>
      </c>
      <c r="FS86" s="71" t="str">
        <f t="shared" ref="FS86:FS94" si="1240">IF(CM86="","","|n"&amp;FS$2&amp;"+"&amp;CM86&amp;FS$1)</f>
        <v/>
      </c>
    </row>
    <row r="87" spans="1:175" s="60" customFormat="1" ht="16.5">
      <c r="A87" s="72"/>
      <c r="B87" s="73" t="s">
        <v>364</v>
      </c>
      <c r="C87" s="72" t="s">
        <v>365</v>
      </c>
      <c r="D87" s="74"/>
      <c r="E87" s="75"/>
      <c r="F87" s="76">
        <v>20000</v>
      </c>
      <c r="G87" s="77">
        <v>100</v>
      </c>
      <c r="H87" s="78" t="s">
        <v>366</v>
      </c>
      <c r="I87" s="77" t="str">
        <f t="shared" si="818"/>
        <v>E216</v>
      </c>
      <c r="J87" s="77"/>
      <c r="K87" s="77"/>
      <c r="L87" s="77"/>
      <c r="M87" s="77"/>
      <c r="N87" s="77"/>
      <c r="O87" s="77"/>
      <c r="P87" s="103"/>
      <c r="Q87" s="103"/>
      <c r="R87" s="103"/>
      <c r="S87" s="104"/>
      <c r="T87" s="105"/>
      <c r="U87" s="85" t="s">
        <v>357</v>
      </c>
      <c r="V87" s="86"/>
      <c r="W87" s="86"/>
      <c r="X87" s="86">
        <v>100</v>
      </c>
      <c r="Y87" s="86"/>
      <c r="Z87" s="86">
        <v>960000</v>
      </c>
      <c r="AA87" s="86"/>
      <c r="AB87" s="86">
        <v>24000</v>
      </c>
      <c r="AC87" s="86"/>
      <c r="AD87" s="86"/>
      <c r="AE87" s="86"/>
      <c r="AF87" s="86"/>
      <c r="AG87" s="88"/>
      <c r="AH87" s="86"/>
      <c r="AI87" s="86"/>
      <c r="AJ87" s="86"/>
      <c r="AK87" s="86"/>
      <c r="AL87" s="88"/>
      <c r="AM87" s="86"/>
      <c r="AN87" s="86"/>
      <c r="AO87" s="86"/>
      <c r="AP87" s="90"/>
      <c r="AQ87" s="90"/>
      <c r="AR87" s="91"/>
      <c r="AS87" s="91"/>
      <c r="AT87" s="90"/>
      <c r="AU87" s="90"/>
      <c r="AV87" s="90"/>
      <c r="AW87" s="90"/>
      <c r="AX87" s="90"/>
      <c r="AY87" s="90"/>
      <c r="AZ87" s="90"/>
      <c r="BA87" s="90"/>
      <c r="BB87" s="90"/>
      <c r="BC87" s="79"/>
      <c r="BD87" s="79"/>
      <c r="BE87" s="79"/>
      <c r="BF87" s="79"/>
      <c r="BG87" s="79"/>
      <c r="BH87" s="79"/>
      <c r="BI87" s="79"/>
      <c r="BJ87" s="79"/>
      <c r="BK87" s="79"/>
      <c r="BL87" s="79"/>
      <c r="BM87" s="79"/>
      <c r="BN87" s="79"/>
      <c r="BO87" s="79"/>
      <c r="BP87" s="79"/>
      <c r="BQ87" s="79"/>
      <c r="BR87" s="79"/>
      <c r="BS87" s="79"/>
      <c r="BT87" s="79"/>
      <c r="BU87" s="194"/>
      <c r="BV87" s="194"/>
      <c r="BW87" s="194"/>
      <c r="BX87" s="194"/>
      <c r="BY87" s="194"/>
      <c r="BZ87" s="194"/>
      <c r="CA87" s="194"/>
      <c r="CB87" s="194"/>
      <c r="CC87" s="194"/>
      <c r="CD87" s="194"/>
      <c r="CE87" s="194"/>
      <c r="CF87" s="194"/>
      <c r="CG87" s="194"/>
      <c r="CH87" s="194"/>
      <c r="CI87" s="194"/>
      <c r="CJ87" s="194"/>
      <c r="CK87" s="194"/>
      <c r="CL87" s="194"/>
      <c r="CM87" s="194"/>
      <c r="CN87" s="93" t="str">
        <f t="shared" ref="CN87:CN107" si="1241">"InitUnitState('"&amp;B87&amp;"',"&amp;V87&amp;","&amp;W87&amp;","&amp;X87&amp;","&amp;Y87&amp;","&amp;Z87&amp;","&amp;AA87&amp;","&amp;AB87&amp;","&amp;AC87&amp;","&amp;AD87&amp;","&amp;AE87&amp;")"</f>
        <v>InitUnitState('E215',,,100,,960000,,24000,,,)</v>
      </c>
      <c r="CO87" s="93" t="str">
        <f t="shared" ref="CO87:CO107" si="1242">"InitUnitNormal('"&amp;B87&amp;"',"&amp;AF87&amp;","&amp;AG87&amp;","&amp;AH87&amp;","&amp;AI87&amp;","&amp;AJ87&amp;","&amp;AK87&amp;","&amp;AL87&amp;","&amp;AM87&amp;","&amp;AN87&amp;","&amp;AO87&amp;")"</f>
        <v>InitUnitNormal('E215',,,,,,,,,,)</v>
      </c>
      <c r="CP87" s="93" t="str">
        <f t="shared" ref="CP87:CP108" si="1243">"InitUnitMagic('"&amp;B87&amp;"',"&amp;AP87&amp;","&amp;AQ87&amp;","&amp;AR87&amp;","&amp;AS87&amp;","&amp;AT87&amp;","&amp;AU87&amp;","&amp;AV87&amp;","&amp;AW87&amp;","&amp;BI87&amp;","&amp;BJ87&amp;")"</f>
        <v>InitUnitMagic('E215',,,,,,,,,,)</v>
      </c>
      <c r="CQ87" s="93" t="str">
        <f t="shared" ref="CQ87:CQ108" si="1244">"InitUnitAdd('"&amp;B87&amp;"',"&amp;BK87&amp;","&amp;BL87&amp;","&amp;BM87&amp;","&amp;BN87&amp;","&amp;BO87&amp;","&amp;BP87&amp;","&amp;BQ87&amp;","&amp;BR87&amp;","&amp;BS87&amp;","&amp;BT87&amp;")"</f>
        <v>InitUnitAdd('E215',,,,,,,,,,)</v>
      </c>
      <c r="CR87" s="93" t="str">
        <f>"InitEquipData('"&amp;B87&amp;"',"&amp;D87&amp;","&amp;CR$1&amp;A87&amp;CR$1&amp;","&amp;E87&amp;","&amp;I87&amp;","&amp;F87&amp;","&amp;G87&amp;",'"&amp;J87&amp;"','"&amp;K87&amp;"','"&amp;L87&amp;"','"&amp;M87&amp;"','"&amp;N87&amp;"','"&amp;O87&amp;"',"&amp;CR$1&amp;U93&amp;CR$1&amp;")"</f>
        <v>InitEquipData('E215',,"",,E216,20000,100,'','','','','','',"ReplaceableTextures\\CommandButtons\\BTNZ14.blp")</v>
      </c>
      <c r="CS87" s="93"/>
      <c r="CT87" s="93"/>
      <c r="CU87" s="95" t="str">
        <f t="shared" si="78"/>
        <v>|n护甲+100|n生命值+960000|n生命回复+24000|n</v>
      </c>
      <c r="CV87" s="61" t="str">
        <f>"|Cffbbbbbb属性：|r"&amp;CU87&amp;VLOOKUP(A87,合成公式!A:P,16,FALSE)&amp;T87&amp;"|n|Cff00ff7f点击消耗"&amp;F87&amp;"金币进行晋阶挑战"</f>
        <v>|Cffbbbbbb属性：|r|n护甲+100|n生命值+960000|n生命回复+24000|n|n|Cff00ff7f点击消耗20000金币进行晋阶挑战</v>
      </c>
      <c r="DB87" s="71" t="str">
        <f t="shared" si="1171"/>
        <v/>
      </c>
      <c r="DC87" s="71" t="str">
        <f t="shared" si="1172"/>
        <v/>
      </c>
      <c r="DD87" s="71" t="str">
        <f t="shared" si="1173"/>
        <v>|n护甲+100</v>
      </c>
      <c r="DE87" s="71" t="str">
        <f t="shared" si="1174"/>
        <v/>
      </c>
      <c r="DF87" s="71" t="str">
        <f t="shared" si="1175"/>
        <v>|n生命值+960000</v>
      </c>
      <c r="DG87" s="71" t="str">
        <f t="shared" si="1176"/>
        <v/>
      </c>
      <c r="DH87" s="71" t="str">
        <f t="shared" si="1177"/>
        <v>|n生命回复+24000</v>
      </c>
      <c r="DI87" s="71" t="str">
        <f t="shared" si="1178"/>
        <v/>
      </c>
      <c r="DJ87" s="71" t="str">
        <f t="shared" si="1179"/>
        <v/>
      </c>
      <c r="DK87" s="71" t="str">
        <f t="shared" si="1180"/>
        <v/>
      </c>
      <c r="DL87" s="71" t="str">
        <f t="shared" si="1181"/>
        <v/>
      </c>
      <c r="DM87" s="71" t="str">
        <f t="shared" si="1182"/>
        <v/>
      </c>
      <c r="DN87" s="71" t="str">
        <f t="shared" si="1183"/>
        <v/>
      </c>
      <c r="DO87" s="71" t="str">
        <f t="shared" si="1184"/>
        <v/>
      </c>
      <c r="DP87" s="71" t="str">
        <f t="shared" si="1185"/>
        <v/>
      </c>
      <c r="DQ87" s="71" t="str">
        <f t="shared" si="1186"/>
        <v/>
      </c>
      <c r="DR87" s="71" t="str">
        <f t="shared" si="1187"/>
        <v/>
      </c>
      <c r="DS87" s="71" t="str">
        <f t="shared" si="1188"/>
        <v/>
      </c>
      <c r="DT87" s="71" t="str">
        <f t="shared" si="1189"/>
        <v/>
      </c>
      <c r="DU87" s="71" t="str">
        <f t="shared" si="1190"/>
        <v/>
      </c>
      <c r="DV87" s="71" t="str">
        <f t="shared" si="1191"/>
        <v/>
      </c>
      <c r="DW87" s="71" t="str">
        <f t="shared" si="1192"/>
        <v/>
      </c>
      <c r="DX87" s="71" t="str">
        <f t="shared" si="1193"/>
        <v/>
      </c>
      <c r="DY87" s="71" t="str">
        <f t="shared" si="1194"/>
        <v/>
      </c>
      <c r="DZ87" s="71" t="str">
        <f t="shared" si="1195"/>
        <v/>
      </c>
      <c r="EA87" s="71" t="str">
        <f t="shared" si="1196"/>
        <v/>
      </c>
      <c r="EB87" s="71" t="str">
        <f t="shared" si="1197"/>
        <v/>
      </c>
      <c r="EC87" s="71" t="str">
        <f t="shared" si="1198"/>
        <v/>
      </c>
      <c r="ED87" s="71" t="str">
        <f t="shared" si="1199"/>
        <v/>
      </c>
      <c r="EE87" s="71" t="str">
        <f t="shared" si="1200"/>
        <v/>
      </c>
      <c r="EF87" s="71" t="str">
        <f t="shared" si="1201"/>
        <v/>
      </c>
      <c r="EG87" s="71" t="str">
        <f t="shared" si="1202"/>
        <v/>
      </c>
      <c r="EH87" s="71" t="str">
        <f t="shared" si="1203"/>
        <v/>
      </c>
      <c r="EI87" s="71" t="str">
        <f t="shared" si="1204"/>
        <v/>
      </c>
      <c r="EJ87" s="71" t="str">
        <f t="shared" si="1205"/>
        <v/>
      </c>
      <c r="EK87" s="71" t="str">
        <f t="shared" si="1206"/>
        <v/>
      </c>
      <c r="EL87" s="71" t="str">
        <f t="shared" si="1207"/>
        <v/>
      </c>
      <c r="EM87" s="71" t="str">
        <f t="shared" si="1208"/>
        <v/>
      </c>
      <c r="EN87" s="71" t="str">
        <f t="shared" si="1209"/>
        <v/>
      </c>
      <c r="EO87" s="71" t="str">
        <f t="shared" si="1210"/>
        <v/>
      </c>
      <c r="EP87" s="71" t="str">
        <f t="shared" si="1211"/>
        <v/>
      </c>
      <c r="EQ87" s="71" t="str">
        <f t="shared" si="1212"/>
        <v/>
      </c>
      <c r="ER87" s="71" t="str">
        <f t="shared" si="1213"/>
        <v/>
      </c>
      <c r="ES87" s="71" t="str">
        <f t="shared" si="1214"/>
        <v/>
      </c>
      <c r="ET87" s="71" t="str">
        <f t="shared" si="1215"/>
        <v/>
      </c>
      <c r="EU87" s="71" t="str">
        <f t="shared" si="1216"/>
        <v/>
      </c>
      <c r="EV87" s="71" t="str">
        <f t="shared" si="1217"/>
        <v/>
      </c>
      <c r="EW87" s="71" t="str">
        <f t="shared" si="1218"/>
        <v/>
      </c>
      <c r="EX87" s="71" t="str">
        <f t="shared" si="1219"/>
        <v/>
      </c>
      <c r="EY87" s="71" t="str">
        <f t="shared" si="1220"/>
        <v/>
      </c>
      <c r="EZ87" s="71" t="str">
        <f t="shared" si="1221"/>
        <v/>
      </c>
      <c r="FA87" s="71" t="str">
        <f t="shared" si="1222"/>
        <v/>
      </c>
      <c r="FB87" s="71" t="str">
        <f t="shared" si="1223"/>
        <v/>
      </c>
      <c r="FC87" s="71" t="str">
        <f t="shared" si="1224"/>
        <v/>
      </c>
      <c r="FD87" s="71" t="str">
        <f t="shared" si="1225"/>
        <v/>
      </c>
      <c r="FE87" s="71" t="str">
        <f t="shared" si="1226"/>
        <v/>
      </c>
      <c r="FF87" s="71" t="str">
        <f t="shared" si="1227"/>
        <v/>
      </c>
      <c r="FG87" s="71" t="str">
        <f t="shared" si="1228"/>
        <v/>
      </c>
      <c r="FH87" s="71" t="str">
        <f t="shared" si="1229"/>
        <v/>
      </c>
      <c r="FI87" s="71" t="str">
        <f t="shared" si="1230"/>
        <v/>
      </c>
      <c r="FJ87" s="71" t="str">
        <f t="shared" si="1231"/>
        <v/>
      </c>
      <c r="FK87" s="71" t="str">
        <f t="shared" si="1232"/>
        <v/>
      </c>
      <c r="FL87" s="71" t="str">
        <f t="shared" si="1233"/>
        <v/>
      </c>
      <c r="FM87" s="71" t="str">
        <f t="shared" si="1234"/>
        <v/>
      </c>
      <c r="FN87" s="71" t="str">
        <f t="shared" si="1235"/>
        <v/>
      </c>
      <c r="FO87" s="71" t="str">
        <f t="shared" si="1236"/>
        <v/>
      </c>
      <c r="FP87" s="71" t="str">
        <f t="shared" si="1237"/>
        <v/>
      </c>
      <c r="FQ87" s="71" t="str">
        <f t="shared" si="1238"/>
        <v/>
      </c>
      <c r="FR87" s="71" t="str">
        <f t="shared" si="1239"/>
        <v/>
      </c>
      <c r="FS87" s="71" t="str">
        <f t="shared" si="1240"/>
        <v/>
      </c>
    </row>
    <row r="88" spans="1:175" s="60" customFormat="1" ht="16.5">
      <c r="A88" s="72"/>
      <c r="B88" s="73" t="s">
        <v>367</v>
      </c>
      <c r="C88" s="72" t="s">
        <v>368</v>
      </c>
      <c r="D88" s="74"/>
      <c r="E88" s="75"/>
      <c r="F88" s="76">
        <v>10000</v>
      </c>
      <c r="G88" s="77">
        <v>70</v>
      </c>
      <c r="H88" s="77"/>
      <c r="I88" s="77" t="str">
        <f t="shared" si="818"/>
        <v>E217</v>
      </c>
      <c r="J88" s="77"/>
      <c r="K88" s="77"/>
      <c r="L88" s="77"/>
      <c r="M88" s="77"/>
      <c r="N88" s="77"/>
      <c r="O88" s="77"/>
      <c r="P88" s="103"/>
      <c r="Q88" s="103"/>
      <c r="R88" s="103"/>
      <c r="S88" s="104"/>
      <c r="T88" s="105"/>
      <c r="U88" s="85" t="s">
        <v>369</v>
      </c>
      <c r="V88" s="86"/>
      <c r="W88" s="86"/>
      <c r="X88" s="86">
        <v>150</v>
      </c>
      <c r="Y88" s="86"/>
      <c r="Z88" s="86">
        <v>1440000</v>
      </c>
      <c r="AA88" s="86"/>
      <c r="AB88" s="86">
        <v>36000</v>
      </c>
      <c r="AC88" s="86"/>
      <c r="AD88" s="86"/>
      <c r="AE88" s="86"/>
      <c r="AF88" s="86"/>
      <c r="AG88" s="88"/>
      <c r="AH88" s="86"/>
      <c r="AI88" s="86"/>
      <c r="AJ88" s="86"/>
      <c r="AK88" s="86"/>
      <c r="AL88" s="88"/>
      <c r="AM88" s="86"/>
      <c r="AN88" s="86"/>
      <c r="AO88" s="86"/>
      <c r="AP88" s="90"/>
      <c r="AQ88" s="90"/>
      <c r="AR88" s="91"/>
      <c r="AS88" s="91"/>
      <c r="AT88" s="90"/>
      <c r="AU88" s="90"/>
      <c r="AV88" s="90"/>
      <c r="AW88" s="90"/>
      <c r="AX88" s="90"/>
      <c r="AY88" s="90"/>
      <c r="AZ88" s="90"/>
      <c r="BA88" s="90"/>
      <c r="BB88" s="90"/>
      <c r="BC88" s="79"/>
      <c r="BD88" s="79"/>
      <c r="BE88" s="79"/>
      <c r="BF88" s="79"/>
      <c r="BG88" s="79"/>
      <c r="BH88" s="79"/>
      <c r="BI88" s="79"/>
      <c r="BJ88" s="79"/>
      <c r="BK88" s="79"/>
      <c r="BL88" s="79"/>
      <c r="BM88" s="79"/>
      <c r="BN88" s="79"/>
      <c r="BO88" s="79"/>
      <c r="BP88" s="79"/>
      <c r="BQ88" s="79"/>
      <c r="BR88" s="79"/>
      <c r="BS88" s="79"/>
      <c r="BT88" s="79"/>
      <c r="BU88" s="194"/>
      <c r="BV88" s="194"/>
      <c r="BW88" s="194"/>
      <c r="BX88" s="194"/>
      <c r="BY88" s="194"/>
      <c r="BZ88" s="194"/>
      <c r="CA88" s="194"/>
      <c r="CB88" s="194"/>
      <c r="CC88" s="194"/>
      <c r="CD88" s="194"/>
      <c r="CE88" s="194"/>
      <c r="CF88" s="194"/>
      <c r="CG88" s="194"/>
      <c r="CH88" s="194"/>
      <c r="CI88" s="194"/>
      <c r="CJ88" s="194"/>
      <c r="CK88" s="194"/>
      <c r="CL88" s="194"/>
      <c r="CM88" s="194"/>
      <c r="CN88" s="93" t="str">
        <f t="shared" si="1241"/>
        <v>InitUnitState('E216',,,150,,1440000,,36000,,,)</v>
      </c>
      <c r="CO88" s="93" t="str">
        <f t="shared" si="1242"/>
        <v>InitUnitNormal('E216',,,,,,,,,,)</v>
      </c>
      <c r="CP88" s="93" t="str">
        <f t="shared" si="1243"/>
        <v>InitUnitMagic('E216',,,,,,,,,,)</v>
      </c>
      <c r="CQ88" s="93" t="str">
        <f t="shared" si="1244"/>
        <v>InitUnitAdd('E216',,,,,,,,,,)</v>
      </c>
      <c r="CR88" s="93" t="str">
        <f t="shared" ref="CR88:CR91" si="1245">"InitEquipData('"&amp;B88&amp;"',"&amp;D88&amp;","&amp;CR$1&amp;A88&amp;CR$1&amp;","&amp;E88&amp;","&amp;I88&amp;","&amp;F88&amp;","&amp;G88&amp;",'"&amp;J88&amp;"','"&amp;K88&amp;"','"&amp;L88&amp;"','"&amp;M88&amp;"','"&amp;N88&amp;"','"&amp;O88&amp;"',"&amp;CR$1&amp;U89&amp;CR$1&amp;")"</f>
        <v>InitEquipData('E216',,"",,E217,10000,70,'','','','','','',"ReplaceableTextures\\CommandButtons\\BTNZ23.blp")</v>
      </c>
      <c r="CS88" s="93"/>
      <c r="CT88" s="93"/>
      <c r="CU88" s="95" t="str">
        <f t="shared" ref="CU88:CU92" si="1246">CONCATENATE(DB88,DC88,DD88,DE88,DF88,DG88,DH88,DI88,DJ88,DK88,DL88,DM88,DN88,DO88,DP88,DQ88,DR88,DS88,DT88,DU88,DV88,DW88,DX88,DY88,DZ88,EA88,EB88,EC88,ED88,EE88,EF88,EG88,EH88,EI88,EJ88,EK88,EL88,EM88,EN88,EO88,EP88,EQ88,ER88,ES88,ET88,EU88,EV88,EW88,EX88,EY88,EZ88,FA88,FB88,FC88,FD88,FE88,FF88,FG88,FH88,FI88,FJ88,FK88,FL88,FM88,FN88,FO88,FP88,FQ88,FR88,FS88&amp;"|n")</f>
        <v>|n护甲+150|n生命值+1440000|n生命回复+36000|n</v>
      </c>
      <c r="CV88" s="61" t="str">
        <f>"|Cffbbbbbb属性：|r"&amp;CU88&amp;VLOOKUP(A88,合成公式!A:P,16,FALSE)&amp;T88&amp;"|n|Cff00ff7f点击消耗"&amp;F88&amp;"金币进行强化"&amp;"|n成功率"&amp;G88&amp;"%"</f>
        <v>|Cffbbbbbb属性：|r|n护甲+150|n生命值+1440000|n生命回复+36000|n|n|Cff00ff7f点击消耗10000金币进行强化|n成功率70%</v>
      </c>
      <c r="DB88" s="71" t="str">
        <f t="shared" si="1171"/>
        <v/>
      </c>
      <c r="DC88" s="71" t="str">
        <f t="shared" si="1172"/>
        <v/>
      </c>
      <c r="DD88" s="71" t="str">
        <f t="shared" si="1173"/>
        <v>|n护甲+150</v>
      </c>
      <c r="DE88" s="71" t="str">
        <f t="shared" si="1174"/>
        <v/>
      </c>
      <c r="DF88" s="71" t="str">
        <f t="shared" si="1175"/>
        <v>|n生命值+1440000</v>
      </c>
      <c r="DG88" s="71" t="str">
        <f t="shared" si="1176"/>
        <v/>
      </c>
      <c r="DH88" s="71" t="str">
        <f t="shared" si="1177"/>
        <v>|n生命回复+36000</v>
      </c>
      <c r="DI88" s="71" t="str">
        <f t="shared" si="1178"/>
        <v/>
      </c>
      <c r="DJ88" s="71" t="str">
        <f t="shared" si="1179"/>
        <v/>
      </c>
      <c r="DK88" s="71" t="str">
        <f t="shared" si="1180"/>
        <v/>
      </c>
      <c r="DL88" s="71" t="str">
        <f t="shared" si="1181"/>
        <v/>
      </c>
      <c r="DM88" s="71" t="str">
        <f t="shared" si="1182"/>
        <v/>
      </c>
      <c r="DN88" s="71" t="str">
        <f t="shared" si="1183"/>
        <v/>
      </c>
      <c r="DO88" s="71" t="str">
        <f t="shared" si="1184"/>
        <v/>
      </c>
      <c r="DP88" s="71" t="str">
        <f t="shared" si="1185"/>
        <v/>
      </c>
      <c r="DQ88" s="71" t="str">
        <f t="shared" si="1186"/>
        <v/>
      </c>
      <c r="DR88" s="71" t="str">
        <f t="shared" si="1187"/>
        <v/>
      </c>
      <c r="DS88" s="71" t="str">
        <f t="shared" si="1188"/>
        <v/>
      </c>
      <c r="DT88" s="71" t="str">
        <f t="shared" si="1189"/>
        <v/>
      </c>
      <c r="DU88" s="71" t="str">
        <f t="shared" si="1190"/>
        <v/>
      </c>
      <c r="DV88" s="71" t="str">
        <f t="shared" si="1191"/>
        <v/>
      </c>
      <c r="DW88" s="71" t="str">
        <f t="shared" si="1192"/>
        <v/>
      </c>
      <c r="DX88" s="71" t="str">
        <f t="shared" si="1193"/>
        <v/>
      </c>
      <c r="DY88" s="71" t="str">
        <f t="shared" si="1194"/>
        <v/>
      </c>
      <c r="DZ88" s="71" t="str">
        <f t="shared" si="1195"/>
        <v/>
      </c>
      <c r="EA88" s="71" t="str">
        <f t="shared" si="1196"/>
        <v/>
      </c>
      <c r="EB88" s="71" t="str">
        <f t="shared" si="1197"/>
        <v/>
      </c>
      <c r="EC88" s="71" t="str">
        <f t="shared" si="1198"/>
        <v/>
      </c>
      <c r="ED88" s="71" t="str">
        <f t="shared" si="1199"/>
        <v/>
      </c>
      <c r="EE88" s="71" t="str">
        <f t="shared" si="1200"/>
        <v/>
      </c>
      <c r="EF88" s="71" t="str">
        <f t="shared" si="1201"/>
        <v/>
      </c>
      <c r="EG88" s="71" t="str">
        <f t="shared" si="1202"/>
        <v/>
      </c>
      <c r="EH88" s="71" t="str">
        <f t="shared" si="1203"/>
        <v/>
      </c>
      <c r="EI88" s="71" t="str">
        <f t="shared" si="1204"/>
        <v/>
      </c>
      <c r="EJ88" s="71" t="str">
        <f t="shared" si="1205"/>
        <v/>
      </c>
      <c r="EK88" s="71" t="str">
        <f t="shared" si="1206"/>
        <v/>
      </c>
      <c r="EL88" s="71" t="str">
        <f t="shared" si="1207"/>
        <v/>
      </c>
      <c r="EM88" s="71" t="str">
        <f t="shared" si="1208"/>
        <v/>
      </c>
      <c r="EN88" s="71" t="str">
        <f t="shared" si="1209"/>
        <v/>
      </c>
      <c r="EO88" s="71" t="str">
        <f t="shared" si="1210"/>
        <v/>
      </c>
      <c r="EP88" s="71" t="str">
        <f t="shared" si="1211"/>
        <v/>
      </c>
      <c r="EQ88" s="71" t="str">
        <f t="shared" si="1212"/>
        <v/>
      </c>
      <c r="ER88" s="71" t="str">
        <f t="shared" si="1213"/>
        <v/>
      </c>
      <c r="ES88" s="71" t="str">
        <f t="shared" si="1214"/>
        <v/>
      </c>
      <c r="ET88" s="71" t="str">
        <f t="shared" si="1215"/>
        <v/>
      </c>
      <c r="EU88" s="71" t="str">
        <f t="shared" si="1216"/>
        <v/>
      </c>
      <c r="EV88" s="71" t="str">
        <f t="shared" si="1217"/>
        <v/>
      </c>
      <c r="EW88" s="71" t="str">
        <f t="shared" si="1218"/>
        <v/>
      </c>
      <c r="EX88" s="71" t="str">
        <f t="shared" si="1219"/>
        <v/>
      </c>
      <c r="EY88" s="71" t="str">
        <f t="shared" si="1220"/>
        <v/>
      </c>
      <c r="EZ88" s="71" t="str">
        <f t="shared" si="1221"/>
        <v/>
      </c>
      <c r="FA88" s="71" t="str">
        <f t="shared" si="1222"/>
        <v/>
      </c>
      <c r="FB88" s="71" t="str">
        <f t="shared" si="1223"/>
        <v/>
      </c>
      <c r="FC88" s="71" t="str">
        <f t="shared" si="1224"/>
        <v/>
      </c>
      <c r="FD88" s="71" t="str">
        <f t="shared" si="1225"/>
        <v/>
      </c>
      <c r="FE88" s="71" t="str">
        <f t="shared" si="1226"/>
        <v/>
      </c>
      <c r="FF88" s="71" t="str">
        <f t="shared" si="1227"/>
        <v/>
      </c>
      <c r="FG88" s="71" t="str">
        <f t="shared" si="1228"/>
        <v/>
      </c>
      <c r="FH88" s="71" t="str">
        <f t="shared" si="1229"/>
        <v/>
      </c>
      <c r="FI88" s="71" t="str">
        <f t="shared" si="1230"/>
        <v/>
      </c>
      <c r="FJ88" s="71" t="str">
        <f t="shared" si="1231"/>
        <v/>
      </c>
      <c r="FK88" s="71" t="str">
        <f t="shared" si="1232"/>
        <v/>
      </c>
      <c r="FL88" s="71" t="str">
        <f t="shared" si="1233"/>
        <v/>
      </c>
      <c r="FM88" s="71" t="str">
        <f t="shared" si="1234"/>
        <v/>
      </c>
      <c r="FN88" s="71" t="str">
        <f t="shared" si="1235"/>
        <v/>
      </c>
      <c r="FO88" s="71" t="str">
        <f t="shared" si="1236"/>
        <v/>
      </c>
      <c r="FP88" s="71" t="str">
        <f t="shared" si="1237"/>
        <v/>
      </c>
      <c r="FQ88" s="71" t="str">
        <f t="shared" si="1238"/>
        <v/>
      </c>
      <c r="FR88" s="71" t="str">
        <f t="shared" si="1239"/>
        <v/>
      </c>
      <c r="FS88" s="71" t="str">
        <f t="shared" si="1240"/>
        <v/>
      </c>
    </row>
    <row r="89" spans="1:175" s="60" customFormat="1" ht="16.5">
      <c r="A89" s="72"/>
      <c r="B89" s="73" t="s">
        <v>370</v>
      </c>
      <c r="C89" s="72" t="s">
        <v>371</v>
      </c>
      <c r="D89" s="74"/>
      <c r="E89" s="75"/>
      <c r="F89" s="76">
        <v>10000</v>
      </c>
      <c r="G89" s="77">
        <v>70</v>
      </c>
      <c r="H89" s="77"/>
      <c r="I89" s="77" t="str">
        <f t="shared" si="818"/>
        <v>E218</v>
      </c>
      <c r="J89" s="77"/>
      <c r="K89" s="77"/>
      <c r="L89" s="77"/>
      <c r="M89" s="77"/>
      <c r="N89" s="77"/>
      <c r="O89" s="77"/>
      <c r="P89" s="103"/>
      <c r="Q89" s="103"/>
      <c r="R89" s="103"/>
      <c r="S89" s="104"/>
      <c r="T89" s="105"/>
      <c r="U89" s="85" t="s">
        <v>369</v>
      </c>
      <c r="V89" s="86"/>
      <c r="W89" s="86"/>
      <c r="X89" s="86">
        <v>150</v>
      </c>
      <c r="Y89" s="86"/>
      <c r="Z89" s="86">
        <v>1680000</v>
      </c>
      <c r="AA89" s="86"/>
      <c r="AB89" s="86">
        <v>42000</v>
      </c>
      <c r="AC89" s="86"/>
      <c r="AD89" s="86"/>
      <c r="AE89" s="86"/>
      <c r="AF89" s="86"/>
      <c r="AG89" s="88"/>
      <c r="AH89" s="86"/>
      <c r="AI89" s="86"/>
      <c r="AJ89" s="86"/>
      <c r="AK89" s="86"/>
      <c r="AL89" s="88"/>
      <c r="AM89" s="86"/>
      <c r="AN89" s="86"/>
      <c r="AO89" s="86"/>
      <c r="AP89" s="90"/>
      <c r="AQ89" s="90"/>
      <c r="AR89" s="91"/>
      <c r="AS89" s="91"/>
      <c r="AT89" s="90"/>
      <c r="AU89" s="90"/>
      <c r="AV89" s="90"/>
      <c r="AW89" s="90"/>
      <c r="AX89" s="90"/>
      <c r="AY89" s="90"/>
      <c r="AZ89" s="90"/>
      <c r="BA89" s="90"/>
      <c r="BB89" s="90"/>
      <c r="BC89" s="79"/>
      <c r="BD89" s="79"/>
      <c r="BE89" s="79"/>
      <c r="BF89" s="79"/>
      <c r="BG89" s="79"/>
      <c r="BH89" s="79"/>
      <c r="BI89" s="79"/>
      <c r="BJ89" s="79"/>
      <c r="BK89" s="79"/>
      <c r="BL89" s="79"/>
      <c r="BM89" s="79"/>
      <c r="BN89" s="79"/>
      <c r="BO89" s="79"/>
      <c r="BP89" s="79"/>
      <c r="BQ89" s="79"/>
      <c r="BR89" s="79"/>
      <c r="BS89" s="79"/>
      <c r="BT89" s="79"/>
      <c r="BU89" s="194"/>
      <c r="BV89" s="194"/>
      <c r="BW89" s="194"/>
      <c r="BX89" s="194"/>
      <c r="BY89" s="194"/>
      <c r="BZ89" s="194"/>
      <c r="CA89" s="194"/>
      <c r="CB89" s="194"/>
      <c r="CC89" s="194"/>
      <c r="CD89" s="194"/>
      <c r="CE89" s="194"/>
      <c r="CF89" s="194"/>
      <c r="CG89" s="194"/>
      <c r="CH89" s="194"/>
      <c r="CI89" s="194"/>
      <c r="CJ89" s="194"/>
      <c r="CK89" s="194"/>
      <c r="CL89" s="194"/>
      <c r="CM89" s="194"/>
      <c r="CN89" s="93" t="str">
        <f t="shared" si="1241"/>
        <v>InitUnitState('E217',,,150,,1680000,,42000,,,)</v>
      </c>
      <c r="CO89" s="93" t="str">
        <f t="shared" si="1242"/>
        <v>InitUnitNormal('E217',,,,,,,,,,)</v>
      </c>
      <c r="CP89" s="93" t="str">
        <f t="shared" si="1243"/>
        <v>InitUnitMagic('E217',,,,,,,,,,)</v>
      </c>
      <c r="CQ89" s="93" t="str">
        <f t="shared" si="1244"/>
        <v>InitUnitAdd('E217',,,,,,,,,,)</v>
      </c>
      <c r="CR89" s="93" t="str">
        <f t="shared" si="1245"/>
        <v>InitEquipData('E217',,"",,E218,10000,70,'','','','','','',"ReplaceableTextures\\CommandButtons\\BTNZ23.blp")</v>
      </c>
      <c r="CS89" s="93"/>
      <c r="CT89" s="93"/>
      <c r="CU89" s="95" t="str">
        <f t="shared" si="1246"/>
        <v>|n护甲+150|n生命值+1680000|n生命回复+42000|n</v>
      </c>
      <c r="CV89" s="61" t="str">
        <f>"|Cffbbbbbb属性：|r"&amp;CU89&amp;VLOOKUP(A89,合成公式!A:P,16,FALSE)&amp;T89&amp;"|n|Cff00ff7f点击消耗"&amp;F89&amp;"金币进行强化"&amp;"|n成功率"&amp;G89&amp;"%"</f>
        <v>|Cffbbbbbb属性：|r|n护甲+150|n生命值+1680000|n生命回复+42000|n|n|Cff00ff7f点击消耗10000金币进行强化|n成功率70%</v>
      </c>
      <c r="DB89" s="71" t="str">
        <f t="shared" si="1171"/>
        <v/>
      </c>
      <c r="DC89" s="71" t="str">
        <f t="shared" si="1172"/>
        <v/>
      </c>
      <c r="DD89" s="71" t="str">
        <f t="shared" si="1173"/>
        <v>|n护甲+150</v>
      </c>
      <c r="DE89" s="71" t="str">
        <f t="shared" si="1174"/>
        <v/>
      </c>
      <c r="DF89" s="71" t="str">
        <f t="shared" si="1175"/>
        <v>|n生命值+1680000</v>
      </c>
      <c r="DG89" s="71" t="str">
        <f t="shared" si="1176"/>
        <v/>
      </c>
      <c r="DH89" s="71" t="str">
        <f t="shared" si="1177"/>
        <v>|n生命回复+42000</v>
      </c>
      <c r="DI89" s="71" t="str">
        <f t="shared" si="1178"/>
        <v/>
      </c>
      <c r="DJ89" s="71" t="str">
        <f t="shared" si="1179"/>
        <v/>
      </c>
      <c r="DK89" s="71" t="str">
        <f t="shared" si="1180"/>
        <v/>
      </c>
      <c r="DL89" s="71" t="str">
        <f t="shared" si="1181"/>
        <v/>
      </c>
      <c r="DM89" s="71" t="str">
        <f t="shared" si="1182"/>
        <v/>
      </c>
      <c r="DN89" s="71" t="str">
        <f t="shared" si="1183"/>
        <v/>
      </c>
      <c r="DO89" s="71" t="str">
        <f t="shared" si="1184"/>
        <v/>
      </c>
      <c r="DP89" s="71" t="str">
        <f t="shared" si="1185"/>
        <v/>
      </c>
      <c r="DQ89" s="71" t="str">
        <f t="shared" si="1186"/>
        <v/>
      </c>
      <c r="DR89" s="71" t="str">
        <f t="shared" si="1187"/>
        <v/>
      </c>
      <c r="DS89" s="71" t="str">
        <f t="shared" si="1188"/>
        <v/>
      </c>
      <c r="DT89" s="71" t="str">
        <f t="shared" si="1189"/>
        <v/>
      </c>
      <c r="DU89" s="71" t="str">
        <f t="shared" si="1190"/>
        <v/>
      </c>
      <c r="DV89" s="71" t="str">
        <f t="shared" si="1191"/>
        <v/>
      </c>
      <c r="DW89" s="71" t="str">
        <f t="shared" si="1192"/>
        <v/>
      </c>
      <c r="DX89" s="71" t="str">
        <f t="shared" si="1193"/>
        <v/>
      </c>
      <c r="DY89" s="71" t="str">
        <f t="shared" si="1194"/>
        <v/>
      </c>
      <c r="DZ89" s="71" t="str">
        <f t="shared" si="1195"/>
        <v/>
      </c>
      <c r="EA89" s="71" t="str">
        <f t="shared" si="1196"/>
        <v/>
      </c>
      <c r="EB89" s="71" t="str">
        <f t="shared" si="1197"/>
        <v/>
      </c>
      <c r="EC89" s="71" t="str">
        <f t="shared" si="1198"/>
        <v/>
      </c>
      <c r="ED89" s="71" t="str">
        <f t="shared" si="1199"/>
        <v/>
      </c>
      <c r="EE89" s="71" t="str">
        <f t="shared" si="1200"/>
        <v/>
      </c>
      <c r="EF89" s="71" t="str">
        <f t="shared" si="1201"/>
        <v/>
      </c>
      <c r="EG89" s="71" t="str">
        <f t="shared" si="1202"/>
        <v/>
      </c>
      <c r="EH89" s="71" t="str">
        <f t="shared" si="1203"/>
        <v/>
      </c>
      <c r="EI89" s="71" t="str">
        <f t="shared" si="1204"/>
        <v/>
      </c>
      <c r="EJ89" s="71" t="str">
        <f t="shared" si="1205"/>
        <v/>
      </c>
      <c r="EK89" s="71" t="str">
        <f t="shared" si="1206"/>
        <v/>
      </c>
      <c r="EL89" s="71" t="str">
        <f t="shared" si="1207"/>
        <v/>
      </c>
      <c r="EM89" s="71" t="str">
        <f t="shared" si="1208"/>
        <v/>
      </c>
      <c r="EN89" s="71" t="str">
        <f t="shared" si="1209"/>
        <v/>
      </c>
      <c r="EO89" s="71" t="str">
        <f t="shared" si="1210"/>
        <v/>
      </c>
      <c r="EP89" s="71" t="str">
        <f t="shared" si="1211"/>
        <v/>
      </c>
      <c r="EQ89" s="71" t="str">
        <f t="shared" si="1212"/>
        <v/>
      </c>
      <c r="ER89" s="71" t="str">
        <f t="shared" si="1213"/>
        <v/>
      </c>
      <c r="ES89" s="71" t="str">
        <f t="shared" si="1214"/>
        <v/>
      </c>
      <c r="ET89" s="71" t="str">
        <f t="shared" si="1215"/>
        <v/>
      </c>
      <c r="EU89" s="71" t="str">
        <f t="shared" si="1216"/>
        <v/>
      </c>
      <c r="EV89" s="71" t="str">
        <f t="shared" si="1217"/>
        <v/>
      </c>
      <c r="EW89" s="71" t="str">
        <f t="shared" si="1218"/>
        <v/>
      </c>
      <c r="EX89" s="71" t="str">
        <f t="shared" si="1219"/>
        <v/>
      </c>
      <c r="EY89" s="71" t="str">
        <f t="shared" si="1220"/>
        <v/>
      </c>
      <c r="EZ89" s="71" t="str">
        <f t="shared" si="1221"/>
        <v/>
      </c>
      <c r="FA89" s="71" t="str">
        <f t="shared" si="1222"/>
        <v/>
      </c>
      <c r="FB89" s="71" t="str">
        <f t="shared" si="1223"/>
        <v/>
      </c>
      <c r="FC89" s="71" t="str">
        <f t="shared" si="1224"/>
        <v/>
      </c>
      <c r="FD89" s="71" t="str">
        <f t="shared" si="1225"/>
        <v/>
      </c>
      <c r="FE89" s="71" t="str">
        <f t="shared" si="1226"/>
        <v/>
      </c>
      <c r="FF89" s="71" t="str">
        <f t="shared" si="1227"/>
        <v/>
      </c>
      <c r="FG89" s="71" t="str">
        <f t="shared" si="1228"/>
        <v/>
      </c>
      <c r="FH89" s="71" t="str">
        <f t="shared" si="1229"/>
        <v/>
      </c>
      <c r="FI89" s="71" t="str">
        <f t="shared" si="1230"/>
        <v/>
      </c>
      <c r="FJ89" s="71" t="str">
        <f t="shared" si="1231"/>
        <v/>
      </c>
      <c r="FK89" s="71" t="str">
        <f t="shared" si="1232"/>
        <v/>
      </c>
      <c r="FL89" s="71" t="str">
        <f t="shared" si="1233"/>
        <v/>
      </c>
      <c r="FM89" s="71" t="str">
        <f t="shared" si="1234"/>
        <v/>
      </c>
      <c r="FN89" s="71" t="str">
        <f t="shared" si="1235"/>
        <v/>
      </c>
      <c r="FO89" s="71" t="str">
        <f t="shared" si="1236"/>
        <v/>
      </c>
      <c r="FP89" s="71" t="str">
        <f t="shared" si="1237"/>
        <v/>
      </c>
      <c r="FQ89" s="71" t="str">
        <f t="shared" si="1238"/>
        <v/>
      </c>
      <c r="FR89" s="71" t="str">
        <f t="shared" si="1239"/>
        <v/>
      </c>
      <c r="FS89" s="71" t="str">
        <f t="shared" si="1240"/>
        <v/>
      </c>
    </row>
    <row r="90" spans="1:175" s="60" customFormat="1" ht="16.5">
      <c r="A90" s="72"/>
      <c r="B90" s="73" t="s">
        <v>372</v>
      </c>
      <c r="C90" s="72" t="s">
        <v>373</v>
      </c>
      <c r="D90" s="74"/>
      <c r="E90" s="75"/>
      <c r="F90" s="76">
        <v>10000</v>
      </c>
      <c r="G90" s="77">
        <v>70</v>
      </c>
      <c r="H90" s="77"/>
      <c r="I90" s="77" t="str">
        <f t="shared" si="818"/>
        <v>E219</v>
      </c>
      <c r="J90" s="77"/>
      <c r="K90" s="77"/>
      <c r="L90" s="77"/>
      <c r="M90" s="77"/>
      <c r="N90" s="77"/>
      <c r="O90" s="77"/>
      <c r="P90" s="103"/>
      <c r="Q90" s="103"/>
      <c r="R90" s="103"/>
      <c r="S90" s="104"/>
      <c r="T90" s="105"/>
      <c r="U90" s="85" t="s">
        <v>369</v>
      </c>
      <c r="V90" s="86"/>
      <c r="W90" s="86"/>
      <c r="X90" s="86">
        <v>150</v>
      </c>
      <c r="Y90" s="86"/>
      <c r="Z90" s="86">
        <v>1920000</v>
      </c>
      <c r="AA90" s="86"/>
      <c r="AB90" s="86">
        <v>48000</v>
      </c>
      <c r="AC90" s="86"/>
      <c r="AD90" s="86"/>
      <c r="AE90" s="86"/>
      <c r="AF90" s="86"/>
      <c r="AG90" s="88"/>
      <c r="AH90" s="86"/>
      <c r="AI90" s="86"/>
      <c r="AJ90" s="86"/>
      <c r="AK90" s="86"/>
      <c r="AL90" s="88"/>
      <c r="AM90" s="86"/>
      <c r="AN90" s="86"/>
      <c r="AO90" s="86"/>
      <c r="AP90" s="90"/>
      <c r="AQ90" s="90"/>
      <c r="AR90" s="91"/>
      <c r="AS90" s="91"/>
      <c r="AT90" s="90"/>
      <c r="AU90" s="90"/>
      <c r="AV90" s="90"/>
      <c r="AW90" s="90"/>
      <c r="AX90" s="90"/>
      <c r="AY90" s="90"/>
      <c r="AZ90" s="90"/>
      <c r="BA90" s="90"/>
      <c r="BB90" s="90"/>
      <c r="BC90" s="79"/>
      <c r="BD90" s="79"/>
      <c r="BE90" s="79"/>
      <c r="BF90" s="79"/>
      <c r="BG90" s="79"/>
      <c r="BH90" s="79"/>
      <c r="BI90" s="79"/>
      <c r="BJ90" s="79"/>
      <c r="BK90" s="79"/>
      <c r="BL90" s="79"/>
      <c r="BM90" s="79"/>
      <c r="BN90" s="79"/>
      <c r="BO90" s="79"/>
      <c r="BP90" s="79"/>
      <c r="BQ90" s="79"/>
      <c r="BR90" s="79"/>
      <c r="BS90" s="79"/>
      <c r="BT90" s="79"/>
      <c r="BU90" s="194"/>
      <c r="BV90" s="194"/>
      <c r="BW90" s="194"/>
      <c r="BX90" s="194"/>
      <c r="BY90" s="194"/>
      <c r="BZ90" s="194"/>
      <c r="CA90" s="194"/>
      <c r="CB90" s="194"/>
      <c r="CC90" s="194"/>
      <c r="CD90" s="194"/>
      <c r="CE90" s="194"/>
      <c r="CF90" s="194"/>
      <c r="CG90" s="194"/>
      <c r="CH90" s="194"/>
      <c r="CI90" s="194"/>
      <c r="CJ90" s="194"/>
      <c r="CK90" s="194"/>
      <c r="CL90" s="194"/>
      <c r="CM90" s="194"/>
      <c r="CN90" s="93" t="str">
        <f t="shared" si="1241"/>
        <v>InitUnitState('E218',,,150,,1920000,,48000,,,)</v>
      </c>
      <c r="CO90" s="93" t="str">
        <f t="shared" si="1242"/>
        <v>InitUnitNormal('E218',,,,,,,,,,)</v>
      </c>
      <c r="CP90" s="93" t="str">
        <f t="shared" si="1243"/>
        <v>InitUnitMagic('E218',,,,,,,,,,)</v>
      </c>
      <c r="CQ90" s="93" t="str">
        <f t="shared" si="1244"/>
        <v>InitUnitAdd('E218',,,,,,,,,,)</v>
      </c>
      <c r="CR90" s="93" t="str">
        <f t="shared" si="1245"/>
        <v>InitEquipData('E218',,"",,E219,10000,70,'','','','','','',"ReplaceableTextures\\CommandButtons\\BTNZ23.blp")</v>
      </c>
      <c r="CS90" s="93"/>
      <c r="CT90" s="93"/>
      <c r="CU90" s="95" t="str">
        <f t="shared" si="1246"/>
        <v>|n护甲+150|n生命值+1920000|n生命回复+48000|n</v>
      </c>
      <c r="CV90" s="61" t="str">
        <f>"|Cffbbbbbb属性：|r"&amp;CU90&amp;VLOOKUP(A90,合成公式!A:P,16,FALSE)&amp;T90&amp;"|n|Cff00ff7f点击消耗"&amp;F90&amp;"金币进行强化"&amp;"|n成功率"&amp;G90&amp;"%"</f>
        <v>|Cffbbbbbb属性：|r|n护甲+150|n生命值+1920000|n生命回复+48000|n|n|Cff00ff7f点击消耗10000金币进行强化|n成功率70%</v>
      </c>
      <c r="DB90" s="71" t="str">
        <f t="shared" si="1171"/>
        <v/>
      </c>
      <c r="DC90" s="71" t="str">
        <f t="shared" si="1172"/>
        <v/>
      </c>
      <c r="DD90" s="71" t="str">
        <f t="shared" si="1173"/>
        <v>|n护甲+150</v>
      </c>
      <c r="DE90" s="71" t="str">
        <f t="shared" si="1174"/>
        <v/>
      </c>
      <c r="DF90" s="71" t="str">
        <f t="shared" si="1175"/>
        <v>|n生命值+1920000</v>
      </c>
      <c r="DG90" s="71" t="str">
        <f t="shared" si="1176"/>
        <v/>
      </c>
      <c r="DH90" s="71" t="str">
        <f t="shared" si="1177"/>
        <v>|n生命回复+48000</v>
      </c>
      <c r="DI90" s="71" t="str">
        <f t="shared" si="1178"/>
        <v/>
      </c>
      <c r="DJ90" s="71" t="str">
        <f t="shared" si="1179"/>
        <v/>
      </c>
      <c r="DK90" s="71" t="str">
        <f t="shared" si="1180"/>
        <v/>
      </c>
      <c r="DL90" s="71" t="str">
        <f t="shared" si="1181"/>
        <v/>
      </c>
      <c r="DM90" s="71" t="str">
        <f t="shared" si="1182"/>
        <v/>
      </c>
      <c r="DN90" s="71" t="str">
        <f t="shared" si="1183"/>
        <v/>
      </c>
      <c r="DO90" s="71" t="str">
        <f t="shared" si="1184"/>
        <v/>
      </c>
      <c r="DP90" s="71" t="str">
        <f t="shared" si="1185"/>
        <v/>
      </c>
      <c r="DQ90" s="71" t="str">
        <f t="shared" si="1186"/>
        <v/>
      </c>
      <c r="DR90" s="71" t="str">
        <f t="shared" si="1187"/>
        <v/>
      </c>
      <c r="DS90" s="71" t="str">
        <f t="shared" si="1188"/>
        <v/>
      </c>
      <c r="DT90" s="71" t="str">
        <f t="shared" si="1189"/>
        <v/>
      </c>
      <c r="DU90" s="71" t="str">
        <f t="shared" si="1190"/>
        <v/>
      </c>
      <c r="DV90" s="71" t="str">
        <f t="shared" si="1191"/>
        <v/>
      </c>
      <c r="DW90" s="71" t="str">
        <f t="shared" si="1192"/>
        <v/>
      </c>
      <c r="DX90" s="71" t="str">
        <f t="shared" si="1193"/>
        <v/>
      </c>
      <c r="DY90" s="71" t="str">
        <f t="shared" si="1194"/>
        <v/>
      </c>
      <c r="DZ90" s="71" t="str">
        <f t="shared" si="1195"/>
        <v/>
      </c>
      <c r="EA90" s="71" t="str">
        <f t="shared" si="1196"/>
        <v/>
      </c>
      <c r="EB90" s="71" t="str">
        <f t="shared" si="1197"/>
        <v/>
      </c>
      <c r="EC90" s="71" t="str">
        <f t="shared" si="1198"/>
        <v/>
      </c>
      <c r="ED90" s="71" t="str">
        <f t="shared" si="1199"/>
        <v/>
      </c>
      <c r="EE90" s="71" t="str">
        <f t="shared" si="1200"/>
        <v/>
      </c>
      <c r="EF90" s="71" t="str">
        <f t="shared" si="1201"/>
        <v/>
      </c>
      <c r="EG90" s="71" t="str">
        <f t="shared" si="1202"/>
        <v/>
      </c>
      <c r="EH90" s="71" t="str">
        <f t="shared" si="1203"/>
        <v/>
      </c>
      <c r="EI90" s="71" t="str">
        <f t="shared" si="1204"/>
        <v/>
      </c>
      <c r="EJ90" s="71" t="str">
        <f t="shared" si="1205"/>
        <v/>
      </c>
      <c r="EK90" s="71" t="str">
        <f t="shared" si="1206"/>
        <v/>
      </c>
      <c r="EL90" s="71" t="str">
        <f t="shared" si="1207"/>
        <v/>
      </c>
      <c r="EM90" s="71" t="str">
        <f t="shared" si="1208"/>
        <v/>
      </c>
      <c r="EN90" s="71" t="str">
        <f t="shared" si="1209"/>
        <v/>
      </c>
      <c r="EO90" s="71" t="str">
        <f t="shared" si="1210"/>
        <v/>
      </c>
      <c r="EP90" s="71" t="str">
        <f t="shared" si="1211"/>
        <v/>
      </c>
      <c r="EQ90" s="71" t="str">
        <f t="shared" si="1212"/>
        <v/>
      </c>
      <c r="ER90" s="71" t="str">
        <f t="shared" si="1213"/>
        <v/>
      </c>
      <c r="ES90" s="71" t="str">
        <f t="shared" si="1214"/>
        <v/>
      </c>
      <c r="ET90" s="71" t="str">
        <f t="shared" si="1215"/>
        <v/>
      </c>
      <c r="EU90" s="71" t="str">
        <f t="shared" si="1216"/>
        <v/>
      </c>
      <c r="EV90" s="71" t="str">
        <f t="shared" si="1217"/>
        <v/>
      </c>
      <c r="EW90" s="71" t="str">
        <f t="shared" si="1218"/>
        <v/>
      </c>
      <c r="EX90" s="71" t="str">
        <f t="shared" si="1219"/>
        <v/>
      </c>
      <c r="EY90" s="71" t="str">
        <f t="shared" si="1220"/>
        <v/>
      </c>
      <c r="EZ90" s="71" t="str">
        <f t="shared" si="1221"/>
        <v/>
      </c>
      <c r="FA90" s="71" t="str">
        <f t="shared" si="1222"/>
        <v/>
      </c>
      <c r="FB90" s="71" t="str">
        <f t="shared" si="1223"/>
        <v/>
      </c>
      <c r="FC90" s="71" t="str">
        <f t="shared" si="1224"/>
        <v/>
      </c>
      <c r="FD90" s="71" t="str">
        <f t="shared" si="1225"/>
        <v/>
      </c>
      <c r="FE90" s="71" t="str">
        <f t="shared" si="1226"/>
        <v/>
      </c>
      <c r="FF90" s="71" t="str">
        <f t="shared" si="1227"/>
        <v/>
      </c>
      <c r="FG90" s="71" t="str">
        <f t="shared" si="1228"/>
        <v/>
      </c>
      <c r="FH90" s="71" t="str">
        <f t="shared" si="1229"/>
        <v/>
      </c>
      <c r="FI90" s="71" t="str">
        <f t="shared" si="1230"/>
        <v/>
      </c>
      <c r="FJ90" s="71" t="str">
        <f t="shared" si="1231"/>
        <v/>
      </c>
      <c r="FK90" s="71" t="str">
        <f t="shared" si="1232"/>
        <v/>
      </c>
      <c r="FL90" s="71" t="str">
        <f t="shared" si="1233"/>
        <v/>
      </c>
      <c r="FM90" s="71" t="str">
        <f t="shared" si="1234"/>
        <v/>
      </c>
      <c r="FN90" s="71" t="str">
        <f t="shared" si="1235"/>
        <v/>
      </c>
      <c r="FO90" s="71" t="str">
        <f t="shared" si="1236"/>
        <v/>
      </c>
      <c r="FP90" s="71" t="str">
        <f t="shared" si="1237"/>
        <v/>
      </c>
      <c r="FQ90" s="71" t="str">
        <f t="shared" si="1238"/>
        <v/>
      </c>
      <c r="FR90" s="71" t="str">
        <f t="shared" si="1239"/>
        <v/>
      </c>
      <c r="FS90" s="71" t="str">
        <f t="shared" si="1240"/>
        <v/>
      </c>
    </row>
    <row r="91" spans="1:175" s="60" customFormat="1" ht="16.5">
      <c r="A91" s="72"/>
      <c r="B91" s="73" t="s">
        <v>374</v>
      </c>
      <c r="C91" s="72" t="s">
        <v>375</v>
      </c>
      <c r="D91" s="74"/>
      <c r="E91" s="75"/>
      <c r="F91" s="76">
        <v>10000</v>
      </c>
      <c r="G91" s="77">
        <v>70</v>
      </c>
      <c r="H91" s="77"/>
      <c r="I91" s="77" t="str">
        <f t="shared" si="818"/>
        <v>E220</v>
      </c>
      <c r="J91" s="77"/>
      <c r="K91" s="77"/>
      <c r="L91" s="77"/>
      <c r="M91" s="77"/>
      <c r="N91" s="77"/>
      <c r="O91" s="77"/>
      <c r="P91" s="103"/>
      <c r="Q91" s="103"/>
      <c r="R91" s="103"/>
      <c r="S91" s="104"/>
      <c r="T91" s="105"/>
      <c r="U91" s="85" t="s">
        <v>369</v>
      </c>
      <c r="V91" s="86"/>
      <c r="W91" s="86"/>
      <c r="X91" s="86">
        <v>150</v>
      </c>
      <c r="Y91" s="86"/>
      <c r="Z91" s="86">
        <v>2160000</v>
      </c>
      <c r="AA91" s="86"/>
      <c r="AB91" s="86">
        <v>54000</v>
      </c>
      <c r="AC91" s="86"/>
      <c r="AD91" s="86"/>
      <c r="AE91" s="86"/>
      <c r="AF91" s="86"/>
      <c r="AG91" s="88"/>
      <c r="AH91" s="86"/>
      <c r="AI91" s="86"/>
      <c r="AJ91" s="86"/>
      <c r="AK91" s="86"/>
      <c r="AL91" s="88"/>
      <c r="AM91" s="86"/>
      <c r="AN91" s="86"/>
      <c r="AO91" s="86"/>
      <c r="AP91" s="90"/>
      <c r="AQ91" s="90"/>
      <c r="AR91" s="91"/>
      <c r="AS91" s="91"/>
      <c r="AT91" s="90"/>
      <c r="AU91" s="90"/>
      <c r="AV91" s="90"/>
      <c r="AW91" s="90"/>
      <c r="AX91" s="90"/>
      <c r="AY91" s="90"/>
      <c r="AZ91" s="90"/>
      <c r="BA91" s="90"/>
      <c r="BB91" s="90"/>
      <c r="BC91" s="79"/>
      <c r="BD91" s="79"/>
      <c r="BE91" s="79"/>
      <c r="BF91" s="79"/>
      <c r="BG91" s="79"/>
      <c r="BH91" s="79"/>
      <c r="BI91" s="79"/>
      <c r="BJ91" s="79"/>
      <c r="BK91" s="79"/>
      <c r="BL91" s="79"/>
      <c r="BM91" s="79"/>
      <c r="BN91" s="79"/>
      <c r="BO91" s="79"/>
      <c r="BP91" s="79"/>
      <c r="BQ91" s="79"/>
      <c r="BR91" s="79"/>
      <c r="BS91" s="79"/>
      <c r="BT91" s="79"/>
      <c r="BU91" s="194"/>
      <c r="BV91" s="194"/>
      <c r="BW91" s="194"/>
      <c r="BX91" s="194"/>
      <c r="BY91" s="194"/>
      <c r="BZ91" s="194"/>
      <c r="CA91" s="194"/>
      <c r="CB91" s="194"/>
      <c r="CC91" s="194"/>
      <c r="CD91" s="194"/>
      <c r="CE91" s="194"/>
      <c r="CF91" s="194"/>
      <c r="CG91" s="194"/>
      <c r="CH91" s="194"/>
      <c r="CI91" s="194"/>
      <c r="CJ91" s="194"/>
      <c r="CK91" s="194"/>
      <c r="CL91" s="194"/>
      <c r="CM91" s="194"/>
      <c r="CN91" s="93" t="str">
        <f t="shared" si="1241"/>
        <v>InitUnitState('E219',,,150,,2160000,,54000,,,)</v>
      </c>
      <c r="CO91" s="93" t="str">
        <f t="shared" si="1242"/>
        <v>InitUnitNormal('E219',,,,,,,,,,)</v>
      </c>
      <c r="CP91" s="93" t="str">
        <f t="shared" si="1243"/>
        <v>InitUnitMagic('E219',,,,,,,,,,)</v>
      </c>
      <c r="CQ91" s="93" t="str">
        <f t="shared" si="1244"/>
        <v>InitUnitAdd('E219',,,,,,,,,,)</v>
      </c>
      <c r="CR91" s="93" t="str">
        <f t="shared" si="1245"/>
        <v>InitEquipData('E219',,"",,E220,10000,70,'','','','','','',"ReplaceableTextures\\CommandButtons\\BTNZ23.blp")</v>
      </c>
      <c r="CS91" s="93"/>
      <c r="CT91" s="93"/>
      <c r="CU91" s="95" t="str">
        <f t="shared" si="1246"/>
        <v>|n护甲+150|n生命值+2160000|n生命回复+54000|n</v>
      </c>
      <c r="CV91" s="61" t="str">
        <f>"|Cffbbbbbb属性：|r"&amp;CU91&amp;VLOOKUP(A91,合成公式!A:P,16,FALSE)&amp;T91&amp;"|n|Cff00ff7f点击消耗"&amp;F91&amp;"金币进行强化"&amp;"|n成功率"&amp;G91&amp;"%"</f>
        <v>|Cffbbbbbb属性：|r|n护甲+150|n生命值+2160000|n生命回复+54000|n|n|Cff00ff7f点击消耗10000金币进行强化|n成功率70%</v>
      </c>
      <c r="DB91" s="71" t="str">
        <f t="shared" ref="DB91:DB92" si="1247">IF(V91="","","|n"&amp;DB$2&amp;"+"&amp;V91&amp;DB$1)</f>
        <v/>
      </c>
      <c r="DC91" s="71" t="str">
        <f t="shared" ref="DC91:DC92" si="1248">IF(W91="","","|n"&amp;DC$2&amp;"+"&amp;W91&amp;DC$1)</f>
        <v/>
      </c>
      <c r="DD91" s="71" t="str">
        <f t="shared" ref="DD91:DD92" si="1249">IF(X91="","","|n"&amp;DD$2&amp;"+"&amp;X91&amp;DD$1)</f>
        <v>|n护甲+150</v>
      </c>
      <c r="DE91" s="71" t="str">
        <f t="shared" ref="DE91:DE92" si="1250">IF(Y91="","","|n"&amp;DE$2&amp;"+"&amp;Y91&amp;DE$1)</f>
        <v/>
      </c>
      <c r="DF91" s="71" t="str">
        <f t="shared" ref="DF91:DF92" si="1251">IF(Z91="","","|n"&amp;DF$2&amp;"+"&amp;Z91&amp;DF$1)</f>
        <v>|n生命值+2160000</v>
      </c>
      <c r="DG91" s="71" t="str">
        <f t="shared" ref="DG91:DG92" si="1252">IF(AA91="","","|n"&amp;DG$2&amp;"+"&amp;AA91&amp;DG$1)</f>
        <v/>
      </c>
      <c r="DH91" s="71" t="str">
        <f t="shared" ref="DH91:DH92" si="1253">IF(AB91="","","|n"&amp;DH$2&amp;"+"&amp;AB91&amp;DH$1)</f>
        <v>|n生命回复+54000</v>
      </c>
      <c r="DI91" s="71" t="str">
        <f t="shared" ref="DI91:DI92" si="1254">IF(AC91="","","|n"&amp;DI$2&amp;"+"&amp;AC91&amp;DI$1)</f>
        <v/>
      </c>
      <c r="DJ91" s="71" t="str">
        <f t="shared" ref="DJ91:DJ92" si="1255">IF(AD91="","","|n"&amp;DJ$2&amp;"+"&amp;AD91&amp;DJ$1)</f>
        <v/>
      </c>
      <c r="DK91" s="71" t="str">
        <f t="shared" ref="DK91:DK92" si="1256">IF(AE91="","","|n"&amp;DK$2&amp;"+"&amp;AE91&amp;DK$1)</f>
        <v/>
      </c>
      <c r="DL91" s="71" t="str">
        <f t="shared" ref="DL91:DL92" si="1257">IF(AF91="","","|n"&amp;DL$2&amp;"+"&amp;AF91&amp;DL$1)</f>
        <v/>
      </c>
      <c r="DM91" s="71" t="str">
        <f t="shared" ref="DM91:DM92" si="1258">IF(AG91="","","|n"&amp;DM$2&amp;"+"&amp;AG91&amp;DM$1)</f>
        <v/>
      </c>
      <c r="DN91" s="71" t="str">
        <f t="shared" ref="DN91:DN92" si="1259">IF(AH91="","","|n"&amp;DN$2&amp;"+"&amp;AH91&amp;DN$1)</f>
        <v/>
      </c>
      <c r="DO91" s="71" t="str">
        <f t="shared" ref="DO91:DO92" si="1260">IF(AI91="","","|n"&amp;DO$2&amp;"+"&amp;AI91&amp;DO$1)</f>
        <v/>
      </c>
      <c r="DP91" s="71" t="str">
        <f t="shared" ref="DP91:DP92" si="1261">IF(AJ91="","","|n"&amp;DP$2&amp;"+"&amp;AJ91&amp;DP$1)</f>
        <v/>
      </c>
      <c r="DQ91" s="71" t="str">
        <f t="shared" ref="DQ91:DQ92" si="1262">IF(AK91="","","|n"&amp;DQ$2&amp;"+"&amp;AK91&amp;DQ$1)</f>
        <v/>
      </c>
      <c r="DR91" s="71" t="str">
        <f t="shared" ref="DR91:DR92" si="1263">IF(AL91="","","|n"&amp;DR$2&amp;"+"&amp;AL91&amp;DR$1)</f>
        <v/>
      </c>
      <c r="DS91" s="71" t="str">
        <f t="shared" ref="DS91:DS92" si="1264">IF(AM91="","","|n"&amp;DS$2&amp;"+"&amp;AM91&amp;DS$1)</f>
        <v/>
      </c>
      <c r="DT91" s="71" t="str">
        <f t="shared" ref="DT91:DT92" si="1265">IF(AN91="","","|n"&amp;DT$2&amp;"+"&amp;AN91&amp;DT$1)</f>
        <v/>
      </c>
      <c r="DU91" s="71" t="str">
        <f t="shared" ref="DU91:DU92" si="1266">IF(AO91="","","|n"&amp;DU$2&amp;"+"&amp;AO91&amp;DU$1)</f>
        <v/>
      </c>
      <c r="DV91" s="71" t="str">
        <f t="shared" ref="DV91:DV92" si="1267">IF(AP91="","","|n"&amp;DV$2&amp;"+"&amp;AP91&amp;DV$1)</f>
        <v/>
      </c>
      <c r="DW91" s="71" t="str">
        <f t="shared" ref="DW91:DW92" si="1268">IF(AQ91="","","|n"&amp;DW$2&amp;"+"&amp;AQ91&amp;DW$1)</f>
        <v/>
      </c>
      <c r="DX91" s="71" t="str">
        <f t="shared" ref="DX91:DX92" si="1269">IF(AR91="","","|n"&amp;DX$2&amp;"+"&amp;AR91&amp;DX$1)</f>
        <v/>
      </c>
      <c r="DY91" s="71" t="str">
        <f t="shared" ref="DY91:DY92" si="1270">IF(AS91="","","|n"&amp;DY$2&amp;"+"&amp;AS91&amp;DY$1)</f>
        <v/>
      </c>
      <c r="DZ91" s="71" t="str">
        <f t="shared" ref="DZ91:DZ92" si="1271">IF(AT91="","","|n"&amp;DZ$2&amp;"+"&amp;AT91&amp;DZ$1)</f>
        <v/>
      </c>
      <c r="EA91" s="71" t="str">
        <f t="shared" ref="EA91:EA92" si="1272">IF(AU91="","","|n"&amp;EA$2&amp;"+"&amp;AU91&amp;EA$1)</f>
        <v/>
      </c>
      <c r="EB91" s="71" t="str">
        <f t="shared" ref="EB91:EB92" si="1273">IF(AV91="","","|n"&amp;EB$2&amp;"+"&amp;AV91&amp;EB$1)</f>
        <v/>
      </c>
      <c r="EC91" s="71" t="str">
        <f t="shared" ref="EC91:EC92" si="1274">IF(AW91="","","|n"&amp;EC$2&amp;"+"&amp;AW91&amp;EC$1)</f>
        <v/>
      </c>
      <c r="ED91" s="71" t="str">
        <f t="shared" ref="ED91:ED92" si="1275">IF(AX91="","","|n"&amp;ED$2&amp;"+"&amp;AX91&amp;ED$1)</f>
        <v/>
      </c>
      <c r="EE91" s="71" t="str">
        <f t="shared" ref="EE91:EE92" si="1276">IF(AY91="","","|n"&amp;EE$2&amp;"+"&amp;AY91&amp;EE$1)</f>
        <v/>
      </c>
      <c r="EF91" s="71" t="str">
        <f t="shared" ref="EF91:EF92" si="1277">IF(AZ91="","","|n"&amp;EF$2&amp;"+"&amp;AZ91&amp;EF$1)</f>
        <v/>
      </c>
      <c r="EG91" s="71" t="str">
        <f t="shared" ref="EG91:EG92" si="1278">IF(BA91="","","|n"&amp;EG$2&amp;"+"&amp;BA91&amp;EG$1)</f>
        <v/>
      </c>
      <c r="EH91" s="71" t="str">
        <f t="shared" ref="EH91:EH92" si="1279">IF(BB91="","","|n"&amp;EH$2&amp;"+"&amp;BB91&amp;EH$1)</f>
        <v/>
      </c>
      <c r="EI91" s="71" t="str">
        <f t="shared" ref="EI91:EI92" si="1280">IF(BC91="","","|n"&amp;EI$2&amp;"+"&amp;BC91&amp;EI$1)</f>
        <v/>
      </c>
      <c r="EJ91" s="71" t="str">
        <f t="shared" ref="EJ91:EJ92" si="1281">IF(BD91="","","|n"&amp;EJ$2&amp;"+"&amp;BD91&amp;EJ$1)</f>
        <v/>
      </c>
      <c r="EK91" s="71" t="str">
        <f t="shared" ref="EK91:EK92" si="1282">IF(BE91="","","|n"&amp;EK$2&amp;"+"&amp;BE91&amp;EK$1)</f>
        <v/>
      </c>
      <c r="EL91" s="71" t="str">
        <f t="shared" ref="EL91:EL92" si="1283">IF(BF91="","","|n"&amp;EL$2&amp;"+"&amp;BF91&amp;EL$1)</f>
        <v/>
      </c>
      <c r="EM91" s="71" t="str">
        <f t="shared" ref="EM91:EM92" si="1284">IF(BG91="","","|n"&amp;EM$2&amp;"+"&amp;BG91&amp;EM$1)</f>
        <v/>
      </c>
      <c r="EN91" s="71" t="str">
        <f t="shared" ref="EN91:EN92" si="1285">IF(BH91="","","|n"&amp;EN$2&amp;"+"&amp;BH91&amp;EN$1)</f>
        <v/>
      </c>
      <c r="EO91" s="71" t="str">
        <f t="shared" ref="EO91:EO92" si="1286">IF(BI91="","","|n"&amp;EO$2&amp;"+"&amp;BI91&amp;EO$1)</f>
        <v/>
      </c>
      <c r="EP91" s="71" t="str">
        <f t="shared" ref="EP91:EP92" si="1287">IF(BJ91="","","|n"&amp;EP$2&amp;"+"&amp;BJ91&amp;EP$1)</f>
        <v/>
      </c>
      <c r="EQ91" s="71" t="str">
        <f t="shared" ref="EQ91:EQ92" si="1288">IF(BK91="","","|n"&amp;EQ$2&amp;"+"&amp;BK91&amp;EQ$1)</f>
        <v/>
      </c>
      <c r="ER91" s="71" t="str">
        <f t="shared" ref="ER91:ER92" si="1289">IF(BL91="","","|n"&amp;ER$2&amp;"+"&amp;BL91&amp;ER$1)</f>
        <v/>
      </c>
      <c r="ES91" s="71" t="str">
        <f t="shared" ref="ES91:ES92" si="1290">IF(BM91="","","|n"&amp;ES$2&amp;"+"&amp;BM91&amp;ES$1)</f>
        <v/>
      </c>
      <c r="ET91" s="71" t="str">
        <f t="shared" ref="ET91:ET92" si="1291">IF(BN91="","","|n"&amp;ET$2&amp;"+"&amp;BN91&amp;ET$1)</f>
        <v/>
      </c>
      <c r="EU91" s="71" t="str">
        <f t="shared" ref="EU91:EU92" si="1292">IF(BO91="","","|n"&amp;EU$2&amp;"+"&amp;BO91&amp;EU$1)</f>
        <v/>
      </c>
      <c r="EV91" s="71" t="str">
        <f t="shared" ref="EV91:EV92" si="1293">IF(BP91="","","|n"&amp;EV$2&amp;"+"&amp;BP91&amp;EV$1)</f>
        <v/>
      </c>
      <c r="EW91" s="71" t="str">
        <f t="shared" ref="EW91:EW92" si="1294">IF(BQ91="","","|n"&amp;EW$2&amp;"+"&amp;BQ91&amp;EW$1)</f>
        <v/>
      </c>
      <c r="EX91" s="71" t="str">
        <f t="shared" ref="EX91:EX92" si="1295">IF(BR91="","","|n"&amp;EX$2&amp;"+"&amp;BR91&amp;EX$1)</f>
        <v/>
      </c>
      <c r="EY91" s="71" t="str">
        <f t="shared" ref="EY91:EY92" si="1296">IF(BS91="","","|n"&amp;EY$2&amp;"+"&amp;BS91&amp;EY$1)</f>
        <v/>
      </c>
      <c r="EZ91" s="71" t="str">
        <f t="shared" ref="EZ91:EZ92" si="1297">IF(BT91="","","|n"&amp;EZ$2&amp;"+"&amp;BT91&amp;EZ$1)</f>
        <v/>
      </c>
      <c r="FA91" s="71" t="str">
        <f t="shared" ref="FA91:FA92" si="1298">IF(BU91="","","|n"&amp;FA$2&amp;"+"&amp;BU91&amp;FA$1)</f>
        <v/>
      </c>
      <c r="FB91" s="71" t="str">
        <f t="shared" ref="FB91:FB92" si="1299">IF(BV91="","","|n"&amp;FB$2&amp;"+"&amp;BV91&amp;FB$1)</f>
        <v/>
      </c>
      <c r="FC91" s="71" t="str">
        <f t="shared" ref="FC91:FC92" si="1300">IF(BW91="","","|n"&amp;FC$2&amp;"+"&amp;BW91&amp;FC$1)</f>
        <v/>
      </c>
      <c r="FD91" s="71" t="str">
        <f t="shared" ref="FD91:FD92" si="1301">IF(BX91="","","|n"&amp;FD$2&amp;"+"&amp;BX91&amp;FD$1)</f>
        <v/>
      </c>
      <c r="FE91" s="71" t="str">
        <f t="shared" ref="FE91:FE92" si="1302">IF(BY91="","","|n"&amp;FE$2&amp;"+"&amp;BY91&amp;FE$1)</f>
        <v/>
      </c>
      <c r="FF91" s="71" t="str">
        <f t="shared" ref="FF91:FF92" si="1303">IF(BZ91="","","|n"&amp;FF$2&amp;"+"&amp;BZ91&amp;FF$1)</f>
        <v/>
      </c>
      <c r="FG91" s="71" t="str">
        <f t="shared" ref="FG91:FG92" si="1304">IF(CA91="","","|n"&amp;FG$2&amp;"+"&amp;CA91&amp;FG$1)</f>
        <v/>
      </c>
      <c r="FH91" s="71" t="str">
        <f t="shared" ref="FH91:FH92" si="1305">IF(CB91="","","|n"&amp;FH$2&amp;"+"&amp;CB91&amp;FH$1)</f>
        <v/>
      </c>
      <c r="FI91" s="71" t="str">
        <f t="shared" ref="FI91:FI92" si="1306">IF(CC91="","","|n"&amp;FI$2&amp;"+"&amp;CC91&amp;FI$1)</f>
        <v/>
      </c>
      <c r="FJ91" s="71" t="str">
        <f t="shared" ref="FJ91:FJ92" si="1307">IF(CD91="","","|n"&amp;FJ$2&amp;"+"&amp;CD91&amp;FJ$1)</f>
        <v/>
      </c>
      <c r="FK91" s="71" t="str">
        <f t="shared" ref="FK91:FK92" si="1308">IF(CE91="","","|n"&amp;FK$2&amp;"+"&amp;CE91&amp;FK$1)</f>
        <v/>
      </c>
      <c r="FL91" s="71" t="str">
        <f t="shared" ref="FL91:FL92" si="1309">IF(CF91="","","|n"&amp;FL$2&amp;"+"&amp;CF91&amp;FL$1)</f>
        <v/>
      </c>
      <c r="FM91" s="71" t="str">
        <f t="shared" ref="FM91:FM92" si="1310">IF(CG91="","","|n"&amp;FM$2&amp;"+"&amp;CG91&amp;FM$1)</f>
        <v/>
      </c>
      <c r="FN91" s="71" t="str">
        <f t="shared" ref="FN91:FN92" si="1311">IF(CH91="","","|n"&amp;FN$2&amp;"+"&amp;CH91&amp;FN$1)</f>
        <v/>
      </c>
      <c r="FO91" s="71" t="str">
        <f t="shared" ref="FO91:FO92" si="1312">IF(CI91="","","|n"&amp;FO$2&amp;"+"&amp;CI91&amp;FO$1)</f>
        <v/>
      </c>
      <c r="FP91" s="71" t="str">
        <f t="shared" ref="FP91:FP92" si="1313">IF(CJ91="","","|n"&amp;FP$2&amp;"+"&amp;CJ91&amp;FP$1)</f>
        <v/>
      </c>
      <c r="FQ91" s="71" t="str">
        <f t="shared" ref="FQ91:FQ92" si="1314">IF(CK91="","","|n"&amp;FQ$2&amp;"+"&amp;CK91&amp;FQ$1)</f>
        <v/>
      </c>
      <c r="FR91" s="71" t="str">
        <f t="shared" ref="FR91:FR92" si="1315">IF(CL91="","","|n"&amp;FR$2&amp;"+"&amp;CL91&amp;FR$1)</f>
        <v/>
      </c>
      <c r="FS91" s="71" t="str">
        <f t="shared" ref="FS91:FS92" si="1316">IF(CM91="","","|n"&amp;FS$2&amp;"+"&amp;CM91&amp;FS$1)</f>
        <v/>
      </c>
    </row>
    <row r="92" spans="1:175" s="60" customFormat="1" ht="16.5">
      <c r="A92" s="72"/>
      <c r="B92" s="73" t="s">
        <v>376</v>
      </c>
      <c r="C92" s="72" t="s">
        <v>377</v>
      </c>
      <c r="D92" s="74"/>
      <c r="E92" s="75"/>
      <c r="F92" s="76">
        <v>30000</v>
      </c>
      <c r="G92" s="77">
        <v>100</v>
      </c>
      <c r="H92" s="78" t="s">
        <v>378</v>
      </c>
      <c r="I92" s="77" t="str">
        <f t="shared" si="818"/>
        <v>E221</v>
      </c>
      <c r="J92" s="77"/>
      <c r="K92" s="77"/>
      <c r="L92" s="77"/>
      <c r="M92" s="77"/>
      <c r="N92" s="77"/>
      <c r="O92" s="77"/>
      <c r="P92" s="103"/>
      <c r="Q92" s="103"/>
      <c r="R92" s="103"/>
      <c r="S92" s="104"/>
      <c r="T92" s="105"/>
      <c r="U92" s="85" t="s">
        <v>369</v>
      </c>
      <c r="V92" s="86"/>
      <c r="W92" s="86"/>
      <c r="X92" s="86">
        <v>150</v>
      </c>
      <c r="Y92" s="86"/>
      <c r="Z92" s="86">
        <v>2400000</v>
      </c>
      <c r="AA92" s="86"/>
      <c r="AB92" s="86">
        <v>60000</v>
      </c>
      <c r="AC92" s="86"/>
      <c r="AD92" s="86"/>
      <c r="AE92" s="86"/>
      <c r="AF92" s="86"/>
      <c r="AG92" s="88"/>
      <c r="AH92" s="86"/>
      <c r="AI92" s="86"/>
      <c r="AJ92" s="86"/>
      <c r="AK92" s="86"/>
      <c r="AL92" s="88"/>
      <c r="AM92" s="86"/>
      <c r="AN92" s="86"/>
      <c r="AO92" s="86"/>
      <c r="AP92" s="90"/>
      <c r="AQ92" s="90"/>
      <c r="AR92" s="91"/>
      <c r="AS92" s="91"/>
      <c r="AT92" s="90"/>
      <c r="AU92" s="90"/>
      <c r="AV92" s="90"/>
      <c r="AW92" s="90"/>
      <c r="AX92" s="90"/>
      <c r="AY92" s="90"/>
      <c r="AZ92" s="90"/>
      <c r="BA92" s="90"/>
      <c r="BB92" s="90"/>
      <c r="BC92" s="79"/>
      <c r="BD92" s="79"/>
      <c r="BE92" s="79"/>
      <c r="BF92" s="79"/>
      <c r="BG92" s="79"/>
      <c r="BH92" s="79"/>
      <c r="BI92" s="79"/>
      <c r="BJ92" s="79"/>
      <c r="BK92" s="79"/>
      <c r="BL92" s="79"/>
      <c r="BM92" s="79"/>
      <c r="BN92" s="79"/>
      <c r="BO92" s="79"/>
      <c r="BP92" s="79"/>
      <c r="BQ92" s="79"/>
      <c r="BR92" s="79"/>
      <c r="BS92" s="79"/>
      <c r="BT92" s="79"/>
      <c r="BU92" s="194"/>
      <c r="BV92" s="194"/>
      <c r="BW92" s="194"/>
      <c r="BX92" s="194"/>
      <c r="BY92" s="194"/>
      <c r="BZ92" s="194"/>
      <c r="CA92" s="194"/>
      <c r="CB92" s="194"/>
      <c r="CC92" s="194"/>
      <c r="CD92" s="194"/>
      <c r="CE92" s="194"/>
      <c r="CF92" s="194"/>
      <c r="CG92" s="194"/>
      <c r="CH92" s="194"/>
      <c r="CI92" s="194"/>
      <c r="CJ92" s="194"/>
      <c r="CK92" s="194"/>
      <c r="CL92" s="194"/>
      <c r="CM92" s="194"/>
      <c r="CN92" s="93" t="str">
        <f t="shared" ref="CN92" si="1317">"InitUnitState('"&amp;B92&amp;"',"&amp;V92&amp;","&amp;W92&amp;","&amp;X92&amp;","&amp;Y92&amp;","&amp;Z92&amp;","&amp;AA92&amp;","&amp;AB92&amp;","&amp;AC92&amp;","&amp;AD92&amp;","&amp;AE92&amp;")"</f>
        <v>InitUnitState('E220',,,150,,2400000,,60000,,,)</v>
      </c>
      <c r="CO92" s="93" t="str">
        <f t="shared" ref="CO92" si="1318">"InitUnitNormal('"&amp;B92&amp;"',"&amp;AF92&amp;","&amp;AG92&amp;","&amp;AH92&amp;","&amp;AI92&amp;","&amp;AJ92&amp;","&amp;AK92&amp;","&amp;AL92&amp;","&amp;AM92&amp;","&amp;AN92&amp;","&amp;AO92&amp;")"</f>
        <v>InitUnitNormal('E220',,,,,,,,,,)</v>
      </c>
      <c r="CP92" s="93" t="str">
        <f t="shared" ref="CP92" si="1319">"InitUnitMagic('"&amp;B92&amp;"',"&amp;AP92&amp;","&amp;AQ92&amp;","&amp;AR92&amp;","&amp;AS92&amp;","&amp;AT92&amp;","&amp;AU92&amp;","&amp;AV92&amp;","&amp;AW92&amp;","&amp;BI92&amp;","&amp;BJ92&amp;")"</f>
        <v>InitUnitMagic('E220',,,,,,,,,,)</v>
      </c>
      <c r="CQ92" s="93" t="str">
        <f t="shared" ref="CQ92" si="1320">"InitUnitAdd('"&amp;B92&amp;"',"&amp;BK92&amp;","&amp;BL92&amp;","&amp;BM92&amp;","&amp;BN92&amp;","&amp;BO92&amp;","&amp;BP92&amp;","&amp;BQ92&amp;","&amp;BR92&amp;","&amp;BS92&amp;","&amp;BT92&amp;")"</f>
        <v>InitUnitAdd('E220',,,,,,,,,,)</v>
      </c>
      <c r="CR92" s="93" t="str">
        <f>"InitEquipData('"&amp;B92&amp;"',"&amp;D92&amp;","&amp;CR$1&amp;A92&amp;CR$1&amp;","&amp;E92&amp;","&amp;I92&amp;","&amp;F92&amp;","&amp;G92&amp;",'"&amp;J92&amp;"','"&amp;K92&amp;"','"&amp;L92&amp;"','"&amp;M92&amp;"','"&amp;N92&amp;"','"&amp;O92&amp;"',"&amp;CR$1&amp;U98&amp;CR$1&amp;")"</f>
        <v>InitEquipData('E220',,"",,E221,30000,100,'','','','','','',"ReplaceableTextures\\CommandButtons\\BTNZ15.blp")</v>
      </c>
      <c r="CS92" s="93"/>
      <c r="CT92" s="93"/>
      <c r="CU92" s="95" t="str">
        <f t="shared" si="1246"/>
        <v>|n护甲+150|n生命值+2400000|n生命回复+60000|n</v>
      </c>
      <c r="CV92" s="61" t="str">
        <f>"|Cffbbbbbb属性：|r"&amp;CU92&amp;VLOOKUP(A92,合成公式!A:P,16,FALSE)&amp;T92&amp;"|n|Cff00ff7f点击消耗"&amp;F92&amp;"金币进行晋阶挑战"</f>
        <v>|Cffbbbbbb属性：|r|n护甲+150|n生命值+2400000|n生命回复+60000|n|n|Cff00ff7f点击消耗30000金币进行晋阶挑战</v>
      </c>
      <c r="DB92" s="71" t="str">
        <f t="shared" si="1247"/>
        <v/>
      </c>
      <c r="DC92" s="71" t="str">
        <f t="shared" si="1248"/>
        <v/>
      </c>
      <c r="DD92" s="71" t="str">
        <f t="shared" si="1249"/>
        <v>|n护甲+150</v>
      </c>
      <c r="DE92" s="71" t="str">
        <f t="shared" si="1250"/>
        <v/>
      </c>
      <c r="DF92" s="71" t="str">
        <f t="shared" si="1251"/>
        <v>|n生命值+2400000</v>
      </c>
      <c r="DG92" s="71" t="str">
        <f t="shared" si="1252"/>
        <v/>
      </c>
      <c r="DH92" s="71" t="str">
        <f t="shared" si="1253"/>
        <v>|n生命回复+60000</v>
      </c>
      <c r="DI92" s="71" t="str">
        <f t="shared" si="1254"/>
        <v/>
      </c>
      <c r="DJ92" s="71" t="str">
        <f t="shared" si="1255"/>
        <v/>
      </c>
      <c r="DK92" s="71" t="str">
        <f t="shared" si="1256"/>
        <v/>
      </c>
      <c r="DL92" s="71" t="str">
        <f t="shared" si="1257"/>
        <v/>
      </c>
      <c r="DM92" s="71" t="str">
        <f t="shared" si="1258"/>
        <v/>
      </c>
      <c r="DN92" s="71" t="str">
        <f t="shared" si="1259"/>
        <v/>
      </c>
      <c r="DO92" s="71" t="str">
        <f t="shared" si="1260"/>
        <v/>
      </c>
      <c r="DP92" s="71" t="str">
        <f t="shared" si="1261"/>
        <v/>
      </c>
      <c r="DQ92" s="71" t="str">
        <f t="shared" si="1262"/>
        <v/>
      </c>
      <c r="DR92" s="71" t="str">
        <f t="shared" si="1263"/>
        <v/>
      </c>
      <c r="DS92" s="71" t="str">
        <f t="shared" si="1264"/>
        <v/>
      </c>
      <c r="DT92" s="71" t="str">
        <f t="shared" si="1265"/>
        <v/>
      </c>
      <c r="DU92" s="71" t="str">
        <f t="shared" si="1266"/>
        <v/>
      </c>
      <c r="DV92" s="71" t="str">
        <f t="shared" si="1267"/>
        <v/>
      </c>
      <c r="DW92" s="71" t="str">
        <f t="shared" si="1268"/>
        <v/>
      </c>
      <c r="DX92" s="71" t="str">
        <f t="shared" si="1269"/>
        <v/>
      </c>
      <c r="DY92" s="71" t="str">
        <f t="shared" si="1270"/>
        <v/>
      </c>
      <c r="DZ92" s="71" t="str">
        <f t="shared" si="1271"/>
        <v/>
      </c>
      <c r="EA92" s="71" t="str">
        <f t="shared" si="1272"/>
        <v/>
      </c>
      <c r="EB92" s="71" t="str">
        <f t="shared" si="1273"/>
        <v/>
      </c>
      <c r="EC92" s="71" t="str">
        <f t="shared" si="1274"/>
        <v/>
      </c>
      <c r="ED92" s="71" t="str">
        <f t="shared" si="1275"/>
        <v/>
      </c>
      <c r="EE92" s="71" t="str">
        <f t="shared" si="1276"/>
        <v/>
      </c>
      <c r="EF92" s="71" t="str">
        <f t="shared" si="1277"/>
        <v/>
      </c>
      <c r="EG92" s="71" t="str">
        <f t="shared" si="1278"/>
        <v/>
      </c>
      <c r="EH92" s="71" t="str">
        <f t="shared" si="1279"/>
        <v/>
      </c>
      <c r="EI92" s="71" t="str">
        <f t="shared" si="1280"/>
        <v/>
      </c>
      <c r="EJ92" s="71" t="str">
        <f t="shared" si="1281"/>
        <v/>
      </c>
      <c r="EK92" s="71" t="str">
        <f t="shared" si="1282"/>
        <v/>
      </c>
      <c r="EL92" s="71" t="str">
        <f t="shared" si="1283"/>
        <v/>
      </c>
      <c r="EM92" s="71" t="str">
        <f t="shared" si="1284"/>
        <v/>
      </c>
      <c r="EN92" s="71" t="str">
        <f t="shared" si="1285"/>
        <v/>
      </c>
      <c r="EO92" s="71" t="str">
        <f t="shared" si="1286"/>
        <v/>
      </c>
      <c r="EP92" s="71" t="str">
        <f t="shared" si="1287"/>
        <v/>
      </c>
      <c r="EQ92" s="71" t="str">
        <f t="shared" si="1288"/>
        <v/>
      </c>
      <c r="ER92" s="71" t="str">
        <f t="shared" si="1289"/>
        <v/>
      </c>
      <c r="ES92" s="71" t="str">
        <f t="shared" si="1290"/>
        <v/>
      </c>
      <c r="ET92" s="71" t="str">
        <f t="shared" si="1291"/>
        <v/>
      </c>
      <c r="EU92" s="71" t="str">
        <f t="shared" si="1292"/>
        <v/>
      </c>
      <c r="EV92" s="71" t="str">
        <f t="shared" si="1293"/>
        <v/>
      </c>
      <c r="EW92" s="71" t="str">
        <f t="shared" si="1294"/>
        <v/>
      </c>
      <c r="EX92" s="71" t="str">
        <f t="shared" si="1295"/>
        <v/>
      </c>
      <c r="EY92" s="71" t="str">
        <f t="shared" si="1296"/>
        <v/>
      </c>
      <c r="EZ92" s="71" t="str">
        <f t="shared" si="1297"/>
        <v/>
      </c>
      <c r="FA92" s="71" t="str">
        <f t="shared" si="1298"/>
        <v/>
      </c>
      <c r="FB92" s="71" t="str">
        <f t="shared" si="1299"/>
        <v/>
      </c>
      <c r="FC92" s="71" t="str">
        <f t="shared" si="1300"/>
        <v/>
      </c>
      <c r="FD92" s="71" t="str">
        <f t="shared" si="1301"/>
        <v/>
      </c>
      <c r="FE92" s="71" t="str">
        <f t="shared" si="1302"/>
        <v/>
      </c>
      <c r="FF92" s="71" t="str">
        <f t="shared" si="1303"/>
        <v/>
      </c>
      <c r="FG92" s="71" t="str">
        <f t="shared" si="1304"/>
        <v/>
      </c>
      <c r="FH92" s="71" t="str">
        <f t="shared" si="1305"/>
        <v/>
      </c>
      <c r="FI92" s="71" t="str">
        <f t="shared" si="1306"/>
        <v/>
      </c>
      <c r="FJ92" s="71" t="str">
        <f t="shared" si="1307"/>
        <v/>
      </c>
      <c r="FK92" s="71" t="str">
        <f t="shared" si="1308"/>
        <v/>
      </c>
      <c r="FL92" s="71" t="str">
        <f t="shared" si="1309"/>
        <v/>
      </c>
      <c r="FM92" s="71" t="str">
        <f t="shared" si="1310"/>
        <v/>
      </c>
      <c r="FN92" s="71" t="str">
        <f t="shared" si="1311"/>
        <v/>
      </c>
      <c r="FO92" s="71" t="str">
        <f t="shared" si="1312"/>
        <v/>
      </c>
      <c r="FP92" s="71" t="str">
        <f t="shared" si="1313"/>
        <v/>
      </c>
      <c r="FQ92" s="71" t="str">
        <f t="shared" si="1314"/>
        <v/>
      </c>
      <c r="FR92" s="71" t="str">
        <f t="shared" si="1315"/>
        <v/>
      </c>
      <c r="FS92" s="71" t="str">
        <f t="shared" si="1316"/>
        <v/>
      </c>
    </row>
    <row r="93" spans="1:175" s="60" customFormat="1" ht="16.5">
      <c r="A93" s="72"/>
      <c r="B93" s="73" t="s">
        <v>379</v>
      </c>
      <c r="C93" s="72" t="s">
        <v>380</v>
      </c>
      <c r="D93" s="74"/>
      <c r="E93" s="75"/>
      <c r="F93" s="76">
        <v>20000</v>
      </c>
      <c r="G93" s="77">
        <v>60</v>
      </c>
      <c r="H93" s="77"/>
      <c r="I93" s="77" t="str">
        <f t="shared" si="818"/>
        <v>E222</v>
      </c>
      <c r="J93" s="77"/>
      <c r="K93" s="77"/>
      <c r="L93" s="77"/>
      <c r="M93" s="77"/>
      <c r="N93" s="77"/>
      <c r="O93" s="77"/>
      <c r="P93" s="103"/>
      <c r="Q93" s="103"/>
      <c r="R93" s="103"/>
      <c r="S93" s="104"/>
      <c r="T93" s="105"/>
      <c r="U93" s="85" t="s">
        <v>381</v>
      </c>
      <c r="V93" s="86"/>
      <c r="W93" s="86"/>
      <c r="X93" s="86">
        <v>200</v>
      </c>
      <c r="Y93" s="86"/>
      <c r="Z93" s="86">
        <v>3200000</v>
      </c>
      <c r="AA93" s="86"/>
      <c r="AB93" s="86">
        <v>80000</v>
      </c>
      <c r="AC93" s="86"/>
      <c r="AD93" s="86"/>
      <c r="AE93" s="86"/>
      <c r="AF93" s="86"/>
      <c r="AG93" s="88"/>
      <c r="AH93" s="86"/>
      <c r="AI93" s="86"/>
      <c r="AJ93" s="86"/>
      <c r="AK93" s="86"/>
      <c r="AL93" s="88"/>
      <c r="AM93" s="86"/>
      <c r="AN93" s="86"/>
      <c r="AO93" s="86"/>
      <c r="AP93" s="90"/>
      <c r="AQ93" s="90"/>
      <c r="AR93" s="91"/>
      <c r="AS93" s="91"/>
      <c r="AT93" s="90"/>
      <c r="AU93" s="90"/>
      <c r="AV93" s="90"/>
      <c r="AW93" s="90"/>
      <c r="AX93" s="90"/>
      <c r="AY93" s="90"/>
      <c r="AZ93" s="90"/>
      <c r="BA93" s="90"/>
      <c r="BB93" s="90"/>
      <c r="BC93" s="79"/>
      <c r="BD93" s="79"/>
      <c r="BE93" s="79"/>
      <c r="BF93" s="79"/>
      <c r="BG93" s="79"/>
      <c r="BH93" s="79"/>
      <c r="BI93" s="79"/>
      <c r="BJ93" s="79"/>
      <c r="BK93" s="79"/>
      <c r="BL93" s="79"/>
      <c r="BM93" s="79"/>
      <c r="BN93" s="79"/>
      <c r="BO93" s="79"/>
      <c r="BP93" s="79"/>
      <c r="BQ93" s="79"/>
      <c r="BR93" s="79"/>
      <c r="BS93" s="79"/>
      <c r="BT93" s="79"/>
      <c r="BU93" s="194"/>
      <c r="BV93" s="194"/>
      <c r="BW93" s="194"/>
      <c r="BX93" s="194"/>
      <c r="BY93" s="194"/>
      <c r="BZ93" s="194"/>
      <c r="CA93" s="194"/>
      <c r="CB93" s="194"/>
      <c r="CC93" s="194"/>
      <c r="CD93" s="194"/>
      <c r="CE93" s="194"/>
      <c r="CF93" s="194"/>
      <c r="CG93" s="194"/>
      <c r="CH93" s="194"/>
      <c r="CI93" s="194"/>
      <c r="CJ93" s="194"/>
      <c r="CK93" s="194"/>
      <c r="CL93" s="194"/>
      <c r="CM93" s="194"/>
      <c r="CN93" s="93" t="str">
        <f t="shared" si="1241"/>
        <v>InitUnitState('E221',,,200,,3200000,,80000,,,)</v>
      </c>
      <c r="CO93" s="93" t="str">
        <f t="shared" si="1242"/>
        <v>InitUnitNormal('E221',,,,,,,,,,)</v>
      </c>
      <c r="CP93" s="93" t="str">
        <f t="shared" si="1243"/>
        <v>InitUnitMagic('E221',,,,,,,,,,)</v>
      </c>
      <c r="CQ93" s="93" t="str">
        <f t="shared" si="1244"/>
        <v>InitUnitAdd('E221',,,,,,,,,,)</v>
      </c>
      <c r="CR93" s="93" t="str">
        <f t="shared" si="1030"/>
        <v>InitEquipData('E221',,"",,E222,20000,60,'','','','','','',"ReplaceableTextures\\CommandButtons\\BTNZ14.blp")</v>
      </c>
      <c r="CS93" s="93"/>
      <c r="CT93" s="93"/>
      <c r="CU93" s="95" t="str">
        <f t="shared" ref="CU93:CU117" si="1321">CONCATENATE(DB93,DC93,DD93,DE93,DF93,DG93,DH93,DI93,DJ93,DK93,DL93,DM93,DN93,DO93,DP93,DQ93,DR93,DS93,DT93,DU93,DV93,DW93,DX93,DY93,DZ93,EA93,EB93,EC93,ED93,EE93,EF93,EG93,EH93,EI93,EJ93,EK93,EL93,EM93,EN93,EO93,EP93,EQ93,ER93,ES93,ET93,EU93,EV93,EW93,EX93,EY93,EZ93,FA93,FB93,FC93,FD93,FE93,FF93,FG93,FH93,FI93,FJ93,FK93,FL93,FM93,FN93,FO93,FP93,FQ93,FR93,FS93&amp;"|n")</f>
        <v>|n护甲+200|n生命值+3200000|n生命回复+80000|n</v>
      </c>
      <c r="CV93" s="61" t="str">
        <f>"|Cffbbbbbb属性：|r"&amp;CU93&amp;VLOOKUP(A93,合成公式!A:P,16,FALSE)&amp;T93&amp;"|n|Cff00ff7f点击消耗"&amp;F93&amp;"金币进行强化"&amp;"|n成功率"&amp;G93&amp;"%"</f>
        <v>|Cffbbbbbb属性：|r|n护甲+200|n生命值+3200000|n生命回复+80000|n|n|Cff00ff7f点击消耗20000金币进行强化|n成功率60%</v>
      </c>
      <c r="DB93" s="71" t="str">
        <f t="shared" si="1171"/>
        <v/>
      </c>
      <c r="DC93" s="71" t="str">
        <f t="shared" si="1172"/>
        <v/>
      </c>
      <c r="DD93" s="71" t="str">
        <f t="shared" si="1173"/>
        <v>|n护甲+200</v>
      </c>
      <c r="DE93" s="71" t="str">
        <f t="shared" si="1174"/>
        <v/>
      </c>
      <c r="DF93" s="71" t="str">
        <f t="shared" si="1175"/>
        <v>|n生命值+3200000</v>
      </c>
      <c r="DG93" s="71" t="str">
        <f t="shared" si="1176"/>
        <v/>
      </c>
      <c r="DH93" s="71" t="str">
        <f t="shared" si="1177"/>
        <v>|n生命回复+80000</v>
      </c>
      <c r="DI93" s="71" t="str">
        <f t="shared" si="1178"/>
        <v/>
      </c>
      <c r="DJ93" s="71" t="str">
        <f t="shared" si="1179"/>
        <v/>
      </c>
      <c r="DK93" s="71" t="str">
        <f t="shared" si="1180"/>
        <v/>
      </c>
      <c r="DL93" s="71" t="str">
        <f t="shared" si="1181"/>
        <v/>
      </c>
      <c r="DM93" s="71" t="str">
        <f t="shared" si="1182"/>
        <v/>
      </c>
      <c r="DN93" s="71" t="str">
        <f t="shared" si="1183"/>
        <v/>
      </c>
      <c r="DO93" s="71" t="str">
        <f t="shared" si="1184"/>
        <v/>
      </c>
      <c r="DP93" s="71" t="str">
        <f t="shared" si="1185"/>
        <v/>
      </c>
      <c r="DQ93" s="71" t="str">
        <f t="shared" si="1186"/>
        <v/>
      </c>
      <c r="DR93" s="71" t="str">
        <f t="shared" si="1187"/>
        <v/>
      </c>
      <c r="DS93" s="71" t="str">
        <f t="shared" si="1188"/>
        <v/>
      </c>
      <c r="DT93" s="71" t="str">
        <f t="shared" si="1189"/>
        <v/>
      </c>
      <c r="DU93" s="71" t="str">
        <f t="shared" si="1190"/>
        <v/>
      </c>
      <c r="DV93" s="71" t="str">
        <f t="shared" si="1191"/>
        <v/>
      </c>
      <c r="DW93" s="71" t="str">
        <f t="shared" si="1192"/>
        <v/>
      </c>
      <c r="DX93" s="71" t="str">
        <f t="shared" si="1193"/>
        <v/>
      </c>
      <c r="DY93" s="71" t="str">
        <f t="shared" si="1194"/>
        <v/>
      </c>
      <c r="DZ93" s="71" t="str">
        <f t="shared" si="1195"/>
        <v/>
      </c>
      <c r="EA93" s="71" t="str">
        <f t="shared" si="1196"/>
        <v/>
      </c>
      <c r="EB93" s="71" t="str">
        <f t="shared" si="1197"/>
        <v/>
      </c>
      <c r="EC93" s="71" t="str">
        <f t="shared" si="1198"/>
        <v/>
      </c>
      <c r="ED93" s="71" t="str">
        <f t="shared" si="1199"/>
        <v/>
      </c>
      <c r="EE93" s="71" t="str">
        <f t="shared" si="1200"/>
        <v/>
      </c>
      <c r="EF93" s="71" t="str">
        <f t="shared" si="1201"/>
        <v/>
      </c>
      <c r="EG93" s="71" t="str">
        <f t="shared" si="1202"/>
        <v/>
      </c>
      <c r="EH93" s="71" t="str">
        <f t="shared" si="1203"/>
        <v/>
      </c>
      <c r="EI93" s="71" t="str">
        <f t="shared" si="1204"/>
        <v/>
      </c>
      <c r="EJ93" s="71" t="str">
        <f t="shared" si="1205"/>
        <v/>
      </c>
      <c r="EK93" s="71" t="str">
        <f t="shared" si="1206"/>
        <v/>
      </c>
      <c r="EL93" s="71" t="str">
        <f t="shared" si="1207"/>
        <v/>
      </c>
      <c r="EM93" s="71" t="str">
        <f t="shared" si="1208"/>
        <v/>
      </c>
      <c r="EN93" s="71" t="str">
        <f t="shared" si="1209"/>
        <v/>
      </c>
      <c r="EO93" s="71" t="str">
        <f t="shared" si="1210"/>
        <v/>
      </c>
      <c r="EP93" s="71" t="str">
        <f t="shared" si="1211"/>
        <v/>
      </c>
      <c r="EQ93" s="71" t="str">
        <f t="shared" si="1212"/>
        <v/>
      </c>
      <c r="ER93" s="71" t="str">
        <f t="shared" si="1213"/>
        <v/>
      </c>
      <c r="ES93" s="71" t="str">
        <f t="shared" si="1214"/>
        <v/>
      </c>
      <c r="ET93" s="71" t="str">
        <f t="shared" si="1215"/>
        <v/>
      </c>
      <c r="EU93" s="71" t="str">
        <f t="shared" si="1216"/>
        <v/>
      </c>
      <c r="EV93" s="71" t="str">
        <f t="shared" si="1217"/>
        <v/>
      </c>
      <c r="EW93" s="71" t="str">
        <f t="shared" si="1218"/>
        <v/>
      </c>
      <c r="EX93" s="71" t="str">
        <f t="shared" si="1219"/>
        <v/>
      </c>
      <c r="EY93" s="71" t="str">
        <f t="shared" si="1220"/>
        <v/>
      </c>
      <c r="EZ93" s="71" t="str">
        <f t="shared" si="1221"/>
        <v/>
      </c>
      <c r="FA93" s="71" t="str">
        <f t="shared" si="1222"/>
        <v/>
      </c>
      <c r="FB93" s="71" t="str">
        <f t="shared" si="1223"/>
        <v/>
      </c>
      <c r="FC93" s="71" t="str">
        <f t="shared" si="1224"/>
        <v/>
      </c>
      <c r="FD93" s="71" t="str">
        <f t="shared" si="1225"/>
        <v/>
      </c>
      <c r="FE93" s="71" t="str">
        <f t="shared" si="1226"/>
        <v/>
      </c>
      <c r="FF93" s="71" t="str">
        <f t="shared" si="1227"/>
        <v/>
      </c>
      <c r="FG93" s="71" t="str">
        <f t="shared" si="1228"/>
        <v/>
      </c>
      <c r="FH93" s="71" t="str">
        <f t="shared" si="1229"/>
        <v/>
      </c>
      <c r="FI93" s="71" t="str">
        <f t="shared" si="1230"/>
        <v/>
      </c>
      <c r="FJ93" s="71" t="str">
        <f t="shared" si="1231"/>
        <v/>
      </c>
      <c r="FK93" s="71" t="str">
        <f t="shared" si="1232"/>
        <v/>
      </c>
      <c r="FL93" s="71" t="str">
        <f t="shared" si="1233"/>
        <v/>
      </c>
      <c r="FM93" s="71" t="str">
        <f t="shared" si="1234"/>
        <v/>
      </c>
      <c r="FN93" s="71" t="str">
        <f t="shared" si="1235"/>
        <v/>
      </c>
      <c r="FO93" s="71" t="str">
        <f t="shared" si="1236"/>
        <v/>
      </c>
      <c r="FP93" s="71" t="str">
        <f t="shared" si="1237"/>
        <v/>
      </c>
      <c r="FQ93" s="71" t="str">
        <f t="shared" si="1238"/>
        <v/>
      </c>
      <c r="FR93" s="71" t="str">
        <f t="shared" si="1239"/>
        <v/>
      </c>
      <c r="FS93" s="71" t="str">
        <f t="shared" si="1240"/>
        <v/>
      </c>
    </row>
    <row r="94" spans="1:175" s="60" customFormat="1" ht="16.5">
      <c r="A94" s="72"/>
      <c r="B94" s="73" t="s">
        <v>382</v>
      </c>
      <c r="C94" s="72" t="s">
        <v>383</v>
      </c>
      <c r="D94" s="74"/>
      <c r="E94" s="75"/>
      <c r="F94" s="76">
        <v>20000</v>
      </c>
      <c r="G94" s="77">
        <v>60</v>
      </c>
      <c r="H94" s="77"/>
      <c r="I94" s="77" t="str">
        <f t="shared" si="818"/>
        <v>E223</v>
      </c>
      <c r="J94" s="77"/>
      <c r="K94" s="77"/>
      <c r="L94" s="77"/>
      <c r="M94" s="77"/>
      <c r="N94" s="77"/>
      <c r="O94" s="77"/>
      <c r="P94" s="103"/>
      <c r="Q94" s="103"/>
      <c r="R94" s="103"/>
      <c r="S94" s="104"/>
      <c r="T94" s="105"/>
      <c r="U94" s="85" t="s">
        <v>381</v>
      </c>
      <c r="V94" s="86"/>
      <c r="W94" s="86"/>
      <c r="X94" s="86">
        <v>200</v>
      </c>
      <c r="Y94" s="86"/>
      <c r="Z94" s="86">
        <v>3600000</v>
      </c>
      <c r="AA94" s="86"/>
      <c r="AB94" s="86">
        <v>90000</v>
      </c>
      <c r="AC94" s="86"/>
      <c r="AD94" s="86"/>
      <c r="AE94" s="86"/>
      <c r="AF94" s="86"/>
      <c r="AG94" s="88"/>
      <c r="AH94" s="86"/>
      <c r="AI94" s="86"/>
      <c r="AJ94" s="86"/>
      <c r="AK94" s="86"/>
      <c r="AL94" s="88"/>
      <c r="AM94" s="86"/>
      <c r="AN94" s="86"/>
      <c r="AO94" s="86"/>
      <c r="AP94" s="90"/>
      <c r="AQ94" s="90"/>
      <c r="AR94" s="91"/>
      <c r="AS94" s="91"/>
      <c r="AT94" s="90"/>
      <c r="AU94" s="90"/>
      <c r="AV94" s="90"/>
      <c r="AW94" s="90"/>
      <c r="AX94" s="90"/>
      <c r="AY94" s="90"/>
      <c r="AZ94" s="90"/>
      <c r="BA94" s="90"/>
      <c r="BB94" s="90"/>
      <c r="BC94" s="79"/>
      <c r="BD94" s="79"/>
      <c r="BE94" s="79"/>
      <c r="BF94" s="79"/>
      <c r="BG94" s="79"/>
      <c r="BH94" s="79"/>
      <c r="BI94" s="79"/>
      <c r="BJ94" s="79"/>
      <c r="BK94" s="79"/>
      <c r="BL94" s="79"/>
      <c r="BM94" s="79"/>
      <c r="BN94" s="79"/>
      <c r="BO94" s="79"/>
      <c r="BP94" s="79"/>
      <c r="BQ94" s="79"/>
      <c r="BR94" s="79"/>
      <c r="BS94" s="79"/>
      <c r="BT94" s="79"/>
      <c r="BU94" s="194"/>
      <c r="BV94" s="194"/>
      <c r="BW94" s="194"/>
      <c r="BX94" s="194"/>
      <c r="BY94" s="194"/>
      <c r="BZ94" s="194"/>
      <c r="CA94" s="194"/>
      <c r="CB94" s="194"/>
      <c r="CC94" s="194"/>
      <c r="CD94" s="194"/>
      <c r="CE94" s="194"/>
      <c r="CF94" s="194"/>
      <c r="CG94" s="194"/>
      <c r="CH94" s="194"/>
      <c r="CI94" s="194"/>
      <c r="CJ94" s="194"/>
      <c r="CK94" s="194"/>
      <c r="CL94" s="194"/>
      <c r="CM94" s="194"/>
      <c r="CN94" s="93" t="str">
        <f t="shared" si="1241"/>
        <v>InitUnitState('E222',,,200,,3600000,,90000,,,)</v>
      </c>
      <c r="CO94" s="93" t="str">
        <f t="shared" si="1242"/>
        <v>InitUnitNormal('E222',,,,,,,,,,)</v>
      </c>
      <c r="CP94" s="93" t="str">
        <f t="shared" si="1243"/>
        <v>InitUnitMagic('E222',,,,,,,,,,)</v>
      </c>
      <c r="CQ94" s="93" t="str">
        <f t="shared" si="1244"/>
        <v>InitUnitAdd('E222',,,,,,,,,,)</v>
      </c>
      <c r="CR94" s="93" t="str">
        <f t="shared" si="1030"/>
        <v>InitEquipData('E222',,"",,E223,20000,60,'','','','','','',"ReplaceableTextures\\CommandButtons\\BTNZ14.blp")</v>
      </c>
      <c r="CS94" s="93"/>
      <c r="CT94" s="93"/>
      <c r="CU94" s="95" t="str">
        <f t="shared" si="1321"/>
        <v>|n护甲+200|n生命值+3600000|n生命回复+90000|n</v>
      </c>
      <c r="CV94" s="61" t="str">
        <f>"|Cffbbbbbb属性：|r"&amp;CU94&amp;VLOOKUP(A94,合成公式!A:P,16,FALSE)&amp;T94&amp;"|n|Cff00ff7f点击消耗"&amp;F94&amp;"金币进行强化"&amp;"|n成功率"&amp;G94&amp;"%"</f>
        <v>|Cffbbbbbb属性：|r|n护甲+200|n生命值+3600000|n生命回复+90000|n|n|Cff00ff7f点击消耗20000金币进行强化|n成功率60%</v>
      </c>
      <c r="DB94" s="71" t="str">
        <f t="shared" si="1171"/>
        <v/>
      </c>
      <c r="DC94" s="71" t="str">
        <f t="shared" si="1172"/>
        <v/>
      </c>
      <c r="DD94" s="71" t="str">
        <f t="shared" si="1173"/>
        <v>|n护甲+200</v>
      </c>
      <c r="DE94" s="71" t="str">
        <f t="shared" si="1174"/>
        <v/>
      </c>
      <c r="DF94" s="71" t="str">
        <f t="shared" si="1175"/>
        <v>|n生命值+3600000</v>
      </c>
      <c r="DG94" s="71" t="str">
        <f t="shared" si="1176"/>
        <v/>
      </c>
      <c r="DH94" s="71" t="str">
        <f t="shared" si="1177"/>
        <v>|n生命回复+90000</v>
      </c>
      <c r="DI94" s="71" t="str">
        <f t="shared" si="1178"/>
        <v/>
      </c>
      <c r="DJ94" s="71" t="str">
        <f t="shared" si="1179"/>
        <v/>
      </c>
      <c r="DK94" s="71" t="str">
        <f t="shared" si="1180"/>
        <v/>
      </c>
      <c r="DL94" s="71" t="str">
        <f t="shared" si="1181"/>
        <v/>
      </c>
      <c r="DM94" s="71" t="str">
        <f t="shared" si="1182"/>
        <v/>
      </c>
      <c r="DN94" s="71" t="str">
        <f t="shared" si="1183"/>
        <v/>
      </c>
      <c r="DO94" s="71" t="str">
        <f t="shared" si="1184"/>
        <v/>
      </c>
      <c r="DP94" s="71" t="str">
        <f t="shared" si="1185"/>
        <v/>
      </c>
      <c r="DQ94" s="71" t="str">
        <f t="shared" si="1186"/>
        <v/>
      </c>
      <c r="DR94" s="71" t="str">
        <f t="shared" si="1187"/>
        <v/>
      </c>
      <c r="DS94" s="71" t="str">
        <f t="shared" si="1188"/>
        <v/>
      </c>
      <c r="DT94" s="71" t="str">
        <f t="shared" si="1189"/>
        <v/>
      </c>
      <c r="DU94" s="71" t="str">
        <f t="shared" si="1190"/>
        <v/>
      </c>
      <c r="DV94" s="71" t="str">
        <f t="shared" si="1191"/>
        <v/>
      </c>
      <c r="DW94" s="71" t="str">
        <f t="shared" si="1192"/>
        <v/>
      </c>
      <c r="DX94" s="71" t="str">
        <f t="shared" si="1193"/>
        <v/>
      </c>
      <c r="DY94" s="71" t="str">
        <f t="shared" si="1194"/>
        <v/>
      </c>
      <c r="DZ94" s="71" t="str">
        <f t="shared" si="1195"/>
        <v/>
      </c>
      <c r="EA94" s="71" t="str">
        <f t="shared" si="1196"/>
        <v/>
      </c>
      <c r="EB94" s="71" t="str">
        <f t="shared" si="1197"/>
        <v/>
      </c>
      <c r="EC94" s="71" t="str">
        <f t="shared" si="1198"/>
        <v/>
      </c>
      <c r="ED94" s="71" t="str">
        <f t="shared" si="1199"/>
        <v/>
      </c>
      <c r="EE94" s="71" t="str">
        <f t="shared" si="1200"/>
        <v/>
      </c>
      <c r="EF94" s="71" t="str">
        <f t="shared" si="1201"/>
        <v/>
      </c>
      <c r="EG94" s="71" t="str">
        <f t="shared" si="1202"/>
        <v/>
      </c>
      <c r="EH94" s="71" t="str">
        <f t="shared" si="1203"/>
        <v/>
      </c>
      <c r="EI94" s="71" t="str">
        <f t="shared" si="1204"/>
        <v/>
      </c>
      <c r="EJ94" s="71" t="str">
        <f t="shared" si="1205"/>
        <v/>
      </c>
      <c r="EK94" s="71" t="str">
        <f t="shared" si="1206"/>
        <v/>
      </c>
      <c r="EL94" s="71" t="str">
        <f t="shared" si="1207"/>
        <v/>
      </c>
      <c r="EM94" s="71" t="str">
        <f t="shared" si="1208"/>
        <v/>
      </c>
      <c r="EN94" s="71" t="str">
        <f t="shared" si="1209"/>
        <v/>
      </c>
      <c r="EO94" s="71" t="str">
        <f t="shared" si="1210"/>
        <v/>
      </c>
      <c r="EP94" s="71" t="str">
        <f t="shared" si="1211"/>
        <v/>
      </c>
      <c r="EQ94" s="71" t="str">
        <f t="shared" si="1212"/>
        <v/>
      </c>
      <c r="ER94" s="71" t="str">
        <f t="shared" si="1213"/>
        <v/>
      </c>
      <c r="ES94" s="71" t="str">
        <f t="shared" si="1214"/>
        <v/>
      </c>
      <c r="ET94" s="71" t="str">
        <f t="shared" si="1215"/>
        <v/>
      </c>
      <c r="EU94" s="71" t="str">
        <f t="shared" si="1216"/>
        <v/>
      </c>
      <c r="EV94" s="71" t="str">
        <f t="shared" si="1217"/>
        <v/>
      </c>
      <c r="EW94" s="71" t="str">
        <f t="shared" si="1218"/>
        <v/>
      </c>
      <c r="EX94" s="71" t="str">
        <f t="shared" si="1219"/>
        <v/>
      </c>
      <c r="EY94" s="71" t="str">
        <f t="shared" si="1220"/>
        <v/>
      </c>
      <c r="EZ94" s="71" t="str">
        <f t="shared" si="1221"/>
        <v/>
      </c>
      <c r="FA94" s="71" t="str">
        <f t="shared" si="1222"/>
        <v/>
      </c>
      <c r="FB94" s="71" t="str">
        <f t="shared" si="1223"/>
        <v/>
      </c>
      <c r="FC94" s="71" t="str">
        <f t="shared" si="1224"/>
        <v/>
      </c>
      <c r="FD94" s="71" t="str">
        <f t="shared" si="1225"/>
        <v/>
      </c>
      <c r="FE94" s="71" t="str">
        <f t="shared" si="1226"/>
        <v/>
      </c>
      <c r="FF94" s="71" t="str">
        <f t="shared" si="1227"/>
        <v/>
      </c>
      <c r="FG94" s="71" t="str">
        <f t="shared" si="1228"/>
        <v/>
      </c>
      <c r="FH94" s="71" t="str">
        <f t="shared" si="1229"/>
        <v/>
      </c>
      <c r="FI94" s="71" t="str">
        <f t="shared" si="1230"/>
        <v/>
      </c>
      <c r="FJ94" s="71" t="str">
        <f t="shared" si="1231"/>
        <v/>
      </c>
      <c r="FK94" s="71" t="str">
        <f t="shared" si="1232"/>
        <v/>
      </c>
      <c r="FL94" s="71" t="str">
        <f t="shared" si="1233"/>
        <v/>
      </c>
      <c r="FM94" s="71" t="str">
        <f t="shared" si="1234"/>
        <v/>
      </c>
      <c r="FN94" s="71" t="str">
        <f t="shared" si="1235"/>
        <v/>
      </c>
      <c r="FO94" s="71" t="str">
        <f t="shared" si="1236"/>
        <v/>
      </c>
      <c r="FP94" s="71" t="str">
        <f t="shared" si="1237"/>
        <v/>
      </c>
      <c r="FQ94" s="71" t="str">
        <f t="shared" si="1238"/>
        <v/>
      </c>
      <c r="FR94" s="71" t="str">
        <f t="shared" si="1239"/>
        <v/>
      </c>
      <c r="FS94" s="71" t="str">
        <f t="shared" si="1240"/>
        <v/>
      </c>
    </row>
    <row r="95" spans="1:175" s="60" customFormat="1" ht="16.5">
      <c r="A95" s="72"/>
      <c r="B95" s="73" t="s">
        <v>384</v>
      </c>
      <c r="C95" s="72" t="s">
        <v>385</v>
      </c>
      <c r="D95" s="74"/>
      <c r="E95" s="75"/>
      <c r="F95" s="76">
        <v>20000</v>
      </c>
      <c r="G95" s="77">
        <v>60</v>
      </c>
      <c r="H95" s="77"/>
      <c r="I95" s="77" t="str">
        <f t="shared" si="818"/>
        <v>E224</v>
      </c>
      <c r="J95" s="77"/>
      <c r="K95" s="77"/>
      <c r="L95" s="77"/>
      <c r="M95" s="77"/>
      <c r="N95" s="77"/>
      <c r="O95" s="77"/>
      <c r="P95" s="103"/>
      <c r="Q95" s="103"/>
      <c r="R95" s="103"/>
      <c r="S95" s="104"/>
      <c r="T95" s="105"/>
      <c r="U95" s="85" t="s">
        <v>381</v>
      </c>
      <c r="V95" s="86"/>
      <c r="W95" s="86"/>
      <c r="X95" s="86">
        <v>200</v>
      </c>
      <c r="Y95" s="86"/>
      <c r="Z95" s="86">
        <v>4000000</v>
      </c>
      <c r="AA95" s="86"/>
      <c r="AB95" s="86">
        <v>100000</v>
      </c>
      <c r="AC95" s="86"/>
      <c r="AD95" s="86"/>
      <c r="AE95" s="86"/>
      <c r="AF95" s="86"/>
      <c r="AG95" s="88"/>
      <c r="AH95" s="86"/>
      <c r="AI95" s="86"/>
      <c r="AJ95" s="86"/>
      <c r="AK95" s="86"/>
      <c r="AL95" s="88"/>
      <c r="AM95" s="86"/>
      <c r="AN95" s="86"/>
      <c r="AO95" s="86"/>
      <c r="AP95" s="90"/>
      <c r="AQ95" s="90"/>
      <c r="AR95" s="91"/>
      <c r="AS95" s="91"/>
      <c r="AT95" s="90"/>
      <c r="AU95" s="90"/>
      <c r="AV95" s="90"/>
      <c r="AW95" s="90"/>
      <c r="AX95" s="90"/>
      <c r="AY95" s="90"/>
      <c r="AZ95" s="90"/>
      <c r="BA95" s="90"/>
      <c r="BB95" s="90"/>
      <c r="BC95" s="79"/>
      <c r="BD95" s="79"/>
      <c r="BE95" s="79"/>
      <c r="BF95" s="79"/>
      <c r="BG95" s="79"/>
      <c r="BH95" s="79"/>
      <c r="BI95" s="79"/>
      <c r="BJ95" s="79"/>
      <c r="BK95" s="79"/>
      <c r="BL95" s="79"/>
      <c r="BM95" s="79"/>
      <c r="BN95" s="79"/>
      <c r="BO95" s="79"/>
      <c r="BP95" s="79"/>
      <c r="BQ95" s="79"/>
      <c r="BR95" s="79"/>
      <c r="BS95" s="79"/>
      <c r="BT95" s="79"/>
      <c r="BU95" s="194"/>
      <c r="BV95" s="194"/>
      <c r="BW95" s="194"/>
      <c r="BX95" s="194"/>
      <c r="BY95" s="194"/>
      <c r="BZ95" s="194"/>
      <c r="CA95" s="194"/>
      <c r="CB95" s="194"/>
      <c r="CC95" s="194"/>
      <c r="CD95" s="194"/>
      <c r="CE95" s="194"/>
      <c r="CF95" s="194"/>
      <c r="CG95" s="194"/>
      <c r="CH95" s="194"/>
      <c r="CI95" s="194"/>
      <c r="CJ95" s="194"/>
      <c r="CK95" s="194"/>
      <c r="CL95" s="194"/>
      <c r="CM95" s="194"/>
      <c r="CN95" s="93" t="str">
        <f t="shared" si="1241"/>
        <v>InitUnitState('E223',,,200,,4000000,,100000,,,)</v>
      </c>
      <c r="CO95" s="93" t="str">
        <f t="shared" si="1242"/>
        <v>InitUnitNormal('E223',,,,,,,,,,)</v>
      </c>
      <c r="CP95" s="93" t="str">
        <f t="shared" si="1243"/>
        <v>InitUnitMagic('E223',,,,,,,,,,)</v>
      </c>
      <c r="CQ95" s="93" t="str">
        <f t="shared" si="1244"/>
        <v>InitUnitAdd('E223',,,,,,,,,,)</v>
      </c>
      <c r="CR95" s="93" t="str">
        <f t="shared" si="1030"/>
        <v>InitEquipData('E223',,"",,E224,20000,60,'','','','','','',"ReplaceableTextures\\CommandButtons\\BTNZ14.blp")</v>
      </c>
      <c r="CS95" s="93"/>
      <c r="CT95" s="93"/>
      <c r="CU95" s="95" t="str">
        <f t="shared" si="1321"/>
        <v>|n护甲+200|n生命值+4000000|n生命回复+100000|n</v>
      </c>
      <c r="CV95" s="61" t="str">
        <f>"|Cffbbbbbb属性：|r"&amp;CU95&amp;VLOOKUP(A95,合成公式!A:P,16,FALSE)&amp;T95&amp;"|n|Cff00ff7f点击消耗"&amp;F95&amp;"金币进行强化"&amp;"|n成功率"&amp;G95&amp;"%"</f>
        <v>|Cffbbbbbb属性：|r|n护甲+200|n生命值+4000000|n生命回复+100000|n|n|Cff00ff7f点击消耗20000金币进行强化|n成功率60%</v>
      </c>
      <c r="DB95" s="71" t="str">
        <f t="shared" ref="DB95:DB107" si="1322">IF(V95="","","|n"&amp;DB$2&amp;"+"&amp;V95&amp;DB$1)</f>
        <v/>
      </c>
      <c r="DC95" s="71" t="str">
        <f t="shared" ref="DC95:DC107" si="1323">IF(W95="","","|n"&amp;DC$2&amp;"+"&amp;W95&amp;DC$1)</f>
        <v/>
      </c>
      <c r="DD95" s="71" t="str">
        <f t="shared" ref="DD95:DD107" si="1324">IF(X95="","","|n"&amp;DD$2&amp;"+"&amp;X95&amp;DD$1)</f>
        <v>|n护甲+200</v>
      </c>
      <c r="DE95" s="71" t="str">
        <f t="shared" ref="DE95:DE107" si="1325">IF(Y95="","","|n"&amp;DE$2&amp;"+"&amp;Y95&amp;DE$1)</f>
        <v/>
      </c>
      <c r="DF95" s="71" t="str">
        <f t="shared" ref="DF95:DF107" si="1326">IF(Z95="","","|n"&amp;DF$2&amp;"+"&amp;Z95&amp;DF$1)</f>
        <v>|n生命值+4000000</v>
      </c>
      <c r="DG95" s="71" t="str">
        <f t="shared" ref="DG95:DG107" si="1327">IF(AA95="","","|n"&amp;DG$2&amp;"+"&amp;AA95&amp;DG$1)</f>
        <v/>
      </c>
      <c r="DH95" s="71" t="str">
        <f t="shared" ref="DH95:DH107" si="1328">IF(AB95="","","|n"&amp;DH$2&amp;"+"&amp;AB95&amp;DH$1)</f>
        <v>|n生命回复+100000</v>
      </c>
      <c r="DI95" s="71" t="str">
        <f t="shared" ref="DI95:DI107" si="1329">IF(AC95="","","|n"&amp;DI$2&amp;"+"&amp;AC95&amp;DI$1)</f>
        <v/>
      </c>
      <c r="DJ95" s="71" t="str">
        <f t="shared" ref="DJ95:DJ107" si="1330">IF(AD95="","","|n"&amp;DJ$2&amp;"+"&amp;AD95&amp;DJ$1)</f>
        <v/>
      </c>
      <c r="DK95" s="71" t="str">
        <f t="shared" ref="DK95:DK107" si="1331">IF(AE95="","","|n"&amp;DK$2&amp;"+"&amp;AE95&amp;DK$1)</f>
        <v/>
      </c>
      <c r="DL95" s="71" t="str">
        <f t="shared" ref="DL95:DL107" si="1332">IF(AF95="","","|n"&amp;DL$2&amp;"+"&amp;AF95&amp;DL$1)</f>
        <v/>
      </c>
      <c r="DM95" s="71" t="str">
        <f t="shared" ref="DM95:DM107" si="1333">IF(AG95="","","|n"&amp;DM$2&amp;"+"&amp;AG95&amp;DM$1)</f>
        <v/>
      </c>
      <c r="DN95" s="71" t="str">
        <f t="shared" ref="DN95:DN107" si="1334">IF(AH95="","","|n"&amp;DN$2&amp;"+"&amp;AH95&amp;DN$1)</f>
        <v/>
      </c>
      <c r="DO95" s="71" t="str">
        <f t="shared" ref="DO95:DO107" si="1335">IF(AI95="","","|n"&amp;DO$2&amp;"+"&amp;AI95&amp;DO$1)</f>
        <v/>
      </c>
      <c r="DP95" s="71" t="str">
        <f t="shared" ref="DP95:DP107" si="1336">IF(AJ95="","","|n"&amp;DP$2&amp;"+"&amp;AJ95&amp;DP$1)</f>
        <v/>
      </c>
      <c r="DQ95" s="71" t="str">
        <f t="shared" ref="DQ95:DQ107" si="1337">IF(AK95="","","|n"&amp;DQ$2&amp;"+"&amp;AK95&amp;DQ$1)</f>
        <v/>
      </c>
      <c r="DR95" s="71" t="str">
        <f t="shared" ref="DR95:DR107" si="1338">IF(AL95="","","|n"&amp;DR$2&amp;"+"&amp;AL95&amp;DR$1)</f>
        <v/>
      </c>
      <c r="DS95" s="71" t="str">
        <f t="shared" ref="DS95:DS107" si="1339">IF(AM95="","","|n"&amp;DS$2&amp;"+"&amp;AM95&amp;DS$1)</f>
        <v/>
      </c>
      <c r="DT95" s="71" t="str">
        <f t="shared" ref="DT95:DT107" si="1340">IF(AN95="","","|n"&amp;DT$2&amp;"+"&amp;AN95&amp;DT$1)</f>
        <v/>
      </c>
      <c r="DU95" s="71" t="str">
        <f t="shared" ref="DU95:DU107" si="1341">IF(AO95="","","|n"&amp;DU$2&amp;"+"&amp;AO95&amp;DU$1)</f>
        <v/>
      </c>
      <c r="DV95" s="71" t="str">
        <f t="shared" ref="DV95:DV107" si="1342">IF(AP95="","","|n"&amp;DV$2&amp;"+"&amp;AP95&amp;DV$1)</f>
        <v/>
      </c>
      <c r="DW95" s="71" t="str">
        <f t="shared" ref="DW95:DW107" si="1343">IF(AQ95="","","|n"&amp;DW$2&amp;"+"&amp;AQ95&amp;DW$1)</f>
        <v/>
      </c>
      <c r="DX95" s="71" t="str">
        <f t="shared" ref="DX95:DX107" si="1344">IF(AR95="","","|n"&amp;DX$2&amp;"+"&amp;AR95&amp;DX$1)</f>
        <v/>
      </c>
      <c r="DY95" s="71" t="str">
        <f t="shared" ref="DY95:DY107" si="1345">IF(AS95="","","|n"&amp;DY$2&amp;"+"&amp;AS95&amp;DY$1)</f>
        <v/>
      </c>
      <c r="DZ95" s="71" t="str">
        <f t="shared" ref="DZ95:DZ107" si="1346">IF(AT95="","","|n"&amp;DZ$2&amp;"+"&amp;AT95&amp;DZ$1)</f>
        <v/>
      </c>
      <c r="EA95" s="71" t="str">
        <f t="shared" ref="EA95:EA107" si="1347">IF(AU95="","","|n"&amp;EA$2&amp;"+"&amp;AU95&amp;EA$1)</f>
        <v/>
      </c>
      <c r="EB95" s="71" t="str">
        <f t="shared" ref="EB95:EB107" si="1348">IF(AV95="","","|n"&amp;EB$2&amp;"+"&amp;AV95&amp;EB$1)</f>
        <v/>
      </c>
      <c r="EC95" s="71" t="str">
        <f t="shared" ref="EC95:EC107" si="1349">IF(AW95="","","|n"&amp;EC$2&amp;"+"&amp;AW95&amp;EC$1)</f>
        <v/>
      </c>
      <c r="ED95" s="71" t="str">
        <f t="shared" ref="ED95:ED107" si="1350">IF(AX95="","","|n"&amp;ED$2&amp;"+"&amp;AX95&amp;ED$1)</f>
        <v/>
      </c>
      <c r="EE95" s="71" t="str">
        <f t="shared" ref="EE95:EE107" si="1351">IF(AY95="","","|n"&amp;EE$2&amp;"+"&amp;AY95&amp;EE$1)</f>
        <v/>
      </c>
      <c r="EF95" s="71" t="str">
        <f t="shared" ref="EF95:EF107" si="1352">IF(AZ95="","","|n"&amp;EF$2&amp;"+"&amp;AZ95&amp;EF$1)</f>
        <v/>
      </c>
      <c r="EG95" s="71" t="str">
        <f t="shared" ref="EG95:EG107" si="1353">IF(BA95="","","|n"&amp;EG$2&amp;"+"&amp;BA95&amp;EG$1)</f>
        <v/>
      </c>
      <c r="EH95" s="71" t="str">
        <f t="shared" ref="EH95:EH107" si="1354">IF(BB95="","","|n"&amp;EH$2&amp;"+"&amp;BB95&amp;EH$1)</f>
        <v/>
      </c>
      <c r="EI95" s="71" t="str">
        <f t="shared" ref="EI95:EI107" si="1355">IF(BC95="","","|n"&amp;EI$2&amp;"+"&amp;BC95&amp;EI$1)</f>
        <v/>
      </c>
      <c r="EJ95" s="71" t="str">
        <f t="shared" ref="EJ95:EJ107" si="1356">IF(BD95="","","|n"&amp;EJ$2&amp;"+"&amp;BD95&amp;EJ$1)</f>
        <v/>
      </c>
      <c r="EK95" s="71" t="str">
        <f t="shared" ref="EK95:EK107" si="1357">IF(BE95="","","|n"&amp;EK$2&amp;"+"&amp;BE95&amp;EK$1)</f>
        <v/>
      </c>
      <c r="EL95" s="71" t="str">
        <f t="shared" ref="EL95:EL107" si="1358">IF(BF95="","","|n"&amp;EL$2&amp;"+"&amp;BF95&amp;EL$1)</f>
        <v/>
      </c>
      <c r="EM95" s="71" t="str">
        <f t="shared" ref="EM95:EM107" si="1359">IF(BG95="","","|n"&amp;EM$2&amp;"+"&amp;BG95&amp;EM$1)</f>
        <v/>
      </c>
      <c r="EN95" s="71" t="str">
        <f t="shared" ref="EN95:EN107" si="1360">IF(BH95="","","|n"&amp;EN$2&amp;"+"&amp;BH95&amp;EN$1)</f>
        <v/>
      </c>
      <c r="EO95" s="71" t="str">
        <f t="shared" ref="EO95:EO107" si="1361">IF(BI95="","","|n"&amp;EO$2&amp;"+"&amp;BI95&amp;EO$1)</f>
        <v/>
      </c>
      <c r="EP95" s="71" t="str">
        <f t="shared" ref="EP95:EP107" si="1362">IF(BJ95="","","|n"&amp;EP$2&amp;"+"&amp;BJ95&amp;EP$1)</f>
        <v/>
      </c>
      <c r="EQ95" s="71" t="str">
        <f t="shared" ref="EQ95:EQ107" si="1363">IF(BK95="","","|n"&amp;EQ$2&amp;"+"&amp;BK95&amp;EQ$1)</f>
        <v/>
      </c>
      <c r="ER95" s="71" t="str">
        <f t="shared" ref="ER95:ER107" si="1364">IF(BL95="","","|n"&amp;ER$2&amp;"+"&amp;BL95&amp;ER$1)</f>
        <v/>
      </c>
      <c r="ES95" s="71" t="str">
        <f t="shared" ref="ES95:ES107" si="1365">IF(BM95="","","|n"&amp;ES$2&amp;"+"&amp;BM95&amp;ES$1)</f>
        <v/>
      </c>
      <c r="ET95" s="71" t="str">
        <f t="shared" ref="ET95:ET107" si="1366">IF(BN95="","","|n"&amp;ET$2&amp;"+"&amp;BN95&amp;ET$1)</f>
        <v/>
      </c>
      <c r="EU95" s="71" t="str">
        <f t="shared" ref="EU95:EU107" si="1367">IF(BO95="","","|n"&amp;EU$2&amp;"+"&amp;BO95&amp;EU$1)</f>
        <v/>
      </c>
      <c r="EV95" s="71" t="str">
        <f t="shared" ref="EV95:EV107" si="1368">IF(BP95="","","|n"&amp;EV$2&amp;"+"&amp;BP95&amp;EV$1)</f>
        <v/>
      </c>
      <c r="EW95" s="71" t="str">
        <f t="shared" ref="EW95:EW107" si="1369">IF(BQ95="","","|n"&amp;EW$2&amp;"+"&amp;BQ95&amp;EW$1)</f>
        <v/>
      </c>
      <c r="EX95" s="71" t="str">
        <f t="shared" ref="EX95:EX107" si="1370">IF(BR95="","","|n"&amp;EX$2&amp;"+"&amp;BR95&amp;EX$1)</f>
        <v/>
      </c>
      <c r="EY95" s="71" t="str">
        <f t="shared" ref="EY95:EY107" si="1371">IF(BS95="","","|n"&amp;EY$2&amp;"+"&amp;BS95&amp;EY$1)</f>
        <v/>
      </c>
      <c r="EZ95" s="71" t="str">
        <f t="shared" ref="EZ95:EZ107" si="1372">IF(BT95="","","|n"&amp;EZ$2&amp;"+"&amp;BT95&amp;EZ$1)</f>
        <v/>
      </c>
      <c r="FA95" s="71" t="str">
        <f t="shared" ref="FA95:FA107" si="1373">IF(BU95="","","|n"&amp;FA$2&amp;"+"&amp;BU95&amp;FA$1)</f>
        <v/>
      </c>
      <c r="FB95" s="71" t="str">
        <f t="shared" ref="FB95:FB107" si="1374">IF(BV95="","","|n"&amp;FB$2&amp;"+"&amp;BV95&amp;FB$1)</f>
        <v/>
      </c>
      <c r="FC95" s="71" t="str">
        <f t="shared" ref="FC95:FC107" si="1375">IF(BW95="","","|n"&amp;FC$2&amp;"+"&amp;BW95&amp;FC$1)</f>
        <v/>
      </c>
      <c r="FD95" s="71" t="str">
        <f t="shared" ref="FD95:FD107" si="1376">IF(BX95="","","|n"&amp;FD$2&amp;"+"&amp;BX95&amp;FD$1)</f>
        <v/>
      </c>
      <c r="FE95" s="71" t="str">
        <f t="shared" ref="FE95:FE107" si="1377">IF(BY95="","","|n"&amp;FE$2&amp;"+"&amp;BY95&amp;FE$1)</f>
        <v/>
      </c>
      <c r="FF95" s="71" t="str">
        <f t="shared" ref="FF95:FF107" si="1378">IF(BZ95="","","|n"&amp;FF$2&amp;"+"&amp;BZ95&amp;FF$1)</f>
        <v/>
      </c>
      <c r="FG95" s="71" t="str">
        <f t="shared" ref="FG95:FG107" si="1379">IF(CA95="","","|n"&amp;FG$2&amp;"+"&amp;CA95&amp;FG$1)</f>
        <v/>
      </c>
      <c r="FH95" s="71" t="str">
        <f t="shared" ref="FH95:FH107" si="1380">IF(CB95="","","|n"&amp;FH$2&amp;"+"&amp;CB95&amp;FH$1)</f>
        <v/>
      </c>
      <c r="FI95" s="71" t="str">
        <f t="shared" ref="FI95:FI107" si="1381">IF(CC95="","","|n"&amp;FI$2&amp;"+"&amp;CC95&amp;FI$1)</f>
        <v/>
      </c>
      <c r="FJ95" s="71" t="str">
        <f t="shared" ref="FJ95:FJ107" si="1382">IF(CD95="","","|n"&amp;FJ$2&amp;"+"&amp;CD95&amp;FJ$1)</f>
        <v/>
      </c>
      <c r="FK95" s="71" t="str">
        <f t="shared" ref="FK95:FK107" si="1383">IF(CE95="","","|n"&amp;FK$2&amp;"+"&amp;CE95&amp;FK$1)</f>
        <v/>
      </c>
      <c r="FL95" s="71" t="str">
        <f t="shared" ref="FL95:FL107" si="1384">IF(CF95="","","|n"&amp;FL$2&amp;"+"&amp;CF95&amp;FL$1)</f>
        <v/>
      </c>
      <c r="FM95" s="71" t="str">
        <f t="shared" ref="FM95:FM107" si="1385">IF(CG95="","","|n"&amp;FM$2&amp;"+"&amp;CG95&amp;FM$1)</f>
        <v/>
      </c>
      <c r="FN95" s="71" t="str">
        <f t="shared" ref="FN95:FN107" si="1386">IF(CH95="","","|n"&amp;FN$2&amp;"+"&amp;CH95&amp;FN$1)</f>
        <v/>
      </c>
      <c r="FO95" s="71" t="str">
        <f t="shared" ref="FO95:FO107" si="1387">IF(CI95="","","|n"&amp;FO$2&amp;"+"&amp;CI95&amp;FO$1)</f>
        <v/>
      </c>
      <c r="FP95" s="71" t="str">
        <f t="shared" ref="FP95:FP107" si="1388">IF(CJ95="","","|n"&amp;FP$2&amp;"+"&amp;CJ95&amp;FP$1)</f>
        <v/>
      </c>
      <c r="FQ95" s="71" t="str">
        <f t="shared" ref="FQ95:FQ107" si="1389">IF(CK95="","","|n"&amp;FQ$2&amp;"+"&amp;CK95&amp;FQ$1)</f>
        <v/>
      </c>
      <c r="FR95" s="71" t="str">
        <f t="shared" ref="FR95:FR107" si="1390">IF(CL95="","","|n"&amp;FR$2&amp;"+"&amp;CL95&amp;FR$1)</f>
        <v/>
      </c>
      <c r="FS95" s="71" t="str">
        <f t="shared" ref="FS95:FS107" si="1391">IF(CM95="","","|n"&amp;FS$2&amp;"+"&amp;CM95&amp;FS$1)</f>
        <v/>
      </c>
    </row>
    <row r="96" spans="1:175" s="60" customFormat="1" ht="16.5">
      <c r="A96" s="72"/>
      <c r="B96" s="73" t="s">
        <v>386</v>
      </c>
      <c r="C96" s="72" t="s">
        <v>387</v>
      </c>
      <c r="D96" s="74"/>
      <c r="E96" s="75"/>
      <c r="F96" s="76">
        <v>20000</v>
      </c>
      <c r="G96" s="77">
        <v>60</v>
      </c>
      <c r="H96" s="77"/>
      <c r="I96" s="77" t="str">
        <f t="shared" si="818"/>
        <v>E225</v>
      </c>
      <c r="J96" s="77"/>
      <c r="K96" s="77"/>
      <c r="L96" s="77"/>
      <c r="M96" s="77"/>
      <c r="N96" s="77"/>
      <c r="O96" s="77"/>
      <c r="P96" s="103"/>
      <c r="Q96" s="103"/>
      <c r="R96" s="103"/>
      <c r="S96" s="104"/>
      <c r="T96" s="105"/>
      <c r="U96" s="85" t="s">
        <v>381</v>
      </c>
      <c r="V96" s="86"/>
      <c r="W96" s="86"/>
      <c r="X96" s="86">
        <v>200</v>
      </c>
      <c r="Y96" s="86"/>
      <c r="Z96" s="86">
        <v>4400000</v>
      </c>
      <c r="AA96" s="86"/>
      <c r="AB96" s="86">
        <v>110000</v>
      </c>
      <c r="AC96" s="86"/>
      <c r="AD96" s="86"/>
      <c r="AE96" s="86"/>
      <c r="AF96" s="86"/>
      <c r="AG96" s="88"/>
      <c r="AH96" s="86"/>
      <c r="AI96" s="86"/>
      <c r="AJ96" s="86"/>
      <c r="AK96" s="86"/>
      <c r="AL96" s="88"/>
      <c r="AM96" s="86"/>
      <c r="AN96" s="86"/>
      <c r="AO96" s="86"/>
      <c r="AP96" s="90"/>
      <c r="AQ96" s="90"/>
      <c r="AR96" s="91"/>
      <c r="AS96" s="91"/>
      <c r="AT96" s="90"/>
      <c r="AU96" s="90"/>
      <c r="AV96" s="90"/>
      <c r="AW96" s="90"/>
      <c r="AX96" s="90"/>
      <c r="AY96" s="90"/>
      <c r="AZ96" s="90"/>
      <c r="BA96" s="90"/>
      <c r="BB96" s="90"/>
      <c r="BC96" s="79"/>
      <c r="BD96" s="79"/>
      <c r="BE96" s="79"/>
      <c r="BF96" s="79"/>
      <c r="BG96" s="79"/>
      <c r="BH96" s="79"/>
      <c r="BI96" s="79"/>
      <c r="BJ96" s="79"/>
      <c r="BK96" s="79"/>
      <c r="BL96" s="79"/>
      <c r="BM96" s="79"/>
      <c r="BN96" s="79"/>
      <c r="BO96" s="79"/>
      <c r="BP96" s="79"/>
      <c r="BQ96" s="79"/>
      <c r="BR96" s="79"/>
      <c r="BS96" s="79"/>
      <c r="BT96" s="79"/>
      <c r="BU96" s="194"/>
      <c r="BV96" s="194"/>
      <c r="BW96" s="194"/>
      <c r="BX96" s="194"/>
      <c r="BY96" s="194"/>
      <c r="BZ96" s="194"/>
      <c r="CA96" s="194"/>
      <c r="CB96" s="194"/>
      <c r="CC96" s="194"/>
      <c r="CD96" s="194"/>
      <c r="CE96" s="194"/>
      <c r="CF96" s="194"/>
      <c r="CG96" s="194"/>
      <c r="CH96" s="194"/>
      <c r="CI96" s="194"/>
      <c r="CJ96" s="194"/>
      <c r="CK96" s="194"/>
      <c r="CL96" s="194"/>
      <c r="CM96" s="194"/>
      <c r="CN96" s="93" t="str">
        <f t="shared" si="1241"/>
        <v>InitUnitState('E224',,,200,,4400000,,110000,,,)</v>
      </c>
      <c r="CO96" s="93" t="str">
        <f t="shared" si="1242"/>
        <v>InitUnitNormal('E224',,,,,,,,,,)</v>
      </c>
      <c r="CP96" s="93" t="str">
        <f t="shared" si="1243"/>
        <v>InitUnitMagic('E224',,,,,,,,,,)</v>
      </c>
      <c r="CQ96" s="93" t="str">
        <f t="shared" si="1244"/>
        <v>InitUnitAdd('E224',,,,,,,,,,)</v>
      </c>
      <c r="CR96" s="93" t="str">
        <f t="shared" si="1030"/>
        <v>InitEquipData('E224',,"",,E225,20000,60,'','','','','','',"ReplaceableTextures\\CommandButtons\\BTNZ14.blp")</v>
      </c>
      <c r="CS96" s="93"/>
      <c r="CT96" s="93"/>
      <c r="CU96" s="95" t="str">
        <f t="shared" si="1321"/>
        <v>|n护甲+200|n生命值+4400000|n生命回复+110000|n</v>
      </c>
      <c r="CV96" s="61" t="str">
        <f>"|Cffbbbbbb属性：|r"&amp;CU96&amp;VLOOKUP(A96,合成公式!A:P,16,FALSE)&amp;T96&amp;"|n|Cff00ff7f点击消耗"&amp;F96&amp;"金币进行强化"&amp;"|n成功率"&amp;G96&amp;"%"</f>
        <v>|Cffbbbbbb属性：|r|n护甲+200|n生命值+4400000|n生命回复+110000|n|n|Cff00ff7f点击消耗20000金币进行强化|n成功率60%</v>
      </c>
      <c r="DB96" s="71" t="str">
        <f t="shared" si="1322"/>
        <v/>
      </c>
      <c r="DC96" s="71" t="str">
        <f t="shared" si="1323"/>
        <v/>
      </c>
      <c r="DD96" s="71" t="str">
        <f t="shared" si="1324"/>
        <v>|n护甲+200</v>
      </c>
      <c r="DE96" s="71" t="str">
        <f t="shared" si="1325"/>
        <v/>
      </c>
      <c r="DF96" s="71" t="str">
        <f t="shared" si="1326"/>
        <v>|n生命值+4400000</v>
      </c>
      <c r="DG96" s="71" t="str">
        <f t="shared" si="1327"/>
        <v/>
      </c>
      <c r="DH96" s="71" t="str">
        <f t="shared" si="1328"/>
        <v>|n生命回复+110000</v>
      </c>
      <c r="DI96" s="71" t="str">
        <f t="shared" si="1329"/>
        <v/>
      </c>
      <c r="DJ96" s="71" t="str">
        <f t="shared" si="1330"/>
        <v/>
      </c>
      <c r="DK96" s="71" t="str">
        <f t="shared" si="1331"/>
        <v/>
      </c>
      <c r="DL96" s="71" t="str">
        <f t="shared" si="1332"/>
        <v/>
      </c>
      <c r="DM96" s="71" t="str">
        <f t="shared" si="1333"/>
        <v/>
      </c>
      <c r="DN96" s="71" t="str">
        <f t="shared" si="1334"/>
        <v/>
      </c>
      <c r="DO96" s="71" t="str">
        <f t="shared" si="1335"/>
        <v/>
      </c>
      <c r="DP96" s="71" t="str">
        <f t="shared" si="1336"/>
        <v/>
      </c>
      <c r="DQ96" s="71" t="str">
        <f t="shared" si="1337"/>
        <v/>
      </c>
      <c r="DR96" s="71" t="str">
        <f t="shared" si="1338"/>
        <v/>
      </c>
      <c r="DS96" s="71" t="str">
        <f t="shared" si="1339"/>
        <v/>
      </c>
      <c r="DT96" s="71" t="str">
        <f t="shared" si="1340"/>
        <v/>
      </c>
      <c r="DU96" s="71" t="str">
        <f t="shared" si="1341"/>
        <v/>
      </c>
      <c r="DV96" s="71" t="str">
        <f t="shared" si="1342"/>
        <v/>
      </c>
      <c r="DW96" s="71" t="str">
        <f t="shared" si="1343"/>
        <v/>
      </c>
      <c r="DX96" s="71" t="str">
        <f t="shared" si="1344"/>
        <v/>
      </c>
      <c r="DY96" s="71" t="str">
        <f t="shared" si="1345"/>
        <v/>
      </c>
      <c r="DZ96" s="71" t="str">
        <f t="shared" si="1346"/>
        <v/>
      </c>
      <c r="EA96" s="71" t="str">
        <f t="shared" si="1347"/>
        <v/>
      </c>
      <c r="EB96" s="71" t="str">
        <f t="shared" si="1348"/>
        <v/>
      </c>
      <c r="EC96" s="71" t="str">
        <f t="shared" si="1349"/>
        <v/>
      </c>
      <c r="ED96" s="71" t="str">
        <f t="shared" si="1350"/>
        <v/>
      </c>
      <c r="EE96" s="71" t="str">
        <f t="shared" si="1351"/>
        <v/>
      </c>
      <c r="EF96" s="71" t="str">
        <f t="shared" si="1352"/>
        <v/>
      </c>
      <c r="EG96" s="71" t="str">
        <f t="shared" si="1353"/>
        <v/>
      </c>
      <c r="EH96" s="71" t="str">
        <f t="shared" si="1354"/>
        <v/>
      </c>
      <c r="EI96" s="71" t="str">
        <f t="shared" si="1355"/>
        <v/>
      </c>
      <c r="EJ96" s="71" t="str">
        <f t="shared" si="1356"/>
        <v/>
      </c>
      <c r="EK96" s="71" t="str">
        <f t="shared" si="1357"/>
        <v/>
      </c>
      <c r="EL96" s="71" t="str">
        <f t="shared" si="1358"/>
        <v/>
      </c>
      <c r="EM96" s="71" t="str">
        <f t="shared" si="1359"/>
        <v/>
      </c>
      <c r="EN96" s="71" t="str">
        <f t="shared" si="1360"/>
        <v/>
      </c>
      <c r="EO96" s="71" t="str">
        <f t="shared" si="1361"/>
        <v/>
      </c>
      <c r="EP96" s="71" t="str">
        <f t="shared" si="1362"/>
        <v/>
      </c>
      <c r="EQ96" s="71" t="str">
        <f t="shared" si="1363"/>
        <v/>
      </c>
      <c r="ER96" s="71" t="str">
        <f t="shared" si="1364"/>
        <v/>
      </c>
      <c r="ES96" s="71" t="str">
        <f t="shared" si="1365"/>
        <v/>
      </c>
      <c r="ET96" s="71" t="str">
        <f t="shared" si="1366"/>
        <v/>
      </c>
      <c r="EU96" s="71" t="str">
        <f t="shared" si="1367"/>
        <v/>
      </c>
      <c r="EV96" s="71" t="str">
        <f t="shared" si="1368"/>
        <v/>
      </c>
      <c r="EW96" s="71" t="str">
        <f t="shared" si="1369"/>
        <v/>
      </c>
      <c r="EX96" s="71" t="str">
        <f t="shared" si="1370"/>
        <v/>
      </c>
      <c r="EY96" s="71" t="str">
        <f t="shared" si="1371"/>
        <v/>
      </c>
      <c r="EZ96" s="71" t="str">
        <f t="shared" si="1372"/>
        <v/>
      </c>
      <c r="FA96" s="71" t="str">
        <f t="shared" si="1373"/>
        <v/>
      </c>
      <c r="FB96" s="71" t="str">
        <f t="shared" si="1374"/>
        <v/>
      </c>
      <c r="FC96" s="71" t="str">
        <f t="shared" si="1375"/>
        <v/>
      </c>
      <c r="FD96" s="71" t="str">
        <f t="shared" si="1376"/>
        <v/>
      </c>
      <c r="FE96" s="71" t="str">
        <f t="shared" si="1377"/>
        <v/>
      </c>
      <c r="FF96" s="71" t="str">
        <f t="shared" si="1378"/>
        <v/>
      </c>
      <c r="FG96" s="71" t="str">
        <f t="shared" si="1379"/>
        <v/>
      </c>
      <c r="FH96" s="71" t="str">
        <f t="shared" si="1380"/>
        <v/>
      </c>
      <c r="FI96" s="71" t="str">
        <f t="shared" si="1381"/>
        <v/>
      </c>
      <c r="FJ96" s="71" t="str">
        <f t="shared" si="1382"/>
        <v/>
      </c>
      <c r="FK96" s="71" t="str">
        <f t="shared" si="1383"/>
        <v/>
      </c>
      <c r="FL96" s="71" t="str">
        <f t="shared" si="1384"/>
        <v/>
      </c>
      <c r="FM96" s="71" t="str">
        <f t="shared" si="1385"/>
        <v/>
      </c>
      <c r="FN96" s="71" t="str">
        <f t="shared" si="1386"/>
        <v/>
      </c>
      <c r="FO96" s="71" t="str">
        <f t="shared" si="1387"/>
        <v/>
      </c>
      <c r="FP96" s="71" t="str">
        <f t="shared" si="1388"/>
        <v/>
      </c>
      <c r="FQ96" s="71" t="str">
        <f t="shared" si="1389"/>
        <v/>
      </c>
      <c r="FR96" s="71" t="str">
        <f t="shared" si="1390"/>
        <v/>
      </c>
      <c r="FS96" s="71" t="str">
        <f t="shared" si="1391"/>
        <v/>
      </c>
    </row>
    <row r="97" spans="1:175" s="60" customFormat="1" ht="16.5">
      <c r="A97" s="72"/>
      <c r="B97" s="73" t="s">
        <v>388</v>
      </c>
      <c r="C97" s="72" t="s">
        <v>389</v>
      </c>
      <c r="D97" s="74"/>
      <c r="E97" s="75"/>
      <c r="F97" s="76">
        <v>50000</v>
      </c>
      <c r="G97" s="77">
        <v>100</v>
      </c>
      <c r="H97" s="78" t="s">
        <v>390</v>
      </c>
      <c r="I97" s="77" t="str">
        <f t="shared" si="818"/>
        <v>E226</v>
      </c>
      <c r="J97" s="77"/>
      <c r="K97" s="77"/>
      <c r="L97" s="77"/>
      <c r="M97" s="77"/>
      <c r="N97" s="77"/>
      <c r="O97" s="77"/>
      <c r="P97" s="103"/>
      <c r="Q97" s="103"/>
      <c r="R97" s="103"/>
      <c r="S97" s="104"/>
      <c r="T97" s="105"/>
      <c r="U97" s="85" t="s">
        <v>381</v>
      </c>
      <c r="V97" s="86"/>
      <c r="W97" s="86"/>
      <c r="X97" s="86">
        <v>200</v>
      </c>
      <c r="Y97" s="86"/>
      <c r="Z97" s="86">
        <v>4800000</v>
      </c>
      <c r="AA97" s="86"/>
      <c r="AB97" s="86">
        <v>120000</v>
      </c>
      <c r="AC97" s="86"/>
      <c r="AD97" s="86"/>
      <c r="AE97" s="86"/>
      <c r="AF97" s="86"/>
      <c r="AG97" s="88"/>
      <c r="AH97" s="86"/>
      <c r="AI97" s="86"/>
      <c r="AJ97" s="86"/>
      <c r="AK97" s="86"/>
      <c r="AL97" s="88"/>
      <c r="AM97" s="86"/>
      <c r="AN97" s="86"/>
      <c r="AO97" s="86"/>
      <c r="AP97" s="90"/>
      <c r="AQ97" s="90"/>
      <c r="AR97" s="91"/>
      <c r="AS97" s="91"/>
      <c r="AT97" s="90"/>
      <c r="AU97" s="90"/>
      <c r="AV97" s="90"/>
      <c r="AW97" s="90"/>
      <c r="AX97" s="90"/>
      <c r="AY97" s="90"/>
      <c r="AZ97" s="90"/>
      <c r="BA97" s="90"/>
      <c r="BB97" s="90"/>
      <c r="BC97" s="79"/>
      <c r="BD97" s="79"/>
      <c r="BE97" s="79"/>
      <c r="BF97" s="79"/>
      <c r="BG97" s="79"/>
      <c r="BH97" s="79"/>
      <c r="BI97" s="79"/>
      <c r="BJ97" s="79"/>
      <c r="BK97" s="79"/>
      <c r="BL97" s="79"/>
      <c r="BM97" s="79"/>
      <c r="BN97" s="79"/>
      <c r="BO97" s="79"/>
      <c r="BP97" s="79"/>
      <c r="BQ97" s="79"/>
      <c r="BR97" s="79"/>
      <c r="BS97" s="79"/>
      <c r="BT97" s="79"/>
      <c r="BU97" s="194"/>
      <c r="BV97" s="194"/>
      <c r="BW97" s="194"/>
      <c r="BX97" s="194"/>
      <c r="BY97" s="194"/>
      <c r="BZ97" s="194"/>
      <c r="CA97" s="194"/>
      <c r="CB97" s="194"/>
      <c r="CC97" s="194"/>
      <c r="CD97" s="194"/>
      <c r="CE97" s="194"/>
      <c r="CF97" s="194"/>
      <c r="CG97" s="194"/>
      <c r="CH97" s="194"/>
      <c r="CI97" s="194"/>
      <c r="CJ97" s="194"/>
      <c r="CK97" s="194"/>
      <c r="CL97" s="194"/>
      <c r="CM97" s="194"/>
      <c r="CN97" s="93" t="str">
        <f t="shared" si="1241"/>
        <v>InitUnitState('E225',,,200,,4800000,,120000,,,)</v>
      </c>
      <c r="CO97" s="93" t="str">
        <f t="shared" si="1242"/>
        <v>InitUnitNormal('E225',,,,,,,,,,)</v>
      </c>
      <c r="CP97" s="93" t="str">
        <f t="shared" si="1243"/>
        <v>InitUnitMagic('E225',,,,,,,,,,)</v>
      </c>
      <c r="CQ97" s="93" t="str">
        <f t="shared" si="1244"/>
        <v>InitUnitAdd('E225',,,,,,,,,,)</v>
      </c>
      <c r="CR97" s="93" t="str">
        <f t="shared" si="1030"/>
        <v>InitEquipData('E225',,"",,E226,50000,100,'','','','','','',"ReplaceableTextures\\CommandButtons\\BTNZ15.blp")</v>
      </c>
      <c r="CS97" s="93"/>
      <c r="CT97" s="93"/>
      <c r="CU97" s="95" t="str">
        <f t="shared" si="1321"/>
        <v>|n护甲+200|n生命值+4800000|n生命回复+120000|n</v>
      </c>
      <c r="CV97" s="61" t="str">
        <f>"|Cffbbbbbb属性：|r"&amp;CU97&amp;VLOOKUP(A97,合成公式!A:P,16,FALSE)&amp;T97&amp;"|n|Cff00ff7f点击消耗"&amp;F97&amp;"金币进行晋阶挑战"</f>
        <v>|Cffbbbbbb属性：|r|n护甲+200|n生命值+4800000|n生命回复+120000|n|n|Cff00ff7f点击消耗50000金币进行晋阶挑战</v>
      </c>
      <c r="DB97" s="71" t="str">
        <f t="shared" si="1322"/>
        <v/>
      </c>
      <c r="DC97" s="71" t="str">
        <f t="shared" si="1323"/>
        <v/>
      </c>
      <c r="DD97" s="71" t="str">
        <f t="shared" si="1324"/>
        <v>|n护甲+200</v>
      </c>
      <c r="DE97" s="71" t="str">
        <f t="shared" si="1325"/>
        <v/>
      </c>
      <c r="DF97" s="71" t="str">
        <f t="shared" si="1326"/>
        <v>|n生命值+4800000</v>
      </c>
      <c r="DG97" s="71" t="str">
        <f t="shared" si="1327"/>
        <v/>
      </c>
      <c r="DH97" s="71" t="str">
        <f t="shared" si="1328"/>
        <v>|n生命回复+120000</v>
      </c>
      <c r="DI97" s="71" t="str">
        <f t="shared" si="1329"/>
        <v/>
      </c>
      <c r="DJ97" s="71" t="str">
        <f t="shared" si="1330"/>
        <v/>
      </c>
      <c r="DK97" s="71" t="str">
        <f t="shared" si="1331"/>
        <v/>
      </c>
      <c r="DL97" s="71" t="str">
        <f t="shared" si="1332"/>
        <v/>
      </c>
      <c r="DM97" s="71" t="str">
        <f t="shared" si="1333"/>
        <v/>
      </c>
      <c r="DN97" s="71" t="str">
        <f t="shared" si="1334"/>
        <v/>
      </c>
      <c r="DO97" s="71" t="str">
        <f t="shared" si="1335"/>
        <v/>
      </c>
      <c r="DP97" s="71" t="str">
        <f t="shared" si="1336"/>
        <v/>
      </c>
      <c r="DQ97" s="71" t="str">
        <f t="shared" si="1337"/>
        <v/>
      </c>
      <c r="DR97" s="71" t="str">
        <f t="shared" si="1338"/>
        <v/>
      </c>
      <c r="DS97" s="71" t="str">
        <f t="shared" si="1339"/>
        <v/>
      </c>
      <c r="DT97" s="71" t="str">
        <f t="shared" si="1340"/>
        <v/>
      </c>
      <c r="DU97" s="71" t="str">
        <f t="shared" si="1341"/>
        <v/>
      </c>
      <c r="DV97" s="71" t="str">
        <f t="shared" si="1342"/>
        <v/>
      </c>
      <c r="DW97" s="71" t="str">
        <f t="shared" si="1343"/>
        <v/>
      </c>
      <c r="DX97" s="71" t="str">
        <f t="shared" si="1344"/>
        <v/>
      </c>
      <c r="DY97" s="71" t="str">
        <f t="shared" si="1345"/>
        <v/>
      </c>
      <c r="DZ97" s="71" t="str">
        <f t="shared" si="1346"/>
        <v/>
      </c>
      <c r="EA97" s="71" t="str">
        <f t="shared" si="1347"/>
        <v/>
      </c>
      <c r="EB97" s="71" t="str">
        <f t="shared" si="1348"/>
        <v/>
      </c>
      <c r="EC97" s="71" t="str">
        <f t="shared" si="1349"/>
        <v/>
      </c>
      <c r="ED97" s="71" t="str">
        <f t="shared" si="1350"/>
        <v/>
      </c>
      <c r="EE97" s="71" t="str">
        <f t="shared" si="1351"/>
        <v/>
      </c>
      <c r="EF97" s="71" t="str">
        <f t="shared" si="1352"/>
        <v/>
      </c>
      <c r="EG97" s="71" t="str">
        <f t="shared" si="1353"/>
        <v/>
      </c>
      <c r="EH97" s="71" t="str">
        <f t="shared" si="1354"/>
        <v/>
      </c>
      <c r="EI97" s="71" t="str">
        <f t="shared" si="1355"/>
        <v/>
      </c>
      <c r="EJ97" s="71" t="str">
        <f t="shared" si="1356"/>
        <v/>
      </c>
      <c r="EK97" s="71" t="str">
        <f t="shared" si="1357"/>
        <v/>
      </c>
      <c r="EL97" s="71" t="str">
        <f t="shared" si="1358"/>
        <v/>
      </c>
      <c r="EM97" s="71" t="str">
        <f t="shared" si="1359"/>
        <v/>
      </c>
      <c r="EN97" s="71" t="str">
        <f t="shared" si="1360"/>
        <v/>
      </c>
      <c r="EO97" s="71" t="str">
        <f t="shared" si="1361"/>
        <v/>
      </c>
      <c r="EP97" s="71" t="str">
        <f t="shared" si="1362"/>
        <v/>
      </c>
      <c r="EQ97" s="71" t="str">
        <f t="shared" si="1363"/>
        <v/>
      </c>
      <c r="ER97" s="71" t="str">
        <f t="shared" si="1364"/>
        <v/>
      </c>
      <c r="ES97" s="71" t="str">
        <f t="shared" si="1365"/>
        <v/>
      </c>
      <c r="ET97" s="71" t="str">
        <f t="shared" si="1366"/>
        <v/>
      </c>
      <c r="EU97" s="71" t="str">
        <f t="shared" si="1367"/>
        <v/>
      </c>
      <c r="EV97" s="71" t="str">
        <f t="shared" si="1368"/>
        <v/>
      </c>
      <c r="EW97" s="71" t="str">
        <f t="shared" si="1369"/>
        <v/>
      </c>
      <c r="EX97" s="71" t="str">
        <f t="shared" si="1370"/>
        <v/>
      </c>
      <c r="EY97" s="71" t="str">
        <f t="shared" si="1371"/>
        <v/>
      </c>
      <c r="EZ97" s="71" t="str">
        <f t="shared" si="1372"/>
        <v/>
      </c>
      <c r="FA97" s="71" t="str">
        <f t="shared" si="1373"/>
        <v/>
      </c>
      <c r="FB97" s="71" t="str">
        <f t="shared" si="1374"/>
        <v/>
      </c>
      <c r="FC97" s="71" t="str">
        <f t="shared" si="1375"/>
        <v/>
      </c>
      <c r="FD97" s="71" t="str">
        <f t="shared" si="1376"/>
        <v/>
      </c>
      <c r="FE97" s="71" t="str">
        <f t="shared" si="1377"/>
        <v/>
      </c>
      <c r="FF97" s="71" t="str">
        <f t="shared" si="1378"/>
        <v/>
      </c>
      <c r="FG97" s="71" t="str">
        <f t="shared" si="1379"/>
        <v/>
      </c>
      <c r="FH97" s="71" t="str">
        <f t="shared" si="1380"/>
        <v/>
      </c>
      <c r="FI97" s="71" t="str">
        <f t="shared" si="1381"/>
        <v/>
      </c>
      <c r="FJ97" s="71" t="str">
        <f t="shared" si="1382"/>
        <v/>
      </c>
      <c r="FK97" s="71" t="str">
        <f t="shared" si="1383"/>
        <v/>
      </c>
      <c r="FL97" s="71" t="str">
        <f t="shared" si="1384"/>
        <v/>
      </c>
      <c r="FM97" s="71" t="str">
        <f t="shared" si="1385"/>
        <v/>
      </c>
      <c r="FN97" s="71" t="str">
        <f t="shared" si="1386"/>
        <v/>
      </c>
      <c r="FO97" s="71" t="str">
        <f t="shared" si="1387"/>
        <v/>
      </c>
      <c r="FP97" s="71" t="str">
        <f t="shared" si="1388"/>
        <v/>
      </c>
      <c r="FQ97" s="71" t="str">
        <f t="shared" si="1389"/>
        <v/>
      </c>
      <c r="FR97" s="71" t="str">
        <f t="shared" si="1390"/>
        <v/>
      </c>
      <c r="FS97" s="71" t="str">
        <f t="shared" si="1391"/>
        <v/>
      </c>
    </row>
    <row r="98" spans="1:175" s="60" customFormat="1" ht="16.5">
      <c r="A98" s="72"/>
      <c r="B98" s="73" t="s">
        <v>391</v>
      </c>
      <c r="C98" s="72" t="s">
        <v>392</v>
      </c>
      <c r="D98" s="74"/>
      <c r="E98" s="75"/>
      <c r="F98" s="76">
        <v>30000</v>
      </c>
      <c r="G98" s="77">
        <v>50</v>
      </c>
      <c r="H98" s="77"/>
      <c r="I98" s="77" t="str">
        <f t="shared" si="818"/>
        <v>E227</v>
      </c>
      <c r="J98" s="77"/>
      <c r="K98" s="77"/>
      <c r="L98" s="77"/>
      <c r="M98" s="77"/>
      <c r="N98" s="77"/>
      <c r="O98" s="77"/>
      <c r="P98" s="103"/>
      <c r="Q98" s="103"/>
      <c r="R98" s="103"/>
      <c r="S98" s="104"/>
      <c r="T98" s="105"/>
      <c r="U98" s="85" t="s">
        <v>393</v>
      </c>
      <c r="V98" s="86"/>
      <c r="W98" s="86"/>
      <c r="X98" s="86">
        <v>300</v>
      </c>
      <c r="Y98" s="86"/>
      <c r="Z98" s="86">
        <v>7200000</v>
      </c>
      <c r="AA98" s="86"/>
      <c r="AB98" s="86">
        <v>180000</v>
      </c>
      <c r="AC98" s="86"/>
      <c r="AD98" s="86"/>
      <c r="AE98" s="86"/>
      <c r="AF98" s="86"/>
      <c r="AG98" s="88"/>
      <c r="AH98" s="86"/>
      <c r="AI98" s="86"/>
      <c r="AJ98" s="86"/>
      <c r="AK98" s="86"/>
      <c r="AL98" s="88"/>
      <c r="AM98" s="86"/>
      <c r="AN98" s="86"/>
      <c r="AO98" s="86"/>
      <c r="AP98" s="90"/>
      <c r="AQ98" s="90"/>
      <c r="AR98" s="91"/>
      <c r="AS98" s="91"/>
      <c r="AT98" s="90"/>
      <c r="AU98" s="90"/>
      <c r="AV98" s="90"/>
      <c r="AW98" s="90"/>
      <c r="AX98" s="90"/>
      <c r="AY98" s="90"/>
      <c r="AZ98" s="90"/>
      <c r="BA98" s="90"/>
      <c r="BB98" s="90"/>
      <c r="BC98" s="79"/>
      <c r="BD98" s="79"/>
      <c r="BE98" s="79"/>
      <c r="BF98" s="79"/>
      <c r="BG98" s="79"/>
      <c r="BH98" s="79"/>
      <c r="BI98" s="79"/>
      <c r="BJ98" s="79"/>
      <c r="BK98" s="79"/>
      <c r="BL98" s="79"/>
      <c r="BM98" s="79"/>
      <c r="BN98" s="79"/>
      <c r="BO98" s="79"/>
      <c r="BP98" s="79"/>
      <c r="BQ98" s="79"/>
      <c r="BR98" s="79"/>
      <c r="BS98" s="79"/>
      <c r="BT98" s="79"/>
      <c r="BU98" s="194"/>
      <c r="BV98" s="194"/>
      <c r="BW98" s="194"/>
      <c r="BX98" s="194"/>
      <c r="BY98" s="194"/>
      <c r="BZ98" s="194"/>
      <c r="CA98" s="194"/>
      <c r="CB98" s="194"/>
      <c r="CC98" s="194"/>
      <c r="CD98" s="194"/>
      <c r="CE98" s="194"/>
      <c r="CF98" s="194"/>
      <c r="CG98" s="194"/>
      <c r="CH98" s="194"/>
      <c r="CI98" s="194"/>
      <c r="CJ98" s="194"/>
      <c r="CK98" s="194"/>
      <c r="CL98" s="194"/>
      <c r="CM98" s="194"/>
      <c r="CN98" s="93" t="str">
        <f t="shared" si="1241"/>
        <v>InitUnitState('E226',,,300,,7200000,,180000,,,)</v>
      </c>
      <c r="CO98" s="93" t="str">
        <f t="shared" si="1242"/>
        <v>InitUnitNormal('E226',,,,,,,,,,)</v>
      </c>
      <c r="CP98" s="93" t="str">
        <f t="shared" si="1243"/>
        <v>InitUnitMagic('E226',,,,,,,,,,)</v>
      </c>
      <c r="CQ98" s="93" t="str">
        <f t="shared" si="1244"/>
        <v>InitUnitAdd('E226',,,,,,,,,,)</v>
      </c>
      <c r="CR98" s="93" t="str">
        <f t="shared" si="1030"/>
        <v>InitEquipData('E226',,"",,E227,30000,50,'','','','','','',"ReplaceableTextures\\CommandButtons\\BTNZ15.blp")</v>
      </c>
      <c r="CS98" s="93"/>
      <c r="CT98" s="93"/>
      <c r="CU98" s="95" t="str">
        <f t="shared" si="1321"/>
        <v>|n护甲+300|n生命值+7200000|n生命回复+180000|n</v>
      </c>
      <c r="CV98" s="61" t="str">
        <f>"|Cffbbbbbb属性：|r"&amp;CU98&amp;VLOOKUP(A98,合成公式!A:P,16,FALSE)&amp;T98&amp;"|n|Cff00ff7f点击消耗"&amp;F98&amp;"金币进行强化"&amp;"|n成功率"&amp;G98&amp;"%"</f>
        <v>|Cffbbbbbb属性：|r|n护甲+300|n生命值+7200000|n生命回复+180000|n|n|Cff00ff7f点击消耗30000金币进行强化|n成功率50%</v>
      </c>
      <c r="DB98" s="71" t="str">
        <f t="shared" si="1322"/>
        <v/>
      </c>
      <c r="DC98" s="71" t="str">
        <f t="shared" si="1323"/>
        <v/>
      </c>
      <c r="DD98" s="71" t="str">
        <f t="shared" si="1324"/>
        <v>|n护甲+300</v>
      </c>
      <c r="DE98" s="71" t="str">
        <f t="shared" si="1325"/>
        <v/>
      </c>
      <c r="DF98" s="71" t="str">
        <f t="shared" si="1326"/>
        <v>|n生命值+7200000</v>
      </c>
      <c r="DG98" s="71" t="str">
        <f t="shared" si="1327"/>
        <v/>
      </c>
      <c r="DH98" s="71" t="str">
        <f t="shared" si="1328"/>
        <v>|n生命回复+180000</v>
      </c>
      <c r="DI98" s="71" t="str">
        <f t="shared" si="1329"/>
        <v/>
      </c>
      <c r="DJ98" s="71" t="str">
        <f t="shared" si="1330"/>
        <v/>
      </c>
      <c r="DK98" s="71" t="str">
        <f t="shared" si="1331"/>
        <v/>
      </c>
      <c r="DL98" s="71" t="str">
        <f t="shared" si="1332"/>
        <v/>
      </c>
      <c r="DM98" s="71" t="str">
        <f t="shared" si="1333"/>
        <v/>
      </c>
      <c r="DN98" s="71" t="str">
        <f t="shared" si="1334"/>
        <v/>
      </c>
      <c r="DO98" s="71" t="str">
        <f t="shared" si="1335"/>
        <v/>
      </c>
      <c r="DP98" s="71" t="str">
        <f t="shared" si="1336"/>
        <v/>
      </c>
      <c r="DQ98" s="71" t="str">
        <f t="shared" si="1337"/>
        <v/>
      </c>
      <c r="DR98" s="71" t="str">
        <f t="shared" si="1338"/>
        <v/>
      </c>
      <c r="DS98" s="71" t="str">
        <f t="shared" si="1339"/>
        <v/>
      </c>
      <c r="DT98" s="71" t="str">
        <f t="shared" si="1340"/>
        <v/>
      </c>
      <c r="DU98" s="71" t="str">
        <f t="shared" si="1341"/>
        <v/>
      </c>
      <c r="DV98" s="71" t="str">
        <f t="shared" si="1342"/>
        <v/>
      </c>
      <c r="DW98" s="71" t="str">
        <f t="shared" si="1343"/>
        <v/>
      </c>
      <c r="DX98" s="71" t="str">
        <f t="shared" si="1344"/>
        <v/>
      </c>
      <c r="DY98" s="71" t="str">
        <f t="shared" si="1345"/>
        <v/>
      </c>
      <c r="DZ98" s="71" t="str">
        <f t="shared" si="1346"/>
        <v/>
      </c>
      <c r="EA98" s="71" t="str">
        <f t="shared" si="1347"/>
        <v/>
      </c>
      <c r="EB98" s="71" t="str">
        <f t="shared" si="1348"/>
        <v/>
      </c>
      <c r="EC98" s="71" t="str">
        <f t="shared" si="1349"/>
        <v/>
      </c>
      <c r="ED98" s="71" t="str">
        <f t="shared" si="1350"/>
        <v/>
      </c>
      <c r="EE98" s="71" t="str">
        <f t="shared" si="1351"/>
        <v/>
      </c>
      <c r="EF98" s="71" t="str">
        <f t="shared" si="1352"/>
        <v/>
      </c>
      <c r="EG98" s="71" t="str">
        <f t="shared" si="1353"/>
        <v/>
      </c>
      <c r="EH98" s="71" t="str">
        <f t="shared" si="1354"/>
        <v/>
      </c>
      <c r="EI98" s="71" t="str">
        <f t="shared" si="1355"/>
        <v/>
      </c>
      <c r="EJ98" s="71" t="str">
        <f t="shared" si="1356"/>
        <v/>
      </c>
      <c r="EK98" s="71" t="str">
        <f t="shared" si="1357"/>
        <v/>
      </c>
      <c r="EL98" s="71" t="str">
        <f t="shared" si="1358"/>
        <v/>
      </c>
      <c r="EM98" s="71" t="str">
        <f t="shared" si="1359"/>
        <v/>
      </c>
      <c r="EN98" s="71" t="str">
        <f t="shared" si="1360"/>
        <v/>
      </c>
      <c r="EO98" s="71" t="str">
        <f t="shared" si="1361"/>
        <v/>
      </c>
      <c r="EP98" s="71" t="str">
        <f t="shared" si="1362"/>
        <v/>
      </c>
      <c r="EQ98" s="71" t="str">
        <f t="shared" si="1363"/>
        <v/>
      </c>
      <c r="ER98" s="71" t="str">
        <f t="shared" si="1364"/>
        <v/>
      </c>
      <c r="ES98" s="71" t="str">
        <f t="shared" si="1365"/>
        <v/>
      </c>
      <c r="ET98" s="71" t="str">
        <f t="shared" si="1366"/>
        <v/>
      </c>
      <c r="EU98" s="71" t="str">
        <f t="shared" si="1367"/>
        <v/>
      </c>
      <c r="EV98" s="71" t="str">
        <f t="shared" si="1368"/>
        <v/>
      </c>
      <c r="EW98" s="71" t="str">
        <f t="shared" si="1369"/>
        <v/>
      </c>
      <c r="EX98" s="71" t="str">
        <f t="shared" si="1370"/>
        <v/>
      </c>
      <c r="EY98" s="71" t="str">
        <f t="shared" si="1371"/>
        <v/>
      </c>
      <c r="EZ98" s="71" t="str">
        <f t="shared" si="1372"/>
        <v/>
      </c>
      <c r="FA98" s="71" t="str">
        <f t="shared" si="1373"/>
        <v/>
      </c>
      <c r="FB98" s="71" t="str">
        <f t="shared" si="1374"/>
        <v/>
      </c>
      <c r="FC98" s="71" t="str">
        <f t="shared" si="1375"/>
        <v/>
      </c>
      <c r="FD98" s="71" t="str">
        <f t="shared" si="1376"/>
        <v/>
      </c>
      <c r="FE98" s="71" t="str">
        <f t="shared" si="1377"/>
        <v/>
      </c>
      <c r="FF98" s="71" t="str">
        <f t="shared" si="1378"/>
        <v/>
      </c>
      <c r="FG98" s="71" t="str">
        <f t="shared" si="1379"/>
        <v/>
      </c>
      <c r="FH98" s="71" t="str">
        <f t="shared" si="1380"/>
        <v/>
      </c>
      <c r="FI98" s="71" t="str">
        <f t="shared" si="1381"/>
        <v/>
      </c>
      <c r="FJ98" s="71" t="str">
        <f t="shared" si="1382"/>
        <v/>
      </c>
      <c r="FK98" s="71" t="str">
        <f t="shared" si="1383"/>
        <v/>
      </c>
      <c r="FL98" s="71" t="str">
        <f t="shared" si="1384"/>
        <v/>
      </c>
      <c r="FM98" s="71" t="str">
        <f t="shared" si="1385"/>
        <v/>
      </c>
      <c r="FN98" s="71" t="str">
        <f t="shared" si="1386"/>
        <v/>
      </c>
      <c r="FO98" s="71" t="str">
        <f t="shared" si="1387"/>
        <v/>
      </c>
      <c r="FP98" s="71" t="str">
        <f t="shared" si="1388"/>
        <v/>
      </c>
      <c r="FQ98" s="71" t="str">
        <f t="shared" si="1389"/>
        <v/>
      </c>
      <c r="FR98" s="71" t="str">
        <f t="shared" si="1390"/>
        <v/>
      </c>
      <c r="FS98" s="71" t="str">
        <f t="shared" si="1391"/>
        <v/>
      </c>
    </row>
    <row r="99" spans="1:175" s="60" customFormat="1" ht="16.5">
      <c r="A99" s="72"/>
      <c r="B99" s="73" t="s">
        <v>394</v>
      </c>
      <c r="C99" s="72" t="s">
        <v>395</v>
      </c>
      <c r="D99" s="74"/>
      <c r="E99" s="75"/>
      <c r="F99" s="76">
        <v>30000</v>
      </c>
      <c r="G99" s="77">
        <v>50</v>
      </c>
      <c r="H99" s="77"/>
      <c r="I99" s="77" t="str">
        <f t="shared" si="818"/>
        <v>E228</v>
      </c>
      <c r="J99" s="77"/>
      <c r="K99" s="77"/>
      <c r="L99" s="77"/>
      <c r="M99" s="77"/>
      <c r="N99" s="77"/>
      <c r="O99" s="77"/>
      <c r="P99" s="103"/>
      <c r="Q99" s="103"/>
      <c r="R99" s="103"/>
      <c r="S99" s="104"/>
      <c r="T99" s="105"/>
      <c r="U99" s="85" t="s">
        <v>393</v>
      </c>
      <c r="V99" s="86"/>
      <c r="W99" s="86"/>
      <c r="X99" s="86">
        <v>300</v>
      </c>
      <c r="Y99" s="86"/>
      <c r="Z99" s="86">
        <v>8400000</v>
      </c>
      <c r="AA99" s="86"/>
      <c r="AB99" s="86">
        <v>210000</v>
      </c>
      <c r="AC99" s="86"/>
      <c r="AD99" s="86"/>
      <c r="AE99" s="86"/>
      <c r="AF99" s="86"/>
      <c r="AG99" s="88"/>
      <c r="AH99" s="86"/>
      <c r="AI99" s="86"/>
      <c r="AJ99" s="86"/>
      <c r="AK99" s="86"/>
      <c r="AL99" s="88"/>
      <c r="AM99" s="86"/>
      <c r="AN99" s="86"/>
      <c r="AO99" s="86"/>
      <c r="AP99" s="90"/>
      <c r="AQ99" s="90"/>
      <c r="AR99" s="91"/>
      <c r="AS99" s="91"/>
      <c r="AT99" s="90"/>
      <c r="AU99" s="90"/>
      <c r="AV99" s="90"/>
      <c r="AW99" s="90"/>
      <c r="AX99" s="90"/>
      <c r="AY99" s="90"/>
      <c r="AZ99" s="90"/>
      <c r="BA99" s="90"/>
      <c r="BB99" s="90"/>
      <c r="BC99" s="79"/>
      <c r="BD99" s="79"/>
      <c r="BE99" s="79"/>
      <c r="BF99" s="79"/>
      <c r="BG99" s="79"/>
      <c r="BH99" s="79"/>
      <c r="BI99" s="79"/>
      <c r="BJ99" s="79"/>
      <c r="BK99" s="79"/>
      <c r="BL99" s="79"/>
      <c r="BM99" s="79"/>
      <c r="BN99" s="79"/>
      <c r="BO99" s="79"/>
      <c r="BP99" s="79"/>
      <c r="BQ99" s="79"/>
      <c r="BR99" s="79"/>
      <c r="BS99" s="79"/>
      <c r="BT99" s="79"/>
      <c r="BU99" s="194"/>
      <c r="BV99" s="194"/>
      <c r="BW99" s="194"/>
      <c r="BX99" s="194"/>
      <c r="BY99" s="194"/>
      <c r="BZ99" s="194"/>
      <c r="CA99" s="194"/>
      <c r="CB99" s="194"/>
      <c r="CC99" s="194"/>
      <c r="CD99" s="194"/>
      <c r="CE99" s="194"/>
      <c r="CF99" s="194"/>
      <c r="CG99" s="194"/>
      <c r="CH99" s="194"/>
      <c r="CI99" s="194"/>
      <c r="CJ99" s="194"/>
      <c r="CK99" s="194"/>
      <c r="CL99" s="194"/>
      <c r="CM99" s="194"/>
      <c r="CN99" s="93" t="str">
        <f t="shared" si="1241"/>
        <v>InitUnitState('E227',,,300,,8400000,,210000,,,)</v>
      </c>
      <c r="CO99" s="93" t="str">
        <f t="shared" si="1242"/>
        <v>InitUnitNormal('E227',,,,,,,,,,)</v>
      </c>
      <c r="CP99" s="93" t="str">
        <f t="shared" si="1243"/>
        <v>InitUnitMagic('E227',,,,,,,,,,)</v>
      </c>
      <c r="CQ99" s="93" t="str">
        <f t="shared" si="1244"/>
        <v>InitUnitAdd('E227',,,,,,,,,,)</v>
      </c>
      <c r="CR99" s="93" t="str">
        <f t="shared" si="1030"/>
        <v>InitEquipData('E227',,"",,E228,30000,50,'','','','','','',"ReplaceableTextures\\CommandButtons\\BTNZ15.blp")</v>
      </c>
      <c r="CS99" s="93"/>
      <c r="CT99" s="93"/>
      <c r="CU99" s="95" t="str">
        <f t="shared" si="1321"/>
        <v>|n护甲+300|n生命值+8400000|n生命回复+210000|n</v>
      </c>
      <c r="CV99" s="61" t="str">
        <f>"|Cffbbbbbb属性：|r"&amp;CU99&amp;VLOOKUP(A99,合成公式!A:P,16,FALSE)&amp;T99&amp;"|n|Cff00ff7f点击消耗"&amp;F99&amp;"金币进行强化"&amp;"|n成功率"&amp;G99&amp;"%"</f>
        <v>|Cffbbbbbb属性：|r|n护甲+300|n生命值+8400000|n生命回复+210000|n|n|Cff00ff7f点击消耗30000金币进行强化|n成功率50%</v>
      </c>
      <c r="DB99" s="71" t="str">
        <f t="shared" si="1322"/>
        <v/>
      </c>
      <c r="DC99" s="71" t="str">
        <f t="shared" si="1323"/>
        <v/>
      </c>
      <c r="DD99" s="71" t="str">
        <f t="shared" si="1324"/>
        <v>|n护甲+300</v>
      </c>
      <c r="DE99" s="71" t="str">
        <f t="shared" si="1325"/>
        <v/>
      </c>
      <c r="DF99" s="71" t="str">
        <f t="shared" si="1326"/>
        <v>|n生命值+8400000</v>
      </c>
      <c r="DG99" s="71" t="str">
        <f t="shared" si="1327"/>
        <v/>
      </c>
      <c r="DH99" s="71" t="str">
        <f t="shared" si="1328"/>
        <v>|n生命回复+210000</v>
      </c>
      <c r="DI99" s="71" t="str">
        <f t="shared" si="1329"/>
        <v/>
      </c>
      <c r="DJ99" s="71" t="str">
        <f t="shared" si="1330"/>
        <v/>
      </c>
      <c r="DK99" s="71" t="str">
        <f t="shared" si="1331"/>
        <v/>
      </c>
      <c r="DL99" s="71" t="str">
        <f t="shared" si="1332"/>
        <v/>
      </c>
      <c r="DM99" s="71" t="str">
        <f t="shared" si="1333"/>
        <v/>
      </c>
      <c r="DN99" s="71" t="str">
        <f t="shared" si="1334"/>
        <v/>
      </c>
      <c r="DO99" s="71" t="str">
        <f t="shared" si="1335"/>
        <v/>
      </c>
      <c r="DP99" s="71" t="str">
        <f t="shared" si="1336"/>
        <v/>
      </c>
      <c r="DQ99" s="71" t="str">
        <f t="shared" si="1337"/>
        <v/>
      </c>
      <c r="DR99" s="71" t="str">
        <f t="shared" si="1338"/>
        <v/>
      </c>
      <c r="DS99" s="71" t="str">
        <f t="shared" si="1339"/>
        <v/>
      </c>
      <c r="DT99" s="71" t="str">
        <f t="shared" si="1340"/>
        <v/>
      </c>
      <c r="DU99" s="71" t="str">
        <f t="shared" si="1341"/>
        <v/>
      </c>
      <c r="DV99" s="71" t="str">
        <f t="shared" si="1342"/>
        <v/>
      </c>
      <c r="DW99" s="71" t="str">
        <f t="shared" si="1343"/>
        <v/>
      </c>
      <c r="DX99" s="71" t="str">
        <f t="shared" si="1344"/>
        <v/>
      </c>
      <c r="DY99" s="71" t="str">
        <f t="shared" si="1345"/>
        <v/>
      </c>
      <c r="DZ99" s="71" t="str">
        <f t="shared" si="1346"/>
        <v/>
      </c>
      <c r="EA99" s="71" t="str">
        <f t="shared" si="1347"/>
        <v/>
      </c>
      <c r="EB99" s="71" t="str">
        <f t="shared" si="1348"/>
        <v/>
      </c>
      <c r="EC99" s="71" t="str">
        <f t="shared" si="1349"/>
        <v/>
      </c>
      <c r="ED99" s="71" t="str">
        <f t="shared" si="1350"/>
        <v/>
      </c>
      <c r="EE99" s="71" t="str">
        <f t="shared" si="1351"/>
        <v/>
      </c>
      <c r="EF99" s="71" t="str">
        <f t="shared" si="1352"/>
        <v/>
      </c>
      <c r="EG99" s="71" t="str">
        <f t="shared" si="1353"/>
        <v/>
      </c>
      <c r="EH99" s="71" t="str">
        <f t="shared" si="1354"/>
        <v/>
      </c>
      <c r="EI99" s="71" t="str">
        <f t="shared" si="1355"/>
        <v/>
      </c>
      <c r="EJ99" s="71" t="str">
        <f t="shared" si="1356"/>
        <v/>
      </c>
      <c r="EK99" s="71" t="str">
        <f t="shared" si="1357"/>
        <v/>
      </c>
      <c r="EL99" s="71" t="str">
        <f t="shared" si="1358"/>
        <v/>
      </c>
      <c r="EM99" s="71" t="str">
        <f t="shared" si="1359"/>
        <v/>
      </c>
      <c r="EN99" s="71" t="str">
        <f t="shared" si="1360"/>
        <v/>
      </c>
      <c r="EO99" s="71" t="str">
        <f t="shared" si="1361"/>
        <v/>
      </c>
      <c r="EP99" s="71" t="str">
        <f t="shared" si="1362"/>
        <v/>
      </c>
      <c r="EQ99" s="71" t="str">
        <f t="shared" si="1363"/>
        <v/>
      </c>
      <c r="ER99" s="71" t="str">
        <f t="shared" si="1364"/>
        <v/>
      </c>
      <c r="ES99" s="71" t="str">
        <f t="shared" si="1365"/>
        <v/>
      </c>
      <c r="ET99" s="71" t="str">
        <f t="shared" si="1366"/>
        <v/>
      </c>
      <c r="EU99" s="71" t="str">
        <f t="shared" si="1367"/>
        <v/>
      </c>
      <c r="EV99" s="71" t="str">
        <f t="shared" si="1368"/>
        <v/>
      </c>
      <c r="EW99" s="71" t="str">
        <f t="shared" si="1369"/>
        <v/>
      </c>
      <c r="EX99" s="71" t="str">
        <f t="shared" si="1370"/>
        <v/>
      </c>
      <c r="EY99" s="71" t="str">
        <f t="shared" si="1371"/>
        <v/>
      </c>
      <c r="EZ99" s="71" t="str">
        <f t="shared" si="1372"/>
        <v/>
      </c>
      <c r="FA99" s="71" t="str">
        <f t="shared" si="1373"/>
        <v/>
      </c>
      <c r="FB99" s="71" t="str">
        <f t="shared" si="1374"/>
        <v/>
      </c>
      <c r="FC99" s="71" t="str">
        <f t="shared" si="1375"/>
        <v/>
      </c>
      <c r="FD99" s="71" t="str">
        <f t="shared" si="1376"/>
        <v/>
      </c>
      <c r="FE99" s="71" t="str">
        <f t="shared" si="1377"/>
        <v/>
      </c>
      <c r="FF99" s="71" t="str">
        <f t="shared" si="1378"/>
        <v/>
      </c>
      <c r="FG99" s="71" t="str">
        <f t="shared" si="1379"/>
        <v/>
      </c>
      <c r="FH99" s="71" t="str">
        <f t="shared" si="1380"/>
        <v/>
      </c>
      <c r="FI99" s="71" t="str">
        <f t="shared" si="1381"/>
        <v/>
      </c>
      <c r="FJ99" s="71" t="str">
        <f t="shared" si="1382"/>
        <v/>
      </c>
      <c r="FK99" s="71" t="str">
        <f t="shared" si="1383"/>
        <v/>
      </c>
      <c r="FL99" s="71" t="str">
        <f t="shared" si="1384"/>
        <v/>
      </c>
      <c r="FM99" s="71" t="str">
        <f t="shared" si="1385"/>
        <v/>
      </c>
      <c r="FN99" s="71" t="str">
        <f t="shared" si="1386"/>
        <v/>
      </c>
      <c r="FO99" s="71" t="str">
        <f t="shared" si="1387"/>
        <v/>
      </c>
      <c r="FP99" s="71" t="str">
        <f t="shared" si="1388"/>
        <v/>
      </c>
      <c r="FQ99" s="71" t="str">
        <f t="shared" si="1389"/>
        <v/>
      </c>
      <c r="FR99" s="71" t="str">
        <f t="shared" si="1390"/>
        <v/>
      </c>
      <c r="FS99" s="71" t="str">
        <f t="shared" si="1391"/>
        <v/>
      </c>
    </row>
    <row r="100" spans="1:175" s="60" customFormat="1" ht="16.5">
      <c r="A100" s="72"/>
      <c r="B100" s="73" t="s">
        <v>396</v>
      </c>
      <c r="C100" s="72" t="s">
        <v>397</v>
      </c>
      <c r="D100" s="74"/>
      <c r="E100" s="75"/>
      <c r="F100" s="76">
        <v>30000</v>
      </c>
      <c r="G100" s="77">
        <v>50</v>
      </c>
      <c r="H100" s="77"/>
      <c r="I100" s="77" t="str">
        <f t="shared" si="818"/>
        <v>E229</v>
      </c>
      <c r="J100" s="77"/>
      <c r="K100" s="77"/>
      <c r="L100" s="77"/>
      <c r="M100" s="77"/>
      <c r="N100" s="77"/>
      <c r="O100" s="77"/>
      <c r="P100" s="103"/>
      <c r="Q100" s="103"/>
      <c r="R100" s="103"/>
      <c r="S100" s="104"/>
      <c r="T100" s="105"/>
      <c r="U100" s="85" t="s">
        <v>393</v>
      </c>
      <c r="V100" s="86"/>
      <c r="W100" s="86"/>
      <c r="X100" s="86">
        <v>300</v>
      </c>
      <c r="Y100" s="86"/>
      <c r="Z100" s="86">
        <v>9600000</v>
      </c>
      <c r="AA100" s="86"/>
      <c r="AB100" s="86">
        <v>240000</v>
      </c>
      <c r="AC100" s="86"/>
      <c r="AD100" s="86"/>
      <c r="AE100" s="86"/>
      <c r="AF100" s="86"/>
      <c r="AG100" s="88"/>
      <c r="AH100" s="86"/>
      <c r="AI100" s="86"/>
      <c r="AJ100" s="86"/>
      <c r="AK100" s="86"/>
      <c r="AL100" s="88"/>
      <c r="AM100" s="86"/>
      <c r="AN100" s="86"/>
      <c r="AO100" s="86"/>
      <c r="AP100" s="90"/>
      <c r="AQ100" s="90"/>
      <c r="AR100" s="91"/>
      <c r="AS100" s="91"/>
      <c r="AT100" s="90"/>
      <c r="AU100" s="90"/>
      <c r="AV100" s="90"/>
      <c r="AW100" s="90"/>
      <c r="AX100" s="90"/>
      <c r="AY100" s="90"/>
      <c r="AZ100" s="90"/>
      <c r="BA100" s="90"/>
      <c r="BB100" s="90"/>
      <c r="BC100" s="79"/>
      <c r="BD100" s="79"/>
      <c r="BE100" s="79"/>
      <c r="BF100" s="79"/>
      <c r="BG100" s="79"/>
      <c r="BH100" s="79"/>
      <c r="BI100" s="79"/>
      <c r="BJ100" s="79"/>
      <c r="BK100" s="79"/>
      <c r="BL100" s="79"/>
      <c r="BM100" s="79"/>
      <c r="BN100" s="79"/>
      <c r="BO100" s="79"/>
      <c r="BP100" s="79"/>
      <c r="BQ100" s="79"/>
      <c r="BR100" s="79"/>
      <c r="BS100" s="79"/>
      <c r="BT100" s="79"/>
      <c r="BU100" s="194"/>
      <c r="BV100" s="194"/>
      <c r="BW100" s="194"/>
      <c r="BX100" s="194"/>
      <c r="BY100" s="194"/>
      <c r="BZ100" s="194"/>
      <c r="CA100" s="194"/>
      <c r="CB100" s="194"/>
      <c r="CC100" s="194"/>
      <c r="CD100" s="194"/>
      <c r="CE100" s="194"/>
      <c r="CF100" s="194"/>
      <c r="CG100" s="194"/>
      <c r="CH100" s="194"/>
      <c r="CI100" s="194"/>
      <c r="CJ100" s="194"/>
      <c r="CK100" s="194"/>
      <c r="CL100" s="194"/>
      <c r="CM100" s="194"/>
      <c r="CN100" s="93" t="str">
        <f t="shared" si="1241"/>
        <v>InitUnitState('E228',,,300,,9600000,,240000,,,)</v>
      </c>
      <c r="CO100" s="93" t="str">
        <f t="shared" si="1242"/>
        <v>InitUnitNormal('E228',,,,,,,,,,)</v>
      </c>
      <c r="CP100" s="93" t="str">
        <f t="shared" si="1243"/>
        <v>InitUnitMagic('E228',,,,,,,,,,)</v>
      </c>
      <c r="CQ100" s="93" t="str">
        <f t="shared" si="1244"/>
        <v>InitUnitAdd('E228',,,,,,,,,,)</v>
      </c>
      <c r="CR100" s="93" t="str">
        <f t="shared" si="1030"/>
        <v>InitEquipData('E228',,"",,E229,30000,50,'','','','','','',"ReplaceableTextures\\CommandButtons\\BTNZ15.blp")</v>
      </c>
      <c r="CS100" s="93"/>
      <c r="CT100" s="93"/>
      <c r="CU100" s="95" t="str">
        <f t="shared" si="1321"/>
        <v>|n护甲+300|n生命值+9600000|n生命回复+240000|n</v>
      </c>
      <c r="CV100" s="61" t="str">
        <f>"|Cffbbbbbb属性：|r"&amp;CU100&amp;VLOOKUP(A100,合成公式!A:P,16,FALSE)&amp;T100&amp;"|n|Cff00ff7f点击消耗"&amp;F100&amp;"金币进行强化"&amp;"|n成功率"&amp;G100&amp;"%"</f>
        <v>|Cffbbbbbb属性：|r|n护甲+300|n生命值+9600000|n生命回复+240000|n|n|Cff00ff7f点击消耗30000金币进行强化|n成功率50%</v>
      </c>
      <c r="DB100" s="71" t="str">
        <f t="shared" si="1322"/>
        <v/>
      </c>
      <c r="DC100" s="71" t="str">
        <f t="shared" si="1323"/>
        <v/>
      </c>
      <c r="DD100" s="71" t="str">
        <f t="shared" si="1324"/>
        <v>|n护甲+300</v>
      </c>
      <c r="DE100" s="71" t="str">
        <f t="shared" si="1325"/>
        <v/>
      </c>
      <c r="DF100" s="71" t="str">
        <f t="shared" si="1326"/>
        <v>|n生命值+9600000</v>
      </c>
      <c r="DG100" s="71" t="str">
        <f t="shared" si="1327"/>
        <v/>
      </c>
      <c r="DH100" s="71" t="str">
        <f t="shared" si="1328"/>
        <v>|n生命回复+240000</v>
      </c>
      <c r="DI100" s="71" t="str">
        <f t="shared" si="1329"/>
        <v/>
      </c>
      <c r="DJ100" s="71" t="str">
        <f t="shared" si="1330"/>
        <v/>
      </c>
      <c r="DK100" s="71" t="str">
        <f t="shared" si="1331"/>
        <v/>
      </c>
      <c r="DL100" s="71" t="str">
        <f t="shared" si="1332"/>
        <v/>
      </c>
      <c r="DM100" s="71" t="str">
        <f t="shared" si="1333"/>
        <v/>
      </c>
      <c r="DN100" s="71" t="str">
        <f t="shared" si="1334"/>
        <v/>
      </c>
      <c r="DO100" s="71" t="str">
        <f t="shared" si="1335"/>
        <v/>
      </c>
      <c r="DP100" s="71" t="str">
        <f t="shared" si="1336"/>
        <v/>
      </c>
      <c r="DQ100" s="71" t="str">
        <f t="shared" si="1337"/>
        <v/>
      </c>
      <c r="DR100" s="71" t="str">
        <f t="shared" si="1338"/>
        <v/>
      </c>
      <c r="DS100" s="71" t="str">
        <f t="shared" si="1339"/>
        <v/>
      </c>
      <c r="DT100" s="71" t="str">
        <f t="shared" si="1340"/>
        <v/>
      </c>
      <c r="DU100" s="71" t="str">
        <f t="shared" si="1341"/>
        <v/>
      </c>
      <c r="DV100" s="71" t="str">
        <f t="shared" si="1342"/>
        <v/>
      </c>
      <c r="DW100" s="71" t="str">
        <f t="shared" si="1343"/>
        <v/>
      </c>
      <c r="DX100" s="71" t="str">
        <f t="shared" si="1344"/>
        <v/>
      </c>
      <c r="DY100" s="71" t="str">
        <f t="shared" si="1345"/>
        <v/>
      </c>
      <c r="DZ100" s="71" t="str">
        <f t="shared" si="1346"/>
        <v/>
      </c>
      <c r="EA100" s="71" t="str">
        <f t="shared" si="1347"/>
        <v/>
      </c>
      <c r="EB100" s="71" t="str">
        <f t="shared" si="1348"/>
        <v/>
      </c>
      <c r="EC100" s="71" t="str">
        <f t="shared" si="1349"/>
        <v/>
      </c>
      <c r="ED100" s="71" t="str">
        <f t="shared" si="1350"/>
        <v/>
      </c>
      <c r="EE100" s="71" t="str">
        <f t="shared" si="1351"/>
        <v/>
      </c>
      <c r="EF100" s="71" t="str">
        <f t="shared" si="1352"/>
        <v/>
      </c>
      <c r="EG100" s="71" t="str">
        <f t="shared" si="1353"/>
        <v/>
      </c>
      <c r="EH100" s="71" t="str">
        <f t="shared" si="1354"/>
        <v/>
      </c>
      <c r="EI100" s="71" t="str">
        <f t="shared" si="1355"/>
        <v/>
      </c>
      <c r="EJ100" s="71" t="str">
        <f t="shared" si="1356"/>
        <v/>
      </c>
      <c r="EK100" s="71" t="str">
        <f t="shared" si="1357"/>
        <v/>
      </c>
      <c r="EL100" s="71" t="str">
        <f t="shared" si="1358"/>
        <v/>
      </c>
      <c r="EM100" s="71" t="str">
        <f t="shared" si="1359"/>
        <v/>
      </c>
      <c r="EN100" s="71" t="str">
        <f t="shared" si="1360"/>
        <v/>
      </c>
      <c r="EO100" s="71" t="str">
        <f t="shared" si="1361"/>
        <v/>
      </c>
      <c r="EP100" s="71" t="str">
        <f t="shared" si="1362"/>
        <v/>
      </c>
      <c r="EQ100" s="71" t="str">
        <f t="shared" si="1363"/>
        <v/>
      </c>
      <c r="ER100" s="71" t="str">
        <f t="shared" si="1364"/>
        <v/>
      </c>
      <c r="ES100" s="71" t="str">
        <f t="shared" si="1365"/>
        <v/>
      </c>
      <c r="ET100" s="71" t="str">
        <f t="shared" si="1366"/>
        <v/>
      </c>
      <c r="EU100" s="71" t="str">
        <f t="shared" si="1367"/>
        <v/>
      </c>
      <c r="EV100" s="71" t="str">
        <f t="shared" si="1368"/>
        <v/>
      </c>
      <c r="EW100" s="71" t="str">
        <f t="shared" si="1369"/>
        <v/>
      </c>
      <c r="EX100" s="71" t="str">
        <f t="shared" si="1370"/>
        <v/>
      </c>
      <c r="EY100" s="71" t="str">
        <f t="shared" si="1371"/>
        <v/>
      </c>
      <c r="EZ100" s="71" t="str">
        <f t="shared" si="1372"/>
        <v/>
      </c>
      <c r="FA100" s="71" t="str">
        <f t="shared" si="1373"/>
        <v/>
      </c>
      <c r="FB100" s="71" t="str">
        <f t="shared" si="1374"/>
        <v/>
      </c>
      <c r="FC100" s="71" t="str">
        <f t="shared" si="1375"/>
        <v/>
      </c>
      <c r="FD100" s="71" t="str">
        <f t="shared" si="1376"/>
        <v/>
      </c>
      <c r="FE100" s="71" t="str">
        <f t="shared" si="1377"/>
        <v/>
      </c>
      <c r="FF100" s="71" t="str">
        <f t="shared" si="1378"/>
        <v/>
      </c>
      <c r="FG100" s="71" t="str">
        <f t="shared" si="1379"/>
        <v/>
      </c>
      <c r="FH100" s="71" t="str">
        <f t="shared" si="1380"/>
        <v/>
      </c>
      <c r="FI100" s="71" t="str">
        <f t="shared" si="1381"/>
        <v/>
      </c>
      <c r="FJ100" s="71" t="str">
        <f t="shared" si="1382"/>
        <v/>
      </c>
      <c r="FK100" s="71" t="str">
        <f t="shared" si="1383"/>
        <v/>
      </c>
      <c r="FL100" s="71" t="str">
        <f t="shared" si="1384"/>
        <v/>
      </c>
      <c r="FM100" s="71" t="str">
        <f t="shared" si="1385"/>
        <v/>
      </c>
      <c r="FN100" s="71" t="str">
        <f t="shared" si="1386"/>
        <v/>
      </c>
      <c r="FO100" s="71" t="str">
        <f t="shared" si="1387"/>
        <v/>
      </c>
      <c r="FP100" s="71" t="str">
        <f t="shared" si="1388"/>
        <v/>
      </c>
      <c r="FQ100" s="71" t="str">
        <f t="shared" si="1389"/>
        <v/>
      </c>
      <c r="FR100" s="71" t="str">
        <f t="shared" si="1390"/>
        <v/>
      </c>
      <c r="FS100" s="71" t="str">
        <f t="shared" si="1391"/>
        <v/>
      </c>
    </row>
    <row r="101" spans="1:175" s="60" customFormat="1" ht="16.5">
      <c r="A101" s="72"/>
      <c r="B101" s="73" t="s">
        <v>398</v>
      </c>
      <c r="C101" s="72" t="s">
        <v>399</v>
      </c>
      <c r="D101" s="74"/>
      <c r="E101" s="75"/>
      <c r="F101" s="76">
        <v>30000</v>
      </c>
      <c r="G101" s="77">
        <v>50</v>
      </c>
      <c r="H101" s="77"/>
      <c r="I101" s="77" t="str">
        <f t="shared" si="818"/>
        <v>E230</v>
      </c>
      <c r="J101" s="77"/>
      <c r="K101" s="77"/>
      <c r="L101" s="77"/>
      <c r="M101" s="77"/>
      <c r="N101" s="77"/>
      <c r="O101" s="77"/>
      <c r="P101" s="103"/>
      <c r="Q101" s="103"/>
      <c r="R101" s="103"/>
      <c r="S101" s="104"/>
      <c r="T101" s="105"/>
      <c r="U101" s="85" t="s">
        <v>393</v>
      </c>
      <c r="V101" s="86"/>
      <c r="W101" s="86"/>
      <c r="X101" s="86">
        <v>300</v>
      </c>
      <c r="Y101" s="86"/>
      <c r="Z101" s="86">
        <v>10800000</v>
      </c>
      <c r="AA101" s="86"/>
      <c r="AB101" s="86">
        <v>270000</v>
      </c>
      <c r="AC101" s="86"/>
      <c r="AD101" s="86"/>
      <c r="AE101" s="86"/>
      <c r="AF101" s="86"/>
      <c r="AG101" s="88"/>
      <c r="AH101" s="86"/>
      <c r="AI101" s="86"/>
      <c r="AJ101" s="86"/>
      <c r="AK101" s="86"/>
      <c r="AL101" s="88"/>
      <c r="AM101" s="86"/>
      <c r="AN101" s="86"/>
      <c r="AO101" s="86"/>
      <c r="AP101" s="90"/>
      <c r="AQ101" s="90"/>
      <c r="AR101" s="91"/>
      <c r="AS101" s="91"/>
      <c r="AT101" s="90"/>
      <c r="AU101" s="90"/>
      <c r="AV101" s="90"/>
      <c r="AW101" s="90"/>
      <c r="AX101" s="90"/>
      <c r="AY101" s="90"/>
      <c r="AZ101" s="90"/>
      <c r="BA101" s="90"/>
      <c r="BB101" s="90"/>
      <c r="BC101" s="79"/>
      <c r="BD101" s="79"/>
      <c r="BE101" s="79"/>
      <c r="BF101" s="79"/>
      <c r="BG101" s="79"/>
      <c r="BH101" s="79"/>
      <c r="BI101" s="79"/>
      <c r="BJ101" s="79"/>
      <c r="BK101" s="79"/>
      <c r="BL101" s="79"/>
      <c r="BM101" s="79"/>
      <c r="BN101" s="79"/>
      <c r="BO101" s="79"/>
      <c r="BP101" s="79"/>
      <c r="BQ101" s="79"/>
      <c r="BR101" s="79"/>
      <c r="BS101" s="79"/>
      <c r="BT101" s="79"/>
      <c r="BU101" s="194"/>
      <c r="BV101" s="194"/>
      <c r="BW101" s="194"/>
      <c r="BX101" s="194"/>
      <c r="BY101" s="194"/>
      <c r="BZ101" s="194"/>
      <c r="CA101" s="194"/>
      <c r="CB101" s="194"/>
      <c r="CC101" s="194"/>
      <c r="CD101" s="194"/>
      <c r="CE101" s="194"/>
      <c r="CF101" s="194"/>
      <c r="CG101" s="194"/>
      <c r="CH101" s="194"/>
      <c r="CI101" s="194"/>
      <c r="CJ101" s="194"/>
      <c r="CK101" s="194"/>
      <c r="CL101" s="194"/>
      <c r="CM101" s="194"/>
      <c r="CN101" s="93" t="str">
        <f t="shared" si="1241"/>
        <v>InitUnitState('E229',,,300,,10800000,,270000,,,)</v>
      </c>
      <c r="CO101" s="93" t="str">
        <f t="shared" si="1242"/>
        <v>InitUnitNormal('E229',,,,,,,,,,)</v>
      </c>
      <c r="CP101" s="93" t="str">
        <f t="shared" si="1243"/>
        <v>InitUnitMagic('E229',,,,,,,,,,)</v>
      </c>
      <c r="CQ101" s="93" t="str">
        <f t="shared" si="1244"/>
        <v>InitUnitAdd('E229',,,,,,,,,,)</v>
      </c>
      <c r="CR101" s="93" t="str">
        <f t="shared" si="1030"/>
        <v>InitEquipData('E229',,"",,E230,30000,50,'','','','','','',"ReplaceableTextures\\CommandButtons\\BTNZ15.blp")</v>
      </c>
      <c r="CS101" s="93"/>
      <c r="CT101" s="93"/>
      <c r="CU101" s="95" t="str">
        <f t="shared" si="1321"/>
        <v>|n护甲+300|n生命值+10800000|n生命回复+270000|n</v>
      </c>
      <c r="CV101" s="61" t="str">
        <f>"|Cffbbbbbb属性：|r"&amp;CU101&amp;VLOOKUP(A101,合成公式!A:P,16,FALSE)&amp;T101&amp;"|n|Cff00ff7f点击消耗"&amp;F101&amp;"金币进行强化"&amp;"|n成功率"&amp;G101&amp;"%"</f>
        <v>|Cffbbbbbb属性：|r|n护甲+300|n生命值+10800000|n生命回复+270000|n|n|Cff00ff7f点击消耗30000金币进行强化|n成功率50%</v>
      </c>
      <c r="DB101" s="71" t="str">
        <f t="shared" si="1322"/>
        <v/>
      </c>
      <c r="DC101" s="71" t="str">
        <f t="shared" si="1323"/>
        <v/>
      </c>
      <c r="DD101" s="71" t="str">
        <f t="shared" si="1324"/>
        <v>|n护甲+300</v>
      </c>
      <c r="DE101" s="71" t="str">
        <f t="shared" si="1325"/>
        <v/>
      </c>
      <c r="DF101" s="71" t="str">
        <f t="shared" si="1326"/>
        <v>|n生命值+10800000</v>
      </c>
      <c r="DG101" s="71" t="str">
        <f t="shared" si="1327"/>
        <v/>
      </c>
      <c r="DH101" s="71" t="str">
        <f t="shared" si="1328"/>
        <v>|n生命回复+270000</v>
      </c>
      <c r="DI101" s="71" t="str">
        <f t="shared" si="1329"/>
        <v/>
      </c>
      <c r="DJ101" s="71" t="str">
        <f t="shared" si="1330"/>
        <v/>
      </c>
      <c r="DK101" s="71" t="str">
        <f t="shared" si="1331"/>
        <v/>
      </c>
      <c r="DL101" s="71" t="str">
        <f t="shared" si="1332"/>
        <v/>
      </c>
      <c r="DM101" s="71" t="str">
        <f t="shared" si="1333"/>
        <v/>
      </c>
      <c r="DN101" s="71" t="str">
        <f t="shared" si="1334"/>
        <v/>
      </c>
      <c r="DO101" s="71" t="str">
        <f t="shared" si="1335"/>
        <v/>
      </c>
      <c r="DP101" s="71" t="str">
        <f t="shared" si="1336"/>
        <v/>
      </c>
      <c r="DQ101" s="71" t="str">
        <f t="shared" si="1337"/>
        <v/>
      </c>
      <c r="DR101" s="71" t="str">
        <f t="shared" si="1338"/>
        <v/>
      </c>
      <c r="DS101" s="71" t="str">
        <f t="shared" si="1339"/>
        <v/>
      </c>
      <c r="DT101" s="71" t="str">
        <f t="shared" si="1340"/>
        <v/>
      </c>
      <c r="DU101" s="71" t="str">
        <f t="shared" si="1341"/>
        <v/>
      </c>
      <c r="DV101" s="71" t="str">
        <f t="shared" si="1342"/>
        <v/>
      </c>
      <c r="DW101" s="71" t="str">
        <f t="shared" si="1343"/>
        <v/>
      </c>
      <c r="DX101" s="71" t="str">
        <f t="shared" si="1344"/>
        <v/>
      </c>
      <c r="DY101" s="71" t="str">
        <f t="shared" si="1345"/>
        <v/>
      </c>
      <c r="DZ101" s="71" t="str">
        <f t="shared" si="1346"/>
        <v/>
      </c>
      <c r="EA101" s="71" t="str">
        <f t="shared" si="1347"/>
        <v/>
      </c>
      <c r="EB101" s="71" t="str">
        <f t="shared" si="1348"/>
        <v/>
      </c>
      <c r="EC101" s="71" t="str">
        <f t="shared" si="1349"/>
        <v/>
      </c>
      <c r="ED101" s="71" t="str">
        <f t="shared" si="1350"/>
        <v/>
      </c>
      <c r="EE101" s="71" t="str">
        <f t="shared" si="1351"/>
        <v/>
      </c>
      <c r="EF101" s="71" t="str">
        <f t="shared" si="1352"/>
        <v/>
      </c>
      <c r="EG101" s="71" t="str">
        <f t="shared" si="1353"/>
        <v/>
      </c>
      <c r="EH101" s="71" t="str">
        <f t="shared" si="1354"/>
        <v/>
      </c>
      <c r="EI101" s="71" t="str">
        <f t="shared" si="1355"/>
        <v/>
      </c>
      <c r="EJ101" s="71" t="str">
        <f t="shared" si="1356"/>
        <v/>
      </c>
      <c r="EK101" s="71" t="str">
        <f t="shared" si="1357"/>
        <v/>
      </c>
      <c r="EL101" s="71" t="str">
        <f t="shared" si="1358"/>
        <v/>
      </c>
      <c r="EM101" s="71" t="str">
        <f t="shared" si="1359"/>
        <v/>
      </c>
      <c r="EN101" s="71" t="str">
        <f t="shared" si="1360"/>
        <v/>
      </c>
      <c r="EO101" s="71" t="str">
        <f t="shared" si="1361"/>
        <v/>
      </c>
      <c r="EP101" s="71" t="str">
        <f t="shared" si="1362"/>
        <v/>
      </c>
      <c r="EQ101" s="71" t="str">
        <f t="shared" si="1363"/>
        <v/>
      </c>
      <c r="ER101" s="71" t="str">
        <f t="shared" si="1364"/>
        <v/>
      </c>
      <c r="ES101" s="71" t="str">
        <f t="shared" si="1365"/>
        <v/>
      </c>
      <c r="ET101" s="71" t="str">
        <f t="shared" si="1366"/>
        <v/>
      </c>
      <c r="EU101" s="71" t="str">
        <f t="shared" si="1367"/>
        <v/>
      </c>
      <c r="EV101" s="71" t="str">
        <f t="shared" si="1368"/>
        <v/>
      </c>
      <c r="EW101" s="71" t="str">
        <f t="shared" si="1369"/>
        <v/>
      </c>
      <c r="EX101" s="71" t="str">
        <f t="shared" si="1370"/>
        <v/>
      </c>
      <c r="EY101" s="71" t="str">
        <f t="shared" si="1371"/>
        <v/>
      </c>
      <c r="EZ101" s="71" t="str">
        <f t="shared" si="1372"/>
        <v/>
      </c>
      <c r="FA101" s="71" t="str">
        <f t="shared" si="1373"/>
        <v/>
      </c>
      <c r="FB101" s="71" t="str">
        <f t="shared" si="1374"/>
        <v/>
      </c>
      <c r="FC101" s="71" t="str">
        <f t="shared" si="1375"/>
        <v/>
      </c>
      <c r="FD101" s="71" t="str">
        <f t="shared" si="1376"/>
        <v/>
      </c>
      <c r="FE101" s="71" t="str">
        <f t="shared" si="1377"/>
        <v/>
      </c>
      <c r="FF101" s="71" t="str">
        <f t="shared" si="1378"/>
        <v/>
      </c>
      <c r="FG101" s="71" t="str">
        <f t="shared" si="1379"/>
        <v/>
      </c>
      <c r="FH101" s="71" t="str">
        <f t="shared" si="1380"/>
        <v/>
      </c>
      <c r="FI101" s="71" t="str">
        <f t="shared" si="1381"/>
        <v/>
      </c>
      <c r="FJ101" s="71" t="str">
        <f t="shared" si="1382"/>
        <v/>
      </c>
      <c r="FK101" s="71" t="str">
        <f t="shared" si="1383"/>
        <v/>
      </c>
      <c r="FL101" s="71" t="str">
        <f t="shared" si="1384"/>
        <v/>
      </c>
      <c r="FM101" s="71" t="str">
        <f t="shared" si="1385"/>
        <v/>
      </c>
      <c r="FN101" s="71" t="str">
        <f t="shared" si="1386"/>
        <v/>
      </c>
      <c r="FO101" s="71" t="str">
        <f t="shared" si="1387"/>
        <v/>
      </c>
      <c r="FP101" s="71" t="str">
        <f t="shared" si="1388"/>
        <v/>
      </c>
      <c r="FQ101" s="71" t="str">
        <f t="shared" si="1389"/>
        <v/>
      </c>
      <c r="FR101" s="71" t="str">
        <f t="shared" si="1390"/>
        <v/>
      </c>
      <c r="FS101" s="71" t="str">
        <f t="shared" si="1391"/>
        <v/>
      </c>
    </row>
    <row r="102" spans="1:175" s="60" customFormat="1" ht="17.25" customHeight="1">
      <c r="A102" s="72"/>
      <c r="B102" s="73" t="s">
        <v>400</v>
      </c>
      <c r="C102" s="72" t="s">
        <v>401</v>
      </c>
      <c r="D102" s="74"/>
      <c r="E102" s="75"/>
      <c r="F102" s="76"/>
      <c r="G102" s="77"/>
      <c r="H102" s="77"/>
      <c r="I102" s="77" t="str">
        <f t="shared" si="818"/>
        <v>E231</v>
      </c>
      <c r="J102" s="77"/>
      <c r="K102" s="77"/>
      <c r="L102" s="77"/>
      <c r="M102" s="77"/>
      <c r="N102" s="77"/>
      <c r="O102" s="77"/>
      <c r="P102" s="103"/>
      <c r="Q102" s="103"/>
      <c r="R102" s="103"/>
      <c r="S102" s="104"/>
      <c r="T102" s="192" t="s">
        <v>1369</v>
      </c>
      <c r="U102" s="85" t="s">
        <v>393</v>
      </c>
      <c r="V102" s="86"/>
      <c r="W102" s="86"/>
      <c r="X102" s="86">
        <v>300</v>
      </c>
      <c r="Y102" s="86"/>
      <c r="Z102" s="86">
        <v>12000000</v>
      </c>
      <c r="AA102" s="86"/>
      <c r="AB102" s="86">
        <v>300000</v>
      </c>
      <c r="AC102" s="86"/>
      <c r="AD102" s="86"/>
      <c r="AE102" s="86"/>
      <c r="AF102" s="86"/>
      <c r="AG102" s="88"/>
      <c r="AH102" s="86"/>
      <c r="AI102" s="86"/>
      <c r="AJ102" s="86"/>
      <c r="AK102" s="86"/>
      <c r="AL102" s="88"/>
      <c r="AM102" s="86"/>
      <c r="AN102" s="86"/>
      <c r="AO102" s="86"/>
      <c r="AP102" s="90"/>
      <c r="AQ102" s="90"/>
      <c r="AR102" s="91"/>
      <c r="AS102" s="91"/>
      <c r="AT102" s="90"/>
      <c r="AU102" s="90"/>
      <c r="AV102" s="90"/>
      <c r="AW102" s="90"/>
      <c r="AX102" s="90"/>
      <c r="AY102" s="90"/>
      <c r="AZ102" s="90"/>
      <c r="BA102" s="90"/>
      <c r="BB102" s="90"/>
      <c r="BC102" s="79"/>
      <c r="BD102" s="79"/>
      <c r="BE102" s="79"/>
      <c r="BF102" s="79"/>
      <c r="BG102" s="79"/>
      <c r="BH102" s="79"/>
      <c r="BI102" s="79"/>
      <c r="BJ102" s="79"/>
      <c r="BK102" s="79"/>
      <c r="BL102" s="79"/>
      <c r="BM102" s="79"/>
      <c r="BN102" s="79"/>
      <c r="BO102" s="79"/>
      <c r="BP102" s="79"/>
      <c r="BQ102" s="79"/>
      <c r="BR102" s="79"/>
      <c r="BS102" s="79"/>
      <c r="BT102" s="79"/>
      <c r="BU102" s="194"/>
      <c r="BV102" s="194"/>
      <c r="BW102" s="194"/>
      <c r="BX102" s="194"/>
      <c r="BY102" s="194"/>
      <c r="BZ102" s="194"/>
      <c r="CA102" s="194"/>
      <c r="CB102" s="194"/>
      <c r="CC102" s="194"/>
      <c r="CD102" s="194"/>
      <c r="CE102" s="194"/>
      <c r="CF102" s="194"/>
      <c r="CG102" s="194"/>
      <c r="CH102" s="194"/>
      <c r="CI102" s="194"/>
      <c r="CJ102" s="194"/>
      <c r="CK102" s="194"/>
      <c r="CL102" s="194"/>
      <c r="CM102" s="194"/>
      <c r="CN102" s="93" t="str">
        <f t="shared" si="1241"/>
        <v>InitUnitState('E230',,,300,,12000000,,300000,,,)</v>
      </c>
      <c r="CO102" s="93" t="str">
        <f t="shared" si="1242"/>
        <v>InitUnitNormal('E230',,,,,,,,,,)</v>
      </c>
      <c r="CP102" s="93" t="str">
        <f t="shared" si="1243"/>
        <v>InitUnitMagic('E230',,,,,,,,,,)</v>
      </c>
      <c r="CQ102" s="93" t="str">
        <f t="shared" si="1244"/>
        <v>InitUnitAdd('E230',,,,,,,,,,)</v>
      </c>
      <c r="CR102" s="93" t="e">
        <f>"InitEquipData('"&amp;B102&amp;"',"&amp;D102&amp;","&amp;CR$1&amp;A102&amp;CR$1&amp;","&amp;E102&amp;","&amp;I102&amp;","&amp;F102&amp;","&amp;G102&amp;",'"&amp;J102&amp;"','"&amp;K102&amp;"','"&amp;L102&amp;"','"&amp;M102&amp;"','"&amp;N102&amp;"','"&amp;O102&amp;"',"&amp;CR$1&amp;#REF!&amp;CR$1&amp;")"</f>
        <v>#REF!</v>
      </c>
      <c r="CS102" s="93"/>
      <c r="CT102" s="93"/>
      <c r="CU102" s="95" t="str">
        <f t="shared" si="1321"/>
        <v>|n护甲+300|n生命值+12000000|n生命回复+300000|n</v>
      </c>
      <c r="CV102" s="61" t="str">
        <f>"|Cffbbbbbb属性：|r"&amp;CU102&amp;VLOOKUP(A102,合成公式!A:P,16,FALSE)&amp;T102</f>
        <v>|Cffbbbbbb属性：|r|n护甲+300|n生命值+12000000|n生命回复+300000|n|n可以使用|cffff0000虚空神石|r进行升级</v>
      </c>
      <c r="DB102" s="71" t="str">
        <f t="shared" si="1322"/>
        <v/>
      </c>
      <c r="DC102" s="71" t="str">
        <f t="shared" si="1323"/>
        <v/>
      </c>
      <c r="DD102" s="71" t="str">
        <f t="shared" si="1324"/>
        <v>|n护甲+300</v>
      </c>
      <c r="DE102" s="71" t="str">
        <f t="shared" si="1325"/>
        <v/>
      </c>
      <c r="DF102" s="71" t="str">
        <f t="shared" si="1326"/>
        <v>|n生命值+12000000</v>
      </c>
      <c r="DG102" s="71" t="str">
        <f t="shared" si="1327"/>
        <v/>
      </c>
      <c r="DH102" s="71" t="str">
        <f t="shared" si="1328"/>
        <v>|n生命回复+300000</v>
      </c>
      <c r="DI102" s="71" t="str">
        <f t="shared" si="1329"/>
        <v/>
      </c>
      <c r="DJ102" s="71" t="str">
        <f t="shared" si="1330"/>
        <v/>
      </c>
      <c r="DK102" s="71" t="str">
        <f t="shared" si="1331"/>
        <v/>
      </c>
      <c r="DL102" s="71" t="str">
        <f t="shared" si="1332"/>
        <v/>
      </c>
      <c r="DM102" s="71" t="str">
        <f t="shared" si="1333"/>
        <v/>
      </c>
      <c r="DN102" s="71" t="str">
        <f t="shared" si="1334"/>
        <v/>
      </c>
      <c r="DO102" s="71" t="str">
        <f t="shared" si="1335"/>
        <v/>
      </c>
      <c r="DP102" s="71" t="str">
        <f t="shared" si="1336"/>
        <v/>
      </c>
      <c r="DQ102" s="71" t="str">
        <f t="shared" si="1337"/>
        <v/>
      </c>
      <c r="DR102" s="71" t="str">
        <f t="shared" si="1338"/>
        <v/>
      </c>
      <c r="DS102" s="71" t="str">
        <f t="shared" si="1339"/>
        <v/>
      </c>
      <c r="DT102" s="71" t="str">
        <f t="shared" si="1340"/>
        <v/>
      </c>
      <c r="DU102" s="71" t="str">
        <f t="shared" si="1341"/>
        <v/>
      </c>
      <c r="DV102" s="71" t="str">
        <f t="shared" si="1342"/>
        <v/>
      </c>
      <c r="DW102" s="71" t="str">
        <f t="shared" si="1343"/>
        <v/>
      </c>
      <c r="DX102" s="71" t="str">
        <f t="shared" si="1344"/>
        <v/>
      </c>
      <c r="DY102" s="71" t="str">
        <f t="shared" si="1345"/>
        <v/>
      </c>
      <c r="DZ102" s="71" t="str">
        <f t="shared" si="1346"/>
        <v/>
      </c>
      <c r="EA102" s="71" t="str">
        <f t="shared" si="1347"/>
        <v/>
      </c>
      <c r="EB102" s="71" t="str">
        <f t="shared" si="1348"/>
        <v/>
      </c>
      <c r="EC102" s="71" t="str">
        <f t="shared" si="1349"/>
        <v/>
      </c>
      <c r="ED102" s="71" t="str">
        <f t="shared" si="1350"/>
        <v/>
      </c>
      <c r="EE102" s="71" t="str">
        <f t="shared" si="1351"/>
        <v/>
      </c>
      <c r="EF102" s="71" t="str">
        <f t="shared" si="1352"/>
        <v/>
      </c>
      <c r="EG102" s="71" t="str">
        <f t="shared" si="1353"/>
        <v/>
      </c>
      <c r="EH102" s="71" t="str">
        <f t="shared" si="1354"/>
        <v/>
      </c>
      <c r="EI102" s="71" t="str">
        <f t="shared" si="1355"/>
        <v/>
      </c>
      <c r="EJ102" s="71" t="str">
        <f t="shared" si="1356"/>
        <v/>
      </c>
      <c r="EK102" s="71" t="str">
        <f t="shared" si="1357"/>
        <v/>
      </c>
      <c r="EL102" s="71" t="str">
        <f t="shared" si="1358"/>
        <v/>
      </c>
      <c r="EM102" s="71" t="str">
        <f t="shared" si="1359"/>
        <v/>
      </c>
      <c r="EN102" s="71" t="str">
        <f t="shared" si="1360"/>
        <v/>
      </c>
      <c r="EO102" s="71" t="str">
        <f t="shared" si="1361"/>
        <v/>
      </c>
      <c r="EP102" s="71" t="str">
        <f t="shared" si="1362"/>
        <v/>
      </c>
      <c r="EQ102" s="71" t="str">
        <f t="shared" si="1363"/>
        <v/>
      </c>
      <c r="ER102" s="71" t="str">
        <f t="shared" si="1364"/>
        <v/>
      </c>
      <c r="ES102" s="71" t="str">
        <f t="shared" si="1365"/>
        <v/>
      </c>
      <c r="ET102" s="71" t="str">
        <f t="shared" si="1366"/>
        <v/>
      </c>
      <c r="EU102" s="71" t="str">
        <f t="shared" si="1367"/>
        <v/>
      </c>
      <c r="EV102" s="71" t="str">
        <f t="shared" si="1368"/>
        <v/>
      </c>
      <c r="EW102" s="71" t="str">
        <f t="shared" si="1369"/>
        <v/>
      </c>
      <c r="EX102" s="71" t="str">
        <f t="shared" si="1370"/>
        <v/>
      </c>
      <c r="EY102" s="71" t="str">
        <f t="shared" si="1371"/>
        <v/>
      </c>
      <c r="EZ102" s="71" t="str">
        <f t="shared" si="1372"/>
        <v/>
      </c>
      <c r="FA102" s="71" t="str">
        <f t="shared" si="1373"/>
        <v/>
      </c>
      <c r="FB102" s="71" t="str">
        <f t="shared" si="1374"/>
        <v/>
      </c>
      <c r="FC102" s="71" t="str">
        <f t="shared" si="1375"/>
        <v/>
      </c>
      <c r="FD102" s="71" t="str">
        <f t="shared" si="1376"/>
        <v/>
      </c>
      <c r="FE102" s="71" t="str">
        <f t="shared" si="1377"/>
        <v/>
      </c>
      <c r="FF102" s="71" t="str">
        <f t="shared" si="1378"/>
        <v/>
      </c>
      <c r="FG102" s="71" t="str">
        <f t="shared" si="1379"/>
        <v/>
      </c>
      <c r="FH102" s="71" t="str">
        <f t="shared" si="1380"/>
        <v/>
      </c>
      <c r="FI102" s="71" t="str">
        <f t="shared" si="1381"/>
        <v/>
      </c>
      <c r="FJ102" s="71" t="str">
        <f t="shared" si="1382"/>
        <v/>
      </c>
      <c r="FK102" s="71" t="str">
        <f t="shared" si="1383"/>
        <v/>
      </c>
      <c r="FL102" s="71" t="str">
        <f t="shared" si="1384"/>
        <v/>
      </c>
      <c r="FM102" s="71" t="str">
        <f t="shared" si="1385"/>
        <v/>
      </c>
      <c r="FN102" s="71" t="str">
        <f t="shared" si="1386"/>
        <v/>
      </c>
      <c r="FO102" s="71" t="str">
        <f t="shared" si="1387"/>
        <v/>
      </c>
      <c r="FP102" s="71" t="str">
        <f t="shared" si="1388"/>
        <v/>
      </c>
      <c r="FQ102" s="71" t="str">
        <f t="shared" si="1389"/>
        <v/>
      </c>
      <c r="FR102" s="71" t="str">
        <f t="shared" si="1390"/>
        <v/>
      </c>
      <c r="FS102" s="71" t="str">
        <f t="shared" si="1391"/>
        <v/>
      </c>
    </row>
    <row r="103" spans="1:175" s="60" customFormat="1" ht="16.5">
      <c r="A103" s="72"/>
      <c r="B103" s="73" t="s">
        <v>1357</v>
      </c>
      <c r="C103" s="72" t="s">
        <v>1374</v>
      </c>
      <c r="D103" s="74"/>
      <c r="E103" s="75"/>
      <c r="F103" s="76"/>
      <c r="G103" s="77"/>
      <c r="H103" s="77"/>
      <c r="I103" s="77" t="str">
        <f t="shared" si="818"/>
        <v>E232</v>
      </c>
      <c r="J103" s="77"/>
      <c r="K103" s="77"/>
      <c r="L103" s="77"/>
      <c r="M103" s="77"/>
      <c r="N103" s="77"/>
      <c r="O103" s="77"/>
      <c r="P103" s="82"/>
      <c r="Q103" s="82"/>
      <c r="R103" s="82"/>
      <c r="S103" s="82"/>
      <c r="T103" s="192" t="s">
        <v>1369</v>
      </c>
      <c r="U103" s="85" t="s">
        <v>1366</v>
      </c>
      <c r="V103" s="86"/>
      <c r="W103" s="86"/>
      <c r="X103" s="86">
        <v>350</v>
      </c>
      <c r="Y103" s="86"/>
      <c r="Z103" s="86">
        <v>12400000</v>
      </c>
      <c r="AA103" s="86"/>
      <c r="AB103" s="86">
        <v>310000</v>
      </c>
      <c r="AC103" s="86"/>
      <c r="AD103" s="86"/>
      <c r="AE103" s="86"/>
      <c r="AF103" s="86"/>
      <c r="AG103" s="88"/>
      <c r="AH103" s="86"/>
      <c r="AI103" s="86"/>
      <c r="AJ103" s="86"/>
      <c r="AK103" s="86"/>
      <c r="AL103" s="88"/>
      <c r="AM103" s="86"/>
      <c r="AN103" s="86"/>
      <c r="AO103" s="86"/>
      <c r="AP103" s="90"/>
      <c r="AQ103" s="90"/>
      <c r="AR103" s="91"/>
      <c r="AS103" s="91"/>
      <c r="AT103" s="90"/>
      <c r="AU103" s="90"/>
      <c r="AV103" s="90"/>
      <c r="AW103" s="90"/>
      <c r="AX103" s="90"/>
      <c r="AY103" s="90"/>
      <c r="AZ103" s="90"/>
      <c r="BA103" s="90"/>
      <c r="BB103" s="90"/>
      <c r="BC103" s="79"/>
      <c r="BD103" s="79"/>
      <c r="BE103" s="79"/>
      <c r="BF103" s="79"/>
      <c r="BG103" s="79"/>
      <c r="BH103" s="79"/>
      <c r="BI103" s="79"/>
      <c r="BJ103" s="79"/>
      <c r="BK103" s="79"/>
      <c r="BL103" s="79"/>
      <c r="BM103" s="79"/>
      <c r="BN103" s="79"/>
      <c r="BO103" s="79"/>
      <c r="BP103" s="79"/>
      <c r="BQ103" s="79"/>
      <c r="BR103" s="79"/>
      <c r="BS103" s="79"/>
      <c r="BT103" s="79"/>
      <c r="BU103" s="194"/>
      <c r="BV103" s="194"/>
      <c r="BW103" s="194"/>
      <c r="BX103" s="194"/>
      <c r="BY103" s="194"/>
      <c r="BZ103" s="194"/>
      <c r="CA103" s="194"/>
      <c r="CB103" s="194"/>
      <c r="CC103" s="194"/>
      <c r="CD103" s="194"/>
      <c r="CE103" s="194"/>
      <c r="CF103" s="194"/>
      <c r="CG103" s="194"/>
      <c r="CH103" s="194"/>
      <c r="CI103" s="194"/>
      <c r="CJ103" s="194"/>
      <c r="CK103" s="194"/>
      <c r="CL103" s="194"/>
      <c r="CM103" s="194"/>
      <c r="CN103" s="93" t="str">
        <f t="shared" si="1241"/>
        <v>InitUnitState('E231',,,350,,12400000,,310000,,,)</v>
      </c>
      <c r="CO103" s="93" t="str">
        <f t="shared" si="1242"/>
        <v>InitUnitNormal('E231',,,,,,,,,,)</v>
      </c>
      <c r="CP103" s="93" t="str">
        <f t="shared" si="1243"/>
        <v>InitUnitMagic('E231',,,,,,,,,,)</v>
      </c>
      <c r="CQ103" s="93" t="str">
        <f t="shared" si="1244"/>
        <v>InitUnitAdd('E231',,,,,,,,,,)</v>
      </c>
      <c r="CR103" s="93" t="str">
        <f t="shared" ref="CR103:CR107" si="1392">"InitEquipData('"&amp;B103&amp;"',"&amp;D103&amp;","&amp;CR$1&amp;A103&amp;CR$1&amp;","&amp;E103&amp;","&amp;I103&amp;","&amp;F103&amp;","&amp;G103&amp;",'"&amp;J103&amp;"','"&amp;K103&amp;"','"&amp;L103&amp;"','"&amp;M103&amp;"','"&amp;N103&amp;"','"&amp;O103&amp;"',"&amp;CR$1&amp;U104&amp;CR$1&amp;")"</f>
        <v>InitEquipData('E231',,"",,E232,,,'','','','','','',"ReplaceableTextures\\CommandButtons\\BTNZ29.blp")</v>
      </c>
      <c r="CS103" s="93"/>
      <c r="CT103" s="93"/>
      <c r="CU103" s="95" t="str">
        <f t="shared" si="1321"/>
        <v>|n护甲+350|n生命值+12400000|n生命回复+310000|n</v>
      </c>
      <c r="CV103" s="61" t="str">
        <f>"|Cffbbbbbb属性：|r"&amp;CU103&amp;VLOOKUP(A103,合成公式!A:P,16,FALSE)&amp;T103</f>
        <v>|Cffbbbbbb属性：|r|n护甲+350|n生命值+12400000|n生命回复+310000|n|n可以使用|cffff0000虚空神石|r进行升级</v>
      </c>
      <c r="DB103" s="71" t="str">
        <f t="shared" si="1322"/>
        <v/>
      </c>
      <c r="DC103" s="71" t="str">
        <f t="shared" si="1323"/>
        <v/>
      </c>
      <c r="DD103" s="71" t="str">
        <f t="shared" si="1324"/>
        <v>|n护甲+350</v>
      </c>
      <c r="DE103" s="71" t="str">
        <f t="shared" si="1325"/>
        <v/>
      </c>
      <c r="DF103" s="71" t="str">
        <f t="shared" si="1326"/>
        <v>|n生命值+12400000</v>
      </c>
      <c r="DG103" s="71" t="str">
        <f t="shared" si="1327"/>
        <v/>
      </c>
      <c r="DH103" s="71" t="str">
        <f t="shared" si="1328"/>
        <v>|n生命回复+310000</v>
      </c>
      <c r="DI103" s="71" t="str">
        <f t="shared" si="1329"/>
        <v/>
      </c>
      <c r="DJ103" s="71" t="str">
        <f t="shared" si="1330"/>
        <v/>
      </c>
      <c r="DK103" s="71" t="str">
        <f t="shared" si="1331"/>
        <v/>
      </c>
      <c r="DL103" s="71" t="str">
        <f t="shared" si="1332"/>
        <v/>
      </c>
      <c r="DM103" s="71" t="str">
        <f t="shared" si="1333"/>
        <v/>
      </c>
      <c r="DN103" s="71" t="str">
        <f t="shared" si="1334"/>
        <v/>
      </c>
      <c r="DO103" s="71" t="str">
        <f t="shared" si="1335"/>
        <v/>
      </c>
      <c r="DP103" s="71" t="str">
        <f t="shared" si="1336"/>
        <v/>
      </c>
      <c r="DQ103" s="71" t="str">
        <f t="shared" si="1337"/>
        <v/>
      </c>
      <c r="DR103" s="71" t="str">
        <f t="shared" si="1338"/>
        <v/>
      </c>
      <c r="DS103" s="71" t="str">
        <f t="shared" si="1339"/>
        <v/>
      </c>
      <c r="DT103" s="71" t="str">
        <f t="shared" si="1340"/>
        <v/>
      </c>
      <c r="DU103" s="71" t="str">
        <f t="shared" si="1341"/>
        <v/>
      </c>
      <c r="DV103" s="71" t="str">
        <f t="shared" si="1342"/>
        <v/>
      </c>
      <c r="DW103" s="71" t="str">
        <f t="shared" si="1343"/>
        <v/>
      </c>
      <c r="DX103" s="71" t="str">
        <f t="shared" si="1344"/>
        <v/>
      </c>
      <c r="DY103" s="71" t="str">
        <f t="shared" si="1345"/>
        <v/>
      </c>
      <c r="DZ103" s="71" t="str">
        <f t="shared" si="1346"/>
        <v/>
      </c>
      <c r="EA103" s="71" t="str">
        <f t="shared" si="1347"/>
        <v/>
      </c>
      <c r="EB103" s="71" t="str">
        <f t="shared" si="1348"/>
        <v/>
      </c>
      <c r="EC103" s="71" t="str">
        <f t="shared" si="1349"/>
        <v/>
      </c>
      <c r="ED103" s="71" t="str">
        <f t="shared" si="1350"/>
        <v/>
      </c>
      <c r="EE103" s="71" t="str">
        <f t="shared" si="1351"/>
        <v/>
      </c>
      <c r="EF103" s="71" t="str">
        <f t="shared" si="1352"/>
        <v/>
      </c>
      <c r="EG103" s="71" t="str">
        <f t="shared" si="1353"/>
        <v/>
      </c>
      <c r="EH103" s="71" t="str">
        <f t="shared" si="1354"/>
        <v/>
      </c>
      <c r="EI103" s="71" t="str">
        <f t="shared" si="1355"/>
        <v/>
      </c>
      <c r="EJ103" s="71" t="str">
        <f t="shared" si="1356"/>
        <v/>
      </c>
      <c r="EK103" s="71" t="str">
        <f t="shared" si="1357"/>
        <v/>
      </c>
      <c r="EL103" s="71" t="str">
        <f t="shared" si="1358"/>
        <v/>
      </c>
      <c r="EM103" s="71" t="str">
        <f t="shared" si="1359"/>
        <v/>
      </c>
      <c r="EN103" s="71" t="str">
        <f t="shared" si="1360"/>
        <v/>
      </c>
      <c r="EO103" s="71" t="str">
        <f t="shared" si="1361"/>
        <v/>
      </c>
      <c r="EP103" s="71" t="str">
        <f t="shared" si="1362"/>
        <v/>
      </c>
      <c r="EQ103" s="71" t="str">
        <f t="shared" si="1363"/>
        <v/>
      </c>
      <c r="ER103" s="71" t="str">
        <f t="shared" si="1364"/>
        <v/>
      </c>
      <c r="ES103" s="71" t="str">
        <f t="shared" si="1365"/>
        <v/>
      </c>
      <c r="ET103" s="71" t="str">
        <f t="shared" si="1366"/>
        <v/>
      </c>
      <c r="EU103" s="71" t="str">
        <f t="shared" si="1367"/>
        <v/>
      </c>
      <c r="EV103" s="71" t="str">
        <f t="shared" si="1368"/>
        <v/>
      </c>
      <c r="EW103" s="71" t="str">
        <f t="shared" si="1369"/>
        <v/>
      </c>
      <c r="EX103" s="71" t="str">
        <f t="shared" si="1370"/>
        <v/>
      </c>
      <c r="EY103" s="71" t="str">
        <f t="shared" si="1371"/>
        <v/>
      </c>
      <c r="EZ103" s="71" t="str">
        <f t="shared" si="1372"/>
        <v/>
      </c>
      <c r="FA103" s="71" t="str">
        <f t="shared" si="1373"/>
        <v/>
      </c>
      <c r="FB103" s="71" t="str">
        <f t="shared" si="1374"/>
        <v/>
      </c>
      <c r="FC103" s="71" t="str">
        <f t="shared" si="1375"/>
        <v/>
      </c>
      <c r="FD103" s="71" t="str">
        <f t="shared" si="1376"/>
        <v/>
      </c>
      <c r="FE103" s="71" t="str">
        <f t="shared" si="1377"/>
        <v/>
      </c>
      <c r="FF103" s="71" t="str">
        <f t="shared" si="1378"/>
        <v/>
      </c>
      <c r="FG103" s="71" t="str">
        <f t="shared" si="1379"/>
        <v/>
      </c>
      <c r="FH103" s="71" t="str">
        <f t="shared" si="1380"/>
        <v/>
      </c>
      <c r="FI103" s="71" t="str">
        <f t="shared" si="1381"/>
        <v/>
      </c>
      <c r="FJ103" s="71" t="str">
        <f t="shared" si="1382"/>
        <v/>
      </c>
      <c r="FK103" s="71" t="str">
        <f t="shared" si="1383"/>
        <v/>
      </c>
      <c r="FL103" s="71" t="str">
        <f t="shared" si="1384"/>
        <v/>
      </c>
      <c r="FM103" s="71" t="str">
        <f t="shared" si="1385"/>
        <v/>
      </c>
      <c r="FN103" s="71" t="str">
        <f t="shared" si="1386"/>
        <v/>
      </c>
      <c r="FO103" s="71" t="str">
        <f t="shared" si="1387"/>
        <v/>
      </c>
      <c r="FP103" s="71" t="str">
        <f t="shared" si="1388"/>
        <v/>
      </c>
      <c r="FQ103" s="71" t="str">
        <f t="shared" si="1389"/>
        <v/>
      </c>
      <c r="FR103" s="71" t="str">
        <f t="shared" si="1390"/>
        <v/>
      </c>
      <c r="FS103" s="71" t="str">
        <f t="shared" si="1391"/>
        <v/>
      </c>
    </row>
    <row r="104" spans="1:175" s="60" customFormat="1" ht="16.5">
      <c r="A104" s="72"/>
      <c r="B104" s="73" t="s">
        <v>1358</v>
      </c>
      <c r="C104" s="72" t="s">
        <v>1375</v>
      </c>
      <c r="D104" s="74"/>
      <c r="E104" s="75"/>
      <c r="F104" s="76"/>
      <c r="G104" s="77"/>
      <c r="H104" s="77"/>
      <c r="I104" s="77" t="str">
        <f t="shared" si="818"/>
        <v>E233</v>
      </c>
      <c r="J104" s="77"/>
      <c r="K104" s="77"/>
      <c r="L104" s="77"/>
      <c r="M104" s="77"/>
      <c r="N104" s="77"/>
      <c r="O104" s="77"/>
      <c r="P104" s="82"/>
      <c r="Q104" s="82"/>
      <c r="R104" s="82"/>
      <c r="S104" s="82"/>
      <c r="T104" s="192" t="s">
        <v>1369</v>
      </c>
      <c r="U104" s="85" t="s">
        <v>1366</v>
      </c>
      <c r="V104" s="86"/>
      <c r="W104" s="86"/>
      <c r="X104" s="86">
        <v>350</v>
      </c>
      <c r="Y104" s="86"/>
      <c r="Z104" s="86">
        <v>12800000</v>
      </c>
      <c r="AA104" s="86"/>
      <c r="AB104" s="86">
        <v>320000</v>
      </c>
      <c r="AC104" s="86"/>
      <c r="AD104" s="86"/>
      <c r="AE104" s="86"/>
      <c r="AF104" s="86"/>
      <c r="AG104" s="88"/>
      <c r="AH104" s="86"/>
      <c r="AI104" s="86"/>
      <c r="AJ104" s="86"/>
      <c r="AK104" s="86"/>
      <c r="AL104" s="88"/>
      <c r="AM104" s="86"/>
      <c r="AN104" s="86"/>
      <c r="AO104" s="86"/>
      <c r="AP104" s="90"/>
      <c r="AQ104" s="90"/>
      <c r="AR104" s="91"/>
      <c r="AS104" s="91"/>
      <c r="AT104" s="90"/>
      <c r="AU104" s="90"/>
      <c r="AV104" s="90"/>
      <c r="AW104" s="90"/>
      <c r="AX104" s="90"/>
      <c r="AY104" s="90"/>
      <c r="AZ104" s="90"/>
      <c r="BA104" s="90"/>
      <c r="BB104" s="90"/>
      <c r="BC104" s="79"/>
      <c r="BD104" s="79"/>
      <c r="BE104" s="79"/>
      <c r="BF104" s="79"/>
      <c r="BG104" s="79"/>
      <c r="BH104" s="79"/>
      <c r="BI104" s="79"/>
      <c r="BJ104" s="79"/>
      <c r="BK104" s="79"/>
      <c r="BL104" s="79"/>
      <c r="BM104" s="79"/>
      <c r="BN104" s="79"/>
      <c r="BO104" s="79"/>
      <c r="BP104" s="79"/>
      <c r="BQ104" s="79"/>
      <c r="BR104" s="79"/>
      <c r="BS104" s="79"/>
      <c r="BT104" s="79"/>
      <c r="BU104" s="194"/>
      <c r="BV104" s="194"/>
      <c r="BW104" s="194"/>
      <c r="BX104" s="194"/>
      <c r="BY104" s="194"/>
      <c r="BZ104" s="194"/>
      <c r="CA104" s="194"/>
      <c r="CB104" s="194"/>
      <c r="CC104" s="194"/>
      <c r="CD104" s="194"/>
      <c r="CE104" s="194"/>
      <c r="CF104" s="194"/>
      <c r="CG104" s="194"/>
      <c r="CH104" s="194"/>
      <c r="CI104" s="194"/>
      <c r="CJ104" s="194"/>
      <c r="CK104" s="194"/>
      <c r="CL104" s="194"/>
      <c r="CM104" s="194"/>
      <c r="CN104" s="93" t="str">
        <f t="shared" si="1241"/>
        <v>InitUnitState('E232',,,350,,12800000,,320000,,,)</v>
      </c>
      <c r="CO104" s="93" t="str">
        <f t="shared" si="1242"/>
        <v>InitUnitNormal('E232',,,,,,,,,,)</v>
      </c>
      <c r="CP104" s="93" t="str">
        <f t="shared" si="1243"/>
        <v>InitUnitMagic('E232',,,,,,,,,,)</v>
      </c>
      <c r="CQ104" s="93" t="str">
        <f t="shared" si="1244"/>
        <v>InitUnitAdd('E232',,,,,,,,,,)</v>
      </c>
      <c r="CR104" s="93" t="str">
        <f t="shared" si="1392"/>
        <v>InitEquipData('E232',,"",,E233,,,'','','','','','',"ReplaceableTextures\\CommandButtons\\BTNZ29.blp")</v>
      </c>
      <c r="CS104" s="93"/>
      <c r="CT104" s="93"/>
      <c r="CU104" s="95" t="str">
        <f t="shared" si="1321"/>
        <v>|n护甲+350|n生命值+12800000|n生命回复+320000|n</v>
      </c>
      <c r="CV104" s="61" t="str">
        <f>"|Cffbbbbbb属性：|r"&amp;CU104&amp;VLOOKUP(A104,合成公式!A:P,16,FALSE)&amp;T104</f>
        <v>|Cffbbbbbb属性：|r|n护甲+350|n生命值+12800000|n生命回复+320000|n|n可以使用|cffff0000虚空神石|r进行升级</v>
      </c>
      <c r="DB104" s="71" t="str">
        <f t="shared" si="1322"/>
        <v/>
      </c>
      <c r="DC104" s="71" t="str">
        <f t="shared" si="1323"/>
        <v/>
      </c>
      <c r="DD104" s="71" t="str">
        <f t="shared" si="1324"/>
        <v>|n护甲+350</v>
      </c>
      <c r="DE104" s="71" t="str">
        <f t="shared" si="1325"/>
        <v/>
      </c>
      <c r="DF104" s="71" t="str">
        <f t="shared" si="1326"/>
        <v>|n生命值+12800000</v>
      </c>
      <c r="DG104" s="71" t="str">
        <f t="shared" si="1327"/>
        <v/>
      </c>
      <c r="DH104" s="71" t="str">
        <f t="shared" si="1328"/>
        <v>|n生命回复+320000</v>
      </c>
      <c r="DI104" s="71" t="str">
        <f t="shared" si="1329"/>
        <v/>
      </c>
      <c r="DJ104" s="71" t="str">
        <f t="shared" si="1330"/>
        <v/>
      </c>
      <c r="DK104" s="71" t="str">
        <f t="shared" si="1331"/>
        <v/>
      </c>
      <c r="DL104" s="71" t="str">
        <f t="shared" si="1332"/>
        <v/>
      </c>
      <c r="DM104" s="71" t="str">
        <f t="shared" si="1333"/>
        <v/>
      </c>
      <c r="DN104" s="71" t="str">
        <f t="shared" si="1334"/>
        <v/>
      </c>
      <c r="DO104" s="71" t="str">
        <f t="shared" si="1335"/>
        <v/>
      </c>
      <c r="DP104" s="71" t="str">
        <f t="shared" si="1336"/>
        <v/>
      </c>
      <c r="DQ104" s="71" t="str">
        <f t="shared" si="1337"/>
        <v/>
      </c>
      <c r="DR104" s="71" t="str">
        <f t="shared" si="1338"/>
        <v/>
      </c>
      <c r="DS104" s="71" t="str">
        <f t="shared" si="1339"/>
        <v/>
      </c>
      <c r="DT104" s="71" t="str">
        <f t="shared" si="1340"/>
        <v/>
      </c>
      <c r="DU104" s="71" t="str">
        <f t="shared" si="1341"/>
        <v/>
      </c>
      <c r="DV104" s="71" t="str">
        <f t="shared" si="1342"/>
        <v/>
      </c>
      <c r="DW104" s="71" t="str">
        <f t="shared" si="1343"/>
        <v/>
      </c>
      <c r="DX104" s="71" t="str">
        <f t="shared" si="1344"/>
        <v/>
      </c>
      <c r="DY104" s="71" t="str">
        <f t="shared" si="1345"/>
        <v/>
      </c>
      <c r="DZ104" s="71" t="str">
        <f t="shared" si="1346"/>
        <v/>
      </c>
      <c r="EA104" s="71" t="str">
        <f t="shared" si="1347"/>
        <v/>
      </c>
      <c r="EB104" s="71" t="str">
        <f t="shared" si="1348"/>
        <v/>
      </c>
      <c r="EC104" s="71" t="str">
        <f t="shared" si="1349"/>
        <v/>
      </c>
      <c r="ED104" s="71" t="str">
        <f t="shared" si="1350"/>
        <v/>
      </c>
      <c r="EE104" s="71" t="str">
        <f t="shared" si="1351"/>
        <v/>
      </c>
      <c r="EF104" s="71" t="str">
        <f t="shared" si="1352"/>
        <v/>
      </c>
      <c r="EG104" s="71" t="str">
        <f t="shared" si="1353"/>
        <v/>
      </c>
      <c r="EH104" s="71" t="str">
        <f t="shared" si="1354"/>
        <v/>
      </c>
      <c r="EI104" s="71" t="str">
        <f t="shared" si="1355"/>
        <v/>
      </c>
      <c r="EJ104" s="71" t="str">
        <f t="shared" si="1356"/>
        <v/>
      </c>
      <c r="EK104" s="71" t="str">
        <f t="shared" si="1357"/>
        <v/>
      </c>
      <c r="EL104" s="71" t="str">
        <f t="shared" si="1358"/>
        <v/>
      </c>
      <c r="EM104" s="71" t="str">
        <f t="shared" si="1359"/>
        <v/>
      </c>
      <c r="EN104" s="71" t="str">
        <f t="shared" si="1360"/>
        <v/>
      </c>
      <c r="EO104" s="71" t="str">
        <f t="shared" si="1361"/>
        <v/>
      </c>
      <c r="EP104" s="71" t="str">
        <f t="shared" si="1362"/>
        <v/>
      </c>
      <c r="EQ104" s="71" t="str">
        <f t="shared" si="1363"/>
        <v/>
      </c>
      <c r="ER104" s="71" t="str">
        <f t="shared" si="1364"/>
        <v/>
      </c>
      <c r="ES104" s="71" t="str">
        <f t="shared" si="1365"/>
        <v/>
      </c>
      <c r="ET104" s="71" t="str">
        <f t="shared" si="1366"/>
        <v/>
      </c>
      <c r="EU104" s="71" t="str">
        <f t="shared" si="1367"/>
        <v/>
      </c>
      <c r="EV104" s="71" t="str">
        <f t="shared" si="1368"/>
        <v/>
      </c>
      <c r="EW104" s="71" t="str">
        <f t="shared" si="1369"/>
        <v/>
      </c>
      <c r="EX104" s="71" t="str">
        <f t="shared" si="1370"/>
        <v/>
      </c>
      <c r="EY104" s="71" t="str">
        <f t="shared" si="1371"/>
        <v/>
      </c>
      <c r="EZ104" s="71" t="str">
        <f t="shared" si="1372"/>
        <v/>
      </c>
      <c r="FA104" s="71" t="str">
        <f t="shared" si="1373"/>
        <v/>
      </c>
      <c r="FB104" s="71" t="str">
        <f t="shared" si="1374"/>
        <v/>
      </c>
      <c r="FC104" s="71" t="str">
        <f t="shared" si="1375"/>
        <v/>
      </c>
      <c r="FD104" s="71" t="str">
        <f t="shared" si="1376"/>
        <v/>
      </c>
      <c r="FE104" s="71" t="str">
        <f t="shared" si="1377"/>
        <v/>
      </c>
      <c r="FF104" s="71" t="str">
        <f t="shared" si="1378"/>
        <v/>
      </c>
      <c r="FG104" s="71" t="str">
        <f t="shared" si="1379"/>
        <v/>
      </c>
      <c r="FH104" s="71" t="str">
        <f t="shared" si="1380"/>
        <v/>
      </c>
      <c r="FI104" s="71" t="str">
        <f t="shared" si="1381"/>
        <v/>
      </c>
      <c r="FJ104" s="71" t="str">
        <f t="shared" si="1382"/>
        <v/>
      </c>
      <c r="FK104" s="71" t="str">
        <f t="shared" si="1383"/>
        <v/>
      </c>
      <c r="FL104" s="71" t="str">
        <f t="shared" si="1384"/>
        <v/>
      </c>
      <c r="FM104" s="71" t="str">
        <f t="shared" si="1385"/>
        <v/>
      </c>
      <c r="FN104" s="71" t="str">
        <f t="shared" si="1386"/>
        <v/>
      </c>
      <c r="FO104" s="71" t="str">
        <f t="shared" si="1387"/>
        <v/>
      </c>
      <c r="FP104" s="71" t="str">
        <f t="shared" si="1388"/>
        <v/>
      </c>
      <c r="FQ104" s="71" t="str">
        <f t="shared" si="1389"/>
        <v/>
      </c>
      <c r="FR104" s="71" t="str">
        <f t="shared" si="1390"/>
        <v/>
      </c>
      <c r="FS104" s="71" t="str">
        <f t="shared" si="1391"/>
        <v/>
      </c>
    </row>
    <row r="105" spans="1:175" s="60" customFormat="1" ht="16.5">
      <c r="A105" s="72"/>
      <c r="B105" s="73" t="s">
        <v>1359</v>
      </c>
      <c r="C105" s="72" t="s">
        <v>1376</v>
      </c>
      <c r="D105" s="74"/>
      <c r="E105" s="75"/>
      <c r="F105" s="76"/>
      <c r="G105" s="77"/>
      <c r="H105" s="77"/>
      <c r="I105" s="77" t="str">
        <f t="shared" si="818"/>
        <v>E234</v>
      </c>
      <c r="J105" s="77"/>
      <c r="K105" s="77"/>
      <c r="L105" s="77"/>
      <c r="M105" s="77"/>
      <c r="N105" s="77"/>
      <c r="O105" s="77"/>
      <c r="P105" s="82"/>
      <c r="Q105" s="82"/>
      <c r="R105" s="82"/>
      <c r="S105" s="82"/>
      <c r="T105" s="192" t="s">
        <v>1369</v>
      </c>
      <c r="U105" s="85" t="s">
        <v>1366</v>
      </c>
      <c r="V105" s="86"/>
      <c r="W105" s="86"/>
      <c r="X105" s="86">
        <v>350</v>
      </c>
      <c r="Y105" s="86"/>
      <c r="Z105" s="86">
        <v>13200000</v>
      </c>
      <c r="AA105" s="86"/>
      <c r="AB105" s="86">
        <v>330000</v>
      </c>
      <c r="AC105" s="86"/>
      <c r="AD105" s="86"/>
      <c r="AE105" s="86"/>
      <c r="AF105" s="86"/>
      <c r="AG105" s="88"/>
      <c r="AH105" s="86"/>
      <c r="AI105" s="86"/>
      <c r="AJ105" s="86"/>
      <c r="AK105" s="86"/>
      <c r="AL105" s="88"/>
      <c r="AM105" s="86"/>
      <c r="AN105" s="86"/>
      <c r="AO105" s="86"/>
      <c r="AP105" s="90"/>
      <c r="AQ105" s="90"/>
      <c r="AR105" s="91"/>
      <c r="AS105" s="91"/>
      <c r="AT105" s="90"/>
      <c r="AU105" s="90"/>
      <c r="AV105" s="90"/>
      <c r="AW105" s="90"/>
      <c r="AX105" s="90"/>
      <c r="AY105" s="90"/>
      <c r="AZ105" s="90"/>
      <c r="BA105" s="90"/>
      <c r="BB105" s="90"/>
      <c r="BC105" s="79"/>
      <c r="BD105" s="79"/>
      <c r="BE105" s="79"/>
      <c r="BF105" s="79"/>
      <c r="BG105" s="79"/>
      <c r="BH105" s="79"/>
      <c r="BI105" s="79"/>
      <c r="BJ105" s="79"/>
      <c r="BK105" s="79"/>
      <c r="BL105" s="79"/>
      <c r="BM105" s="79"/>
      <c r="BN105" s="79"/>
      <c r="BO105" s="79"/>
      <c r="BP105" s="79"/>
      <c r="BQ105" s="79"/>
      <c r="BR105" s="79"/>
      <c r="BS105" s="79"/>
      <c r="BT105" s="79"/>
      <c r="BU105" s="194"/>
      <c r="BV105" s="194"/>
      <c r="BW105" s="194"/>
      <c r="BX105" s="194"/>
      <c r="BY105" s="194"/>
      <c r="BZ105" s="194"/>
      <c r="CA105" s="194"/>
      <c r="CB105" s="194"/>
      <c r="CC105" s="194"/>
      <c r="CD105" s="194"/>
      <c r="CE105" s="194"/>
      <c r="CF105" s="194"/>
      <c r="CG105" s="194"/>
      <c r="CH105" s="194"/>
      <c r="CI105" s="194"/>
      <c r="CJ105" s="194"/>
      <c r="CK105" s="194"/>
      <c r="CL105" s="194"/>
      <c r="CM105" s="194"/>
      <c r="CN105" s="93" t="str">
        <f t="shared" si="1241"/>
        <v>InitUnitState('E233',,,350,,13200000,,330000,,,)</v>
      </c>
      <c r="CO105" s="93" t="str">
        <f t="shared" si="1242"/>
        <v>InitUnitNormal('E233',,,,,,,,,,)</v>
      </c>
      <c r="CP105" s="93" t="str">
        <f t="shared" si="1243"/>
        <v>InitUnitMagic('E233',,,,,,,,,,)</v>
      </c>
      <c r="CQ105" s="93" t="str">
        <f t="shared" si="1244"/>
        <v>InitUnitAdd('E233',,,,,,,,,,)</v>
      </c>
      <c r="CR105" s="93" t="str">
        <f t="shared" si="1392"/>
        <v>InitEquipData('E233',,"",,E234,,,'','','','','','',"ReplaceableTextures\\CommandButtons\\BTNZ29.blp")</v>
      </c>
      <c r="CS105" s="93"/>
      <c r="CT105" s="93"/>
      <c r="CU105" s="95" t="str">
        <f t="shared" si="1321"/>
        <v>|n护甲+350|n生命值+13200000|n生命回复+330000|n</v>
      </c>
      <c r="CV105" s="61" t="str">
        <f>"|Cffbbbbbb属性：|r"&amp;CU105&amp;VLOOKUP(A105,合成公式!A:P,16,FALSE)&amp;T105</f>
        <v>|Cffbbbbbb属性：|r|n护甲+350|n生命值+13200000|n生命回复+330000|n|n可以使用|cffff0000虚空神石|r进行升级</v>
      </c>
      <c r="DB105" s="71" t="str">
        <f t="shared" si="1322"/>
        <v/>
      </c>
      <c r="DC105" s="71" t="str">
        <f t="shared" si="1323"/>
        <v/>
      </c>
      <c r="DD105" s="71" t="str">
        <f t="shared" si="1324"/>
        <v>|n护甲+350</v>
      </c>
      <c r="DE105" s="71" t="str">
        <f t="shared" si="1325"/>
        <v/>
      </c>
      <c r="DF105" s="71" t="str">
        <f t="shared" si="1326"/>
        <v>|n生命值+13200000</v>
      </c>
      <c r="DG105" s="71" t="str">
        <f t="shared" si="1327"/>
        <v/>
      </c>
      <c r="DH105" s="71" t="str">
        <f t="shared" si="1328"/>
        <v>|n生命回复+330000</v>
      </c>
      <c r="DI105" s="71" t="str">
        <f t="shared" si="1329"/>
        <v/>
      </c>
      <c r="DJ105" s="71" t="str">
        <f t="shared" si="1330"/>
        <v/>
      </c>
      <c r="DK105" s="71" t="str">
        <f t="shared" si="1331"/>
        <v/>
      </c>
      <c r="DL105" s="71" t="str">
        <f t="shared" si="1332"/>
        <v/>
      </c>
      <c r="DM105" s="71" t="str">
        <f t="shared" si="1333"/>
        <v/>
      </c>
      <c r="DN105" s="71" t="str">
        <f t="shared" si="1334"/>
        <v/>
      </c>
      <c r="DO105" s="71" t="str">
        <f t="shared" si="1335"/>
        <v/>
      </c>
      <c r="DP105" s="71" t="str">
        <f t="shared" si="1336"/>
        <v/>
      </c>
      <c r="DQ105" s="71" t="str">
        <f t="shared" si="1337"/>
        <v/>
      </c>
      <c r="DR105" s="71" t="str">
        <f t="shared" si="1338"/>
        <v/>
      </c>
      <c r="DS105" s="71" t="str">
        <f t="shared" si="1339"/>
        <v/>
      </c>
      <c r="DT105" s="71" t="str">
        <f t="shared" si="1340"/>
        <v/>
      </c>
      <c r="DU105" s="71" t="str">
        <f t="shared" si="1341"/>
        <v/>
      </c>
      <c r="DV105" s="71" t="str">
        <f t="shared" si="1342"/>
        <v/>
      </c>
      <c r="DW105" s="71" t="str">
        <f t="shared" si="1343"/>
        <v/>
      </c>
      <c r="DX105" s="71" t="str">
        <f t="shared" si="1344"/>
        <v/>
      </c>
      <c r="DY105" s="71" t="str">
        <f t="shared" si="1345"/>
        <v/>
      </c>
      <c r="DZ105" s="71" t="str">
        <f t="shared" si="1346"/>
        <v/>
      </c>
      <c r="EA105" s="71" t="str">
        <f t="shared" si="1347"/>
        <v/>
      </c>
      <c r="EB105" s="71" t="str">
        <f t="shared" si="1348"/>
        <v/>
      </c>
      <c r="EC105" s="71" t="str">
        <f t="shared" si="1349"/>
        <v/>
      </c>
      <c r="ED105" s="71" t="str">
        <f t="shared" si="1350"/>
        <v/>
      </c>
      <c r="EE105" s="71" t="str">
        <f t="shared" si="1351"/>
        <v/>
      </c>
      <c r="EF105" s="71" t="str">
        <f t="shared" si="1352"/>
        <v/>
      </c>
      <c r="EG105" s="71" t="str">
        <f t="shared" si="1353"/>
        <v/>
      </c>
      <c r="EH105" s="71" t="str">
        <f t="shared" si="1354"/>
        <v/>
      </c>
      <c r="EI105" s="71" t="str">
        <f t="shared" si="1355"/>
        <v/>
      </c>
      <c r="EJ105" s="71" t="str">
        <f t="shared" si="1356"/>
        <v/>
      </c>
      <c r="EK105" s="71" t="str">
        <f t="shared" si="1357"/>
        <v/>
      </c>
      <c r="EL105" s="71" t="str">
        <f t="shared" si="1358"/>
        <v/>
      </c>
      <c r="EM105" s="71" t="str">
        <f t="shared" si="1359"/>
        <v/>
      </c>
      <c r="EN105" s="71" t="str">
        <f t="shared" si="1360"/>
        <v/>
      </c>
      <c r="EO105" s="71" t="str">
        <f t="shared" si="1361"/>
        <v/>
      </c>
      <c r="EP105" s="71" t="str">
        <f t="shared" si="1362"/>
        <v/>
      </c>
      <c r="EQ105" s="71" t="str">
        <f t="shared" si="1363"/>
        <v/>
      </c>
      <c r="ER105" s="71" t="str">
        <f t="shared" si="1364"/>
        <v/>
      </c>
      <c r="ES105" s="71" t="str">
        <f t="shared" si="1365"/>
        <v/>
      </c>
      <c r="ET105" s="71" t="str">
        <f t="shared" si="1366"/>
        <v/>
      </c>
      <c r="EU105" s="71" t="str">
        <f t="shared" si="1367"/>
        <v/>
      </c>
      <c r="EV105" s="71" t="str">
        <f t="shared" si="1368"/>
        <v/>
      </c>
      <c r="EW105" s="71" t="str">
        <f t="shared" si="1369"/>
        <v/>
      </c>
      <c r="EX105" s="71" t="str">
        <f t="shared" si="1370"/>
        <v/>
      </c>
      <c r="EY105" s="71" t="str">
        <f t="shared" si="1371"/>
        <v/>
      </c>
      <c r="EZ105" s="71" t="str">
        <f t="shared" si="1372"/>
        <v/>
      </c>
      <c r="FA105" s="71" t="str">
        <f t="shared" si="1373"/>
        <v/>
      </c>
      <c r="FB105" s="71" t="str">
        <f t="shared" si="1374"/>
        <v/>
      </c>
      <c r="FC105" s="71" t="str">
        <f t="shared" si="1375"/>
        <v/>
      </c>
      <c r="FD105" s="71" t="str">
        <f t="shared" si="1376"/>
        <v/>
      </c>
      <c r="FE105" s="71" t="str">
        <f t="shared" si="1377"/>
        <v/>
      </c>
      <c r="FF105" s="71" t="str">
        <f t="shared" si="1378"/>
        <v/>
      </c>
      <c r="FG105" s="71" t="str">
        <f t="shared" si="1379"/>
        <v/>
      </c>
      <c r="FH105" s="71" t="str">
        <f t="shared" si="1380"/>
        <v/>
      </c>
      <c r="FI105" s="71" t="str">
        <f t="shared" si="1381"/>
        <v/>
      </c>
      <c r="FJ105" s="71" t="str">
        <f t="shared" si="1382"/>
        <v/>
      </c>
      <c r="FK105" s="71" t="str">
        <f t="shared" si="1383"/>
        <v/>
      </c>
      <c r="FL105" s="71" t="str">
        <f t="shared" si="1384"/>
        <v/>
      </c>
      <c r="FM105" s="71" t="str">
        <f t="shared" si="1385"/>
        <v/>
      </c>
      <c r="FN105" s="71" t="str">
        <f t="shared" si="1386"/>
        <v/>
      </c>
      <c r="FO105" s="71" t="str">
        <f t="shared" si="1387"/>
        <v/>
      </c>
      <c r="FP105" s="71" t="str">
        <f t="shared" si="1388"/>
        <v/>
      </c>
      <c r="FQ105" s="71" t="str">
        <f t="shared" si="1389"/>
        <v/>
      </c>
      <c r="FR105" s="71" t="str">
        <f t="shared" si="1390"/>
        <v/>
      </c>
      <c r="FS105" s="71" t="str">
        <f t="shared" si="1391"/>
        <v/>
      </c>
    </row>
    <row r="106" spans="1:175" s="60" customFormat="1" ht="16.5">
      <c r="A106" s="72"/>
      <c r="B106" s="73" t="s">
        <v>1360</v>
      </c>
      <c r="C106" s="72" t="s">
        <v>1377</v>
      </c>
      <c r="D106" s="74"/>
      <c r="E106" s="75"/>
      <c r="F106" s="76"/>
      <c r="G106" s="77"/>
      <c r="H106" s="77"/>
      <c r="I106" s="77" t="str">
        <f t="shared" si="818"/>
        <v>E235</v>
      </c>
      <c r="J106" s="77"/>
      <c r="K106" s="77"/>
      <c r="L106" s="77"/>
      <c r="M106" s="77"/>
      <c r="N106" s="77"/>
      <c r="O106" s="77"/>
      <c r="P106" s="82"/>
      <c r="Q106" s="82"/>
      <c r="R106" s="82"/>
      <c r="S106" s="82"/>
      <c r="T106" s="192" t="s">
        <v>1370</v>
      </c>
      <c r="U106" s="85" t="s">
        <v>1366</v>
      </c>
      <c r="V106" s="86"/>
      <c r="W106" s="86"/>
      <c r="X106" s="86">
        <v>350</v>
      </c>
      <c r="Y106" s="86"/>
      <c r="Z106" s="86">
        <v>13600000</v>
      </c>
      <c r="AA106" s="86"/>
      <c r="AB106" s="86">
        <v>340000</v>
      </c>
      <c r="AC106" s="86"/>
      <c r="AD106" s="86"/>
      <c r="AE106" s="86"/>
      <c r="AF106" s="86"/>
      <c r="AG106" s="88"/>
      <c r="AH106" s="86"/>
      <c r="AI106" s="86"/>
      <c r="AJ106" s="86"/>
      <c r="AK106" s="86"/>
      <c r="AL106" s="88"/>
      <c r="AM106" s="86"/>
      <c r="AN106" s="86"/>
      <c r="AO106" s="86"/>
      <c r="AP106" s="90"/>
      <c r="AQ106" s="90"/>
      <c r="AR106" s="91"/>
      <c r="AS106" s="91"/>
      <c r="AT106" s="90"/>
      <c r="AU106" s="90"/>
      <c r="AV106" s="90"/>
      <c r="AW106" s="90"/>
      <c r="AX106" s="90"/>
      <c r="AY106" s="90"/>
      <c r="AZ106" s="90"/>
      <c r="BA106" s="90"/>
      <c r="BB106" s="90"/>
      <c r="BC106" s="79"/>
      <c r="BD106" s="79"/>
      <c r="BE106" s="79"/>
      <c r="BF106" s="79"/>
      <c r="BG106" s="79"/>
      <c r="BH106" s="79"/>
      <c r="BI106" s="79"/>
      <c r="BJ106" s="79"/>
      <c r="BK106" s="79"/>
      <c r="BL106" s="79"/>
      <c r="BM106" s="79"/>
      <c r="BN106" s="79"/>
      <c r="BO106" s="79"/>
      <c r="BP106" s="79"/>
      <c r="BQ106" s="79"/>
      <c r="BR106" s="79"/>
      <c r="BS106" s="79"/>
      <c r="BT106" s="79"/>
      <c r="BU106" s="194"/>
      <c r="BV106" s="194"/>
      <c r="BW106" s="194"/>
      <c r="BX106" s="194"/>
      <c r="BY106" s="194"/>
      <c r="BZ106" s="194"/>
      <c r="CA106" s="194"/>
      <c r="CB106" s="194"/>
      <c r="CC106" s="194"/>
      <c r="CD106" s="194"/>
      <c r="CE106" s="194"/>
      <c r="CF106" s="194"/>
      <c r="CG106" s="194"/>
      <c r="CH106" s="194"/>
      <c r="CI106" s="194"/>
      <c r="CJ106" s="194"/>
      <c r="CK106" s="194"/>
      <c r="CL106" s="194"/>
      <c r="CM106" s="194"/>
      <c r="CN106" s="93" t="str">
        <f t="shared" si="1241"/>
        <v>InitUnitState('E234',,,350,,13600000,,340000,,,)</v>
      </c>
      <c r="CO106" s="93" t="str">
        <f t="shared" si="1242"/>
        <v>InitUnitNormal('E234',,,,,,,,,,)</v>
      </c>
      <c r="CP106" s="93" t="str">
        <f t="shared" si="1243"/>
        <v>InitUnitMagic('E234',,,,,,,,,,)</v>
      </c>
      <c r="CQ106" s="93" t="str">
        <f t="shared" si="1244"/>
        <v>InitUnitAdd('E234',,,,,,,,,,)</v>
      </c>
      <c r="CR106" s="93" t="str">
        <f t="shared" si="1392"/>
        <v>InitEquipData('E234',,"",,E235,,,'','','','','','',"ReplaceableTextures\\CommandButtons\\BTNZ29.blp")</v>
      </c>
      <c r="CS106" s="93"/>
      <c r="CT106" s="93"/>
      <c r="CU106" s="95" t="str">
        <f t="shared" si="1321"/>
        <v>|n护甲+350|n生命值+13600000|n生命回复+340000|n</v>
      </c>
      <c r="CV106" s="61" t="str">
        <f>"|Cffbbbbbb属性：|r"&amp;CU106&amp;VLOOKUP(A106,合成公式!A:P,16,FALSE)&amp;T106</f>
        <v>|Cffbbbbbb属性：|r|n护甲+350|n生命值+13600000|n生命回复+340000|n|n可以使用|cffff0033创世碎片|r进行升级</v>
      </c>
      <c r="DB106" s="71" t="str">
        <f t="shared" si="1322"/>
        <v/>
      </c>
      <c r="DC106" s="71" t="str">
        <f t="shared" si="1323"/>
        <v/>
      </c>
      <c r="DD106" s="71" t="str">
        <f t="shared" si="1324"/>
        <v>|n护甲+350</v>
      </c>
      <c r="DE106" s="71" t="str">
        <f t="shared" si="1325"/>
        <v/>
      </c>
      <c r="DF106" s="71" t="str">
        <f t="shared" si="1326"/>
        <v>|n生命值+13600000</v>
      </c>
      <c r="DG106" s="71" t="str">
        <f t="shared" si="1327"/>
        <v/>
      </c>
      <c r="DH106" s="71" t="str">
        <f t="shared" si="1328"/>
        <v>|n生命回复+340000</v>
      </c>
      <c r="DI106" s="71" t="str">
        <f t="shared" si="1329"/>
        <v/>
      </c>
      <c r="DJ106" s="71" t="str">
        <f t="shared" si="1330"/>
        <v/>
      </c>
      <c r="DK106" s="71" t="str">
        <f t="shared" si="1331"/>
        <v/>
      </c>
      <c r="DL106" s="71" t="str">
        <f t="shared" si="1332"/>
        <v/>
      </c>
      <c r="DM106" s="71" t="str">
        <f t="shared" si="1333"/>
        <v/>
      </c>
      <c r="DN106" s="71" t="str">
        <f t="shared" si="1334"/>
        <v/>
      </c>
      <c r="DO106" s="71" t="str">
        <f t="shared" si="1335"/>
        <v/>
      </c>
      <c r="DP106" s="71" t="str">
        <f t="shared" si="1336"/>
        <v/>
      </c>
      <c r="DQ106" s="71" t="str">
        <f t="shared" si="1337"/>
        <v/>
      </c>
      <c r="DR106" s="71" t="str">
        <f t="shared" si="1338"/>
        <v/>
      </c>
      <c r="DS106" s="71" t="str">
        <f t="shared" si="1339"/>
        <v/>
      </c>
      <c r="DT106" s="71" t="str">
        <f t="shared" si="1340"/>
        <v/>
      </c>
      <c r="DU106" s="71" t="str">
        <f t="shared" si="1341"/>
        <v/>
      </c>
      <c r="DV106" s="71" t="str">
        <f t="shared" si="1342"/>
        <v/>
      </c>
      <c r="DW106" s="71" t="str">
        <f t="shared" si="1343"/>
        <v/>
      </c>
      <c r="DX106" s="71" t="str">
        <f t="shared" si="1344"/>
        <v/>
      </c>
      <c r="DY106" s="71" t="str">
        <f t="shared" si="1345"/>
        <v/>
      </c>
      <c r="DZ106" s="71" t="str">
        <f t="shared" si="1346"/>
        <v/>
      </c>
      <c r="EA106" s="71" t="str">
        <f t="shared" si="1347"/>
        <v/>
      </c>
      <c r="EB106" s="71" t="str">
        <f t="shared" si="1348"/>
        <v/>
      </c>
      <c r="EC106" s="71" t="str">
        <f t="shared" si="1349"/>
        <v/>
      </c>
      <c r="ED106" s="71" t="str">
        <f t="shared" si="1350"/>
        <v/>
      </c>
      <c r="EE106" s="71" t="str">
        <f t="shared" si="1351"/>
        <v/>
      </c>
      <c r="EF106" s="71" t="str">
        <f t="shared" si="1352"/>
        <v/>
      </c>
      <c r="EG106" s="71" t="str">
        <f t="shared" si="1353"/>
        <v/>
      </c>
      <c r="EH106" s="71" t="str">
        <f t="shared" si="1354"/>
        <v/>
      </c>
      <c r="EI106" s="71" t="str">
        <f t="shared" si="1355"/>
        <v/>
      </c>
      <c r="EJ106" s="71" t="str">
        <f t="shared" si="1356"/>
        <v/>
      </c>
      <c r="EK106" s="71" t="str">
        <f t="shared" si="1357"/>
        <v/>
      </c>
      <c r="EL106" s="71" t="str">
        <f t="shared" si="1358"/>
        <v/>
      </c>
      <c r="EM106" s="71" t="str">
        <f t="shared" si="1359"/>
        <v/>
      </c>
      <c r="EN106" s="71" t="str">
        <f t="shared" si="1360"/>
        <v/>
      </c>
      <c r="EO106" s="71" t="str">
        <f t="shared" si="1361"/>
        <v/>
      </c>
      <c r="EP106" s="71" t="str">
        <f t="shared" si="1362"/>
        <v/>
      </c>
      <c r="EQ106" s="71" t="str">
        <f t="shared" si="1363"/>
        <v/>
      </c>
      <c r="ER106" s="71" t="str">
        <f t="shared" si="1364"/>
        <v/>
      </c>
      <c r="ES106" s="71" t="str">
        <f t="shared" si="1365"/>
        <v/>
      </c>
      <c r="ET106" s="71" t="str">
        <f t="shared" si="1366"/>
        <v/>
      </c>
      <c r="EU106" s="71" t="str">
        <f t="shared" si="1367"/>
        <v/>
      </c>
      <c r="EV106" s="71" t="str">
        <f t="shared" si="1368"/>
        <v/>
      </c>
      <c r="EW106" s="71" t="str">
        <f t="shared" si="1369"/>
        <v/>
      </c>
      <c r="EX106" s="71" t="str">
        <f t="shared" si="1370"/>
        <v/>
      </c>
      <c r="EY106" s="71" t="str">
        <f t="shared" si="1371"/>
        <v/>
      </c>
      <c r="EZ106" s="71" t="str">
        <f t="shared" si="1372"/>
        <v/>
      </c>
      <c r="FA106" s="71" t="str">
        <f t="shared" si="1373"/>
        <v/>
      </c>
      <c r="FB106" s="71" t="str">
        <f t="shared" si="1374"/>
        <v/>
      </c>
      <c r="FC106" s="71" t="str">
        <f t="shared" si="1375"/>
        <v/>
      </c>
      <c r="FD106" s="71" t="str">
        <f t="shared" si="1376"/>
        <v/>
      </c>
      <c r="FE106" s="71" t="str">
        <f t="shared" si="1377"/>
        <v/>
      </c>
      <c r="FF106" s="71" t="str">
        <f t="shared" si="1378"/>
        <v/>
      </c>
      <c r="FG106" s="71" t="str">
        <f t="shared" si="1379"/>
        <v/>
      </c>
      <c r="FH106" s="71" t="str">
        <f t="shared" si="1380"/>
        <v/>
      </c>
      <c r="FI106" s="71" t="str">
        <f t="shared" si="1381"/>
        <v/>
      </c>
      <c r="FJ106" s="71" t="str">
        <f t="shared" si="1382"/>
        <v/>
      </c>
      <c r="FK106" s="71" t="str">
        <f t="shared" si="1383"/>
        <v/>
      </c>
      <c r="FL106" s="71" t="str">
        <f t="shared" si="1384"/>
        <v/>
      </c>
      <c r="FM106" s="71" t="str">
        <f t="shared" si="1385"/>
        <v/>
      </c>
      <c r="FN106" s="71" t="str">
        <f t="shared" si="1386"/>
        <v/>
      </c>
      <c r="FO106" s="71" t="str">
        <f t="shared" si="1387"/>
        <v/>
      </c>
      <c r="FP106" s="71" t="str">
        <f t="shared" si="1388"/>
        <v/>
      </c>
      <c r="FQ106" s="71" t="str">
        <f t="shared" si="1389"/>
        <v/>
      </c>
      <c r="FR106" s="71" t="str">
        <f t="shared" si="1390"/>
        <v/>
      </c>
      <c r="FS106" s="71" t="str">
        <f t="shared" si="1391"/>
        <v/>
      </c>
    </row>
    <row r="107" spans="1:175" s="60" customFormat="1" ht="16.5">
      <c r="A107" s="72"/>
      <c r="B107" s="73" t="s">
        <v>1361</v>
      </c>
      <c r="C107" s="72" t="s">
        <v>1390</v>
      </c>
      <c r="D107" s="74"/>
      <c r="E107" s="75"/>
      <c r="F107" s="76"/>
      <c r="G107" s="77"/>
      <c r="H107" s="77"/>
      <c r="I107" s="77"/>
      <c r="J107" s="77"/>
      <c r="K107" s="77"/>
      <c r="L107" s="77"/>
      <c r="M107" s="77"/>
      <c r="N107" s="77"/>
      <c r="O107" s="77"/>
      <c r="P107" s="82"/>
      <c r="Q107" s="82"/>
      <c r="R107" s="82"/>
      <c r="S107" s="82"/>
      <c r="T107" s="84"/>
      <c r="U107" s="85" t="s">
        <v>1366</v>
      </c>
      <c r="V107" s="86"/>
      <c r="W107" s="86"/>
      <c r="X107" s="86">
        <v>350</v>
      </c>
      <c r="Y107" s="86"/>
      <c r="Z107" s="86">
        <v>15200000</v>
      </c>
      <c r="AA107" s="86"/>
      <c r="AB107" s="86">
        <v>380000</v>
      </c>
      <c r="AC107" s="86"/>
      <c r="AD107" s="86"/>
      <c r="AE107" s="86"/>
      <c r="AF107" s="86"/>
      <c r="AG107" s="88"/>
      <c r="AH107" s="86"/>
      <c r="AI107" s="86"/>
      <c r="AJ107" s="86"/>
      <c r="AK107" s="86"/>
      <c r="AL107" s="88"/>
      <c r="AM107" s="86"/>
      <c r="AN107" s="86"/>
      <c r="AO107" s="86"/>
      <c r="AP107" s="90"/>
      <c r="AQ107" s="90"/>
      <c r="AR107" s="91"/>
      <c r="AS107" s="91"/>
      <c r="AT107" s="90"/>
      <c r="AU107" s="90"/>
      <c r="AV107" s="90"/>
      <c r="AW107" s="90"/>
      <c r="AX107" s="90"/>
      <c r="AY107" s="90"/>
      <c r="AZ107" s="90"/>
      <c r="BA107" s="90"/>
      <c r="BB107" s="90"/>
      <c r="BC107" s="79"/>
      <c r="BD107" s="79"/>
      <c r="BE107" s="79"/>
      <c r="BF107" s="79"/>
      <c r="BG107" s="79"/>
      <c r="BH107" s="79"/>
      <c r="BI107" s="79"/>
      <c r="BJ107" s="79"/>
      <c r="BK107" s="79"/>
      <c r="BL107" s="79"/>
      <c r="BM107" s="79"/>
      <c r="BN107" s="79"/>
      <c r="BO107" s="79"/>
      <c r="BP107" s="79"/>
      <c r="BQ107" s="79"/>
      <c r="BR107" s="79"/>
      <c r="BS107" s="79"/>
      <c r="BT107" s="79"/>
      <c r="BU107" s="194"/>
      <c r="BV107" s="194"/>
      <c r="BW107" s="194"/>
      <c r="BX107" s="194"/>
      <c r="BY107" s="194"/>
      <c r="BZ107" s="194"/>
      <c r="CA107" s="194"/>
      <c r="CB107" s="194"/>
      <c r="CC107" s="194"/>
      <c r="CD107" s="194"/>
      <c r="CE107" s="194"/>
      <c r="CF107" s="194"/>
      <c r="CG107" s="194"/>
      <c r="CH107" s="194"/>
      <c r="CI107" s="194"/>
      <c r="CJ107" s="194"/>
      <c r="CK107" s="194"/>
      <c r="CL107" s="194"/>
      <c r="CM107" s="194"/>
      <c r="CN107" s="93" t="str">
        <f t="shared" si="1241"/>
        <v>InitUnitState('E235',,,350,,15200000,,380000,,,)</v>
      </c>
      <c r="CO107" s="93" t="str">
        <f t="shared" si="1242"/>
        <v>InitUnitNormal('E235',,,,,,,,,,)</v>
      </c>
      <c r="CP107" s="93" t="str">
        <f t="shared" si="1243"/>
        <v>InitUnitMagic('E235',,,,,,,,,,)</v>
      </c>
      <c r="CQ107" s="93" t="str">
        <f t="shared" si="1244"/>
        <v>InitUnitAdd('E235',,,,,,,,,,)</v>
      </c>
      <c r="CR107" s="93" t="str">
        <f t="shared" si="1392"/>
        <v>InitEquipData('E235',,"",,,,,'','','','','','',"ReplaceableTextures\\CommandButtons\\BTNOrbOfFrost.blp")</v>
      </c>
      <c r="CS107" s="93"/>
      <c r="CT107" s="93"/>
      <c r="CU107" s="95" t="str">
        <f t="shared" si="1321"/>
        <v>|n护甲+350|n生命值+15200000|n生命回复+380000|n</v>
      </c>
      <c r="CV107" s="61" t="str">
        <f>"|Cffbbbbbb属性：|r"&amp;CU107&amp;VLOOKUP(A107,合成公式!A:P,16,FALSE)&amp;T107</f>
        <v>|Cffbbbbbb属性：|r|n护甲+350|n生命值+15200000|n生命回复+380000|n</v>
      </c>
      <c r="DB107" s="71" t="str">
        <f t="shared" si="1322"/>
        <v/>
      </c>
      <c r="DC107" s="71" t="str">
        <f t="shared" si="1323"/>
        <v/>
      </c>
      <c r="DD107" s="71" t="str">
        <f t="shared" si="1324"/>
        <v>|n护甲+350</v>
      </c>
      <c r="DE107" s="71" t="str">
        <f t="shared" si="1325"/>
        <v/>
      </c>
      <c r="DF107" s="71" t="str">
        <f t="shared" si="1326"/>
        <v>|n生命值+15200000</v>
      </c>
      <c r="DG107" s="71" t="str">
        <f t="shared" si="1327"/>
        <v/>
      </c>
      <c r="DH107" s="71" t="str">
        <f t="shared" si="1328"/>
        <v>|n生命回复+380000</v>
      </c>
      <c r="DI107" s="71" t="str">
        <f t="shared" si="1329"/>
        <v/>
      </c>
      <c r="DJ107" s="71" t="str">
        <f t="shared" si="1330"/>
        <v/>
      </c>
      <c r="DK107" s="71" t="str">
        <f t="shared" si="1331"/>
        <v/>
      </c>
      <c r="DL107" s="71" t="str">
        <f t="shared" si="1332"/>
        <v/>
      </c>
      <c r="DM107" s="71" t="str">
        <f t="shared" si="1333"/>
        <v/>
      </c>
      <c r="DN107" s="71" t="str">
        <f t="shared" si="1334"/>
        <v/>
      </c>
      <c r="DO107" s="71" t="str">
        <f t="shared" si="1335"/>
        <v/>
      </c>
      <c r="DP107" s="71" t="str">
        <f t="shared" si="1336"/>
        <v/>
      </c>
      <c r="DQ107" s="71" t="str">
        <f t="shared" si="1337"/>
        <v/>
      </c>
      <c r="DR107" s="71" t="str">
        <f t="shared" si="1338"/>
        <v/>
      </c>
      <c r="DS107" s="71" t="str">
        <f t="shared" si="1339"/>
        <v/>
      </c>
      <c r="DT107" s="71" t="str">
        <f t="shared" si="1340"/>
        <v/>
      </c>
      <c r="DU107" s="71" t="str">
        <f t="shared" si="1341"/>
        <v/>
      </c>
      <c r="DV107" s="71" t="str">
        <f t="shared" si="1342"/>
        <v/>
      </c>
      <c r="DW107" s="71" t="str">
        <f t="shared" si="1343"/>
        <v/>
      </c>
      <c r="DX107" s="71" t="str">
        <f t="shared" si="1344"/>
        <v/>
      </c>
      <c r="DY107" s="71" t="str">
        <f t="shared" si="1345"/>
        <v/>
      </c>
      <c r="DZ107" s="71" t="str">
        <f t="shared" si="1346"/>
        <v/>
      </c>
      <c r="EA107" s="71" t="str">
        <f t="shared" si="1347"/>
        <v/>
      </c>
      <c r="EB107" s="71" t="str">
        <f t="shared" si="1348"/>
        <v/>
      </c>
      <c r="EC107" s="71" t="str">
        <f t="shared" si="1349"/>
        <v/>
      </c>
      <c r="ED107" s="71" t="str">
        <f t="shared" si="1350"/>
        <v/>
      </c>
      <c r="EE107" s="71" t="str">
        <f t="shared" si="1351"/>
        <v/>
      </c>
      <c r="EF107" s="71" t="str">
        <f t="shared" si="1352"/>
        <v/>
      </c>
      <c r="EG107" s="71" t="str">
        <f t="shared" si="1353"/>
        <v/>
      </c>
      <c r="EH107" s="71" t="str">
        <f t="shared" si="1354"/>
        <v/>
      </c>
      <c r="EI107" s="71" t="str">
        <f t="shared" si="1355"/>
        <v/>
      </c>
      <c r="EJ107" s="71" t="str">
        <f t="shared" si="1356"/>
        <v/>
      </c>
      <c r="EK107" s="71" t="str">
        <f t="shared" si="1357"/>
        <v/>
      </c>
      <c r="EL107" s="71" t="str">
        <f t="shared" si="1358"/>
        <v/>
      </c>
      <c r="EM107" s="71" t="str">
        <f t="shared" si="1359"/>
        <v/>
      </c>
      <c r="EN107" s="71" t="str">
        <f t="shared" si="1360"/>
        <v/>
      </c>
      <c r="EO107" s="71" t="str">
        <f t="shared" si="1361"/>
        <v/>
      </c>
      <c r="EP107" s="71" t="str">
        <f t="shared" si="1362"/>
        <v/>
      </c>
      <c r="EQ107" s="71" t="str">
        <f t="shared" si="1363"/>
        <v/>
      </c>
      <c r="ER107" s="71" t="str">
        <f t="shared" si="1364"/>
        <v/>
      </c>
      <c r="ES107" s="71" t="str">
        <f t="shared" si="1365"/>
        <v/>
      </c>
      <c r="ET107" s="71" t="str">
        <f t="shared" si="1366"/>
        <v/>
      </c>
      <c r="EU107" s="71" t="str">
        <f t="shared" si="1367"/>
        <v/>
      </c>
      <c r="EV107" s="71" t="str">
        <f t="shared" si="1368"/>
        <v/>
      </c>
      <c r="EW107" s="71" t="str">
        <f t="shared" si="1369"/>
        <v/>
      </c>
      <c r="EX107" s="71" t="str">
        <f t="shared" si="1370"/>
        <v/>
      </c>
      <c r="EY107" s="71" t="str">
        <f t="shared" si="1371"/>
        <v/>
      </c>
      <c r="EZ107" s="71" t="str">
        <f t="shared" si="1372"/>
        <v/>
      </c>
      <c r="FA107" s="71" t="str">
        <f t="shared" si="1373"/>
        <v/>
      </c>
      <c r="FB107" s="71" t="str">
        <f t="shared" si="1374"/>
        <v/>
      </c>
      <c r="FC107" s="71" t="str">
        <f t="shared" si="1375"/>
        <v/>
      </c>
      <c r="FD107" s="71" t="str">
        <f t="shared" si="1376"/>
        <v/>
      </c>
      <c r="FE107" s="71" t="str">
        <f t="shared" si="1377"/>
        <v/>
      </c>
      <c r="FF107" s="71" t="str">
        <f t="shared" si="1378"/>
        <v/>
      </c>
      <c r="FG107" s="71" t="str">
        <f t="shared" si="1379"/>
        <v/>
      </c>
      <c r="FH107" s="71" t="str">
        <f t="shared" si="1380"/>
        <v/>
      </c>
      <c r="FI107" s="71" t="str">
        <f t="shared" si="1381"/>
        <v/>
      </c>
      <c r="FJ107" s="71" t="str">
        <f t="shared" si="1382"/>
        <v/>
      </c>
      <c r="FK107" s="71" t="str">
        <f t="shared" si="1383"/>
        <v/>
      </c>
      <c r="FL107" s="71" t="str">
        <f t="shared" si="1384"/>
        <v/>
      </c>
      <c r="FM107" s="71" t="str">
        <f t="shared" si="1385"/>
        <v/>
      </c>
      <c r="FN107" s="71" t="str">
        <f t="shared" si="1386"/>
        <v/>
      </c>
      <c r="FO107" s="71" t="str">
        <f t="shared" si="1387"/>
        <v/>
      </c>
      <c r="FP107" s="71" t="str">
        <f t="shared" si="1388"/>
        <v/>
      </c>
      <c r="FQ107" s="71" t="str">
        <f t="shared" si="1389"/>
        <v/>
      </c>
      <c r="FR107" s="71" t="str">
        <f t="shared" si="1390"/>
        <v/>
      </c>
      <c r="FS107" s="71" t="str">
        <f t="shared" si="1391"/>
        <v/>
      </c>
    </row>
    <row r="108" spans="1:175" ht="16.5">
      <c r="B108" s="73" t="s">
        <v>402</v>
      </c>
      <c r="C108" s="62" t="s">
        <v>403</v>
      </c>
      <c r="E108" s="97"/>
      <c r="U108" s="106" t="s">
        <v>404</v>
      </c>
      <c r="V108" s="10">
        <v>5000</v>
      </c>
      <c r="W108" s="107">
        <v>4000</v>
      </c>
      <c r="X108" s="107"/>
      <c r="Y108" s="107"/>
      <c r="Z108" s="10">
        <v>100000</v>
      </c>
      <c r="AA108" s="107"/>
      <c r="AB108" s="107">
        <v>2000</v>
      </c>
      <c r="AC108" s="107"/>
      <c r="AD108" s="107"/>
      <c r="AE108" s="107"/>
      <c r="AF108" s="107"/>
      <c r="AG108" s="110"/>
      <c r="AH108" s="107"/>
      <c r="AI108" s="107"/>
      <c r="AJ108" s="19">
        <v>9</v>
      </c>
      <c r="AK108" s="19">
        <v>8</v>
      </c>
      <c r="AL108" s="111"/>
      <c r="BC108" s="112"/>
      <c r="BD108" s="112"/>
      <c r="CP108" s="70" t="str">
        <f t="shared" si="1243"/>
        <v>InitUnitMagic('IJ01',,,,,,,,,,)</v>
      </c>
      <c r="CQ108" s="70" t="str">
        <f t="shared" si="1244"/>
        <v>InitUnitAdd('IJ01',,,,,,,,,,)</v>
      </c>
      <c r="CR108" s="70" t="e">
        <f>"InitEquipData('"&amp;B108&amp;"',"&amp;D108&amp;","&amp;CR$1&amp;A108&amp;CR$1&amp;","&amp;E108&amp;","&amp;I108&amp;","&amp;F108&amp;","&amp;G108&amp;",'"&amp;J108&amp;"','"&amp;K108&amp;"','"&amp;L108&amp;"','"&amp;M108&amp;"','"&amp;N108&amp;"','"&amp;O108&amp;"',"&amp;CR$1&amp;#REF!&amp;CR$1&amp;")"</f>
        <v>#REF!</v>
      </c>
      <c r="CU108" s="95" t="str">
        <f t="shared" si="1321"/>
        <v>|n攻击+5000|n业力+4000|n生命值+100000|n生命回复+2000|n攻击伤害+9%|n技能伤害+8%|n</v>
      </c>
      <c r="CV108" s="61" t="str">
        <f>"|Cffbbbbbb属性：|r"&amp;CU108&amp;VLOOKUP(A108,合成公式!A:P,16,FALSE)&amp;T108</f>
        <v>|Cffbbbbbb属性：|r|n攻击+5000|n业力+4000|n生命值+100000|n生命回复+2000|n攻击伤害+9%|n技能伤害+8%|n</v>
      </c>
      <c r="CW108" s="60"/>
      <c r="CX108" s="60"/>
      <c r="CY108" s="60"/>
      <c r="CZ108" s="60"/>
      <c r="DA108" s="60"/>
      <c r="DB108" s="71" t="str">
        <f t="shared" si="1031"/>
        <v>|n攻击+5000</v>
      </c>
      <c r="DC108" s="71" t="str">
        <f t="shared" si="1032"/>
        <v>|n业力+4000</v>
      </c>
      <c r="DD108" s="71" t="str">
        <f t="shared" si="1033"/>
        <v/>
      </c>
      <c r="DE108" s="71" t="str">
        <f t="shared" si="1034"/>
        <v/>
      </c>
      <c r="DF108" s="71" t="str">
        <f t="shared" si="1035"/>
        <v>|n生命值+100000</v>
      </c>
      <c r="DG108" s="71" t="str">
        <f t="shared" si="1036"/>
        <v/>
      </c>
      <c r="DH108" s="71" t="str">
        <f t="shared" si="1037"/>
        <v>|n生命回复+2000</v>
      </c>
      <c r="DI108" s="71" t="str">
        <f t="shared" si="1038"/>
        <v/>
      </c>
      <c r="DJ108" s="71" t="str">
        <f t="shared" si="1039"/>
        <v/>
      </c>
      <c r="DK108" s="71" t="str">
        <f t="shared" si="1040"/>
        <v/>
      </c>
      <c r="DL108" s="71" t="str">
        <f t="shared" si="1041"/>
        <v/>
      </c>
      <c r="DM108" s="71" t="str">
        <f t="shared" si="1042"/>
        <v/>
      </c>
      <c r="DN108" s="71" t="str">
        <f t="shared" si="1043"/>
        <v/>
      </c>
      <c r="DO108" s="71" t="str">
        <f t="shared" si="1044"/>
        <v/>
      </c>
      <c r="DP108" s="71" t="str">
        <f t="shared" si="1045"/>
        <v>|n攻击伤害+9%</v>
      </c>
      <c r="DQ108" s="71" t="str">
        <f t="shared" si="1046"/>
        <v>|n技能伤害+8%</v>
      </c>
      <c r="DR108" s="71" t="str">
        <f t="shared" si="1047"/>
        <v/>
      </c>
      <c r="DS108" s="71" t="str">
        <f t="shared" si="1048"/>
        <v/>
      </c>
      <c r="DT108" s="71" t="str">
        <f t="shared" si="1049"/>
        <v/>
      </c>
      <c r="DU108" s="71" t="str">
        <f t="shared" si="1050"/>
        <v/>
      </c>
      <c r="DV108" s="71" t="str">
        <f t="shared" si="1051"/>
        <v/>
      </c>
      <c r="DW108" s="71" t="str">
        <f t="shared" si="1052"/>
        <v/>
      </c>
      <c r="DX108" s="71" t="str">
        <f t="shared" si="1053"/>
        <v/>
      </c>
      <c r="DY108" s="71" t="str">
        <f t="shared" si="1054"/>
        <v/>
      </c>
      <c r="DZ108" s="71" t="str">
        <f t="shared" si="1055"/>
        <v/>
      </c>
      <c r="EA108" s="71" t="str">
        <f t="shared" si="1056"/>
        <v/>
      </c>
      <c r="EB108" s="71" t="str">
        <f t="shared" si="1057"/>
        <v/>
      </c>
      <c r="EC108" s="71" t="str">
        <f t="shared" si="1058"/>
        <v/>
      </c>
      <c r="ED108" s="71" t="str">
        <f t="shared" si="1059"/>
        <v/>
      </c>
      <c r="EE108" s="71" t="str">
        <f t="shared" si="1060"/>
        <v/>
      </c>
      <c r="EF108" s="71" t="str">
        <f t="shared" si="1061"/>
        <v/>
      </c>
      <c r="EG108" s="71" t="str">
        <f t="shared" si="1062"/>
        <v/>
      </c>
      <c r="EH108" s="71" t="str">
        <f t="shared" si="1063"/>
        <v/>
      </c>
      <c r="EI108" s="71" t="str">
        <f t="shared" si="1064"/>
        <v/>
      </c>
      <c r="EJ108" s="71" t="str">
        <f t="shared" si="1065"/>
        <v/>
      </c>
      <c r="EK108" s="71" t="str">
        <f t="shared" si="1066"/>
        <v/>
      </c>
      <c r="EL108" s="71" t="str">
        <f t="shared" si="1067"/>
        <v/>
      </c>
      <c r="EM108" s="71" t="str">
        <f t="shared" si="1068"/>
        <v/>
      </c>
      <c r="EN108" s="71" t="str">
        <f t="shared" si="1069"/>
        <v/>
      </c>
      <c r="EO108" s="71" t="str">
        <f t="shared" si="1070"/>
        <v/>
      </c>
      <c r="EP108" s="71" t="str">
        <f t="shared" si="1071"/>
        <v/>
      </c>
      <c r="EQ108" s="71" t="str">
        <f t="shared" si="1072"/>
        <v/>
      </c>
      <c r="ER108" s="71" t="str">
        <f t="shared" si="1073"/>
        <v/>
      </c>
      <c r="ES108" s="71" t="str">
        <f t="shared" si="1074"/>
        <v/>
      </c>
      <c r="ET108" s="71" t="str">
        <f t="shared" si="1075"/>
        <v/>
      </c>
      <c r="EU108" s="71" t="str">
        <f t="shared" si="1076"/>
        <v/>
      </c>
      <c r="EV108" s="71" t="str">
        <f t="shared" si="1077"/>
        <v/>
      </c>
      <c r="EW108" s="71" t="str">
        <f t="shared" si="1078"/>
        <v/>
      </c>
      <c r="EX108" s="71" t="str">
        <f t="shared" si="1079"/>
        <v/>
      </c>
      <c r="EY108" s="71" t="str">
        <f t="shared" si="1080"/>
        <v/>
      </c>
      <c r="EZ108" s="71" t="str">
        <f t="shared" si="1081"/>
        <v/>
      </c>
      <c r="FA108" s="71" t="str">
        <f t="shared" si="1082"/>
        <v/>
      </c>
      <c r="FB108" s="71" t="str">
        <f t="shared" si="1083"/>
        <v/>
      </c>
      <c r="FC108" s="71" t="str">
        <f t="shared" si="1084"/>
        <v/>
      </c>
      <c r="FD108" s="71" t="str">
        <f t="shared" si="1085"/>
        <v/>
      </c>
      <c r="FE108" s="71" t="str">
        <f t="shared" si="1086"/>
        <v/>
      </c>
      <c r="FF108" s="71" t="str">
        <f t="shared" si="1087"/>
        <v/>
      </c>
      <c r="FG108" s="71" t="str">
        <f t="shared" si="1088"/>
        <v/>
      </c>
      <c r="FH108" s="71" t="str">
        <f t="shared" si="1089"/>
        <v/>
      </c>
      <c r="FI108" s="71" t="str">
        <f t="shared" si="1090"/>
        <v/>
      </c>
      <c r="FJ108" s="71" t="str">
        <f t="shared" si="1091"/>
        <v/>
      </c>
      <c r="FK108" s="71" t="str">
        <f t="shared" si="1092"/>
        <v/>
      </c>
      <c r="FL108" s="71" t="str">
        <f t="shared" si="1093"/>
        <v/>
      </c>
      <c r="FM108" s="71" t="str">
        <f t="shared" si="1094"/>
        <v/>
      </c>
      <c r="FN108" s="71" t="str">
        <f t="shared" si="1095"/>
        <v/>
      </c>
      <c r="FO108" s="71" t="str">
        <f t="shared" si="1096"/>
        <v/>
      </c>
      <c r="FP108" s="71" t="str">
        <f t="shared" si="1097"/>
        <v/>
      </c>
      <c r="FQ108" s="71" t="str">
        <f t="shared" si="1098"/>
        <v/>
      </c>
      <c r="FR108" s="71" t="str">
        <f t="shared" si="1099"/>
        <v/>
      </c>
      <c r="FS108" s="71" t="str">
        <f t="shared" si="1100"/>
        <v/>
      </c>
    </row>
    <row r="109" spans="1:175" ht="16.5">
      <c r="B109" s="73" t="s">
        <v>405</v>
      </c>
      <c r="C109" s="62" t="s">
        <v>406</v>
      </c>
      <c r="E109" s="97"/>
      <c r="U109" s="106" t="s">
        <v>407</v>
      </c>
      <c r="V109" s="10">
        <v>7500</v>
      </c>
      <c r="W109" s="107">
        <v>6000</v>
      </c>
      <c r="X109" s="107"/>
      <c r="Y109" s="107"/>
      <c r="Z109" s="10">
        <v>150000</v>
      </c>
      <c r="AA109" s="107"/>
      <c r="AB109" s="107">
        <v>3000</v>
      </c>
      <c r="AC109" s="107"/>
      <c r="AD109" s="107"/>
      <c r="AE109" s="107"/>
      <c r="AF109" s="107"/>
      <c r="AG109" s="110"/>
      <c r="AH109" s="107"/>
      <c r="AI109" s="107"/>
      <c r="AJ109" s="19">
        <v>9</v>
      </c>
      <c r="AK109" s="19">
        <v>8</v>
      </c>
      <c r="AL109" s="111"/>
      <c r="BC109" s="112"/>
      <c r="BD109" s="112"/>
      <c r="CU109" s="95" t="str">
        <f t="shared" si="1321"/>
        <v>|n攻击+7500|n业力+6000|n生命值+150000|n生命回复+3000|n攻击伤害+9%|n技能伤害+8%|n</v>
      </c>
      <c r="CV109" s="61" t="str">
        <f>"|Cffbbbbbb属性：|r"&amp;CU109&amp;VLOOKUP(A109,合成公式!A:P,16,FALSE)&amp;T109</f>
        <v>|Cffbbbbbb属性：|r|n攻击+7500|n业力+6000|n生命值+150000|n生命回复+3000|n攻击伤害+9%|n技能伤害+8%|n</v>
      </c>
      <c r="CW109" s="60"/>
      <c r="CX109" s="60"/>
      <c r="CY109" s="60"/>
      <c r="CZ109" s="60"/>
      <c r="DA109" s="60"/>
      <c r="DB109" s="71" t="str">
        <f t="shared" si="1031"/>
        <v>|n攻击+7500</v>
      </c>
      <c r="DC109" s="71" t="str">
        <f t="shared" si="1032"/>
        <v>|n业力+6000</v>
      </c>
      <c r="DD109" s="71" t="str">
        <f t="shared" si="1033"/>
        <v/>
      </c>
      <c r="DE109" s="71" t="str">
        <f t="shared" si="1034"/>
        <v/>
      </c>
      <c r="DF109" s="71" t="str">
        <f t="shared" si="1035"/>
        <v>|n生命值+150000</v>
      </c>
      <c r="DG109" s="71" t="str">
        <f t="shared" si="1036"/>
        <v/>
      </c>
      <c r="DH109" s="71" t="str">
        <f t="shared" si="1037"/>
        <v>|n生命回复+3000</v>
      </c>
      <c r="DI109" s="71" t="str">
        <f t="shared" si="1038"/>
        <v/>
      </c>
      <c r="DJ109" s="71" t="str">
        <f t="shared" si="1039"/>
        <v/>
      </c>
      <c r="DK109" s="71" t="str">
        <f t="shared" si="1040"/>
        <v/>
      </c>
      <c r="DL109" s="71" t="str">
        <f t="shared" si="1041"/>
        <v/>
      </c>
      <c r="DM109" s="71" t="str">
        <f t="shared" si="1042"/>
        <v/>
      </c>
      <c r="DN109" s="71" t="str">
        <f t="shared" si="1043"/>
        <v/>
      </c>
      <c r="DO109" s="71" t="str">
        <f t="shared" si="1044"/>
        <v/>
      </c>
      <c r="DP109" s="71" t="str">
        <f t="shared" si="1045"/>
        <v>|n攻击伤害+9%</v>
      </c>
      <c r="DQ109" s="71" t="str">
        <f t="shared" si="1046"/>
        <v>|n技能伤害+8%</v>
      </c>
      <c r="DR109" s="71" t="str">
        <f t="shared" si="1047"/>
        <v/>
      </c>
      <c r="DS109" s="71" t="str">
        <f t="shared" si="1048"/>
        <v/>
      </c>
      <c r="DT109" s="71" t="str">
        <f t="shared" si="1049"/>
        <v/>
      </c>
      <c r="DU109" s="71" t="str">
        <f t="shared" si="1050"/>
        <v/>
      </c>
      <c r="DV109" s="71" t="str">
        <f t="shared" si="1051"/>
        <v/>
      </c>
      <c r="DW109" s="71" t="str">
        <f t="shared" si="1052"/>
        <v/>
      </c>
      <c r="DX109" s="71" t="str">
        <f t="shared" si="1053"/>
        <v/>
      </c>
      <c r="DY109" s="71" t="str">
        <f t="shared" si="1054"/>
        <v/>
      </c>
      <c r="DZ109" s="71" t="str">
        <f t="shared" si="1055"/>
        <v/>
      </c>
      <c r="EA109" s="71" t="str">
        <f t="shared" si="1056"/>
        <v/>
      </c>
      <c r="EB109" s="71" t="str">
        <f t="shared" si="1057"/>
        <v/>
      </c>
      <c r="EC109" s="71" t="str">
        <f t="shared" si="1058"/>
        <v/>
      </c>
      <c r="ED109" s="71" t="str">
        <f t="shared" si="1059"/>
        <v/>
      </c>
      <c r="EE109" s="71" t="str">
        <f t="shared" si="1060"/>
        <v/>
      </c>
      <c r="EF109" s="71" t="str">
        <f t="shared" si="1061"/>
        <v/>
      </c>
      <c r="EG109" s="71" t="str">
        <f t="shared" si="1062"/>
        <v/>
      </c>
      <c r="EH109" s="71" t="str">
        <f t="shared" si="1063"/>
        <v/>
      </c>
      <c r="EI109" s="71" t="str">
        <f t="shared" si="1064"/>
        <v/>
      </c>
      <c r="EJ109" s="71" t="str">
        <f t="shared" si="1065"/>
        <v/>
      </c>
      <c r="EK109" s="71" t="str">
        <f t="shared" si="1066"/>
        <v/>
      </c>
      <c r="EL109" s="71" t="str">
        <f t="shared" si="1067"/>
        <v/>
      </c>
      <c r="EM109" s="71" t="str">
        <f t="shared" si="1068"/>
        <v/>
      </c>
      <c r="EN109" s="71" t="str">
        <f t="shared" si="1069"/>
        <v/>
      </c>
      <c r="EO109" s="71" t="str">
        <f t="shared" si="1070"/>
        <v/>
      </c>
      <c r="EP109" s="71" t="str">
        <f t="shared" si="1071"/>
        <v/>
      </c>
      <c r="EQ109" s="71" t="str">
        <f t="shared" si="1072"/>
        <v/>
      </c>
      <c r="ER109" s="71" t="str">
        <f t="shared" si="1073"/>
        <v/>
      </c>
      <c r="ES109" s="71" t="str">
        <f t="shared" si="1074"/>
        <v/>
      </c>
      <c r="ET109" s="71" t="str">
        <f t="shared" si="1075"/>
        <v/>
      </c>
      <c r="EU109" s="71" t="str">
        <f t="shared" si="1076"/>
        <v/>
      </c>
      <c r="EV109" s="71" t="str">
        <f t="shared" si="1077"/>
        <v/>
      </c>
      <c r="EW109" s="71" t="str">
        <f t="shared" si="1078"/>
        <v/>
      </c>
      <c r="EX109" s="71" t="str">
        <f t="shared" si="1079"/>
        <v/>
      </c>
      <c r="EY109" s="71" t="str">
        <f t="shared" si="1080"/>
        <v/>
      </c>
      <c r="EZ109" s="71" t="str">
        <f t="shared" si="1081"/>
        <v/>
      </c>
      <c r="FA109" s="71" t="str">
        <f t="shared" si="1082"/>
        <v/>
      </c>
      <c r="FB109" s="71" t="str">
        <f t="shared" si="1083"/>
        <v/>
      </c>
      <c r="FC109" s="71" t="str">
        <f t="shared" si="1084"/>
        <v/>
      </c>
      <c r="FD109" s="71" t="str">
        <f t="shared" si="1085"/>
        <v/>
      </c>
      <c r="FE109" s="71" t="str">
        <f t="shared" si="1086"/>
        <v/>
      </c>
      <c r="FF109" s="71" t="str">
        <f t="shared" si="1087"/>
        <v/>
      </c>
      <c r="FG109" s="71" t="str">
        <f t="shared" si="1088"/>
        <v/>
      </c>
      <c r="FH109" s="71" t="str">
        <f t="shared" si="1089"/>
        <v/>
      </c>
      <c r="FI109" s="71" t="str">
        <f t="shared" si="1090"/>
        <v/>
      </c>
      <c r="FJ109" s="71" t="str">
        <f t="shared" si="1091"/>
        <v/>
      </c>
      <c r="FK109" s="71" t="str">
        <f t="shared" si="1092"/>
        <v/>
      </c>
      <c r="FL109" s="71" t="str">
        <f t="shared" si="1093"/>
        <v/>
      </c>
      <c r="FM109" s="71" t="str">
        <f t="shared" si="1094"/>
        <v/>
      </c>
      <c r="FN109" s="71" t="str">
        <f t="shared" si="1095"/>
        <v/>
      </c>
      <c r="FO109" s="71" t="str">
        <f t="shared" si="1096"/>
        <v/>
      </c>
      <c r="FP109" s="71" t="str">
        <f t="shared" si="1097"/>
        <v/>
      </c>
      <c r="FQ109" s="71" t="str">
        <f t="shared" si="1098"/>
        <v/>
      </c>
      <c r="FR109" s="71" t="str">
        <f t="shared" si="1099"/>
        <v/>
      </c>
      <c r="FS109" s="71" t="str">
        <f t="shared" si="1100"/>
        <v/>
      </c>
    </row>
    <row r="110" spans="1:175" ht="16.5">
      <c r="A110" s="98"/>
      <c r="B110" s="73" t="s">
        <v>408</v>
      </c>
      <c r="C110" s="98" t="s">
        <v>409</v>
      </c>
      <c r="E110" s="97"/>
      <c r="S110" s="108"/>
      <c r="U110" s="106" t="s">
        <v>410</v>
      </c>
      <c r="V110" s="10">
        <v>12500</v>
      </c>
      <c r="W110" s="107">
        <v>10000</v>
      </c>
      <c r="X110" s="107"/>
      <c r="Y110" s="107"/>
      <c r="Z110" s="10">
        <v>250000</v>
      </c>
      <c r="AA110" s="107"/>
      <c r="AB110" s="107">
        <v>5000</v>
      </c>
      <c r="AC110" s="107"/>
      <c r="AD110" s="107"/>
      <c r="AE110" s="107"/>
      <c r="AF110" s="107"/>
      <c r="AG110" s="110"/>
      <c r="AH110" s="107"/>
      <c r="AI110" s="107"/>
      <c r="AJ110" s="19">
        <v>9</v>
      </c>
      <c r="AK110" s="19">
        <v>8</v>
      </c>
      <c r="AL110" s="111"/>
      <c r="BC110" s="112"/>
      <c r="BD110" s="112"/>
      <c r="CU110" s="95" t="str">
        <f t="shared" si="1321"/>
        <v>|n攻击+12500|n业力+10000|n生命值+250000|n生命回复+5000|n攻击伤害+9%|n技能伤害+8%|n</v>
      </c>
      <c r="CV110" s="61" t="str">
        <f>"|Cffbbbbbb属性：|r"&amp;CU110&amp;VLOOKUP(A110,合成公式!A:P,16,FALSE)&amp;T110</f>
        <v>|Cffbbbbbb属性：|r|n攻击+12500|n业力+10000|n生命值+250000|n生命回复+5000|n攻击伤害+9%|n技能伤害+8%|n</v>
      </c>
      <c r="CW110" s="60"/>
      <c r="CX110" s="60"/>
      <c r="CY110" s="60"/>
      <c r="CZ110" s="60"/>
      <c r="DA110" s="60"/>
      <c r="DB110" s="71" t="str">
        <f t="shared" si="1031"/>
        <v>|n攻击+12500</v>
      </c>
      <c r="DC110" s="71" t="str">
        <f t="shared" si="1032"/>
        <v>|n业力+10000</v>
      </c>
      <c r="DD110" s="71" t="str">
        <f t="shared" si="1033"/>
        <v/>
      </c>
      <c r="DE110" s="71" t="str">
        <f t="shared" si="1034"/>
        <v/>
      </c>
      <c r="DF110" s="71" t="str">
        <f t="shared" si="1035"/>
        <v>|n生命值+250000</v>
      </c>
      <c r="DG110" s="71" t="str">
        <f t="shared" si="1036"/>
        <v/>
      </c>
      <c r="DH110" s="71" t="str">
        <f t="shared" si="1037"/>
        <v>|n生命回复+5000</v>
      </c>
      <c r="DI110" s="71" t="str">
        <f t="shared" si="1038"/>
        <v/>
      </c>
      <c r="DJ110" s="71" t="str">
        <f t="shared" si="1039"/>
        <v/>
      </c>
      <c r="DK110" s="71" t="str">
        <f t="shared" si="1040"/>
        <v/>
      </c>
      <c r="DL110" s="71" t="str">
        <f t="shared" si="1041"/>
        <v/>
      </c>
      <c r="DM110" s="71" t="str">
        <f t="shared" si="1042"/>
        <v/>
      </c>
      <c r="DN110" s="71" t="str">
        <f t="shared" si="1043"/>
        <v/>
      </c>
      <c r="DO110" s="71" t="str">
        <f t="shared" si="1044"/>
        <v/>
      </c>
      <c r="DP110" s="71" t="str">
        <f t="shared" si="1045"/>
        <v>|n攻击伤害+9%</v>
      </c>
      <c r="DQ110" s="71" t="str">
        <f t="shared" si="1046"/>
        <v>|n技能伤害+8%</v>
      </c>
      <c r="DR110" s="71" t="str">
        <f t="shared" si="1047"/>
        <v/>
      </c>
      <c r="DS110" s="71" t="str">
        <f t="shared" si="1048"/>
        <v/>
      </c>
      <c r="DT110" s="71" t="str">
        <f t="shared" si="1049"/>
        <v/>
      </c>
      <c r="DU110" s="71" t="str">
        <f t="shared" si="1050"/>
        <v/>
      </c>
      <c r="DV110" s="71" t="str">
        <f t="shared" si="1051"/>
        <v/>
      </c>
      <c r="DW110" s="71" t="str">
        <f t="shared" si="1052"/>
        <v/>
      </c>
      <c r="DX110" s="71" t="str">
        <f t="shared" si="1053"/>
        <v/>
      </c>
      <c r="DY110" s="71" t="str">
        <f t="shared" si="1054"/>
        <v/>
      </c>
      <c r="DZ110" s="71" t="str">
        <f t="shared" si="1055"/>
        <v/>
      </c>
      <c r="EA110" s="71" t="str">
        <f t="shared" si="1056"/>
        <v/>
      </c>
      <c r="EB110" s="71" t="str">
        <f t="shared" si="1057"/>
        <v/>
      </c>
      <c r="EC110" s="71" t="str">
        <f t="shared" si="1058"/>
        <v/>
      </c>
      <c r="ED110" s="71" t="str">
        <f t="shared" si="1059"/>
        <v/>
      </c>
      <c r="EE110" s="71" t="str">
        <f t="shared" si="1060"/>
        <v/>
      </c>
      <c r="EF110" s="71" t="str">
        <f t="shared" si="1061"/>
        <v/>
      </c>
      <c r="EG110" s="71" t="str">
        <f t="shared" si="1062"/>
        <v/>
      </c>
      <c r="EH110" s="71" t="str">
        <f t="shared" si="1063"/>
        <v/>
      </c>
      <c r="EI110" s="71" t="str">
        <f t="shared" si="1064"/>
        <v/>
      </c>
      <c r="EJ110" s="71" t="str">
        <f t="shared" si="1065"/>
        <v/>
      </c>
      <c r="EK110" s="71" t="str">
        <f t="shared" si="1066"/>
        <v/>
      </c>
      <c r="EL110" s="71" t="str">
        <f t="shared" si="1067"/>
        <v/>
      </c>
      <c r="EM110" s="71" t="str">
        <f t="shared" si="1068"/>
        <v/>
      </c>
      <c r="EN110" s="71" t="str">
        <f t="shared" si="1069"/>
        <v/>
      </c>
      <c r="EO110" s="71" t="str">
        <f t="shared" si="1070"/>
        <v/>
      </c>
      <c r="EP110" s="71" t="str">
        <f t="shared" si="1071"/>
        <v/>
      </c>
      <c r="EQ110" s="71" t="str">
        <f t="shared" si="1072"/>
        <v/>
      </c>
      <c r="ER110" s="71" t="str">
        <f t="shared" si="1073"/>
        <v/>
      </c>
      <c r="ES110" s="71" t="str">
        <f t="shared" si="1074"/>
        <v/>
      </c>
      <c r="ET110" s="71" t="str">
        <f t="shared" si="1075"/>
        <v/>
      </c>
      <c r="EU110" s="71" t="str">
        <f t="shared" si="1076"/>
        <v/>
      </c>
      <c r="EV110" s="71" t="str">
        <f t="shared" si="1077"/>
        <v/>
      </c>
      <c r="EW110" s="71" t="str">
        <f t="shared" si="1078"/>
        <v/>
      </c>
      <c r="EX110" s="71" t="str">
        <f t="shared" si="1079"/>
        <v/>
      </c>
      <c r="EY110" s="71" t="str">
        <f t="shared" si="1080"/>
        <v/>
      </c>
      <c r="EZ110" s="71" t="str">
        <f t="shared" si="1081"/>
        <v/>
      </c>
      <c r="FA110" s="71" t="str">
        <f t="shared" si="1082"/>
        <v/>
      </c>
      <c r="FB110" s="71" t="str">
        <f t="shared" si="1083"/>
        <v/>
      </c>
      <c r="FC110" s="71" t="str">
        <f t="shared" si="1084"/>
        <v/>
      </c>
      <c r="FD110" s="71" t="str">
        <f t="shared" si="1085"/>
        <v/>
      </c>
      <c r="FE110" s="71" t="str">
        <f t="shared" si="1086"/>
        <v/>
      </c>
      <c r="FF110" s="71" t="str">
        <f t="shared" si="1087"/>
        <v/>
      </c>
      <c r="FG110" s="71" t="str">
        <f t="shared" si="1088"/>
        <v/>
      </c>
      <c r="FH110" s="71" t="str">
        <f t="shared" si="1089"/>
        <v/>
      </c>
      <c r="FI110" s="71" t="str">
        <f t="shared" si="1090"/>
        <v/>
      </c>
      <c r="FJ110" s="71" t="str">
        <f t="shared" si="1091"/>
        <v/>
      </c>
      <c r="FK110" s="71" t="str">
        <f t="shared" si="1092"/>
        <v/>
      </c>
      <c r="FL110" s="71" t="str">
        <f t="shared" si="1093"/>
        <v/>
      </c>
      <c r="FM110" s="71" t="str">
        <f t="shared" si="1094"/>
        <v/>
      </c>
      <c r="FN110" s="71" t="str">
        <f t="shared" si="1095"/>
        <v/>
      </c>
      <c r="FO110" s="71" t="str">
        <f t="shared" si="1096"/>
        <v/>
      </c>
      <c r="FP110" s="71" t="str">
        <f t="shared" si="1097"/>
        <v/>
      </c>
      <c r="FQ110" s="71" t="str">
        <f t="shared" si="1098"/>
        <v/>
      </c>
      <c r="FR110" s="71" t="str">
        <f t="shared" si="1099"/>
        <v/>
      </c>
      <c r="FS110" s="71" t="str">
        <f t="shared" si="1100"/>
        <v/>
      </c>
    </row>
    <row r="111" spans="1:175" ht="16.5">
      <c r="A111" s="98"/>
      <c r="B111" s="73" t="s">
        <v>411</v>
      </c>
      <c r="C111" s="98" t="s">
        <v>412</v>
      </c>
      <c r="E111" s="97"/>
      <c r="S111" s="108"/>
      <c r="U111" s="106" t="s">
        <v>413</v>
      </c>
      <c r="V111" s="10">
        <v>21250</v>
      </c>
      <c r="W111" s="107">
        <v>17000</v>
      </c>
      <c r="X111" s="107"/>
      <c r="Y111" s="107"/>
      <c r="Z111" s="10">
        <v>425000</v>
      </c>
      <c r="AA111" s="107"/>
      <c r="AB111" s="107">
        <v>8500</v>
      </c>
      <c r="AC111" s="107"/>
      <c r="AD111" s="107"/>
      <c r="AE111" s="107"/>
      <c r="AF111" s="107"/>
      <c r="AG111" s="110"/>
      <c r="AH111" s="107"/>
      <c r="AI111" s="107"/>
      <c r="AJ111" s="107">
        <v>18</v>
      </c>
      <c r="AK111" s="107">
        <v>15</v>
      </c>
      <c r="AL111" s="111"/>
      <c r="BC111" s="112"/>
      <c r="BD111" s="112"/>
      <c r="CU111" s="95" t="str">
        <f t="shared" si="1321"/>
        <v>|n攻击+21250|n业力+17000|n生命值+425000|n生命回复+8500|n攻击伤害+18%|n技能伤害+15%|n</v>
      </c>
      <c r="CV111" s="61" t="str">
        <f>"|Cffbbbbbb属性：|r"&amp;CU111&amp;VLOOKUP(A111,合成公式!A:P,16,FALSE)&amp;T111</f>
        <v>|Cffbbbbbb属性：|r|n攻击+21250|n业力+17000|n生命值+425000|n生命回复+8500|n攻击伤害+18%|n技能伤害+15%|n</v>
      </c>
      <c r="CW111" s="60"/>
      <c r="CX111" s="60"/>
      <c r="CY111" s="60"/>
      <c r="CZ111" s="60"/>
      <c r="DA111" s="60"/>
      <c r="DB111" s="71" t="str">
        <f t="shared" si="1031"/>
        <v>|n攻击+21250</v>
      </c>
      <c r="DC111" s="71" t="str">
        <f t="shared" si="1032"/>
        <v>|n业力+17000</v>
      </c>
      <c r="DD111" s="71" t="str">
        <f t="shared" si="1033"/>
        <v/>
      </c>
      <c r="DE111" s="71" t="str">
        <f t="shared" si="1034"/>
        <v/>
      </c>
      <c r="DF111" s="71" t="str">
        <f t="shared" si="1035"/>
        <v>|n生命值+425000</v>
      </c>
      <c r="DG111" s="71" t="str">
        <f t="shared" si="1036"/>
        <v/>
      </c>
      <c r="DH111" s="71" t="str">
        <f t="shared" si="1037"/>
        <v>|n生命回复+8500</v>
      </c>
      <c r="DI111" s="71" t="str">
        <f t="shared" si="1038"/>
        <v/>
      </c>
      <c r="DJ111" s="71" t="str">
        <f t="shared" si="1039"/>
        <v/>
      </c>
      <c r="DK111" s="71" t="str">
        <f t="shared" si="1040"/>
        <v/>
      </c>
      <c r="DL111" s="71" t="str">
        <f t="shared" si="1041"/>
        <v/>
      </c>
      <c r="DM111" s="71" t="str">
        <f t="shared" si="1042"/>
        <v/>
      </c>
      <c r="DN111" s="71" t="str">
        <f t="shared" si="1043"/>
        <v/>
      </c>
      <c r="DO111" s="71" t="str">
        <f t="shared" si="1044"/>
        <v/>
      </c>
      <c r="DP111" s="71" t="str">
        <f t="shared" si="1045"/>
        <v>|n攻击伤害+18%</v>
      </c>
      <c r="DQ111" s="71" t="str">
        <f t="shared" si="1046"/>
        <v>|n技能伤害+15%</v>
      </c>
      <c r="DR111" s="71" t="str">
        <f t="shared" si="1047"/>
        <v/>
      </c>
      <c r="DS111" s="71" t="str">
        <f t="shared" si="1048"/>
        <v/>
      </c>
      <c r="DT111" s="71" t="str">
        <f t="shared" si="1049"/>
        <v/>
      </c>
      <c r="DU111" s="71" t="str">
        <f t="shared" si="1050"/>
        <v/>
      </c>
      <c r="DV111" s="71" t="str">
        <f t="shared" si="1051"/>
        <v/>
      </c>
      <c r="DW111" s="71" t="str">
        <f t="shared" si="1052"/>
        <v/>
      </c>
      <c r="DX111" s="71" t="str">
        <f t="shared" si="1053"/>
        <v/>
      </c>
      <c r="DY111" s="71" t="str">
        <f t="shared" si="1054"/>
        <v/>
      </c>
      <c r="DZ111" s="71" t="str">
        <f t="shared" si="1055"/>
        <v/>
      </c>
      <c r="EA111" s="71" t="str">
        <f t="shared" si="1056"/>
        <v/>
      </c>
      <c r="EB111" s="71" t="str">
        <f t="shared" si="1057"/>
        <v/>
      </c>
      <c r="EC111" s="71" t="str">
        <f t="shared" si="1058"/>
        <v/>
      </c>
      <c r="ED111" s="71" t="str">
        <f t="shared" si="1059"/>
        <v/>
      </c>
      <c r="EE111" s="71" t="str">
        <f t="shared" si="1060"/>
        <v/>
      </c>
      <c r="EF111" s="71" t="str">
        <f t="shared" si="1061"/>
        <v/>
      </c>
      <c r="EG111" s="71" t="str">
        <f t="shared" si="1062"/>
        <v/>
      </c>
      <c r="EH111" s="71" t="str">
        <f t="shared" si="1063"/>
        <v/>
      </c>
      <c r="EI111" s="71" t="str">
        <f t="shared" si="1064"/>
        <v/>
      </c>
      <c r="EJ111" s="71" t="str">
        <f t="shared" si="1065"/>
        <v/>
      </c>
      <c r="EK111" s="71" t="str">
        <f t="shared" si="1066"/>
        <v/>
      </c>
      <c r="EL111" s="71" t="str">
        <f t="shared" si="1067"/>
        <v/>
      </c>
      <c r="EM111" s="71" t="str">
        <f t="shared" si="1068"/>
        <v/>
      </c>
      <c r="EN111" s="71" t="str">
        <f t="shared" si="1069"/>
        <v/>
      </c>
      <c r="EO111" s="71" t="str">
        <f t="shared" si="1070"/>
        <v/>
      </c>
      <c r="EP111" s="71" t="str">
        <f t="shared" si="1071"/>
        <v/>
      </c>
      <c r="EQ111" s="71" t="str">
        <f t="shared" si="1072"/>
        <v/>
      </c>
      <c r="ER111" s="71" t="str">
        <f t="shared" si="1073"/>
        <v/>
      </c>
      <c r="ES111" s="71" t="str">
        <f t="shared" si="1074"/>
        <v/>
      </c>
      <c r="ET111" s="71" t="str">
        <f t="shared" si="1075"/>
        <v/>
      </c>
      <c r="EU111" s="71" t="str">
        <f t="shared" si="1076"/>
        <v/>
      </c>
      <c r="EV111" s="71" t="str">
        <f t="shared" si="1077"/>
        <v/>
      </c>
      <c r="EW111" s="71" t="str">
        <f t="shared" si="1078"/>
        <v/>
      </c>
      <c r="EX111" s="71" t="str">
        <f t="shared" si="1079"/>
        <v/>
      </c>
      <c r="EY111" s="71" t="str">
        <f t="shared" si="1080"/>
        <v/>
      </c>
      <c r="EZ111" s="71" t="str">
        <f t="shared" si="1081"/>
        <v/>
      </c>
      <c r="FA111" s="71" t="str">
        <f t="shared" si="1082"/>
        <v/>
      </c>
      <c r="FB111" s="71" t="str">
        <f t="shared" si="1083"/>
        <v/>
      </c>
      <c r="FC111" s="71" t="str">
        <f t="shared" si="1084"/>
        <v/>
      </c>
      <c r="FD111" s="71" t="str">
        <f t="shared" si="1085"/>
        <v/>
      </c>
      <c r="FE111" s="71" t="str">
        <f t="shared" si="1086"/>
        <v/>
      </c>
      <c r="FF111" s="71" t="str">
        <f t="shared" si="1087"/>
        <v/>
      </c>
      <c r="FG111" s="71" t="str">
        <f t="shared" si="1088"/>
        <v/>
      </c>
      <c r="FH111" s="71" t="str">
        <f t="shared" si="1089"/>
        <v/>
      </c>
      <c r="FI111" s="71" t="str">
        <f t="shared" si="1090"/>
        <v/>
      </c>
      <c r="FJ111" s="71" t="str">
        <f t="shared" si="1091"/>
        <v/>
      </c>
      <c r="FK111" s="71" t="str">
        <f t="shared" si="1092"/>
        <v/>
      </c>
      <c r="FL111" s="71" t="str">
        <f t="shared" si="1093"/>
        <v/>
      </c>
      <c r="FM111" s="71" t="str">
        <f t="shared" si="1094"/>
        <v/>
      </c>
      <c r="FN111" s="71" t="str">
        <f t="shared" si="1095"/>
        <v/>
      </c>
      <c r="FO111" s="71" t="str">
        <f t="shared" si="1096"/>
        <v/>
      </c>
      <c r="FP111" s="71" t="str">
        <f t="shared" si="1097"/>
        <v/>
      </c>
      <c r="FQ111" s="71" t="str">
        <f t="shared" si="1098"/>
        <v/>
      </c>
      <c r="FR111" s="71" t="str">
        <f t="shared" si="1099"/>
        <v/>
      </c>
      <c r="FS111" s="71" t="str">
        <f t="shared" si="1100"/>
        <v/>
      </c>
    </row>
    <row r="112" spans="1:175" ht="16.5">
      <c r="A112" s="98"/>
      <c r="B112" s="73" t="s">
        <v>414</v>
      </c>
      <c r="C112" s="98" t="s">
        <v>415</v>
      </c>
      <c r="E112" s="97"/>
      <c r="S112" s="108"/>
      <c r="U112" s="106" t="s">
        <v>416</v>
      </c>
      <c r="V112" s="10">
        <v>33750</v>
      </c>
      <c r="W112" s="107">
        <v>27000</v>
      </c>
      <c r="X112" s="107"/>
      <c r="Y112" s="107"/>
      <c r="Z112" s="10">
        <v>675000</v>
      </c>
      <c r="AA112" s="107"/>
      <c r="AB112" s="107">
        <v>13500</v>
      </c>
      <c r="AC112" s="107"/>
      <c r="AD112" s="107"/>
      <c r="AE112" s="107"/>
      <c r="AF112" s="107"/>
      <c r="AG112" s="110"/>
      <c r="AH112" s="107"/>
      <c r="AI112" s="107"/>
      <c r="AJ112" s="107">
        <v>18</v>
      </c>
      <c r="AK112" s="107">
        <v>15</v>
      </c>
      <c r="AL112" s="111"/>
      <c r="BC112" s="112"/>
      <c r="BD112" s="112"/>
      <c r="CU112" s="95" t="str">
        <f t="shared" si="1321"/>
        <v>|n攻击+33750|n业力+27000|n生命值+675000|n生命回复+13500|n攻击伤害+18%|n技能伤害+15%|n</v>
      </c>
      <c r="CV112" s="61" t="str">
        <f>"|Cffbbbbbb属性：|r"&amp;CU112&amp;VLOOKUP(A112,合成公式!A:P,16,FALSE)&amp;T112</f>
        <v>|Cffbbbbbb属性：|r|n攻击+33750|n业力+27000|n生命值+675000|n生命回复+13500|n攻击伤害+18%|n技能伤害+15%|n</v>
      </c>
      <c r="CW112" s="60"/>
      <c r="CX112" s="60"/>
      <c r="CY112" s="60"/>
      <c r="CZ112" s="60"/>
      <c r="DA112" s="60"/>
      <c r="DB112" s="71" t="str">
        <f t="shared" si="1031"/>
        <v>|n攻击+33750</v>
      </c>
      <c r="DC112" s="71" t="str">
        <f t="shared" si="1032"/>
        <v>|n业力+27000</v>
      </c>
      <c r="DD112" s="71" t="str">
        <f t="shared" si="1033"/>
        <v/>
      </c>
      <c r="DE112" s="71" t="str">
        <f t="shared" si="1034"/>
        <v/>
      </c>
      <c r="DF112" s="71" t="str">
        <f t="shared" si="1035"/>
        <v>|n生命值+675000</v>
      </c>
      <c r="DG112" s="71" t="str">
        <f t="shared" si="1036"/>
        <v/>
      </c>
      <c r="DH112" s="71" t="str">
        <f t="shared" si="1037"/>
        <v>|n生命回复+13500</v>
      </c>
      <c r="DI112" s="71" t="str">
        <f t="shared" si="1038"/>
        <v/>
      </c>
      <c r="DJ112" s="71" t="str">
        <f t="shared" si="1039"/>
        <v/>
      </c>
      <c r="DK112" s="71" t="str">
        <f t="shared" si="1040"/>
        <v/>
      </c>
      <c r="DL112" s="71" t="str">
        <f t="shared" si="1041"/>
        <v/>
      </c>
      <c r="DM112" s="71" t="str">
        <f t="shared" si="1042"/>
        <v/>
      </c>
      <c r="DN112" s="71" t="str">
        <f t="shared" si="1043"/>
        <v/>
      </c>
      <c r="DO112" s="71" t="str">
        <f t="shared" si="1044"/>
        <v/>
      </c>
      <c r="DP112" s="71" t="str">
        <f t="shared" si="1045"/>
        <v>|n攻击伤害+18%</v>
      </c>
      <c r="DQ112" s="71" t="str">
        <f t="shared" si="1046"/>
        <v>|n技能伤害+15%</v>
      </c>
      <c r="DR112" s="71" t="str">
        <f t="shared" si="1047"/>
        <v/>
      </c>
      <c r="DS112" s="71" t="str">
        <f t="shared" si="1048"/>
        <v/>
      </c>
      <c r="DT112" s="71" t="str">
        <f t="shared" si="1049"/>
        <v/>
      </c>
      <c r="DU112" s="71" t="str">
        <f t="shared" si="1050"/>
        <v/>
      </c>
      <c r="DV112" s="71" t="str">
        <f t="shared" si="1051"/>
        <v/>
      </c>
      <c r="DW112" s="71" t="str">
        <f t="shared" si="1052"/>
        <v/>
      </c>
      <c r="DX112" s="71" t="str">
        <f t="shared" si="1053"/>
        <v/>
      </c>
      <c r="DY112" s="71" t="str">
        <f t="shared" si="1054"/>
        <v/>
      </c>
      <c r="DZ112" s="71" t="str">
        <f t="shared" si="1055"/>
        <v/>
      </c>
      <c r="EA112" s="71" t="str">
        <f t="shared" si="1056"/>
        <v/>
      </c>
      <c r="EB112" s="71" t="str">
        <f t="shared" si="1057"/>
        <v/>
      </c>
      <c r="EC112" s="71" t="str">
        <f t="shared" si="1058"/>
        <v/>
      </c>
      <c r="ED112" s="71" t="str">
        <f t="shared" si="1059"/>
        <v/>
      </c>
      <c r="EE112" s="71" t="str">
        <f t="shared" si="1060"/>
        <v/>
      </c>
      <c r="EF112" s="71" t="str">
        <f t="shared" si="1061"/>
        <v/>
      </c>
      <c r="EG112" s="71" t="str">
        <f t="shared" si="1062"/>
        <v/>
      </c>
      <c r="EH112" s="71" t="str">
        <f t="shared" si="1063"/>
        <v/>
      </c>
      <c r="EI112" s="71" t="str">
        <f t="shared" si="1064"/>
        <v/>
      </c>
      <c r="EJ112" s="71" t="str">
        <f t="shared" si="1065"/>
        <v/>
      </c>
      <c r="EK112" s="71" t="str">
        <f t="shared" si="1066"/>
        <v/>
      </c>
      <c r="EL112" s="71" t="str">
        <f t="shared" si="1067"/>
        <v/>
      </c>
      <c r="EM112" s="71" t="str">
        <f t="shared" si="1068"/>
        <v/>
      </c>
      <c r="EN112" s="71" t="str">
        <f t="shared" si="1069"/>
        <v/>
      </c>
      <c r="EO112" s="71" t="str">
        <f t="shared" si="1070"/>
        <v/>
      </c>
      <c r="EP112" s="71" t="str">
        <f t="shared" si="1071"/>
        <v/>
      </c>
      <c r="EQ112" s="71" t="str">
        <f t="shared" si="1072"/>
        <v/>
      </c>
      <c r="ER112" s="71" t="str">
        <f t="shared" si="1073"/>
        <v/>
      </c>
      <c r="ES112" s="71" t="str">
        <f t="shared" si="1074"/>
        <v/>
      </c>
      <c r="ET112" s="71" t="str">
        <f t="shared" si="1075"/>
        <v/>
      </c>
      <c r="EU112" s="71" t="str">
        <f t="shared" si="1076"/>
        <v/>
      </c>
      <c r="EV112" s="71" t="str">
        <f t="shared" si="1077"/>
        <v/>
      </c>
      <c r="EW112" s="71" t="str">
        <f t="shared" si="1078"/>
        <v/>
      </c>
      <c r="EX112" s="71" t="str">
        <f t="shared" si="1079"/>
        <v/>
      </c>
      <c r="EY112" s="71" t="str">
        <f t="shared" si="1080"/>
        <v/>
      </c>
      <c r="EZ112" s="71" t="str">
        <f t="shared" si="1081"/>
        <v/>
      </c>
      <c r="FA112" s="71" t="str">
        <f t="shared" si="1082"/>
        <v/>
      </c>
      <c r="FB112" s="71" t="str">
        <f t="shared" si="1083"/>
        <v/>
      </c>
      <c r="FC112" s="71" t="str">
        <f t="shared" si="1084"/>
        <v/>
      </c>
      <c r="FD112" s="71" t="str">
        <f t="shared" si="1085"/>
        <v/>
      </c>
      <c r="FE112" s="71" t="str">
        <f t="shared" si="1086"/>
        <v/>
      </c>
      <c r="FF112" s="71" t="str">
        <f t="shared" si="1087"/>
        <v/>
      </c>
      <c r="FG112" s="71" t="str">
        <f t="shared" si="1088"/>
        <v/>
      </c>
      <c r="FH112" s="71" t="str">
        <f t="shared" si="1089"/>
        <v/>
      </c>
      <c r="FI112" s="71" t="str">
        <f t="shared" si="1090"/>
        <v/>
      </c>
      <c r="FJ112" s="71" t="str">
        <f t="shared" si="1091"/>
        <v/>
      </c>
      <c r="FK112" s="71" t="str">
        <f t="shared" si="1092"/>
        <v/>
      </c>
      <c r="FL112" s="71" t="str">
        <f t="shared" si="1093"/>
        <v/>
      </c>
      <c r="FM112" s="71" t="str">
        <f t="shared" si="1094"/>
        <v/>
      </c>
      <c r="FN112" s="71" t="str">
        <f t="shared" si="1095"/>
        <v/>
      </c>
      <c r="FO112" s="71" t="str">
        <f t="shared" si="1096"/>
        <v/>
      </c>
      <c r="FP112" s="71" t="str">
        <f t="shared" si="1097"/>
        <v/>
      </c>
      <c r="FQ112" s="71" t="str">
        <f t="shared" si="1098"/>
        <v/>
      </c>
      <c r="FR112" s="71" t="str">
        <f t="shared" si="1099"/>
        <v/>
      </c>
      <c r="FS112" s="71" t="str">
        <f t="shared" si="1100"/>
        <v/>
      </c>
    </row>
    <row r="113" spans="1:175" ht="16.5">
      <c r="A113" s="72"/>
      <c r="B113" s="73" t="s">
        <v>417</v>
      </c>
      <c r="C113" s="72" t="s">
        <v>418</v>
      </c>
      <c r="E113" s="97"/>
      <c r="F113" s="99"/>
      <c r="S113" s="108"/>
      <c r="U113" s="106" t="s">
        <v>419</v>
      </c>
      <c r="V113" s="10">
        <v>50000</v>
      </c>
      <c r="W113" s="107">
        <v>40000</v>
      </c>
      <c r="X113" s="107"/>
      <c r="Y113" s="107"/>
      <c r="Z113" s="10">
        <v>1000000</v>
      </c>
      <c r="AA113" s="107"/>
      <c r="AB113" s="107">
        <v>20000</v>
      </c>
      <c r="AC113" s="107"/>
      <c r="AD113" s="107"/>
      <c r="AE113" s="107"/>
      <c r="AF113" s="107"/>
      <c r="AG113" s="110"/>
      <c r="AH113" s="107"/>
      <c r="AI113" s="107"/>
      <c r="AJ113" s="107">
        <v>18</v>
      </c>
      <c r="AK113" s="107">
        <v>15</v>
      </c>
      <c r="AL113" s="111"/>
      <c r="BC113" s="112"/>
      <c r="BD113" s="112"/>
      <c r="CU113" s="95" t="str">
        <f t="shared" si="1321"/>
        <v>|n攻击+50000|n业力+40000|n生命值+1000000|n生命回复+20000|n攻击伤害+18%|n技能伤害+15%|n</v>
      </c>
      <c r="CV113" s="61" t="str">
        <f>"|Cffbbbbbb属性：|r"&amp;CU113&amp;VLOOKUP(A113,合成公式!A:P,16,FALSE)&amp;T113</f>
        <v>|Cffbbbbbb属性：|r|n攻击+50000|n业力+40000|n生命值+1000000|n生命回复+20000|n攻击伤害+18%|n技能伤害+15%|n</v>
      </c>
      <c r="CW113" s="60"/>
      <c r="CX113" s="60"/>
      <c r="CY113" s="60"/>
      <c r="CZ113" s="60"/>
      <c r="DA113" s="60"/>
      <c r="DB113" s="71" t="str">
        <f t="shared" si="1031"/>
        <v>|n攻击+50000</v>
      </c>
      <c r="DC113" s="71" t="str">
        <f t="shared" si="1032"/>
        <v>|n业力+40000</v>
      </c>
      <c r="DD113" s="71" t="str">
        <f t="shared" si="1033"/>
        <v/>
      </c>
      <c r="DE113" s="71" t="str">
        <f t="shared" si="1034"/>
        <v/>
      </c>
      <c r="DF113" s="71" t="str">
        <f t="shared" si="1035"/>
        <v>|n生命值+1000000</v>
      </c>
      <c r="DG113" s="71" t="str">
        <f t="shared" si="1036"/>
        <v/>
      </c>
      <c r="DH113" s="71" t="str">
        <f t="shared" si="1037"/>
        <v>|n生命回复+20000</v>
      </c>
      <c r="DI113" s="71" t="str">
        <f t="shared" si="1038"/>
        <v/>
      </c>
      <c r="DJ113" s="71" t="str">
        <f t="shared" si="1039"/>
        <v/>
      </c>
      <c r="DK113" s="71" t="str">
        <f t="shared" si="1040"/>
        <v/>
      </c>
      <c r="DL113" s="71" t="str">
        <f t="shared" si="1041"/>
        <v/>
      </c>
      <c r="DM113" s="71" t="str">
        <f t="shared" si="1042"/>
        <v/>
      </c>
      <c r="DN113" s="71" t="str">
        <f t="shared" si="1043"/>
        <v/>
      </c>
      <c r="DO113" s="71" t="str">
        <f t="shared" si="1044"/>
        <v/>
      </c>
      <c r="DP113" s="71" t="str">
        <f t="shared" si="1045"/>
        <v>|n攻击伤害+18%</v>
      </c>
      <c r="DQ113" s="71" t="str">
        <f t="shared" si="1046"/>
        <v>|n技能伤害+15%</v>
      </c>
      <c r="DR113" s="71" t="str">
        <f t="shared" si="1047"/>
        <v/>
      </c>
      <c r="DS113" s="71" t="str">
        <f t="shared" si="1048"/>
        <v/>
      </c>
      <c r="DT113" s="71" t="str">
        <f t="shared" si="1049"/>
        <v/>
      </c>
      <c r="DU113" s="71" t="str">
        <f t="shared" si="1050"/>
        <v/>
      </c>
      <c r="DV113" s="71" t="str">
        <f t="shared" si="1051"/>
        <v/>
      </c>
      <c r="DW113" s="71" t="str">
        <f t="shared" si="1052"/>
        <v/>
      </c>
      <c r="DX113" s="71" t="str">
        <f t="shared" si="1053"/>
        <v/>
      </c>
      <c r="DY113" s="71" t="str">
        <f t="shared" si="1054"/>
        <v/>
      </c>
      <c r="DZ113" s="71" t="str">
        <f t="shared" si="1055"/>
        <v/>
      </c>
      <c r="EA113" s="71" t="str">
        <f t="shared" si="1056"/>
        <v/>
      </c>
      <c r="EB113" s="71" t="str">
        <f t="shared" si="1057"/>
        <v/>
      </c>
      <c r="EC113" s="71" t="str">
        <f t="shared" si="1058"/>
        <v/>
      </c>
      <c r="ED113" s="71" t="str">
        <f t="shared" si="1059"/>
        <v/>
      </c>
      <c r="EE113" s="71" t="str">
        <f t="shared" si="1060"/>
        <v/>
      </c>
      <c r="EF113" s="71" t="str">
        <f t="shared" si="1061"/>
        <v/>
      </c>
      <c r="EG113" s="71" t="str">
        <f t="shared" si="1062"/>
        <v/>
      </c>
      <c r="EH113" s="71" t="str">
        <f t="shared" si="1063"/>
        <v/>
      </c>
      <c r="EI113" s="71" t="str">
        <f t="shared" si="1064"/>
        <v/>
      </c>
      <c r="EJ113" s="71" t="str">
        <f t="shared" si="1065"/>
        <v/>
      </c>
      <c r="EK113" s="71" t="str">
        <f t="shared" si="1066"/>
        <v/>
      </c>
      <c r="EL113" s="71" t="str">
        <f t="shared" si="1067"/>
        <v/>
      </c>
      <c r="EM113" s="71" t="str">
        <f t="shared" si="1068"/>
        <v/>
      </c>
      <c r="EN113" s="71" t="str">
        <f t="shared" si="1069"/>
        <v/>
      </c>
      <c r="EO113" s="71" t="str">
        <f t="shared" si="1070"/>
        <v/>
      </c>
      <c r="EP113" s="71" t="str">
        <f t="shared" si="1071"/>
        <v/>
      </c>
      <c r="EQ113" s="71" t="str">
        <f t="shared" si="1072"/>
        <v/>
      </c>
      <c r="ER113" s="71" t="str">
        <f t="shared" si="1073"/>
        <v/>
      </c>
      <c r="ES113" s="71" t="str">
        <f t="shared" si="1074"/>
        <v/>
      </c>
      <c r="ET113" s="71" t="str">
        <f t="shared" si="1075"/>
        <v/>
      </c>
      <c r="EU113" s="71" t="str">
        <f t="shared" si="1076"/>
        <v/>
      </c>
      <c r="EV113" s="71" t="str">
        <f t="shared" si="1077"/>
        <v/>
      </c>
      <c r="EW113" s="71" t="str">
        <f t="shared" si="1078"/>
        <v/>
      </c>
      <c r="EX113" s="71" t="str">
        <f t="shared" si="1079"/>
        <v/>
      </c>
      <c r="EY113" s="71" t="str">
        <f t="shared" si="1080"/>
        <v/>
      </c>
      <c r="EZ113" s="71" t="str">
        <f t="shared" si="1081"/>
        <v/>
      </c>
      <c r="FA113" s="71" t="str">
        <f t="shared" si="1082"/>
        <v/>
      </c>
      <c r="FB113" s="71" t="str">
        <f t="shared" si="1083"/>
        <v/>
      </c>
      <c r="FC113" s="71" t="str">
        <f t="shared" si="1084"/>
        <v/>
      </c>
      <c r="FD113" s="71" t="str">
        <f t="shared" si="1085"/>
        <v/>
      </c>
      <c r="FE113" s="71" t="str">
        <f t="shared" si="1086"/>
        <v/>
      </c>
      <c r="FF113" s="71" t="str">
        <f t="shared" si="1087"/>
        <v/>
      </c>
      <c r="FG113" s="71" t="str">
        <f t="shared" si="1088"/>
        <v/>
      </c>
      <c r="FH113" s="71" t="str">
        <f t="shared" si="1089"/>
        <v/>
      </c>
      <c r="FI113" s="71" t="str">
        <f t="shared" si="1090"/>
        <v/>
      </c>
      <c r="FJ113" s="71" t="str">
        <f t="shared" si="1091"/>
        <v/>
      </c>
      <c r="FK113" s="71" t="str">
        <f t="shared" si="1092"/>
        <v/>
      </c>
      <c r="FL113" s="71" t="str">
        <f t="shared" si="1093"/>
        <v/>
      </c>
      <c r="FM113" s="71" t="str">
        <f t="shared" si="1094"/>
        <v/>
      </c>
      <c r="FN113" s="71" t="str">
        <f t="shared" si="1095"/>
        <v/>
      </c>
      <c r="FO113" s="71" t="str">
        <f t="shared" si="1096"/>
        <v/>
      </c>
      <c r="FP113" s="71" t="str">
        <f t="shared" si="1097"/>
        <v/>
      </c>
      <c r="FQ113" s="71" t="str">
        <f t="shared" si="1098"/>
        <v/>
      </c>
      <c r="FR113" s="71" t="str">
        <f t="shared" si="1099"/>
        <v/>
      </c>
      <c r="FS113" s="71" t="str">
        <f t="shared" si="1100"/>
        <v/>
      </c>
    </row>
    <row r="114" spans="1:175" ht="16.5">
      <c r="A114" s="72"/>
      <c r="B114" s="73" t="s">
        <v>420</v>
      </c>
      <c r="C114" s="72" t="s">
        <v>421</v>
      </c>
      <c r="E114" s="97"/>
      <c r="F114" s="99"/>
      <c r="S114" s="108"/>
      <c r="U114" s="106" t="s">
        <v>422</v>
      </c>
      <c r="V114" s="10">
        <v>72500</v>
      </c>
      <c r="W114" s="107">
        <v>58000</v>
      </c>
      <c r="X114" s="107"/>
      <c r="Y114" s="107"/>
      <c r="Z114" s="10">
        <v>1450000</v>
      </c>
      <c r="AA114" s="107"/>
      <c r="AB114" s="107">
        <v>29000</v>
      </c>
      <c r="AC114" s="107"/>
      <c r="AD114" s="107"/>
      <c r="AE114" s="107"/>
      <c r="AF114" s="107"/>
      <c r="AG114" s="110"/>
      <c r="AH114" s="107"/>
      <c r="AI114" s="107"/>
      <c r="AJ114" s="107">
        <v>24</v>
      </c>
      <c r="AK114" s="107">
        <v>20</v>
      </c>
      <c r="AL114" s="111"/>
      <c r="BC114" s="112"/>
      <c r="BD114" s="112"/>
      <c r="CU114" s="95" t="str">
        <f t="shared" si="1321"/>
        <v>|n攻击+72500|n业力+58000|n生命值+1450000|n生命回复+29000|n攻击伤害+24%|n技能伤害+20%|n</v>
      </c>
      <c r="CV114" s="61" t="str">
        <f>"|Cffbbbbbb属性：|r"&amp;CU114&amp;VLOOKUP(A114,合成公式!A:P,16,FALSE)&amp;T114</f>
        <v>|Cffbbbbbb属性：|r|n攻击+72500|n业力+58000|n生命值+1450000|n生命回复+29000|n攻击伤害+24%|n技能伤害+20%|n</v>
      </c>
      <c r="CW114" s="60"/>
      <c r="CX114" s="60"/>
      <c r="CY114" s="60"/>
      <c r="CZ114" s="60"/>
      <c r="DA114" s="60"/>
      <c r="DB114" s="71" t="str">
        <f t="shared" si="1031"/>
        <v>|n攻击+72500</v>
      </c>
      <c r="DC114" s="71" t="str">
        <f t="shared" si="1032"/>
        <v>|n业力+58000</v>
      </c>
      <c r="DD114" s="71" t="str">
        <f t="shared" si="1033"/>
        <v/>
      </c>
      <c r="DE114" s="71" t="str">
        <f t="shared" si="1034"/>
        <v/>
      </c>
      <c r="DF114" s="71" t="str">
        <f t="shared" si="1035"/>
        <v>|n生命值+1450000</v>
      </c>
      <c r="DG114" s="71" t="str">
        <f t="shared" si="1036"/>
        <v/>
      </c>
      <c r="DH114" s="71" t="str">
        <f t="shared" si="1037"/>
        <v>|n生命回复+29000</v>
      </c>
      <c r="DI114" s="71" t="str">
        <f t="shared" si="1038"/>
        <v/>
      </c>
      <c r="DJ114" s="71" t="str">
        <f t="shared" si="1039"/>
        <v/>
      </c>
      <c r="DK114" s="71" t="str">
        <f t="shared" si="1040"/>
        <v/>
      </c>
      <c r="DL114" s="71" t="str">
        <f t="shared" si="1041"/>
        <v/>
      </c>
      <c r="DM114" s="71" t="str">
        <f t="shared" si="1042"/>
        <v/>
      </c>
      <c r="DN114" s="71" t="str">
        <f t="shared" si="1043"/>
        <v/>
      </c>
      <c r="DO114" s="71" t="str">
        <f t="shared" si="1044"/>
        <v/>
      </c>
      <c r="DP114" s="71" t="str">
        <f t="shared" si="1045"/>
        <v>|n攻击伤害+24%</v>
      </c>
      <c r="DQ114" s="71" t="str">
        <f t="shared" si="1046"/>
        <v>|n技能伤害+20%</v>
      </c>
      <c r="DR114" s="71" t="str">
        <f t="shared" si="1047"/>
        <v/>
      </c>
      <c r="DS114" s="71" t="str">
        <f t="shared" si="1048"/>
        <v/>
      </c>
      <c r="DT114" s="71" t="str">
        <f t="shared" si="1049"/>
        <v/>
      </c>
      <c r="DU114" s="71" t="str">
        <f t="shared" si="1050"/>
        <v/>
      </c>
      <c r="DV114" s="71" t="str">
        <f t="shared" si="1051"/>
        <v/>
      </c>
      <c r="DW114" s="71" t="str">
        <f t="shared" si="1052"/>
        <v/>
      </c>
      <c r="DX114" s="71" t="str">
        <f t="shared" si="1053"/>
        <v/>
      </c>
      <c r="DY114" s="71" t="str">
        <f t="shared" si="1054"/>
        <v/>
      </c>
      <c r="DZ114" s="71" t="str">
        <f t="shared" si="1055"/>
        <v/>
      </c>
      <c r="EA114" s="71" t="str">
        <f t="shared" si="1056"/>
        <v/>
      </c>
      <c r="EB114" s="71" t="str">
        <f t="shared" si="1057"/>
        <v/>
      </c>
      <c r="EC114" s="71" t="str">
        <f t="shared" si="1058"/>
        <v/>
      </c>
      <c r="ED114" s="71" t="str">
        <f t="shared" si="1059"/>
        <v/>
      </c>
      <c r="EE114" s="71" t="str">
        <f t="shared" si="1060"/>
        <v/>
      </c>
      <c r="EF114" s="71" t="str">
        <f t="shared" si="1061"/>
        <v/>
      </c>
      <c r="EG114" s="71" t="str">
        <f t="shared" si="1062"/>
        <v/>
      </c>
      <c r="EH114" s="71" t="str">
        <f t="shared" si="1063"/>
        <v/>
      </c>
      <c r="EI114" s="71" t="str">
        <f t="shared" si="1064"/>
        <v/>
      </c>
      <c r="EJ114" s="71" t="str">
        <f t="shared" si="1065"/>
        <v/>
      </c>
      <c r="EK114" s="71" t="str">
        <f t="shared" si="1066"/>
        <v/>
      </c>
      <c r="EL114" s="71" t="str">
        <f t="shared" si="1067"/>
        <v/>
      </c>
      <c r="EM114" s="71" t="str">
        <f t="shared" si="1068"/>
        <v/>
      </c>
      <c r="EN114" s="71" t="str">
        <f t="shared" si="1069"/>
        <v/>
      </c>
      <c r="EO114" s="71" t="str">
        <f t="shared" si="1070"/>
        <v/>
      </c>
      <c r="EP114" s="71" t="str">
        <f t="shared" si="1071"/>
        <v/>
      </c>
      <c r="EQ114" s="71" t="str">
        <f t="shared" si="1072"/>
        <v/>
      </c>
      <c r="ER114" s="71" t="str">
        <f t="shared" si="1073"/>
        <v/>
      </c>
      <c r="ES114" s="71" t="str">
        <f t="shared" si="1074"/>
        <v/>
      </c>
      <c r="ET114" s="71" t="str">
        <f t="shared" si="1075"/>
        <v/>
      </c>
      <c r="EU114" s="71" t="str">
        <f t="shared" si="1076"/>
        <v/>
      </c>
      <c r="EV114" s="71" t="str">
        <f t="shared" si="1077"/>
        <v/>
      </c>
      <c r="EW114" s="71" t="str">
        <f t="shared" si="1078"/>
        <v/>
      </c>
      <c r="EX114" s="71" t="str">
        <f t="shared" si="1079"/>
        <v/>
      </c>
      <c r="EY114" s="71" t="str">
        <f t="shared" si="1080"/>
        <v/>
      </c>
      <c r="EZ114" s="71" t="str">
        <f t="shared" si="1081"/>
        <v/>
      </c>
      <c r="FA114" s="71" t="str">
        <f t="shared" si="1082"/>
        <v/>
      </c>
      <c r="FB114" s="71" t="str">
        <f t="shared" si="1083"/>
        <v/>
      </c>
      <c r="FC114" s="71" t="str">
        <f t="shared" si="1084"/>
        <v/>
      </c>
      <c r="FD114" s="71" t="str">
        <f t="shared" si="1085"/>
        <v/>
      </c>
      <c r="FE114" s="71" t="str">
        <f t="shared" si="1086"/>
        <v/>
      </c>
      <c r="FF114" s="71" t="str">
        <f t="shared" si="1087"/>
        <v/>
      </c>
      <c r="FG114" s="71" t="str">
        <f t="shared" si="1088"/>
        <v/>
      </c>
      <c r="FH114" s="71" t="str">
        <f t="shared" si="1089"/>
        <v/>
      </c>
      <c r="FI114" s="71" t="str">
        <f t="shared" si="1090"/>
        <v/>
      </c>
      <c r="FJ114" s="71" t="str">
        <f t="shared" si="1091"/>
        <v/>
      </c>
      <c r="FK114" s="71" t="str">
        <f t="shared" si="1092"/>
        <v/>
      </c>
      <c r="FL114" s="71" t="str">
        <f t="shared" si="1093"/>
        <v/>
      </c>
      <c r="FM114" s="71" t="str">
        <f t="shared" si="1094"/>
        <v/>
      </c>
      <c r="FN114" s="71" t="str">
        <f t="shared" si="1095"/>
        <v/>
      </c>
      <c r="FO114" s="71" t="str">
        <f t="shared" si="1096"/>
        <v/>
      </c>
      <c r="FP114" s="71" t="str">
        <f t="shared" si="1097"/>
        <v/>
      </c>
      <c r="FQ114" s="71" t="str">
        <f t="shared" si="1098"/>
        <v/>
      </c>
      <c r="FR114" s="71" t="str">
        <f t="shared" si="1099"/>
        <v/>
      </c>
      <c r="FS114" s="71" t="str">
        <f t="shared" si="1100"/>
        <v/>
      </c>
    </row>
    <row r="115" spans="1:175" ht="16.5">
      <c r="A115" s="72"/>
      <c r="B115" s="73" t="s">
        <v>423</v>
      </c>
      <c r="C115" s="72" t="s">
        <v>424</v>
      </c>
      <c r="E115" s="100"/>
      <c r="F115" s="99"/>
      <c r="S115" s="108"/>
      <c r="U115" s="106" t="s">
        <v>425</v>
      </c>
      <c r="V115" s="10">
        <v>102500</v>
      </c>
      <c r="W115" s="107">
        <v>82000</v>
      </c>
      <c r="X115" s="107"/>
      <c r="Y115" s="107"/>
      <c r="Z115" s="10">
        <v>2050000</v>
      </c>
      <c r="AA115" s="107"/>
      <c r="AB115" s="107">
        <v>41000</v>
      </c>
      <c r="AC115" s="107"/>
      <c r="AD115" s="107"/>
      <c r="AE115" s="107"/>
      <c r="AF115" s="107"/>
      <c r="AG115" s="110"/>
      <c r="AH115" s="107"/>
      <c r="AI115" s="107"/>
      <c r="AJ115" s="107">
        <v>24</v>
      </c>
      <c r="AK115" s="107">
        <v>20</v>
      </c>
      <c r="AL115" s="111"/>
      <c r="BC115" s="112"/>
      <c r="BD115" s="112"/>
      <c r="CU115" s="95" t="str">
        <f t="shared" si="1321"/>
        <v>|n攻击+102500|n业力+82000|n生命值+2050000|n生命回复+41000|n攻击伤害+24%|n技能伤害+20%|n</v>
      </c>
      <c r="CV115" s="61" t="str">
        <f>"|Cffbbbbbb属性：|r"&amp;CU115&amp;VLOOKUP(A115,合成公式!A:P,16,FALSE)&amp;T115</f>
        <v>|Cffbbbbbb属性：|r|n攻击+102500|n业力+82000|n生命值+2050000|n生命回复+41000|n攻击伤害+24%|n技能伤害+20%|n</v>
      </c>
      <c r="CW115" s="60"/>
      <c r="CX115" s="60"/>
      <c r="CY115" s="60"/>
      <c r="CZ115" s="60"/>
      <c r="DA115" s="60"/>
      <c r="DB115" s="71" t="str">
        <f t="shared" si="1031"/>
        <v>|n攻击+102500</v>
      </c>
      <c r="DC115" s="71" t="str">
        <f t="shared" si="1032"/>
        <v>|n业力+82000</v>
      </c>
      <c r="DD115" s="71" t="str">
        <f t="shared" si="1033"/>
        <v/>
      </c>
      <c r="DE115" s="71" t="str">
        <f t="shared" si="1034"/>
        <v/>
      </c>
      <c r="DF115" s="71" t="str">
        <f t="shared" si="1035"/>
        <v>|n生命值+2050000</v>
      </c>
      <c r="DG115" s="71" t="str">
        <f t="shared" si="1036"/>
        <v/>
      </c>
      <c r="DH115" s="71" t="str">
        <f t="shared" si="1037"/>
        <v>|n生命回复+41000</v>
      </c>
      <c r="DI115" s="71" t="str">
        <f t="shared" si="1038"/>
        <v/>
      </c>
      <c r="DJ115" s="71" t="str">
        <f t="shared" si="1039"/>
        <v/>
      </c>
      <c r="DK115" s="71" t="str">
        <f t="shared" si="1040"/>
        <v/>
      </c>
      <c r="DL115" s="71" t="str">
        <f t="shared" si="1041"/>
        <v/>
      </c>
      <c r="DM115" s="71" t="str">
        <f t="shared" si="1042"/>
        <v/>
      </c>
      <c r="DN115" s="71" t="str">
        <f t="shared" si="1043"/>
        <v/>
      </c>
      <c r="DO115" s="71" t="str">
        <f t="shared" si="1044"/>
        <v/>
      </c>
      <c r="DP115" s="71" t="str">
        <f t="shared" si="1045"/>
        <v>|n攻击伤害+24%</v>
      </c>
      <c r="DQ115" s="71" t="str">
        <f t="shared" si="1046"/>
        <v>|n技能伤害+20%</v>
      </c>
      <c r="DR115" s="71" t="str">
        <f t="shared" si="1047"/>
        <v/>
      </c>
      <c r="DS115" s="71" t="str">
        <f t="shared" si="1048"/>
        <v/>
      </c>
      <c r="DT115" s="71" t="str">
        <f t="shared" si="1049"/>
        <v/>
      </c>
      <c r="DU115" s="71" t="str">
        <f t="shared" si="1050"/>
        <v/>
      </c>
      <c r="DV115" s="71" t="str">
        <f t="shared" si="1051"/>
        <v/>
      </c>
      <c r="DW115" s="71" t="str">
        <f t="shared" si="1052"/>
        <v/>
      </c>
      <c r="DX115" s="71" t="str">
        <f t="shared" si="1053"/>
        <v/>
      </c>
      <c r="DY115" s="71" t="str">
        <f t="shared" si="1054"/>
        <v/>
      </c>
      <c r="DZ115" s="71" t="str">
        <f t="shared" si="1055"/>
        <v/>
      </c>
      <c r="EA115" s="71" t="str">
        <f t="shared" si="1056"/>
        <v/>
      </c>
      <c r="EB115" s="71" t="str">
        <f t="shared" si="1057"/>
        <v/>
      </c>
      <c r="EC115" s="71" t="str">
        <f t="shared" si="1058"/>
        <v/>
      </c>
      <c r="ED115" s="71" t="str">
        <f t="shared" si="1059"/>
        <v/>
      </c>
      <c r="EE115" s="71" t="str">
        <f t="shared" si="1060"/>
        <v/>
      </c>
      <c r="EF115" s="71" t="str">
        <f t="shared" si="1061"/>
        <v/>
      </c>
      <c r="EG115" s="71" t="str">
        <f t="shared" si="1062"/>
        <v/>
      </c>
      <c r="EH115" s="71" t="str">
        <f t="shared" si="1063"/>
        <v/>
      </c>
      <c r="EI115" s="71" t="str">
        <f t="shared" si="1064"/>
        <v/>
      </c>
      <c r="EJ115" s="71" t="str">
        <f t="shared" si="1065"/>
        <v/>
      </c>
      <c r="EK115" s="71" t="str">
        <f t="shared" si="1066"/>
        <v/>
      </c>
      <c r="EL115" s="71" t="str">
        <f t="shared" si="1067"/>
        <v/>
      </c>
      <c r="EM115" s="71" t="str">
        <f t="shared" si="1068"/>
        <v/>
      </c>
      <c r="EN115" s="71" t="str">
        <f t="shared" si="1069"/>
        <v/>
      </c>
      <c r="EO115" s="71" t="str">
        <f t="shared" si="1070"/>
        <v/>
      </c>
      <c r="EP115" s="71" t="str">
        <f t="shared" si="1071"/>
        <v/>
      </c>
      <c r="EQ115" s="71" t="str">
        <f t="shared" si="1072"/>
        <v/>
      </c>
      <c r="ER115" s="71" t="str">
        <f t="shared" si="1073"/>
        <v/>
      </c>
      <c r="ES115" s="71" t="str">
        <f t="shared" si="1074"/>
        <v/>
      </c>
      <c r="ET115" s="71" t="str">
        <f t="shared" si="1075"/>
        <v/>
      </c>
      <c r="EU115" s="71" t="str">
        <f t="shared" si="1076"/>
        <v/>
      </c>
      <c r="EV115" s="71" t="str">
        <f t="shared" si="1077"/>
        <v/>
      </c>
      <c r="EW115" s="71" t="str">
        <f t="shared" si="1078"/>
        <v/>
      </c>
      <c r="EX115" s="71" t="str">
        <f t="shared" si="1079"/>
        <v/>
      </c>
      <c r="EY115" s="71" t="str">
        <f t="shared" si="1080"/>
        <v/>
      </c>
      <c r="EZ115" s="71" t="str">
        <f t="shared" si="1081"/>
        <v/>
      </c>
      <c r="FA115" s="71" t="str">
        <f t="shared" si="1082"/>
        <v/>
      </c>
      <c r="FB115" s="71" t="str">
        <f t="shared" si="1083"/>
        <v/>
      </c>
      <c r="FC115" s="71" t="str">
        <f t="shared" si="1084"/>
        <v/>
      </c>
      <c r="FD115" s="71" t="str">
        <f t="shared" si="1085"/>
        <v/>
      </c>
      <c r="FE115" s="71" t="str">
        <f t="shared" si="1086"/>
        <v/>
      </c>
      <c r="FF115" s="71" t="str">
        <f t="shared" si="1087"/>
        <v/>
      </c>
      <c r="FG115" s="71" t="str">
        <f t="shared" si="1088"/>
        <v/>
      </c>
      <c r="FH115" s="71" t="str">
        <f t="shared" si="1089"/>
        <v/>
      </c>
      <c r="FI115" s="71" t="str">
        <f t="shared" si="1090"/>
        <v/>
      </c>
      <c r="FJ115" s="71" t="str">
        <f t="shared" si="1091"/>
        <v/>
      </c>
      <c r="FK115" s="71" t="str">
        <f t="shared" si="1092"/>
        <v/>
      </c>
      <c r="FL115" s="71" t="str">
        <f t="shared" si="1093"/>
        <v/>
      </c>
      <c r="FM115" s="71" t="str">
        <f t="shared" si="1094"/>
        <v/>
      </c>
      <c r="FN115" s="71" t="str">
        <f t="shared" si="1095"/>
        <v/>
      </c>
      <c r="FO115" s="71" t="str">
        <f t="shared" si="1096"/>
        <v/>
      </c>
      <c r="FP115" s="71" t="str">
        <f t="shared" si="1097"/>
        <v/>
      </c>
      <c r="FQ115" s="71" t="str">
        <f t="shared" si="1098"/>
        <v/>
      </c>
      <c r="FR115" s="71" t="str">
        <f t="shared" si="1099"/>
        <v/>
      </c>
      <c r="FS115" s="71" t="str">
        <f t="shared" si="1100"/>
        <v/>
      </c>
    </row>
    <row r="116" spans="1:175" ht="16.5">
      <c r="A116" s="72"/>
      <c r="B116" s="73" t="s">
        <v>426</v>
      </c>
      <c r="C116" s="72" t="s">
        <v>427</v>
      </c>
      <c r="E116" s="100"/>
      <c r="F116" s="99"/>
      <c r="S116" s="108"/>
      <c r="U116" s="106" t="s">
        <v>428</v>
      </c>
      <c r="V116" s="10">
        <v>141250</v>
      </c>
      <c r="W116" s="107">
        <v>113000</v>
      </c>
      <c r="X116" s="107"/>
      <c r="Y116" s="107"/>
      <c r="Z116" s="10">
        <v>2825000</v>
      </c>
      <c r="AA116" s="107"/>
      <c r="AB116" s="107">
        <v>56500</v>
      </c>
      <c r="AC116" s="107"/>
      <c r="AD116" s="107"/>
      <c r="AE116" s="107"/>
      <c r="AF116" s="107"/>
      <c r="AG116" s="110"/>
      <c r="AH116" s="107"/>
      <c r="AI116" s="107"/>
      <c r="AJ116" s="107">
        <v>24</v>
      </c>
      <c r="AK116" s="107">
        <v>20</v>
      </c>
      <c r="AL116" s="111"/>
      <c r="BC116" s="112"/>
      <c r="BD116" s="112"/>
      <c r="CU116" s="95" t="str">
        <f t="shared" si="1321"/>
        <v>|n攻击+141250|n业力+113000|n生命值+2825000|n生命回复+56500|n攻击伤害+24%|n技能伤害+20%|n</v>
      </c>
      <c r="CV116" s="61" t="str">
        <f>"|Cffbbbbbb属性：|r"&amp;CU116&amp;VLOOKUP(A116,合成公式!A:P,16,FALSE)&amp;T116</f>
        <v>|Cffbbbbbb属性：|r|n攻击+141250|n业力+113000|n生命值+2825000|n生命回复+56500|n攻击伤害+24%|n技能伤害+20%|n</v>
      </c>
      <c r="CW116" s="60"/>
      <c r="CX116" s="60"/>
      <c r="CY116" s="60"/>
      <c r="CZ116" s="60"/>
      <c r="DA116" s="60"/>
      <c r="DB116" s="71" t="str">
        <f t="shared" si="1031"/>
        <v>|n攻击+141250</v>
      </c>
      <c r="DC116" s="71" t="str">
        <f t="shared" si="1032"/>
        <v>|n业力+113000</v>
      </c>
      <c r="DD116" s="71" t="str">
        <f t="shared" si="1033"/>
        <v/>
      </c>
      <c r="DE116" s="71" t="str">
        <f t="shared" si="1034"/>
        <v/>
      </c>
      <c r="DF116" s="71" t="str">
        <f t="shared" si="1035"/>
        <v>|n生命值+2825000</v>
      </c>
      <c r="DG116" s="71" t="str">
        <f t="shared" si="1036"/>
        <v/>
      </c>
      <c r="DH116" s="71" t="str">
        <f t="shared" si="1037"/>
        <v>|n生命回复+56500</v>
      </c>
      <c r="DI116" s="71" t="str">
        <f t="shared" si="1038"/>
        <v/>
      </c>
      <c r="DJ116" s="71" t="str">
        <f t="shared" si="1039"/>
        <v/>
      </c>
      <c r="DK116" s="71" t="str">
        <f t="shared" si="1040"/>
        <v/>
      </c>
      <c r="DL116" s="71" t="str">
        <f t="shared" si="1041"/>
        <v/>
      </c>
      <c r="DM116" s="71" t="str">
        <f t="shared" si="1042"/>
        <v/>
      </c>
      <c r="DN116" s="71" t="str">
        <f t="shared" si="1043"/>
        <v/>
      </c>
      <c r="DO116" s="71" t="str">
        <f t="shared" si="1044"/>
        <v/>
      </c>
      <c r="DP116" s="71" t="str">
        <f t="shared" si="1045"/>
        <v>|n攻击伤害+24%</v>
      </c>
      <c r="DQ116" s="71" t="str">
        <f t="shared" si="1046"/>
        <v>|n技能伤害+20%</v>
      </c>
      <c r="DR116" s="71" t="str">
        <f t="shared" si="1047"/>
        <v/>
      </c>
      <c r="DS116" s="71" t="str">
        <f t="shared" si="1048"/>
        <v/>
      </c>
      <c r="DT116" s="71" t="str">
        <f t="shared" si="1049"/>
        <v/>
      </c>
      <c r="DU116" s="71" t="str">
        <f t="shared" si="1050"/>
        <v/>
      </c>
      <c r="DV116" s="71" t="str">
        <f t="shared" si="1051"/>
        <v/>
      </c>
      <c r="DW116" s="71" t="str">
        <f t="shared" si="1052"/>
        <v/>
      </c>
      <c r="DX116" s="71" t="str">
        <f t="shared" si="1053"/>
        <v/>
      </c>
      <c r="DY116" s="71" t="str">
        <f t="shared" si="1054"/>
        <v/>
      </c>
      <c r="DZ116" s="71" t="str">
        <f t="shared" si="1055"/>
        <v/>
      </c>
      <c r="EA116" s="71" t="str">
        <f t="shared" si="1056"/>
        <v/>
      </c>
      <c r="EB116" s="71" t="str">
        <f t="shared" si="1057"/>
        <v/>
      </c>
      <c r="EC116" s="71" t="str">
        <f t="shared" si="1058"/>
        <v/>
      </c>
      <c r="ED116" s="71" t="str">
        <f t="shared" si="1059"/>
        <v/>
      </c>
      <c r="EE116" s="71" t="str">
        <f t="shared" si="1060"/>
        <v/>
      </c>
      <c r="EF116" s="71" t="str">
        <f t="shared" si="1061"/>
        <v/>
      </c>
      <c r="EG116" s="71" t="str">
        <f t="shared" si="1062"/>
        <v/>
      </c>
      <c r="EH116" s="71" t="str">
        <f t="shared" si="1063"/>
        <v/>
      </c>
      <c r="EI116" s="71" t="str">
        <f t="shared" si="1064"/>
        <v/>
      </c>
      <c r="EJ116" s="71" t="str">
        <f t="shared" si="1065"/>
        <v/>
      </c>
      <c r="EK116" s="71" t="str">
        <f t="shared" si="1066"/>
        <v/>
      </c>
      <c r="EL116" s="71" t="str">
        <f t="shared" si="1067"/>
        <v/>
      </c>
      <c r="EM116" s="71" t="str">
        <f t="shared" si="1068"/>
        <v/>
      </c>
      <c r="EN116" s="71" t="str">
        <f t="shared" si="1069"/>
        <v/>
      </c>
      <c r="EO116" s="71" t="str">
        <f t="shared" si="1070"/>
        <v/>
      </c>
      <c r="EP116" s="71" t="str">
        <f t="shared" si="1071"/>
        <v/>
      </c>
      <c r="EQ116" s="71" t="str">
        <f t="shared" si="1072"/>
        <v/>
      </c>
      <c r="ER116" s="71" t="str">
        <f t="shared" si="1073"/>
        <v/>
      </c>
      <c r="ES116" s="71" t="str">
        <f t="shared" si="1074"/>
        <v/>
      </c>
      <c r="ET116" s="71" t="str">
        <f t="shared" si="1075"/>
        <v/>
      </c>
      <c r="EU116" s="71" t="str">
        <f t="shared" si="1076"/>
        <v/>
      </c>
      <c r="EV116" s="71" t="str">
        <f t="shared" si="1077"/>
        <v/>
      </c>
      <c r="EW116" s="71" t="str">
        <f t="shared" si="1078"/>
        <v/>
      </c>
      <c r="EX116" s="71" t="str">
        <f t="shared" si="1079"/>
        <v/>
      </c>
      <c r="EY116" s="71" t="str">
        <f t="shared" si="1080"/>
        <v/>
      </c>
      <c r="EZ116" s="71" t="str">
        <f t="shared" si="1081"/>
        <v/>
      </c>
      <c r="FA116" s="71" t="str">
        <f t="shared" si="1082"/>
        <v/>
      </c>
      <c r="FB116" s="71" t="str">
        <f t="shared" si="1083"/>
        <v/>
      </c>
      <c r="FC116" s="71" t="str">
        <f t="shared" si="1084"/>
        <v/>
      </c>
      <c r="FD116" s="71" t="str">
        <f t="shared" si="1085"/>
        <v/>
      </c>
      <c r="FE116" s="71" t="str">
        <f t="shared" si="1086"/>
        <v/>
      </c>
      <c r="FF116" s="71" t="str">
        <f t="shared" si="1087"/>
        <v/>
      </c>
      <c r="FG116" s="71" t="str">
        <f t="shared" si="1088"/>
        <v/>
      </c>
      <c r="FH116" s="71" t="str">
        <f t="shared" si="1089"/>
        <v/>
      </c>
      <c r="FI116" s="71" t="str">
        <f t="shared" si="1090"/>
        <v/>
      </c>
      <c r="FJ116" s="71" t="str">
        <f t="shared" si="1091"/>
        <v/>
      </c>
      <c r="FK116" s="71" t="str">
        <f t="shared" si="1092"/>
        <v/>
      </c>
      <c r="FL116" s="71" t="str">
        <f t="shared" si="1093"/>
        <v/>
      </c>
      <c r="FM116" s="71" t="str">
        <f t="shared" si="1094"/>
        <v/>
      </c>
      <c r="FN116" s="71" t="str">
        <f t="shared" si="1095"/>
        <v/>
      </c>
      <c r="FO116" s="71" t="str">
        <f t="shared" si="1096"/>
        <v/>
      </c>
      <c r="FP116" s="71" t="str">
        <f t="shared" si="1097"/>
        <v/>
      </c>
      <c r="FQ116" s="71" t="str">
        <f t="shared" si="1098"/>
        <v/>
      </c>
      <c r="FR116" s="71" t="str">
        <f t="shared" si="1099"/>
        <v/>
      </c>
      <c r="FS116" s="71" t="str">
        <f t="shared" si="1100"/>
        <v/>
      </c>
    </row>
    <row r="117" spans="1:175" ht="16.5">
      <c r="A117" s="72"/>
      <c r="B117" s="73" t="s">
        <v>429</v>
      </c>
      <c r="C117" s="72" t="s">
        <v>430</v>
      </c>
      <c r="E117" s="100"/>
      <c r="F117" s="99"/>
      <c r="S117" s="108"/>
      <c r="U117" s="106" t="s">
        <v>431</v>
      </c>
      <c r="V117" s="10">
        <v>191250</v>
      </c>
      <c r="W117" s="107">
        <v>153000</v>
      </c>
      <c r="X117" s="107"/>
      <c r="Y117" s="107"/>
      <c r="Z117" s="10">
        <v>3825000</v>
      </c>
      <c r="AA117" s="107"/>
      <c r="AB117" s="107">
        <v>76500</v>
      </c>
      <c r="AC117" s="107"/>
      <c r="AD117" s="107"/>
      <c r="AE117" s="107"/>
      <c r="AF117" s="107"/>
      <c r="AG117" s="110"/>
      <c r="AH117" s="107"/>
      <c r="AI117" s="107"/>
      <c r="AJ117" s="107">
        <v>36</v>
      </c>
      <c r="AK117" s="107">
        <v>30</v>
      </c>
      <c r="AL117" s="111"/>
      <c r="BC117" s="112"/>
      <c r="BD117" s="112"/>
      <c r="CU117" s="95" t="str">
        <f t="shared" si="1321"/>
        <v>|n攻击+191250|n业力+153000|n生命值+3825000|n生命回复+76500|n攻击伤害+36%|n技能伤害+30%|n</v>
      </c>
      <c r="CV117" s="61" t="str">
        <f>"|Cffbbbbbb属性：|r"&amp;CU117&amp;VLOOKUP(A117,合成公式!A:P,16,FALSE)&amp;T117</f>
        <v>|Cffbbbbbb属性：|r|n攻击+191250|n业力+153000|n生命值+3825000|n生命回复+76500|n攻击伤害+36%|n技能伤害+30%|n</v>
      </c>
      <c r="CW117" s="60"/>
      <c r="CX117" s="60"/>
      <c r="CY117" s="60"/>
      <c r="CZ117" s="60"/>
      <c r="DA117" s="60"/>
      <c r="DB117" s="71" t="str">
        <f t="shared" si="1031"/>
        <v>|n攻击+191250</v>
      </c>
      <c r="DC117" s="71" t="str">
        <f t="shared" si="1032"/>
        <v>|n业力+153000</v>
      </c>
      <c r="DD117" s="71" t="str">
        <f t="shared" si="1033"/>
        <v/>
      </c>
      <c r="DE117" s="71" t="str">
        <f t="shared" si="1034"/>
        <v/>
      </c>
      <c r="DF117" s="71" t="str">
        <f t="shared" si="1035"/>
        <v>|n生命值+3825000</v>
      </c>
      <c r="DG117" s="71" t="str">
        <f t="shared" si="1036"/>
        <v/>
      </c>
      <c r="DH117" s="71" t="str">
        <f t="shared" si="1037"/>
        <v>|n生命回复+76500</v>
      </c>
      <c r="DI117" s="71" t="str">
        <f t="shared" si="1038"/>
        <v/>
      </c>
      <c r="DJ117" s="71" t="str">
        <f t="shared" si="1039"/>
        <v/>
      </c>
      <c r="DK117" s="71" t="str">
        <f t="shared" si="1040"/>
        <v/>
      </c>
      <c r="DL117" s="71" t="str">
        <f t="shared" si="1041"/>
        <v/>
      </c>
      <c r="DM117" s="71" t="str">
        <f t="shared" si="1042"/>
        <v/>
      </c>
      <c r="DN117" s="71" t="str">
        <f t="shared" si="1043"/>
        <v/>
      </c>
      <c r="DO117" s="71" t="str">
        <f t="shared" si="1044"/>
        <v/>
      </c>
      <c r="DP117" s="71" t="str">
        <f t="shared" si="1045"/>
        <v>|n攻击伤害+36%</v>
      </c>
      <c r="DQ117" s="71" t="str">
        <f t="shared" si="1046"/>
        <v>|n技能伤害+30%</v>
      </c>
      <c r="DR117" s="71" t="str">
        <f t="shared" si="1047"/>
        <v/>
      </c>
      <c r="DS117" s="71" t="str">
        <f t="shared" si="1048"/>
        <v/>
      </c>
      <c r="DT117" s="71" t="str">
        <f t="shared" si="1049"/>
        <v/>
      </c>
      <c r="DU117" s="71" t="str">
        <f t="shared" si="1050"/>
        <v/>
      </c>
      <c r="DV117" s="71" t="str">
        <f t="shared" si="1051"/>
        <v/>
      </c>
      <c r="DW117" s="71" t="str">
        <f t="shared" si="1052"/>
        <v/>
      </c>
      <c r="DX117" s="71" t="str">
        <f t="shared" si="1053"/>
        <v/>
      </c>
      <c r="DY117" s="71" t="str">
        <f t="shared" si="1054"/>
        <v/>
      </c>
      <c r="DZ117" s="71" t="str">
        <f t="shared" si="1055"/>
        <v/>
      </c>
      <c r="EA117" s="71" t="str">
        <f t="shared" si="1056"/>
        <v/>
      </c>
      <c r="EB117" s="71" t="str">
        <f t="shared" si="1057"/>
        <v/>
      </c>
      <c r="EC117" s="71" t="str">
        <f t="shared" si="1058"/>
        <v/>
      </c>
      <c r="ED117" s="71" t="str">
        <f t="shared" si="1059"/>
        <v/>
      </c>
      <c r="EE117" s="71" t="str">
        <f t="shared" si="1060"/>
        <v/>
      </c>
      <c r="EF117" s="71" t="str">
        <f t="shared" si="1061"/>
        <v/>
      </c>
      <c r="EG117" s="71" t="str">
        <f t="shared" si="1062"/>
        <v/>
      </c>
      <c r="EH117" s="71" t="str">
        <f t="shared" si="1063"/>
        <v/>
      </c>
      <c r="EI117" s="71" t="str">
        <f t="shared" si="1064"/>
        <v/>
      </c>
      <c r="EJ117" s="71" t="str">
        <f t="shared" si="1065"/>
        <v/>
      </c>
      <c r="EK117" s="71" t="str">
        <f t="shared" si="1066"/>
        <v/>
      </c>
      <c r="EL117" s="71" t="str">
        <f t="shared" si="1067"/>
        <v/>
      </c>
      <c r="EM117" s="71" t="str">
        <f t="shared" si="1068"/>
        <v/>
      </c>
      <c r="EN117" s="71" t="str">
        <f t="shared" si="1069"/>
        <v/>
      </c>
      <c r="EO117" s="71" t="str">
        <f t="shared" si="1070"/>
        <v/>
      </c>
      <c r="EP117" s="71" t="str">
        <f t="shared" si="1071"/>
        <v/>
      </c>
      <c r="EQ117" s="71" t="str">
        <f t="shared" si="1072"/>
        <v/>
      </c>
      <c r="ER117" s="71" t="str">
        <f t="shared" si="1073"/>
        <v/>
      </c>
      <c r="ES117" s="71" t="str">
        <f t="shared" si="1074"/>
        <v/>
      </c>
      <c r="ET117" s="71" t="str">
        <f t="shared" si="1075"/>
        <v/>
      </c>
      <c r="EU117" s="71" t="str">
        <f t="shared" si="1076"/>
        <v/>
      </c>
      <c r="EV117" s="71" t="str">
        <f t="shared" si="1077"/>
        <v/>
      </c>
      <c r="EW117" s="71" t="str">
        <f t="shared" si="1078"/>
        <v/>
      </c>
      <c r="EX117" s="71" t="str">
        <f t="shared" si="1079"/>
        <v/>
      </c>
      <c r="EY117" s="71" t="str">
        <f t="shared" si="1080"/>
        <v/>
      </c>
      <c r="EZ117" s="71" t="str">
        <f t="shared" si="1081"/>
        <v/>
      </c>
      <c r="FA117" s="71" t="str">
        <f t="shared" si="1082"/>
        <v/>
      </c>
      <c r="FB117" s="71" t="str">
        <f t="shared" si="1083"/>
        <v/>
      </c>
      <c r="FC117" s="71" t="str">
        <f t="shared" si="1084"/>
        <v/>
      </c>
      <c r="FD117" s="71" t="str">
        <f t="shared" si="1085"/>
        <v/>
      </c>
      <c r="FE117" s="71" t="str">
        <f t="shared" si="1086"/>
        <v/>
      </c>
      <c r="FF117" s="71" t="str">
        <f t="shared" si="1087"/>
        <v/>
      </c>
      <c r="FG117" s="71" t="str">
        <f t="shared" si="1088"/>
        <v/>
      </c>
      <c r="FH117" s="71" t="str">
        <f t="shared" si="1089"/>
        <v/>
      </c>
      <c r="FI117" s="71" t="str">
        <f t="shared" si="1090"/>
        <v/>
      </c>
      <c r="FJ117" s="71" t="str">
        <f t="shared" si="1091"/>
        <v/>
      </c>
      <c r="FK117" s="71" t="str">
        <f t="shared" si="1092"/>
        <v/>
      </c>
      <c r="FL117" s="71" t="str">
        <f t="shared" si="1093"/>
        <v/>
      </c>
      <c r="FM117" s="71" t="str">
        <f t="shared" si="1094"/>
        <v/>
      </c>
      <c r="FN117" s="71" t="str">
        <f t="shared" si="1095"/>
        <v/>
      </c>
      <c r="FO117" s="71" t="str">
        <f t="shared" si="1096"/>
        <v/>
      </c>
      <c r="FP117" s="71" t="str">
        <f t="shared" si="1097"/>
        <v/>
      </c>
      <c r="FQ117" s="71" t="str">
        <f t="shared" si="1098"/>
        <v/>
      </c>
      <c r="FR117" s="71" t="str">
        <f t="shared" si="1099"/>
        <v/>
      </c>
      <c r="FS117" s="71" t="str">
        <f t="shared" si="1100"/>
        <v/>
      </c>
    </row>
    <row r="118" spans="1:175" ht="15.75" customHeight="1">
      <c r="A118" s="101"/>
      <c r="B118" s="101" t="s">
        <v>432</v>
      </c>
      <c r="C118" s="62" t="s">
        <v>433</v>
      </c>
      <c r="T118" s="101" t="str">
        <f>"|CffCCCCCC道果属性：|r"&amp;CU108&amp;"|n|Cff00FF7F点击吸收道果，强行突破境界。|r"</f>
        <v>|CffCCCCCC道果属性：|r|n攻击+5000|n业力+4000|n生命值+100000|n生命回复+2000|n攻击伤害+9%|n技能伤害+8%|n|n|Cff00FF7F点击吸收道果，强行突破境界。|r</v>
      </c>
      <c r="U118" s="85" t="s">
        <v>434</v>
      </c>
      <c r="CN118" s="70" t="str">
        <f t="shared" ref="CN118:CN121" si="1393">"InitUnitState('"&amp;B118&amp;"',"&amp;V118&amp;","&amp;W118&amp;","&amp;X118&amp;","&amp;Y118&amp;","&amp;Z118&amp;","&amp;AA118&amp;","&amp;AB118&amp;","&amp;AC118&amp;","&amp;AD118&amp;","&amp;AE118&amp;")"</f>
        <v>InitUnitState('ID01',,,,,,,,,,)</v>
      </c>
      <c r="CO118" s="70" t="str">
        <f t="shared" ref="CO118:CO121" si="1394">"InitUnitNormal('"&amp;B118&amp;"',"&amp;AF118&amp;","&amp;AG118&amp;","&amp;AH118&amp;","&amp;AI118&amp;","&amp;AJ118&amp;","&amp;AK118&amp;","&amp;AL118&amp;","&amp;AM118&amp;","&amp;AN118&amp;","&amp;AO118&amp;")"</f>
        <v>InitUnitNormal('ID01',,,,,,,,,,)</v>
      </c>
      <c r="CP118" s="70" t="str">
        <f t="shared" ref="CP118:CP121" si="1395">"InitUnitMagic('"&amp;B118&amp;"',"&amp;AP118&amp;","&amp;AQ118&amp;","&amp;AR118&amp;","&amp;AS118&amp;","&amp;AT118&amp;","&amp;AU118&amp;","&amp;AV118&amp;","&amp;AW118&amp;","&amp;BI118&amp;","&amp;BJ118&amp;")"</f>
        <v>InitUnitMagic('ID01',,,,,,,,,,)</v>
      </c>
      <c r="CQ118" s="70" t="str">
        <f t="shared" ref="CQ118:CQ121" si="1396">"InitUnitAdd('"&amp;B118&amp;"',"&amp;BK118&amp;","&amp;BL118&amp;","&amp;BM118&amp;","&amp;BN118&amp;","&amp;BO118&amp;","&amp;BP118&amp;","&amp;BQ118&amp;","&amp;BR118&amp;","&amp;BS118&amp;","&amp;BT118&amp;")"</f>
        <v>InitUnitAdd('ID01',,,,,,,,,,)</v>
      </c>
      <c r="CR118" s="70" t="str">
        <f>"InitEquipData('"&amp;B118&amp;"',"&amp;D118&amp;","&amp;CR$1&amp;A118&amp;CR$1&amp;","&amp;E118&amp;","&amp;I118&amp;","&amp;F118&amp;","&amp;G118&amp;",'"&amp;J118&amp;"','"&amp;K118&amp;"','"&amp;L118&amp;"','"&amp;M118&amp;"','"&amp;N118&amp;"','"&amp;O118&amp;"',"&amp;CR$1&amp;U119&amp;CR$1&amp;")"</f>
        <v>InitEquipData('ID01',,"",,,,,'','','','','','',"ReplaceableTextures\\CommandButtons\\BTNDG12.blp")</v>
      </c>
      <c r="CU118" s="95" t="str">
        <f t="shared" ref="CU118:CU121" si="1397">CONCATENATE(DB118,DC118,DD118,DE118,DF118,DG118,DH118,DI118,DJ118,DK118,DL118,DM118,DN118,DO118,DP118,DQ118,DR118,DS118,DT118,DU118,DV118,DW118,DX118,DY118,DZ118,EA118,EB118,EC118,ED118,EE118,EF118,EG118,EH118,EI118,EJ118,EK118,EL118,EM118,EN118,EO118,EP118&amp;"|n")</f>
        <v>|n</v>
      </c>
      <c r="CV118" s="61" t="str">
        <f t="shared" ref="CV118:CV121" si="1398">T118</f>
        <v>|CffCCCCCC道果属性：|r|n攻击+5000|n业力+4000|n生命值+100000|n生命回复+2000|n攻击伤害+9%|n技能伤害+8%|n|n|Cff00FF7F点击吸收道果，强行突破境界。|r</v>
      </c>
      <c r="CW118" s="60"/>
      <c r="CX118" s="60"/>
      <c r="CY118" s="60"/>
      <c r="CZ118" s="60"/>
      <c r="DA118" s="60"/>
      <c r="DB118" s="71" t="str">
        <f t="shared" ref="DB118:DB121" si="1399">IF(V118="","","|n"&amp;DB$2&amp;"+"&amp;V118&amp;DB$1)</f>
        <v/>
      </c>
      <c r="DC118" s="71" t="str">
        <f t="shared" ref="DC118:DC121" si="1400">IF(W118="","","|n"&amp;DC$2&amp;"+"&amp;W118&amp;DC$1)</f>
        <v/>
      </c>
      <c r="DD118" s="71" t="str">
        <f t="shared" ref="DD118:DD121" si="1401">IF(X118="","","|n"&amp;DD$2&amp;"+"&amp;X118&amp;DD$1)</f>
        <v/>
      </c>
      <c r="DE118" s="71" t="str">
        <f t="shared" ref="DE118:DE121" si="1402">IF(Y118="","","|n"&amp;DE$2&amp;"+"&amp;Y118&amp;DE$1)</f>
        <v/>
      </c>
      <c r="DF118" s="71" t="str">
        <f t="shared" ref="DF118:DF121" si="1403">IF(Z118="","","|n"&amp;DF$2&amp;"+"&amp;Z118&amp;DF$1)</f>
        <v/>
      </c>
      <c r="DG118" s="71" t="str">
        <f t="shared" ref="DG118:DG121" si="1404">IF(AA118="","","|n"&amp;DG$2&amp;"+"&amp;AA118&amp;DG$1)</f>
        <v/>
      </c>
      <c r="DH118" s="71" t="str">
        <f t="shared" ref="DH118:DH121" si="1405">IF(AB118="","","|n"&amp;DH$2&amp;"+"&amp;AB118&amp;DH$1)</f>
        <v/>
      </c>
      <c r="DI118" s="71" t="str">
        <f t="shared" ref="DI118:DI121" si="1406">IF(AC118="","","|n"&amp;DI$2&amp;"+"&amp;AC118&amp;DI$1)</f>
        <v/>
      </c>
      <c r="DJ118" s="71" t="str">
        <f t="shared" ref="DJ118:DJ121" si="1407">IF(AD118="","","|n"&amp;DJ$2&amp;"+"&amp;AD118&amp;DJ$1)</f>
        <v/>
      </c>
      <c r="DK118" s="71" t="str">
        <f t="shared" ref="DK118:DK121" si="1408">IF(AE118="","","|n"&amp;DK$2&amp;"+"&amp;AE118&amp;DK$1)</f>
        <v/>
      </c>
      <c r="DL118" s="71" t="str">
        <f t="shared" ref="DL118:DL121" si="1409">IF(AF118="","","|n"&amp;DL$2&amp;"+"&amp;AF118&amp;DL$1)</f>
        <v/>
      </c>
      <c r="DM118" s="71" t="str">
        <f t="shared" ref="DM118:DM121" si="1410">IF(AG118="","","|n"&amp;DM$2&amp;"+"&amp;AG118&amp;DM$1)</f>
        <v/>
      </c>
      <c r="DN118" s="71" t="str">
        <f t="shared" ref="DN118:DN121" si="1411">IF(AH118="","","|n"&amp;DN$2&amp;"+"&amp;AH118&amp;DN$1)</f>
        <v/>
      </c>
      <c r="DO118" s="71" t="str">
        <f t="shared" ref="DO118:DO121" si="1412">IF(AI118="","","|n"&amp;DO$2&amp;"+"&amp;AI118&amp;DO$1)</f>
        <v/>
      </c>
      <c r="DP118" s="71" t="str">
        <f t="shared" ref="DP118:DP121" si="1413">IF(AJ118="","","|n"&amp;DP$2&amp;"+"&amp;AJ118&amp;DP$1)</f>
        <v/>
      </c>
      <c r="DQ118" s="71" t="str">
        <f t="shared" ref="DQ118:DQ121" si="1414">IF(AK118="","","|n"&amp;DQ$2&amp;"+"&amp;AK118&amp;DQ$1)</f>
        <v/>
      </c>
      <c r="DR118" s="71" t="str">
        <f t="shared" ref="DR118:DR121" si="1415">IF(AL118="","","|n"&amp;DR$2&amp;"+"&amp;AL118&amp;DR$1)</f>
        <v/>
      </c>
      <c r="DS118" s="71" t="str">
        <f t="shared" ref="DS118:DS121" si="1416">IF(AM118="","","|n"&amp;DS$2&amp;"+"&amp;AM118&amp;DS$1)</f>
        <v/>
      </c>
      <c r="DT118" s="71" t="str">
        <f t="shared" ref="DT118:DT121" si="1417">IF(AN118="","","|n"&amp;DT$2&amp;"+"&amp;AN118&amp;DT$1)</f>
        <v/>
      </c>
      <c r="DU118" s="71" t="str">
        <f t="shared" ref="DU118:DU121" si="1418">IF(AO118="","","|n"&amp;DU$2&amp;"+"&amp;AO118&amp;DU$1)</f>
        <v/>
      </c>
      <c r="DV118" s="71" t="str">
        <f t="shared" ref="DV118:DV121" si="1419">IF(AP118="","","|n"&amp;DV$2&amp;"+"&amp;AP118&amp;DV$1)</f>
        <v/>
      </c>
      <c r="DW118" s="71" t="str">
        <f t="shared" ref="DW118:DW121" si="1420">IF(AQ118="","","|n"&amp;DW$2&amp;"+"&amp;AQ118&amp;DW$1)</f>
        <v/>
      </c>
      <c r="DX118" s="71" t="str">
        <f t="shared" ref="DX118:DX121" si="1421">IF(AR118="","","|n"&amp;DX$2&amp;"+"&amp;AR118&amp;DX$1)</f>
        <v/>
      </c>
      <c r="DY118" s="71" t="str">
        <f t="shared" ref="DY118:DY121" si="1422">IF(AS118="","","|n"&amp;DY$2&amp;"+"&amp;AS118&amp;DY$1)</f>
        <v/>
      </c>
      <c r="DZ118" s="71" t="str">
        <f t="shared" ref="DZ118:DZ121" si="1423">IF(AT118="","","|n"&amp;DZ$2&amp;"+"&amp;AT118&amp;DZ$1)</f>
        <v/>
      </c>
      <c r="EA118" s="71" t="str">
        <f t="shared" ref="EA118:EA121" si="1424">IF(AU118="","","|n"&amp;EA$2&amp;"+"&amp;AU118&amp;EA$1)</f>
        <v/>
      </c>
      <c r="EB118" s="71" t="str">
        <f t="shared" ref="EB118:EB121" si="1425">IF(AV118="","","|n"&amp;EB$2&amp;"+"&amp;AV118&amp;EB$1)</f>
        <v/>
      </c>
      <c r="EC118" s="71" t="str">
        <f t="shared" ref="EC118:EC121" si="1426">IF(AW118="","","|n"&amp;EC$2&amp;"+"&amp;AW118&amp;EC$1)</f>
        <v/>
      </c>
      <c r="ED118" s="71" t="str">
        <f t="shared" ref="ED118:ED121" si="1427">IF(AX118="","","|n"&amp;ED$2&amp;"+"&amp;AX118&amp;ED$1)</f>
        <v/>
      </c>
      <c r="EE118" s="71" t="str">
        <f t="shared" ref="EE118:EE121" si="1428">IF(AY118="","","|n"&amp;EE$2&amp;"+"&amp;AY118&amp;EE$1)</f>
        <v/>
      </c>
      <c r="EF118" s="71" t="str">
        <f t="shared" ref="EF118:EF121" si="1429">IF(AZ118="","","|n"&amp;EF$2&amp;"+"&amp;AZ118&amp;EF$1)</f>
        <v/>
      </c>
      <c r="EG118" s="71" t="str">
        <f t="shared" ref="EG118:EG121" si="1430">IF(BA118="","","|n"&amp;EG$2&amp;"+"&amp;BA118&amp;EG$1)</f>
        <v/>
      </c>
      <c r="EH118" s="71" t="str">
        <f t="shared" ref="EH118:EH121" si="1431">IF(BB118="","","|n"&amp;EH$2&amp;"+"&amp;BB118&amp;EH$1)</f>
        <v/>
      </c>
      <c r="EI118" s="71" t="str">
        <f t="shared" ref="EI118:EI121" si="1432">IF(BC118="","","|n"&amp;EI$2&amp;"+"&amp;BC118&amp;EI$1)</f>
        <v/>
      </c>
      <c r="EJ118" s="71" t="str">
        <f t="shared" ref="EJ118:EJ121" si="1433">IF(BD118="","","|n"&amp;EJ$2&amp;"+"&amp;BD118&amp;EJ$1)</f>
        <v/>
      </c>
      <c r="EK118" s="71" t="str">
        <f t="shared" ref="EK118:EK121" si="1434">IF(BE118="","","|n"&amp;EK$2&amp;"+"&amp;BE118&amp;EK$1)</f>
        <v/>
      </c>
      <c r="EL118" s="71" t="str">
        <f t="shared" ref="EL118:EL121" si="1435">IF(BF118="","","|n"&amp;EL$2&amp;"+"&amp;BF118&amp;EL$1)</f>
        <v/>
      </c>
      <c r="EM118" s="71" t="str">
        <f t="shared" ref="EM118:EM121" si="1436">IF(BG118="","","|n"&amp;EM$2&amp;"+"&amp;BG118&amp;EM$1)</f>
        <v/>
      </c>
      <c r="EN118" s="71" t="str">
        <f t="shared" ref="EN118:EN121" si="1437">IF(BH118="","","|n"&amp;EN$2&amp;"+"&amp;BH118&amp;EN$1)</f>
        <v/>
      </c>
      <c r="EO118" s="71" t="str">
        <f t="shared" ref="EO118:EO121" si="1438">IF(BI118="","","|n"&amp;EO$2&amp;"+"&amp;BI118&amp;EO$1)</f>
        <v/>
      </c>
      <c r="EP118" s="71" t="str">
        <f t="shared" ref="EP118:EP121" si="1439">IF(BJ118="","","|n"&amp;EP$2&amp;"+"&amp;BJ118&amp;EP$1)</f>
        <v/>
      </c>
      <c r="EQ118" s="71" t="str">
        <f t="shared" ref="EQ118:EQ121" si="1440">IF(BK118="","","|n"&amp;EQ$2&amp;"+"&amp;BK118&amp;EQ$1)</f>
        <v/>
      </c>
      <c r="ER118" s="71" t="str">
        <f t="shared" ref="ER118:ER121" si="1441">IF(BL118="","","|n"&amp;ER$2&amp;"+"&amp;BL118&amp;ER$1)</f>
        <v/>
      </c>
      <c r="ES118" s="71" t="str">
        <f t="shared" ref="ES118:ES121" si="1442">IF(BM118="","","|n"&amp;ES$2&amp;"+"&amp;BM118&amp;ES$1)</f>
        <v/>
      </c>
      <c r="ET118" s="71" t="str">
        <f t="shared" ref="ET118:ET121" si="1443">IF(BN118="","","|n"&amp;ET$2&amp;"+"&amp;BN118&amp;ET$1)</f>
        <v/>
      </c>
      <c r="EU118" s="71" t="str">
        <f t="shared" ref="EU118:EU121" si="1444">IF(BO118="","","|n"&amp;EU$2&amp;"+"&amp;BO118&amp;EU$1)</f>
        <v/>
      </c>
      <c r="EV118" s="71" t="str">
        <f t="shared" ref="EV118:EV121" si="1445">IF(BP118="","","|n"&amp;EV$2&amp;"+"&amp;BP118&amp;EV$1)</f>
        <v/>
      </c>
      <c r="EW118" s="71" t="str">
        <f t="shared" ref="EW118:EW121" si="1446">IF(BQ118="","","|n"&amp;EW$2&amp;"+"&amp;BQ118&amp;EW$1)</f>
        <v/>
      </c>
      <c r="EX118" s="71" t="str">
        <f t="shared" ref="EX118:EX121" si="1447">IF(BR118="","","|n"&amp;EX$2&amp;"+"&amp;BR118&amp;EX$1)</f>
        <v/>
      </c>
      <c r="EY118" s="71" t="str">
        <f t="shared" ref="EY118:EY121" si="1448">IF(BS118="","","|n"&amp;EY$2&amp;"+"&amp;BS118&amp;EY$1)</f>
        <v/>
      </c>
      <c r="EZ118" s="71" t="str">
        <f t="shared" ref="EZ118:EZ121" si="1449">IF(BT118="","","|n"&amp;EZ$2&amp;"+"&amp;BT118&amp;EZ$1)</f>
        <v/>
      </c>
      <c r="FA118" s="71" t="str">
        <f t="shared" ref="FA118:FA121" si="1450">IF(BU118="","","|n"&amp;FA$2&amp;"+"&amp;BU118&amp;FA$1)</f>
        <v/>
      </c>
      <c r="FB118" s="71" t="str">
        <f t="shared" ref="FB118:FB121" si="1451">IF(BV118="","","|n"&amp;FB$2&amp;"+"&amp;BV118&amp;FB$1)</f>
        <v/>
      </c>
      <c r="FC118" s="71" t="str">
        <f t="shared" ref="FC118:FC121" si="1452">IF(BW118="","","|n"&amp;FC$2&amp;"+"&amp;BW118&amp;FC$1)</f>
        <v/>
      </c>
      <c r="FD118" s="71" t="str">
        <f t="shared" ref="FD118:FD121" si="1453">IF(BX118="","","|n"&amp;FD$2&amp;"+"&amp;BX118&amp;FD$1)</f>
        <v/>
      </c>
      <c r="FE118" s="71" t="str">
        <f t="shared" ref="FE118:FE121" si="1454">IF(BY118="","","|n"&amp;FE$2&amp;"+"&amp;BY118&amp;FE$1)</f>
        <v/>
      </c>
      <c r="FF118" s="71" t="str">
        <f t="shared" ref="FF118:FF121" si="1455">IF(BZ118="","","|n"&amp;FF$2&amp;"+"&amp;BZ118&amp;FF$1)</f>
        <v/>
      </c>
      <c r="FG118" s="71" t="str">
        <f t="shared" ref="FG118:FG121" si="1456">IF(CA118="","","|n"&amp;FG$2&amp;"+"&amp;CA118&amp;FG$1)</f>
        <v/>
      </c>
      <c r="FH118" s="71" t="str">
        <f t="shared" ref="FH118:FH121" si="1457">IF(CB118="","","|n"&amp;FH$2&amp;"+"&amp;CB118&amp;FH$1)</f>
        <v/>
      </c>
      <c r="FI118" s="71" t="str">
        <f t="shared" ref="FI118:FI121" si="1458">IF(CC118="","","|n"&amp;FI$2&amp;"+"&amp;CC118&amp;FI$1)</f>
        <v/>
      </c>
      <c r="FJ118" s="71" t="str">
        <f t="shared" ref="FJ118:FJ121" si="1459">IF(CD118="","","|n"&amp;FJ$2&amp;"+"&amp;CD118&amp;FJ$1)</f>
        <v/>
      </c>
      <c r="FK118" s="71" t="str">
        <f t="shared" ref="FK118:FK121" si="1460">IF(CE118="","","|n"&amp;FK$2&amp;"+"&amp;CE118&amp;FK$1)</f>
        <v/>
      </c>
      <c r="FL118" s="71" t="str">
        <f t="shared" ref="FL118:FL121" si="1461">IF(CF118="","","|n"&amp;FL$2&amp;"+"&amp;CF118&amp;FL$1)</f>
        <v/>
      </c>
      <c r="FM118" s="71" t="str">
        <f t="shared" ref="FM118:FM121" si="1462">IF(CG118="","","|n"&amp;FM$2&amp;"+"&amp;CG118&amp;FM$1)</f>
        <v/>
      </c>
      <c r="FN118" s="71" t="str">
        <f t="shared" ref="FN118:FN121" si="1463">IF(CH118="","","|n"&amp;FN$2&amp;"+"&amp;CH118&amp;FN$1)</f>
        <v/>
      </c>
      <c r="FO118" s="71" t="str">
        <f t="shared" ref="FO118:FO121" si="1464">IF(CI118="","","|n"&amp;FO$2&amp;"+"&amp;CI118&amp;FO$1)</f>
        <v/>
      </c>
      <c r="FP118" s="71" t="str">
        <f t="shared" ref="FP118:FP121" si="1465">IF(CJ118="","","|n"&amp;FP$2&amp;"+"&amp;CJ118&amp;FP$1)</f>
        <v/>
      </c>
      <c r="FQ118" s="71" t="str">
        <f t="shared" ref="FQ118:FQ121" si="1466">IF(CK118="","","|n"&amp;FQ$2&amp;"+"&amp;CK118&amp;FQ$1)</f>
        <v/>
      </c>
      <c r="FR118" s="71" t="str">
        <f t="shared" ref="FR118:FR121" si="1467">IF(CL118="","","|n"&amp;FR$2&amp;"+"&amp;CL118&amp;FR$1)</f>
        <v/>
      </c>
      <c r="FS118" s="71" t="str">
        <f t="shared" ref="FS118:FS121" si="1468">IF(CM118="","","|n"&amp;FS$2&amp;"+"&amp;CM118&amp;FS$1)</f>
        <v/>
      </c>
    </row>
    <row r="119" spans="1:175" ht="16.5">
      <c r="A119" s="101"/>
      <c r="B119" s="101" t="s">
        <v>435</v>
      </c>
      <c r="C119" s="62" t="s">
        <v>436</v>
      </c>
      <c r="T119" s="101" t="str">
        <f t="shared" ref="T119:T127" si="1469">"|CffCCCCCC道果属性：|r"&amp;CU109&amp;"|n|Cff00FF7F点击吸收道果，强行突破境界。|r"</f>
        <v>|CffCCCCCC道果属性：|r|n攻击+7500|n业力+6000|n生命值+150000|n生命回复+3000|n攻击伤害+9%|n技能伤害+8%|n|n|Cff00FF7F点击吸收道果，强行突破境界。|r</v>
      </c>
      <c r="U119" s="85" t="s">
        <v>437</v>
      </c>
      <c r="CN119" s="70" t="str">
        <f t="shared" si="1393"/>
        <v>InitUnitState('ID02',,,,,,,,,,)</v>
      </c>
      <c r="CO119" s="70" t="str">
        <f t="shared" si="1394"/>
        <v>InitUnitNormal('ID02',,,,,,,,,,)</v>
      </c>
      <c r="CP119" s="70" t="str">
        <f t="shared" si="1395"/>
        <v>InitUnitMagic('ID02',,,,,,,,,,)</v>
      </c>
      <c r="CQ119" s="70" t="str">
        <f t="shared" si="1396"/>
        <v>InitUnitAdd('ID02',,,,,,,,,,)</v>
      </c>
      <c r="CR119" s="70" t="str">
        <f>"InitEquipData('"&amp;B119&amp;"',"&amp;D119&amp;","&amp;CR$1&amp;A119&amp;CR$1&amp;","&amp;E119&amp;","&amp;I119&amp;","&amp;F119&amp;","&amp;G119&amp;",'"&amp;J119&amp;"','"&amp;K119&amp;"','"&amp;L119&amp;"','"&amp;M119&amp;"','"&amp;N119&amp;"','"&amp;O119&amp;"',"&amp;CR$1&amp;U120&amp;CR$1&amp;")"</f>
        <v>InitEquipData('ID02',,"",,,,,'','','','','','',"ReplaceableTextures\\CommandButtons\\BTNDG13.blp")</v>
      </c>
      <c r="CU119" s="95" t="str">
        <f t="shared" si="1397"/>
        <v>|n</v>
      </c>
      <c r="CV119" s="61" t="str">
        <f t="shared" si="1398"/>
        <v>|CffCCCCCC道果属性：|r|n攻击+7500|n业力+6000|n生命值+150000|n生命回复+3000|n攻击伤害+9%|n技能伤害+8%|n|n|Cff00FF7F点击吸收道果，强行突破境界。|r</v>
      </c>
      <c r="CW119" s="60"/>
      <c r="CX119" s="60"/>
      <c r="CY119" s="60"/>
      <c r="CZ119" s="60"/>
      <c r="DA119" s="60"/>
      <c r="DB119" s="71" t="str">
        <f t="shared" si="1399"/>
        <v/>
      </c>
      <c r="DC119" s="71" t="str">
        <f t="shared" si="1400"/>
        <v/>
      </c>
      <c r="DD119" s="71" t="str">
        <f t="shared" si="1401"/>
        <v/>
      </c>
      <c r="DE119" s="71" t="str">
        <f t="shared" si="1402"/>
        <v/>
      </c>
      <c r="DF119" s="71" t="str">
        <f t="shared" si="1403"/>
        <v/>
      </c>
      <c r="DG119" s="71" t="str">
        <f t="shared" si="1404"/>
        <v/>
      </c>
      <c r="DH119" s="71" t="str">
        <f t="shared" si="1405"/>
        <v/>
      </c>
      <c r="DI119" s="71" t="str">
        <f t="shared" si="1406"/>
        <v/>
      </c>
      <c r="DJ119" s="71" t="str">
        <f t="shared" si="1407"/>
        <v/>
      </c>
      <c r="DK119" s="71" t="str">
        <f t="shared" si="1408"/>
        <v/>
      </c>
      <c r="DL119" s="71" t="str">
        <f t="shared" si="1409"/>
        <v/>
      </c>
      <c r="DM119" s="71" t="str">
        <f t="shared" si="1410"/>
        <v/>
      </c>
      <c r="DN119" s="71" t="str">
        <f t="shared" si="1411"/>
        <v/>
      </c>
      <c r="DO119" s="71" t="str">
        <f t="shared" si="1412"/>
        <v/>
      </c>
      <c r="DP119" s="71" t="str">
        <f t="shared" si="1413"/>
        <v/>
      </c>
      <c r="DQ119" s="71" t="str">
        <f t="shared" si="1414"/>
        <v/>
      </c>
      <c r="DR119" s="71" t="str">
        <f t="shared" si="1415"/>
        <v/>
      </c>
      <c r="DS119" s="71" t="str">
        <f t="shared" si="1416"/>
        <v/>
      </c>
      <c r="DT119" s="71" t="str">
        <f t="shared" si="1417"/>
        <v/>
      </c>
      <c r="DU119" s="71" t="str">
        <f t="shared" si="1418"/>
        <v/>
      </c>
      <c r="DV119" s="71" t="str">
        <f t="shared" si="1419"/>
        <v/>
      </c>
      <c r="DW119" s="71" t="str">
        <f t="shared" si="1420"/>
        <v/>
      </c>
      <c r="DX119" s="71" t="str">
        <f t="shared" si="1421"/>
        <v/>
      </c>
      <c r="DY119" s="71" t="str">
        <f t="shared" si="1422"/>
        <v/>
      </c>
      <c r="DZ119" s="71" t="str">
        <f t="shared" si="1423"/>
        <v/>
      </c>
      <c r="EA119" s="71" t="str">
        <f t="shared" si="1424"/>
        <v/>
      </c>
      <c r="EB119" s="71" t="str">
        <f t="shared" si="1425"/>
        <v/>
      </c>
      <c r="EC119" s="71" t="str">
        <f t="shared" si="1426"/>
        <v/>
      </c>
      <c r="ED119" s="71" t="str">
        <f t="shared" si="1427"/>
        <v/>
      </c>
      <c r="EE119" s="71" t="str">
        <f t="shared" si="1428"/>
        <v/>
      </c>
      <c r="EF119" s="71" t="str">
        <f t="shared" si="1429"/>
        <v/>
      </c>
      <c r="EG119" s="71" t="str">
        <f t="shared" si="1430"/>
        <v/>
      </c>
      <c r="EH119" s="71" t="str">
        <f t="shared" si="1431"/>
        <v/>
      </c>
      <c r="EI119" s="71" t="str">
        <f t="shared" si="1432"/>
        <v/>
      </c>
      <c r="EJ119" s="71" t="str">
        <f t="shared" si="1433"/>
        <v/>
      </c>
      <c r="EK119" s="71" t="str">
        <f t="shared" si="1434"/>
        <v/>
      </c>
      <c r="EL119" s="71" t="str">
        <f t="shared" si="1435"/>
        <v/>
      </c>
      <c r="EM119" s="71" t="str">
        <f t="shared" si="1436"/>
        <v/>
      </c>
      <c r="EN119" s="71" t="str">
        <f t="shared" si="1437"/>
        <v/>
      </c>
      <c r="EO119" s="71" t="str">
        <f t="shared" si="1438"/>
        <v/>
      </c>
      <c r="EP119" s="71" t="str">
        <f t="shared" si="1439"/>
        <v/>
      </c>
      <c r="EQ119" s="71" t="str">
        <f t="shared" si="1440"/>
        <v/>
      </c>
      <c r="ER119" s="71" t="str">
        <f t="shared" si="1441"/>
        <v/>
      </c>
      <c r="ES119" s="71" t="str">
        <f t="shared" si="1442"/>
        <v/>
      </c>
      <c r="ET119" s="71" t="str">
        <f t="shared" si="1443"/>
        <v/>
      </c>
      <c r="EU119" s="71" t="str">
        <f t="shared" si="1444"/>
        <v/>
      </c>
      <c r="EV119" s="71" t="str">
        <f t="shared" si="1445"/>
        <v/>
      </c>
      <c r="EW119" s="71" t="str">
        <f t="shared" si="1446"/>
        <v/>
      </c>
      <c r="EX119" s="71" t="str">
        <f t="shared" si="1447"/>
        <v/>
      </c>
      <c r="EY119" s="71" t="str">
        <f t="shared" si="1448"/>
        <v/>
      </c>
      <c r="EZ119" s="71" t="str">
        <f t="shared" si="1449"/>
        <v/>
      </c>
      <c r="FA119" s="71" t="str">
        <f t="shared" si="1450"/>
        <v/>
      </c>
      <c r="FB119" s="71" t="str">
        <f t="shared" si="1451"/>
        <v/>
      </c>
      <c r="FC119" s="71" t="str">
        <f t="shared" si="1452"/>
        <v/>
      </c>
      <c r="FD119" s="71" t="str">
        <f t="shared" si="1453"/>
        <v/>
      </c>
      <c r="FE119" s="71" t="str">
        <f t="shared" si="1454"/>
        <v/>
      </c>
      <c r="FF119" s="71" t="str">
        <f t="shared" si="1455"/>
        <v/>
      </c>
      <c r="FG119" s="71" t="str">
        <f t="shared" si="1456"/>
        <v/>
      </c>
      <c r="FH119" s="71" t="str">
        <f t="shared" si="1457"/>
        <v/>
      </c>
      <c r="FI119" s="71" t="str">
        <f t="shared" si="1458"/>
        <v/>
      </c>
      <c r="FJ119" s="71" t="str">
        <f t="shared" si="1459"/>
        <v/>
      </c>
      <c r="FK119" s="71" t="str">
        <f t="shared" si="1460"/>
        <v/>
      </c>
      <c r="FL119" s="71" t="str">
        <f t="shared" si="1461"/>
        <v/>
      </c>
      <c r="FM119" s="71" t="str">
        <f t="shared" si="1462"/>
        <v/>
      </c>
      <c r="FN119" s="71" t="str">
        <f t="shared" si="1463"/>
        <v/>
      </c>
      <c r="FO119" s="71" t="str">
        <f t="shared" si="1464"/>
        <v/>
      </c>
      <c r="FP119" s="71" t="str">
        <f t="shared" si="1465"/>
        <v/>
      </c>
      <c r="FQ119" s="71" t="str">
        <f t="shared" si="1466"/>
        <v/>
      </c>
      <c r="FR119" s="71" t="str">
        <f t="shared" si="1467"/>
        <v/>
      </c>
      <c r="FS119" s="71" t="str">
        <f t="shared" si="1468"/>
        <v/>
      </c>
    </row>
    <row r="120" spans="1:175" ht="16.5">
      <c r="A120" s="101"/>
      <c r="B120" s="101" t="s">
        <v>438</v>
      </c>
      <c r="C120" s="98" t="s">
        <v>439</v>
      </c>
      <c r="T120" s="101" t="str">
        <f t="shared" si="1469"/>
        <v>|CffCCCCCC道果属性：|r|n攻击+12500|n业力+10000|n生命值+250000|n生命回复+5000|n攻击伤害+9%|n技能伤害+8%|n|n|Cff00FF7F点击吸收道果，强行突破境界。|r</v>
      </c>
      <c r="U120" s="85" t="s">
        <v>440</v>
      </c>
      <c r="CN120" s="70" t="str">
        <f t="shared" si="1393"/>
        <v>InitUnitState('ID03',,,,,,,,,,)</v>
      </c>
      <c r="CO120" s="70" t="str">
        <f t="shared" si="1394"/>
        <v>InitUnitNormal('ID03',,,,,,,,,,)</v>
      </c>
      <c r="CP120" s="70" t="str">
        <f t="shared" si="1395"/>
        <v>InitUnitMagic('ID03',,,,,,,,,,)</v>
      </c>
      <c r="CQ120" s="70" t="str">
        <f t="shared" si="1396"/>
        <v>InitUnitAdd('ID03',,,,,,,,,,)</v>
      </c>
      <c r="CR120" s="70" t="str">
        <f>"InitEquipData('"&amp;B120&amp;"',"&amp;D120&amp;","&amp;CR$1&amp;A120&amp;CR$1&amp;","&amp;E120&amp;","&amp;I120&amp;","&amp;F120&amp;","&amp;G120&amp;",'"&amp;J120&amp;"','"&amp;K120&amp;"','"&amp;L120&amp;"','"&amp;M120&amp;"','"&amp;N120&amp;"','"&amp;O120&amp;"',"&amp;CR$1&amp;U121&amp;CR$1&amp;")"</f>
        <v>InitEquipData('ID03',,"",,,,,'','','','','','',"ReplaceableTextures\\CommandButtons\\BTNDG14.blp")</v>
      </c>
      <c r="CU120" s="95" t="str">
        <f t="shared" si="1397"/>
        <v>|n</v>
      </c>
      <c r="CV120" s="61" t="str">
        <f t="shared" si="1398"/>
        <v>|CffCCCCCC道果属性：|r|n攻击+12500|n业力+10000|n生命值+250000|n生命回复+5000|n攻击伤害+9%|n技能伤害+8%|n|n|Cff00FF7F点击吸收道果，强行突破境界。|r</v>
      </c>
      <c r="CW120" s="60"/>
      <c r="CX120" s="60"/>
      <c r="CY120" s="60"/>
      <c r="CZ120" s="60"/>
      <c r="DA120" s="60"/>
      <c r="DB120" s="71" t="str">
        <f t="shared" si="1399"/>
        <v/>
      </c>
      <c r="DC120" s="71" t="str">
        <f t="shared" si="1400"/>
        <v/>
      </c>
      <c r="DD120" s="71" t="str">
        <f t="shared" si="1401"/>
        <v/>
      </c>
      <c r="DE120" s="71" t="str">
        <f t="shared" si="1402"/>
        <v/>
      </c>
      <c r="DF120" s="71" t="str">
        <f t="shared" si="1403"/>
        <v/>
      </c>
      <c r="DG120" s="71" t="str">
        <f t="shared" si="1404"/>
        <v/>
      </c>
      <c r="DH120" s="71" t="str">
        <f t="shared" si="1405"/>
        <v/>
      </c>
      <c r="DI120" s="71" t="str">
        <f t="shared" si="1406"/>
        <v/>
      </c>
      <c r="DJ120" s="71" t="str">
        <f t="shared" si="1407"/>
        <v/>
      </c>
      <c r="DK120" s="71" t="str">
        <f t="shared" si="1408"/>
        <v/>
      </c>
      <c r="DL120" s="71" t="str">
        <f t="shared" si="1409"/>
        <v/>
      </c>
      <c r="DM120" s="71" t="str">
        <f t="shared" si="1410"/>
        <v/>
      </c>
      <c r="DN120" s="71" t="str">
        <f t="shared" si="1411"/>
        <v/>
      </c>
      <c r="DO120" s="71" t="str">
        <f t="shared" si="1412"/>
        <v/>
      </c>
      <c r="DP120" s="71" t="str">
        <f t="shared" si="1413"/>
        <v/>
      </c>
      <c r="DQ120" s="71" t="str">
        <f t="shared" si="1414"/>
        <v/>
      </c>
      <c r="DR120" s="71" t="str">
        <f t="shared" si="1415"/>
        <v/>
      </c>
      <c r="DS120" s="71" t="str">
        <f t="shared" si="1416"/>
        <v/>
      </c>
      <c r="DT120" s="71" t="str">
        <f t="shared" si="1417"/>
        <v/>
      </c>
      <c r="DU120" s="71" t="str">
        <f t="shared" si="1418"/>
        <v/>
      </c>
      <c r="DV120" s="71" t="str">
        <f t="shared" si="1419"/>
        <v/>
      </c>
      <c r="DW120" s="71" t="str">
        <f t="shared" si="1420"/>
        <v/>
      </c>
      <c r="DX120" s="71" t="str">
        <f t="shared" si="1421"/>
        <v/>
      </c>
      <c r="DY120" s="71" t="str">
        <f t="shared" si="1422"/>
        <v/>
      </c>
      <c r="DZ120" s="71" t="str">
        <f t="shared" si="1423"/>
        <v/>
      </c>
      <c r="EA120" s="71" t="str">
        <f t="shared" si="1424"/>
        <v/>
      </c>
      <c r="EB120" s="71" t="str">
        <f t="shared" si="1425"/>
        <v/>
      </c>
      <c r="EC120" s="71" t="str">
        <f t="shared" si="1426"/>
        <v/>
      </c>
      <c r="ED120" s="71" t="str">
        <f t="shared" si="1427"/>
        <v/>
      </c>
      <c r="EE120" s="71" t="str">
        <f t="shared" si="1428"/>
        <v/>
      </c>
      <c r="EF120" s="71" t="str">
        <f t="shared" si="1429"/>
        <v/>
      </c>
      <c r="EG120" s="71" t="str">
        <f t="shared" si="1430"/>
        <v/>
      </c>
      <c r="EH120" s="71" t="str">
        <f t="shared" si="1431"/>
        <v/>
      </c>
      <c r="EI120" s="71" t="str">
        <f t="shared" si="1432"/>
        <v/>
      </c>
      <c r="EJ120" s="71" t="str">
        <f t="shared" si="1433"/>
        <v/>
      </c>
      <c r="EK120" s="71" t="str">
        <f t="shared" si="1434"/>
        <v/>
      </c>
      <c r="EL120" s="71" t="str">
        <f t="shared" si="1435"/>
        <v/>
      </c>
      <c r="EM120" s="71" t="str">
        <f t="shared" si="1436"/>
        <v/>
      </c>
      <c r="EN120" s="71" t="str">
        <f t="shared" si="1437"/>
        <v/>
      </c>
      <c r="EO120" s="71" t="str">
        <f t="shared" si="1438"/>
        <v/>
      </c>
      <c r="EP120" s="71" t="str">
        <f t="shared" si="1439"/>
        <v/>
      </c>
      <c r="EQ120" s="71" t="str">
        <f t="shared" si="1440"/>
        <v/>
      </c>
      <c r="ER120" s="71" t="str">
        <f t="shared" si="1441"/>
        <v/>
      </c>
      <c r="ES120" s="71" t="str">
        <f t="shared" si="1442"/>
        <v/>
      </c>
      <c r="ET120" s="71" t="str">
        <f t="shared" si="1443"/>
        <v/>
      </c>
      <c r="EU120" s="71" t="str">
        <f t="shared" si="1444"/>
        <v/>
      </c>
      <c r="EV120" s="71" t="str">
        <f t="shared" si="1445"/>
        <v/>
      </c>
      <c r="EW120" s="71" t="str">
        <f t="shared" si="1446"/>
        <v/>
      </c>
      <c r="EX120" s="71" t="str">
        <f t="shared" si="1447"/>
        <v/>
      </c>
      <c r="EY120" s="71" t="str">
        <f t="shared" si="1448"/>
        <v/>
      </c>
      <c r="EZ120" s="71" t="str">
        <f t="shared" si="1449"/>
        <v/>
      </c>
      <c r="FA120" s="71" t="str">
        <f t="shared" si="1450"/>
        <v/>
      </c>
      <c r="FB120" s="71" t="str">
        <f t="shared" si="1451"/>
        <v/>
      </c>
      <c r="FC120" s="71" t="str">
        <f t="shared" si="1452"/>
        <v/>
      </c>
      <c r="FD120" s="71" t="str">
        <f t="shared" si="1453"/>
        <v/>
      </c>
      <c r="FE120" s="71" t="str">
        <f t="shared" si="1454"/>
        <v/>
      </c>
      <c r="FF120" s="71" t="str">
        <f t="shared" si="1455"/>
        <v/>
      </c>
      <c r="FG120" s="71" t="str">
        <f t="shared" si="1456"/>
        <v/>
      </c>
      <c r="FH120" s="71" t="str">
        <f t="shared" si="1457"/>
        <v/>
      </c>
      <c r="FI120" s="71" t="str">
        <f t="shared" si="1458"/>
        <v/>
      </c>
      <c r="FJ120" s="71" t="str">
        <f t="shared" si="1459"/>
        <v/>
      </c>
      <c r="FK120" s="71" t="str">
        <f t="shared" si="1460"/>
        <v/>
      </c>
      <c r="FL120" s="71" t="str">
        <f t="shared" si="1461"/>
        <v/>
      </c>
      <c r="FM120" s="71" t="str">
        <f t="shared" si="1462"/>
        <v/>
      </c>
      <c r="FN120" s="71" t="str">
        <f t="shared" si="1463"/>
        <v/>
      </c>
      <c r="FO120" s="71" t="str">
        <f t="shared" si="1464"/>
        <v/>
      </c>
      <c r="FP120" s="71" t="str">
        <f t="shared" si="1465"/>
        <v/>
      </c>
      <c r="FQ120" s="71" t="str">
        <f t="shared" si="1466"/>
        <v/>
      </c>
      <c r="FR120" s="71" t="str">
        <f t="shared" si="1467"/>
        <v/>
      </c>
      <c r="FS120" s="71" t="str">
        <f t="shared" si="1468"/>
        <v/>
      </c>
    </row>
    <row r="121" spans="1:175" ht="16.5">
      <c r="A121" s="101"/>
      <c r="B121" s="101" t="s">
        <v>441</v>
      </c>
      <c r="C121" s="98" t="s">
        <v>442</v>
      </c>
      <c r="T121" s="101" t="str">
        <f t="shared" si="1469"/>
        <v>|CffCCCCCC道果属性：|r|n攻击+21250|n业力+17000|n生命值+425000|n生命回复+8500|n攻击伤害+18%|n技能伤害+15%|n|n|Cff00FF7F点击吸收道果，强行突破境界。|r</v>
      </c>
      <c r="U121" s="85" t="s">
        <v>443</v>
      </c>
      <c r="CN121" s="70" t="str">
        <f t="shared" si="1393"/>
        <v>InitUnitState('ID04',,,,,,,,,,)</v>
      </c>
      <c r="CO121" s="70" t="str">
        <f t="shared" si="1394"/>
        <v>InitUnitNormal('ID04',,,,,,,,,,)</v>
      </c>
      <c r="CP121" s="70" t="str">
        <f t="shared" si="1395"/>
        <v>InitUnitMagic('ID04',,,,,,,,,,)</v>
      </c>
      <c r="CQ121" s="70" t="str">
        <f t="shared" si="1396"/>
        <v>InitUnitAdd('ID04',,,,,,,,,,)</v>
      </c>
      <c r="CR121" s="70" t="str">
        <f>"InitEquipData('"&amp;B121&amp;"',"&amp;D121&amp;","&amp;CR$1&amp;A121&amp;CR$1&amp;","&amp;E121&amp;","&amp;I121&amp;","&amp;F121&amp;","&amp;G121&amp;",'"&amp;J121&amp;"','"&amp;K121&amp;"','"&amp;L121&amp;"','"&amp;M121&amp;"','"&amp;N121&amp;"','"&amp;O121&amp;"',"&amp;CR$1&amp;U122&amp;CR$1&amp;")"</f>
        <v>InitEquipData('ID04',,"",,,,,'','','','','','',"ReplaceableTextures\\CommandButtons\\BTNDG15.blp")</v>
      </c>
      <c r="CU121" s="95" t="str">
        <f t="shared" si="1397"/>
        <v>|n</v>
      </c>
      <c r="CV121" s="61" t="str">
        <f t="shared" si="1398"/>
        <v>|CffCCCCCC道果属性：|r|n攻击+21250|n业力+17000|n生命值+425000|n生命回复+8500|n攻击伤害+18%|n技能伤害+15%|n|n|Cff00FF7F点击吸收道果，强行突破境界。|r</v>
      </c>
      <c r="CW121" s="60"/>
      <c r="CX121" s="60"/>
      <c r="CY121" s="60"/>
      <c r="CZ121" s="60"/>
      <c r="DA121" s="60"/>
      <c r="DB121" s="71" t="str">
        <f t="shared" si="1399"/>
        <v/>
      </c>
      <c r="DC121" s="71" t="str">
        <f t="shared" si="1400"/>
        <v/>
      </c>
      <c r="DD121" s="71" t="str">
        <f t="shared" si="1401"/>
        <v/>
      </c>
      <c r="DE121" s="71" t="str">
        <f t="shared" si="1402"/>
        <v/>
      </c>
      <c r="DF121" s="71" t="str">
        <f t="shared" si="1403"/>
        <v/>
      </c>
      <c r="DG121" s="71" t="str">
        <f t="shared" si="1404"/>
        <v/>
      </c>
      <c r="DH121" s="71" t="str">
        <f t="shared" si="1405"/>
        <v/>
      </c>
      <c r="DI121" s="71" t="str">
        <f t="shared" si="1406"/>
        <v/>
      </c>
      <c r="DJ121" s="71" t="str">
        <f t="shared" si="1407"/>
        <v/>
      </c>
      <c r="DK121" s="71" t="str">
        <f t="shared" si="1408"/>
        <v/>
      </c>
      <c r="DL121" s="71" t="str">
        <f t="shared" si="1409"/>
        <v/>
      </c>
      <c r="DM121" s="71" t="str">
        <f t="shared" si="1410"/>
        <v/>
      </c>
      <c r="DN121" s="71" t="str">
        <f t="shared" si="1411"/>
        <v/>
      </c>
      <c r="DO121" s="71" t="str">
        <f t="shared" si="1412"/>
        <v/>
      </c>
      <c r="DP121" s="71" t="str">
        <f t="shared" si="1413"/>
        <v/>
      </c>
      <c r="DQ121" s="71" t="str">
        <f t="shared" si="1414"/>
        <v/>
      </c>
      <c r="DR121" s="71" t="str">
        <f t="shared" si="1415"/>
        <v/>
      </c>
      <c r="DS121" s="71" t="str">
        <f t="shared" si="1416"/>
        <v/>
      </c>
      <c r="DT121" s="71" t="str">
        <f t="shared" si="1417"/>
        <v/>
      </c>
      <c r="DU121" s="71" t="str">
        <f t="shared" si="1418"/>
        <v/>
      </c>
      <c r="DV121" s="71" t="str">
        <f t="shared" si="1419"/>
        <v/>
      </c>
      <c r="DW121" s="71" t="str">
        <f t="shared" si="1420"/>
        <v/>
      </c>
      <c r="DX121" s="71" t="str">
        <f t="shared" si="1421"/>
        <v/>
      </c>
      <c r="DY121" s="71" t="str">
        <f t="shared" si="1422"/>
        <v/>
      </c>
      <c r="DZ121" s="71" t="str">
        <f t="shared" si="1423"/>
        <v/>
      </c>
      <c r="EA121" s="71" t="str">
        <f t="shared" si="1424"/>
        <v/>
      </c>
      <c r="EB121" s="71" t="str">
        <f t="shared" si="1425"/>
        <v/>
      </c>
      <c r="EC121" s="71" t="str">
        <f t="shared" si="1426"/>
        <v/>
      </c>
      <c r="ED121" s="71" t="str">
        <f t="shared" si="1427"/>
        <v/>
      </c>
      <c r="EE121" s="71" t="str">
        <f t="shared" si="1428"/>
        <v/>
      </c>
      <c r="EF121" s="71" t="str">
        <f t="shared" si="1429"/>
        <v/>
      </c>
      <c r="EG121" s="71" t="str">
        <f t="shared" si="1430"/>
        <v/>
      </c>
      <c r="EH121" s="71" t="str">
        <f t="shared" si="1431"/>
        <v/>
      </c>
      <c r="EI121" s="71" t="str">
        <f t="shared" si="1432"/>
        <v/>
      </c>
      <c r="EJ121" s="71" t="str">
        <f t="shared" si="1433"/>
        <v/>
      </c>
      <c r="EK121" s="71" t="str">
        <f t="shared" si="1434"/>
        <v/>
      </c>
      <c r="EL121" s="71" t="str">
        <f t="shared" si="1435"/>
        <v/>
      </c>
      <c r="EM121" s="71" t="str">
        <f t="shared" si="1436"/>
        <v/>
      </c>
      <c r="EN121" s="71" t="str">
        <f t="shared" si="1437"/>
        <v/>
      </c>
      <c r="EO121" s="71" t="str">
        <f t="shared" si="1438"/>
        <v/>
      </c>
      <c r="EP121" s="71" t="str">
        <f t="shared" si="1439"/>
        <v/>
      </c>
      <c r="EQ121" s="71" t="str">
        <f t="shared" si="1440"/>
        <v/>
      </c>
      <c r="ER121" s="71" t="str">
        <f t="shared" si="1441"/>
        <v/>
      </c>
      <c r="ES121" s="71" t="str">
        <f t="shared" si="1442"/>
        <v/>
      </c>
      <c r="ET121" s="71" t="str">
        <f t="shared" si="1443"/>
        <v/>
      </c>
      <c r="EU121" s="71" t="str">
        <f t="shared" si="1444"/>
        <v/>
      </c>
      <c r="EV121" s="71" t="str">
        <f t="shared" si="1445"/>
        <v/>
      </c>
      <c r="EW121" s="71" t="str">
        <f t="shared" si="1446"/>
        <v/>
      </c>
      <c r="EX121" s="71" t="str">
        <f t="shared" si="1447"/>
        <v/>
      </c>
      <c r="EY121" s="71" t="str">
        <f t="shared" si="1448"/>
        <v/>
      </c>
      <c r="EZ121" s="71" t="str">
        <f t="shared" si="1449"/>
        <v/>
      </c>
      <c r="FA121" s="71" t="str">
        <f t="shared" si="1450"/>
        <v/>
      </c>
      <c r="FB121" s="71" t="str">
        <f t="shared" si="1451"/>
        <v/>
      </c>
      <c r="FC121" s="71" t="str">
        <f t="shared" si="1452"/>
        <v/>
      </c>
      <c r="FD121" s="71" t="str">
        <f t="shared" si="1453"/>
        <v/>
      </c>
      <c r="FE121" s="71" t="str">
        <f t="shared" si="1454"/>
        <v/>
      </c>
      <c r="FF121" s="71" t="str">
        <f t="shared" si="1455"/>
        <v/>
      </c>
      <c r="FG121" s="71" t="str">
        <f t="shared" si="1456"/>
        <v/>
      </c>
      <c r="FH121" s="71" t="str">
        <f t="shared" si="1457"/>
        <v/>
      </c>
      <c r="FI121" s="71" t="str">
        <f t="shared" si="1458"/>
        <v/>
      </c>
      <c r="FJ121" s="71" t="str">
        <f t="shared" si="1459"/>
        <v/>
      </c>
      <c r="FK121" s="71" t="str">
        <f t="shared" si="1460"/>
        <v/>
      </c>
      <c r="FL121" s="71" t="str">
        <f t="shared" si="1461"/>
        <v/>
      </c>
      <c r="FM121" s="71" t="str">
        <f t="shared" si="1462"/>
        <v/>
      </c>
      <c r="FN121" s="71" t="str">
        <f t="shared" si="1463"/>
        <v/>
      </c>
      <c r="FO121" s="71" t="str">
        <f t="shared" si="1464"/>
        <v/>
      </c>
      <c r="FP121" s="71" t="str">
        <f t="shared" si="1465"/>
        <v/>
      </c>
      <c r="FQ121" s="71" t="str">
        <f t="shared" si="1466"/>
        <v/>
      </c>
      <c r="FR121" s="71" t="str">
        <f t="shared" si="1467"/>
        <v/>
      </c>
      <c r="FS121" s="71" t="str">
        <f t="shared" si="1468"/>
        <v/>
      </c>
    </row>
    <row r="122" spans="1:175" ht="16.5">
      <c r="A122" s="101"/>
      <c r="B122" s="101" t="s">
        <v>444</v>
      </c>
      <c r="C122" s="98" t="s">
        <v>445</v>
      </c>
      <c r="T122" s="101" t="str">
        <f t="shared" si="1469"/>
        <v>|CffCCCCCC道果属性：|r|n攻击+33750|n业力+27000|n生命值+675000|n生命回复+13500|n攻击伤害+18%|n技能伤害+15%|n|n|Cff00FF7F点击吸收道果，强行突破境界。|r</v>
      </c>
      <c r="U122" s="85" t="s">
        <v>446</v>
      </c>
      <c r="CN122" s="70" t="str">
        <f t="shared" ref="CN122:CN125" si="1470">"InitUnitState('"&amp;B122&amp;"',"&amp;V122&amp;","&amp;W122&amp;","&amp;X122&amp;","&amp;Y122&amp;","&amp;Z122&amp;","&amp;AA122&amp;","&amp;AB122&amp;","&amp;AC122&amp;","&amp;AD122&amp;","&amp;AE122&amp;")"</f>
        <v>InitUnitState('ID05',,,,,,,,,,)</v>
      </c>
      <c r="CO122" s="70" t="str">
        <f t="shared" ref="CO122:CO125" si="1471">"InitUnitNormal('"&amp;B122&amp;"',"&amp;AF122&amp;","&amp;AG122&amp;","&amp;AH122&amp;","&amp;AI122&amp;","&amp;AJ122&amp;","&amp;AK122&amp;","&amp;AL122&amp;","&amp;AM122&amp;","&amp;AN122&amp;","&amp;AO122&amp;")"</f>
        <v>InitUnitNormal('ID05',,,,,,,,,,)</v>
      </c>
      <c r="CP122" s="70" t="str">
        <f t="shared" ref="CP122:CP125" si="1472">"InitUnitMagic('"&amp;B122&amp;"',"&amp;AP122&amp;","&amp;AQ122&amp;","&amp;AR122&amp;","&amp;AS122&amp;","&amp;AT122&amp;","&amp;AU122&amp;","&amp;AV122&amp;","&amp;AW122&amp;","&amp;BI122&amp;","&amp;BJ122&amp;")"</f>
        <v>InitUnitMagic('ID05',,,,,,,,,,)</v>
      </c>
      <c r="CQ122" s="70" t="str">
        <f t="shared" ref="CQ122:CQ125" si="1473">"InitUnitAdd('"&amp;B122&amp;"',"&amp;BK122&amp;","&amp;BL122&amp;","&amp;BM122&amp;","&amp;BN122&amp;","&amp;BO122&amp;","&amp;BP122&amp;","&amp;BQ122&amp;","&amp;BR122&amp;","&amp;BS122&amp;","&amp;BT122&amp;")"</f>
        <v>InitUnitAdd('ID05',,,,,,,,,,)</v>
      </c>
      <c r="CR122" s="70" t="str">
        <f>"InitEquipData('"&amp;B122&amp;"',"&amp;D122&amp;","&amp;CR$1&amp;A122&amp;CR$1&amp;","&amp;E122&amp;","&amp;I122&amp;","&amp;F122&amp;","&amp;G122&amp;",'"&amp;J122&amp;"','"&amp;K122&amp;"','"&amp;L122&amp;"','"&amp;M122&amp;"','"&amp;N122&amp;"','"&amp;O122&amp;"',"&amp;CR$1&amp;U125&amp;CR$1&amp;")"</f>
        <v>InitEquipData('ID05',,"",,,,,'','','','','','',"ReplaceableTextures\\CommandButtons\\BTNDG18.blp")</v>
      </c>
      <c r="CU122" s="95" t="str">
        <f t="shared" ref="CU122:CU125" si="1474">CONCATENATE(DB122,DC122,DD122,DE122,DF122,DG122,DH122,DI122,DJ122,DK122,DL122,DM122,DN122,DO122,DP122,DQ122,DR122,DS122,DT122,DU122,DV122,DW122,DX122,DY122,DZ122,EA122,EB122,EC122,ED122,EE122,EF122,EG122,EH122,EI122,EJ122,EK122,EL122,EM122,EN122,EO122,EP122&amp;"|n")</f>
        <v>|n</v>
      </c>
      <c r="CV122" s="61" t="str">
        <f t="shared" ref="CV122:CV125" si="1475">T122</f>
        <v>|CffCCCCCC道果属性：|r|n攻击+33750|n业力+27000|n生命值+675000|n生命回复+13500|n攻击伤害+18%|n技能伤害+15%|n|n|Cff00FF7F点击吸收道果，强行突破境界。|r</v>
      </c>
      <c r="CW122" s="60"/>
      <c r="CX122" s="60"/>
      <c r="CY122" s="60"/>
      <c r="CZ122" s="60"/>
      <c r="DA122" s="60"/>
      <c r="DB122" s="71" t="str">
        <f t="shared" si="1031"/>
        <v/>
      </c>
      <c r="DC122" s="71" t="str">
        <f t="shared" si="1032"/>
        <v/>
      </c>
      <c r="DD122" s="71" t="str">
        <f t="shared" si="1033"/>
        <v/>
      </c>
      <c r="DE122" s="71" t="str">
        <f t="shared" si="1034"/>
        <v/>
      </c>
      <c r="DF122" s="71" t="str">
        <f t="shared" si="1035"/>
        <v/>
      </c>
      <c r="DG122" s="71" t="str">
        <f t="shared" si="1036"/>
        <v/>
      </c>
      <c r="DH122" s="71" t="str">
        <f t="shared" si="1037"/>
        <v/>
      </c>
      <c r="DI122" s="71" t="str">
        <f t="shared" si="1038"/>
        <v/>
      </c>
      <c r="DJ122" s="71" t="str">
        <f t="shared" si="1039"/>
        <v/>
      </c>
      <c r="DK122" s="71" t="str">
        <f t="shared" si="1040"/>
        <v/>
      </c>
      <c r="DL122" s="71" t="str">
        <f t="shared" si="1041"/>
        <v/>
      </c>
      <c r="DM122" s="71" t="str">
        <f t="shared" si="1042"/>
        <v/>
      </c>
      <c r="DN122" s="71" t="str">
        <f t="shared" si="1043"/>
        <v/>
      </c>
      <c r="DO122" s="71" t="str">
        <f t="shared" si="1044"/>
        <v/>
      </c>
      <c r="DP122" s="71" t="str">
        <f t="shared" si="1045"/>
        <v/>
      </c>
      <c r="DQ122" s="71" t="str">
        <f t="shared" si="1046"/>
        <v/>
      </c>
      <c r="DR122" s="71" t="str">
        <f t="shared" si="1047"/>
        <v/>
      </c>
      <c r="DS122" s="71" t="str">
        <f t="shared" si="1048"/>
        <v/>
      </c>
      <c r="DT122" s="71" t="str">
        <f t="shared" si="1049"/>
        <v/>
      </c>
      <c r="DU122" s="71" t="str">
        <f t="shared" si="1050"/>
        <v/>
      </c>
      <c r="DV122" s="71" t="str">
        <f t="shared" si="1051"/>
        <v/>
      </c>
      <c r="DW122" s="71" t="str">
        <f t="shared" si="1052"/>
        <v/>
      </c>
      <c r="DX122" s="71" t="str">
        <f t="shared" si="1053"/>
        <v/>
      </c>
      <c r="DY122" s="71" t="str">
        <f t="shared" si="1054"/>
        <v/>
      </c>
      <c r="DZ122" s="71" t="str">
        <f t="shared" si="1055"/>
        <v/>
      </c>
      <c r="EA122" s="71" t="str">
        <f t="shared" si="1056"/>
        <v/>
      </c>
      <c r="EB122" s="71" t="str">
        <f t="shared" si="1057"/>
        <v/>
      </c>
      <c r="EC122" s="71" t="str">
        <f t="shared" si="1058"/>
        <v/>
      </c>
      <c r="ED122" s="71" t="str">
        <f t="shared" si="1059"/>
        <v/>
      </c>
      <c r="EE122" s="71" t="str">
        <f t="shared" si="1060"/>
        <v/>
      </c>
      <c r="EF122" s="71" t="str">
        <f t="shared" si="1061"/>
        <v/>
      </c>
      <c r="EG122" s="71" t="str">
        <f t="shared" si="1062"/>
        <v/>
      </c>
      <c r="EH122" s="71" t="str">
        <f t="shared" si="1063"/>
        <v/>
      </c>
      <c r="EI122" s="71" t="str">
        <f t="shared" si="1064"/>
        <v/>
      </c>
      <c r="EJ122" s="71" t="str">
        <f t="shared" si="1065"/>
        <v/>
      </c>
      <c r="EK122" s="71" t="str">
        <f t="shared" si="1066"/>
        <v/>
      </c>
      <c r="EL122" s="71" t="str">
        <f t="shared" si="1067"/>
        <v/>
      </c>
      <c r="EM122" s="71" t="str">
        <f t="shared" si="1068"/>
        <v/>
      </c>
      <c r="EN122" s="71" t="str">
        <f t="shared" si="1069"/>
        <v/>
      </c>
      <c r="EO122" s="71" t="str">
        <f t="shared" si="1070"/>
        <v/>
      </c>
      <c r="EP122" s="71" t="str">
        <f t="shared" si="1071"/>
        <v/>
      </c>
      <c r="EQ122" s="71" t="str">
        <f t="shared" si="1072"/>
        <v/>
      </c>
      <c r="ER122" s="71" t="str">
        <f t="shared" si="1073"/>
        <v/>
      </c>
      <c r="ES122" s="71" t="str">
        <f t="shared" si="1074"/>
        <v/>
      </c>
      <c r="ET122" s="71" t="str">
        <f t="shared" si="1075"/>
        <v/>
      </c>
      <c r="EU122" s="71" t="str">
        <f t="shared" si="1076"/>
        <v/>
      </c>
      <c r="EV122" s="71" t="str">
        <f t="shared" si="1077"/>
        <v/>
      </c>
      <c r="EW122" s="71" t="str">
        <f t="shared" si="1078"/>
        <v/>
      </c>
      <c r="EX122" s="71" t="str">
        <f t="shared" si="1079"/>
        <v/>
      </c>
      <c r="EY122" s="71" t="str">
        <f t="shared" si="1080"/>
        <v/>
      </c>
      <c r="EZ122" s="71" t="str">
        <f t="shared" si="1081"/>
        <v/>
      </c>
      <c r="FA122" s="71" t="str">
        <f t="shared" si="1082"/>
        <v/>
      </c>
      <c r="FB122" s="71" t="str">
        <f t="shared" si="1083"/>
        <v/>
      </c>
      <c r="FC122" s="71" t="str">
        <f t="shared" si="1084"/>
        <v/>
      </c>
      <c r="FD122" s="71" t="str">
        <f t="shared" si="1085"/>
        <v/>
      </c>
      <c r="FE122" s="71" t="str">
        <f t="shared" si="1086"/>
        <v/>
      </c>
      <c r="FF122" s="71" t="str">
        <f t="shared" si="1087"/>
        <v/>
      </c>
      <c r="FG122" s="71" t="str">
        <f t="shared" si="1088"/>
        <v/>
      </c>
      <c r="FH122" s="71" t="str">
        <f t="shared" si="1089"/>
        <v/>
      </c>
      <c r="FI122" s="71" t="str">
        <f t="shared" si="1090"/>
        <v/>
      </c>
      <c r="FJ122" s="71" t="str">
        <f t="shared" si="1091"/>
        <v/>
      </c>
      <c r="FK122" s="71" t="str">
        <f t="shared" si="1092"/>
        <v/>
      </c>
      <c r="FL122" s="71" t="str">
        <f t="shared" si="1093"/>
        <v/>
      </c>
      <c r="FM122" s="71" t="str">
        <f t="shared" si="1094"/>
        <v/>
      </c>
      <c r="FN122" s="71" t="str">
        <f t="shared" si="1095"/>
        <v/>
      </c>
      <c r="FO122" s="71" t="str">
        <f t="shared" si="1096"/>
        <v/>
      </c>
      <c r="FP122" s="71" t="str">
        <f t="shared" si="1097"/>
        <v/>
      </c>
      <c r="FQ122" s="71" t="str">
        <f t="shared" si="1098"/>
        <v/>
      </c>
      <c r="FR122" s="71" t="str">
        <f t="shared" si="1099"/>
        <v/>
      </c>
      <c r="FS122" s="71" t="str">
        <f t="shared" si="1100"/>
        <v/>
      </c>
    </row>
    <row r="123" spans="1:175" ht="16.5">
      <c r="A123" s="101"/>
      <c r="B123" s="101" t="s">
        <v>447</v>
      </c>
      <c r="C123" s="72" t="s">
        <v>448</v>
      </c>
      <c r="T123" s="101" t="str">
        <f t="shared" si="1469"/>
        <v>|CffCCCCCC道果属性：|r|n攻击+50000|n业力+40000|n生命值+1000000|n生命回复+20000|n攻击伤害+18%|n技能伤害+15%|n|n|Cff00FF7F点击吸收道果，强行突破境界。|r</v>
      </c>
      <c r="U123" s="85" t="s">
        <v>449</v>
      </c>
      <c r="CN123" s="70" t="str">
        <f t="shared" si="1470"/>
        <v>InitUnitState('ID06',,,,,,,,,,)</v>
      </c>
      <c r="CO123" s="70" t="str">
        <f t="shared" si="1471"/>
        <v>InitUnitNormal('ID06',,,,,,,,,,)</v>
      </c>
      <c r="CP123" s="70" t="str">
        <f t="shared" si="1472"/>
        <v>InitUnitMagic('ID06',,,,,,,,,,)</v>
      </c>
      <c r="CQ123" s="70" t="str">
        <f t="shared" si="1473"/>
        <v>InitUnitAdd('ID06',,,,,,,,,,)</v>
      </c>
      <c r="CR123" s="70" t="str">
        <f>"InitEquipData('"&amp;B123&amp;"',"&amp;D123&amp;","&amp;CR$1&amp;A123&amp;CR$1&amp;","&amp;E123&amp;","&amp;I123&amp;","&amp;F123&amp;","&amp;G123&amp;",'"&amp;J123&amp;"','"&amp;K123&amp;"','"&amp;L123&amp;"','"&amp;M123&amp;"','"&amp;N123&amp;"','"&amp;O123&amp;"',"&amp;CR$1&amp;U124&amp;CR$1&amp;")"</f>
        <v>InitEquipData('ID06',,"",,,,,'','','','','','',"ReplaceableTextures\\CommandButtons\\BTNDG17.blp")</v>
      </c>
      <c r="CU123" s="95" t="str">
        <f t="shared" si="1474"/>
        <v>|n</v>
      </c>
      <c r="CV123" s="61" t="str">
        <f t="shared" si="1475"/>
        <v>|CffCCCCCC道果属性：|r|n攻击+50000|n业力+40000|n生命值+1000000|n生命回复+20000|n攻击伤害+18%|n技能伤害+15%|n|n|Cff00FF7F点击吸收道果，强行突破境界。|r</v>
      </c>
      <c r="CW123" s="60"/>
      <c r="CX123" s="60"/>
      <c r="CY123" s="60"/>
      <c r="CZ123" s="60"/>
      <c r="DA123" s="60"/>
      <c r="DB123" s="71" t="str">
        <f t="shared" si="1031"/>
        <v/>
      </c>
      <c r="DC123" s="71" t="str">
        <f t="shared" si="1032"/>
        <v/>
      </c>
      <c r="DD123" s="71" t="str">
        <f t="shared" si="1033"/>
        <v/>
      </c>
      <c r="DE123" s="71" t="str">
        <f t="shared" si="1034"/>
        <v/>
      </c>
      <c r="DF123" s="71" t="str">
        <f t="shared" si="1035"/>
        <v/>
      </c>
      <c r="DG123" s="71" t="str">
        <f t="shared" si="1036"/>
        <v/>
      </c>
      <c r="DH123" s="71" t="str">
        <f t="shared" si="1037"/>
        <v/>
      </c>
      <c r="DI123" s="71" t="str">
        <f t="shared" si="1038"/>
        <v/>
      </c>
      <c r="DJ123" s="71" t="str">
        <f t="shared" si="1039"/>
        <v/>
      </c>
      <c r="DK123" s="71" t="str">
        <f t="shared" si="1040"/>
        <v/>
      </c>
      <c r="DL123" s="71" t="str">
        <f t="shared" si="1041"/>
        <v/>
      </c>
      <c r="DM123" s="71" t="str">
        <f t="shared" si="1042"/>
        <v/>
      </c>
      <c r="DN123" s="71" t="str">
        <f t="shared" si="1043"/>
        <v/>
      </c>
      <c r="DO123" s="71" t="str">
        <f t="shared" si="1044"/>
        <v/>
      </c>
      <c r="DP123" s="71" t="str">
        <f t="shared" si="1045"/>
        <v/>
      </c>
      <c r="DQ123" s="71" t="str">
        <f t="shared" si="1046"/>
        <v/>
      </c>
      <c r="DR123" s="71" t="str">
        <f t="shared" si="1047"/>
        <v/>
      </c>
      <c r="DS123" s="71" t="str">
        <f t="shared" si="1048"/>
        <v/>
      </c>
      <c r="DT123" s="71" t="str">
        <f t="shared" si="1049"/>
        <v/>
      </c>
      <c r="DU123" s="71" t="str">
        <f t="shared" si="1050"/>
        <v/>
      </c>
      <c r="DV123" s="71" t="str">
        <f t="shared" si="1051"/>
        <v/>
      </c>
      <c r="DW123" s="71" t="str">
        <f t="shared" si="1052"/>
        <v/>
      </c>
      <c r="DX123" s="71" t="str">
        <f t="shared" si="1053"/>
        <v/>
      </c>
      <c r="DY123" s="71" t="str">
        <f t="shared" si="1054"/>
        <v/>
      </c>
      <c r="DZ123" s="71" t="str">
        <f t="shared" si="1055"/>
        <v/>
      </c>
      <c r="EA123" s="71" t="str">
        <f t="shared" si="1056"/>
        <v/>
      </c>
      <c r="EB123" s="71" t="str">
        <f t="shared" si="1057"/>
        <v/>
      </c>
      <c r="EC123" s="71" t="str">
        <f t="shared" si="1058"/>
        <v/>
      </c>
      <c r="ED123" s="71" t="str">
        <f t="shared" si="1059"/>
        <v/>
      </c>
      <c r="EE123" s="71" t="str">
        <f t="shared" si="1060"/>
        <v/>
      </c>
      <c r="EF123" s="71" t="str">
        <f t="shared" si="1061"/>
        <v/>
      </c>
      <c r="EG123" s="71" t="str">
        <f t="shared" si="1062"/>
        <v/>
      </c>
      <c r="EH123" s="71" t="str">
        <f t="shared" si="1063"/>
        <v/>
      </c>
      <c r="EI123" s="71" t="str">
        <f t="shared" si="1064"/>
        <v/>
      </c>
      <c r="EJ123" s="71" t="str">
        <f t="shared" si="1065"/>
        <v/>
      </c>
      <c r="EK123" s="71" t="str">
        <f t="shared" si="1066"/>
        <v/>
      </c>
      <c r="EL123" s="71" t="str">
        <f t="shared" si="1067"/>
        <v/>
      </c>
      <c r="EM123" s="71" t="str">
        <f t="shared" si="1068"/>
        <v/>
      </c>
      <c r="EN123" s="71" t="str">
        <f t="shared" si="1069"/>
        <v/>
      </c>
      <c r="EO123" s="71" t="str">
        <f t="shared" si="1070"/>
        <v/>
      </c>
      <c r="EP123" s="71" t="str">
        <f t="shared" si="1071"/>
        <v/>
      </c>
      <c r="EQ123" s="71" t="str">
        <f t="shared" si="1072"/>
        <v/>
      </c>
      <c r="ER123" s="71" t="str">
        <f t="shared" si="1073"/>
        <v/>
      </c>
      <c r="ES123" s="71" t="str">
        <f t="shared" si="1074"/>
        <v/>
      </c>
      <c r="ET123" s="71" t="str">
        <f t="shared" si="1075"/>
        <v/>
      </c>
      <c r="EU123" s="71" t="str">
        <f t="shared" si="1076"/>
        <v/>
      </c>
      <c r="EV123" s="71" t="str">
        <f t="shared" si="1077"/>
        <v/>
      </c>
      <c r="EW123" s="71" t="str">
        <f t="shared" si="1078"/>
        <v/>
      </c>
      <c r="EX123" s="71" t="str">
        <f t="shared" si="1079"/>
        <v/>
      </c>
      <c r="EY123" s="71" t="str">
        <f t="shared" si="1080"/>
        <v/>
      </c>
      <c r="EZ123" s="71" t="str">
        <f t="shared" si="1081"/>
        <v/>
      </c>
      <c r="FA123" s="71" t="str">
        <f t="shared" si="1082"/>
        <v/>
      </c>
      <c r="FB123" s="71" t="str">
        <f t="shared" si="1083"/>
        <v/>
      </c>
      <c r="FC123" s="71" t="str">
        <f t="shared" si="1084"/>
        <v/>
      </c>
      <c r="FD123" s="71" t="str">
        <f t="shared" si="1085"/>
        <v/>
      </c>
      <c r="FE123" s="71" t="str">
        <f t="shared" si="1086"/>
        <v/>
      </c>
      <c r="FF123" s="71" t="str">
        <f t="shared" si="1087"/>
        <v/>
      </c>
      <c r="FG123" s="71" t="str">
        <f t="shared" si="1088"/>
        <v/>
      </c>
      <c r="FH123" s="71" t="str">
        <f t="shared" si="1089"/>
        <v/>
      </c>
      <c r="FI123" s="71" t="str">
        <f t="shared" si="1090"/>
        <v/>
      </c>
      <c r="FJ123" s="71" t="str">
        <f t="shared" si="1091"/>
        <v/>
      </c>
      <c r="FK123" s="71" t="str">
        <f t="shared" si="1092"/>
        <v/>
      </c>
      <c r="FL123" s="71" t="str">
        <f t="shared" si="1093"/>
        <v/>
      </c>
      <c r="FM123" s="71" t="str">
        <f t="shared" si="1094"/>
        <v/>
      </c>
      <c r="FN123" s="71" t="str">
        <f t="shared" si="1095"/>
        <v/>
      </c>
      <c r="FO123" s="71" t="str">
        <f t="shared" si="1096"/>
        <v/>
      </c>
      <c r="FP123" s="71" t="str">
        <f t="shared" si="1097"/>
        <v/>
      </c>
      <c r="FQ123" s="71" t="str">
        <f t="shared" si="1098"/>
        <v/>
      </c>
      <c r="FR123" s="71" t="str">
        <f t="shared" si="1099"/>
        <v/>
      </c>
      <c r="FS123" s="71" t="str">
        <f t="shared" si="1100"/>
        <v/>
      </c>
    </row>
    <row r="124" spans="1:175" ht="16.5">
      <c r="A124" s="101"/>
      <c r="B124" s="101" t="s">
        <v>450</v>
      </c>
      <c r="C124" s="72" t="s">
        <v>451</v>
      </c>
      <c r="T124" s="101" t="str">
        <f t="shared" si="1469"/>
        <v>|CffCCCCCC道果属性：|r|n攻击+72500|n业力+58000|n生命值+1450000|n生命回复+29000|n攻击伤害+24%|n技能伤害+20%|n|n|Cff00FF7F点击吸收道果，强行突破境界。|r</v>
      </c>
      <c r="U124" s="85" t="s">
        <v>452</v>
      </c>
      <c r="CN124" s="70" t="str">
        <f t="shared" si="1470"/>
        <v>InitUnitState('ID07',,,,,,,,,,)</v>
      </c>
      <c r="CO124" s="70" t="str">
        <f t="shared" si="1471"/>
        <v>InitUnitNormal('ID07',,,,,,,,,,)</v>
      </c>
      <c r="CP124" s="70" t="str">
        <f t="shared" si="1472"/>
        <v>InitUnitMagic('ID07',,,,,,,,,,)</v>
      </c>
      <c r="CQ124" s="70" t="str">
        <f t="shared" si="1473"/>
        <v>InitUnitAdd('ID07',,,,,,,,,,)</v>
      </c>
      <c r="CR124" s="70" t="str">
        <f>"InitEquipData('"&amp;B124&amp;"',"&amp;D124&amp;","&amp;CR$1&amp;A124&amp;CR$1&amp;","&amp;E124&amp;","&amp;I124&amp;","&amp;F124&amp;","&amp;G124&amp;",'"&amp;J124&amp;"','"&amp;K124&amp;"','"&amp;L124&amp;"','"&amp;M124&amp;"','"&amp;N124&amp;"','"&amp;O124&amp;"',"&amp;CR$1&amp;U125&amp;CR$1&amp;")"</f>
        <v>InitEquipData('ID07',,"",,,,,'','','','','','',"ReplaceableTextures\\CommandButtons\\BTNDG18.blp")</v>
      </c>
      <c r="CU124" s="95" t="str">
        <f t="shared" si="1474"/>
        <v>|n</v>
      </c>
      <c r="CV124" s="61" t="str">
        <f t="shared" si="1475"/>
        <v>|CffCCCCCC道果属性：|r|n攻击+72500|n业力+58000|n生命值+1450000|n生命回复+29000|n攻击伤害+24%|n技能伤害+20%|n|n|Cff00FF7F点击吸收道果，强行突破境界。|r</v>
      </c>
      <c r="CW124" s="60"/>
      <c r="CX124" s="60"/>
      <c r="CY124" s="60"/>
      <c r="CZ124" s="60"/>
      <c r="DA124" s="60"/>
      <c r="DB124" s="71" t="str">
        <f t="shared" ref="DB124" si="1476">IF(V124="","","|n"&amp;DB$2&amp;"+"&amp;V124&amp;DB$1)</f>
        <v/>
      </c>
      <c r="DC124" s="71" t="str">
        <f t="shared" ref="DC124" si="1477">IF(W124="","","|n"&amp;DC$2&amp;"+"&amp;W124&amp;DC$1)</f>
        <v/>
      </c>
      <c r="DD124" s="71" t="str">
        <f t="shared" ref="DD124" si="1478">IF(X124="","","|n"&amp;DD$2&amp;"+"&amp;X124&amp;DD$1)</f>
        <v/>
      </c>
      <c r="DE124" s="71" t="str">
        <f t="shared" ref="DE124" si="1479">IF(Y124="","","|n"&amp;DE$2&amp;"+"&amp;Y124&amp;DE$1)</f>
        <v/>
      </c>
      <c r="DF124" s="71" t="str">
        <f t="shared" ref="DF124" si="1480">IF(Z124="","","|n"&amp;DF$2&amp;"+"&amp;Z124&amp;DF$1)</f>
        <v/>
      </c>
      <c r="DG124" s="71" t="str">
        <f t="shared" ref="DG124" si="1481">IF(AA124="","","|n"&amp;DG$2&amp;"+"&amp;AA124&amp;DG$1)</f>
        <v/>
      </c>
      <c r="DH124" s="71" t="str">
        <f t="shared" ref="DH124" si="1482">IF(AB124="","","|n"&amp;DH$2&amp;"+"&amp;AB124&amp;DH$1)</f>
        <v/>
      </c>
      <c r="DI124" s="71" t="str">
        <f t="shared" ref="DI124" si="1483">IF(AC124="","","|n"&amp;DI$2&amp;"+"&amp;AC124&amp;DI$1)</f>
        <v/>
      </c>
      <c r="DJ124" s="71" t="str">
        <f t="shared" ref="DJ124" si="1484">IF(AD124="","","|n"&amp;DJ$2&amp;"+"&amp;AD124&amp;DJ$1)</f>
        <v/>
      </c>
      <c r="DK124" s="71" t="str">
        <f t="shared" ref="DK124" si="1485">IF(AE124="","","|n"&amp;DK$2&amp;"+"&amp;AE124&amp;DK$1)</f>
        <v/>
      </c>
      <c r="DL124" s="71" t="str">
        <f t="shared" ref="DL124" si="1486">IF(AF124="","","|n"&amp;DL$2&amp;"+"&amp;AF124&amp;DL$1)</f>
        <v/>
      </c>
      <c r="DM124" s="71" t="str">
        <f t="shared" ref="DM124" si="1487">IF(AG124="","","|n"&amp;DM$2&amp;"+"&amp;AG124&amp;DM$1)</f>
        <v/>
      </c>
      <c r="DN124" s="71" t="str">
        <f t="shared" ref="DN124" si="1488">IF(AH124="","","|n"&amp;DN$2&amp;"+"&amp;AH124&amp;DN$1)</f>
        <v/>
      </c>
      <c r="DO124" s="71" t="str">
        <f t="shared" ref="DO124" si="1489">IF(AI124="","","|n"&amp;DO$2&amp;"+"&amp;AI124&amp;DO$1)</f>
        <v/>
      </c>
      <c r="DP124" s="71" t="str">
        <f t="shared" ref="DP124" si="1490">IF(AJ124="","","|n"&amp;DP$2&amp;"+"&amp;AJ124&amp;DP$1)</f>
        <v/>
      </c>
      <c r="DQ124" s="71" t="str">
        <f t="shared" ref="DQ124" si="1491">IF(AK124="","","|n"&amp;DQ$2&amp;"+"&amp;AK124&amp;DQ$1)</f>
        <v/>
      </c>
      <c r="DR124" s="71" t="str">
        <f t="shared" ref="DR124" si="1492">IF(AL124="","","|n"&amp;DR$2&amp;"+"&amp;AL124&amp;DR$1)</f>
        <v/>
      </c>
      <c r="DS124" s="71" t="str">
        <f t="shared" ref="DS124" si="1493">IF(AM124="","","|n"&amp;DS$2&amp;"+"&amp;AM124&amp;DS$1)</f>
        <v/>
      </c>
      <c r="DT124" s="71" t="str">
        <f t="shared" ref="DT124" si="1494">IF(AN124="","","|n"&amp;DT$2&amp;"+"&amp;AN124&amp;DT$1)</f>
        <v/>
      </c>
      <c r="DU124" s="71" t="str">
        <f t="shared" ref="DU124" si="1495">IF(AO124="","","|n"&amp;DU$2&amp;"+"&amp;AO124&amp;DU$1)</f>
        <v/>
      </c>
      <c r="DV124" s="71" t="str">
        <f t="shared" ref="DV124" si="1496">IF(AP124="","","|n"&amp;DV$2&amp;"+"&amp;AP124&amp;DV$1)</f>
        <v/>
      </c>
      <c r="DW124" s="71" t="str">
        <f t="shared" ref="DW124" si="1497">IF(AQ124="","","|n"&amp;DW$2&amp;"+"&amp;AQ124&amp;DW$1)</f>
        <v/>
      </c>
      <c r="DX124" s="71" t="str">
        <f t="shared" ref="DX124" si="1498">IF(AR124="","","|n"&amp;DX$2&amp;"+"&amp;AR124&amp;DX$1)</f>
        <v/>
      </c>
      <c r="DY124" s="71" t="str">
        <f t="shared" ref="DY124" si="1499">IF(AS124="","","|n"&amp;DY$2&amp;"+"&amp;AS124&amp;DY$1)</f>
        <v/>
      </c>
      <c r="DZ124" s="71" t="str">
        <f t="shared" ref="DZ124" si="1500">IF(AT124="","","|n"&amp;DZ$2&amp;"+"&amp;AT124&amp;DZ$1)</f>
        <v/>
      </c>
      <c r="EA124" s="71" t="str">
        <f t="shared" ref="EA124" si="1501">IF(AU124="","","|n"&amp;EA$2&amp;"+"&amp;AU124&amp;EA$1)</f>
        <v/>
      </c>
      <c r="EB124" s="71" t="str">
        <f t="shared" ref="EB124" si="1502">IF(AV124="","","|n"&amp;EB$2&amp;"+"&amp;AV124&amp;EB$1)</f>
        <v/>
      </c>
      <c r="EC124" s="71" t="str">
        <f t="shared" ref="EC124" si="1503">IF(AW124="","","|n"&amp;EC$2&amp;"+"&amp;AW124&amp;EC$1)</f>
        <v/>
      </c>
      <c r="ED124" s="71" t="str">
        <f t="shared" ref="ED124" si="1504">IF(AX124="","","|n"&amp;ED$2&amp;"+"&amp;AX124&amp;ED$1)</f>
        <v/>
      </c>
      <c r="EE124" s="71" t="str">
        <f t="shared" ref="EE124" si="1505">IF(AY124="","","|n"&amp;EE$2&amp;"+"&amp;AY124&amp;EE$1)</f>
        <v/>
      </c>
      <c r="EF124" s="71" t="str">
        <f t="shared" ref="EF124" si="1506">IF(AZ124="","","|n"&amp;EF$2&amp;"+"&amp;AZ124&amp;EF$1)</f>
        <v/>
      </c>
      <c r="EG124" s="71" t="str">
        <f t="shared" ref="EG124" si="1507">IF(BA124="","","|n"&amp;EG$2&amp;"+"&amp;BA124&amp;EG$1)</f>
        <v/>
      </c>
      <c r="EH124" s="71" t="str">
        <f t="shared" ref="EH124" si="1508">IF(BB124="","","|n"&amp;EH$2&amp;"+"&amp;BB124&amp;EH$1)</f>
        <v/>
      </c>
      <c r="EI124" s="71" t="str">
        <f t="shared" ref="EI124" si="1509">IF(BC124="","","|n"&amp;EI$2&amp;"+"&amp;BC124&amp;EI$1)</f>
        <v/>
      </c>
      <c r="EJ124" s="71" t="str">
        <f t="shared" ref="EJ124" si="1510">IF(BD124="","","|n"&amp;EJ$2&amp;"+"&amp;BD124&amp;EJ$1)</f>
        <v/>
      </c>
      <c r="EK124" s="71" t="str">
        <f t="shared" ref="EK124" si="1511">IF(BE124="","","|n"&amp;EK$2&amp;"+"&amp;BE124&amp;EK$1)</f>
        <v/>
      </c>
      <c r="EL124" s="71" t="str">
        <f t="shared" ref="EL124" si="1512">IF(BF124="","","|n"&amp;EL$2&amp;"+"&amp;BF124&amp;EL$1)</f>
        <v/>
      </c>
      <c r="EM124" s="71" t="str">
        <f t="shared" ref="EM124" si="1513">IF(BG124="","","|n"&amp;EM$2&amp;"+"&amp;BG124&amp;EM$1)</f>
        <v/>
      </c>
      <c r="EN124" s="71" t="str">
        <f t="shared" ref="EN124" si="1514">IF(BH124="","","|n"&amp;EN$2&amp;"+"&amp;BH124&amp;EN$1)</f>
        <v/>
      </c>
      <c r="EO124" s="71" t="str">
        <f t="shared" ref="EO124" si="1515">IF(BI124="","","|n"&amp;EO$2&amp;"+"&amp;BI124&amp;EO$1)</f>
        <v/>
      </c>
      <c r="EP124" s="71" t="str">
        <f t="shared" ref="EP124" si="1516">IF(BJ124="","","|n"&amp;EP$2&amp;"+"&amp;BJ124&amp;EP$1)</f>
        <v/>
      </c>
      <c r="EQ124" s="71" t="str">
        <f t="shared" ref="EQ124" si="1517">IF(BK124="","","|n"&amp;EQ$2&amp;"+"&amp;BK124&amp;EQ$1)</f>
        <v/>
      </c>
      <c r="ER124" s="71" t="str">
        <f t="shared" ref="ER124" si="1518">IF(BL124="","","|n"&amp;ER$2&amp;"+"&amp;BL124&amp;ER$1)</f>
        <v/>
      </c>
      <c r="ES124" s="71" t="str">
        <f t="shared" ref="ES124" si="1519">IF(BM124="","","|n"&amp;ES$2&amp;"+"&amp;BM124&amp;ES$1)</f>
        <v/>
      </c>
      <c r="ET124" s="71" t="str">
        <f t="shared" ref="ET124" si="1520">IF(BN124="","","|n"&amp;ET$2&amp;"+"&amp;BN124&amp;ET$1)</f>
        <v/>
      </c>
      <c r="EU124" s="71" t="str">
        <f t="shared" ref="EU124" si="1521">IF(BO124="","","|n"&amp;EU$2&amp;"+"&amp;BO124&amp;EU$1)</f>
        <v/>
      </c>
      <c r="EV124" s="71" t="str">
        <f t="shared" ref="EV124" si="1522">IF(BP124="","","|n"&amp;EV$2&amp;"+"&amp;BP124&amp;EV$1)</f>
        <v/>
      </c>
      <c r="EW124" s="71" t="str">
        <f t="shared" ref="EW124" si="1523">IF(BQ124="","","|n"&amp;EW$2&amp;"+"&amp;BQ124&amp;EW$1)</f>
        <v/>
      </c>
      <c r="EX124" s="71" t="str">
        <f t="shared" ref="EX124" si="1524">IF(BR124="","","|n"&amp;EX$2&amp;"+"&amp;BR124&amp;EX$1)</f>
        <v/>
      </c>
      <c r="EY124" s="71" t="str">
        <f t="shared" ref="EY124" si="1525">IF(BS124="","","|n"&amp;EY$2&amp;"+"&amp;BS124&amp;EY$1)</f>
        <v/>
      </c>
      <c r="EZ124" s="71" t="str">
        <f t="shared" ref="EZ124" si="1526">IF(BT124="","","|n"&amp;EZ$2&amp;"+"&amp;BT124&amp;EZ$1)</f>
        <v/>
      </c>
      <c r="FA124" s="71" t="str">
        <f t="shared" ref="FA124" si="1527">IF(BU124="","","|n"&amp;FA$2&amp;"+"&amp;BU124&amp;FA$1)</f>
        <v/>
      </c>
      <c r="FB124" s="71" t="str">
        <f t="shared" ref="FB124" si="1528">IF(BV124="","","|n"&amp;FB$2&amp;"+"&amp;BV124&amp;FB$1)</f>
        <v/>
      </c>
      <c r="FC124" s="71" t="str">
        <f t="shared" ref="FC124" si="1529">IF(BW124="","","|n"&amp;FC$2&amp;"+"&amp;BW124&amp;FC$1)</f>
        <v/>
      </c>
      <c r="FD124" s="71" t="str">
        <f t="shared" ref="FD124" si="1530">IF(BX124="","","|n"&amp;FD$2&amp;"+"&amp;BX124&amp;FD$1)</f>
        <v/>
      </c>
      <c r="FE124" s="71" t="str">
        <f t="shared" ref="FE124" si="1531">IF(BY124="","","|n"&amp;FE$2&amp;"+"&amp;BY124&amp;FE$1)</f>
        <v/>
      </c>
      <c r="FF124" s="71" t="str">
        <f t="shared" ref="FF124" si="1532">IF(BZ124="","","|n"&amp;FF$2&amp;"+"&amp;BZ124&amp;FF$1)</f>
        <v/>
      </c>
      <c r="FG124" s="71" t="str">
        <f t="shared" ref="FG124" si="1533">IF(CA124="","","|n"&amp;FG$2&amp;"+"&amp;CA124&amp;FG$1)</f>
        <v/>
      </c>
      <c r="FH124" s="71" t="str">
        <f t="shared" ref="FH124" si="1534">IF(CB124="","","|n"&amp;FH$2&amp;"+"&amp;CB124&amp;FH$1)</f>
        <v/>
      </c>
      <c r="FI124" s="71" t="str">
        <f t="shared" ref="FI124" si="1535">IF(CC124="","","|n"&amp;FI$2&amp;"+"&amp;CC124&amp;FI$1)</f>
        <v/>
      </c>
      <c r="FJ124" s="71" t="str">
        <f t="shared" ref="FJ124" si="1536">IF(CD124="","","|n"&amp;FJ$2&amp;"+"&amp;CD124&amp;FJ$1)</f>
        <v/>
      </c>
      <c r="FK124" s="71" t="str">
        <f t="shared" ref="FK124" si="1537">IF(CE124="","","|n"&amp;FK$2&amp;"+"&amp;CE124&amp;FK$1)</f>
        <v/>
      </c>
      <c r="FL124" s="71" t="str">
        <f t="shared" ref="FL124" si="1538">IF(CF124="","","|n"&amp;FL$2&amp;"+"&amp;CF124&amp;FL$1)</f>
        <v/>
      </c>
      <c r="FM124" s="71" t="str">
        <f t="shared" ref="FM124" si="1539">IF(CG124="","","|n"&amp;FM$2&amp;"+"&amp;CG124&amp;FM$1)</f>
        <v/>
      </c>
      <c r="FN124" s="71" t="str">
        <f t="shared" ref="FN124" si="1540">IF(CH124="","","|n"&amp;FN$2&amp;"+"&amp;CH124&amp;FN$1)</f>
        <v/>
      </c>
      <c r="FO124" s="71" t="str">
        <f t="shared" ref="FO124" si="1541">IF(CI124="","","|n"&amp;FO$2&amp;"+"&amp;CI124&amp;FO$1)</f>
        <v/>
      </c>
      <c r="FP124" s="71" t="str">
        <f t="shared" ref="FP124" si="1542">IF(CJ124="","","|n"&amp;FP$2&amp;"+"&amp;CJ124&amp;FP$1)</f>
        <v/>
      </c>
      <c r="FQ124" s="71" t="str">
        <f t="shared" ref="FQ124" si="1543">IF(CK124="","","|n"&amp;FQ$2&amp;"+"&amp;CK124&amp;FQ$1)</f>
        <v/>
      </c>
      <c r="FR124" s="71" t="str">
        <f t="shared" ref="FR124" si="1544">IF(CL124="","","|n"&amp;FR$2&amp;"+"&amp;CL124&amp;FR$1)</f>
        <v/>
      </c>
      <c r="FS124" s="71" t="str">
        <f t="shared" ref="FS124" si="1545">IF(CM124="","","|n"&amp;FS$2&amp;"+"&amp;CM124&amp;FS$1)</f>
        <v/>
      </c>
    </row>
    <row r="125" spans="1:175" ht="16.5">
      <c r="A125" s="101"/>
      <c r="B125" s="101" t="s">
        <v>453</v>
      </c>
      <c r="C125" s="72" t="s">
        <v>454</v>
      </c>
      <c r="T125" s="101" t="str">
        <f t="shared" si="1469"/>
        <v>|CffCCCCCC道果属性：|r|n攻击+102500|n业力+82000|n生命值+2050000|n生命回复+41000|n攻击伤害+24%|n技能伤害+20%|n|n|Cff00FF7F点击吸收道果，强行突破境界。|r</v>
      </c>
      <c r="U125" s="85" t="s">
        <v>455</v>
      </c>
      <c r="CN125" s="70" t="str">
        <f t="shared" si="1470"/>
        <v>InitUnitState('ID08',,,,,,,,,,)</v>
      </c>
      <c r="CO125" s="70" t="str">
        <f t="shared" si="1471"/>
        <v>InitUnitNormal('ID08',,,,,,,,,,)</v>
      </c>
      <c r="CP125" s="70" t="str">
        <f t="shared" si="1472"/>
        <v>InitUnitMagic('ID08',,,,,,,,,,)</v>
      </c>
      <c r="CQ125" s="70" t="str">
        <f t="shared" si="1473"/>
        <v>InitUnitAdd('ID08',,,,,,,,,,)</v>
      </c>
      <c r="CR125" s="70" t="str">
        <f>"InitEquipData('"&amp;B125&amp;"',"&amp;D125&amp;","&amp;CR$1&amp;A125&amp;CR$1&amp;","&amp;E125&amp;","&amp;I125&amp;","&amp;F125&amp;","&amp;G125&amp;",'"&amp;J125&amp;"','"&amp;K125&amp;"','"&amp;L125&amp;"','"&amp;M125&amp;"','"&amp;N125&amp;"','"&amp;O125&amp;"',"&amp;CR$1&amp;U126&amp;CR$1&amp;")"</f>
        <v>InitEquipData('ID08',,"",,,,,'','','','','','',"ReplaceableTextures\\CommandButtons\\BTNDG19.blp")</v>
      </c>
      <c r="CU125" s="95" t="str">
        <f t="shared" si="1474"/>
        <v>|n</v>
      </c>
      <c r="CV125" s="61" t="str">
        <f t="shared" si="1475"/>
        <v>|CffCCCCCC道果属性：|r|n攻击+102500|n业力+82000|n生命值+2050000|n生命回复+41000|n攻击伤害+24%|n技能伤害+20%|n|n|Cff00FF7F点击吸收道果，强行突破境界。|r</v>
      </c>
      <c r="CW125" s="60"/>
      <c r="CX125" s="60"/>
      <c r="CY125" s="60"/>
      <c r="CZ125" s="60"/>
      <c r="DA125" s="60"/>
      <c r="DB125" s="71" t="str">
        <f t="shared" ref="DB125" si="1546">IF(V125="","","|n"&amp;DB$2&amp;"+"&amp;V125&amp;DB$1)</f>
        <v/>
      </c>
      <c r="DC125" s="71" t="str">
        <f t="shared" ref="DC125" si="1547">IF(W125="","","|n"&amp;DC$2&amp;"+"&amp;W125&amp;DC$1)</f>
        <v/>
      </c>
      <c r="DD125" s="71" t="str">
        <f t="shared" ref="DD125" si="1548">IF(X125="","","|n"&amp;DD$2&amp;"+"&amp;X125&amp;DD$1)</f>
        <v/>
      </c>
      <c r="DE125" s="71" t="str">
        <f t="shared" ref="DE125" si="1549">IF(Y125="","","|n"&amp;DE$2&amp;"+"&amp;Y125&amp;DE$1)</f>
        <v/>
      </c>
      <c r="DF125" s="71" t="str">
        <f t="shared" ref="DF125" si="1550">IF(Z125="","","|n"&amp;DF$2&amp;"+"&amp;Z125&amp;DF$1)</f>
        <v/>
      </c>
      <c r="DG125" s="71" t="str">
        <f t="shared" ref="DG125" si="1551">IF(AA125="","","|n"&amp;DG$2&amp;"+"&amp;AA125&amp;DG$1)</f>
        <v/>
      </c>
      <c r="DH125" s="71" t="str">
        <f t="shared" ref="DH125" si="1552">IF(AB125="","","|n"&amp;DH$2&amp;"+"&amp;AB125&amp;DH$1)</f>
        <v/>
      </c>
      <c r="DI125" s="71" t="str">
        <f t="shared" ref="DI125" si="1553">IF(AC125="","","|n"&amp;DI$2&amp;"+"&amp;AC125&amp;DI$1)</f>
        <v/>
      </c>
      <c r="DJ125" s="71" t="str">
        <f t="shared" ref="DJ125" si="1554">IF(AD125="","","|n"&amp;DJ$2&amp;"+"&amp;AD125&amp;DJ$1)</f>
        <v/>
      </c>
      <c r="DK125" s="71" t="str">
        <f t="shared" ref="DK125" si="1555">IF(AE125="","","|n"&amp;DK$2&amp;"+"&amp;AE125&amp;DK$1)</f>
        <v/>
      </c>
      <c r="DL125" s="71" t="str">
        <f t="shared" ref="DL125" si="1556">IF(AF125="","","|n"&amp;DL$2&amp;"+"&amp;AF125&amp;DL$1)</f>
        <v/>
      </c>
      <c r="DM125" s="71" t="str">
        <f t="shared" ref="DM125" si="1557">IF(AG125="","","|n"&amp;DM$2&amp;"+"&amp;AG125&amp;DM$1)</f>
        <v/>
      </c>
      <c r="DN125" s="71" t="str">
        <f t="shared" ref="DN125" si="1558">IF(AH125="","","|n"&amp;DN$2&amp;"+"&amp;AH125&amp;DN$1)</f>
        <v/>
      </c>
      <c r="DO125" s="71" t="str">
        <f t="shared" ref="DO125" si="1559">IF(AI125="","","|n"&amp;DO$2&amp;"+"&amp;AI125&amp;DO$1)</f>
        <v/>
      </c>
      <c r="DP125" s="71" t="str">
        <f t="shared" ref="DP125" si="1560">IF(AJ125="","","|n"&amp;DP$2&amp;"+"&amp;AJ125&amp;DP$1)</f>
        <v/>
      </c>
      <c r="DQ125" s="71" t="str">
        <f t="shared" ref="DQ125" si="1561">IF(AK125="","","|n"&amp;DQ$2&amp;"+"&amp;AK125&amp;DQ$1)</f>
        <v/>
      </c>
      <c r="DR125" s="71" t="str">
        <f t="shared" ref="DR125" si="1562">IF(AL125="","","|n"&amp;DR$2&amp;"+"&amp;AL125&amp;DR$1)</f>
        <v/>
      </c>
      <c r="DS125" s="71" t="str">
        <f t="shared" ref="DS125" si="1563">IF(AM125="","","|n"&amp;DS$2&amp;"+"&amp;AM125&amp;DS$1)</f>
        <v/>
      </c>
      <c r="DT125" s="71" t="str">
        <f t="shared" ref="DT125" si="1564">IF(AN125="","","|n"&amp;DT$2&amp;"+"&amp;AN125&amp;DT$1)</f>
        <v/>
      </c>
      <c r="DU125" s="71" t="str">
        <f t="shared" ref="DU125" si="1565">IF(AO125="","","|n"&amp;DU$2&amp;"+"&amp;AO125&amp;DU$1)</f>
        <v/>
      </c>
      <c r="DV125" s="71" t="str">
        <f t="shared" ref="DV125" si="1566">IF(AP125="","","|n"&amp;DV$2&amp;"+"&amp;AP125&amp;DV$1)</f>
        <v/>
      </c>
      <c r="DW125" s="71" t="str">
        <f t="shared" ref="DW125" si="1567">IF(AQ125="","","|n"&amp;DW$2&amp;"+"&amp;AQ125&amp;DW$1)</f>
        <v/>
      </c>
      <c r="DX125" s="71" t="str">
        <f t="shared" ref="DX125" si="1568">IF(AR125="","","|n"&amp;DX$2&amp;"+"&amp;AR125&amp;DX$1)</f>
        <v/>
      </c>
      <c r="DY125" s="71" t="str">
        <f t="shared" ref="DY125" si="1569">IF(AS125="","","|n"&amp;DY$2&amp;"+"&amp;AS125&amp;DY$1)</f>
        <v/>
      </c>
      <c r="DZ125" s="71" t="str">
        <f t="shared" ref="DZ125" si="1570">IF(AT125="","","|n"&amp;DZ$2&amp;"+"&amp;AT125&amp;DZ$1)</f>
        <v/>
      </c>
      <c r="EA125" s="71" t="str">
        <f t="shared" ref="EA125" si="1571">IF(AU125="","","|n"&amp;EA$2&amp;"+"&amp;AU125&amp;EA$1)</f>
        <v/>
      </c>
      <c r="EB125" s="71" t="str">
        <f t="shared" ref="EB125" si="1572">IF(AV125="","","|n"&amp;EB$2&amp;"+"&amp;AV125&amp;EB$1)</f>
        <v/>
      </c>
      <c r="EC125" s="71" t="str">
        <f t="shared" ref="EC125" si="1573">IF(AW125="","","|n"&amp;EC$2&amp;"+"&amp;AW125&amp;EC$1)</f>
        <v/>
      </c>
      <c r="ED125" s="71" t="str">
        <f t="shared" ref="ED125" si="1574">IF(AX125="","","|n"&amp;ED$2&amp;"+"&amp;AX125&amp;ED$1)</f>
        <v/>
      </c>
      <c r="EE125" s="71" t="str">
        <f t="shared" ref="EE125" si="1575">IF(AY125="","","|n"&amp;EE$2&amp;"+"&amp;AY125&amp;EE$1)</f>
        <v/>
      </c>
      <c r="EF125" s="71" t="str">
        <f t="shared" ref="EF125" si="1576">IF(AZ125="","","|n"&amp;EF$2&amp;"+"&amp;AZ125&amp;EF$1)</f>
        <v/>
      </c>
      <c r="EG125" s="71" t="str">
        <f t="shared" ref="EG125" si="1577">IF(BA125="","","|n"&amp;EG$2&amp;"+"&amp;BA125&amp;EG$1)</f>
        <v/>
      </c>
      <c r="EH125" s="71" t="str">
        <f t="shared" ref="EH125" si="1578">IF(BB125="","","|n"&amp;EH$2&amp;"+"&amp;BB125&amp;EH$1)</f>
        <v/>
      </c>
      <c r="EI125" s="71" t="str">
        <f t="shared" ref="EI125" si="1579">IF(BC125="","","|n"&amp;EI$2&amp;"+"&amp;BC125&amp;EI$1)</f>
        <v/>
      </c>
      <c r="EJ125" s="71" t="str">
        <f t="shared" ref="EJ125" si="1580">IF(BD125="","","|n"&amp;EJ$2&amp;"+"&amp;BD125&amp;EJ$1)</f>
        <v/>
      </c>
      <c r="EK125" s="71" t="str">
        <f t="shared" ref="EK125" si="1581">IF(BE125="","","|n"&amp;EK$2&amp;"+"&amp;BE125&amp;EK$1)</f>
        <v/>
      </c>
      <c r="EL125" s="71" t="str">
        <f t="shared" ref="EL125" si="1582">IF(BF125="","","|n"&amp;EL$2&amp;"+"&amp;BF125&amp;EL$1)</f>
        <v/>
      </c>
      <c r="EM125" s="71" t="str">
        <f t="shared" ref="EM125" si="1583">IF(BG125="","","|n"&amp;EM$2&amp;"+"&amp;BG125&amp;EM$1)</f>
        <v/>
      </c>
      <c r="EN125" s="71" t="str">
        <f t="shared" ref="EN125" si="1584">IF(BH125="","","|n"&amp;EN$2&amp;"+"&amp;BH125&amp;EN$1)</f>
        <v/>
      </c>
      <c r="EO125" s="71" t="str">
        <f t="shared" ref="EO125" si="1585">IF(BI125="","","|n"&amp;EO$2&amp;"+"&amp;BI125&amp;EO$1)</f>
        <v/>
      </c>
      <c r="EP125" s="71" t="str">
        <f t="shared" ref="EP125" si="1586">IF(BJ125="","","|n"&amp;EP$2&amp;"+"&amp;BJ125&amp;EP$1)</f>
        <v/>
      </c>
      <c r="EQ125" s="71" t="str">
        <f t="shared" ref="EQ125" si="1587">IF(BK125="","","|n"&amp;EQ$2&amp;"+"&amp;BK125&amp;EQ$1)</f>
        <v/>
      </c>
      <c r="ER125" s="71" t="str">
        <f t="shared" ref="ER125" si="1588">IF(BL125="","","|n"&amp;ER$2&amp;"+"&amp;BL125&amp;ER$1)</f>
        <v/>
      </c>
      <c r="ES125" s="71" t="str">
        <f t="shared" ref="ES125" si="1589">IF(BM125="","","|n"&amp;ES$2&amp;"+"&amp;BM125&amp;ES$1)</f>
        <v/>
      </c>
      <c r="ET125" s="71" t="str">
        <f t="shared" ref="ET125" si="1590">IF(BN125="","","|n"&amp;ET$2&amp;"+"&amp;BN125&amp;ET$1)</f>
        <v/>
      </c>
      <c r="EU125" s="71" t="str">
        <f t="shared" ref="EU125" si="1591">IF(BO125="","","|n"&amp;EU$2&amp;"+"&amp;BO125&amp;EU$1)</f>
        <v/>
      </c>
      <c r="EV125" s="71" t="str">
        <f t="shared" ref="EV125" si="1592">IF(BP125="","","|n"&amp;EV$2&amp;"+"&amp;BP125&amp;EV$1)</f>
        <v/>
      </c>
      <c r="EW125" s="71" t="str">
        <f t="shared" ref="EW125" si="1593">IF(BQ125="","","|n"&amp;EW$2&amp;"+"&amp;BQ125&amp;EW$1)</f>
        <v/>
      </c>
      <c r="EX125" s="71" t="str">
        <f t="shared" ref="EX125" si="1594">IF(BR125="","","|n"&amp;EX$2&amp;"+"&amp;BR125&amp;EX$1)</f>
        <v/>
      </c>
      <c r="EY125" s="71" t="str">
        <f t="shared" ref="EY125" si="1595">IF(BS125="","","|n"&amp;EY$2&amp;"+"&amp;BS125&amp;EY$1)</f>
        <v/>
      </c>
      <c r="EZ125" s="71" t="str">
        <f t="shared" ref="EZ125" si="1596">IF(BT125="","","|n"&amp;EZ$2&amp;"+"&amp;BT125&amp;EZ$1)</f>
        <v/>
      </c>
      <c r="FA125" s="71" t="str">
        <f t="shared" ref="FA125" si="1597">IF(BU125="","","|n"&amp;FA$2&amp;"+"&amp;BU125&amp;FA$1)</f>
        <v/>
      </c>
      <c r="FB125" s="71" t="str">
        <f t="shared" ref="FB125" si="1598">IF(BV125="","","|n"&amp;FB$2&amp;"+"&amp;BV125&amp;FB$1)</f>
        <v/>
      </c>
      <c r="FC125" s="71" t="str">
        <f t="shared" ref="FC125" si="1599">IF(BW125="","","|n"&amp;FC$2&amp;"+"&amp;BW125&amp;FC$1)</f>
        <v/>
      </c>
      <c r="FD125" s="71" t="str">
        <f t="shared" ref="FD125" si="1600">IF(BX125="","","|n"&amp;FD$2&amp;"+"&amp;BX125&amp;FD$1)</f>
        <v/>
      </c>
      <c r="FE125" s="71" t="str">
        <f t="shared" ref="FE125" si="1601">IF(BY125="","","|n"&amp;FE$2&amp;"+"&amp;BY125&amp;FE$1)</f>
        <v/>
      </c>
      <c r="FF125" s="71" t="str">
        <f t="shared" ref="FF125" si="1602">IF(BZ125="","","|n"&amp;FF$2&amp;"+"&amp;BZ125&amp;FF$1)</f>
        <v/>
      </c>
      <c r="FG125" s="71" t="str">
        <f t="shared" ref="FG125" si="1603">IF(CA125="","","|n"&amp;FG$2&amp;"+"&amp;CA125&amp;FG$1)</f>
        <v/>
      </c>
      <c r="FH125" s="71" t="str">
        <f t="shared" ref="FH125" si="1604">IF(CB125="","","|n"&amp;FH$2&amp;"+"&amp;CB125&amp;FH$1)</f>
        <v/>
      </c>
      <c r="FI125" s="71" t="str">
        <f t="shared" ref="FI125" si="1605">IF(CC125="","","|n"&amp;FI$2&amp;"+"&amp;CC125&amp;FI$1)</f>
        <v/>
      </c>
      <c r="FJ125" s="71" t="str">
        <f t="shared" ref="FJ125" si="1606">IF(CD125="","","|n"&amp;FJ$2&amp;"+"&amp;CD125&amp;FJ$1)</f>
        <v/>
      </c>
      <c r="FK125" s="71" t="str">
        <f t="shared" ref="FK125" si="1607">IF(CE125="","","|n"&amp;FK$2&amp;"+"&amp;CE125&amp;FK$1)</f>
        <v/>
      </c>
      <c r="FL125" s="71" t="str">
        <f t="shared" ref="FL125" si="1608">IF(CF125="","","|n"&amp;FL$2&amp;"+"&amp;CF125&amp;FL$1)</f>
        <v/>
      </c>
      <c r="FM125" s="71" t="str">
        <f t="shared" ref="FM125" si="1609">IF(CG125="","","|n"&amp;FM$2&amp;"+"&amp;CG125&amp;FM$1)</f>
        <v/>
      </c>
      <c r="FN125" s="71" t="str">
        <f t="shared" ref="FN125" si="1610">IF(CH125="","","|n"&amp;FN$2&amp;"+"&amp;CH125&amp;FN$1)</f>
        <v/>
      </c>
      <c r="FO125" s="71" t="str">
        <f t="shared" ref="FO125" si="1611">IF(CI125="","","|n"&amp;FO$2&amp;"+"&amp;CI125&amp;FO$1)</f>
        <v/>
      </c>
      <c r="FP125" s="71" t="str">
        <f t="shared" ref="FP125" si="1612">IF(CJ125="","","|n"&amp;FP$2&amp;"+"&amp;CJ125&amp;FP$1)</f>
        <v/>
      </c>
      <c r="FQ125" s="71" t="str">
        <f t="shared" ref="FQ125" si="1613">IF(CK125="","","|n"&amp;FQ$2&amp;"+"&amp;CK125&amp;FQ$1)</f>
        <v/>
      </c>
      <c r="FR125" s="71" t="str">
        <f t="shared" ref="FR125" si="1614">IF(CL125="","","|n"&amp;FR$2&amp;"+"&amp;CL125&amp;FR$1)</f>
        <v/>
      </c>
      <c r="FS125" s="71" t="str">
        <f t="shared" ref="FS125" si="1615">IF(CM125="","","|n"&amp;FS$2&amp;"+"&amp;CM125&amp;FS$1)</f>
        <v/>
      </c>
    </row>
    <row r="126" spans="1:175" ht="16.5">
      <c r="A126" s="101"/>
      <c r="B126" s="101" t="s">
        <v>456</v>
      </c>
      <c r="C126" s="72" t="s">
        <v>457</v>
      </c>
      <c r="T126" s="101" t="str">
        <f t="shared" si="1469"/>
        <v>|CffCCCCCC道果属性：|r|n攻击+141250|n业力+113000|n生命值+2825000|n生命回复+56500|n攻击伤害+24%|n技能伤害+20%|n|n|Cff00FF7F点击吸收道果，强行突破境界。|r</v>
      </c>
      <c r="U126" s="85" t="s">
        <v>458</v>
      </c>
      <c r="CN126" s="70" t="str">
        <f t="shared" ref="CN126" si="1616">"InitUnitState('"&amp;B126&amp;"',"&amp;V126&amp;","&amp;W126&amp;","&amp;X126&amp;","&amp;Y126&amp;","&amp;Z126&amp;","&amp;AA126&amp;","&amp;AB126&amp;","&amp;AC126&amp;","&amp;AD126&amp;","&amp;AE126&amp;")"</f>
        <v>InitUnitState('ID09',,,,,,,,,,)</v>
      </c>
      <c r="CO126" s="70" t="str">
        <f t="shared" ref="CO126" si="1617">"InitUnitNormal('"&amp;B126&amp;"',"&amp;AF126&amp;","&amp;AG126&amp;","&amp;AH126&amp;","&amp;AI126&amp;","&amp;AJ126&amp;","&amp;AK126&amp;","&amp;AL126&amp;","&amp;AM126&amp;","&amp;AN126&amp;","&amp;AO126&amp;")"</f>
        <v>InitUnitNormal('ID09',,,,,,,,,,)</v>
      </c>
      <c r="CP126" s="70" t="str">
        <f t="shared" ref="CP126" si="1618">"InitUnitMagic('"&amp;B126&amp;"',"&amp;AP126&amp;","&amp;AQ126&amp;","&amp;AR126&amp;","&amp;AS126&amp;","&amp;AT126&amp;","&amp;AU126&amp;","&amp;AV126&amp;","&amp;AW126&amp;","&amp;BI126&amp;","&amp;BJ126&amp;")"</f>
        <v>InitUnitMagic('ID09',,,,,,,,,,)</v>
      </c>
      <c r="CQ126" s="70" t="str">
        <f t="shared" ref="CQ126" si="1619">"InitUnitAdd('"&amp;B126&amp;"',"&amp;BK126&amp;","&amp;BL126&amp;","&amp;BM126&amp;","&amp;BN126&amp;","&amp;BO126&amp;","&amp;BP126&amp;","&amp;BQ126&amp;","&amp;BR126&amp;","&amp;BS126&amp;","&amp;BT126&amp;")"</f>
        <v>InitUnitAdd('ID09',,,,,,,,,,)</v>
      </c>
      <c r="CR126" s="70" t="str">
        <f>"InitEquipData('"&amp;B126&amp;"',"&amp;D126&amp;","&amp;CR$1&amp;A126&amp;CR$1&amp;","&amp;E126&amp;","&amp;I126&amp;","&amp;F126&amp;","&amp;G126&amp;",'"&amp;J126&amp;"','"&amp;K126&amp;"','"&amp;L126&amp;"','"&amp;M126&amp;"','"&amp;N126&amp;"','"&amp;O126&amp;"',"&amp;CR$1&amp;U127&amp;CR$1&amp;")"</f>
        <v>InitEquipData('ID09',,"",,,,,'','','','','','',"ReplaceableTextures\\CommandButtons\\BTNDG20.blp")</v>
      </c>
      <c r="CU126" s="95" t="str">
        <f t="shared" ref="CU126" si="1620">CONCATENATE(DB126,DC126,DD126,DE126,DF126,DG126,DH126,DI126,DJ126,DK126,DL126,DM126,DN126,DO126,DP126,DQ126,DR126,DS126,DT126,DU126,DV126,DW126,DX126,DY126,DZ126,EA126,EB126,EC126,ED126,EE126,EF126,EG126,EH126,EI126,EJ126,EK126,EL126,EM126,EN126,EO126,EP126&amp;"|n")</f>
        <v>|n</v>
      </c>
      <c r="CV126" s="61" t="str">
        <f t="shared" ref="CV126" si="1621">T126</f>
        <v>|CffCCCCCC道果属性：|r|n攻击+141250|n业力+113000|n生命值+2825000|n生命回复+56500|n攻击伤害+24%|n技能伤害+20%|n|n|Cff00FF7F点击吸收道果，强行突破境界。|r</v>
      </c>
      <c r="CW126" s="60"/>
      <c r="CX126" s="60"/>
      <c r="CY126" s="60"/>
      <c r="CZ126" s="60"/>
      <c r="DA126" s="60"/>
      <c r="DB126" s="71" t="str">
        <f t="shared" ref="DB126" si="1622">IF(V126="","","|n"&amp;DB$2&amp;"+"&amp;V126&amp;DB$1)</f>
        <v/>
      </c>
      <c r="DC126" s="71" t="str">
        <f t="shared" ref="DC126" si="1623">IF(W126="","","|n"&amp;DC$2&amp;"+"&amp;W126&amp;DC$1)</f>
        <v/>
      </c>
      <c r="DD126" s="71" t="str">
        <f t="shared" ref="DD126" si="1624">IF(X126="","","|n"&amp;DD$2&amp;"+"&amp;X126&amp;DD$1)</f>
        <v/>
      </c>
      <c r="DE126" s="71" t="str">
        <f t="shared" ref="DE126" si="1625">IF(Y126="","","|n"&amp;DE$2&amp;"+"&amp;Y126&amp;DE$1)</f>
        <v/>
      </c>
      <c r="DF126" s="71" t="str">
        <f t="shared" ref="DF126" si="1626">IF(Z126="","","|n"&amp;DF$2&amp;"+"&amp;Z126&amp;DF$1)</f>
        <v/>
      </c>
      <c r="DG126" s="71" t="str">
        <f t="shared" ref="DG126" si="1627">IF(AA126="","","|n"&amp;DG$2&amp;"+"&amp;AA126&amp;DG$1)</f>
        <v/>
      </c>
      <c r="DH126" s="71" t="str">
        <f t="shared" ref="DH126" si="1628">IF(AB126="","","|n"&amp;DH$2&amp;"+"&amp;AB126&amp;DH$1)</f>
        <v/>
      </c>
      <c r="DI126" s="71" t="str">
        <f t="shared" ref="DI126" si="1629">IF(AC126="","","|n"&amp;DI$2&amp;"+"&amp;AC126&amp;DI$1)</f>
        <v/>
      </c>
      <c r="DJ126" s="71" t="str">
        <f t="shared" ref="DJ126" si="1630">IF(AD126="","","|n"&amp;DJ$2&amp;"+"&amp;AD126&amp;DJ$1)</f>
        <v/>
      </c>
      <c r="DK126" s="71" t="str">
        <f t="shared" ref="DK126" si="1631">IF(AE126="","","|n"&amp;DK$2&amp;"+"&amp;AE126&amp;DK$1)</f>
        <v/>
      </c>
      <c r="DL126" s="71" t="str">
        <f t="shared" ref="DL126" si="1632">IF(AF126="","","|n"&amp;DL$2&amp;"+"&amp;AF126&amp;DL$1)</f>
        <v/>
      </c>
      <c r="DM126" s="71" t="str">
        <f t="shared" ref="DM126" si="1633">IF(AG126="","","|n"&amp;DM$2&amp;"+"&amp;AG126&amp;DM$1)</f>
        <v/>
      </c>
      <c r="DN126" s="71" t="str">
        <f t="shared" ref="DN126" si="1634">IF(AH126="","","|n"&amp;DN$2&amp;"+"&amp;AH126&amp;DN$1)</f>
        <v/>
      </c>
      <c r="DO126" s="71" t="str">
        <f t="shared" ref="DO126" si="1635">IF(AI126="","","|n"&amp;DO$2&amp;"+"&amp;AI126&amp;DO$1)</f>
        <v/>
      </c>
      <c r="DP126" s="71" t="str">
        <f t="shared" ref="DP126" si="1636">IF(AJ126="","","|n"&amp;DP$2&amp;"+"&amp;AJ126&amp;DP$1)</f>
        <v/>
      </c>
      <c r="DQ126" s="71" t="str">
        <f t="shared" ref="DQ126" si="1637">IF(AK126="","","|n"&amp;DQ$2&amp;"+"&amp;AK126&amp;DQ$1)</f>
        <v/>
      </c>
      <c r="DR126" s="71" t="str">
        <f t="shared" ref="DR126" si="1638">IF(AL126="","","|n"&amp;DR$2&amp;"+"&amp;AL126&amp;DR$1)</f>
        <v/>
      </c>
      <c r="DS126" s="71" t="str">
        <f t="shared" ref="DS126" si="1639">IF(AM126="","","|n"&amp;DS$2&amp;"+"&amp;AM126&amp;DS$1)</f>
        <v/>
      </c>
      <c r="DT126" s="71" t="str">
        <f t="shared" ref="DT126" si="1640">IF(AN126="","","|n"&amp;DT$2&amp;"+"&amp;AN126&amp;DT$1)</f>
        <v/>
      </c>
      <c r="DU126" s="71" t="str">
        <f t="shared" ref="DU126" si="1641">IF(AO126="","","|n"&amp;DU$2&amp;"+"&amp;AO126&amp;DU$1)</f>
        <v/>
      </c>
      <c r="DV126" s="71" t="str">
        <f t="shared" ref="DV126" si="1642">IF(AP126="","","|n"&amp;DV$2&amp;"+"&amp;AP126&amp;DV$1)</f>
        <v/>
      </c>
      <c r="DW126" s="71" t="str">
        <f t="shared" ref="DW126" si="1643">IF(AQ126="","","|n"&amp;DW$2&amp;"+"&amp;AQ126&amp;DW$1)</f>
        <v/>
      </c>
      <c r="DX126" s="71" t="str">
        <f t="shared" ref="DX126" si="1644">IF(AR126="","","|n"&amp;DX$2&amp;"+"&amp;AR126&amp;DX$1)</f>
        <v/>
      </c>
      <c r="DY126" s="71" t="str">
        <f t="shared" ref="DY126" si="1645">IF(AS126="","","|n"&amp;DY$2&amp;"+"&amp;AS126&amp;DY$1)</f>
        <v/>
      </c>
      <c r="DZ126" s="71" t="str">
        <f t="shared" ref="DZ126" si="1646">IF(AT126="","","|n"&amp;DZ$2&amp;"+"&amp;AT126&amp;DZ$1)</f>
        <v/>
      </c>
      <c r="EA126" s="71" t="str">
        <f t="shared" ref="EA126" si="1647">IF(AU126="","","|n"&amp;EA$2&amp;"+"&amp;AU126&amp;EA$1)</f>
        <v/>
      </c>
      <c r="EB126" s="71" t="str">
        <f t="shared" ref="EB126" si="1648">IF(AV126="","","|n"&amp;EB$2&amp;"+"&amp;AV126&amp;EB$1)</f>
        <v/>
      </c>
      <c r="EC126" s="71" t="str">
        <f t="shared" ref="EC126" si="1649">IF(AW126="","","|n"&amp;EC$2&amp;"+"&amp;AW126&amp;EC$1)</f>
        <v/>
      </c>
      <c r="ED126" s="71" t="str">
        <f t="shared" ref="ED126" si="1650">IF(AX126="","","|n"&amp;ED$2&amp;"+"&amp;AX126&amp;ED$1)</f>
        <v/>
      </c>
      <c r="EE126" s="71" t="str">
        <f t="shared" ref="EE126" si="1651">IF(AY126="","","|n"&amp;EE$2&amp;"+"&amp;AY126&amp;EE$1)</f>
        <v/>
      </c>
      <c r="EF126" s="71" t="str">
        <f t="shared" ref="EF126" si="1652">IF(AZ126="","","|n"&amp;EF$2&amp;"+"&amp;AZ126&amp;EF$1)</f>
        <v/>
      </c>
      <c r="EG126" s="71" t="str">
        <f t="shared" ref="EG126" si="1653">IF(BA126="","","|n"&amp;EG$2&amp;"+"&amp;BA126&amp;EG$1)</f>
        <v/>
      </c>
      <c r="EH126" s="71" t="str">
        <f t="shared" ref="EH126" si="1654">IF(BB126="","","|n"&amp;EH$2&amp;"+"&amp;BB126&amp;EH$1)</f>
        <v/>
      </c>
      <c r="EI126" s="71" t="str">
        <f t="shared" ref="EI126" si="1655">IF(BC126="","","|n"&amp;EI$2&amp;"+"&amp;BC126&amp;EI$1)</f>
        <v/>
      </c>
      <c r="EJ126" s="71" t="str">
        <f t="shared" ref="EJ126" si="1656">IF(BD126="","","|n"&amp;EJ$2&amp;"+"&amp;BD126&amp;EJ$1)</f>
        <v/>
      </c>
      <c r="EK126" s="71" t="str">
        <f t="shared" ref="EK126" si="1657">IF(BE126="","","|n"&amp;EK$2&amp;"+"&amp;BE126&amp;EK$1)</f>
        <v/>
      </c>
      <c r="EL126" s="71" t="str">
        <f t="shared" ref="EL126" si="1658">IF(BF126="","","|n"&amp;EL$2&amp;"+"&amp;BF126&amp;EL$1)</f>
        <v/>
      </c>
      <c r="EM126" s="71" t="str">
        <f t="shared" ref="EM126" si="1659">IF(BG126="","","|n"&amp;EM$2&amp;"+"&amp;BG126&amp;EM$1)</f>
        <v/>
      </c>
      <c r="EN126" s="71" t="str">
        <f t="shared" ref="EN126" si="1660">IF(BH126="","","|n"&amp;EN$2&amp;"+"&amp;BH126&amp;EN$1)</f>
        <v/>
      </c>
      <c r="EO126" s="71" t="str">
        <f t="shared" ref="EO126" si="1661">IF(BI126="","","|n"&amp;EO$2&amp;"+"&amp;BI126&amp;EO$1)</f>
        <v/>
      </c>
      <c r="EP126" s="71" t="str">
        <f t="shared" ref="EP126" si="1662">IF(BJ126="","","|n"&amp;EP$2&amp;"+"&amp;BJ126&amp;EP$1)</f>
        <v/>
      </c>
      <c r="EQ126" s="71" t="str">
        <f t="shared" ref="EQ126" si="1663">IF(BK126="","","|n"&amp;EQ$2&amp;"+"&amp;BK126&amp;EQ$1)</f>
        <v/>
      </c>
      <c r="ER126" s="71" t="str">
        <f t="shared" ref="ER126" si="1664">IF(BL126="","","|n"&amp;ER$2&amp;"+"&amp;BL126&amp;ER$1)</f>
        <v/>
      </c>
      <c r="ES126" s="71" t="str">
        <f t="shared" ref="ES126" si="1665">IF(BM126="","","|n"&amp;ES$2&amp;"+"&amp;BM126&amp;ES$1)</f>
        <v/>
      </c>
      <c r="ET126" s="71" t="str">
        <f t="shared" ref="ET126" si="1666">IF(BN126="","","|n"&amp;ET$2&amp;"+"&amp;BN126&amp;ET$1)</f>
        <v/>
      </c>
      <c r="EU126" s="71" t="str">
        <f t="shared" ref="EU126" si="1667">IF(BO126="","","|n"&amp;EU$2&amp;"+"&amp;BO126&amp;EU$1)</f>
        <v/>
      </c>
      <c r="EV126" s="71" t="str">
        <f t="shared" ref="EV126" si="1668">IF(BP126="","","|n"&amp;EV$2&amp;"+"&amp;BP126&amp;EV$1)</f>
        <v/>
      </c>
      <c r="EW126" s="71" t="str">
        <f t="shared" ref="EW126" si="1669">IF(BQ126="","","|n"&amp;EW$2&amp;"+"&amp;BQ126&amp;EW$1)</f>
        <v/>
      </c>
      <c r="EX126" s="71" t="str">
        <f t="shared" ref="EX126" si="1670">IF(BR126="","","|n"&amp;EX$2&amp;"+"&amp;BR126&amp;EX$1)</f>
        <v/>
      </c>
      <c r="EY126" s="71" t="str">
        <f t="shared" ref="EY126" si="1671">IF(BS126="","","|n"&amp;EY$2&amp;"+"&amp;BS126&amp;EY$1)</f>
        <v/>
      </c>
      <c r="EZ126" s="71" t="str">
        <f t="shared" ref="EZ126" si="1672">IF(BT126="","","|n"&amp;EZ$2&amp;"+"&amp;BT126&amp;EZ$1)</f>
        <v/>
      </c>
      <c r="FA126" s="71" t="str">
        <f t="shared" ref="FA126" si="1673">IF(BU126="","","|n"&amp;FA$2&amp;"+"&amp;BU126&amp;FA$1)</f>
        <v/>
      </c>
      <c r="FB126" s="71" t="str">
        <f t="shared" ref="FB126" si="1674">IF(BV126="","","|n"&amp;FB$2&amp;"+"&amp;BV126&amp;FB$1)</f>
        <v/>
      </c>
      <c r="FC126" s="71" t="str">
        <f t="shared" ref="FC126" si="1675">IF(BW126="","","|n"&amp;FC$2&amp;"+"&amp;BW126&amp;FC$1)</f>
        <v/>
      </c>
      <c r="FD126" s="71" t="str">
        <f t="shared" ref="FD126" si="1676">IF(BX126="","","|n"&amp;FD$2&amp;"+"&amp;BX126&amp;FD$1)</f>
        <v/>
      </c>
      <c r="FE126" s="71" t="str">
        <f t="shared" ref="FE126" si="1677">IF(BY126="","","|n"&amp;FE$2&amp;"+"&amp;BY126&amp;FE$1)</f>
        <v/>
      </c>
      <c r="FF126" s="71" t="str">
        <f t="shared" ref="FF126" si="1678">IF(BZ126="","","|n"&amp;FF$2&amp;"+"&amp;BZ126&amp;FF$1)</f>
        <v/>
      </c>
      <c r="FG126" s="71" t="str">
        <f t="shared" ref="FG126" si="1679">IF(CA126="","","|n"&amp;FG$2&amp;"+"&amp;CA126&amp;FG$1)</f>
        <v/>
      </c>
      <c r="FH126" s="71" t="str">
        <f t="shared" ref="FH126" si="1680">IF(CB126="","","|n"&amp;FH$2&amp;"+"&amp;CB126&amp;FH$1)</f>
        <v/>
      </c>
      <c r="FI126" s="71" t="str">
        <f t="shared" ref="FI126" si="1681">IF(CC126="","","|n"&amp;FI$2&amp;"+"&amp;CC126&amp;FI$1)</f>
        <v/>
      </c>
      <c r="FJ126" s="71" t="str">
        <f t="shared" ref="FJ126" si="1682">IF(CD126="","","|n"&amp;FJ$2&amp;"+"&amp;CD126&amp;FJ$1)</f>
        <v/>
      </c>
      <c r="FK126" s="71" t="str">
        <f t="shared" ref="FK126" si="1683">IF(CE126="","","|n"&amp;FK$2&amp;"+"&amp;CE126&amp;FK$1)</f>
        <v/>
      </c>
      <c r="FL126" s="71" t="str">
        <f t="shared" ref="FL126" si="1684">IF(CF126="","","|n"&amp;FL$2&amp;"+"&amp;CF126&amp;FL$1)</f>
        <v/>
      </c>
      <c r="FM126" s="71" t="str">
        <f t="shared" ref="FM126" si="1685">IF(CG126="","","|n"&amp;FM$2&amp;"+"&amp;CG126&amp;FM$1)</f>
        <v/>
      </c>
      <c r="FN126" s="71" t="str">
        <f t="shared" ref="FN126" si="1686">IF(CH126="","","|n"&amp;FN$2&amp;"+"&amp;CH126&amp;FN$1)</f>
        <v/>
      </c>
      <c r="FO126" s="71" t="str">
        <f t="shared" ref="FO126" si="1687">IF(CI126="","","|n"&amp;FO$2&amp;"+"&amp;CI126&amp;FO$1)</f>
        <v/>
      </c>
      <c r="FP126" s="71" t="str">
        <f t="shared" ref="FP126" si="1688">IF(CJ126="","","|n"&amp;FP$2&amp;"+"&amp;CJ126&amp;FP$1)</f>
        <v/>
      </c>
      <c r="FQ126" s="71" t="str">
        <f t="shared" ref="FQ126" si="1689">IF(CK126="","","|n"&amp;FQ$2&amp;"+"&amp;CK126&amp;FQ$1)</f>
        <v/>
      </c>
      <c r="FR126" s="71" t="str">
        <f t="shared" ref="FR126" si="1690">IF(CL126="","","|n"&amp;FR$2&amp;"+"&amp;CL126&amp;FR$1)</f>
        <v/>
      </c>
      <c r="FS126" s="71" t="str">
        <f t="shared" ref="FS126" si="1691">IF(CM126="","","|n"&amp;FS$2&amp;"+"&amp;CM126&amp;FS$1)</f>
        <v/>
      </c>
    </row>
    <row r="127" spans="1:175" ht="16.5">
      <c r="A127" s="101"/>
      <c r="B127" s="101" t="s">
        <v>459</v>
      </c>
      <c r="C127" s="72" t="s">
        <v>460</v>
      </c>
      <c r="T127" s="101" t="str">
        <f t="shared" si="1469"/>
        <v>|CffCCCCCC道果属性：|r|n攻击+191250|n业力+153000|n生命值+3825000|n生命回复+76500|n攻击伤害+36%|n技能伤害+30%|n|n|Cff00FF7F点击吸收道果，强行突破境界。|r</v>
      </c>
      <c r="U127" s="85" t="s">
        <v>461</v>
      </c>
      <c r="CN127" s="70" t="str">
        <f t="shared" ref="CN127:CN136" si="1692">"InitUnitState('"&amp;B127&amp;"',"&amp;V127&amp;","&amp;W127&amp;","&amp;X127&amp;","&amp;Y127&amp;","&amp;Z127&amp;","&amp;AA127&amp;","&amp;AB127&amp;","&amp;AC127&amp;","&amp;AD127&amp;","&amp;AE127&amp;")"</f>
        <v>InitUnitState('ID10',,,,,,,,,,)</v>
      </c>
      <c r="CO127" s="70" t="str">
        <f t="shared" ref="CO127:CO136" si="1693">"InitUnitNormal('"&amp;B127&amp;"',"&amp;AF127&amp;","&amp;AG127&amp;","&amp;AH127&amp;","&amp;AI127&amp;","&amp;AJ127&amp;","&amp;AK127&amp;","&amp;AL127&amp;","&amp;AM127&amp;","&amp;AN127&amp;","&amp;AO127&amp;")"</f>
        <v>InitUnitNormal('ID10',,,,,,,,,,)</v>
      </c>
      <c r="CP127" s="70" t="str">
        <f t="shared" ref="CP127:CP136" si="1694">"InitUnitMagic('"&amp;B127&amp;"',"&amp;AP127&amp;","&amp;AQ127&amp;","&amp;AR127&amp;","&amp;AS127&amp;","&amp;AT127&amp;","&amp;AU127&amp;","&amp;AV127&amp;","&amp;AW127&amp;","&amp;BI127&amp;","&amp;BJ127&amp;")"</f>
        <v>InitUnitMagic('ID10',,,,,,,,,,)</v>
      </c>
      <c r="CQ127" s="70" t="str">
        <f t="shared" ref="CQ127:CQ136" si="1695">"InitUnitAdd('"&amp;B127&amp;"',"&amp;BK127&amp;","&amp;BL127&amp;","&amp;BM127&amp;","&amp;BN127&amp;","&amp;BO127&amp;","&amp;BP127&amp;","&amp;BQ127&amp;","&amp;BR127&amp;","&amp;BS127&amp;","&amp;BT127&amp;")"</f>
        <v>InitUnitAdd('ID10',,,,,,,,,,)</v>
      </c>
      <c r="CR127" s="70" t="str">
        <f>"InitEquipData('"&amp;B127&amp;"',"&amp;D127&amp;","&amp;CR$1&amp;A127&amp;CR$1&amp;","&amp;E127&amp;","&amp;I127&amp;","&amp;F127&amp;","&amp;G127&amp;",'"&amp;J127&amp;"','"&amp;K127&amp;"','"&amp;L127&amp;"','"&amp;M127&amp;"','"&amp;N127&amp;"','"&amp;O127&amp;"',"&amp;CR$1&amp;U148&amp;CR$1&amp;")"</f>
        <v>InitEquipData('ID10',,"",,,,,'','','','','','',"ReplaceableTextures\\CommandButtons\\BTNIN05.blp")</v>
      </c>
      <c r="CU127" s="95" t="str">
        <f t="shared" ref="CU127:CU136" si="1696">CONCATENATE(DB127,DC127,DD127,DE127,DF127,DG127,DH127,DI127,DJ127,DK127,DL127,DM127,DN127,DO127,DP127,DQ127,DR127,DS127,DT127,DU127,DV127,DW127,DX127,DY127,DZ127,EA127,EB127,EC127,ED127,EE127,EF127,EG127,EH127,EI127,EJ127,EK127,EL127,EM127,EN127,EO127,EP127&amp;"|n")</f>
        <v>|n</v>
      </c>
      <c r="CV127" s="61" t="str">
        <f t="shared" ref="CV127:CV136" si="1697">T127</f>
        <v>|CffCCCCCC道果属性：|r|n攻击+191250|n业力+153000|n生命值+3825000|n生命回复+76500|n攻击伤害+36%|n技能伤害+30%|n|n|Cff00FF7F点击吸收道果，强行突破境界。|r</v>
      </c>
      <c r="CW127" s="60"/>
      <c r="CX127" s="60"/>
      <c r="CY127" s="60"/>
      <c r="CZ127" s="60"/>
      <c r="DA127" s="60"/>
      <c r="DB127" s="71" t="str">
        <f t="shared" si="1031"/>
        <v/>
      </c>
      <c r="DC127" s="71" t="str">
        <f t="shared" si="1032"/>
        <v/>
      </c>
      <c r="DD127" s="71" t="str">
        <f t="shared" si="1033"/>
        <v/>
      </c>
      <c r="DE127" s="71" t="str">
        <f t="shared" si="1034"/>
        <v/>
      </c>
      <c r="DF127" s="71" t="str">
        <f t="shared" si="1035"/>
        <v/>
      </c>
      <c r="DG127" s="71" t="str">
        <f t="shared" si="1036"/>
        <v/>
      </c>
      <c r="DH127" s="71" t="str">
        <f t="shared" si="1037"/>
        <v/>
      </c>
      <c r="DI127" s="71" t="str">
        <f t="shared" si="1038"/>
        <v/>
      </c>
      <c r="DJ127" s="71" t="str">
        <f t="shared" si="1039"/>
        <v/>
      </c>
      <c r="DK127" s="71" t="str">
        <f t="shared" si="1040"/>
        <v/>
      </c>
      <c r="DL127" s="71" t="str">
        <f t="shared" si="1041"/>
        <v/>
      </c>
      <c r="DM127" s="71" t="str">
        <f t="shared" si="1042"/>
        <v/>
      </c>
      <c r="DN127" s="71" t="str">
        <f t="shared" si="1043"/>
        <v/>
      </c>
      <c r="DO127" s="71" t="str">
        <f t="shared" si="1044"/>
        <v/>
      </c>
      <c r="DP127" s="71" t="str">
        <f t="shared" si="1045"/>
        <v/>
      </c>
      <c r="DQ127" s="71" t="str">
        <f t="shared" si="1046"/>
        <v/>
      </c>
      <c r="DR127" s="71" t="str">
        <f t="shared" si="1047"/>
        <v/>
      </c>
      <c r="DS127" s="71" t="str">
        <f t="shared" si="1048"/>
        <v/>
      </c>
      <c r="DT127" s="71" t="str">
        <f t="shared" si="1049"/>
        <v/>
      </c>
      <c r="DU127" s="71" t="str">
        <f t="shared" si="1050"/>
        <v/>
      </c>
      <c r="DV127" s="71" t="str">
        <f t="shared" si="1051"/>
        <v/>
      </c>
      <c r="DW127" s="71" t="str">
        <f t="shared" si="1052"/>
        <v/>
      </c>
      <c r="DX127" s="71" t="str">
        <f t="shared" si="1053"/>
        <v/>
      </c>
      <c r="DY127" s="71" t="str">
        <f t="shared" si="1054"/>
        <v/>
      </c>
      <c r="DZ127" s="71" t="str">
        <f t="shared" si="1055"/>
        <v/>
      </c>
      <c r="EA127" s="71" t="str">
        <f t="shared" si="1056"/>
        <v/>
      </c>
      <c r="EB127" s="71" t="str">
        <f t="shared" si="1057"/>
        <v/>
      </c>
      <c r="EC127" s="71" t="str">
        <f t="shared" si="1058"/>
        <v/>
      </c>
      <c r="ED127" s="71" t="str">
        <f t="shared" si="1059"/>
        <v/>
      </c>
      <c r="EE127" s="71" t="str">
        <f t="shared" si="1060"/>
        <v/>
      </c>
      <c r="EF127" s="71" t="str">
        <f t="shared" si="1061"/>
        <v/>
      </c>
      <c r="EG127" s="71" t="str">
        <f t="shared" si="1062"/>
        <v/>
      </c>
      <c r="EH127" s="71" t="str">
        <f t="shared" si="1063"/>
        <v/>
      </c>
      <c r="EI127" s="71" t="str">
        <f t="shared" si="1064"/>
        <v/>
      </c>
      <c r="EJ127" s="71" t="str">
        <f t="shared" si="1065"/>
        <v/>
      </c>
      <c r="EK127" s="71" t="str">
        <f t="shared" si="1066"/>
        <v/>
      </c>
      <c r="EL127" s="71" t="str">
        <f t="shared" si="1067"/>
        <v/>
      </c>
      <c r="EM127" s="71" t="str">
        <f t="shared" si="1068"/>
        <v/>
      </c>
      <c r="EN127" s="71" t="str">
        <f t="shared" si="1069"/>
        <v/>
      </c>
      <c r="EO127" s="71" t="str">
        <f t="shared" si="1070"/>
        <v/>
      </c>
      <c r="EP127" s="71" t="str">
        <f t="shared" si="1071"/>
        <v/>
      </c>
      <c r="EQ127" s="71" t="str">
        <f t="shared" si="1072"/>
        <v/>
      </c>
      <c r="ER127" s="71" t="str">
        <f t="shared" si="1073"/>
        <v/>
      </c>
      <c r="ES127" s="71" t="str">
        <f t="shared" si="1074"/>
        <v/>
      </c>
      <c r="ET127" s="71" t="str">
        <f t="shared" si="1075"/>
        <v/>
      </c>
      <c r="EU127" s="71" t="str">
        <f t="shared" si="1076"/>
        <v/>
      </c>
      <c r="EV127" s="71" t="str">
        <f t="shared" si="1077"/>
        <v/>
      </c>
      <c r="EW127" s="71" t="str">
        <f t="shared" si="1078"/>
        <v/>
      </c>
      <c r="EX127" s="71" t="str">
        <f t="shared" si="1079"/>
        <v/>
      </c>
      <c r="EY127" s="71" t="str">
        <f t="shared" si="1080"/>
        <v/>
      </c>
      <c r="EZ127" s="71" t="str">
        <f t="shared" si="1081"/>
        <v/>
      </c>
      <c r="FA127" s="71" t="str">
        <f t="shared" si="1082"/>
        <v/>
      </c>
      <c r="FB127" s="71" t="str">
        <f t="shared" si="1083"/>
        <v/>
      </c>
      <c r="FC127" s="71" t="str">
        <f t="shared" si="1084"/>
        <v/>
      </c>
      <c r="FD127" s="71" t="str">
        <f t="shared" si="1085"/>
        <v/>
      </c>
      <c r="FE127" s="71" t="str">
        <f t="shared" si="1086"/>
        <v/>
      </c>
      <c r="FF127" s="71" t="str">
        <f t="shared" si="1087"/>
        <v/>
      </c>
      <c r="FG127" s="71" t="str">
        <f t="shared" si="1088"/>
        <v/>
      </c>
      <c r="FH127" s="71" t="str">
        <f t="shared" si="1089"/>
        <v/>
      </c>
      <c r="FI127" s="71" t="str">
        <f t="shared" si="1090"/>
        <v/>
      </c>
      <c r="FJ127" s="71" t="str">
        <f t="shared" si="1091"/>
        <v/>
      </c>
      <c r="FK127" s="71" t="str">
        <f t="shared" si="1092"/>
        <v/>
      </c>
      <c r="FL127" s="71" t="str">
        <f t="shared" si="1093"/>
        <v/>
      </c>
      <c r="FM127" s="71" t="str">
        <f t="shared" si="1094"/>
        <v/>
      </c>
      <c r="FN127" s="71" t="str">
        <f t="shared" si="1095"/>
        <v/>
      </c>
      <c r="FO127" s="71" t="str">
        <f t="shared" si="1096"/>
        <v/>
      </c>
      <c r="FP127" s="71" t="str">
        <f t="shared" si="1097"/>
        <v/>
      </c>
      <c r="FQ127" s="71" t="str">
        <f t="shared" si="1098"/>
        <v/>
      </c>
      <c r="FR127" s="71" t="str">
        <f t="shared" si="1099"/>
        <v/>
      </c>
      <c r="FS127" s="71" t="str">
        <f t="shared" si="1100"/>
        <v/>
      </c>
    </row>
    <row r="128" spans="1:175" ht="16.5">
      <c r="A128" s="101"/>
      <c r="B128" s="101" t="s">
        <v>462</v>
      </c>
      <c r="C128" s="62" t="s">
        <v>403</v>
      </c>
      <c r="T128" s="101" t="str">
        <f>"|CffCCCCCC道果属性：|r"&amp;CU108&amp;"|n|Cff00FF7F点击吸收道果，境界突破一级。|n需境界经验达到圆满。|r"</f>
        <v>|CffCCCCCC道果属性：|r|n攻击+5000|n业力+4000|n生命值+100000|n生命回复+2000|n攻击伤害+9%|n技能伤害+8%|n|n|Cff00FF7F点击吸收道果，境界突破一级。|n需境界经验达到圆满。|r</v>
      </c>
      <c r="U128" s="85" t="s">
        <v>463</v>
      </c>
      <c r="CN128" s="70" t="str">
        <f t="shared" si="1692"/>
        <v>InitUnitState('ID11',,,,,,,,,,)</v>
      </c>
      <c r="CO128" s="70" t="str">
        <f t="shared" si="1693"/>
        <v>InitUnitNormal('ID11',,,,,,,,,,)</v>
      </c>
      <c r="CP128" s="70" t="str">
        <f t="shared" si="1694"/>
        <v>InitUnitMagic('ID11',,,,,,,,,,)</v>
      </c>
      <c r="CQ128" s="70" t="str">
        <f t="shared" si="1695"/>
        <v>InitUnitAdd('ID11',,,,,,,,,,)</v>
      </c>
      <c r="CR128" s="70" t="str">
        <f>"InitEquipData('"&amp;B128&amp;"',"&amp;D128&amp;","&amp;CR$1&amp;A128&amp;CR$1&amp;","&amp;E128&amp;","&amp;I128&amp;","&amp;F128&amp;","&amp;G128&amp;",'"&amp;J128&amp;"','"&amp;K128&amp;"','"&amp;L128&amp;"','"&amp;M128&amp;"','"&amp;N128&amp;"','"&amp;O128&amp;"',"&amp;CR$1&amp;U129&amp;CR$1&amp;")"</f>
        <v>InitEquipData('ID11',,"",,,,,'','','','','','',"ReplaceableTextures\\CommandButtons\\BTNDG02.blp")</v>
      </c>
      <c r="CU128" s="95" t="str">
        <f t="shared" si="1696"/>
        <v>|n</v>
      </c>
      <c r="CV128" s="61" t="str">
        <f t="shared" si="1697"/>
        <v>|CffCCCCCC道果属性：|r|n攻击+5000|n业力+4000|n生命值+100000|n生命回复+2000|n攻击伤害+9%|n技能伤害+8%|n|n|Cff00FF7F点击吸收道果，境界突破一级。|n需境界经验达到圆满。|r</v>
      </c>
      <c r="CW128" s="60"/>
      <c r="CX128" s="60"/>
      <c r="CY128" s="60"/>
      <c r="CZ128" s="60"/>
      <c r="DA128" s="60"/>
      <c r="DB128" s="71" t="str">
        <f t="shared" si="1031"/>
        <v/>
      </c>
      <c r="DC128" s="71" t="str">
        <f t="shared" si="1032"/>
        <v/>
      </c>
      <c r="DD128" s="71" t="str">
        <f t="shared" si="1033"/>
        <v/>
      </c>
      <c r="DE128" s="71" t="str">
        <f t="shared" si="1034"/>
        <v/>
      </c>
      <c r="DF128" s="71" t="str">
        <f t="shared" si="1035"/>
        <v/>
      </c>
      <c r="DG128" s="71" t="str">
        <f t="shared" si="1036"/>
        <v/>
      </c>
      <c r="DH128" s="71" t="str">
        <f t="shared" si="1037"/>
        <v/>
      </c>
      <c r="DI128" s="71" t="str">
        <f t="shared" si="1038"/>
        <v/>
      </c>
      <c r="DJ128" s="71" t="str">
        <f t="shared" si="1039"/>
        <v/>
      </c>
      <c r="DK128" s="71" t="str">
        <f t="shared" si="1040"/>
        <v/>
      </c>
      <c r="DL128" s="71" t="str">
        <f t="shared" si="1041"/>
        <v/>
      </c>
      <c r="DM128" s="71" t="str">
        <f t="shared" si="1042"/>
        <v/>
      </c>
      <c r="DN128" s="71" t="str">
        <f t="shared" si="1043"/>
        <v/>
      </c>
      <c r="DO128" s="71" t="str">
        <f t="shared" si="1044"/>
        <v/>
      </c>
      <c r="DP128" s="71" t="str">
        <f t="shared" si="1045"/>
        <v/>
      </c>
      <c r="DQ128" s="71" t="str">
        <f t="shared" si="1046"/>
        <v/>
      </c>
      <c r="DR128" s="71" t="str">
        <f t="shared" si="1047"/>
        <v/>
      </c>
      <c r="DS128" s="71" t="str">
        <f t="shared" si="1048"/>
        <v/>
      </c>
      <c r="DT128" s="71" t="str">
        <f t="shared" si="1049"/>
        <v/>
      </c>
      <c r="DU128" s="71" t="str">
        <f t="shared" si="1050"/>
        <v/>
      </c>
      <c r="DV128" s="71" t="str">
        <f t="shared" si="1051"/>
        <v/>
      </c>
      <c r="DW128" s="71" t="str">
        <f t="shared" si="1052"/>
        <v/>
      </c>
      <c r="DX128" s="71" t="str">
        <f t="shared" si="1053"/>
        <v/>
      </c>
      <c r="DY128" s="71" t="str">
        <f t="shared" si="1054"/>
        <v/>
      </c>
      <c r="DZ128" s="71" t="str">
        <f t="shared" si="1055"/>
        <v/>
      </c>
      <c r="EA128" s="71" t="str">
        <f t="shared" si="1056"/>
        <v/>
      </c>
      <c r="EB128" s="71" t="str">
        <f t="shared" si="1057"/>
        <v/>
      </c>
      <c r="EC128" s="71" t="str">
        <f t="shared" si="1058"/>
        <v/>
      </c>
      <c r="ED128" s="71" t="str">
        <f t="shared" si="1059"/>
        <v/>
      </c>
      <c r="EE128" s="71" t="str">
        <f t="shared" si="1060"/>
        <v/>
      </c>
      <c r="EF128" s="71" t="str">
        <f t="shared" si="1061"/>
        <v/>
      </c>
      <c r="EG128" s="71" t="str">
        <f t="shared" si="1062"/>
        <v/>
      </c>
      <c r="EH128" s="71" t="str">
        <f t="shared" si="1063"/>
        <v/>
      </c>
      <c r="EI128" s="71" t="str">
        <f t="shared" si="1064"/>
        <v/>
      </c>
      <c r="EJ128" s="71" t="str">
        <f t="shared" si="1065"/>
        <v/>
      </c>
      <c r="EK128" s="71" t="str">
        <f t="shared" si="1066"/>
        <v/>
      </c>
      <c r="EL128" s="71" t="str">
        <f t="shared" si="1067"/>
        <v/>
      </c>
      <c r="EM128" s="71" t="str">
        <f t="shared" si="1068"/>
        <v/>
      </c>
      <c r="EN128" s="71" t="str">
        <f t="shared" si="1069"/>
        <v/>
      </c>
      <c r="EO128" s="71" t="str">
        <f t="shared" si="1070"/>
        <v/>
      </c>
      <c r="EP128" s="71" t="str">
        <f t="shared" si="1071"/>
        <v/>
      </c>
      <c r="EQ128" s="71" t="str">
        <f t="shared" si="1072"/>
        <v/>
      </c>
      <c r="ER128" s="71" t="str">
        <f t="shared" si="1073"/>
        <v/>
      </c>
      <c r="ES128" s="71" t="str">
        <f t="shared" si="1074"/>
        <v/>
      </c>
      <c r="ET128" s="71" t="str">
        <f t="shared" si="1075"/>
        <v/>
      </c>
      <c r="EU128" s="71" t="str">
        <f t="shared" si="1076"/>
        <v/>
      </c>
      <c r="EV128" s="71" t="str">
        <f t="shared" si="1077"/>
        <v/>
      </c>
      <c r="EW128" s="71" t="str">
        <f t="shared" si="1078"/>
        <v/>
      </c>
      <c r="EX128" s="71" t="str">
        <f t="shared" si="1079"/>
        <v/>
      </c>
      <c r="EY128" s="71" t="str">
        <f t="shared" si="1080"/>
        <v/>
      </c>
      <c r="EZ128" s="71" t="str">
        <f t="shared" si="1081"/>
        <v/>
      </c>
      <c r="FA128" s="71" t="str">
        <f t="shared" si="1082"/>
        <v/>
      </c>
      <c r="FB128" s="71" t="str">
        <f t="shared" si="1083"/>
        <v/>
      </c>
      <c r="FC128" s="71" t="str">
        <f t="shared" si="1084"/>
        <v/>
      </c>
      <c r="FD128" s="71" t="str">
        <f t="shared" si="1085"/>
        <v/>
      </c>
      <c r="FE128" s="71" t="str">
        <f t="shared" si="1086"/>
        <v/>
      </c>
      <c r="FF128" s="71" t="str">
        <f t="shared" si="1087"/>
        <v/>
      </c>
      <c r="FG128" s="71" t="str">
        <f t="shared" si="1088"/>
        <v/>
      </c>
      <c r="FH128" s="71" t="str">
        <f t="shared" si="1089"/>
        <v/>
      </c>
      <c r="FI128" s="71" t="str">
        <f t="shared" si="1090"/>
        <v/>
      </c>
      <c r="FJ128" s="71" t="str">
        <f t="shared" si="1091"/>
        <v/>
      </c>
      <c r="FK128" s="71" t="str">
        <f t="shared" si="1092"/>
        <v/>
      </c>
      <c r="FL128" s="71" t="str">
        <f t="shared" si="1093"/>
        <v/>
      </c>
      <c r="FM128" s="71" t="str">
        <f t="shared" si="1094"/>
        <v/>
      </c>
      <c r="FN128" s="71" t="str">
        <f t="shared" si="1095"/>
        <v/>
      </c>
      <c r="FO128" s="71" t="str">
        <f t="shared" si="1096"/>
        <v/>
      </c>
      <c r="FP128" s="71" t="str">
        <f t="shared" si="1097"/>
        <v/>
      </c>
      <c r="FQ128" s="71" t="str">
        <f t="shared" si="1098"/>
        <v/>
      </c>
      <c r="FR128" s="71" t="str">
        <f t="shared" si="1099"/>
        <v/>
      </c>
      <c r="FS128" s="71" t="str">
        <f t="shared" si="1100"/>
        <v/>
      </c>
    </row>
    <row r="129" spans="1:175" ht="16.5">
      <c r="A129" s="101"/>
      <c r="B129" s="101" t="s">
        <v>464</v>
      </c>
      <c r="C129" s="62" t="s">
        <v>406</v>
      </c>
      <c r="T129" s="101" t="str">
        <f t="shared" ref="T129:T137" si="1698">"|CffCCCCCC道果属性：|r"&amp;CU109&amp;"|n|Cff00FF7F点击吸收道果，境界突破一级。|n需境界经验达到圆满。|r"</f>
        <v>|CffCCCCCC道果属性：|r|n攻击+7500|n业力+6000|n生命值+150000|n生命回复+3000|n攻击伤害+9%|n技能伤害+8%|n|n|Cff00FF7F点击吸收道果，境界突破一级。|n需境界经验达到圆满。|r</v>
      </c>
      <c r="U129" s="85" t="s">
        <v>465</v>
      </c>
      <c r="CN129" s="70" t="str">
        <f t="shared" si="1692"/>
        <v>InitUnitState('ID12',,,,,,,,,,)</v>
      </c>
      <c r="CO129" s="70" t="str">
        <f t="shared" si="1693"/>
        <v>InitUnitNormal('ID12',,,,,,,,,,)</v>
      </c>
      <c r="CP129" s="70" t="str">
        <f t="shared" si="1694"/>
        <v>InitUnitMagic('ID12',,,,,,,,,,)</v>
      </c>
      <c r="CQ129" s="70" t="str">
        <f t="shared" si="1695"/>
        <v>InitUnitAdd('ID12',,,,,,,,,,)</v>
      </c>
      <c r="CR129" s="70" t="str">
        <f>"InitEquipData('"&amp;B129&amp;"',"&amp;D129&amp;","&amp;CR$1&amp;A129&amp;CR$1&amp;","&amp;E129&amp;","&amp;I129&amp;","&amp;F129&amp;","&amp;G129&amp;",'"&amp;J129&amp;"','"&amp;K129&amp;"','"&amp;L129&amp;"','"&amp;M129&amp;"','"&amp;N129&amp;"','"&amp;O129&amp;"',"&amp;CR$1&amp;U130&amp;CR$1&amp;")"</f>
        <v>InitEquipData('ID12',,"",,,,,'','','','','','',"ReplaceableTextures\\CommandButtons\\BTNDG03.blp")</v>
      </c>
      <c r="CU129" s="95" t="str">
        <f t="shared" si="1696"/>
        <v>|n</v>
      </c>
      <c r="CV129" s="61" t="str">
        <f t="shared" si="1697"/>
        <v>|CffCCCCCC道果属性：|r|n攻击+7500|n业力+6000|n生命值+150000|n生命回复+3000|n攻击伤害+9%|n技能伤害+8%|n|n|Cff00FF7F点击吸收道果，境界突破一级。|n需境界经验达到圆满。|r</v>
      </c>
      <c r="CW129" s="60"/>
      <c r="CX129" s="60"/>
      <c r="CY129" s="60"/>
      <c r="CZ129" s="60"/>
      <c r="DA129" s="60"/>
      <c r="DB129" s="71" t="str">
        <f t="shared" si="1031"/>
        <v/>
      </c>
      <c r="DC129" s="71" t="str">
        <f t="shared" si="1032"/>
        <v/>
      </c>
      <c r="DD129" s="71" t="str">
        <f t="shared" si="1033"/>
        <v/>
      </c>
      <c r="DE129" s="71" t="str">
        <f t="shared" si="1034"/>
        <v/>
      </c>
      <c r="DF129" s="71" t="str">
        <f t="shared" si="1035"/>
        <v/>
      </c>
      <c r="DG129" s="71" t="str">
        <f t="shared" si="1036"/>
        <v/>
      </c>
      <c r="DH129" s="71" t="str">
        <f t="shared" si="1037"/>
        <v/>
      </c>
      <c r="DI129" s="71" t="str">
        <f t="shared" si="1038"/>
        <v/>
      </c>
      <c r="DJ129" s="71" t="str">
        <f t="shared" si="1039"/>
        <v/>
      </c>
      <c r="DK129" s="71" t="str">
        <f t="shared" si="1040"/>
        <v/>
      </c>
      <c r="DL129" s="71" t="str">
        <f t="shared" si="1041"/>
        <v/>
      </c>
      <c r="DM129" s="71" t="str">
        <f t="shared" si="1042"/>
        <v/>
      </c>
      <c r="DN129" s="71" t="str">
        <f t="shared" si="1043"/>
        <v/>
      </c>
      <c r="DO129" s="71" t="str">
        <f t="shared" si="1044"/>
        <v/>
      </c>
      <c r="DP129" s="71" t="str">
        <f t="shared" si="1045"/>
        <v/>
      </c>
      <c r="DQ129" s="71" t="str">
        <f t="shared" si="1046"/>
        <v/>
      </c>
      <c r="DR129" s="71" t="str">
        <f t="shared" si="1047"/>
        <v/>
      </c>
      <c r="DS129" s="71" t="str">
        <f t="shared" si="1048"/>
        <v/>
      </c>
      <c r="DT129" s="71" t="str">
        <f t="shared" si="1049"/>
        <v/>
      </c>
      <c r="DU129" s="71" t="str">
        <f t="shared" si="1050"/>
        <v/>
      </c>
      <c r="DV129" s="71" t="str">
        <f t="shared" si="1051"/>
        <v/>
      </c>
      <c r="DW129" s="71" t="str">
        <f t="shared" si="1052"/>
        <v/>
      </c>
      <c r="DX129" s="71" t="str">
        <f t="shared" si="1053"/>
        <v/>
      </c>
      <c r="DY129" s="71" t="str">
        <f t="shared" si="1054"/>
        <v/>
      </c>
      <c r="DZ129" s="71" t="str">
        <f t="shared" si="1055"/>
        <v/>
      </c>
      <c r="EA129" s="71" t="str">
        <f t="shared" si="1056"/>
        <v/>
      </c>
      <c r="EB129" s="71" t="str">
        <f t="shared" si="1057"/>
        <v/>
      </c>
      <c r="EC129" s="71" t="str">
        <f t="shared" si="1058"/>
        <v/>
      </c>
      <c r="ED129" s="71" t="str">
        <f t="shared" si="1059"/>
        <v/>
      </c>
      <c r="EE129" s="71" t="str">
        <f t="shared" si="1060"/>
        <v/>
      </c>
      <c r="EF129" s="71" t="str">
        <f t="shared" si="1061"/>
        <v/>
      </c>
      <c r="EG129" s="71" t="str">
        <f t="shared" si="1062"/>
        <v/>
      </c>
      <c r="EH129" s="71" t="str">
        <f t="shared" si="1063"/>
        <v/>
      </c>
      <c r="EI129" s="71" t="str">
        <f t="shared" si="1064"/>
        <v/>
      </c>
      <c r="EJ129" s="71" t="str">
        <f t="shared" si="1065"/>
        <v/>
      </c>
      <c r="EK129" s="71" t="str">
        <f t="shared" si="1066"/>
        <v/>
      </c>
      <c r="EL129" s="71" t="str">
        <f t="shared" si="1067"/>
        <v/>
      </c>
      <c r="EM129" s="71" t="str">
        <f t="shared" si="1068"/>
        <v/>
      </c>
      <c r="EN129" s="71" t="str">
        <f t="shared" si="1069"/>
        <v/>
      </c>
      <c r="EO129" s="71" t="str">
        <f t="shared" si="1070"/>
        <v/>
      </c>
      <c r="EP129" s="71" t="str">
        <f t="shared" si="1071"/>
        <v/>
      </c>
      <c r="EQ129" s="71" t="str">
        <f t="shared" si="1072"/>
        <v/>
      </c>
      <c r="ER129" s="71" t="str">
        <f t="shared" si="1073"/>
        <v/>
      </c>
      <c r="ES129" s="71" t="str">
        <f t="shared" si="1074"/>
        <v/>
      </c>
      <c r="ET129" s="71" t="str">
        <f t="shared" si="1075"/>
        <v/>
      </c>
      <c r="EU129" s="71" t="str">
        <f t="shared" si="1076"/>
        <v/>
      </c>
      <c r="EV129" s="71" t="str">
        <f t="shared" si="1077"/>
        <v/>
      </c>
      <c r="EW129" s="71" t="str">
        <f t="shared" si="1078"/>
        <v/>
      </c>
      <c r="EX129" s="71" t="str">
        <f t="shared" si="1079"/>
        <v/>
      </c>
      <c r="EY129" s="71" t="str">
        <f t="shared" si="1080"/>
        <v/>
      </c>
      <c r="EZ129" s="71" t="str">
        <f t="shared" si="1081"/>
        <v/>
      </c>
      <c r="FA129" s="71" t="str">
        <f t="shared" si="1082"/>
        <v/>
      </c>
      <c r="FB129" s="71" t="str">
        <f t="shared" si="1083"/>
        <v/>
      </c>
      <c r="FC129" s="71" t="str">
        <f t="shared" si="1084"/>
        <v/>
      </c>
      <c r="FD129" s="71" t="str">
        <f t="shared" si="1085"/>
        <v/>
      </c>
      <c r="FE129" s="71" t="str">
        <f t="shared" si="1086"/>
        <v/>
      </c>
      <c r="FF129" s="71" t="str">
        <f t="shared" si="1087"/>
        <v/>
      </c>
      <c r="FG129" s="71" t="str">
        <f t="shared" si="1088"/>
        <v/>
      </c>
      <c r="FH129" s="71" t="str">
        <f t="shared" si="1089"/>
        <v/>
      </c>
      <c r="FI129" s="71" t="str">
        <f t="shared" si="1090"/>
        <v/>
      </c>
      <c r="FJ129" s="71" t="str">
        <f t="shared" si="1091"/>
        <v/>
      </c>
      <c r="FK129" s="71" t="str">
        <f t="shared" si="1092"/>
        <v/>
      </c>
      <c r="FL129" s="71" t="str">
        <f t="shared" si="1093"/>
        <v/>
      </c>
      <c r="FM129" s="71" t="str">
        <f t="shared" si="1094"/>
        <v/>
      </c>
      <c r="FN129" s="71" t="str">
        <f t="shared" si="1095"/>
        <v/>
      </c>
      <c r="FO129" s="71" t="str">
        <f t="shared" si="1096"/>
        <v/>
      </c>
      <c r="FP129" s="71" t="str">
        <f t="shared" si="1097"/>
        <v/>
      </c>
      <c r="FQ129" s="71" t="str">
        <f t="shared" si="1098"/>
        <v/>
      </c>
      <c r="FR129" s="71" t="str">
        <f t="shared" si="1099"/>
        <v/>
      </c>
      <c r="FS129" s="71" t="str">
        <f t="shared" si="1100"/>
        <v/>
      </c>
    </row>
    <row r="130" spans="1:175" ht="16.5">
      <c r="A130" s="101"/>
      <c r="B130" s="101" t="s">
        <v>466</v>
      </c>
      <c r="C130" s="98" t="s">
        <v>409</v>
      </c>
      <c r="T130" s="101" t="str">
        <f t="shared" si="1698"/>
        <v>|CffCCCCCC道果属性：|r|n攻击+12500|n业力+10000|n生命值+250000|n生命回复+5000|n攻击伤害+9%|n技能伤害+8%|n|n|Cff00FF7F点击吸收道果，境界突破一级。|n需境界经验达到圆满。|r</v>
      </c>
      <c r="U130" s="85" t="s">
        <v>467</v>
      </c>
      <c r="CN130" s="70" t="str">
        <f t="shared" si="1692"/>
        <v>InitUnitState('ID13',,,,,,,,,,)</v>
      </c>
      <c r="CO130" s="70" t="str">
        <f t="shared" si="1693"/>
        <v>InitUnitNormal('ID13',,,,,,,,,,)</v>
      </c>
      <c r="CP130" s="70" t="str">
        <f t="shared" si="1694"/>
        <v>InitUnitMagic('ID13',,,,,,,,,,)</v>
      </c>
      <c r="CQ130" s="70" t="str">
        <f t="shared" si="1695"/>
        <v>InitUnitAdd('ID13',,,,,,,,,,)</v>
      </c>
      <c r="CR130" s="70" t="str">
        <f>"InitEquipData('"&amp;B130&amp;"',"&amp;D130&amp;","&amp;CR$1&amp;A130&amp;CR$1&amp;","&amp;E130&amp;","&amp;I130&amp;","&amp;F130&amp;","&amp;G130&amp;",'"&amp;J130&amp;"','"&amp;K130&amp;"','"&amp;L130&amp;"','"&amp;M130&amp;"','"&amp;N130&amp;"','"&amp;O130&amp;"',"&amp;CR$1&amp;U131&amp;CR$1&amp;")"</f>
        <v>InitEquipData('ID13',,"",,,,,'','','','','','',"ReplaceableTextures\\CommandButtons\\BTNDG04.blp")</v>
      </c>
      <c r="CU130" s="95" t="str">
        <f t="shared" si="1696"/>
        <v>|n</v>
      </c>
      <c r="CV130" s="61" t="str">
        <f t="shared" si="1697"/>
        <v>|CffCCCCCC道果属性：|r|n攻击+12500|n业力+10000|n生命值+250000|n生命回复+5000|n攻击伤害+9%|n技能伤害+8%|n|n|Cff00FF7F点击吸收道果，境界突破一级。|n需境界经验达到圆满。|r</v>
      </c>
      <c r="CW130" s="60"/>
      <c r="CX130" s="60"/>
      <c r="CY130" s="60"/>
      <c r="CZ130" s="60"/>
      <c r="DA130" s="60"/>
      <c r="DB130" s="71" t="str">
        <f t="shared" si="1031"/>
        <v/>
      </c>
      <c r="DC130" s="71" t="str">
        <f t="shared" si="1032"/>
        <v/>
      </c>
      <c r="DD130" s="71" t="str">
        <f t="shared" si="1033"/>
        <v/>
      </c>
      <c r="DE130" s="71" t="str">
        <f t="shared" si="1034"/>
        <v/>
      </c>
      <c r="DF130" s="71" t="str">
        <f t="shared" si="1035"/>
        <v/>
      </c>
      <c r="DG130" s="71" t="str">
        <f t="shared" si="1036"/>
        <v/>
      </c>
      <c r="DH130" s="71" t="str">
        <f t="shared" si="1037"/>
        <v/>
      </c>
      <c r="DI130" s="71" t="str">
        <f t="shared" si="1038"/>
        <v/>
      </c>
      <c r="DJ130" s="71" t="str">
        <f t="shared" si="1039"/>
        <v/>
      </c>
      <c r="DK130" s="71" t="str">
        <f t="shared" si="1040"/>
        <v/>
      </c>
      <c r="DL130" s="71" t="str">
        <f t="shared" si="1041"/>
        <v/>
      </c>
      <c r="DM130" s="71" t="str">
        <f t="shared" si="1042"/>
        <v/>
      </c>
      <c r="DN130" s="71" t="str">
        <f t="shared" si="1043"/>
        <v/>
      </c>
      <c r="DO130" s="71" t="str">
        <f t="shared" si="1044"/>
        <v/>
      </c>
      <c r="DP130" s="71" t="str">
        <f t="shared" si="1045"/>
        <v/>
      </c>
      <c r="DQ130" s="71" t="str">
        <f t="shared" si="1046"/>
        <v/>
      </c>
      <c r="DR130" s="71" t="str">
        <f t="shared" si="1047"/>
        <v/>
      </c>
      <c r="DS130" s="71" t="str">
        <f t="shared" si="1048"/>
        <v/>
      </c>
      <c r="DT130" s="71" t="str">
        <f t="shared" si="1049"/>
        <v/>
      </c>
      <c r="DU130" s="71" t="str">
        <f t="shared" si="1050"/>
        <v/>
      </c>
      <c r="DV130" s="71" t="str">
        <f t="shared" si="1051"/>
        <v/>
      </c>
      <c r="DW130" s="71" t="str">
        <f t="shared" si="1052"/>
        <v/>
      </c>
      <c r="DX130" s="71" t="str">
        <f t="shared" si="1053"/>
        <v/>
      </c>
      <c r="DY130" s="71" t="str">
        <f t="shared" si="1054"/>
        <v/>
      </c>
      <c r="DZ130" s="71" t="str">
        <f t="shared" si="1055"/>
        <v/>
      </c>
      <c r="EA130" s="71" t="str">
        <f t="shared" si="1056"/>
        <v/>
      </c>
      <c r="EB130" s="71" t="str">
        <f t="shared" si="1057"/>
        <v/>
      </c>
      <c r="EC130" s="71" t="str">
        <f t="shared" si="1058"/>
        <v/>
      </c>
      <c r="ED130" s="71" t="str">
        <f t="shared" si="1059"/>
        <v/>
      </c>
      <c r="EE130" s="71" t="str">
        <f t="shared" si="1060"/>
        <v/>
      </c>
      <c r="EF130" s="71" t="str">
        <f t="shared" si="1061"/>
        <v/>
      </c>
      <c r="EG130" s="71" t="str">
        <f t="shared" si="1062"/>
        <v/>
      </c>
      <c r="EH130" s="71" t="str">
        <f t="shared" si="1063"/>
        <v/>
      </c>
      <c r="EI130" s="71" t="str">
        <f t="shared" si="1064"/>
        <v/>
      </c>
      <c r="EJ130" s="71" t="str">
        <f t="shared" si="1065"/>
        <v/>
      </c>
      <c r="EK130" s="71" t="str">
        <f t="shared" si="1066"/>
        <v/>
      </c>
      <c r="EL130" s="71" t="str">
        <f t="shared" si="1067"/>
        <v/>
      </c>
      <c r="EM130" s="71" t="str">
        <f t="shared" si="1068"/>
        <v/>
      </c>
      <c r="EN130" s="71" t="str">
        <f t="shared" si="1069"/>
        <v/>
      </c>
      <c r="EO130" s="71" t="str">
        <f t="shared" si="1070"/>
        <v/>
      </c>
      <c r="EP130" s="71" t="str">
        <f t="shared" si="1071"/>
        <v/>
      </c>
      <c r="EQ130" s="71" t="str">
        <f t="shared" si="1072"/>
        <v/>
      </c>
      <c r="ER130" s="71" t="str">
        <f t="shared" si="1073"/>
        <v/>
      </c>
      <c r="ES130" s="71" t="str">
        <f t="shared" si="1074"/>
        <v/>
      </c>
      <c r="ET130" s="71" t="str">
        <f t="shared" si="1075"/>
        <v/>
      </c>
      <c r="EU130" s="71" t="str">
        <f t="shared" si="1076"/>
        <v/>
      </c>
      <c r="EV130" s="71" t="str">
        <f t="shared" si="1077"/>
        <v/>
      </c>
      <c r="EW130" s="71" t="str">
        <f t="shared" si="1078"/>
        <v/>
      </c>
      <c r="EX130" s="71" t="str">
        <f t="shared" si="1079"/>
        <v/>
      </c>
      <c r="EY130" s="71" t="str">
        <f t="shared" si="1080"/>
        <v/>
      </c>
      <c r="EZ130" s="71" t="str">
        <f t="shared" si="1081"/>
        <v/>
      </c>
      <c r="FA130" s="71" t="str">
        <f t="shared" si="1082"/>
        <v/>
      </c>
      <c r="FB130" s="71" t="str">
        <f t="shared" si="1083"/>
        <v/>
      </c>
      <c r="FC130" s="71" t="str">
        <f t="shared" si="1084"/>
        <v/>
      </c>
      <c r="FD130" s="71" t="str">
        <f t="shared" si="1085"/>
        <v/>
      </c>
      <c r="FE130" s="71" t="str">
        <f t="shared" si="1086"/>
        <v/>
      </c>
      <c r="FF130" s="71" t="str">
        <f t="shared" si="1087"/>
        <v/>
      </c>
      <c r="FG130" s="71" t="str">
        <f t="shared" si="1088"/>
        <v/>
      </c>
      <c r="FH130" s="71" t="str">
        <f t="shared" si="1089"/>
        <v/>
      </c>
      <c r="FI130" s="71" t="str">
        <f t="shared" si="1090"/>
        <v/>
      </c>
      <c r="FJ130" s="71" t="str">
        <f t="shared" si="1091"/>
        <v/>
      </c>
      <c r="FK130" s="71" t="str">
        <f t="shared" si="1092"/>
        <v/>
      </c>
      <c r="FL130" s="71" t="str">
        <f t="shared" si="1093"/>
        <v/>
      </c>
      <c r="FM130" s="71" t="str">
        <f t="shared" si="1094"/>
        <v/>
      </c>
      <c r="FN130" s="71" t="str">
        <f t="shared" si="1095"/>
        <v/>
      </c>
      <c r="FO130" s="71" t="str">
        <f t="shared" si="1096"/>
        <v/>
      </c>
      <c r="FP130" s="71" t="str">
        <f t="shared" si="1097"/>
        <v/>
      </c>
      <c r="FQ130" s="71" t="str">
        <f t="shared" si="1098"/>
        <v/>
      </c>
      <c r="FR130" s="71" t="str">
        <f t="shared" si="1099"/>
        <v/>
      </c>
      <c r="FS130" s="71" t="str">
        <f t="shared" si="1100"/>
        <v/>
      </c>
    </row>
    <row r="131" spans="1:175" ht="16.5">
      <c r="A131" s="101"/>
      <c r="B131" s="101" t="s">
        <v>468</v>
      </c>
      <c r="C131" s="98" t="s">
        <v>412</v>
      </c>
      <c r="T131" s="101" t="str">
        <f t="shared" si="1698"/>
        <v>|CffCCCCCC道果属性：|r|n攻击+21250|n业力+17000|n生命值+425000|n生命回复+8500|n攻击伤害+18%|n技能伤害+15%|n|n|Cff00FF7F点击吸收道果，境界突破一级。|n需境界经验达到圆满。|r</v>
      </c>
      <c r="U131" s="85" t="s">
        <v>469</v>
      </c>
      <c r="CN131" s="70" t="str">
        <f t="shared" si="1692"/>
        <v>InitUnitState('ID14',,,,,,,,,,)</v>
      </c>
      <c r="CO131" s="70" t="str">
        <f t="shared" si="1693"/>
        <v>InitUnitNormal('ID14',,,,,,,,,,)</v>
      </c>
      <c r="CP131" s="70" t="str">
        <f t="shared" si="1694"/>
        <v>InitUnitMagic('ID14',,,,,,,,,,)</v>
      </c>
      <c r="CQ131" s="70" t="str">
        <f t="shared" si="1695"/>
        <v>InitUnitAdd('ID14',,,,,,,,,,)</v>
      </c>
      <c r="CR131" s="70" t="str">
        <f>"InitEquipData('"&amp;B131&amp;"',"&amp;D131&amp;","&amp;CR$1&amp;A131&amp;CR$1&amp;","&amp;E131&amp;","&amp;I131&amp;","&amp;F131&amp;","&amp;G131&amp;",'"&amp;J131&amp;"','"&amp;K131&amp;"','"&amp;L131&amp;"','"&amp;M131&amp;"','"&amp;N131&amp;"','"&amp;O131&amp;"',"&amp;CR$1&amp;U132&amp;CR$1&amp;")"</f>
        <v>InitEquipData('ID14',,"",,,,,'','','','','','',"ReplaceableTextures\\CommandButtons\\BTNDG05.blp")</v>
      </c>
      <c r="CU131" s="95" t="str">
        <f t="shared" si="1696"/>
        <v>|n</v>
      </c>
      <c r="CV131" s="61" t="str">
        <f t="shared" si="1697"/>
        <v>|CffCCCCCC道果属性：|r|n攻击+21250|n业力+17000|n生命值+425000|n生命回复+8500|n攻击伤害+18%|n技能伤害+15%|n|n|Cff00FF7F点击吸收道果，境界突破一级。|n需境界经验达到圆满。|r</v>
      </c>
      <c r="CW131" s="60"/>
      <c r="CX131" s="60"/>
      <c r="CY131" s="60"/>
      <c r="CZ131" s="60"/>
      <c r="DA131" s="60"/>
      <c r="DB131" s="71" t="str">
        <f t="shared" si="1031"/>
        <v/>
      </c>
      <c r="DC131" s="71" t="str">
        <f t="shared" si="1032"/>
        <v/>
      </c>
      <c r="DD131" s="71" t="str">
        <f t="shared" si="1033"/>
        <v/>
      </c>
      <c r="DE131" s="71" t="str">
        <f t="shared" si="1034"/>
        <v/>
      </c>
      <c r="DF131" s="71" t="str">
        <f t="shared" si="1035"/>
        <v/>
      </c>
      <c r="DG131" s="71" t="str">
        <f t="shared" si="1036"/>
        <v/>
      </c>
      <c r="DH131" s="71" t="str">
        <f t="shared" si="1037"/>
        <v/>
      </c>
      <c r="DI131" s="71" t="str">
        <f t="shared" si="1038"/>
        <v/>
      </c>
      <c r="DJ131" s="71" t="str">
        <f t="shared" si="1039"/>
        <v/>
      </c>
      <c r="DK131" s="71" t="str">
        <f t="shared" si="1040"/>
        <v/>
      </c>
      <c r="DL131" s="71" t="str">
        <f t="shared" si="1041"/>
        <v/>
      </c>
      <c r="DM131" s="71" t="str">
        <f t="shared" si="1042"/>
        <v/>
      </c>
      <c r="DN131" s="71" t="str">
        <f t="shared" si="1043"/>
        <v/>
      </c>
      <c r="DO131" s="71" t="str">
        <f t="shared" si="1044"/>
        <v/>
      </c>
      <c r="DP131" s="71" t="str">
        <f t="shared" si="1045"/>
        <v/>
      </c>
      <c r="DQ131" s="71" t="str">
        <f t="shared" si="1046"/>
        <v/>
      </c>
      <c r="DR131" s="71" t="str">
        <f t="shared" si="1047"/>
        <v/>
      </c>
      <c r="DS131" s="71" t="str">
        <f t="shared" si="1048"/>
        <v/>
      </c>
      <c r="DT131" s="71" t="str">
        <f t="shared" si="1049"/>
        <v/>
      </c>
      <c r="DU131" s="71" t="str">
        <f t="shared" si="1050"/>
        <v/>
      </c>
      <c r="DV131" s="71" t="str">
        <f t="shared" si="1051"/>
        <v/>
      </c>
      <c r="DW131" s="71" t="str">
        <f t="shared" si="1052"/>
        <v/>
      </c>
      <c r="DX131" s="71" t="str">
        <f t="shared" si="1053"/>
        <v/>
      </c>
      <c r="DY131" s="71" t="str">
        <f t="shared" si="1054"/>
        <v/>
      </c>
      <c r="DZ131" s="71" t="str">
        <f t="shared" si="1055"/>
        <v/>
      </c>
      <c r="EA131" s="71" t="str">
        <f t="shared" si="1056"/>
        <v/>
      </c>
      <c r="EB131" s="71" t="str">
        <f t="shared" si="1057"/>
        <v/>
      </c>
      <c r="EC131" s="71" t="str">
        <f t="shared" si="1058"/>
        <v/>
      </c>
      <c r="ED131" s="71" t="str">
        <f t="shared" si="1059"/>
        <v/>
      </c>
      <c r="EE131" s="71" t="str">
        <f t="shared" si="1060"/>
        <v/>
      </c>
      <c r="EF131" s="71" t="str">
        <f t="shared" si="1061"/>
        <v/>
      </c>
      <c r="EG131" s="71" t="str">
        <f t="shared" si="1062"/>
        <v/>
      </c>
      <c r="EH131" s="71" t="str">
        <f t="shared" si="1063"/>
        <v/>
      </c>
      <c r="EI131" s="71" t="str">
        <f t="shared" si="1064"/>
        <v/>
      </c>
      <c r="EJ131" s="71" t="str">
        <f t="shared" si="1065"/>
        <v/>
      </c>
      <c r="EK131" s="71" t="str">
        <f t="shared" si="1066"/>
        <v/>
      </c>
      <c r="EL131" s="71" t="str">
        <f t="shared" si="1067"/>
        <v/>
      </c>
      <c r="EM131" s="71" t="str">
        <f t="shared" si="1068"/>
        <v/>
      </c>
      <c r="EN131" s="71" t="str">
        <f t="shared" si="1069"/>
        <v/>
      </c>
      <c r="EO131" s="71" t="str">
        <f t="shared" si="1070"/>
        <v/>
      </c>
      <c r="EP131" s="71" t="str">
        <f t="shared" si="1071"/>
        <v/>
      </c>
      <c r="EQ131" s="71" t="str">
        <f t="shared" si="1072"/>
        <v/>
      </c>
      <c r="ER131" s="71" t="str">
        <f t="shared" si="1073"/>
        <v/>
      </c>
      <c r="ES131" s="71" t="str">
        <f t="shared" si="1074"/>
        <v/>
      </c>
      <c r="ET131" s="71" t="str">
        <f t="shared" si="1075"/>
        <v/>
      </c>
      <c r="EU131" s="71" t="str">
        <f t="shared" si="1076"/>
        <v/>
      </c>
      <c r="EV131" s="71" t="str">
        <f t="shared" si="1077"/>
        <v/>
      </c>
      <c r="EW131" s="71" t="str">
        <f t="shared" si="1078"/>
        <v/>
      </c>
      <c r="EX131" s="71" t="str">
        <f t="shared" si="1079"/>
        <v/>
      </c>
      <c r="EY131" s="71" t="str">
        <f t="shared" si="1080"/>
        <v/>
      </c>
      <c r="EZ131" s="71" t="str">
        <f t="shared" si="1081"/>
        <v/>
      </c>
      <c r="FA131" s="71" t="str">
        <f t="shared" si="1082"/>
        <v/>
      </c>
      <c r="FB131" s="71" t="str">
        <f t="shared" si="1083"/>
        <v/>
      </c>
      <c r="FC131" s="71" t="str">
        <f t="shared" si="1084"/>
        <v/>
      </c>
      <c r="FD131" s="71" t="str">
        <f t="shared" si="1085"/>
        <v/>
      </c>
      <c r="FE131" s="71" t="str">
        <f t="shared" si="1086"/>
        <v/>
      </c>
      <c r="FF131" s="71" t="str">
        <f t="shared" si="1087"/>
        <v/>
      </c>
      <c r="FG131" s="71" t="str">
        <f t="shared" si="1088"/>
        <v/>
      </c>
      <c r="FH131" s="71" t="str">
        <f t="shared" si="1089"/>
        <v/>
      </c>
      <c r="FI131" s="71" t="str">
        <f t="shared" si="1090"/>
        <v/>
      </c>
      <c r="FJ131" s="71" t="str">
        <f t="shared" si="1091"/>
        <v/>
      </c>
      <c r="FK131" s="71" t="str">
        <f t="shared" si="1092"/>
        <v/>
      </c>
      <c r="FL131" s="71" t="str">
        <f t="shared" si="1093"/>
        <v/>
      </c>
      <c r="FM131" s="71" t="str">
        <f t="shared" si="1094"/>
        <v/>
      </c>
      <c r="FN131" s="71" t="str">
        <f t="shared" si="1095"/>
        <v/>
      </c>
      <c r="FO131" s="71" t="str">
        <f t="shared" si="1096"/>
        <v/>
      </c>
      <c r="FP131" s="71" t="str">
        <f t="shared" si="1097"/>
        <v/>
      </c>
      <c r="FQ131" s="71" t="str">
        <f t="shared" si="1098"/>
        <v/>
      </c>
      <c r="FR131" s="71" t="str">
        <f t="shared" si="1099"/>
        <v/>
      </c>
      <c r="FS131" s="71" t="str">
        <f t="shared" si="1100"/>
        <v/>
      </c>
    </row>
    <row r="132" spans="1:175" ht="16.5">
      <c r="A132" s="101"/>
      <c r="B132" s="101" t="s">
        <v>470</v>
      </c>
      <c r="C132" s="98" t="s">
        <v>415</v>
      </c>
      <c r="T132" s="101" t="str">
        <f t="shared" si="1698"/>
        <v>|CffCCCCCC道果属性：|r|n攻击+33750|n业力+27000|n生命值+675000|n生命回复+13500|n攻击伤害+18%|n技能伤害+15%|n|n|Cff00FF7F点击吸收道果，境界突破一级。|n需境界经验达到圆满。|r</v>
      </c>
      <c r="U132" s="85" t="s">
        <v>471</v>
      </c>
      <c r="CN132" s="70" t="str">
        <f t="shared" si="1692"/>
        <v>InitUnitState('ID15',,,,,,,,,,)</v>
      </c>
      <c r="CO132" s="70" t="str">
        <f t="shared" si="1693"/>
        <v>InitUnitNormal('ID15',,,,,,,,,,)</v>
      </c>
      <c r="CP132" s="70" t="str">
        <f t="shared" si="1694"/>
        <v>InitUnitMagic('ID15',,,,,,,,,,)</v>
      </c>
      <c r="CQ132" s="70" t="str">
        <f t="shared" si="1695"/>
        <v>InitUnitAdd('ID15',,,,,,,,,,)</v>
      </c>
      <c r="CR132" s="70" t="str">
        <f>"InitEquipData('"&amp;B132&amp;"',"&amp;D132&amp;","&amp;CR$1&amp;A132&amp;CR$1&amp;","&amp;E132&amp;","&amp;I132&amp;","&amp;F132&amp;","&amp;G132&amp;",'"&amp;J132&amp;"','"&amp;K132&amp;"','"&amp;L132&amp;"','"&amp;M132&amp;"','"&amp;N132&amp;"','"&amp;O132&amp;"',"&amp;CR$1&amp;U135&amp;CR$1&amp;")"</f>
        <v>InitEquipData('ID15',,"",,,,,'','','','','','',"ReplaceableTextures\\CommandButtons\\BTNDG08.blp")</v>
      </c>
      <c r="CU132" s="95" t="str">
        <f t="shared" si="1696"/>
        <v>|n</v>
      </c>
      <c r="CV132" s="61" t="str">
        <f t="shared" si="1697"/>
        <v>|CffCCCCCC道果属性：|r|n攻击+33750|n业力+27000|n生命值+675000|n生命回复+13500|n攻击伤害+18%|n技能伤害+15%|n|n|Cff00FF7F点击吸收道果，境界突破一级。|n需境界经验达到圆满。|r</v>
      </c>
      <c r="CW132" s="60"/>
      <c r="CX132" s="60"/>
      <c r="CY132" s="60"/>
      <c r="CZ132" s="60"/>
      <c r="DA132" s="60"/>
      <c r="DB132" s="71" t="str">
        <f t="shared" ref="DB132:DB147" si="1699">IF(V132="","","|n"&amp;DB$2&amp;"+"&amp;V132&amp;DB$1)</f>
        <v/>
      </c>
      <c r="DC132" s="71" t="str">
        <f t="shared" ref="DC132:DC147" si="1700">IF(W132="","","|n"&amp;DC$2&amp;"+"&amp;W132&amp;DC$1)</f>
        <v/>
      </c>
      <c r="DD132" s="71" t="str">
        <f t="shared" ref="DD132:DD147" si="1701">IF(X132="","","|n"&amp;DD$2&amp;"+"&amp;X132&amp;DD$1)</f>
        <v/>
      </c>
      <c r="DE132" s="71" t="str">
        <f t="shared" ref="DE132:DE147" si="1702">IF(Y132="","","|n"&amp;DE$2&amp;"+"&amp;Y132&amp;DE$1)</f>
        <v/>
      </c>
      <c r="DF132" s="71" t="str">
        <f t="shared" ref="DF132:DF147" si="1703">IF(Z132="","","|n"&amp;DF$2&amp;"+"&amp;Z132&amp;DF$1)</f>
        <v/>
      </c>
      <c r="DG132" s="71" t="str">
        <f t="shared" ref="DG132:DG147" si="1704">IF(AA132="","","|n"&amp;DG$2&amp;"+"&amp;AA132&amp;DG$1)</f>
        <v/>
      </c>
      <c r="DH132" s="71" t="str">
        <f t="shared" ref="DH132:DH147" si="1705">IF(AB132="","","|n"&amp;DH$2&amp;"+"&amp;AB132&amp;DH$1)</f>
        <v/>
      </c>
      <c r="DI132" s="71" t="str">
        <f t="shared" ref="DI132:DI147" si="1706">IF(AC132="","","|n"&amp;DI$2&amp;"+"&amp;AC132&amp;DI$1)</f>
        <v/>
      </c>
      <c r="DJ132" s="71" t="str">
        <f t="shared" ref="DJ132:DJ147" si="1707">IF(AD132="","","|n"&amp;DJ$2&amp;"+"&amp;AD132&amp;DJ$1)</f>
        <v/>
      </c>
      <c r="DK132" s="71" t="str">
        <f t="shared" ref="DK132:DK147" si="1708">IF(AE132="","","|n"&amp;DK$2&amp;"+"&amp;AE132&amp;DK$1)</f>
        <v/>
      </c>
      <c r="DL132" s="71" t="str">
        <f t="shared" ref="DL132:DL147" si="1709">IF(AF132="","","|n"&amp;DL$2&amp;"+"&amp;AF132&amp;DL$1)</f>
        <v/>
      </c>
      <c r="DM132" s="71" t="str">
        <f t="shared" ref="DM132:DM147" si="1710">IF(AG132="","","|n"&amp;DM$2&amp;"+"&amp;AG132&amp;DM$1)</f>
        <v/>
      </c>
      <c r="DN132" s="71" t="str">
        <f t="shared" ref="DN132:DN147" si="1711">IF(AH132="","","|n"&amp;DN$2&amp;"+"&amp;AH132&amp;DN$1)</f>
        <v/>
      </c>
      <c r="DO132" s="71" t="str">
        <f t="shared" ref="DO132:DO147" si="1712">IF(AI132="","","|n"&amp;DO$2&amp;"+"&amp;AI132&amp;DO$1)</f>
        <v/>
      </c>
      <c r="DP132" s="71" t="str">
        <f t="shared" ref="DP132:DP147" si="1713">IF(AJ132="","","|n"&amp;DP$2&amp;"+"&amp;AJ132&amp;DP$1)</f>
        <v/>
      </c>
      <c r="DQ132" s="71" t="str">
        <f t="shared" ref="DQ132:DQ147" si="1714">IF(AK132="","","|n"&amp;DQ$2&amp;"+"&amp;AK132&amp;DQ$1)</f>
        <v/>
      </c>
      <c r="DR132" s="71" t="str">
        <f t="shared" ref="DR132:DR147" si="1715">IF(AL132="","","|n"&amp;DR$2&amp;"+"&amp;AL132&amp;DR$1)</f>
        <v/>
      </c>
      <c r="DS132" s="71" t="str">
        <f t="shared" ref="DS132:DS147" si="1716">IF(AM132="","","|n"&amp;DS$2&amp;"+"&amp;AM132&amp;DS$1)</f>
        <v/>
      </c>
      <c r="DT132" s="71" t="str">
        <f t="shared" ref="DT132:DT147" si="1717">IF(AN132="","","|n"&amp;DT$2&amp;"+"&amp;AN132&amp;DT$1)</f>
        <v/>
      </c>
      <c r="DU132" s="71" t="str">
        <f t="shared" ref="DU132:DU147" si="1718">IF(AO132="","","|n"&amp;DU$2&amp;"+"&amp;AO132&amp;DU$1)</f>
        <v/>
      </c>
      <c r="DV132" s="71" t="str">
        <f t="shared" ref="DV132:DV147" si="1719">IF(AP132="","","|n"&amp;DV$2&amp;"+"&amp;AP132&amp;DV$1)</f>
        <v/>
      </c>
      <c r="DW132" s="71" t="str">
        <f t="shared" ref="DW132:DW147" si="1720">IF(AQ132="","","|n"&amp;DW$2&amp;"+"&amp;AQ132&amp;DW$1)</f>
        <v/>
      </c>
      <c r="DX132" s="71" t="str">
        <f t="shared" ref="DX132:DX147" si="1721">IF(AR132="","","|n"&amp;DX$2&amp;"+"&amp;AR132&amp;DX$1)</f>
        <v/>
      </c>
      <c r="DY132" s="71" t="str">
        <f t="shared" ref="DY132:DY147" si="1722">IF(AS132="","","|n"&amp;DY$2&amp;"+"&amp;AS132&amp;DY$1)</f>
        <v/>
      </c>
      <c r="DZ132" s="71" t="str">
        <f t="shared" ref="DZ132:DZ147" si="1723">IF(AT132="","","|n"&amp;DZ$2&amp;"+"&amp;AT132&amp;DZ$1)</f>
        <v/>
      </c>
      <c r="EA132" s="71" t="str">
        <f t="shared" ref="EA132:EA147" si="1724">IF(AU132="","","|n"&amp;EA$2&amp;"+"&amp;AU132&amp;EA$1)</f>
        <v/>
      </c>
      <c r="EB132" s="71" t="str">
        <f t="shared" ref="EB132:EB147" si="1725">IF(AV132="","","|n"&amp;EB$2&amp;"+"&amp;AV132&amp;EB$1)</f>
        <v/>
      </c>
      <c r="EC132" s="71" t="str">
        <f t="shared" ref="EC132:EC147" si="1726">IF(AW132="","","|n"&amp;EC$2&amp;"+"&amp;AW132&amp;EC$1)</f>
        <v/>
      </c>
      <c r="ED132" s="71" t="str">
        <f t="shared" ref="ED132:ED147" si="1727">IF(AX132="","","|n"&amp;ED$2&amp;"+"&amp;AX132&amp;ED$1)</f>
        <v/>
      </c>
      <c r="EE132" s="71" t="str">
        <f t="shared" ref="EE132:EE147" si="1728">IF(AY132="","","|n"&amp;EE$2&amp;"+"&amp;AY132&amp;EE$1)</f>
        <v/>
      </c>
      <c r="EF132" s="71" t="str">
        <f t="shared" ref="EF132:EF147" si="1729">IF(AZ132="","","|n"&amp;EF$2&amp;"+"&amp;AZ132&amp;EF$1)</f>
        <v/>
      </c>
      <c r="EG132" s="71" t="str">
        <f t="shared" ref="EG132:EG147" si="1730">IF(BA132="","","|n"&amp;EG$2&amp;"+"&amp;BA132&amp;EG$1)</f>
        <v/>
      </c>
      <c r="EH132" s="71" t="str">
        <f t="shared" ref="EH132:EH147" si="1731">IF(BB132="","","|n"&amp;EH$2&amp;"+"&amp;BB132&amp;EH$1)</f>
        <v/>
      </c>
      <c r="EI132" s="71" t="str">
        <f t="shared" ref="EI132:EI147" si="1732">IF(BC132="","","|n"&amp;EI$2&amp;"+"&amp;BC132&amp;EI$1)</f>
        <v/>
      </c>
      <c r="EJ132" s="71" t="str">
        <f t="shared" ref="EJ132:EJ147" si="1733">IF(BD132="","","|n"&amp;EJ$2&amp;"+"&amp;BD132&amp;EJ$1)</f>
        <v/>
      </c>
      <c r="EK132" s="71" t="str">
        <f t="shared" ref="EK132:EK147" si="1734">IF(BE132="","","|n"&amp;EK$2&amp;"+"&amp;BE132&amp;EK$1)</f>
        <v/>
      </c>
      <c r="EL132" s="71" t="str">
        <f t="shared" ref="EL132:EL147" si="1735">IF(BF132="","","|n"&amp;EL$2&amp;"+"&amp;BF132&amp;EL$1)</f>
        <v/>
      </c>
      <c r="EM132" s="71" t="str">
        <f t="shared" ref="EM132:EM147" si="1736">IF(BG132="","","|n"&amp;EM$2&amp;"+"&amp;BG132&amp;EM$1)</f>
        <v/>
      </c>
      <c r="EN132" s="71" t="str">
        <f t="shared" ref="EN132:EN147" si="1737">IF(BH132="","","|n"&amp;EN$2&amp;"+"&amp;BH132&amp;EN$1)</f>
        <v/>
      </c>
      <c r="EO132" s="71" t="str">
        <f t="shared" ref="EO132:EO147" si="1738">IF(BI132="","","|n"&amp;EO$2&amp;"+"&amp;BI132&amp;EO$1)</f>
        <v/>
      </c>
      <c r="EP132" s="71" t="str">
        <f t="shared" ref="EP132:EP147" si="1739">IF(BJ132="","","|n"&amp;EP$2&amp;"+"&amp;BJ132&amp;EP$1)</f>
        <v/>
      </c>
      <c r="EQ132" s="71" t="str">
        <f t="shared" ref="EQ132:EQ147" si="1740">IF(BK132="","","|n"&amp;EQ$2&amp;"+"&amp;BK132&amp;EQ$1)</f>
        <v/>
      </c>
      <c r="ER132" s="71" t="str">
        <f t="shared" ref="ER132:ER147" si="1741">IF(BL132="","","|n"&amp;ER$2&amp;"+"&amp;BL132&amp;ER$1)</f>
        <v/>
      </c>
      <c r="ES132" s="71" t="str">
        <f t="shared" ref="ES132:ES147" si="1742">IF(BM132="","","|n"&amp;ES$2&amp;"+"&amp;BM132&amp;ES$1)</f>
        <v/>
      </c>
      <c r="ET132" s="71" t="str">
        <f t="shared" ref="ET132:ET147" si="1743">IF(BN132="","","|n"&amp;ET$2&amp;"+"&amp;BN132&amp;ET$1)</f>
        <v/>
      </c>
      <c r="EU132" s="71" t="str">
        <f t="shared" ref="EU132:EU147" si="1744">IF(BO132="","","|n"&amp;EU$2&amp;"+"&amp;BO132&amp;EU$1)</f>
        <v/>
      </c>
      <c r="EV132" s="71" t="str">
        <f t="shared" ref="EV132:EV147" si="1745">IF(BP132="","","|n"&amp;EV$2&amp;"+"&amp;BP132&amp;EV$1)</f>
        <v/>
      </c>
      <c r="EW132" s="71" t="str">
        <f t="shared" ref="EW132:EW147" si="1746">IF(BQ132="","","|n"&amp;EW$2&amp;"+"&amp;BQ132&amp;EW$1)</f>
        <v/>
      </c>
      <c r="EX132" s="71" t="str">
        <f t="shared" ref="EX132:EX147" si="1747">IF(BR132="","","|n"&amp;EX$2&amp;"+"&amp;BR132&amp;EX$1)</f>
        <v/>
      </c>
      <c r="EY132" s="71" t="str">
        <f t="shared" ref="EY132:EY147" si="1748">IF(BS132="","","|n"&amp;EY$2&amp;"+"&amp;BS132&amp;EY$1)</f>
        <v/>
      </c>
      <c r="EZ132" s="71" t="str">
        <f t="shared" ref="EZ132:EZ147" si="1749">IF(BT132="","","|n"&amp;EZ$2&amp;"+"&amp;BT132&amp;EZ$1)</f>
        <v/>
      </c>
      <c r="FA132" s="71" t="str">
        <f t="shared" ref="FA132:FA147" si="1750">IF(BU132="","","|n"&amp;FA$2&amp;"+"&amp;BU132&amp;FA$1)</f>
        <v/>
      </c>
      <c r="FB132" s="71" t="str">
        <f t="shared" ref="FB132:FB147" si="1751">IF(BV132="","","|n"&amp;FB$2&amp;"+"&amp;BV132&amp;FB$1)</f>
        <v/>
      </c>
      <c r="FC132" s="71" t="str">
        <f t="shared" ref="FC132:FC147" si="1752">IF(BW132="","","|n"&amp;FC$2&amp;"+"&amp;BW132&amp;FC$1)</f>
        <v/>
      </c>
      <c r="FD132" s="71" t="str">
        <f t="shared" ref="FD132:FD147" si="1753">IF(BX132="","","|n"&amp;FD$2&amp;"+"&amp;BX132&amp;FD$1)</f>
        <v/>
      </c>
      <c r="FE132" s="71" t="str">
        <f t="shared" ref="FE132:FE147" si="1754">IF(BY132="","","|n"&amp;FE$2&amp;"+"&amp;BY132&amp;FE$1)</f>
        <v/>
      </c>
      <c r="FF132" s="71" t="str">
        <f t="shared" ref="FF132:FF147" si="1755">IF(BZ132="","","|n"&amp;FF$2&amp;"+"&amp;BZ132&amp;FF$1)</f>
        <v/>
      </c>
      <c r="FG132" s="71" t="str">
        <f t="shared" ref="FG132:FG147" si="1756">IF(CA132="","","|n"&amp;FG$2&amp;"+"&amp;CA132&amp;FG$1)</f>
        <v/>
      </c>
      <c r="FH132" s="71" t="str">
        <f t="shared" ref="FH132:FH147" si="1757">IF(CB132="","","|n"&amp;FH$2&amp;"+"&amp;CB132&amp;FH$1)</f>
        <v/>
      </c>
      <c r="FI132" s="71" t="str">
        <f t="shared" ref="FI132:FI147" si="1758">IF(CC132="","","|n"&amp;FI$2&amp;"+"&amp;CC132&amp;FI$1)</f>
        <v/>
      </c>
      <c r="FJ132" s="71" t="str">
        <f t="shared" ref="FJ132:FJ147" si="1759">IF(CD132="","","|n"&amp;FJ$2&amp;"+"&amp;CD132&amp;FJ$1)</f>
        <v/>
      </c>
      <c r="FK132" s="71" t="str">
        <f t="shared" ref="FK132:FK147" si="1760">IF(CE132="","","|n"&amp;FK$2&amp;"+"&amp;CE132&amp;FK$1)</f>
        <v/>
      </c>
      <c r="FL132" s="71" t="str">
        <f t="shared" ref="FL132:FL147" si="1761">IF(CF132="","","|n"&amp;FL$2&amp;"+"&amp;CF132&amp;FL$1)</f>
        <v/>
      </c>
      <c r="FM132" s="71" t="str">
        <f t="shared" ref="FM132:FM147" si="1762">IF(CG132="","","|n"&amp;FM$2&amp;"+"&amp;CG132&amp;FM$1)</f>
        <v/>
      </c>
      <c r="FN132" s="71" t="str">
        <f t="shared" ref="FN132:FN147" si="1763">IF(CH132="","","|n"&amp;FN$2&amp;"+"&amp;CH132&amp;FN$1)</f>
        <v/>
      </c>
      <c r="FO132" s="71" t="str">
        <f t="shared" ref="FO132:FO147" si="1764">IF(CI132="","","|n"&amp;FO$2&amp;"+"&amp;CI132&amp;FO$1)</f>
        <v/>
      </c>
      <c r="FP132" s="71" t="str">
        <f t="shared" ref="FP132:FP147" si="1765">IF(CJ132="","","|n"&amp;FP$2&amp;"+"&amp;CJ132&amp;FP$1)</f>
        <v/>
      </c>
      <c r="FQ132" s="71" t="str">
        <f t="shared" ref="FQ132:FQ147" si="1766">IF(CK132="","","|n"&amp;FQ$2&amp;"+"&amp;CK132&amp;FQ$1)</f>
        <v/>
      </c>
      <c r="FR132" s="71" t="str">
        <f t="shared" ref="FR132:FR147" si="1767">IF(CL132="","","|n"&amp;FR$2&amp;"+"&amp;CL132&amp;FR$1)</f>
        <v/>
      </c>
      <c r="FS132" s="71" t="str">
        <f t="shared" ref="FS132:FS147" si="1768">IF(CM132="","","|n"&amp;FS$2&amp;"+"&amp;CM132&amp;FS$1)</f>
        <v/>
      </c>
    </row>
    <row r="133" spans="1:175" ht="16.5">
      <c r="A133" s="101"/>
      <c r="B133" s="101" t="s">
        <v>472</v>
      </c>
      <c r="C133" s="72" t="s">
        <v>418</v>
      </c>
      <c r="T133" s="101" t="str">
        <f t="shared" si="1698"/>
        <v>|CffCCCCCC道果属性：|r|n攻击+50000|n业力+40000|n生命值+1000000|n生命回复+20000|n攻击伤害+18%|n技能伤害+15%|n|n|Cff00FF7F点击吸收道果，境界突破一级。|n需境界经验达到圆满。|r</v>
      </c>
      <c r="U133" s="85" t="s">
        <v>473</v>
      </c>
      <c r="CN133" s="70" t="str">
        <f t="shared" si="1692"/>
        <v>InitUnitState('ID16',,,,,,,,,,)</v>
      </c>
      <c r="CO133" s="70" t="str">
        <f t="shared" si="1693"/>
        <v>InitUnitNormal('ID16',,,,,,,,,,)</v>
      </c>
      <c r="CP133" s="70" t="str">
        <f t="shared" si="1694"/>
        <v>InitUnitMagic('ID16',,,,,,,,,,)</v>
      </c>
      <c r="CQ133" s="70" t="str">
        <f t="shared" si="1695"/>
        <v>InitUnitAdd('ID16',,,,,,,,,,)</v>
      </c>
      <c r="CR133" s="70" t="str">
        <f>"InitEquipData('"&amp;B133&amp;"',"&amp;D133&amp;","&amp;CR$1&amp;A133&amp;CR$1&amp;","&amp;E133&amp;","&amp;I133&amp;","&amp;F133&amp;","&amp;G133&amp;",'"&amp;J133&amp;"','"&amp;K133&amp;"','"&amp;L133&amp;"','"&amp;M133&amp;"','"&amp;N133&amp;"','"&amp;O133&amp;"',"&amp;CR$1&amp;U134&amp;CR$1&amp;")"</f>
        <v>InitEquipData('ID16',,"",,,,,'','','','','','',"ReplaceableTextures\\CommandButtons\\BTNDG07.blp")</v>
      </c>
      <c r="CU133" s="95" t="str">
        <f t="shared" si="1696"/>
        <v>|n</v>
      </c>
      <c r="CV133" s="61" t="str">
        <f t="shared" si="1697"/>
        <v>|CffCCCCCC道果属性：|r|n攻击+50000|n业力+40000|n生命值+1000000|n生命回复+20000|n攻击伤害+18%|n技能伤害+15%|n|n|Cff00FF7F点击吸收道果，境界突破一级。|n需境界经验达到圆满。|r</v>
      </c>
      <c r="CW133" s="60"/>
      <c r="CX133" s="60"/>
      <c r="CY133" s="60"/>
      <c r="CZ133" s="60"/>
      <c r="DA133" s="60"/>
      <c r="DB133" s="71" t="str">
        <f t="shared" si="1699"/>
        <v/>
      </c>
      <c r="DC133" s="71" t="str">
        <f t="shared" si="1700"/>
        <v/>
      </c>
      <c r="DD133" s="71" t="str">
        <f t="shared" si="1701"/>
        <v/>
      </c>
      <c r="DE133" s="71" t="str">
        <f t="shared" si="1702"/>
        <v/>
      </c>
      <c r="DF133" s="71" t="str">
        <f t="shared" si="1703"/>
        <v/>
      </c>
      <c r="DG133" s="71" t="str">
        <f t="shared" si="1704"/>
        <v/>
      </c>
      <c r="DH133" s="71" t="str">
        <f t="shared" si="1705"/>
        <v/>
      </c>
      <c r="DI133" s="71" t="str">
        <f t="shared" si="1706"/>
        <v/>
      </c>
      <c r="DJ133" s="71" t="str">
        <f t="shared" si="1707"/>
        <v/>
      </c>
      <c r="DK133" s="71" t="str">
        <f t="shared" si="1708"/>
        <v/>
      </c>
      <c r="DL133" s="71" t="str">
        <f t="shared" si="1709"/>
        <v/>
      </c>
      <c r="DM133" s="71" t="str">
        <f t="shared" si="1710"/>
        <v/>
      </c>
      <c r="DN133" s="71" t="str">
        <f t="shared" si="1711"/>
        <v/>
      </c>
      <c r="DO133" s="71" t="str">
        <f t="shared" si="1712"/>
        <v/>
      </c>
      <c r="DP133" s="71" t="str">
        <f t="shared" si="1713"/>
        <v/>
      </c>
      <c r="DQ133" s="71" t="str">
        <f t="shared" si="1714"/>
        <v/>
      </c>
      <c r="DR133" s="71" t="str">
        <f t="shared" si="1715"/>
        <v/>
      </c>
      <c r="DS133" s="71" t="str">
        <f t="shared" si="1716"/>
        <v/>
      </c>
      <c r="DT133" s="71" t="str">
        <f t="shared" si="1717"/>
        <v/>
      </c>
      <c r="DU133" s="71" t="str">
        <f t="shared" si="1718"/>
        <v/>
      </c>
      <c r="DV133" s="71" t="str">
        <f t="shared" si="1719"/>
        <v/>
      </c>
      <c r="DW133" s="71" t="str">
        <f t="shared" si="1720"/>
        <v/>
      </c>
      <c r="DX133" s="71" t="str">
        <f t="shared" si="1721"/>
        <v/>
      </c>
      <c r="DY133" s="71" t="str">
        <f t="shared" si="1722"/>
        <v/>
      </c>
      <c r="DZ133" s="71" t="str">
        <f t="shared" si="1723"/>
        <v/>
      </c>
      <c r="EA133" s="71" t="str">
        <f t="shared" si="1724"/>
        <v/>
      </c>
      <c r="EB133" s="71" t="str">
        <f t="shared" si="1725"/>
        <v/>
      </c>
      <c r="EC133" s="71" t="str">
        <f t="shared" si="1726"/>
        <v/>
      </c>
      <c r="ED133" s="71" t="str">
        <f t="shared" si="1727"/>
        <v/>
      </c>
      <c r="EE133" s="71" t="str">
        <f t="shared" si="1728"/>
        <v/>
      </c>
      <c r="EF133" s="71" t="str">
        <f t="shared" si="1729"/>
        <v/>
      </c>
      <c r="EG133" s="71" t="str">
        <f t="shared" si="1730"/>
        <v/>
      </c>
      <c r="EH133" s="71" t="str">
        <f t="shared" si="1731"/>
        <v/>
      </c>
      <c r="EI133" s="71" t="str">
        <f t="shared" si="1732"/>
        <v/>
      </c>
      <c r="EJ133" s="71" t="str">
        <f t="shared" si="1733"/>
        <v/>
      </c>
      <c r="EK133" s="71" t="str">
        <f t="shared" si="1734"/>
        <v/>
      </c>
      <c r="EL133" s="71" t="str">
        <f t="shared" si="1735"/>
        <v/>
      </c>
      <c r="EM133" s="71" t="str">
        <f t="shared" si="1736"/>
        <v/>
      </c>
      <c r="EN133" s="71" t="str">
        <f t="shared" si="1737"/>
        <v/>
      </c>
      <c r="EO133" s="71" t="str">
        <f t="shared" si="1738"/>
        <v/>
      </c>
      <c r="EP133" s="71" t="str">
        <f t="shared" si="1739"/>
        <v/>
      </c>
      <c r="EQ133" s="71" t="str">
        <f t="shared" si="1740"/>
        <v/>
      </c>
      <c r="ER133" s="71" t="str">
        <f t="shared" si="1741"/>
        <v/>
      </c>
      <c r="ES133" s="71" t="str">
        <f t="shared" si="1742"/>
        <v/>
      </c>
      <c r="ET133" s="71" t="str">
        <f t="shared" si="1743"/>
        <v/>
      </c>
      <c r="EU133" s="71" t="str">
        <f t="shared" si="1744"/>
        <v/>
      </c>
      <c r="EV133" s="71" t="str">
        <f t="shared" si="1745"/>
        <v/>
      </c>
      <c r="EW133" s="71" t="str">
        <f t="shared" si="1746"/>
        <v/>
      </c>
      <c r="EX133" s="71" t="str">
        <f t="shared" si="1747"/>
        <v/>
      </c>
      <c r="EY133" s="71" t="str">
        <f t="shared" si="1748"/>
        <v/>
      </c>
      <c r="EZ133" s="71" t="str">
        <f t="shared" si="1749"/>
        <v/>
      </c>
      <c r="FA133" s="71" t="str">
        <f t="shared" si="1750"/>
        <v/>
      </c>
      <c r="FB133" s="71" t="str">
        <f t="shared" si="1751"/>
        <v/>
      </c>
      <c r="FC133" s="71" t="str">
        <f t="shared" si="1752"/>
        <v/>
      </c>
      <c r="FD133" s="71" t="str">
        <f t="shared" si="1753"/>
        <v/>
      </c>
      <c r="FE133" s="71" t="str">
        <f t="shared" si="1754"/>
        <v/>
      </c>
      <c r="FF133" s="71" t="str">
        <f t="shared" si="1755"/>
        <v/>
      </c>
      <c r="FG133" s="71" t="str">
        <f t="shared" si="1756"/>
        <v/>
      </c>
      <c r="FH133" s="71" t="str">
        <f t="shared" si="1757"/>
        <v/>
      </c>
      <c r="FI133" s="71" t="str">
        <f t="shared" si="1758"/>
        <v/>
      </c>
      <c r="FJ133" s="71" t="str">
        <f t="shared" si="1759"/>
        <v/>
      </c>
      <c r="FK133" s="71" t="str">
        <f t="shared" si="1760"/>
        <v/>
      </c>
      <c r="FL133" s="71" t="str">
        <f t="shared" si="1761"/>
        <v/>
      </c>
      <c r="FM133" s="71" t="str">
        <f t="shared" si="1762"/>
        <v/>
      </c>
      <c r="FN133" s="71" t="str">
        <f t="shared" si="1763"/>
        <v/>
      </c>
      <c r="FO133" s="71" t="str">
        <f t="shared" si="1764"/>
        <v/>
      </c>
      <c r="FP133" s="71" t="str">
        <f t="shared" si="1765"/>
        <v/>
      </c>
      <c r="FQ133" s="71" t="str">
        <f t="shared" si="1766"/>
        <v/>
      </c>
      <c r="FR133" s="71" t="str">
        <f t="shared" si="1767"/>
        <v/>
      </c>
      <c r="FS133" s="71" t="str">
        <f t="shared" si="1768"/>
        <v/>
      </c>
    </row>
    <row r="134" spans="1:175" ht="16.5">
      <c r="A134" s="101"/>
      <c r="B134" s="101" t="s">
        <v>474</v>
      </c>
      <c r="C134" s="72" t="s">
        <v>421</v>
      </c>
      <c r="T134" s="101" t="str">
        <f t="shared" si="1698"/>
        <v>|CffCCCCCC道果属性：|r|n攻击+72500|n业力+58000|n生命值+1450000|n生命回复+29000|n攻击伤害+24%|n技能伤害+20%|n|n|Cff00FF7F点击吸收道果，境界突破一级。|n需境界经验达到圆满。|r</v>
      </c>
      <c r="U134" s="85" t="s">
        <v>475</v>
      </c>
      <c r="CN134" s="70" t="str">
        <f t="shared" si="1692"/>
        <v>InitUnitState('ID17',,,,,,,,,,)</v>
      </c>
      <c r="CO134" s="70" t="str">
        <f t="shared" si="1693"/>
        <v>InitUnitNormal('ID17',,,,,,,,,,)</v>
      </c>
      <c r="CP134" s="70" t="str">
        <f t="shared" si="1694"/>
        <v>InitUnitMagic('ID17',,,,,,,,,,)</v>
      </c>
      <c r="CQ134" s="70" t="str">
        <f t="shared" si="1695"/>
        <v>InitUnitAdd('ID17',,,,,,,,,,)</v>
      </c>
      <c r="CR134" s="70" t="str">
        <f>"InitEquipData('"&amp;B134&amp;"',"&amp;D134&amp;","&amp;CR$1&amp;A134&amp;CR$1&amp;","&amp;E134&amp;","&amp;I134&amp;","&amp;F134&amp;","&amp;G134&amp;",'"&amp;J134&amp;"','"&amp;K134&amp;"','"&amp;L134&amp;"','"&amp;M134&amp;"','"&amp;N134&amp;"','"&amp;O134&amp;"',"&amp;CR$1&amp;U135&amp;CR$1&amp;")"</f>
        <v>InitEquipData('ID17',,"",,,,,'','','','','','',"ReplaceableTextures\\CommandButtons\\BTNDG08.blp")</v>
      </c>
      <c r="CU134" s="95" t="str">
        <f t="shared" si="1696"/>
        <v>|n</v>
      </c>
      <c r="CV134" s="61" t="str">
        <f t="shared" si="1697"/>
        <v>|CffCCCCCC道果属性：|r|n攻击+72500|n业力+58000|n生命值+1450000|n生命回复+29000|n攻击伤害+24%|n技能伤害+20%|n|n|Cff00FF7F点击吸收道果，境界突破一级。|n需境界经验达到圆满。|r</v>
      </c>
      <c r="CW134" s="60"/>
      <c r="CX134" s="60"/>
      <c r="CY134" s="60"/>
      <c r="CZ134" s="60"/>
      <c r="DA134" s="60"/>
      <c r="DB134" s="71" t="str">
        <f t="shared" si="1699"/>
        <v/>
      </c>
      <c r="DC134" s="71" t="str">
        <f t="shared" si="1700"/>
        <v/>
      </c>
      <c r="DD134" s="71" t="str">
        <f t="shared" si="1701"/>
        <v/>
      </c>
      <c r="DE134" s="71" t="str">
        <f t="shared" si="1702"/>
        <v/>
      </c>
      <c r="DF134" s="71" t="str">
        <f t="shared" si="1703"/>
        <v/>
      </c>
      <c r="DG134" s="71" t="str">
        <f t="shared" si="1704"/>
        <v/>
      </c>
      <c r="DH134" s="71" t="str">
        <f t="shared" si="1705"/>
        <v/>
      </c>
      <c r="DI134" s="71" t="str">
        <f t="shared" si="1706"/>
        <v/>
      </c>
      <c r="DJ134" s="71" t="str">
        <f t="shared" si="1707"/>
        <v/>
      </c>
      <c r="DK134" s="71" t="str">
        <f t="shared" si="1708"/>
        <v/>
      </c>
      <c r="DL134" s="71" t="str">
        <f t="shared" si="1709"/>
        <v/>
      </c>
      <c r="DM134" s="71" t="str">
        <f t="shared" si="1710"/>
        <v/>
      </c>
      <c r="DN134" s="71" t="str">
        <f t="shared" si="1711"/>
        <v/>
      </c>
      <c r="DO134" s="71" t="str">
        <f t="shared" si="1712"/>
        <v/>
      </c>
      <c r="DP134" s="71" t="str">
        <f t="shared" si="1713"/>
        <v/>
      </c>
      <c r="DQ134" s="71" t="str">
        <f t="shared" si="1714"/>
        <v/>
      </c>
      <c r="DR134" s="71" t="str">
        <f t="shared" si="1715"/>
        <v/>
      </c>
      <c r="DS134" s="71" t="str">
        <f t="shared" si="1716"/>
        <v/>
      </c>
      <c r="DT134" s="71" t="str">
        <f t="shared" si="1717"/>
        <v/>
      </c>
      <c r="DU134" s="71" t="str">
        <f t="shared" si="1718"/>
        <v/>
      </c>
      <c r="DV134" s="71" t="str">
        <f t="shared" si="1719"/>
        <v/>
      </c>
      <c r="DW134" s="71" t="str">
        <f t="shared" si="1720"/>
        <v/>
      </c>
      <c r="DX134" s="71" t="str">
        <f t="shared" si="1721"/>
        <v/>
      </c>
      <c r="DY134" s="71" t="str">
        <f t="shared" si="1722"/>
        <v/>
      </c>
      <c r="DZ134" s="71" t="str">
        <f t="shared" si="1723"/>
        <v/>
      </c>
      <c r="EA134" s="71" t="str">
        <f t="shared" si="1724"/>
        <v/>
      </c>
      <c r="EB134" s="71" t="str">
        <f t="shared" si="1725"/>
        <v/>
      </c>
      <c r="EC134" s="71" t="str">
        <f t="shared" si="1726"/>
        <v/>
      </c>
      <c r="ED134" s="71" t="str">
        <f t="shared" si="1727"/>
        <v/>
      </c>
      <c r="EE134" s="71" t="str">
        <f t="shared" si="1728"/>
        <v/>
      </c>
      <c r="EF134" s="71" t="str">
        <f t="shared" si="1729"/>
        <v/>
      </c>
      <c r="EG134" s="71" t="str">
        <f t="shared" si="1730"/>
        <v/>
      </c>
      <c r="EH134" s="71" t="str">
        <f t="shared" si="1731"/>
        <v/>
      </c>
      <c r="EI134" s="71" t="str">
        <f t="shared" si="1732"/>
        <v/>
      </c>
      <c r="EJ134" s="71" t="str">
        <f t="shared" si="1733"/>
        <v/>
      </c>
      <c r="EK134" s="71" t="str">
        <f t="shared" si="1734"/>
        <v/>
      </c>
      <c r="EL134" s="71" t="str">
        <f t="shared" si="1735"/>
        <v/>
      </c>
      <c r="EM134" s="71" t="str">
        <f t="shared" si="1736"/>
        <v/>
      </c>
      <c r="EN134" s="71" t="str">
        <f t="shared" si="1737"/>
        <v/>
      </c>
      <c r="EO134" s="71" t="str">
        <f t="shared" si="1738"/>
        <v/>
      </c>
      <c r="EP134" s="71" t="str">
        <f t="shared" si="1739"/>
        <v/>
      </c>
      <c r="EQ134" s="71" t="str">
        <f t="shared" si="1740"/>
        <v/>
      </c>
      <c r="ER134" s="71" t="str">
        <f t="shared" si="1741"/>
        <v/>
      </c>
      <c r="ES134" s="71" t="str">
        <f t="shared" si="1742"/>
        <v/>
      </c>
      <c r="ET134" s="71" t="str">
        <f t="shared" si="1743"/>
        <v/>
      </c>
      <c r="EU134" s="71" t="str">
        <f t="shared" si="1744"/>
        <v/>
      </c>
      <c r="EV134" s="71" t="str">
        <f t="shared" si="1745"/>
        <v/>
      </c>
      <c r="EW134" s="71" t="str">
        <f t="shared" si="1746"/>
        <v/>
      </c>
      <c r="EX134" s="71" t="str">
        <f t="shared" si="1747"/>
        <v/>
      </c>
      <c r="EY134" s="71" t="str">
        <f t="shared" si="1748"/>
        <v/>
      </c>
      <c r="EZ134" s="71" t="str">
        <f t="shared" si="1749"/>
        <v/>
      </c>
      <c r="FA134" s="71" t="str">
        <f t="shared" si="1750"/>
        <v/>
      </c>
      <c r="FB134" s="71" t="str">
        <f t="shared" si="1751"/>
        <v/>
      </c>
      <c r="FC134" s="71" t="str">
        <f t="shared" si="1752"/>
        <v/>
      </c>
      <c r="FD134" s="71" t="str">
        <f t="shared" si="1753"/>
        <v/>
      </c>
      <c r="FE134" s="71" t="str">
        <f t="shared" si="1754"/>
        <v/>
      </c>
      <c r="FF134" s="71" t="str">
        <f t="shared" si="1755"/>
        <v/>
      </c>
      <c r="FG134" s="71" t="str">
        <f t="shared" si="1756"/>
        <v/>
      </c>
      <c r="FH134" s="71" t="str">
        <f t="shared" si="1757"/>
        <v/>
      </c>
      <c r="FI134" s="71" t="str">
        <f t="shared" si="1758"/>
        <v/>
      </c>
      <c r="FJ134" s="71" t="str">
        <f t="shared" si="1759"/>
        <v/>
      </c>
      <c r="FK134" s="71" t="str">
        <f t="shared" si="1760"/>
        <v/>
      </c>
      <c r="FL134" s="71" t="str">
        <f t="shared" si="1761"/>
        <v/>
      </c>
      <c r="FM134" s="71" t="str">
        <f t="shared" si="1762"/>
        <v/>
      </c>
      <c r="FN134" s="71" t="str">
        <f t="shared" si="1763"/>
        <v/>
      </c>
      <c r="FO134" s="71" t="str">
        <f t="shared" si="1764"/>
        <v/>
      </c>
      <c r="FP134" s="71" t="str">
        <f t="shared" si="1765"/>
        <v/>
      </c>
      <c r="FQ134" s="71" t="str">
        <f t="shared" si="1766"/>
        <v/>
      </c>
      <c r="FR134" s="71" t="str">
        <f t="shared" si="1767"/>
        <v/>
      </c>
      <c r="FS134" s="71" t="str">
        <f t="shared" si="1768"/>
        <v/>
      </c>
    </row>
    <row r="135" spans="1:175" ht="16.5">
      <c r="A135" s="101"/>
      <c r="B135" s="101" t="s">
        <v>476</v>
      </c>
      <c r="C135" s="72" t="s">
        <v>424</v>
      </c>
      <c r="T135" s="101" t="str">
        <f t="shared" si="1698"/>
        <v>|CffCCCCCC道果属性：|r|n攻击+102500|n业力+82000|n生命值+2050000|n生命回复+41000|n攻击伤害+24%|n技能伤害+20%|n|n|Cff00FF7F点击吸收道果，境界突破一级。|n需境界经验达到圆满。|r</v>
      </c>
      <c r="U135" s="85" t="s">
        <v>477</v>
      </c>
      <c r="CN135" s="70" t="str">
        <f t="shared" si="1692"/>
        <v>InitUnitState('ID18',,,,,,,,,,)</v>
      </c>
      <c r="CO135" s="70" t="str">
        <f t="shared" si="1693"/>
        <v>InitUnitNormal('ID18',,,,,,,,,,)</v>
      </c>
      <c r="CP135" s="70" t="str">
        <f t="shared" si="1694"/>
        <v>InitUnitMagic('ID18',,,,,,,,,,)</v>
      </c>
      <c r="CQ135" s="70" t="str">
        <f t="shared" si="1695"/>
        <v>InitUnitAdd('ID18',,,,,,,,,,)</v>
      </c>
      <c r="CR135" s="70" t="str">
        <f>"InitEquipData('"&amp;B135&amp;"',"&amp;D135&amp;","&amp;CR$1&amp;A135&amp;CR$1&amp;","&amp;E135&amp;","&amp;I135&amp;","&amp;F135&amp;","&amp;G135&amp;",'"&amp;J135&amp;"','"&amp;K135&amp;"','"&amp;L135&amp;"','"&amp;M135&amp;"','"&amp;N135&amp;"','"&amp;O135&amp;"',"&amp;CR$1&amp;U136&amp;CR$1&amp;")"</f>
        <v>InitEquipData('ID18',,"",,,,,'','','','','','',"ReplaceableTextures\\CommandButtons\\BTNDG09.blp")</v>
      </c>
      <c r="CU135" s="95" t="str">
        <f t="shared" si="1696"/>
        <v>|n</v>
      </c>
      <c r="CV135" s="61" t="str">
        <f t="shared" si="1697"/>
        <v>|CffCCCCCC道果属性：|r|n攻击+102500|n业力+82000|n生命值+2050000|n生命回复+41000|n攻击伤害+24%|n技能伤害+20%|n|n|Cff00FF7F点击吸收道果，境界突破一级。|n需境界经验达到圆满。|r</v>
      </c>
      <c r="CW135" s="60"/>
      <c r="CX135" s="60"/>
      <c r="CY135" s="60"/>
      <c r="CZ135" s="60"/>
      <c r="DA135" s="60"/>
      <c r="DB135" s="71" t="str">
        <f t="shared" si="1699"/>
        <v/>
      </c>
      <c r="DC135" s="71" t="str">
        <f t="shared" si="1700"/>
        <v/>
      </c>
      <c r="DD135" s="71" t="str">
        <f t="shared" si="1701"/>
        <v/>
      </c>
      <c r="DE135" s="71" t="str">
        <f t="shared" si="1702"/>
        <v/>
      </c>
      <c r="DF135" s="71" t="str">
        <f t="shared" si="1703"/>
        <v/>
      </c>
      <c r="DG135" s="71" t="str">
        <f t="shared" si="1704"/>
        <v/>
      </c>
      <c r="DH135" s="71" t="str">
        <f t="shared" si="1705"/>
        <v/>
      </c>
      <c r="DI135" s="71" t="str">
        <f t="shared" si="1706"/>
        <v/>
      </c>
      <c r="DJ135" s="71" t="str">
        <f t="shared" si="1707"/>
        <v/>
      </c>
      <c r="DK135" s="71" t="str">
        <f t="shared" si="1708"/>
        <v/>
      </c>
      <c r="DL135" s="71" t="str">
        <f t="shared" si="1709"/>
        <v/>
      </c>
      <c r="DM135" s="71" t="str">
        <f t="shared" si="1710"/>
        <v/>
      </c>
      <c r="DN135" s="71" t="str">
        <f t="shared" si="1711"/>
        <v/>
      </c>
      <c r="DO135" s="71" t="str">
        <f t="shared" si="1712"/>
        <v/>
      </c>
      <c r="DP135" s="71" t="str">
        <f t="shared" si="1713"/>
        <v/>
      </c>
      <c r="DQ135" s="71" t="str">
        <f t="shared" si="1714"/>
        <v/>
      </c>
      <c r="DR135" s="71" t="str">
        <f t="shared" si="1715"/>
        <v/>
      </c>
      <c r="DS135" s="71" t="str">
        <f t="shared" si="1716"/>
        <v/>
      </c>
      <c r="DT135" s="71" t="str">
        <f t="shared" si="1717"/>
        <v/>
      </c>
      <c r="DU135" s="71" t="str">
        <f t="shared" si="1718"/>
        <v/>
      </c>
      <c r="DV135" s="71" t="str">
        <f t="shared" si="1719"/>
        <v/>
      </c>
      <c r="DW135" s="71" t="str">
        <f t="shared" si="1720"/>
        <v/>
      </c>
      <c r="DX135" s="71" t="str">
        <f t="shared" si="1721"/>
        <v/>
      </c>
      <c r="DY135" s="71" t="str">
        <f t="shared" si="1722"/>
        <v/>
      </c>
      <c r="DZ135" s="71" t="str">
        <f t="shared" si="1723"/>
        <v/>
      </c>
      <c r="EA135" s="71" t="str">
        <f t="shared" si="1724"/>
        <v/>
      </c>
      <c r="EB135" s="71" t="str">
        <f t="shared" si="1725"/>
        <v/>
      </c>
      <c r="EC135" s="71" t="str">
        <f t="shared" si="1726"/>
        <v/>
      </c>
      <c r="ED135" s="71" t="str">
        <f t="shared" si="1727"/>
        <v/>
      </c>
      <c r="EE135" s="71" t="str">
        <f t="shared" si="1728"/>
        <v/>
      </c>
      <c r="EF135" s="71" t="str">
        <f t="shared" si="1729"/>
        <v/>
      </c>
      <c r="EG135" s="71" t="str">
        <f t="shared" si="1730"/>
        <v/>
      </c>
      <c r="EH135" s="71" t="str">
        <f t="shared" si="1731"/>
        <v/>
      </c>
      <c r="EI135" s="71" t="str">
        <f t="shared" si="1732"/>
        <v/>
      </c>
      <c r="EJ135" s="71" t="str">
        <f t="shared" si="1733"/>
        <v/>
      </c>
      <c r="EK135" s="71" t="str">
        <f t="shared" si="1734"/>
        <v/>
      </c>
      <c r="EL135" s="71" t="str">
        <f t="shared" si="1735"/>
        <v/>
      </c>
      <c r="EM135" s="71" t="str">
        <f t="shared" si="1736"/>
        <v/>
      </c>
      <c r="EN135" s="71" t="str">
        <f t="shared" si="1737"/>
        <v/>
      </c>
      <c r="EO135" s="71" t="str">
        <f t="shared" si="1738"/>
        <v/>
      </c>
      <c r="EP135" s="71" t="str">
        <f t="shared" si="1739"/>
        <v/>
      </c>
      <c r="EQ135" s="71" t="str">
        <f t="shared" si="1740"/>
        <v/>
      </c>
      <c r="ER135" s="71" t="str">
        <f t="shared" si="1741"/>
        <v/>
      </c>
      <c r="ES135" s="71" t="str">
        <f t="shared" si="1742"/>
        <v/>
      </c>
      <c r="ET135" s="71" t="str">
        <f t="shared" si="1743"/>
        <v/>
      </c>
      <c r="EU135" s="71" t="str">
        <f t="shared" si="1744"/>
        <v/>
      </c>
      <c r="EV135" s="71" t="str">
        <f t="shared" si="1745"/>
        <v/>
      </c>
      <c r="EW135" s="71" t="str">
        <f t="shared" si="1746"/>
        <v/>
      </c>
      <c r="EX135" s="71" t="str">
        <f t="shared" si="1747"/>
        <v/>
      </c>
      <c r="EY135" s="71" t="str">
        <f t="shared" si="1748"/>
        <v/>
      </c>
      <c r="EZ135" s="71" t="str">
        <f t="shared" si="1749"/>
        <v/>
      </c>
      <c r="FA135" s="71" t="str">
        <f t="shared" si="1750"/>
        <v/>
      </c>
      <c r="FB135" s="71" t="str">
        <f t="shared" si="1751"/>
        <v/>
      </c>
      <c r="FC135" s="71" t="str">
        <f t="shared" si="1752"/>
        <v/>
      </c>
      <c r="FD135" s="71" t="str">
        <f t="shared" si="1753"/>
        <v/>
      </c>
      <c r="FE135" s="71" t="str">
        <f t="shared" si="1754"/>
        <v/>
      </c>
      <c r="FF135" s="71" t="str">
        <f t="shared" si="1755"/>
        <v/>
      </c>
      <c r="FG135" s="71" t="str">
        <f t="shared" si="1756"/>
        <v/>
      </c>
      <c r="FH135" s="71" t="str">
        <f t="shared" si="1757"/>
        <v/>
      </c>
      <c r="FI135" s="71" t="str">
        <f t="shared" si="1758"/>
        <v/>
      </c>
      <c r="FJ135" s="71" t="str">
        <f t="shared" si="1759"/>
        <v/>
      </c>
      <c r="FK135" s="71" t="str">
        <f t="shared" si="1760"/>
        <v/>
      </c>
      <c r="FL135" s="71" t="str">
        <f t="shared" si="1761"/>
        <v/>
      </c>
      <c r="FM135" s="71" t="str">
        <f t="shared" si="1762"/>
        <v/>
      </c>
      <c r="FN135" s="71" t="str">
        <f t="shared" si="1763"/>
        <v/>
      </c>
      <c r="FO135" s="71" t="str">
        <f t="shared" si="1764"/>
        <v/>
      </c>
      <c r="FP135" s="71" t="str">
        <f t="shared" si="1765"/>
        <v/>
      </c>
      <c r="FQ135" s="71" t="str">
        <f t="shared" si="1766"/>
        <v/>
      </c>
      <c r="FR135" s="71" t="str">
        <f t="shared" si="1767"/>
        <v/>
      </c>
      <c r="FS135" s="71" t="str">
        <f t="shared" si="1768"/>
        <v/>
      </c>
    </row>
    <row r="136" spans="1:175" ht="16.5">
      <c r="A136" s="101"/>
      <c r="B136" s="101" t="s">
        <v>478</v>
      </c>
      <c r="C136" s="72" t="s">
        <v>427</v>
      </c>
      <c r="T136" s="101" t="str">
        <f t="shared" si="1698"/>
        <v>|CffCCCCCC道果属性：|r|n攻击+141250|n业力+113000|n生命值+2825000|n生命回复+56500|n攻击伤害+24%|n技能伤害+20%|n|n|Cff00FF7F点击吸收道果，境界突破一级。|n需境界经验达到圆满。|r</v>
      </c>
      <c r="U136" s="85" t="s">
        <v>479</v>
      </c>
      <c r="CN136" s="70" t="str">
        <f t="shared" si="1692"/>
        <v>InitUnitState('ID19',,,,,,,,,,)</v>
      </c>
      <c r="CO136" s="70" t="str">
        <f t="shared" si="1693"/>
        <v>InitUnitNormal('ID19',,,,,,,,,,)</v>
      </c>
      <c r="CP136" s="70" t="str">
        <f t="shared" si="1694"/>
        <v>InitUnitMagic('ID19',,,,,,,,,,)</v>
      </c>
      <c r="CQ136" s="70" t="str">
        <f t="shared" si="1695"/>
        <v>InitUnitAdd('ID19',,,,,,,,,,)</v>
      </c>
      <c r="CR136" s="70" t="str">
        <f>"InitEquipData('"&amp;B136&amp;"',"&amp;D136&amp;","&amp;CR$1&amp;A136&amp;CR$1&amp;","&amp;E136&amp;","&amp;I136&amp;","&amp;F136&amp;","&amp;G136&amp;",'"&amp;J136&amp;"','"&amp;K136&amp;"','"&amp;L136&amp;"','"&amp;M136&amp;"','"&amp;N136&amp;"','"&amp;O136&amp;"',"&amp;CR$1&amp;U137&amp;CR$1&amp;")"</f>
        <v>InitEquipData('ID19',,"",,,,,'','','','','','',"ReplaceableTextures\\CommandButtons\\BTNDG10.blp")</v>
      </c>
      <c r="CU136" s="95" t="str">
        <f t="shared" si="1696"/>
        <v>|n</v>
      </c>
      <c r="CV136" s="61" t="str">
        <f t="shared" si="1697"/>
        <v>|CffCCCCCC道果属性：|r|n攻击+141250|n业力+113000|n生命值+2825000|n生命回复+56500|n攻击伤害+24%|n技能伤害+20%|n|n|Cff00FF7F点击吸收道果，境界突破一级。|n需境界经验达到圆满。|r</v>
      </c>
      <c r="CW136" s="60"/>
      <c r="CX136" s="60"/>
      <c r="CY136" s="60"/>
      <c r="CZ136" s="60"/>
      <c r="DA136" s="60"/>
      <c r="DB136" s="71" t="str">
        <f t="shared" si="1699"/>
        <v/>
      </c>
      <c r="DC136" s="71" t="str">
        <f t="shared" si="1700"/>
        <v/>
      </c>
      <c r="DD136" s="71" t="str">
        <f t="shared" si="1701"/>
        <v/>
      </c>
      <c r="DE136" s="71" t="str">
        <f t="shared" si="1702"/>
        <v/>
      </c>
      <c r="DF136" s="71" t="str">
        <f t="shared" si="1703"/>
        <v/>
      </c>
      <c r="DG136" s="71" t="str">
        <f t="shared" si="1704"/>
        <v/>
      </c>
      <c r="DH136" s="71" t="str">
        <f t="shared" si="1705"/>
        <v/>
      </c>
      <c r="DI136" s="71" t="str">
        <f t="shared" si="1706"/>
        <v/>
      </c>
      <c r="DJ136" s="71" t="str">
        <f t="shared" si="1707"/>
        <v/>
      </c>
      <c r="DK136" s="71" t="str">
        <f t="shared" si="1708"/>
        <v/>
      </c>
      <c r="DL136" s="71" t="str">
        <f t="shared" si="1709"/>
        <v/>
      </c>
      <c r="DM136" s="71" t="str">
        <f t="shared" si="1710"/>
        <v/>
      </c>
      <c r="DN136" s="71" t="str">
        <f t="shared" si="1711"/>
        <v/>
      </c>
      <c r="DO136" s="71" t="str">
        <f t="shared" si="1712"/>
        <v/>
      </c>
      <c r="DP136" s="71" t="str">
        <f t="shared" si="1713"/>
        <v/>
      </c>
      <c r="DQ136" s="71" t="str">
        <f t="shared" si="1714"/>
        <v/>
      </c>
      <c r="DR136" s="71" t="str">
        <f t="shared" si="1715"/>
        <v/>
      </c>
      <c r="DS136" s="71" t="str">
        <f t="shared" si="1716"/>
        <v/>
      </c>
      <c r="DT136" s="71" t="str">
        <f t="shared" si="1717"/>
        <v/>
      </c>
      <c r="DU136" s="71" t="str">
        <f t="shared" si="1718"/>
        <v/>
      </c>
      <c r="DV136" s="71" t="str">
        <f t="shared" si="1719"/>
        <v/>
      </c>
      <c r="DW136" s="71" t="str">
        <f t="shared" si="1720"/>
        <v/>
      </c>
      <c r="DX136" s="71" t="str">
        <f t="shared" si="1721"/>
        <v/>
      </c>
      <c r="DY136" s="71" t="str">
        <f t="shared" si="1722"/>
        <v/>
      </c>
      <c r="DZ136" s="71" t="str">
        <f t="shared" si="1723"/>
        <v/>
      </c>
      <c r="EA136" s="71" t="str">
        <f t="shared" si="1724"/>
        <v/>
      </c>
      <c r="EB136" s="71" t="str">
        <f t="shared" si="1725"/>
        <v/>
      </c>
      <c r="EC136" s="71" t="str">
        <f t="shared" si="1726"/>
        <v/>
      </c>
      <c r="ED136" s="71" t="str">
        <f t="shared" si="1727"/>
        <v/>
      </c>
      <c r="EE136" s="71" t="str">
        <f t="shared" si="1728"/>
        <v/>
      </c>
      <c r="EF136" s="71" t="str">
        <f t="shared" si="1729"/>
        <v/>
      </c>
      <c r="EG136" s="71" t="str">
        <f t="shared" si="1730"/>
        <v/>
      </c>
      <c r="EH136" s="71" t="str">
        <f t="shared" si="1731"/>
        <v/>
      </c>
      <c r="EI136" s="71" t="str">
        <f t="shared" si="1732"/>
        <v/>
      </c>
      <c r="EJ136" s="71" t="str">
        <f t="shared" si="1733"/>
        <v/>
      </c>
      <c r="EK136" s="71" t="str">
        <f t="shared" si="1734"/>
        <v/>
      </c>
      <c r="EL136" s="71" t="str">
        <f t="shared" si="1735"/>
        <v/>
      </c>
      <c r="EM136" s="71" t="str">
        <f t="shared" si="1736"/>
        <v/>
      </c>
      <c r="EN136" s="71" t="str">
        <f t="shared" si="1737"/>
        <v/>
      </c>
      <c r="EO136" s="71" t="str">
        <f t="shared" si="1738"/>
        <v/>
      </c>
      <c r="EP136" s="71" t="str">
        <f t="shared" si="1739"/>
        <v/>
      </c>
      <c r="EQ136" s="71" t="str">
        <f t="shared" si="1740"/>
        <v/>
      </c>
      <c r="ER136" s="71" t="str">
        <f t="shared" si="1741"/>
        <v/>
      </c>
      <c r="ES136" s="71" t="str">
        <f t="shared" si="1742"/>
        <v/>
      </c>
      <c r="ET136" s="71" t="str">
        <f t="shared" si="1743"/>
        <v/>
      </c>
      <c r="EU136" s="71" t="str">
        <f t="shared" si="1744"/>
        <v/>
      </c>
      <c r="EV136" s="71" t="str">
        <f t="shared" si="1745"/>
        <v/>
      </c>
      <c r="EW136" s="71" t="str">
        <f t="shared" si="1746"/>
        <v/>
      </c>
      <c r="EX136" s="71" t="str">
        <f t="shared" si="1747"/>
        <v/>
      </c>
      <c r="EY136" s="71" t="str">
        <f t="shared" si="1748"/>
        <v/>
      </c>
      <c r="EZ136" s="71" t="str">
        <f t="shared" si="1749"/>
        <v/>
      </c>
      <c r="FA136" s="71" t="str">
        <f t="shared" si="1750"/>
        <v/>
      </c>
      <c r="FB136" s="71" t="str">
        <f t="shared" si="1751"/>
        <v/>
      </c>
      <c r="FC136" s="71" t="str">
        <f t="shared" si="1752"/>
        <v/>
      </c>
      <c r="FD136" s="71" t="str">
        <f t="shared" si="1753"/>
        <v/>
      </c>
      <c r="FE136" s="71" t="str">
        <f t="shared" si="1754"/>
        <v/>
      </c>
      <c r="FF136" s="71" t="str">
        <f t="shared" si="1755"/>
        <v/>
      </c>
      <c r="FG136" s="71" t="str">
        <f t="shared" si="1756"/>
        <v/>
      </c>
      <c r="FH136" s="71" t="str">
        <f t="shared" si="1757"/>
        <v/>
      </c>
      <c r="FI136" s="71" t="str">
        <f t="shared" si="1758"/>
        <v/>
      </c>
      <c r="FJ136" s="71" t="str">
        <f t="shared" si="1759"/>
        <v/>
      </c>
      <c r="FK136" s="71" t="str">
        <f t="shared" si="1760"/>
        <v/>
      </c>
      <c r="FL136" s="71" t="str">
        <f t="shared" si="1761"/>
        <v/>
      </c>
      <c r="FM136" s="71" t="str">
        <f t="shared" si="1762"/>
        <v/>
      </c>
      <c r="FN136" s="71" t="str">
        <f t="shared" si="1763"/>
        <v/>
      </c>
      <c r="FO136" s="71" t="str">
        <f t="shared" si="1764"/>
        <v/>
      </c>
      <c r="FP136" s="71" t="str">
        <f t="shared" si="1765"/>
        <v/>
      </c>
      <c r="FQ136" s="71" t="str">
        <f t="shared" si="1766"/>
        <v/>
      </c>
      <c r="FR136" s="71" t="str">
        <f t="shared" si="1767"/>
        <v/>
      </c>
      <c r="FS136" s="71" t="str">
        <f t="shared" si="1768"/>
        <v/>
      </c>
    </row>
    <row r="137" spans="1:175" ht="16.5">
      <c r="A137" s="101"/>
      <c r="B137" s="101" t="s">
        <v>480</v>
      </c>
      <c r="C137" s="72" t="s">
        <v>430</v>
      </c>
      <c r="T137" s="101" t="str">
        <f t="shared" si="1698"/>
        <v>|CffCCCCCC道果属性：|r|n攻击+191250|n业力+153000|n生命值+3825000|n生命回复+76500|n攻击伤害+36%|n技能伤害+30%|n|n|Cff00FF7F点击吸收道果，境界突破一级。|n需境界经验达到圆满。|r</v>
      </c>
      <c r="U137" s="85" t="s">
        <v>481</v>
      </c>
      <c r="CN137" s="70" t="str">
        <f t="shared" ref="CN137:CN147" si="1769">"InitUnitState('"&amp;B137&amp;"',"&amp;V137&amp;","&amp;W137&amp;","&amp;X137&amp;","&amp;Y137&amp;","&amp;Z137&amp;","&amp;AA137&amp;","&amp;AB137&amp;","&amp;AC137&amp;","&amp;AD137&amp;","&amp;AE137&amp;")"</f>
        <v>InitUnitState('ID20',,,,,,,,,,)</v>
      </c>
      <c r="CO137" s="70" t="str">
        <f t="shared" ref="CO137:CO147" si="1770">"InitUnitNormal('"&amp;B137&amp;"',"&amp;AF137&amp;","&amp;AG137&amp;","&amp;AH137&amp;","&amp;AI137&amp;","&amp;AJ137&amp;","&amp;AK137&amp;","&amp;AL137&amp;","&amp;AM137&amp;","&amp;AN137&amp;","&amp;AO137&amp;")"</f>
        <v>InitUnitNormal('ID20',,,,,,,,,,)</v>
      </c>
      <c r="CP137" s="70" t="str">
        <f t="shared" ref="CP137:CP147" si="1771">"InitUnitMagic('"&amp;B137&amp;"',"&amp;AP137&amp;","&amp;AQ137&amp;","&amp;AR137&amp;","&amp;AS137&amp;","&amp;AT137&amp;","&amp;AU137&amp;","&amp;AV137&amp;","&amp;AW137&amp;","&amp;BI137&amp;","&amp;BJ137&amp;")"</f>
        <v>InitUnitMagic('ID20',,,,,,,,,,)</v>
      </c>
      <c r="CQ137" s="70" t="str">
        <f t="shared" ref="CQ137:CQ147" si="1772">"InitUnitAdd('"&amp;B137&amp;"',"&amp;BK137&amp;","&amp;BL137&amp;","&amp;BM137&amp;","&amp;BN137&amp;","&amp;BO137&amp;","&amp;BP137&amp;","&amp;BQ137&amp;","&amp;BR137&amp;","&amp;BS137&amp;","&amp;BT137&amp;")"</f>
        <v>InitUnitAdd('ID20',,,,,,,,,,)</v>
      </c>
      <c r="CR137" s="70" t="str">
        <f>"InitEquipData('"&amp;B137&amp;"',"&amp;D137&amp;","&amp;CR$1&amp;A137&amp;CR$1&amp;","&amp;E137&amp;","&amp;I137&amp;","&amp;F137&amp;","&amp;G137&amp;",'"&amp;J137&amp;"','"&amp;K137&amp;"','"&amp;L137&amp;"','"&amp;M137&amp;"','"&amp;N137&amp;"','"&amp;O137&amp;"',"&amp;CR$1&amp;U164&amp;CR$1&amp;")"</f>
        <v>InitEquipData('ID20',,"",,,,,'','','','','','',"ReplaceableTextures\\CommandButtons\\BTNZHP1.blp")</v>
      </c>
      <c r="CU137" s="95" t="str">
        <f t="shared" ref="CU137:CU147" si="1773">CONCATENATE(DB137,DC137,DD137,DE137,DF137,DG137,DH137,DI137,DJ137,DK137,DL137,DM137,DN137,DO137,DP137,DQ137,DR137,DS137,DT137,DU137,DV137,DW137,DX137,DY137,DZ137,EA137,EB137,EC137,ED137,EE137,EF137,EG137,EH137,EI137,EJ137,EK137,EL137,EM137,EN137,EO137,EP137&amp;"|n")</f>
        <v>|n</v>
      </c>
      <c r="CV137" s="61" t="str">
        <f t="shared" ref="CV137:CV147" si="1774">T137</f>
        <v>|CffCCCCCC道果属性：|r|n攻击+191250|n业力+153000|n生命值+3825000|n生命回复+76500|n攻击伤害+36%|n技能伤害+30%|n|n|Cff00FF7F点击吸收道果，境界突破一级。|n需境界经验达到圆满。|r</v>
      </c>
      <c r="CW137" s="60"/>
      <c r="CX137" s="60"/>
      <c r="CY137" s="60"/>
      <c r="CZ137" s="60"/>
      <c r="DA137" s="60"/>
      <c r="DB137" s="71" t="str">
        <f t="shared" si="1699"/>
        <v/>
      </c>
      <c r="DC137" s="71" t="str">
        <f t="shared" si="1700"/>
        <v/>
      </c>
      <c r="DD137" s="71" t="str">
        <f t="shared" si="1701"/>
        <v/>
      </c>
      <c r="DE137" s="71" t="str">
        <f t="shared" si="1702"/>
        <v/>
      </c>
      <c r="DF137" s="71" t="str">
        <f t="shared" si="1703"/>
        <v/>
      </c>
      <c r="DG137" s="71" t="str">
        <f t="shared" si="1704"/>
        <v/>
      </c>
      <c r="DH137" s="71" t="str">
        <f t="shared" si="1705"/>
        <v/>
      </c>
      <c r="DI137" s="71" t="str">
        <f t="shared" si="1706"/>
        <v/>
      </c>
      <c r="DJ137" s="71" t="str">
        <f t="shared" si="1707"/>
        <v/>
      </c>
      <c r="DK137" s="71" t="str">
        <f t="shared" si="1708"/>
        <v/>
      </c>
      <c r="DL137" s="71" t="str">
        <f t="shared" si="1709"/>
        <v/>
      </c>
      <c r="DM137" s="71" t="str">
        <f t="shared" si="1710"/>
        <v/>
      </c>
      <c r="DN137" s="71" t="str">
        <f t="shared" si="1711"/>
        <v/>
      </c>
      <c r="DO137" s="71" t="str">
        <f t="shared" si="1712"/>
        <v/>
      </c>
      <c r="DP137" s="71" t="str">
        <f t="shared" si="1713"/>
        <v/>
      </c>
      <c r="DQ137" s="71" t="str">
        <f t="shared" si="1714"/>
        <v/>
      </c>
      <c r="DR137" s="71" t="str">
        <f t="shared" si="1715"/>
        <v/>
      </c>
      <c r="DS137" s="71" t="str">
        <f t="shared" si="1716"/>
        <v/>
      </c>
      <c r="DT137" s="71" t="str">
        <f t="shared" si="1717"/>
        <v/>
      </c>
      <c r="DU137" s="71" t="str">
        <f t="shared" si="1718"/>
        <v/>
      </c>
      <c r="DV137" s="71" t="str">
        <f t="shared" si="1719"/>
        <v/>
      </c>
      <c r="DW137" s="71" t="str">
        <f t="shared" si="1720"/>
        <v/>
      </c>
      <c r="DX137" s="71" t="str">
        <f t="shared" si="1721"/>
        <v/>
      </c>
      <c r="DY137" s="71" t="str">
        <f t="shared" si="1722"/>
        <v/>
      </c>
      <c r="DZ137" s="71" t="str">
        <f t="shared" si="1723"/>
        <v/>
      </c>
      <c r="EA137" s="71" t="str">
        <f t="shared" si="1724"/>
        <v/>
      </c>
      <c r="EB137" s="71" t="str">
        <f t="shared" si="1725"/>
        <v/>
      </c>
      <c r="EC137" s="71" t="str">
        <f t="shared" si="1726"/>
        <v/>
      </c>
      <c r="ED137" s="71" t="str">
        <f t="shared" si="1727"/>
        <v/>
      </c>
      <c r="EE137" s="71" t="str">
        <f t="shared" si="1728"/>
        <v/>
      </c>
      <c r="EF137" s="71" t="str">
        <f t="shared" si="1729"/>
        <v/>
      </c>
      <c r="EG137" s="71" t="str">
        <f t="shared" si="1730"/>
        <v/>
      </c>
      <c r="EH137" s="71" t="str">
        <f t="shared" si="1731"/>
        <v/>
      </c>
      <c r="EI137" s="71" t="str">
        <f t="shared" si="1732"/>
        <v/>
      </c>
      <c r="EJ137" s="71" t="str">
        <f t="shared" si="1733"/>
        <v/>
      </c>
      <c r="EK137" s="71" t="str">
        <f t="shared" si="1734"/>
        <v/>
      </c>
      <c r="EL137" s="71" t="str">
        <f t="shared" si="1735"/>
        <v/>
      </c>
      <c r="EM137" s="71" t="str">
        <f t="shared" si="1736"/>
        <v/>
      </c>
      <c r="EN137" s="71" t="str">
        <f t="shared" si="1737"/>
        <v/>
      </c>
      <c r="EO137" s="71" t="str">
        <f t="shared" si="1738"/>
        <v/>
      </c>
      <c r="EP137" s="71" t="str">
        <f t="shared" si="1739"/>
        <v/>
      </c>
      <c r="EQ137" s="71" t="str">
        <f t="shared" si="1740"/>
        <v/>
      </c>
      <c r="ER137" s="71" t="str">
        <f t="shared" si="1741"/>
        <v/>
      </c>
      <c r="ES137" s="71" t="str">
        <f t="shared" si="1742"/>
        <v/>
      </c>
      <c r="ET137" s="71" t="str">
        <f t="shared" si="1743"/>
        <v/>
      </c>
      <c r="EU137" s="71" t="str">
        <f t="shared" si="1744"/>
        <v/>
      </c>
      <c r="EV137" s="71" t="str">
        <f t="shared" si="1745"/>
        <v/>
      </c>
      <c r="EW137" s="71" t="str">
        <f t="shared" si="1746"/>
        <v/>
      </c>
      <c r="EX137" s="71" t="str">
        <f t="shared" si="1747"/>
        <v/>
      </c>
      <c r="EY137" s="71" t="str">
        <f t="shared" si="1748"/>
        <v/>
      </c>
      <c r="EZ137" s="71" t="str">
        <f t="shared" si="1749"/>
        <v/>
      </c>
      <c r="FA137" s="71" t="str">
        <f t="shared" si="1750"/>
        <v/>
      </c>
      <c r="FB137" s="71" t="str">
        <f t="shared" si="1751"/>
        <v/>
      </c>
      <c r="FC137" s="71" t="str">
        <f t="shared" si="1752"/>
        <v/>
      </c>
      <c r="FD137" s="71" t="str">
        <f t="shared" si="1753"/>
        <v/>
      </c>
      <c r="FE137" s="71" t="str">
        <f t="shared" si="1754"/>
        <v/>
      </c>
      <c r="FF137" s="71" t="str">
        <f t="shared" si="1755"/>
        <v/>
      </c>
      <c r="FG137" s="71" t="str">
        <f t="shared" si="1756"/>
        <v/>
      </c>
      <c r="FH137" s="71" t="str">
        <f t="shared" si="1757"/>
        <v/>
      </c>
      <c r="FI137" s="71" t="str">
        <f t="shared" si="1758"/>
        <v/>
      </c>
      <c r="FJ137" s="71" t="str">
        <f t="shared" si="1759"/>
        <v/>
      </c>
      <c r="FK137" s="71" t="str">
        <f t="shared" si="1760"/>
        <v/>
      </c>
      <c r="FL137" s="71" t="str">
        <f t="shared" si="1761"/>
        <v/>
      </c>
      <c r="FM137" s="71" t="str">
        <f t="shared" si="1762"/>
        <v/>
      </c>
      <c r="FN137" s="71" t="str">
        <f t="shared" si="1763"/>
        <v/>
      </c>
      <c r="FO137" s="71" t="str">
        <f t="shared" si="1764"/>
        <v/>
      </c>
      <c r="FP137" s="71" t="str">
        <f t="shared" si="1765"/>
        <v/>
      </c>
      <c r="FQ137" s="71" t="str">
        <f t="shared" si="1766"/>
        <v/>
      </c>
      <c r="FR137" s="71" t="str">
        <f t="shared" si="1767"/>
        <v/>
      </c>
      <c r="FS137" s="71" t="str">
        <f t="shared" si="1768"/>
        <v/>
      </c>
    </row>
    <row r="138" spans="1:175" ht="16.5">
      <c r="A138" s="101"/>
      <c r="B138" s="101" t="s">
        <v>482</v>
      </c>
      <c r="C138" s="102" t="s">
        <v>483</v>
      </c>
      <c r="T138" s="109" t="s">
        <v>484</v>
      </c>
      <c r="U138" s="85" t="s">
        <v>485</v>
      </c>
      <c r="CN138" s="70" t="str">
        <f t="shared" si="1769"/>
        <v>InitUnitState('CS01',,,,,,,,,,)</v>
      </c>
      <c r="CO138" s="70" t="str">
        <f t="shared" si="1770"/>
        <v>InitUnitNormal('CS01',,,,,,,,,,)</v>
      </c>
      <c r="CP138" s="70" t="str">
        <f t="shared" si="1771"/>
        <v>InitUnitMagic('CS01',,,,,,,,,,)</v>
      </c>
      <c r="CQ138" s="70" t="str">
        <f t="shared" si="1772"/>
        <v>InitUnitAdd('CS01',,,,,,,,,,)</v>
      </c>
      <c r="CR138" s="70" t="str">
        <f>"InitEquipData('"&amp;B138&amp;"',"&amp;D138&amp;","&amp;CR$1&amp;A138&amp;CR$1&amp;","&amp;E138&amp;","&amp;I138&amp;","&amp;F138&amp;","&amp;G138&amp;",'"&amp;J138&amp;"','"&amp;K138&amp;"','"&amp;L138&amp;"','"&amp;M138&amp;"','"&amp;N138&amp;"','"&amp;O138&amp;"',"&amp;CR$1&amp;U148&amp;CR$1&amp;")"</f>
        <v>InitEquipData('CS01',,"",,,,,'','','','','','',"ReplaceableTextures\\CommandButtons\\BTNIN05.blp")</v>
      </c>
      <c r="CU138" s="95" t="str">
        <f t="shared" si="1773"/>
        <v>|n</v>
      </c>
      <c r="CV138" s="61" t="str">
        <f t="shared" si="1774"/>
        <v>低概率获得C级技能，高概率获得|Cff00ff7fB级技能|r，低概率获得|Cff2693ffA级技能|r。</v>
      </c>
      <c r="CW138" s="60"/>
      <c r="CX138" s="60"/>
      <c r="CY138" s="60"/>
      <c r="CZ138" s="60"/>
      <c r="DA138" s="60"/>
      <c r="DB138" s="71" t="str">
        <f t="shared" si="1699"/>
        <v/>
      </c>
      <c r="DC138" s="71" t="str">
        <f t="shared" si="1700"/>
        <v/>
      </c>
      <c r="DD138" s="71" t="str">
        <f t="shared" si="1701"/>
        <v/>
      </c>
      <c r="DE138" s="71" t="str">
        <f t="shared" si="1702"/>
        <v/>
      </c>
      <c r="DF138" s="71" t="str">
        <f t="shared" si="1703"/>
        <v/>
      </c>
      <c r="DG138" s="71" t="str">
        <f t="shared" si="1704"/>
        <v/>
      </c>
      <c r="DH138" s="71" t="str">
        <f t="shared" si="1705"/>
        <v/>
      </c>
      <c r="DI138" s="71" t="str">
        <f t="shared" si="1706"/>
        <v/>
      </c>
      <c r="DJ138" s="71" t="str">
        <f t="shared" si="1707"/>
        <v/>
      </c>
      <c r="DK138" s="71" t="str">
        <f t="shared" si="1708"/>
        <v/>
      </c>
      <c r="DL138" s="71" t="str">
        <f t="shared" si="1709"/>
        <v/>
      </c>
      <c r="DM138" s="71" t="str">
        <f t="shared" si="1710"/>
        <v/>
      </c>
      <c r="DN138" s="71" t="str">
        <f t="shared" si="1711"/>
        <v/>
      </c>
      <c r="DO138" s="71" t="str">
        <f t="shared" si="1712"/>
        <v/>
      </c>
      <c r="DP138" s="71" t="str">
        <f t="shared" si="1713"/>
        <v/>
      </c>
      <c r="DQ138" s="71" t="str">
        <f t="shared" si="1714"/>
        <v/>
      </c>
      <c r="DR138" s="71" t="str">
        <f t="shared" si="1715"/>
        <v/>
      </c>
      <c r="DS138" s="71" t="str">
        <f t="shared" si="1716"/>
        <v/>
      </c>
      <c r="DT138" s="71" t="str">
        <f t="shared" si="1717"/>
        <v/>
      </c>
      <c r="DU138" s="71" t="str">
        <f t="shared" si="1718"/>
        <v/>
      </c>
      <c r="DV138" s="71" t="str">
        <f t="shared" si="1719"/>
        <v/>
      </c>
      <c r="DW138" s="71" t="str">
        <f t="shared" si="1720"/>
        <v/>
      </c>
      <c r="DX138" s="71" t="str">
        <f t="shared" si="1721"/>
        <v/>
      </c>
      <c r="DY138" s="71" t="str">
        <f t="shared" si="1722"/>
        <v/>
      </c>
      <c r="DZ138" s="71" t="str">
        <f t="shared" si="1723"/>
        <v/>
      </c>
      <c r="EA138" s="71" t="str">
        <f t="shared" si="1724"/>
        <v/>
      </c>
      <c r="EB138" s="71" t="str">
        <f t="shared" si="1725"/>
        <v/>
      </c>
      <c r="EC138" s="71" t="str">
        <f t="shared" si="1726"/>
        <v/>
      </c>
      <c r="ED138" s="71" t="str">
        <f t="shared" si="1727"/>
        <v/>
      </c>
      <c r="EE138" s="71" t="str">
        <f t="shared" si="1728"/>
        <v/>
      </c>
      <c r="EF138" s="71" t="str">
        <f t="shared" si="1729"/>
        <v/>
      </c>
      <c r="EG138" s="71" t="str">
        <f t="shared" si="1730"/>
        <v/>
      </c>
      <c r="EH138" s="71" t="str">
        <f t="shared" si="1731"/>
        <v/>
      </c>
      <c r="EI138" s="71" t="str">
        <f t="shared" si="1732"/>
        <v/>
      </c>
      <c r="EJ138" s="71" t="str">
        <f t="shared" si="1733"/>
        <v/>
      </c>
      <c r="EK138" s="71" t="str">
        <f t="shared" si="1734"/>
        <v/>
      </c>
      <c r="EL138" s="71" t="str">
        <f t="shared" si="1735"/>
        <v/>
      </c>
      <c r="EM138" s="71" t="str">
        <f t="shared" si="1736"/>
        <v/>
      </c>
      <c r="EN138" s="71" t="str">
        <f t="shared" si="1737"/>
        <v/>
      </c>
      <c r="EO138" s="71" t="str">
        <f t="shared" si="1738"/>
        <v/>
      </c>
      <c r="EP138" s="71" t="str">
        <f t="shared" si="1739"/>
        <v/>
      </c>
      <c r="EQ138" s="71" t="str">
        <f t="shared" si="1740"/>
        <v/>
      </c>
      <c r="ER138" s="71" t="str">
        <f t="shared" si="1741"/>
        <v/>
      </c>
      <c r="ES138" s="71" t="str">
        <f t="shared" si="1742"/>
        <v/>
      </c>
      <c r="ET138" s="71" t="str">
        <f t="shared" si="1743"/>
        <v/>
      </c>
      <c r="EU138" s="71" t="str">
        <f t="shared" si="1744"/>
        <v/>
      </c>
      <c r="EV138" s="71" t="str">
        <f t="shared" si="1745"/>
        <v/>
      </c>
      <c r="EW138" s="71" t="str">
        <f t="shared" si="1746"/>
        <v/>
      </c>
      <c r="EX138" s="71" t="str">
        <f t="shared" si="1747"/>
        <v/>
      </c>
      <c r="EY138" s="71" t="str">
        <f t="shared" si="1748"/>
        <v/>
      </c>
      <c r="EZ138" s="71" t="str">
        <f t="shared" si="1749"/>
        <v/>
      </c>
      <c r="FA138" s="71" t="str">
        <f t="shared" si="1750"/>
        <v/>
      </c>
      <c r="FB138" s="71" t="str">
        <f t="shared" si="1751"/>
        <v/>
      </c>
      <c r="FC138" s="71" t="str">
        <f t="shared" si="1752"/>
        <v/>
      </c>
      <c r="FD138" s="71" t="str">
        <f t="shared" si="1753"/>
        <v/>
      </c>
      <c r="FE138" s="71" t="str">
        <f t="shared" si="1754"/>
        <v/>
      </c>
      <c r="FF138" s="71" t="str">
        <f t="shared" si="1755"/>
        <v/>
      </c>
      <c r="FG138" s="71" t="str">
        <f t="shared" si="1756"/>
        <v/>
      </c>
      <c r="FH138" s="71" t="str">
        <f t="shared" si="1757"/>
        <v/>
      </c>
      <c r="FI138" s="71" t="str">
        <f t="shared" si="1758"/>
        <v/>
      </c>
      <c r="FJ138" s="71" t="str">
        <f t="shared" si="1759"/>
        <v/>
      </c>
      <c r="FK138" s="71" t="str">
        <f t="shared" si="1760"/>
        <v/>
      </c>
      <c r="FL138" s="71" t="str">
        <f t="shared" si="1761"/>
        <v/>
      </c>
      <c r="FM138" s="71" t="str">
        <f t="shared" si="1762"/>
        <v/>
      </c>
      <c r="FN138" s="71" t="str">
        <f t="shared" si="1763"/>
        <v/>
      </c>
      <c r="FO138" s="71" t="str">
        <f t="shared" si="1764"/>
        <v/>
      </c>
      <c r="FP138" s="71" t="str">
        <f t="shared" si="1765"/>
        <v/>
      </c>
      <c r="FQ138" s="71" t="str">
        <f t="shared" si="1766"/>
        <v/>
      </c>
      <c r="FR138" s="71" t="str">
        <f t="shared" si="1767"/>
        <v/>
      </c>
      <c r="FS138" s="71" t="str">
        <f t="shared" si="1768"/>
        <v/>
      </c>
    </row>
    <row r="139" spans="1:175" ht="16.5">
      <c r="A139" s="101"/>
      <c r="B139" s="101" t="s">
        <v>486</v>
      </c>
      <c r="C139" s="101" t="s">
        <v>487</v>
      </c>
      <c r="T139" s="101" t="s">
        <v>488</v>
      </c>
      <c r="U139" s="85" t="s">
        <v>489</v>
      </c>
      <c r="CN139" s="70" t="str">
        <f t="shared" ref="CN139:CN142" si="1775">"InitUnitState('"&amp;B139&amp;"',"&amp;V139&amp;","&amp;W139&amp;","&amp;X139&amp;","&amp;Y139&amp;","&amp;Z139&amp;","&amp;AA139&amp;","&amp;AB139&amp;","&amp;AC139&amp;","&amp;AD139&amp;","&amp;AE139&amp;")"</f>
        <v>InitUnitState('CS02',,,,,,,,,,)</v>
      </c>
      <c r="CO139" s="70" t="str">
        <f t="shared" ref="CO139:CO142" si="1776">"InitUnitNormal('"&amp;B139&amp;"',"&amp;AF139&amp;","&amp;AG139&amp;","&amp;AH139&amp;","&amp;AI139&amp;","&amp;AJ139&amp;","&amp;AK139&amp;","&amp;AL139&amp;","&amp;AM139&amp;","&amp;AN139&amp;","&amp;AO139&amp;")"</f>
        <v>InitUnitNormal('CS02',,,,,,,,,,)</v>
      </c>
      <c r="CP139" s="70" t="str">
        <f t="shared" ref="CP139:CP142" si="1777">"InitUnitMagic('"&amp;B139&amp;"',"&amp;AP139&amp;","&amp;AQ139&amp;","&amp;AR139&amp;","&amp;AS139&amp;","&amp;AT139&amp;","&amp;AU139&amp;","&amp;AV139&amp;","&amp;AW139&amp;","&amp;BI139&amp;","&amp;BJ139&amp;")"</f>
        <v>InitUnitMagic('CS02',,,,,,,,,,)</v>
      </c>
      <c r="CQ139" s="70" t="str">
        <f t="shared" ref="CQ139:CQ142" si="1778">"InitUnitAdd('"&amp;B139&amp;"',"&amp;BK139&amp;","&amp;BL139&amp;","&amp;BM139&amp;","&amp;BN139&amp;","&amp;BO139&amp;","&amp;BP139&amp;","&amp;BQ139&amp;","&amp;BR139&amp;","&amp;BS139&amp;","&amp;BT139&amp;")"</f>
        <v>InitUnitAdd('CS02',,,,,,,,,,)</v>
      </c>
      <c r="CR139" s="70" t="str">
        <f>"InitEquipData('"&amp;B139&amp;"',"&amp;D139&amp;","&amp;CR$1&amp;A139&amp;CR$1&amp;","&amp;E139&amp;","&amp;I139&amp;","&amp;F139&amp;","&amp;G139&amp;",'"&amp;J139&amp;"','"&amp;K139&amp;"','"&amp;L139&amp;"','"&amp;M139&amp;"','"&amp;N139&amp;"','"&amp;O139&amp;"',"&amp;CR$1&amp;U149&amp;CR$1&amp;")"</f>
        <v>InitEquipData('CS02',,"",,,,,'','','','','','',"ReplaceableTextures\\CommandButtons\\BTNIN04.blp")</v>
      </c>
      <c r="CU139" s="95" t="str">
        <f t="shared" ref="CU139:CU142" si="1779">CONCATENATE(DB139,DC139,DD139,DE139,DF139,DG139,DH139,DI139,DJ139,DK139,DL139,DM139,DN139,DO139,DP139,DQ139,DR139,DS139,DT139,DU139,DV139,DW139,DX139,DY139,DZ139,EA139,EB139,EC139,ED139,EE139,EF139,EG139,EH139,EI139,EJ139,EK139,EL139,EM139,EN139,EO139,EP139&amp;"|n")</f>
        <v>|n</v>
      </c>
      <c r="CV139" s="61" t="str">
        <f t="shared" ref="CV139:CV142" si="1780">T139</f>
        <v>随机抽取|Cffffd24d3|r个|Cffffd24d符印|r，可以从中任意选择|Cffffd24d1|r个。</v>
      </c>
      <c r="CW139" s="60"/>
      <c r="CX139" s="60"/>
      <c r="CY139" s="60"/>
      <c r="CZ139" s="60"/>
      <c r="DA139" s="60"/>
      <c r="DB139" s="71" t="str">
        <f t="shared" ref="DB139:DB142" si="1781">IF(V139="","","|n"&amp;DB$2&amp;"+"&amp;V139&amp;DB$1)</f>
        <v/>
      </c>
      <c r="DC139" s="71" t="str">
        <f t="shared" ref="DC139:DC142" si="1782">IF(W139="","","|n"&amp;DC$2&amp;"+"&amp;W139&amp;DC$1)</f>
        <v/>
      </c>
      <c r="DD139" s="71" t="str">
        <f t="shared" ref="DD139:DD142" si="1783">IF(X139="","","|n"&amp;DD$2&amp;"+"&amp;X139&amp;DD$1)</f>
        <v/>
      </c>
      <c r="DE139" s="71" t="str">
        <f t="shared" ref="DE139:DE142" si="1784">IF(Y139="","","|n"&amp;DE$2&amp;"+"&amp;Y139&amp;DE$1)</f>
        <v/>
      </c>
      <c r="DF139" s="71" t="str">
        <f t="shared" ref="DF139:DF142" si="1785">IF(Z139="","","|n"&amp;DF$2&amp;"+"&amp;Z139&amp;DF$1)</f>
        <v/>
      </c>
      <c r="DG139" s="71" t="str">
        <f t="shared" ref="DG139:DG142" si="1786">IF(AA139="","","|n"&amp;DG$2&amp;"+"&amp;AA139&amp;DG$1)</f>
        <v/>
      </c>
      <c r="DH139" s="71" t="str">
        <f t="shared" ref="DH139:DH142" si="1787">IF(AB139="","","|n"&amp;DH$2&amp;"+"&amp;AB139&amp;DH$1)</f>
        <v/>
      </c>
      <c r="DI139" s="71" t="str">
        <f t="shared" ref="DI139:DI142" si="1788">IF(AC139="","","|n"&amp;DI$2&amp;"+"&amp;AC139&amp;DI$1)</f>
        <v/>
      </c>
      <c r="DJ139" s="71" t="str">
        <f t="shared" ref="DJ139:DJ142" si="1789">IF(AD139="","","|n"&amp;DJ$2&amp;"+"&amp;AD139&amp;DJ$1)</f>
        <v/>
      </c>
      <c r="DK139" s="71" t="str">
        <f t="shared" ref="DK139:DK142" si="1790">IF(AE139="","","|n"&amp;DK$2&amp;"+"&amp;AE139&amp;DK$1)</f>
        <v/>
      </c>
      <c r="DL139" s="71" t="str">
        <f t="shared" ref="DL139:DL142" si="1791">IF(AF139="","","|n"&amp;DL$2&amp;"+"&amp;AF139&amp;DL$1)</f>
        <v/>
      </c>
      <c r="DM139" s="71" t="str">
        <f t="shared" ref="DM139:DM142" si="1792">IF(AG139="","","|n"&amp;DM$2&amp;"+"&amp;AG139&amp;DM$1)</f>
        <v/>
      </c>
      <c r="DN139" s="71" t="str">
        <f t="shared" ref="DN139:DN142" si="1793">IF(AH139="","","|n"&amp;DN$2&amp;"+"&amp;AH139&amp;DN$1)</f>
        <v/>
      </c>
      <c r="DO139" s="71" t="str">
        <f t="shared" ref="DO139:DO142" si="1794">IF(AI139="","","|n"&amp;DO$2&amp;"+"&amp;AI139&amp;DO$1)</f>
        <v/>
      </c>
      <c r="DP139" s="71" t="str">
        <f t="shared" ref="DP139:DP142" si="1795">IF(AJ139="","","|n"&amp;DP$2&amp;"+"&amp;AJ139&amp;DP$1)</f>
        <v/>
      </c>
      <c r="DQ139" s="71" t="str">
        <f t="shared" ref="DQ139:DQ142" si="1796">IF(AK139="","","|n"&amp;DQ$2&amp;"+"&amp;AK139&amp;DQ$1)</f>
        <v/>
      </c>
      <c r="DR139" s="71" t="str">
        <f t="shared" ref="DR139:DR142" si="1797">IF(AL139="","","|n"&amp;DR$2&amp;"+"&amp;AL139&amp;DR$1)</f>
        <v/>
      </c>
      <c r="DS139" s="71" t="str">
        <f t="shared" ref="DS139:DS142" si="1798">IF(AM139="","","|n"&amp;DS$2&amp;"+"&amp;AM139&amp;DS$1)</f>
        <v/>
      </c>
      <c r="DT139" s="71" t="str">
        <f t="shared" ref="DT139:DT142" si="1799">IF(AN139="","","|n"&amp;DT$2&amp;"+"&amp;AN139&amp;DT$1)</f>
        <v/>
      </c>
      <c r="DU139" s="71" t="str">
        <f t="shared" ref="DU139:DU142" si="1800">IF(AO139="","","|n"&amp;DU$2&amp;"+"&amp;AO139&amp;DU$1)</f>
        <v/>
      </c>
      <c r="DV139" s="71" t="str">
        <f t="shared" ref="DV139:DV142" si="1801">IF(AP139="","","|n"&amp;DV$2&amp;"+"&amp;AP139&amp;DV$1)</f>
        <v/>
      </c>
      <c r="DW139" s="71" t="str">
        <f t="shared" ref="DW139:DW142" si="1802">IF(AQ139="","","|n"&amp;DW$2&amp;"+"&amp;AQ139&amp;DW$1)</f>
        <v/>
      </c>
      <c r="DX139" s="71" t="str">
        <f t="shared" ref="DX139:DX142" si="1803">IF(AR139="","","|n"&amp;DX$2&amp;"+"&amp;AR139&amp;DX$1)</f>
        <v/>
      </c>
      <c r="DY139" s="71" t="str">
        <f t="shared" ref="DY139:DY142" si="1804">IF(AS139="","","|n"&amp;DY$2&amp;"+"&amp;AS139&amp;DY$1)</f>
        <v/>
      </c>
      <c r="DZ139" s="71" t="str">
        <f t="shared" ref="DZ139:DZ142" si="1805">IF(AT139="","","|n"&amp;DZ$2&amp;"+"&amp;AT139&amp;DZ$1)</f>
        <v/>
      </c>
      <c r="EA139" s="71" t="str">
        <f t="shared" ref="EA139:EA142" si="1806">IF(AU139="","","|n"&amp;EA$2&amp;"+"&amp;AU139&amp;EA$1)</f>
        <v/>
      </c>
      <c r="EB139" s="71" t="str">
        <f t="shared" ref="EB139:EB142" si="1807">IF(AV139="","","|n"&amp;EB$2&amp;"+"&amp;AV139&amp;EB$1)</f>
        <v/>
      </c>
      <c r="EC139" s="71" t="str">
        <f t="shared" ref="EC139:EC142" si="1808">IF(AW139="","","|n"&amp;EC$2&amp;"+"&amp;AW139&amp;EC$1)</f>
        <v/>
      </c>
      <c r="ED139" s="71" t="str">
        <f t="shared" ref="ED139:ED142" si="1809">IF(AX139="","","|n"&amp;ED$2&amp;"+"&amp;AX139&amp;ED$1)</f>
        <v/>
      </c>
      <c r="EE139" s="71" t="str">
        <f t="shared" ref="EE139:EE142" si="1810">IF(AY139="","","|n"&amp;EE$2&amp;"+"&amp;AY139&amp;EE$1)</f>
        <v/>
      </c>
      <c r="EF139" s="71" t="str">
        <f t="shared" ref="EF139:EF142" si="1811">IF(AZ139="","","|n"&amp;EF$2&amp;"+"&amp;AZ139&amp;EF$1)</f>
        <v/>
      </c>
      <c r="EG139" s="71" t="str">
        <f t="shared" ref="EG139:EG142" si="1812">IF(BA139="","","|n"&amp;EG$2&amp;"+"&amp;BA139&amp;EG$1)</f>
        <v/>
      </c>
      <c r="EH139" s="71" t="str">
        <f t="shared" ref="EH139:EH142" si="1813">IF(BB139="","","|n"&amp;EH$2&amp;"+"&amp;BB139&amp;EH$1)</f>
        <v/>
      </c>
      <c r="EI139" s="71" t="str">
        <f t="shared" ref="EI139:EI142" si="1814">IF(BC139="","","|n"&amp;EI$2&amp;"+"&amp;BC139&amp;EI$1)</f>
        <v/>
      </c>
      <c r="EJ139" s="71" t="str">
        <f t="shared" ref="EJ139:EJ142" si="1815">IF(BD139="","","|n"&amp;EJ$2&amp;"+"&amp;BD139&amp;EJ$1)</f>
        <v/>
      </c>
      <c r="EK139" s="71" t="str">
        <f t="shared" ref="EK139:EK142" si="1816">IF(BE139="","","|n"&amp;EK$2&amp;"+"&amp;BE139&amp;EK$1)</f>
        <v/>
      </c>
      <c r="EL139" s="71" t="str">
        <f t="shared" ref="EL139:EL142" si="1817">IF(BF139="","","|n"&amp;EL$2&amp;"+"&amp;BF139&amp;EL$1)</f>
        <v/>
      </c>
      <c r="EM139" s="71" t="str">
        <f t="shared" ref="EM139:EM142" si="1818">IF(BG139="","","|n"&amp;EM$2&amp;"+"&amp;BG139&amp;EM$1)</f>
        <v/>
      </c>
      <c r="EN139" s="71" t="str">
        <f t="shared" ref="EN139:EN142" si="1819">IF(BH139="","","|n"&amp;EN$2&amp;"+"&amp;BH139&amp;EN$1)</f>
        <v/>
      </c>
      <c r="EO139" s="71" t="str">
        <f t="shared" ref="EO139:EO142" si="1820">IF(BI139="","","|n"&amp;EO$2&amp;"+"&amp;BI139&amp;EO$1)</f>
        <v/>
      </c>
      <c r="EP139" s="71" t="str">
        <f t="shared" ref="EP139:EP142" si="1821">IF(BJ139="","","|n"&amp;EP$2&amp;"+"&amp;BJ139&amp;EP$1)</f>
        <v/>
      </c>
      <c r="EQ139" s="71" t="str">
        <f t="shared" ref="EQ139:EQ142" si="1822">IF(BK139="","","|n"&amp;EQ$2&amp;"+"&amp;BK139&amp;EQ$1)</f>
        <v/>
      </c>
      <c r="ER139" s="71" t="str">
        <f t="shared" ref="ER139:ER142" si="1823">IF(BL139="","","|n"&amp;ER$2&amp;"+"&amp;BL139&amp;ER$1)</f>
        <v/>
      </c>
      <c r="ES139" s="71" t="str">
        <f t="shared" ref="ES139:ES142" si="1824">IF(BM139="","","|n"&amp;ES$2&amp;"+"&amp;BM139&amp;ES$1)</f>
        <v/>
      </c>
      <c r="ET139" s="71" t="str">
        <f t="shared" ref="ET139:ET142" si="1825">IF(BN139="","","|n"&amp;ET$2&amp;"+"&amp;BN139&amp;ET$1)</f>
        <v/>
      </c>
      <c r="EU139" s="71" t="str">
        <f t="shared" ref="EU139:EU142" si="1826">IF(BO139="","","|n"&amp;EU$2&amp;"+"&amp;BO139&amp;EU$1)</f>
        <v/>
      </c>
      <c r="EV139" s="71" t="str">
        <f t="shared" ref="EV139:EV142" si="1827">IF(BP139="","","|n"&amp;EV$2&amp;"+"&amp;BP139&amp;EV$1)</f>
        <v/>
      </c>
      <c r="EW139" s="71" t="str">
        <f t="shared" ref="EW139:EW142" si="1828">IF(BQ139="","","|n"&amp;EW$2&amp;"+"&amp;BQ139&amp;EW$1)</f>
        <v/>
      </c>
      <c r="EX139" s="71" t="str">
        <f t="shared" ref="EX139:EX142" si="1829">IF(BR139="","","|n"&amp;EX$2&amp;"+"&amp;BR139&amp;EX$1)</f>
        <v/>
      </c>
      <c r="EY139" s="71" t="str">
        <f t="shared" ref="EY139:EY142" si="1830">IF(BS139="","","|n"&amp;EY$2&amp;"+"&amp;BS139&amp;EY$1)</f>
        <v/>
      </c>
      <c r="EZ139" s="71" t="str">
        <f t="shared" ref="EZ139:EZ142" si="1831">IF(BT139="","","|n"&amp;EZ$2&amp;"+"&amp;BT139&amp;EZ$1)</f>
        <v/>
      </c>
      <c r="FA139" s="71" t="str">
        <f t="shared" ref="FA139:FA142" si="1832">IF(BU139="","","|n"&amp;FA$2&amp;"+"&amp;BU139&amp;FA$1)</f>
        <v/>
      </c>
      <c r="FB139" s="71" t="str">
        <f t="shared" ref="FB139:FB142" si="1833">IF(BV139="","","|n"&amp;FB$2&amp;"+"&amp;BV139&amp;FB$1)</f>
        <v/>
      </c>
      <c r="FC139" s="71" t="str">
        <f t="shared" ref="FC139:FC142" si="1834">IF(BW139="","","|n"&amp;FC$2&amp;"+"&amp;BW139&amp;FC$1)</f>
        <v/>
      </c>
      <c r="FD139" s="71" t="str">
        <f t="shared" ref="FD139:FD142" si="1835">IF(BX139="","","|n"&amp;FD$2&amp;"+"&amp;BX139&amp;FD$1)</f>
        <v/>
      </c>
      <c r="FE139" s="71" t="str">
        <f t="shared" ref="FE139:FE142" si="1836">IF(BY139="","","|n"&amp;FE$2&amp;"+"&amp;BY139&amp;FE$1)</f>
        <v/>
      </c>
      <c r="FF139" s="71" t="str">
        <f t="shared" ref="FF139:FF142" si="1837">IF(BZ139="","","|n"&amp;FF$2&amp;"+"&amp;BZ139&amp;FF$1)</f>
        <v/>
      </c>
      <c r="FG139" s="71" t="str">
        <f t="shared" ref="FG139:FG142" si="1838">IF(CA139="","","|n"&amp;FG$2&amp;"+"&amp;CA139&amp;FG$1)</f>
        <v/>
      </c>
      <c r="FH139" s="71" t="str">
        <f t="shared" ref="FH139:FH142" si="1839">IF(CB139="","","|n"&amp;FH$2&amp;"+"&amp;CB139&amp;FH$1)</f>
        <v/>
      </c>
      <c r="FI139" s="71" t="str">
        <f t="shared" ref="FI139:FI142" si="1840">IF(CC139="","","|n"&amp;FI$2&amp;"+"&amp;CC139&amp;FI$1)</f>
        <v/>
      </c>
      <c r="FJ139" s="71" t="str">
        <f t="shared" ref="FJ139:FJ142" si="1841">IF(CD139="","","|n"&amp;FJ$2&amp;"+"&amp;CD139&amp;FJ$1)</f>
        <v/>
      </c>
      <c r="FK139" s="71" t="str">
        <f t="shared" ref="FK139:FK142" si="1842">IF(CE139="","","|n"&amp;FK$2&amp;"+"&amp;CE139&amp;FK$1)</f>
        <v/>
      </c>
      <c r="FL139" s="71" t="str">
        <f t="shared" ref="FL139:FL142" si="1843">IF(CF139="","","|n"&amp;FL$2&amp;"+"&amp;CF139&amp;FL$1)</f>
        <v/>
      </c>
      <c r="FM139" s="71" t="str">
        <f t="shared" ref="FM139:FM142" si="1844">IF(CG139="","","|n"&amp;FM$2&amp;"+"&amp;CG139&amp;FM$1)</f>
        <v/>
      </c>
      <c r="FN139" s="71" t="str">
        <f t="shared" ref="FN139:FN142" si="1845">IF(CH139="","","|n"&amp;FN$2&amp;"+"&amp;CH139&amp;FN$1)</f>
        <v/>
      </c>
      <c r="FO139" s="71" t="str">
        <f t="shared" ref="FO139:FO142" si="1846">IF(CI139="","","|n"&amp;FO$2&amp;"+"&amp;CI139&amp;FO$1)</f>
        <v/>
      </c>
      <c r="FP139" s="71" t="str">
        <f t="shared" ref="FP139:FP142" si="1847">IF(CJ139="","","|n"&amp;FP$2&amp;"+"&amp;CJ139&amp;FP$1)</f>
        <v/>
      </c>
      <c r="FQ139" s="71" t="str">
        <f t="shared" ref="FQ139:FQ142" si="1848">IF(CK139="","","|n"&amp;FQ$2&amp;"+"&amp;CK139&amp;FQ$1)</f>
        <v/>
      </c>
      <c r="FR139" s="71" t="str">
        <f t="shared" ref="FR139:FR142" si="1849">IF(CL139="","","|n"&amp;FR$2&amp;"+"&amp;CL139&amp;FR$1)</f>
        <v/>
      </c>
      <c r="FS139" s="71" t="str">
        <f t="shared" ref="FS139:FS142" si="1850">IF(CM139="","","|n"&amp;FS$2&amp;"+"&amp;CM139&amp;FS$1)</f>
        <v/>
      </c>
    </row>
    <row r="140" spans="1:175" ht="16.5">
      <c r="A140" s="101"/>
      <c r="B140" s="101" t="s">
        <v>490</v>
      </c>
      <c r="C140" s="101" t="s">
        <v>491</v>
      </c>
      <c r="T140" s="109" t="s">
        <v>492</v>
      </c>
      <c r="U140" s="85" t="s">
        <v>493</v>
      </c>
      <c r="CN140" s="70" t="str">
        <f t="shared" ref="CN140:CN141" si="1851">"InitUnitState('"&amp;B140&amp;"',"&amp;V140&amp;","&amp;W140&amp;","&amp;X140&amp;","&amp;Y140&amp;","&amp;Z140&amp;","&amp;AA140&amp;","&amp;AB140&amp;","&amp;AC140&amp;","&amp;AD140&amp;","&amp;AE140&amp;")"</f>
        <v>InitUnitState('CS03',,,,,,,,,,)</v>
      </c>
      <c r="CO140" s="70" t="str">
        <f t="shared" ref="CO140:CO141" si="1852">"InitUnitNormal('"&amp;B140&amp;"',"&amp;AF140&amp;","&amp;AG140&amp;","&amp;AH140&amp;","&amp;AI140&amp;","&amp;AJ140&amp;","&amp;AK140&amp;","&amp;AL140&amp;","&amp;AM140&amp;","&amp;AN140&amp;","&amp;AO140&amp;")"</f>
        <v>InitUnitNormal('CS03',,,,,,,,,,)</v>
      </c>
      <c r="CP140" s="70" t="str">
        <f t="shared" ref="CP140:CP141" si="1853">"InitUnitMagic('"&amp;B140&amp;"',"&amp;AP140&amp;","&amp;AQ140&amp;","&amp;AR140&amp;","&amp;AS140&amp;","&amp;AT140&amp;","&amp;AU140&amp;","&amp;AV140&amp;","&amp;AW140&amp;","&amp;BI140&amp;","&amp;BJ140&amp;")"</f>
        <v>InitUnitMagic('CS03',,,,,,,,,,)</v>
      </c>
      <c r="CQ140" s="70" t="str">
        <f t="shared" ref="CQ140:CQ141" si="1854">"InitUnitAdd('"&amp;B140&amp;"',"&amp;BK140&amp;","&amp;BL140&amp;","&amp;BM140&amp;","&amp;BN140&amp;","&amp;BO140&amp;","&amp;BP140&amp;","&amp;BQ140&amp;","&amp;BR140&amp;","&amp;BS140&amp;","&amp;BT140&amp;")"</f>
        <v>InitUnitAdd('CS03',,,,,,,,,,)</v>
      </c>
      <c r="CR140" s="70" t="str">
        <f>"InitEquipData('"&amp;B140&amp;"',"&amp;D140&amp;","&amp;CR$1&amp;A140&amp;CR$1&amp;","&amp;E140&amp;","&amp;I140&amp;","&amp;F140&amp;","&amp;G140&amp;",'"&amp;J140&amp;"','"&amp;K140&amp;"','"&amp;L140&amp;"','"&amp;M140&amp;"','"&amp;N140&amp;"','"&amp;O140&amp;"',"&amp;CR$1&amp;U149&amp;CR$1&amp;")"</f>
        <v>InitEquipData('CS03',,"",,,,,'','','','','','',"ReplaceableTextures\\CommandButtons\\BTNIN04.blp")</v>
      </c>
      <c r="CU140" s="95" t="str">
        <f t="shared" ref="CU140:CU141" si="1855">CONCATENATE(DB140,DC140,DD140,DE140,DF140,DG140,DH140,DI140,DJ140,DK140,DL140,DM140,DN140,DO140,DP140,DQ140,DR140,DS140,DT140,DU140,DV140,DW140,DX140,DY140,DZ140,EA140,EB140,EC140,ED140,EE140,EF140,EG140,EH140,EI140,EJ140,EK140,EL140,EM140,EN140,EO140,EP140&amp;"|n")</f>
        <v>|n</v>
      </c>
      <c r="CV140" s="61" t="str">
        <f t="shared" ref="CV140:CV141" si="1856">T140</f>
        <v>高概率获得D级技能，低概率获得|Cff00ff7fC级技能|r</v>
      </c>
      <c r="CW140" s="60"/>
      <c r="CX140" s="60"/>
      <c r="CY140" s="60"/>
      <c r="CZ140" s="60"/>
      <c r="DA140" s="60"/>
      <c r="DB140" s="71" t="str">
        <f t="shared" ref="DB140:DB141" si="1857">IF(V140="","","|n"&amp;DB$2&amp;"+"&amp;V140&amp;DB$1)</f>
        <v/>
      </c>
      <c r="DC140" s="71" t="str">
        <f t="shared" ref="DC140:DC141" si="1858">IF(W140="","","|n"&amp;DC$2&amp;"+"&amp;W140&amp;DC$1)</f>
        <v/>
      </c>
      <c r="DD140" s="71" t="str">
        <f t="shared" ref="DD140:DD141" si="1859">IF(X140="","","|n"&amp;DD$2&amp;"+"&amp;X140&amp;DD$1)</f>
        <v/>
      </c>
      <c r="DE140" s="71" t="str">
        <f t="shared" ref="DE140:DE141" si="1860">IF(Y140="","","|n"&amp;DE$2&amp;"+"&amp;Y140&amp;DE$1)</f>
        <v/>
      </c>
      <c r="DF140" s="71" t="str">
        <f t="shared" ref="DF140:DF141" si="1861">IF(Z140="","","|n"&amp;DF$2&amp;"+"&amp;Z140&amp;DF$1)</f>
        <v/>
      </c>
      <c r="DG140" s="71" t="str">
        <f t="shared" ref="DG140:DG141" si="1862">IF(AA140="","","|n"&amp;DG$2&amp;"+"&amp;AA140&amp;DG$1)</f>
        <v/>
      </c>
      <c r="DH140" s="71" t="str">
        <f t="shared" ref="DH140:DH141" si="1863">IF(AB140="","","|n"&amp;DH$2&amp;"+"&amp;AB140&amp;DH$1)</f>
        <v/>
      </c>
      <c r="DI140" s="71" t="str">
        <f t="shared" ref="DI140:DI141" si="1864">IF(AC140="","","|n"&amp;DI$2&amp;"+"&amp;AC140&amp;DI$1)</f>
        <v/>
      </c>
      <c r="DJ140" s="71" t="str">
        <f t="shared" ref="DJ140:DJ141" si="1865">IF(AD140="","","|n"&amp;DJ$2&amp;"+"&amp;AD140&amp;DJ$1)</f>
        <v/>
      </c>
      <c r="DK140" s="71" t="str">
        <f t="shared" ref="DK140:DK141" si="1866">IF(AE140="","","|n"&amp;DK$2&amp;"+"&amp;AE140&amp;DK$1)</f>
        <v/>
      </c>
      <c r="DL140" s="71" t="str">
        <f t="shared" ref="DL140:DL141" si="1867">IF(AF140="","","|n"&amp;DL$2&amp;"+"&amp;AF140&amp;DL$1)</f>
        <v/>
      </c>
      <c r="DM140" s="71" t="str">
        <f t="shared" ref="DM140:DM141" si="1868">IF(AG140="","","|n"&amp;DM$2&amp;"+"&amp;AG140&amp;DM$1)</f>
        <v/>
      </c>
      <c r="DN140" s="71" t="str">
        <f t="shared" ref="DN140:DN141" si="1869">IF(AH140="","","|n"&amp;DN$2&amp;"+"&amp;AH140&amp;DN$1)</f>
        <v/>
      </c>
      <c r="DO140" s="71" t="str">
        <f t="shared" ref="DO140:DO141" si="1870">IF(AI140="","","|n"&amp;DO$2&amp;"+"&amp;AI140&amp;DO$1)</f>
        <v/>
      </c>
      <c r="DP140" s="71" t="str">
        <f t="shared" ref="DP140:DP141" si="1871">IF(AJ140="","","|n"&amp;DP$2&amp;"+"&amp;AJ140&amp;DP$1)</f>
        <v/>
      </c>
      <c r="DQ140" s="71" t="str">
        <f t="shared" ref="DQ140:DQ141" si="1872">IF(AK140="","","|n"&amp;DQ$2&amp;"+"&amp;AK140&amp;DQ$1)</f>
        <v/>
      </c>
      <c r="DR140" s="71" t="str">
        <f t="shared" ref="DR140:DR141" si="1873">IF(AL140="","","|n"&amp;DR$2&amp;"+"&amp;AL140&amp;DR$1)</f>
        <v/>
      </c>
      <c r="DS140" s="71" t="str">
        <f t="shared" ref="DS140:DS141" si="1874">IF(AM140="","","|n"&amp;DS$2&amp;"+"&amp;AM140&amp;DS$1)</f>
        <v/>
      </c>
      <c r="DT140" s="71" t="str">
        <f t="shared" ref="DT140:DT141" si="1875">IF(AN140="","","|n"&amp;DT$2&amp;"+"&amp;AN140&amp;DT$1)</f>
        <v/>
      </c>
      <c r="DU140" s="71" t="str">
        <f t="shared" ref="DU140:DU141" si="1876">IF(AO140="","","|n"&amp;DU$2&amp;"+"&amp;AO140&amp;DU$1)</f>
        <v/>
      </c>
      <c r="DV140" s="71" t="str">
        <f t="shared" ref="DV140:DV141" si="1877">IF(AP140="","","|n"&amp;DV$2&amp;"+"&amp;AP140&amp;DV$1)</f>
        <v/>
      </c>
      <c r="DW140" s="71" t="str">
        <f t="shared" ref="DW140:DW141" si="1878">IF(AQ140="","","|n"&amp;DW$2&amp;"+"&amp;AQ140&amp;DW$1)</f>
        <v/>
      </c>
      <c r="DX140" s="71" t="str">
        <f t="shared" ref="DX140:DX141" si="1879">IF(AR140="","","|n"&amp;DX$2&amp;"+"&amp;AR140&amp;DX$1)</f>
        <v/>
      </c>
      <c r="DY140" s="71" t="str">
        <f t="shared" ref="DY140:DY141" si="1880">IF(AS140="","","|n"&amp;DY$2&amp;"+"&amp;AS140&amp;DY$1)</f>
        <v/>
      </c>
      <c r="DZ140" s="71" t="str">
        <f t="shared" ref="DZ140:DZ141" si="1881">IF(AT140="","","|n"&amp;DZ$2&amp;"+"&amp;AT140&amp;DZ$1)</f>
        <v/>
      </c>
      <c r="EA140" s="71" t="str">
        <f t="shared" ref="EA140:EA141" si="1882">IF(AU140="","","|n"&amp;EA$2&amp;"+"&amp;AU140&amp;EA$1)</f>
        <v/>
      </c>
      <c r="EB140" s="71" t="str">
        <f t="shared" ref="EB140:EB141" si="1883">IF(AV140="","","|n"&amp;EB$2&amp;"+"&amp;AV140&amp;EB$1)</f>
        <v/>
      </c>
      <c r="EC140" s="71" t="str">
        <f t="shared" ref="EC140:EC141" si="1884">IF(AW140="","","|n"&amp;EC$2&amp;"+"&amp;AW140&amp;EC$1)</f>
        <v/>
      </c>
      <c r="ED140" s="71" t="str">
        <f t="shared" ref="ED140:ED141" si="1885">IF(AX140="","","|n"&amp;ED$2&amp;"+"&amp;AX140&amp;ED$1)</f>
        <v/>
      </c>
      <c r="EE140" s="71" t="str">
        <f t="shared" ref="EE140:EE141" si="1886">IF(AY140="","","|n"&amp;EE$2&amp;"+"&amp;AY140&amp;EE$1)</f>
        <v/>
      </c>
      <c r="EF140" s="71" t="str">
        <f t="shared" ref="EF140:EF141" si="1887">IF(AZ140="","","|n"&amp;EF$2&amp;"+"&amp;AZ140&amp;EF$1)</f>
        <v/>
      </c>
      <c r="EG140" s="71" t="str">
        <f t="shared" ref="EG140:EG141" si="1888">IF(BA140="","","|n"&amp;EG$2&amp;"+"&amp;BA140&amp;EG$1)</f>
        <v/>
      </c>
      <c r="EH140" s="71" t="str">
        <f t="shared" ref="EH140:EH141" si="1889">IF(BB140="","","|n"&amp;EH$2&amp;"+"&amp;BB140&amp;EH$1)</f>
        <v/>
      </c>
      <c r="EI140" s="71" t="str">
        <f t="shared" ref="EI140:EI141" si="1890">IF(BC140="","","|n"&amp;EI$2&amp;"+"&amp;BC140&amp;EI$1)</f>
        <v/>
      </c>
      <c r="EJ140" s="71" t="str">
        <f t="shared" ref="EJ140:EJ141" si="1891">IF(BD140="","","|n"&amp;EJ$2&amp;"+"&amp;BD140&amp;EJ$1)</f>
        <v/>
      </c>
      <c r="EK140" s="71" t="str">
        <f t="shared" ref="EK140:EK141" si="1892">IF(BE140="","","|n"&amp;EK$2&amp;"+"&amp;BE140&amp;EK$1)</f>
        <v/>
      </c>
      <c r="EL140" s="71" t="str">
        <f t="shared" ref="EL140:EL141" si="1893">IF(BF140="","","|n"&amp;EL$2&amp;"+"&amp;BF140&amp;EL$1)</f>
        <v/>
      </c>
      <c r="EM140" s="71" t="str">
        <f t="shared" ref="EM140:EM141" si="1894">IF(BG140="","","|n"&amp;EM$2&amp;"+"&amp;BG140&amp;EM$1)</f>
        <v/>
      </c>
      <c r="EN140" s="71" t="str">
        <f t="shared" ref="EN140:EN141" si="1895">IF(BH140="","","|n"&amp;EN$2&amp;"+"&amp;BH140&amp;EN$1)</f>
        <v/>
      </c>
      <c r="EO140" s="71" t="str">
        <f t="shared" ref="EO140:EO141" si="1896">IF(BI140="","","|n"&amp;EO$2&amp;"+"&amp;BI140&amp;EO$1)</f>
        <v/>
      </c>
      <c r="EP140" s="71" t="str">
        <f t="shared" ref="EP140:EP141" si="1897">IF(BJ140="","","|n"&amp;EP$2&amp;"+"&amp;BJ140&amp;EP$1)</f>
        <v/>
      </c>
      <c r="EQ140" s="71" t="str">
        <f t="shared" ref="EQ140:EQ141" si="1898">IF(BK140="","","|n"&amp;EQ$2&amp;"+"&amp;BK140&amp;EQ$1)</f>
        <v/>
      </c>
      <c r="ER140" s="71" t="str">
        <f t="shared" ref="ER140:ER141" si="1899">IF(BL140="","","|n"&amp;ER$2&amp;"+"&amp;BL140&amp;ER$1)</f>
        <v/>
      </c>
      <c r="ES140" s="71" t="str">
        <f t="shared" ref="ES140:ES141" si="1900">IF(BM140="","","|n"&amp;ES$2&amp;"+"&amp;BM140&amp;ES$1)</f>
        <v/>
      </c>
      <c r="ET140" s="71" t="str">
        <f t="shared" ref="ET140:ET141" si="1901">IF(BN140="","","|n"&amp;ET$2&amp;"+"&amp;BN140&amp;ET$1)</f>
        <v/>
      </c>
      <c r="EU140" s="71" t="str">
        <f t="shared" ref="EU140:EU141" si="1902">IF(BO140="","","|n"&amp;EU$2&amp;"+"&amp;BO140&amp;EU$1)</f>
        <v/>
      </c>
      <c r="EV140" s="71" t="str">
        <f t="shared" ref="EV140:EV141" si="1903">IF(BP140="","","|n"&amp;EV$2&amp;"+"&amp;BP140&amp;EV$1)</f>
        <v/>
      </c>
      <c r="EW140" s="71" t="str">
        <f t="shared" ref="EW140:EW141" si="1904">IF(BQ140="","","|n"&amp;EW$2&amp;"+"&amp;BQ140&amp;EW$1)</f>
        <v/>
      </c>
      <c r="EX140" s="71" t="str">
        <f t="shared" ref="EX140:EX141" si="1905">IF(BR140="","","|n"&amp;EX$2&amp;"+"&amp;BR140&amp;EX$1)</f>
        <v/>
      </c>
      <c r="EY140" s="71" t="str">
        <f t="shared" ref="EY140:EY141" si="1906">IF(BS140="","","|n"&amp;EY$2&amp;"+"&amp;BS140&amp;EY$1)</f>
        <v/>
      </c>
      <c r="EZ140" s="71" t="str">
        <f t="shared" ref="EZ140:EZ141" si="1907">IF(BT140="","","|n"&amp;EZ$2&amp;"+"&amp;BT140&amp;EZ$1)</f>
        <v/>
      </c>
      <c r="FA140" s="71" t="str">
        <f t="shared" ref="FA140:FA141" si="1908">IF(BU140="","","|n"&amp;FA$2&amp;"+"&amp;BU140&amp;FA$1)</f>
        <v/>
      </c>
      <c r="FB140" s="71" t="str">
        <f t="shared" ref="FB140:FB141" si="1909">IF(BV140="","","|n"&amp;FB$2&amp;"+"&amp;BV140&amp;FB$1)</f>
        <v/>
      </c>
      <c r="FC140" s="71" t="str">
        <f t="shared" ref="FC140:FC141" si="1910">IF(BW140="","","|n"&amp;FC$2&amp;"+"&amp;BW140&amp;FC$1)</f>
        <v/>
      </c>
      <c r="FD140" s="71" t="str">
        <f t="shared" ref="FD140:FD141" si="1911">IF(BX140="","","|n"&amp;FD$2&amp;"+"&amp;BX140&amp;FD$1)</f>
        <v/>
      </c>
      <c r="FE140" s="71" t="str">
        <f t="shared" ref="FE140:FE141" si="1912">IF(BY140="","","|n"&amp;FE$2&amp;"+"&amp;BY140&amp;FE$1)</f>
        <v/>
      </c>
      <c r="FF140" s="71" t="str">
        <f t="shared" ref="FF140:FF141" si="1913">IF(BZ140="","","|n"&amp;FF$2&amp;"+"&amp;BZ140&amp;FF$1)</f>
        <v/>
      </c>
      <c r="FG140" s="71" t="str">
        <f t="shared" ref="FG140:FG141" si="1914">IF(CA140="","","|n"&amp;FG$2&amp;"+"&amp;CA140&amp;FG$1)</f>
        <v/>
      </c>
      <c r="FH140" s="71" t="str">
        <f t="shared" ref="FH140:FH141" si="1915">IF(CB140="","","|n"&amp;FH$2&amp;"+"&amp;CB140&amp;FH$1)</f>
        <v/>
      </c>
      <c r="FI140" s="71" t="str">
        <f t="shared" ref="FI140:FI141" si="1916">IF(CC140="","","|n"&amp;FI$2&amp;"+"&amp;CC140&amp;FI$1)</f>
        <v/>
      </c>
      <c r="FJ140" s="71" t="str">
        <f t="shared" ref="FJ140:FJ141" si="1917">IF(CD140="","","|n"&amp;FJ$2&amp;"+"&amp;CD140&amp;FJ$1)</f>
        <v/>
      </c>
      <c r="FK140" s="71" t="str">
        <f t="shared" ref="FK140:FK141" si="1918">IF(CE140="","","|n"&amp;FK$2&amp;"+"&amp;CE140&amp;FK$1)</f>
        <v/>
      </c>
      <c r="FL140" s="71" t="str">
        <f t="shared" ref="FL140:FL141" si="1919">IF(CF140="","","|n"&amp;FL$2&amp;"+"&amp;CF140&amp;FL$1)</f>
        <v/>
      </c>
      <c r="FM140" s="71" t="str">
        <f t="shared" ref="FM140:FM141" si="1920">IF(CG140="","","|n"&amp;FM$2&amp;"+"&amp;CG140&amp;FM$1)</f>
        <v/>
      </c>
      <c r="FN140" s="71" t="str">
        <f t="shared" ref="FN140:FN141" si="1921">IF(CH140="","","|n"&amp;FN$2&amp;"+"&amp;CH140&amp;FN$1)</f>
        <v/>
      </c>
      <c r="FO140" s="71" t="str">
        <f t="shared" ref="FO140:FO141" si="1922">IF(CI140="","","|n"&amp;FO$2&amp;"+"&amp;CI140&amp;FO$1)</f>
        <v/>
      </c>
      <c r="FP140" s="71" t="str">
        <f t="shared" ref="FP140:FP141" si="1923">IF(CJ140="","","|n"&amp;FP$2&amp;"+"&amp;CJ140&amp;FP$1)</f>
        <v/>
      </c>
      <c r="FQ140" s="71" t="str">
        <f t="shared" ref="FQ140:FQ141" si="1924">IF(CK140="","","|n"&amp;FQ$2&amp;"+"&amp;CK140&amp;FQ$1)</f>
        <v/>
      </c>
      <c r="FR140" s="71" t="str">
        <f t="shared" ref="FR140:FR141" si="1925">IF(CL140="","","|n"&amp;FR$2&amp;"+"&amp;CL140&amp;FR$1)</f>
        <v/>
      </c>
      <c r="FS140" s="71" t="str">
        <f t="shared" ref="FS140:FS141" si="1926">IF(CM140="","","|n"&amp;FS$2&amp;"+"&amp;CM140&amp;FS$1)</f>
        <v/>
      </c>
    </row>
    <row r="141" spans="1:175" ht="16.5">
      <c r="A141" s="101"/>
      <c r="B141" s="101" t="s">
        <v>494</v>
      </c>
      <c r="C141" s="101" t="s">
        <v>495</v>
      </c>
      <c r="T141" s="109" t="s">
        <v>496</v>
      </c>
      <c r="U141" s="85" t="s">
        <v>497</v>
      </c>
      <c r="CN141" s="70" t="str">
        <f t="shared" si="1851"/>
        <v>InitUnitState('CS04',,,,,,,,,,)</v>
      </c>
      <c r="CO141" s="70" t="str">
        <f t="shared" si="1852"/>
        <v>InitUnitNormal('CS04',,,,,,,,,,)</v>
      </c>
      <c r="CP141" s="70" t="str">
        <f t="shared" si="1853"/>
        <v>InitUnitMagic('CS04',,,,,,,,,,)</v>
      </c>
      <c r="CQ141" s="70" t="str">
        <f t="shared" si="1854"/>
        <v>InitUnitAdd('CS04',,,,,,,,,,)</v>
      </c>
      <c r="CR141" s="70" t="str">
        <f>"InitEquipData('"&amp;B141&amp;"',"&amp;D141&amp;","&amp;CR$1&amp;A141&amp;CR$1&amp;","&amp;E141&amp;","&amp;I141&amp;","&amp;F141&amp;","&amp;G141&amp;",'"&amp;J141&amp;"','"&amp;K141&amp;"','"&amp;L141&amp;"','"&amp;M141&amp;"','"&amp;N141&amp;"','"&amp;O141&amp;"',"&amp;CR$1&amp;U149&amp;CR$1&amp;")"</f>
        <v>InitEquipData('CS04',,"",,,,,'','','','','','',"ReplaceableTextures\\CommandButtons\\BTNIN04.blp")</v>
      </c>
      <c r="CU141" s="95" t="str">
        <f t="shared" si="1855"/>
        <v>|n</v>
      </c>
      <c r="CV141" s="61" t="str">
        <f t="shared" si="1856"/>
        <v>较高概率获得D级技能，高概率获得|Cff00ff7fC级技能|r，极低概率获得|Cff2693ffB级技能|r。</v>
      </c>
      <c r="CW141" s="60"/>
      <c r="CX141" s="60"/>
      <c r="CY141" s="60"/>
      <c r="CZ141" s="60"/>
      <c r="DA141" s="60"/>
      <c r="DB141" s="71" t="str">
        <f t="shared" si="1857"/>
        <v/>
      </c>
      <c r="DC141" s="71" t="str">
        <f t="shared" si="1858"/>
        <v/>
      </c>
      <c r="DD141" s="71" t="str">
        <f t="shared" si="1859"/>
        <v/>
      </c>
      <c r="DE141" s="71" t="str">
        <f t="shared" si="1860"/>
        <v/>
      </c>
      <c r="DF141" s="71" t="str">
        <f t="shared" si="1861"/>
        <v/>
      </c>
      <c r="DG141" s="71" t="str">
        <f t="shared" si="1862"/>
        <v/>
      </c>
      <c r="DH141" s="71" t="str">
        <f t="shared" si="1863"/>
        <v/>
      </c>
      <c r="DI141" s="71" t="str">
        <f t="shared" si="1864"/>
        <v/>
      </c>
      <c r="DJ141" s="71" t="str">
        <f t="shared" si="1865"/>
        <v/>
      </c>
      <c r="DK141" s="71" t="str">
        <f t="shared" si="1866"/>
        <v/>
      </c>
      <c r="DL141" s="71" t="str">
        <f t="shared" si="1867"/>
        <v/>
      </c>
      <c r="DM141" s="71" t="str">
        <f t="shared" si="1868"/>
        <v/>
      </c>
      <c r="DN141" s="71" t="str">
        <f t="shared" si="1869"/>
        <v/>
      </c>
      <c r="DO141" s="71" t="str">
        <f t="shared" si="1870"/>
        <v/>
      </c>
      <c r="DP141" s="71" t="str">
        <f t="shared" si="1871"/>
        <v/>
      </c>
      <c r="DQ141" s="71" t="str">
        <f t="shared" si="1872"/>
        <v/>
      </c>
      <c r="DR141" s="71" t="str">
        <f t="shared" si="1873"/>
        <v/>
      </c>
      <c r="DS141" s="71" t="str">
        <f t="shared" si="1874"/>
        <v/>
      </c>
      <c r="DT141" s="71" t="str">
        <f t="shared" si="1875"/>
        <v/>
      </c>
      <c r="DU141" s="71" t="str">
        <f t="shared" si="1876"/>
        <v/>
      </c>
      <c r="DV141" s="71" t="str">
        <f t="shared" si="1877"/>
        <v/>
      </c>
      <c r="DW141" s="71" t="str">
        <f t="shared" si="1878"/>
        <v/>
      </c>
      <c r="DX141" s="71" t="str">
        <f t="shared" si="1879"/>
        <v/>
      </c>
      <c r="DY141" s="71" t="str">
        <f t="shared" si="1880"/>
        <v/>
      </c>
      <c r="DZ141" s="71" t="str">
        <f t="shared" si="1881"/>
        <v/>
      </c>
      <c r="EA141" s="71" t="str">
        <f t="shared" si="1882"/>
        <v/>
      </c>
      <c r="EB141" s="71" t="str">
        <f t="shared" si="1883"/>
        <v/>
      </c>
      <c r="EC141" s="71" t="str">
        <f t="shared" si="1884"/>
        <v/>
      </c>
      <c r="ED141" s="71" t="str">
        <f t="shared" si="1885"/>
        <v/>
      </c>
      <c r="EE141" s="71" t="str">
        <f t="shared" si="1886"/>
        <v/>
      </c>
      <c r="EF141" s="71" t="str">
        <f t="shared" si="1887"/>
        <v/>
      </c>
      <c r="EG141" s="71" t="str">
        <f t="shared" si="1888"/>
        <v/>
      </c>
      <c r="EH141" s="71" t="str">
        <f t="shared" si="1889"/>
        <v/>
      </c>
      <c r="EI141" s="71" t="str">
        <f t="shared" si="1890"/>
        <v/>
      </c>
      <c r="EJ141" s="71" t="str">
        <f t="shared" si="1891"/>
        <v/>
      </c>
      <c r="EK141" s="71" t="str">
        <f t="shared" si="1892"/>
        <v/>
      </c>
      <c r="EL141" s="71" t="str">
        <f t="shared" si="1893"/>
        <v/>
      </c>
      <c r="EM141" s="71" t="str">
        <f t="shared" si="1894"/>
        <v/>
      </c>
      <c r="EN141" s="71" t="str">
        <f t="shared" si="1895"/>
        <v/>
      </c>
      <c r="EO141" s="71" t="str">
        <f t="shared" si="1896"/>
        <v/>
      </c>
      <c r="EP141" s="71" t="str">
        <f t="shared" si="1897"/>
        <v/>
      </c>
      <c r="EQ141" s="71" t="str">
        <f t="shared" si="1898"/>
        <v/>
      </c>
      <c r="ER141" s="71" t="str">
        <f t="shared" si="1899"/>
        <v/>
      </c>
      <c r="ES141" s="71" t="str">
        <f t="shared" si="1900"/>
        <v/>
      </c>
      <c r="ET141" s="71" t="str">
        <f t="shared" si="1901"/>
        <v/>
      </c>
      <c r="EU141" s="71" t="str">
        <f t="shared" si="1902"/>
        <v/>
      </c>
      <c r="EV141" s="71" t="str">
        <f t="shared" si="1903"/>
        <v/>
      </c>
      <c r="EW141" s="71" t="str">
        <f t="shared" si="1904"/>
        <v/>
      </c>
      <c r="EX141" s="71" t="str">
        <f t="shared" si="1905"/>
        <v/>
      </c>
      <c r="EY141" s="71" t="str">
        <f t="shared" si="1906"/>
        <v/>
      </c>
      <c r="EZ141" s="71" t="str">
        <f t="shared" si="1907"/>
        <v/>
      </c>
      <c r="FA141" s="71" t="str">
        <f t="shared" si="1908"/>
        <v/>
      </c>
      <c r="FB141" s="71" t="str">
        <f t="shared" si="1909"/>
        <v/>
      </c>
      <c r="FC141" s="71" t="str">
        <f t="shared" si="1910"/>
        <v/>
      </c>
      <c r="FD141" s="71" t="str">
        <f t="shared" si="1911"/>
        <v/>
      </c>
      <c r="FE141" s="71" t="str">
        <f t="shared" si="1912"/>
        <v/>
      </c>
      <c r="FF141" s="71" t="str">
        <f t="shared" si="1913"/>
        <v/>
      </c>
      <c r="FG141" s="71" t="str">
        <f t="shared" si="1914"/>
        <v/>
      </c>
      <c r="FH141" s="71" t="str">
        <f t="shared" si="1915"/>
        <v/>
      </c>
      <c r="FI141" s="71" t="str">
        <f t="shared" si="1916"/>
        <v/>
      </c>
      <c r="FJ141" s="71" t="str">
        <f t="shared" si="1917"/>
        <v/>
      </c>
      <c r="FK141" s="71" t="str">
        <f t="shared" si="1918"/>
        <v/>
      </c>
      <c r="FL141" s="71" t="str">
        <f t="shared" si="1919"/>
        <v/>
      </c>
      <c r="FM141" s="71" t="str">
        <f t="shared" si="1920"/>
        <v/>
      </c>
      <c r="FN141" s="71" t="str">
        <f t="shared" si="1921"/>
        <v/>
      </c>
      <c r="FO141" s="71" t="str">
        <f t="shared" si="1922"/>
        <v/>
      </c>
      <c r="FP141" s="71" t="str">
        <f t="shared" si="1923"/>
        <v/>
      </c>
      <c r="FQ141" s="71" t="str">
        <f t="shared" si="1924"/>
        <v/>
      </c>
      <c r="FR141" s="71" t="str">
        <f t="shared" si="1925"/>
        <v/>
      </c>
      <c r="FS141" s="71" t="str">
        <f t="shared" si="1926"/>
        <v/>
      </c>
    </row>
    <row r="142" spans="1:175" ht="16.5">
      <c r="A142" s="101"/>
      <c r="B142" s="101" t="s">
        <v>498</v>
      </c>
      <c r="C142" s="101" t="s">
        <v>499</v>
      </c>
      <c r="T142" s="109" t="s">
        <v>496</v>
      </c>
      <c r="U142" s="85" t="s">
        <v>500</v>
      </c>
      <c r="CN142" s="70" t="str">
        <f t="shared" si="1775"/>
        <v>InitUnitState('CS05',,,,,,,,,,)</v>
      </c>
      <c r="CO142" s="70" t="str">
        <f t="shared" si="1776"/>
        <v>InitUnitNormal('CS05',,,,,,,,,,)</v>
      </c>
      <c r="CP142" s="70" t="str">
        <f t="shared" si="1777"/>
        <v>InitUnitMagic('CS05',,,,,,,,,,)</v>
      </c>
      <c r="CQ142" s="70" t="str">
        <f t="shared" si="1778"/>
        <v>InitUnitAdd('CS05',,,,,,,,,,)</v>
      </c>
      <c r="CR142" s="70" t="str">
        <f>"InitEquipData('"&amp;B142&amp;"',"&amp;D142&amp;","&amp;CR$1&amp;A142&amp;CR$1&amp;","&amp;E142&amp;","&amp;I142&amp;","&amp;F142&amp;","&amp;G142&amp;",'"&amp;J142&amp;"','"&amp;K142&amp;"','"&amp;L142&amp;"','"&amp;M142&amp;"','"&amp;N142&amp;"','"&amp;O142&amp;"',"&amp;CR$1&amp;U150&amp;CR$1&amp;")"</f>
        <v>InitEquipData('CS05',,"",,,,,'','','','','','',"ReplaceableTextures\\CommandButtons\\BTNIN06.blp")</v>
      </c>
      <c r="CU142" s="95" t="str">
        <f t="shared" si="1779"/>
        <v>|n</v>
      </c>
      <c r="CV142" s="61" t="str">
        <f t="shared" si="1780"/>
        <v>较高概率获得D级技能，高概率获得|Cff00ff7fC级技能|r，极低概率获得|Cff2693ffB级技能|r。</v>
      </c>
      <c r="CW142" s="60"/>
      <c r="CX142" s="60"/>
      <c r="CY142" s="60"/>
      <c r="CZ142" s="60"/>
      <c r="DA142" s="60"/>
      <c r="DB142" s="71" t="str">
        <f t="shared" si="1781"/>
        <v/>
      </c>
      <c r="DC142" s="71" t="str">
        <f t="shared" si="1782"/>
        <v/>
      </c>
      <c r="DD142" s="71" t="str">
        <f t="shared" si="1783"/>
        <v/>
      </c>
      <c r="DE142" s="71" t="str">
        <f t="shared" si="1784"/>
        <v/>
      </c>
      <c r="DF142" s="71" t="str">
        <f t="shared" si="1785"/>
        <v/>
      </c>
      <c r="DG142" s="71" t="str">
        <f t="shared" si="1786"/>
        <v/>
      </c>
      <c r="DH142" s="71" t="str">
        <f t="shared" si="1787"/>
        <v/>
      </c>
      <c r="DI142" s="71" t="str">
        <f t="shared" si="1788"/>
        <v/>
      </c>
      <c r="DJ142" s="71" t="str">
        <f t="shared" si="1789"/>
        <v/>
      </c>
      <c r="DK142" s="71" t="str">
        <f t="shared" si="1790"/>
        <v/>
      </c>
      <c r="DL142" s="71" t="str">
        <f t="shared" si="1791"/>
        <v/>
      </c>
      <c r="DM142" s="71" t="str">
        <f t="shared" si="1792"/>
        <v/>
      </c>
      <c r="DN142" s="71" t="str">
        <f t="shared" si="1793"/>
        <v/>
      </c>
      <c r="DO142" s="71" t="str">
        <f t="shared" si="1794"/>
        <v/>
      </c>
      <c r="DP142" s="71" t="str">
        <f t="shared" si="1795"/>
        <v/>
      </c>
      <c r="DQ142" s="71" t="str">
        <f t="shared" si="1796"/>
        <v/>
      </c>
      <c r="DR142" s="71" t="str">
        <f t="shared" si="1797"/>
        <v/>
      </c>
      <c r="DS142" s="71" t="str">
        <f t="shared" si="1798"/>
        <v/>
      </c>
      <c r="DT142" s="71" t="str">
        <f t="shared" si="1799"/>
        <v/>
      </c>
      <c r="DU142" s="71" t="str">
        <f t="shared" si="1800"/>
        <v/>
      </c>
      <c r="DV142" s="71" t="str">
        <f t="shared" si="1801"/>
        <v/>
      </c>
      <c r="DW142" s="71" t="str">
        <f t="shared" si="1802"/>
        <v/>
      </c>
      <c r="DX142" s="71" t="str">
        <f t="shared" si="1803"/>
        <v/>
      </c>
      <c r="DY142" s="71" t="str">
        <f t="shared" si="1804"/>
        <v/>
      </c>
      <c r="DZ142" s="71" t="str">
        <f t="shared" si="1805"/>
        <v/>
      </c>
      <c r="EA142" s="71" t="str">
        <f t="shared" si="1806"/>
        <v/>
      </c>
      <c r="EB142" s="71" t="str">
        <f t="shared" si="1807"/>
        <v/>
      </c>
      <c r="EC142" s="71" t="str">
        <f t="shared" si="1808"/>
        <v/>
      </c>
      <c r="ED142" s="71" t="str">
        <f t="shared" si="1809"/>
        <v/>
      </c>
      <c r="EE142" s="71" t="str">
        <f t="shared" si="1810"/>
        <v/>
      </c>
      <c r="EF142" s="71" t="str">
        <f t="shared" si="1811"/>
        <v/>
      </c>
      <c r="EG142" s="71" t="str">
        <f t="shared" si="1812"/>
        <v/>
      </c>
      <c r="EH142" s="71" t="str">
        <f t="shared" si="1813"/>
        <v/>
      </c>
      <c r="EI142" s="71" t="str">
        <f t="shared" si="1814"/>
        <v/>
      </c>
      <c r="EJ142" s="71" t="str">
        <f t="shared" si="1815"/>
        <v/>
      </c>
      <c r="EK142" s="71" t="str">
        <f t="shared" si="1816"/>
        <v/>
      </c>
      <c r="EL142" s="71" t="str">
        <f t="shared" si="1817"/>
        <v/>
      </c>
      <c r="EM142" s="71" t="str">
        <f t="shared" si="1818"/>
        <v/>
      </c>
      <c r="EN142" s="71" t="str">
        <f t="shared" si="1819"/>
        <v/>
      </c>
      <c r="EO142" s="71" t="str">
        <f t="shared" si="1820"/>
        <v/>
      </c>
      <c r="EP142" s="71" t="str">
        <f t="shared" si="1821"/>
        <v/>
      </c>
      <c r="EQ142" s="71" t="str">
        <f t="shared" si="1822"/>
        <v/>
      </c>
      <c r="ER142" s="71" t="str">
        <f t="shared" si="1823"/>
        <v/>
      </c>
      <c r="ES142" s="71" t="str">
        <f t="shared" si="1824"/>
        <v/>
      </c>
      <c r="ET142" s="71" t="str">
        <f t="shared" si="1825"/>
        <v/>
      </c>
      <c r="EU142" s="71" t="str">
        <f t="shared" si="1826"/>
        <v/>
      </c>
      <c r="EV142" s="71" t="str">
        <f t="shared" si="1827"/>
        <v/>
      </c>
      <c r="EW142" s="71" t="str">
        <f t="shared" si="1828"/>
        <v/>
      </c>
      <c r="EX142" s="71" t="str">
        <f t="shared" si="1829"/>
        <v/>
      </c>
      <c r="EY142" s="71" t="str">
        <f t="shared" si="1830"/>
        <v/>
      </c>
      <c r="EZ142" s="71" t="str">
        <f t="shared" si="1831"/>
        <v/>
      </c>
      <c r="FA142" s="71" t="str">
        <f t="shared" si="1832"/>
        <v/>
      </c>
      <c r="FB142" s="71" t="str">
        <f t="shared" si="1833"/>
        <v/>
      </c>
      <c r="FC142" s="71" t="str">
        <f t="shared" si="1834"/>
        <v/>
      </c>
      <c r="FD142" s="71" t="str">
        <f t="shared" si="1835"/>
        <v/>
      </c>
      <c r="FE142" s="71" t="str">
        <f t="shared" si="1836"/>
        <v/>
      </c>
      <c r="FF142" s="71" t="str">
        <f t="shared" si="1837"/>
        <v/>
      </c>
      <c r="FG142" s="71" t="str">
        <f t="shared" si="1838"/>
        <v/>
      </c>
      <c r="FH142" s="71" t="str">
        <f t="shared" si="1839"/>
        <v/>
      </c>
      <c r="FI142" s="71" t="str">
        <f t="shared" si="1840"/>
        <v/>
      </c>
      <c r="FJ142" s="71" t="str">
        <f t="shared" si="1841"/>
        <v/>
      </c>
      <c r="FK142" s="71" t="str">
        <f t="shared" si="1842"/>
        <v/>
      </c>
      <c r="FL142" s="71" t="str">
        <f t="shared" si="1843"/>
        <v/>
      </c>
      <c r="FM142" s="71" t="str">
        <f t="shared" si="1844"/>
        <v/>
      </c>
      <c r="FN142" s="71" t="str">
        <f t="shared" si="1845"/>
        <v/>
      </c>
      <c r="FO142" s="71" t="str">
        <f t="shared" si="1846"/>
        <v/>
      </c>
      <c r="FP142" s="71" t="str">
        <f t="shared" si="1847"/>
        <v/>
      </c>
      <c r="FQ142" s="71" t="str">
        <f t="shared" si="1848"/>
        <v/>
      </c>
      <c r="FR142" s="71" t="str">
        <f t="shared" si="1849"/>
        <v/>
      </c>
      <c r="FS142" s="71" t="str">
        <f t="shared" si="1850"/>
        <v/>
      </c>
    </row>
    <row r="143" spans="1:175" ht="16.5">
      <c r="A143" s="101"/>
      <c r="B143" s="101" t="s">
        <v>501</v>
      </c>
      <c r="C143" s="102" t="s">
        <v>502</v>
      </c>
      <c r="T143" s="109" t="s">
        <v>484</v>
      </c>
      <c r="U143" s="85" t="s">
        <v>503</v>
      </c>
      <c r="CN143" s="70" t="str">
        <f t="shared" ref="CN143" si="1927">"InitUnitState('"&amp;B143&amp;"',"&amp;V143&amp;","&amp;W143&amp;","&amp;X143&amp;","&amp;Y143&amp;","&amp;Z143&amp;","&amp;AA143&amp;","&amp;AB143&amp;","&amp;AC143&amp;","&amp;AD143&amp;","&amp;AE143&amp;")"</f>
        <v>InitUnitState('CS06',,,,,,,,,,)</v>
      </c>
      <c r="CO143" s="70" t="str">
        <f t="shared" ref="CO143" si="1928">"InitUnitNormal('"&amp;B143&amp;"',"&amp;AF143&amp;","&amp;AG143&amp;","&amp;AH143&amp;","&amp;AI143&amp;","&amp;AJ143&amp;","&amp;AK143&amp;","&amp;AL143&amp;","&amp;AM143&amp;","&amp;AN143&amp;","&amp;AO143&amp;")"</f>
        <v>InitUnitNormal('CS06',,,,,,,,,,)</v>
      </c>
      <c r="CP143" s="70" t="str">
        <f t="shared" ref="CP143" si="1929">"InitUnitMagic('"&amp;B143&amp;"',"&amp;AP143&amp;","&amp;AQ143&amp;","&amp;AR143&amp;","&amp;AS143&amp;","&amp;AT143&amp;","&amp;AU143&amp;","&amp;AV143&amp;","&amp;AW143&amp;","&amp;BI143&amp;","&amp;BJ143&amp;")"</f>
        <v>InitUnitMagic('CS06',,,,,,,,,,)</v>
      </c>
      <c r="CQ143" s="70" t="str">
        <f t="shared" ref="CQ143" si="1930">"InitUnitAdd('"&amp;B143&amp;"',"&amp;BK143&amp;","&amp;BL143&amp;","&amp;BM143&amp;","&amp;BN143&amp;","&amp;BO143&amp;","&amp;BP143&amp;","&amp;BQ143&amp;","&amp;BR143&amp;","&amp;BS143&amp;","&amp;BT143&amp;")"</f>
        <v>InitUnitAdd('CS06',,,,,,,,,,)</v>
      </c>
      <c r="CR143" s="70" t="str">
        <f>"InitEquipData('"&amp;B143&amp;"',"&amp;D143&amp;","&amp;CR$1&amp;A143&amp;CR$1&amp;","&amp;E143&amp;","&amp;I143&amp;","&amp;F143&amp;","&amp;G143&amp;",'"&amp;J143&amp;"','"&amp;K143&amp;"','"&amp;L143&amp;"','"&amp;M143&amp;"','"&amp;N143&amp;"','"&amp;O143&amp;"',"&amp;CR$1&amp;U151&amp;CR$1&amp;")"</f>
        <v>InitEquipData('CS06',,"",,,,,'','','','','','',"ReplaceableTextures\\CommandButtons\\BTNIN04.blp")</v>
      </c>
      <c r="CU143" s="95" t="str">
        <f t="shared" ref="CU143" si="1931">CONCATENATE(DB143,DC143,DD143,DE143,DF143,DG143,DH143,DI143,DJ143,DK143,DL143,DM143,DN143,DO143,DP143,DQ143,DR143,DS143,DT143,DU143,DV143,DW143,DX143,DY143,DZ143,EA143,EB143,EC143,ED143,EE143,EF143,EG143,EH143,EI143,EJ143,EK143,EL143,EM143,EN143,EO143,EP143&amp;"|n")</f>
        <v>|n</v>
      </c>
      <c r="CV143" s="61" t="str">
        <f t="shared" ref="CV143" si="1932">T143</f>
        <v>低概率获得C级技能，高概率获得|Cff00ff7fB级技能|r，低概率获得|Cff2693ffA级技能|r。</v>
      </c>
      <c r="CW143" s="60"/>
      <c r="CX143" s="60"/>
      <c r="CY143" s="60"/>
      <c r="CZ143" s="60"/>
      <c r="DA143" s="60"/>
      <c r="DB143" s="71" t="str">
        <f t="shared" ref="DB143" si="1933">IF(V143="","","|n"&amp;DB$2&amp;"+"&amp;V143&amp;DB$1)</f>
        <v/>
      </c>
      <c r="DC143" s="71" t="str">
        <f t="shared" ref="DC143" si="1934">IF(W143="","","|n"&amp;DC$2&amp;"+"&amp;W143&amp;DC$1)</f>
        <v/>
      </c>
      <c r="DD143" s="71" t="str">
        <f t="shared" ref="DD143" si="1935">IF(X143="","","|n"&amp;DD$2&amp;"+"&amp;X143&amp;DD$1)</f>
        <v/>
      </c>
      <c r="DE143" s="71" t="str">
        <f t="shared" ref="DE143" si="1936">IF(Y143="","","|n"&amp;DE$2&amp;"+"&amp;Y143&amp;DE$1)</f>
        <v/>
      </c>
      <c r="DF143" s="71" t="str">
        <f t="shared" ref="DF143" si="1937">IF(Z143="","","|n"&amp;DF$2&amp;"+"&amp;Z143&amp;DF$1)</f>
        <v/>
      </c>
      <c r="DG143" s="71" t="str">
        <f t="shared" ref="DG143" si="1938">IF(AA143="","","|n"&amp;DG$2&amp;"+"&amp;AA143&amp;DG$1)</f>
        <v/>
      </c>
      <c r="DH143" s="71" t="str">
        <f t="shared" ref="DH143" si="1939">IF(AB143="","","|n"&amp;DH$2&amp;"+"&amp;AB143&amp;DH$1)</f>
        <v/>
      </c>
      <c r="DI143" s="71" t="str">
        <f t="shared" ref="DI143" si="1940">IF(AC143="","","|n"&amp;DI$2&amp;"+"&amp;AC143&amp;DI$1)</f>
        <v/>
      </c>
      <c r="DJ143" s="71" t="str">
        <f t="shared" ref="DJ143" si="1941">IF(AD143="","","|n"&amp;DJ$2&amp;"+"&amp;AD143&amp;DJ$1)</f>
        <v/>
      </c>
      <c r="DK143" s="71" t="str">
        <f t="shared" ref="DK143" si="1942">IF(AE143="","","|n"&amp;DK$2&amp;"+"&amp;AE143&amp;DK$1)</f>
        <v/>
      </c>
      <c r="DL143" s="71" t="str">
        <f t="shared" ref="DL143" si="1943">IF(AF143="","","|n"&amp;DL$2&amp;"+"&amp;AF143&amp;DL$1)</f>
        <v/>
      </c>
      <c r="DM143" s="71" t="str">
        <f t="shared" ref="DM143" si="1944">IF(AG143="","","|n"&amp;DM$2&amp;"+"&amp;AG143&amp;DM$1)</f>
        <v/>
      </c>
      <c r="DN143" s="71" t="str">
        <f t="shared" ref="DN143" si="1945">IF(AH143="","","|n"&amp;DN$2&amp;"+"&amp;AH143&amp;DN$1)</f>
        <v/>
      </c>
      <c r="DO143" s="71" t="str">
        <f t="shared" ref="DO143" si="1946">IF(AI143="","","|n"&amp;DO$2&amp;"+"&amp;AI143&amp;DO$1)</f>
        <v/>
      </c>
      <c r="DP143" s="71" t="str">
        <f t="shared" ref="DP143" si="1947">IF(AJ143="","","|n"&amp;DP$2&amp;"+"&amp;AJ143&amp;DP$1)</f>
        <v/>
      </c>
      <c r="DQ143" s="71" t="str">
        <f t="shared" ref="DQ143" si="1948">IF(AK143="","","|n"&amp;DQ$2&amp;"+"&amp;AK143&amp;DQ$1)</f>
        <v/>
      </c>
      <c r="DR143" s="71" t="str">
        <f t="shared" ref="DR143" si="1949">IF(AL143="","","|n"&amp;DR$2&amp;"+"&amp;AL143&amp;DR$1)</f>
        <v/>
      </c>
      <c r="DS143" s="71" t="str">
        <f t="shared" ref="DS143" si="1950">IF(AM143="","","|n"&amp;DS$2&amp;"+"&amp;AM143&amp;DS$1)</f>
        <v/>
      </c>
      <c r="DT143" s="71" t="str">
        <f t="shared" ref="DT143" si="1951">IF(AN143="","","|n"&amp;DT$2&amp;"+"&amp;AN143&amp;DT$1)</f>
        <v/>
      </c>
      <c r="DU143" s="71" t="str">
        <f t="shared" ref="DU143" si="1952">IF(AO143="","","|n"&amp;DU$2&amp;"+"&amp;AO143&amp;DU$1)</f>
        <v/>
      </c>
      <c r="DV143" s="71" t="str">
        <f t="shared" ref="DV143" si="1953">IF(AP143="","","|n"&amp;DV$2&amp;"+"&amp;AP143&amp;DV$1)</f>
        <v/>
      </c>
      <c r="DW143" s="71" t="str">
        <f t="shared" ref="DW143" si="1954">IF(AQ143="","","|n"&amp;DW$2&amp;"+"&amp;AQ143&amp;DW$1)</f>
        <v/>
      </c>
      <c r="DX143" s="71" t="str">
        <f t="shared" ref="DX143" si="1955">IF(AR143="","","|n"&amp;DX$2&amp;"+"&amp;AR143&amp;DX$1)</f>
        <v/>
      </c>
      <c r="DY143" s="71" t="str">
        <f t="shared" ref="DY143" si="1956">IF(AS143="","","|n"&amp;DY$2&amp;"+"&amp;AS143&amp;DY$1)</f>
        <v/>
      </c>
      <c r="DZ143" s="71" t="str">
        <f t="shared" ref="DZ143" si="1957">IF(AT143="","","|n"&amp;DZ$2&amp;"+"&amp;AT143&amp;DZ$1)</f>
        <v/>
      </c>
      <c r="EA143" s="71" t="str">
        <f t="shared" ref="EA143" si="1958">IF(AU143="","","|n"&amp;EA$2&amp;"+"&amp;AU143&amp;EA$1)</f>
        <v/>
      </c>
      <c r="EB143" s="71" t="str">
        <f t="shared" ref="EB143" si="1959">IF(AV143="","","|n"&amp;EB$2&amp;"+"&amp;AV143&amp;EB$1)</f>
        <v/>
      </c>
      <c r="EC143" s="71" t="str">
        <f t="shared" ref="EC143" si="1960">IF(AW143="","","|n"&amp;EC$2&amp;"+"&amp;AW143&amp;EC$1)</f>
        <v/>
      </c>
      <c r="ED143" s="71" t="str">
        <f t="shared" ref="ED143" si="1961">IF(AX143="","","|n"&amp;ED$2&amp;"+"&amp;AX143&amp;ED$1)</f>
        <v/>
      </c>
      <c r="EE143" s="71" t="str">
        <f t="shared" ref="EE143" si="1962">IF(AY143="","","|n"&amp;EE$2&amp;"+"&amp;AY143&amp;EE$1)</f>
        <v/>
      </c>
      <c r="EF143" s="71" t="str">
        <f t="shared" ref="EF143" si="1963">IF(AZ143="","","|n"&amp;EF$2&amp;"+"&amp;AZ143&amp;EF$1)</f>
        <v/>
      </c>
      <c r="EG143" s="71" t="str">
        <f t="shared" ref="EG143" si="1964">IF(BA143="","","|n"&amp;EG$2&amp;"+"&amp;BA143&amp;EG$1)</f>
        <v/>
      </c>
      <c r="EH143" s="71" t="str">
        <f t="shared" ref="EH143" si="1965">IF(BB143="","","|n"&amp;EH$2&amp;"+"&amp;BB143&amp;EH$1)</f>
        <v/>
      </c>
      <c r="EI143" s="71" t="str">
        <f t="shared" ref="EI143" si="1966">IF(BC143="","","|n"&amp;EI$2&amp;"+"&amp;BC143&amp;EI$1)</f>
        <v/>
      </c>
      <c r="EJ143" s="71" t="str">
        <f t="shared" ref="EJ143" si="1967">IF(BD143="","","|n"&amp;EJ$2&amp;"+"&amp;BD143&amp;EJ$1)</f>
        <v/>
      </c>
      <c r="EK143" s="71" t="str">
        <f t="shared" ref="EK143" si="1968">IF(BE143="","","|n"&amp;EK$2&amp;"+"&amp;BE143&amp;EK$1)</f>
        <v/>
      </c>
      <c r="EL143" s="71" t="str">
        <f t="shared" ref="EL143" si="1969">IF(BF143="","","|n"&amp;EL$2&amp;"+"&amp;BF143&amp;EL$1)</f>
        <v/>
      </c>
      <c r="EM143" s="71" t="str">
        <f t="shared" ref="EM143" si="1970">IF(BG143="","","|n"&amp;EM$2&amp;"+"&amp;BG143&amp;EM$1)</f>
        <v/>
      </c>
      <c r="EN143" s="71" t="str">
        <f t="shared" ref="EN143" si="1971">IF(BH143="","","|n"&amp;EN$2&amp;"+"&amp;BH143&amp;EN$1)</f>
        <v/>
      </c>
      <c r="EO143" s="71" t="str">
        <f t="shared" ref="EO143" si="1972">IF(BI143="","","|n"&amp;EO$2&amp;"+"&amp;BI143&amp;EO$1)</f>
        <v/>
      </c>
      <c r="EP143" s="71" t="str">
        <f t="shared" ref="EP143" si="1973">IF(BJ143="","","|n"&amp;EP$2&amp;"+"&amp;BJ143&amp;EP$1)</f>
        <v/>
      </c>
      <c r="EQ143" s="71" t="str">
        <f t="shared" ref="EQ143" si="1974">IF(BK143="","","|n"&amp;EQ$2&amp;"+"&amp;BK143&amp;EQ$1)</f>
        <v/>
      </c>
      <c r="ER143" s="71" t="str">
        <f t="shared" ref="ER143" si="1975">IF(BL143="","","|n"&amp;ER$2&amp;"+"&amp;BL143&amp;ER$1)</f>
        <v/>
      </c>
      <c r="ES143" s="71" t="str">
        <f t="shared" ref="ES143" si="1976">IF(BM143="","","|n"&amp;ES$2&amp;"+"&amp;BM143&amp;ES$1)</f>
        <v/>
      </c>
      <c r="ET143" s="71" t="str">
        <f t="shared" ref="ET143" si="1977">IF(BN143="","","|n"&amp;ET$2&amp;"+"&amp;BN143&amp;ET$1)</f>
        <v/>
      </c>
      <c r="EU143" s="71" t="str">
        <f t="shared" ref="EU143" si="1978">IF(BO143="","","|n"&amp;EU$2&amp;"+"&amp;BO143&amp;EU$1)</f>
        <v/>
      </c>
      <c r="EV143" s="71" t="str">
        <f t="shared" ref="EV143" si="1979">IF(BP143="","","|n"&amp;EV$2&amp;"+"&amp;BP143&amp;EV$1)</f>
        <v/>
      </c>
      <c r="EW143" s="71" t="str">
        <f t="shared" ref="EW143" si="1980">IF(BQ143="","","|n"&amp;EW$2&amp;"+"&amp;BQ143&amp;EW$1)</f>
        <v/>
      </c>
      <c r="EX143" s="71" t="str">
        <f t="shared" ref="EX143" si="1981">IF(BR143="","","|n"&amp;EX$2&amp;"+"&amp;BR143&amp;EX$1)</f>
        <v/>
      </c>
      <c r="EY143" s="71" t="str">
        <f t="shared" ref="EY143" si="1982">IF(BS143="","","|n"&amp;EY$2&amp;"+"&amp;BS143&amp;EY$1)</f>
        <v/>
      </c>
      <c r="EZ143" s="71" t="str">
        <f t="shared" ref="EZ143" si="1983">IF(BT143="","","|n"&amp;EZ$2&amp;"+"&amp;BT143&amp;EZ$1)</f>
        <v/>
      </c>
      <c r="FA143" s="71" t="str">
        <f t="shared" ref="FA143" si="1984">IF(BU143="","","|n"&amp;FA$2&amp;"+"&amp;BU143&amp;FA$1)</f>
        <v/>
      </c>
      <c r="FB143" s="71" t="str">
        <f t="shared" ref="FB143" si="1985">IF(BV143="","","|n"&amp;FB$2&amp;"+"&amp;BV143&amp;FB$1)</f>
        <v/>
      </c>
      <c r="FC143" s="71" t="str">
        <f t="shared" ref="FC143" si="1986">IF(BW143="","","|n"&amp;FC$2&amp;"+"&amp;BW143&amp;FC$1)</f>
        <v/>
      </c>
      <c r="FD143" s="71" t="str">
        <f t="shared" ref="FD143" si="1987">IF(BX143="","","|n"&amp;FD$2&amp;"+"&amp;BX143&amp;FD$1)</f>
        <v/>
      </c>
      <c r="FE143" s="71" t="str">
        <f t="shared" ref="FE143" si="1988">IF(BY143="","","|n"&amp;FE$2&amp;"+"&amp;BY143&amp;FE$1)</f>
        <v/>
      </c>
      <c r="FF143" s="71" t="str">
        <f t="shared" ref="FF143" si="1989">IF(BZ143="","","|n"&amp;FF$2&amp;"+"&amp;BZ143&amp;FF$1)</f>
        <v/>
      </c>
      <c r="FG143" s="71" t="str">
        <f t="shared" ref="FG143" si="1990">IF(CA143="","","|n"&amp;FG$2&amp;"+"&amp;CA143&amp;FG$1)</f>
        <v/>
      </c>
      <c r="FH143" s="71" t="str">
        <f t="shared" ref="FH143" si="1991">IF(CB143="","","|n"&amp;FH$2&amp;"+"&amp;CB143&amp;FH$1)</f>
        <v/>
      </c>
      <c r="FI143" s="71" t="str">
        <f t="shared" ref="FI143" si="1992">IF(CC143="","","|n"&amp;FI$2&amp;"+"&amp;CC143&amp;FI$1)</f>
        <v/>
      </c>
      <c r="FJ143" s="71" t="str">
        <f t="shared" ref="FJ143" si="1993">IF(CD143="","","|n"&amp;FJ$2&amp;"+"&amp;CD143&amp;FJ$1)</f>
        <v/>
      </c>
      <c r="FK143" s="71" t="str">
        <f t="shared" ref="FK143" si="1994">IF(CE143="","","|n"&amp;FK$2&amp;"+"&amp;CE143&amp;FK$1)</f>
        <v/>
      </c>
      <c r="FL143" s="71" t="str">
        <f t="shared" ref="FL143" si="1995">IF(CF143="","","|n"&amp;FL$2&amp;"+"&amp;CF143&amp;FL$1)</f>
        <v/>
      </c>
      <c r="FM143" s="71" t="str">
        <f t="shared" ref="FM143" si="1996">IF(CG143="","","|n"&amp;FM$2&amp;"+"&amp;CG143&amp;FM$1)</f>
        <v/>
      </c>
      <c r="FN143" s="71" t="str">
        <f t="shared" ref="FN143" si="1997">IF(CH143="","","|n"&amp;FN$2&amp;"+"&amp;CH143&amp;FN$1)</f>
        <v/>
      </c>
      <c r="FO143" s="71" t="str">
        <f t="shared" ref="FO143" si="1998">IF(CI143="","","|n"&amp;FO$2&amp;"+"&amp;CI143&amp;FO$1)</f>
        <v/>
      </c>
      <c r="FP143" s="71" t="str">
        <f t="shared" ref="FP143" si="1999">IF(CJ143="","","|n"&amp;FP$2&amp;"+"&amp;CJ143&amp;FP$1)</f>
        <v/>
      </c>
      <c r="FQ143" s="71" t="str">
        <f t="shared" ref="FQ143" si="2000">IF(CK143="","","|n"&amp;FQ$2&amp;"+"&amp;CK143&amp;FQ$1)</f>
        <v/>
      </c>
      <c r="FR143" s="71" t="str">
        <f t="shared" ref="FR143" si="2001">IF(CL143="","","|n"&amp;FR$2&amp;"+"&amp;CL143&amp;FR$1)</f>
        <v/>
      </c>
      <c r="FS143" s="71" t="str">
        <f t="shared" ref="FS143" si="2002">IF(CM143="","","|n"&amp;FS$2&amp;"+"&amp;CM143&amp;FS$1)</f>
        <v/>
      </c>
    </row>
    <row r="144" spans="1:175" ht="16.5">
      <c r="A144" s="101"/>
      <c r="B144" s="101" t="s">
        <v>504</v>
      </c>
      <c r="C144" s="101" t="s">
        <v>505</v>
      </c>
      <c r="T144" s="101" t="s">
        <v>506</v>
      </c>
      <c r="U144" s="85" t="s">
        <v>507</v>
      </c>
      <c r="CN144" s="70" t="str">
        <f t="shared" si="1769"/>
        <v>InitUnitState('I021',,,,,,,,,,)</v>
      </c>
      <c r="CO144" s="70" t="str">
        <f t="shared" si="1770"/>
        <v>InitUnitNormal('I021',,,,,,,,,,)</v>
      </c>
      <c r="CP144" s="70" t="str">
        <f t="shared" si="1771"/>
        <v>InitUnitMagic('I021',,,,,,,,,,)</v>
      </c>
      <c r="CQ144" s="70" t="str">
        <f t="shared" si="1772"/>
        <v>InitUnitAdd('I021',,,,,,,,,,)</v>
      </c>
      <c r="CR144" s="70" t="str">
        <f>"InitEquipData('"&amp;B144&amp;"',"&amp;D144&amp;","&amp;CR$1&amp;A144&amp;CR$1&amp;","&amp;E144&amp;","&amp;I144&amp;","&amp;F144&amp;","&amp;G144&amp;",'"&amp;J144&amp;"','"&amp;K144&amp;"','"&amp;L144&amp;"','"&amp;M144&amp;"','"&amp;N144&amp;"','"&amp;O144&amp;"',"&amp;CR$1&amp;U145&amp;CR$1&amp;")"</f>
        <v>InitEquipData('I021',,"",,,,,'','','','','','',"ReplaceableTextures\\CommandButtons\\BTNIN04.blp")</v>
      </c>
      <c r="CU144" s="95" t="str">
        <f t="shared" si="1773"/>
        <v>|n</v>
      </c>
      <c r="CV144" s="61" t="str">
        <f t="shared" si="1774"/>
        <v>|CffFFC926100%概率|r提升指定技能的|Cffffc926品质|r。|n|n|Cffffc926价格：|n|r玄铁x20|n|n|Cff00ff7f只能对A级|r|Cffffc926及以|r|Cff00ff7f下的技能使用。|r</v>
      </c>
      <c r="CW144" s="60"/>
      <c r="CX144" s="60"/>
      <c r="CY144" s="60"/>
      <c r="CZ144" s="60"/>
      <c r="DA144" s="60"/>
      <c r="DB144" s="71" t="str">
        <f t="shared" si="1699"/>
        <v/>
      </c>
      <c r="DC144" s="71" t="str">
        <f t="shared" si="1700"/>
        <v/>
      </c>
      <c r="DD144" s="71" t="str">
        <f t="shared" si="1701"/>
        <v/>
      </c>
      <c r="DE144" s="71" t="str">
        <f t="shared" si="1702"/>
        <v/>
      </c>
      <c r="DF144" s="71" t="str">
        <f t="shared" si="1703"/>
        <v/>
      </c>
      <c r="DG144" s="71" t="str">
        <f t="shared" si="1704"/>
        <v/>
      </c>
      <c r="DH144" s="71" t="str">
        <f t="shared" si="1705"/>
        <v/>
      </c>
      <c r="DI144" s="71" t="str">
        <f t="shared" si="1706"/>
        <v/>
      </c>
      <c r="DJ144" s="71" t="str">
        <f t="shared" si="1707"/>
        <v/>
      </c>
      <c r="DK144" s="71" t="str">
        <f t="shared" si="1708"/>
        <v/>
      </c>
      <c r="DL144" s="71" t="str">
        <f t="shared" si="1709"/>
        <v/>
      </c>
      <c r="DM144" s="71" t="str">
        <f t="shared" si="1710"/>
        <v/>
      </c>
      <c r="DN144" s="71" t="str">
        <f t="shared" si="1711"/>
        <v/>
      </c>
      <c r="DO144" s="71" t="str">
        <f t="shared" si="1712"/>
        <v/>
      </c>
      <c r="DP144" s="71" t="str">
        <f t="shared" si="1713"/>
        <v/>
      </c>
      <c r="DQ144" s="71" t="str">
        <f t="shared" si="1714"/>
        <v/>
      </c>
      <c r="DR144" s="71" t="str">
        <f t="shared" si="1715"/>
        <v/>
      </c>
      <c r="DS144" s="71" t="str">
        <f t="shared" si="1716"/>
        <v/>
      </c>
      <c r="DT144" s="71" t="str">
        <f t="shared" si="1717"/>
        <v/>
      </c>
      <c r="DU144" s="71" t="str">
        <f t="shared" si="1718"/>
        <v/>
      </c>
      <c r="DV144" s="71" t="str">
        <f t="shared" si="1719"/>
        <v/>
      </c>
      <c r="DW144" s="71" t="str">
        <f t="shared" si="1720"/>
        <v/>
      </c>
      <c r="DX144" s="71" t="str">
        <f t="shared" si="1721"/>
        <v/>
      </c>
      <c r="DY144" s="71" t="str">
        <f t="shared" si="1722"/>
        <v/>
      </c>
      <c r="DZ144" s="71" t="str">
        <f t="shared" si="1723"/>
        <v/>
      </c>
      <c r="EA144" s="71" t="str">
        <f t="shared" si="1724"/>
        <v/>
      </c>
      <c r="EB144" s="71" t="str">
        <f t="shared" si="1725"/>
        <v/>
      </c>
      <c r="EC144" s="71" t="str">
        <f t="shared" si="1726"/>
        <v/>
      </c>
      <c r="ED144" s="71" t="str">
        <f t="shared" si="1727"/>
        <v/>
      </c>
      <c r="EE144" s="71" t="str">
        <f t="shared" si="1728"/>
        <v/>
      </c>
      <c r="EF144" s="71" t="str">
        <f t="shared" si="1729"/>
        <v/>
      </c>
      <c r="EG144" s="71" t="str">
        <f t="shared" si="1730"/>
        <v/>
      </c>
      <c r="EH144" s="71" t="str">
        <f t="shared" si="1731"/>
        <v/>
      </c>
      <c r="EI144" s="71" t="str">
        <f t="shared" si="1732"/>
        <v/>
      </c>
      <c r="EJ144" s="71" t="str">
        <f t="shared" si="1733"/>
        <v/>
      </c>
      <c r="EK144" s="71" t="str">
        <f t="shared" si="1734"/>
        <v/>
      </c>
      <c r="EL144" s="71" t="str">
        <f t="shared" si="1735"/>
        <v/>
      </c>
      <c r="EM144" s="71" t="str">
        <f t="shared" si="1736"/>
        <v/>
      </c>
      <c r="EN144" s="71" t="str">
        <f t="shared" si="1737"/>
        <v/>
      </c>
      <c r="EO144" s="71" t="str">
        <f t="shared" si="1738"/>
        <v/>
      </c>
      <c r="EP144" s="71" t="str">
        <f t="shared" si="1739"/>
        <v/>
      </c>
      <c r="EQ144" s="71" t="str">
        <f t="shared" si="1740"/>
        <v/>
      </c>
      <c r="ER144" s="71" t="str">
        <f t="shared" si="1741"/>
        <v/>
      </c>
      <c r="ES144" s="71" t="str">
        <f t="shared" si="1742"/>
        <v/>
      </c>
      <c r="ET144" s="71" t="str">
        <f t="shared" si="1743"/>
        <v/>
      </c>
      <c r="EU144" s="71" t="str">
        <f t="shared" si="1744"/>
        <v/>
      </c>
      <c r="EV144" s="71" t="str">
        <f t="shared" si="1745"/>
        <v/>
      </c>
      <c r="EW144" s="71" t="str">
        <f t="shared" si="1746"/>
        <v/>
      </c>
      <c r="EX144" s="71" t="str">
        <f t="shared" si="1747"/>
        <v/>
      </c>
      <c r="EY144" s="71" t="str">
        <f t="shared" si="1748"/>
        <v/>
      </c>
      <c r="EZ144" s="71" t="str">
        <f t="shared" si="1749"/>
        <v/>
      </c>
      <c r="FA144" s="71" t="str">
        <f t="shared" si="1750"/>
        <v/>
      </c>
      <c r="FB144" s="71" t="str">
        <f t="shared" si="1751"/>
        <v/>
      </c>
      <c r="FC144" s="71" t="str">
        <f t="shared" si="1752"/>
        <v/>
      </c>
      <c r="FD144" s="71" t="str">
        <f t="shared" si="1753"/>
        <v/>
      </c>
      <c r="FE144" s="71" t="str">
        <f t="shared" si="1754"/>
        <v/>
      </c>
      <c r="FF144" s="71" t="str">
        <f t="shared" si="1755"/>
        <v/>
      </c>
      <c r="FG144" s="71" t="str">
        <f t="shared" si="1756"/>
        <v/>
      </c>
      <c r="FH144" s="71" t="str">
        <f t="shared" si="1757"/>
        <v/>
      </c>
      <c r="FI144" s="71" t="str">
        <f t="shared" si="1758"/>
        <v/>
      </c>
      <c r="FJ144" s="71" t="str">
        <f t="shared" si="1759"/>
        <v/>
      </c>
      <c r="FK144" s="71" t="str">
        <f t="shared" si="1760"/>
        <v/>
      </c>
      <c r="FL144" s="71" t="str">
        <f t="shared" si="1761"/>
        <v/>
      </c>
      <c r="FM144" s="71" t="str">
        <f t="shared" si="1762"/>
        <v/>
      </c>
      <c r="FN144" s="71" t="str">
        <f t="shared" si="1763"/>
        <v/>
      </c>
      <c r="FO144" s="71" t="str">
        <f t="shared" si="1764"/>
        <v/>
      </c>
      <c r="FP144" s="71" t="str">
        <f t="shared" si="1765"/>
        <v/>
      </c>
      <c r="FQ144" s="71" t="str">
        <f t="shared" si="1766"/>
        <v/>
      </c>
      <c r="FR144" s="71" t="str">
        <f t="shared" si="1767"/>
        <v/>
      </c>
      <c r="FS144" s="71" t="str">
        <f t="shared" si="1768"/>
        <v/>
      </c>
    </row>
    <row r="145" spans="1:175" ht="16.5">
      <c r="A145" s="101"/>
      <c r="B145" s="101" t="s">
        <v>508</v>
      </c>
      <c r="C145" s="101" t="s">
        <v>509</v>
      </c>
      <c r="T145" s="101" t="s">
        <v>510</v>
      </c>
      <c r="U145" s="85" t="s">
        <v>511</v>
      </c>
      <c r="CN145" s="70" t="str">
        <f t="shared" si="1769"/>
        <v>InitUnitState('I022',,,,,,,,,,)</v>
      </c>
      <c r="CO145" s="70" t="str">
        <f t="shared" si="1770"/>
        <v>InitUnitNormal('I022',,,,,,,,,,)</v>
      </c>
      <c r="CP145" s="70" t="str">
        <f t="shared" si="1771"/>
        <v>InitUnitMagic('I022',,,,,,,,,,)</v>
      </c>
      <c r="CQ145" s="70" t="str">
        <f t="shared" si="1772"/>
        <v>InitUnitAdd('I022',,,,,,,,,,)</v>
      </c>
      <c r="CR145" s="70" t="str">
        <f>"InitEquipData('"&amp;B145&amp;"',"&amp;D145&amp;","&amp;CR$1&amp;A145&amp;CR$1&amp;","&amp;E145&amp;","&amp;I145&amp;","&amp;F145&amp;","&amp;G145&amp;",'"&amp;J145&amp;"','"&amp;K145&amp;"','"&amp;L145&amp;"','"&amp;M145&amp;"','"&amp;N145&amp;"','"&amp;O145&amp;"',"&amp;CR$1&amp;U148&amp;CR$1&amp;")"</f>
        <v>InitEquipData('I022',,"",,,,,'','','','','','',"ReplaceableTextures\\CommandButtons\\BTNIN05.blp")</v>
      </c>
      <c r="CU145" s="95" t="str">
        <f t="shared" si="1773"/>
        <v>|n</v>
      </c>
      <c r="CV145" s="61" t="str">
        <f t="shared" si="1774"/>
        <v>购买需求：灵力x20|n|n使用后为指定技能增加1点品质潜力</v>
      </c>
      <c r="CW145" s="60"/>
      <c r="CX145" s="60"/>
      <c r="CY145" s="60"/>
      <c r="CZ145" s="60"/>
      <c r="DA145" s="60"/>
      <c r="DB145" s="71" t="str">
        <f t="shared" si="1699"/>
        <v/>
      </c>
      <c r="DC145" s="71" t="str">
        <f t="shared" si="1700"/>
        <v/>
      </c>
      <c r="DD145" s="71" t="str">
        <f t="shared" si="1701"/>
        <v/>
      </c>
      <c r="DE145" s="71" t="str">
        <f t="shared" si="1702"/>
        <v/>
      </c>
      <c r="DF145" s="71" t="str">
        <f t="shared" si="1703"/>
        <v/>
      </c>
      <c r="DG145" s="71" t="str">
        <f t="shared" si="1704"/>
        <v/>
      </c>
      <c r="DH145" s="71" t="str">
        <f t="shared" si="1705"/>
        <v/>
      </c>
      <c r="DI145" s="71" t="str">
        <f t="shared" si="1706"/>
        <v/>
      </c>
      <c r="DJ145" s="71" t="str">
        <f t="shared" si="1707"/>
        <v/>
      </c>
      <c r="DK145" s="71" t="str">
        <f t="shared" si="1708"/>
        <v/>
      </c>
      <c r="DL145" s="71" t="str">
        <f t="shared" si="1709"/>
        <v/>
      </c>
      <c r="DM145" s="71" t="str">
        <f t="shared" si="1710"/>
        <v/>
      </c>
      <c r="DN145" s="71" t="str">
        <f t="shared" si="1711"/>
        <v/>
      </c>
      <c r="DO145" s="71" t="str">
        <f t="shared" si="1712"/>
        <v/>
      </c>
      <c r="DP145" s="71" t="str">
        <f t="shared" si="1713"/>
        <v/>
      </c>
      <c r="DQ145" s="71" t="str">
        <f t="shared" si="1714"/>
        <v/>
      </c>
      <c r="DR145" s="71" t="str">
        <f t="shared" si="1715"/>
        <v/>
      </c>
      <c r="DS145" s="71" t="str">
        <f t="shared" si="1716"/>
        <v/>
      </c>
      <c r="DT145" s="71" t="str">
        <f t="shared" si="1717"/>
        <v/>
      </c>
      <c r="DU145" s="71" t="str">
        <f t="shared" si="1718"/>
        <v/>
      </c>
      <c r="DV145" s="71" t="str">
        <f t="shared" si="1719"/>
        <v/>
      </c>
      <c r="DW145" s="71" t="str">
        <f t="shared" si="1720"/>
        <v/>
      </c>
      <c r="DX145" s="71" t="str">
        <f t="shared" si="1721"/>
        <v/>
      </c>
      <c r="DY145" s="71" t="str">
        <f t="shared" si="1722"/>
        <v/>
      </c>
      <c r="DZ145" s="71" t="str">
        <f t="shared" si="1723"/>
        <v/>
      </c>
      <c r="EA145" s="71" t="str">
        <f t="shared" si="1724"/>
        <v/>
      </c>
      <c r="EB145" s="71" t="str">
        <f t="shared" si="1725"/>
        <v/>
      </c>
      <c r="EC145" s="71" t="str">
        <f t="shared" si="1726"/>
        <v/>
      </c>
      <c r="ED145" s="71" t="str">
        <f t="shared" si="1727"/>
        <v/>
      </c>
      <c r="EE145" s="71" t="str">
        <f t="shared" si="1728"/>
        <v/>
      </c>
      <c r="EF145" s="71" t="str">
        <f t="shared" si="1729"/>
        <v/>
      </c>
      <c r="EG145" s="71" t="str">
        <f t="shared" si="1730"/>
        <v/>
      </c>
      <c r="EH145" s="71" t="str">
        <f t="shared" si="1731"/>
        <v/>
      </c>
      <c r="EI145" s="71" t="str">
        <f t="shared" si="1732"/>
        <v/>
      </c>
      <c r="EJ145" s="71" t="str">
        <f t="shared" si="1733"/>
        <v/>
      </c>
      <c r="EK145" s="71" t="str">
        <f t="shared" si="1734"/>
        <v/>
      </c>
      <c r="EL145" s="71" t="str">
        <f t="shared" si="1735"/>
        <v/>
      </c>
      <c r="EM145" s="71" t="str">
        <f t="shared" si="1736"/>
        <v/>
      </c>
      <c r="EN145" s="71" t="str">
        <f t="shared" si="1737"/>
        <v/>
      </c>
      <c r="EO145" s="71" t="str">
        <f t="shared" si="1738"/>
        <v/>
      </c>
      <c r="EP145" s="71" t="str">
        <f t="shared" si="1739"/>
        <v/>
      </c>
      <c r="EQ145" s="71" t="str">
        <f t="shared" si="1740"/>
        <v/>
      </c>
      <c r="ER145" s="71" t="str">
        <f t="shared" si="1741"/>
        <v/>
      </c>
      <c r="ES145" s="71" t="str">
        <f t="shared" si="1742"/>
        <v/>
      </c>
      <c r="ET145" s="71" t="str">
        <f t="shared" si="1743"/>
        <v/>
      </c>
      <c r="EU145" s="71" t="str">
        <f t="shared" si="1744"/>
        <v/>
      </c>
      <c r="EV145" s="71" t="str">
        <f t="shared" si="1745"/>
        <v/>
      </c>
      <c r="EW145" s="71" t="str">
        <f t="shared" si="1746"/>
        <v/>
      </c>
      <c r="EX145" s="71" t="str">
        <f t="shared" si="1747"/>
        <v/>
      </c>
      <c r="EY145" s="71" t="str">
        <f t="shared" si="1748"/>
        <v/>
      </c>
      <c r="EZ145" s="71" t="str">
        <f t="shared" si="1749"/>
        <v/>
      </c>
      <c r="FA145" s="71" t="str">
        <f t="shared" si="1750"/>
        <v/>
      </c>
      <c r="FB145" s="71" t="str">
        <f t="shared" si="1751"/>
        <v/>
      </c>
      <c r="FC145" s="71" t="str">
        <f t="shared" si="1752"/>
        <v/>
      </c>
      <c r="FD145" s="71" t="str">
        <f t="shared" si="1753"/>
        <v/>
      </c>
      <c r="FE145" s="71" t="str">
        <f t="shared" si="1754"/>
        <v/>
      </c>
      <c r="FF145" s="71" t="str">
        <f t="shared" si="1755"/>
        <v/>
      </c>
      <c r="FG145" s="71" t="str">
        <f t="shared" si="1756"/>
        <v/>
      </c>
      <c r="FH145" s="71" t="str">
        <f t="shared" si="1757"/>
        <v/>
      </c>
      <c r="FI145" s="71" t="str">
        <f t="shared" si="1758"/>
        <v/>
      </c>
      <c r="FJ145" s="71" t="str">
        <f t="shared" si="1759"/>
        <v/>
      </c>
      <c r="FK145" s="71" t="str">
        <f t="shared" si="1760"/>
        <v/>
      </c>
      <c r="FL145" s="71" t="str">
        <f t="shared" si="1761"/>
        <v/>
      </c>
      <c r="FM145" s="71" t="str">
        <f t="shared" si="1762"/>
        <v/>
      </c>
      <c r="FN145" s="71" t="str">
        <f t="shared" si="1763"/>
        <v/>
      </c>
      <c r="FO145" s="71" t="str">
        <f t="shared" si="1764"/>
        <v/>
      </c>
      <c r="FP145" s="71" t="str">
        <f t="shared" si="1765"/>
        <v/>
      </c>
      <c r="FQ145" s="71" t="str">
        <f t="shared" si="1766"/>
        <v/>
      </c>
      <c r="FR145" s="71" t="str">
        <f t="shared" si="1767"/>
        <v/>
      </c>
      <c r="FS145" s="71" t="str">
        <f t="shared" si="1768"/>
        <v/>
      </c>
    </row>
    <row r="146" spans="1:175" ht="16.5">
      <c r="A146" s="101"/>
      <c r="B146" s="101" t="s">
        <v>512</v>
      </c>
      <c r="C146" s="101" t="s">
        <v>513</v>
      </c>
      <c r="T146" s="101" t="s">
        <v>514</v>
      </c>
      <c r="U146" s="118" t="s">
        <v>515</v>
      </c>
      <c r="CN146" s="70" t="str">
        <f t="shared" si="1769"/>
        <v>InitUnitState('I023',,,,,,,,,,)</v>
      </c>
      <c r="CO146" s="70" t="str">
        <f t="shared" si="1770"/>
        <v>InitUnitNormal('I023',,,,,,,,,,)</v>
      </c>
      <c r="CP146" s="70" t="str">
        <f t="shared" si="1771"/>
        <v>InitUnitMagic('I023',,,,,,,,,,)</v>
      </c>
      <c r="CQ146" s="70" t="str">
        <f t="shared" si="1772"/>
        <v>InitUnitAdd('I023',,,,,,,,,,)</v>
      </c>
      <c r="CR146" s="70" t="str">
        <f>"InitEquipData('"&amp;B146&amp;"',"&amp;D146&amp;","&amp;CR$1&amp;A146&amp;CR$1&amp;","&amp;E146&amp;","&amp;I146&amp;","&amp;F146&amp;","&amp;G146&amp;",'"&amp;J146&amp;"','"&amp;K146&amp;"','"&amp;L146&amp;"','"&amp;M146&amp;"','"&amp;N146&amp;"','"&amp;O146&amp;"',"&amp;CR$1&amp;U149&amp;CR$1&amp;")"</f>
        <v>InitEquipData('I023',,"",,,,,'','','','','','',"ReplaceableTextures\\CommandButtons\\BTNIN04.blp")</v>
      </c>
      <c r="CU146" s="95" t="str">
        <f t="shared" si="1773"/>
        <v>|n</v>
      </c>
      <c r="CV146" s="61" t="str">
        <f t="shared" si="1774"/>
        <v>|CffFFC92650%概率|r提升指定技能的|Cffffc926品质|r。|n|n|Cffffc926价格：|n|r玄铁x10|n|n|Cff00ff7f只能对A级|r|Cffffc926及以|r|Cff00ff7f下的技能使用。|r</v>
      </c>
      <c r="CW146" s="60"/>
      <c r="CX146" s="60"/>
      <c r="CY146" s="60"/>
      <c r="CZ146" s="60"/>
      <c r="DA146" s="60"/>
      <c r="DB146" s="71" t="str">
        <f t="shared" si="1699"/>
        <v/>
      </c>
      <c r="DC146" s="71" t="str">
        <f t="shared" si="1700"/>
        <v/>
      </c>
      <c r="DD146" s="71" t="str">
        <f t="shared" si="1701"/>
        <v/>
      </c>
      <c r="DE146" s="71" t="str">
        <f t="shared" si="1702"/>
        <v/>
      </c>
      <c r="DF146" s="71" t="str">
        <f t="shared" si="1703"/>
        <v/>
      </c>
      <c r="DG146" s="71" t="str">
        <f t="shared" si="1704"/>
        <v/>
      </c>
      <c r="DH146" s="71" t="str">
        <f t="shared" si="1705"/>
        <v/>
      </c>
      <c r="DI146" s="71" t="str">
        <f t="shared" si="1706"/>
        <v/>
      </c>
      <c r="DJ146" s="71" t="str">
        <f t="shared" si="1707"/>
        <v/>
      </c>
      <c r="DK146" s="71" t="str">
        <f t="shared" si="1708"/>
        <v/>
      </c>
      <c r="DL146" s="71" t="str">
        <f t="shared" si="1709"/>
        <v/>
      </c>
      <c r="DM146" s="71" t="str">
        <f t="shared" si="1710"/>
        <v/>
      </c>
      <c r="DN146" s="71" t="str">
        <f t="shared" si="1711"/>
        <v/>
      </c>
      <c r="DO146" s="71" t="str">
        <f t="shared" si="1712"/>
        <v/>
      </c>
      <c r="DP146" s="71" t="str">
        <f t="shared" si="1713"/>
        <v/>
      </c>
      <c r="DQ146" s="71" t="str">
        <f t="shared" si="1714"/>
        <v/>
      </c>
      <c r="DR146" s="71" t="str">
        <f t="shared" si="1715"/>
        <v/>
      </c>
      <c r="DS146" s="71" t="str">
        <f t="shared" si="1716"/>
        <v/>
      </c>
      <c r="DT146" s="71" t="str">
        <f t="shared" si="1717"/>
        <v/>
      </c>
      <c r="DU146" s="71" t="str">
        <f t="shared" si="1718"/>
        <v/>
      </c>
      <c r="DV146" s="71" t="str">
        <f t="shared" si="1719"/>
        <v/>
      </c>
      <c r="DW146" s="71" t="str">
        <f t="shared" si="1720"/>
        <v/>
      </c>
      <c r="DX146" s="71" t="str">
        <f t="shared" si="1721"/>
        <v/>
      </c>
      <c r="DY146" s="71" t="str">
        <f t="shared" si="1722"/>
        <v/>
      </c>
      <c r="DZ146" s="71" t="str">
        <f t="shared" si="1723"/>
        <v/>
      </c>
      <c r="EA146" s="71" t="str">
        <f t="shared" si="1724"/>
        <v/>
      </c>
      <c r="EB146" s="71" t="str">
        <f t="shared" si="1725"/>
        <v/>
      </c>
      <c r="EC146" s="71" t="str">
        <f t="shared" si="1726"/>
        <v/>
      </c>
      <c r="ED146" s="71" t="str">
        <f t="shared" si="1727"/>
        <v/>
      </c>
      <c r="EE146" s="71" t="str">
        <f t="shared" si="1728"/>
        <v/>
      </c>
      <c r="EF146" s="71" t="str">
        <f t="shared" si="1729"/>
        <v/>
      </c>
      <c r="EG146" s="71" t="str">
        <f t="shared" si="1730"/>
        <v/>
      </c>
      <c r="EH146" s="71" t="str">
        <f t="shared" si="1731"/>
        <v/>
      </c>
      <c r="EI146" s="71" t="str">
        <f t="shared" si="1732"/>
        <v/>
      </c>
      <c r="EJ146" s="71" t="str">
        <f t="shared" si="1733"/>
        <v/>
      </c>
      <c r="EK146" s="71" t="str">
        <f t="shared" si="1734"/>
        <v/>
      </c>
      <c r="EL146" s="71" t="str">
        <f t="shared" si="1735"/>
        <v/>
      </c>
      <c r="EM146" s="71" t="str">
        <f t="shared" si="1736"/>
        <v/>
      </c>
      <c r="EN146" s="71" t="str">
        <f t="shared" si="1737"/>
        <v/>
      </c>
      <c r="EO146" s="71" t="str">
        <f t="shared" si="1738"/>
        <v/>
      </c>
      <c r="EP146" s="71" t="str">
        <f t="shared" si="1739"/>
        <v/>
      </c>
      <c r="EQ146" s="71" t="str">
        <f t="shared" si="1740"/>
        <v/>
      </c>
      <c r="ER146" s="71" t="str">
        <f t="shared" si="1741"/>
        <v/>
      </c>
      <c r="ES146" s="71" t="str">
        <f t="shared" si="1742"/>
        <v/>
      </c>
      <c r="ET146" s="71" t="str">
        <f t="shared" si="1743"/>
        <v/>
      </c>
      <c r="EU146" s="71" t="str">
        <f t="shared" si="1744"/>
        <v/>
      </c>
      <c r="EV146" s="71" t="str">
        <f t="shared" si="1745"/>
        <v/>
      </c>
      <c r="EW146" s="71" t="str">
        <f t="shared" si="1746"/>
        <v/>
      </c>
      <c r="EX146" s="71" t="str">
        <f t="shared" si="1747"/>
        <v/>
      </c>
      <c r="EY146" s="71" t="str">
        <f t="shared" si="1748"/>
        <v/>
      </c>
      <c r="EZ146" s="71" t="str">
        <f t="shared" si="1749"/>
        <v/>
      </c>
      <c r="FA146" s="71" t="str">
        <f t="shared" si="1750"/>
        <v/>
      </c>
      <c r="FB146" s="71" t="str">
        <f t="shared" si="1751"/>
        <v/>
      </c>
      <c r="FC146" s="71" t="str">
        <f t="shared" si="1752"/>
        <v/>
      </c>
      <c r="FD146" s="71" t="str">
        <f t="shared" si="1753"/>
        <v/>
      </c>
      <c r="FE146" s="71" t="str">
        <f t="shared" si="1754"/>
        <v/>
      </c>
      <c r="FF146" s="71" t="str">
        <f t="shared" si="1755"/>
        <v/>
      </c>
      <c r="FG146" s="71" t="str">
        <f t="shared" si="1756"/>
        <v/>
      </c>
      <c r="FH146" s="71" t="str">
        <f t="shared" si="1757"/>
        <v/>
      </c>
      <c r="FI146" s="71" t="str">
        <f t="shared" si="1758"/>
        <v/>
      </c>
      <c r="FJ146" s="71" t="str">
        <f t="shared" si="1759"/>
        <v/>
      </c>
      <c r="FK146" s="71" t="str">
        <f t="shared" si="1760"/>
        <v/>
      </c>
      <c r="FL146" s="71" t="str">
        <f t="shared" si="1761"/>
        <v/>
      </c>
      <c r="FM146" s="71" t="str">
        <f t="shared" si="1762"/>
        <v/>
      </c>
      <c r="FN146" s="71" t="str">
        <f t="shared" si="1763"/>
        <v/>
      </c>
      <c r="FO146" s="71" t="str">
        <f t="shared" si="1764"/>
        <v/>
      </c>
      <c r="FP146" s="71" t="str">
        <f t="shared" si="1765"/>
        <v/>
      </c>
      <c r="FQ146" s="71" t="str">
        <f t="shared" si="1766"/>
        <v/>
      </c>
      <c r="FR146" s="71" t="str">
        <f t="shared" si="1767"/>
        <v/>
      </c>
      <c r="FS146" s="71" t="str">
        <f t="shared" si="1768"/>
        <v/>
      </c>
    </row>
    <row r="147" spans="1:175" ht="16.5">
      <c r="A147" s="101"/>
      <c r="B147" s="101" t="s">
        <v>516</v>
      </c>
      <c r="C147" s="101" t="s">
        <v>517</v>
      </c>
      <c r="T147" s="101"/>
      <c r="U147" s="85" t="s">
        <v>511</v>
      </c>
      <c r="CN147" s="70" t="str">
        <f t="shared" si="1769"/>
        <v>InitUnitState('I024',,,,,,,,,,)</v>
      </c>
      <c r="CO147" s="70" t="str">
        <f t="shared" si="1770"/>
        <v>InitUnitNormal('I024',,,,,,,,,,)</v>
      </c>
      <c r="CP147" s="70" t="str">
        <f t="shared" si="1771"/>
        <v>InitUnitMagic('I024',,,,,,,,,,)</v>
      </c>
      <c r="CQ147" s="70" t="str">
        <f t="shared" si="1772"/>
        <v>InitUnitAdd('I024',,,,,,,,,,)</v>
      </c>
      <c r="CR147" s="70" t="str">
        <f>"InitEquipData('"&amp;B147&amp;"',"&amp;D147&amp;","&amp;CR$1&amp;A147&amp;CR$1&amp;","&amp;E147&amp;","&amp;I147&amp;","&amp;F147&amp;","&amp;G147&amp;",'"&amp;J147&amp;"','"&amp;K147&amp;"','"&amp;L147&amp;"','"&amp;M147&amp;"','"&amp;N147&amp;"','"&amp;O147&amp;"',"&amp;CR$1&amp;U150&amp;CR$1&amp;")"</f>
        <v>InitEquipData('I024',,"",,,,,'','','','','','',"ReplaceableTextures\\CommandButtons\\BTNIN06.blp")</v>
      </c>
      <c r="CU147" s="95" t="str">
        <f t="shared" si="1773"/>
        <v>|n</v>
      </c>
      <c r="CV147" s="61">
        <f t="shared" si="1774"/>
        <v>0</v>
      </c>
      <c r="CW147" s="60"/>
      <c r="CX147" s="60"/>
      <c r="CY147" s="60"/>
      <c r="CZ147" s="60"/>
      <c r="DA147" s="60"/>
      <c r="DB147" s="71" t="str">
        <f t="shared" si="1699"/>
        <v/>
      </c>
      <c r="DC147" s="71" t="str">
        <f t="shared" si="1700"/>
        <v/>
      </c>
      <c r="DD147" s="71" t="str">
        <f t="shared" si="1701"/>
        <v/>
      </c>
      <c r="DE147" s="71" t="str">
        <f t="shared" si="1702"/>
        <v/>
      </c>
      <c r="DF147" s="71" t="str">
        <f t="shared" si="1703"/>
        <v/>
      </c>
      <c r="DG147" s="71" t="str">
        <f t="shared" si="1704"/>
        <v/>
      </c>
      <c r="DH147" s="71" t="str">
        <f t="shared" si="1705"/>
        <v/>
      </c>
      <c r="DI147" s="71" t="str">
        <f t="shared" si="1706"/>
        <v/>
      </c>
      <c r="DJ147" s="71" t="str">
        <f t="shared" si="1707"/>
        <v/>
      </c>
      <c r="DK147" s="71" t="str">
        <f t="shared" si="1708"/>
        <v/>
      </c>
      <c r="DL147" s="71" t="str">
        <f t="shared" si="1709"/>
        <v/>
      </c>
      <c r="DM147" s="71" t="str">
        <f t="shared" si="1710"/>
        <v/>
      </c>
      <c r="DN147" s="71" t="str">
        <f t="shared" si="1711"/>
        <v/>
      </c>
      <c r="DO147" s="71" t="str">
        <f t="shared" si="1712"/>
        <v/>
      </c>
      <c r="DP147" s="71" t="str">
        <f t="shared" si="1713"/>
        <v/>
      </c>
      <c r="DQ147" s="71" t="str">
        <f t="shared" si="1714"/>
        <v/>
      </c>
      <c r="DR147" s="71" t="str">
        <f t="shared" si="1715"/>
        <v/>
      </c>
      <c r="DS147" s="71" t="str">
        <f t="shared" si="1716"/>
        <v/>
      </c>
      <c r="DT147" s="71" t="str">
        <f t="shared" si="1717"/>
        <v/>
      </c>
      <c r="DU147" s="71" t="str">
        <f t="shared" si="1718"/>
        <v/>
      </c>
      <c r="DV147" s="71" t="str">
        <f t="shared" si="1719"/>
        <v/>
      </c>
      <c r="DW147" s="71" t="str">
        <f t="shared" si="1720"/>
        <v/>
      </c>
      <c r="DX147" s="71" t="str">
        <f t="shared" si="1721"/>
        <v/>
      </c>
      <c r="DY147" s="71" t="str">
        <f t="shared" si="1722"/>
        <v/>
      </c>
      <c r="DZ147" s="71" t="str">
        <f t="shared" si="1723"/>
        <v/>
      </c>
      <c r="EA147" s="71" t="str">
        <f t="shared" si="1724"/>
        <v/>
      </c>
      <c r="EB147" s="71" t="str">
        <f t="shared" si="1725"/>
        <v/>
      </c>
      <c r="EC147" s="71" t="str">
        <f t="shared" si="1726"/>
        <v/>
      </c>
      <c r="ED147" s="71" t="str">
        <f t="shared" si="1727"/>
        <v/>
      </c>
      <c r="EE147" s="71" t="str">
        <f t="shared" si="1728"/>
        <v/>
      </c>
      <c r="EF147" s="71" t="str">
        <f t="shared" si="1729"/>
        <v/>
      </c>
      <c r="EG147" s="71" t="str">
        <f t="shared" si="1730"/>
        <v/>
      </c>
      <c r="EH147" s="71" t="str">
        <f t="shared" si="1731"/>
        <v/>
      </c>
      <c r="EI147" s="71" t="str">
        <f t="shared" si="1732"/>
        <v/>
      </c>
      <c r="EJ147" s="71" t="str">
        <f t="shared" si="1733"/>
        <v/>
      </c>
      <c r="EK147" s="71" t="str">
        <f t="shared" si="1734"/>
        <v/>
      </c>
      <c r="EL147" s="71" t="str">
        <f t="shared" si="1735"/>
        <v/>
      </c>
      <c r="EM147" s="71" t="str">
        <f t="shared" si="1736"/>
        <v/>
      </c>
      <c r="EN147" s="71" t="str">
        <f t="shared" si="1737"/>
        <v/>
      </c>
      <c r="EO147" s="71" t="str">
        <f t="shared" si="1738"/>
        <v/>
      </c>
      <c r="EP147" s="71" t="str">
        <f t="shared" si="1739"/>
        <v/>
      </c>
      <c r="EQ147" s="71" t="str">
        <f t="shared" si="1740"/>
        <v/>
      </c>
      <c r="ER147" s="71" t="str">
        <f t="shared" si="1741"/>
        <v/>
      </c>
      <c r="ES147" s="71" t="str">
        <f t="shared" si="1742"/>
        <v/>
      </c>
      <c r="ET147" s="71" t="str">
        <f t="shared" si="1743"/>
        <v/>
      </c>
      <c r="EU147" s="71" t="str">
        <f t="shared" si="1744"/>
        <v/>
      </c>
      <c r="EV147" s="71" t="str">
        <f t="shared" si="1745"/>
        <v/>
      </c>
      <c r="EW147" s="71" t="str">
        <f t="shared" si="1746"/>
        <v/>
      </c>
      <c r="EX147" s="71" t="str">
        <f t="shared" si="1747"/>
        <v/>
      </c>
      <c r="EY147" s="71" t="str">
        <f t="shared" si="1748"/>
        <v/>
      </c>
      <c r="EZ147" s="71" t="str">
        <f t="shared" si="1749"/>
        <v/>
      </c>
      <c r="FA147" s="71" t="str">
        <f t="shared" si="1750"/>
        <v/>
      </c>
      <c r="FB147" s="71" t="str">
        <f t="shared" si="1751"/>
        <v/>
      </c>
      <c r="FC147" s="71" t="str">
        <f t="shared" si="1752"/>
        <v/>
      </c>
      <c r="FD147" s="71" t="str">
        <f t="shared" si="1753"/>
        <v/>
      </c>
      <c r="FE147" s="71" t="str">
        <f t="shared" si="1754"/>
        <v/>
      </c>
      <c r="FF147" s="71" t="str">
        <f t="shared" si="1755"/>
        <v/>
      </c>
      <c r="FG147" s="71" t="str">
        <f t="shared" si="1756"/>
        <v/>
      </c>
      <c r="FH147" s="71" t="str">
        <f t="shared" si="1757"/>
        <v/>
      </c>
      <c r="FI147" s="71" t="str">
        <f t="shared" si="1758"/>
        <v/>
      </c>
      <c r="FJ147" s="71" t="str">
        <f t="shared" si="1759"/>
        <v/>
      </c>
      <c r="FK147" s="71" t="str">
        <f t="shared" si="1760"/>
        <v/>
      </c>
      <c r="FL147" s="71" t="str">
        <f t="shared" si="1761"/>
        <v/>
      </c>
      <c r="FM147" s="71" t="str">
        <f t="shared" si="1762"/>
        <v/>
      </c>
      <c r="FN147" s="71" t="str">
        <f t="shared" si="1763"/>
        <v/>
      </c>
      <c r="FO147" s="71" t="str">
        <f t="shared" si="1764"/>
        <v/>
      </c>
      <c r="FP147" s="71" t="str">
        <f t="shared" si="1765"/>
        <v/>
      </c>
      <c r="FQ147" s="71" t="str">
        <f t="shared" si="1766"/>
        <v/>
      </c>
      <c r="FR147" s="71" t="str">
        <f t="shared" si="1767"/>
        <v/>
      </c>
      <c r="FS147" s="71" t="str">
        <f t="shared" si="1768"/>
        <v/>
      </c>
    </row>
    <row r="148" spans="1:175" ht="16.5">
      <c r="A148" s="101"/>
      <c r="B148" s="101" t="s">
        <v>518</v>
      </c>
      <c r="C148" s="101" t="s">
        <v>505</v>
      </c>
      <c r="T148" s="101" t="s">
        <v>519</v>
      </c>
      <c r="U148" s="85" t="s">
        <v>507</v>
      </c>
      <c r="CN148" s="70" t="str">
        <f t="shared" ref="CN148:CN149" si="2003">"InitUnitState('"&amp;B148&amp;"',"&amp;V148&amp;","&amp;W148&amp;","&amp;X148&amp;","&amp;Y148&amp;","&amp;Z148&amp;","&amp;AA148&amp;","&amp;AB148&amp;","&amp;AC148&amp;","&amp;AD148&amp;","&amp;AE148&amp;")"</f>
        <v>InitUnitState('CS21',,,,,,,,,,)</v>
      </c>
      <c r="CO148" s="70" t="str">
        <f t="shared" ref="CO148:CO149" si="2004">"InitUnitNormal('"&amp;B148&amp;"',"&amp;AF148&amp;","&amp;AG148&amp;","&amp;AH148&amp;","&amp;AI148&amp;","&amp;AJ148&amp;","&amp;AK148&amp;","&amp;AL148&amp;","&amp;AM148&amp;","&amp;AN148&amp;","&amp;AO148&amp;")"</f>
        <v>InitUnitNormal('CS21',,,,,,,,,,)</v>
      </c>
      <c r="CP148" s="70" t="str">
        <f t="shared" ref="CP148:CP149" si="2005">"InitUnitMagic('"&amp;B148&amp;"',"&amp;AP148&amp;","&amp;AQ148&amp;","&amp;AR148&amp;","&amp;AS148&amp;","&amp;AT148&amp;","&amp;AU148&amp;","&amp;AV148&amp;","&amp;AW148&amp;","&amp;BI148&amp;","&amp;BJ148&amp;")"</f>
        <v>InitUnitMagic('CS21',,,,,,,,,,)</v>
      </c>
      <c r="CQ148" s="70" t="str">
        <f t="shared" ref="CQ148:CQ149" si="2006">"InitUnitAdd('"&amp;B148&amp;"',"&amp;BK148&amp;","&amp;BL148&amp;","&amp;BM148&amp;","&amp;BN148&amp;","&amp;BO148&amp;","&amp;BP148&amp;","&amp;BQ148&amp;","&amp;BR148&amp;","&amp;BS148&amp;","&amp;BT148&amp;")"</f>
        <v>InitUnitAdd('CS21',,,,,,,,,,)</v>
      </c>
      <c r="CR148" s="70" t="str">
        <f>"InitEquipData('"&amp;B148&amp;"',"&amp;D148&amp;","&amp;CR$1&amp;A148&amp;CR$1&amp;","&amp;E148&amp;","&amp;I148&amp;","&amp;F148&amp;","&amp;G148&amp;",'"&amp;J148&amp;"','"&amp;K148&amp;"','"&amp;L148&amp;"','"&amp;M148&amp;"','"&amp;N148&amp;"','"&amp;O148&amp;"',"&amp;CR$1&amp;U149&amp;CR$1&amp;")"</f>
        <v>InitEquipData('CS21',,"",,,,,'','','','','','',"ReplaceableTextures\\CommandButtons\\BTNIN04.blp")</v>
      </c>
      <c r="CU148" s="95" t="str">
        <f t="shared" ref="CU148:CU149" si="2007">CONCATENATE(DB148,DC148,DD148,DE148,DF148,DG148,DH148,DI148,DJ148,DK148,DL148,DM148,DN148,DO148,DP148,DQ148,DR148,DS148,DT148,DU148,DV148,DW148,DX148,DY148,DZ148,EA148,EB148,EC148,ED148,EE148,EF148,EG148,EH148,EI148,EJ148,EK148,EL148,EM148,EN148,EO148,EP148&amp;"|n")</f>
        <v>|n</v>
      </c>
      <c r="CV148" s="61" t="str">
        <f t="shared" ref="CV148:CV149" si="2008">T148</f>
        <v>|CffFFC926100%概率|r提升指定技能的|Cffffc926品质|r。|n|n|Cff00ff7f只能对|r|Cffffc926A级|r|Cff00ff7f以下的技能使用。|r</v>
      </c>
      <c r="CW148" s="60"/>
      <c r="CX148" s="60"/>
      <c r="CY148" s="60"/>
      <c r="CZ148" s="60"/>
      <c r="DA148" s="60"/>
      <c r="DB148" s="71" t="str">
        <f t="shared" ref="DB148:DB149" si="2009">IF(V148="","","|n"&amp;DB$2&amp;"+"&amp;V148&amp;DB$1)</f>
        <v/>
      </c>
      <c r="DC148" s="71" t="str">
        <f t="shared" ref="DC148:DC149" si="2010">IF(W148="","","|n"&amp;DC$2&amp;"+"&amp;W148&amp;DC$1)</f>
        <v/>
      </c>
      <c r="DD148" s="71" t="str">
        <f t="shared" ref="DD148:DD149" si="2011">IF(X148="","","|n"&amp;DD$2&amp;"+"&amp;X148&amp;DD$1)</f>
        <v/>
      </c>
      <c r="DE148" s="71" t="str">
        <f t="shared" ref="DE148:DE149" si="2012">IF(Y148="","","|n"&amp;DE$2&amp;"+"&amp;Y148&amp;DE$1)</f>
        <v/>
      </c>
      <c r="DF148" s="71" t="str">
        <f t="shared" ref="DF148:DF149" si="2013">IF(Z148="","","|n"&amp;DF$2&amp;"+"&amp;Z148&amp;DF$1)</f>
        <v/>
      </c>
      <c r="DG148" s="71" t="str">
        <f t="shared" ref="DG148:DG149" si="2014">IF(AA148="","","|n"&amp;DG$2&amp;"+"&amp;AA148&amp;DG$1)</f>
        <v/>
      </c>
      <c r="DH148" s="71" t="str">
        <f t="shared" ref="DH148:DH149" si="2015">IF(AB148="","","|n"&amp;DH$2&amp;"+"&amp;AB148&amp;DH$1)</f>
        <v/>
      </c>
      <c r="DI148" s="71" t="str">
        <f t="shared" ref="DI148:DI149" si="2016">IF(AC148="","","|n"&amp;DI$2&amp;"+"&amp;AC148&amp;DI$1)</f>
        <v/>
      </c>
      <c r="DJ148" s="71" t="str">
        <f t="shared" ref="DJ148:DJ149" si="2017">IF(AD148="","","|n"&amp;DJ$2&amp;"+"&amp;AD148&amp;DJ$1)</f>
        <v/>
      </c>
      <c r="DK148" s="71" t="str">
        <f t="shared" ref="DK148:DK149" si="2018">IF(AE148="","","|n"&amp;DK$2&amp;"+"&amp;AE148&amp;DK$1)</f>
        <v/>
      </c>
      <c r="DL148" s="71" t="str">
        <f t="shared" ref="DL148:DL149" si="2019">IF(AF148="","","|n"&amp;DL$2&amp;"+"&amp;AF148&amp;DL$1)</f>
        <v/>
      </c>
      <c r="DM148" s="71" t="str">
        <f t="shared" ref="DM148:DM149" si="2020">IF(AG148="","","|n"&amp;DM$2&amp;"+"&amp;AG148&amp;DM$1)</f>
        <v/>
      </c>
      <c r="DN148" s="71" t="str">
        <f t="shared" ref="DN148:DN149" si="2021">IF(AH148="","","|n"&amp;DN$2&amp;"+"&amp;AH148&amp;DN$1)</f>
        <v/>
      </c>
      <c r="DO148" s="71" t="str">
        <f t="shared" ref="DO148:DO149" si="2022">IF(AI148="","","|n"&amp;DO$2&amp;"+"&amp;AI148&amp;DO$1)</f>
        <v/>
      </c>
      <c r="DP148" s="71" t="str">
        <f t="shared" ref="DP148:DP149" si="2023">IF(AJ148="","","|n"&amp;DP$2&amp;"+"&amp;AJ148&amp;DP$1)</f>
        <v/>
      </c>
      <c r="DQ148" s="71" t="str">
        <f t="shared" ref="DQ148:DQ149" si="2024">IF(AK148="","","|n"&amp;DQ$2&amp;"+"&amp;AK148&amp;DQ$1)</f>
        <v/>
      </c>
      <c r="DR148" s="71" t="str">
        <f t="shared" ref="DR148:DR149" si="2025">IF(AL148="","","|n"&amp;DR$2&amp;"+"&amp;AL148&amp;DR$1)</f>
        <v/>
      </c>
      <c r="DS148" s="71" t="str">
        <f t="shared" ref="DS148:DS149" si="2026">IF(AM148="","","|n"&amp;DS$2&amp;"+"&amp;AM148&amp;DS$1)</f>
        <v/>
      </c>
      <c r="DT148" s="71" t="str">
        <f t="shared" ref="DT148:DT149" si="2027">IF(AN148="","","|n"&amp;DT$2&amp;"+"&amp;AN148&amp;DT$1)</f>
        <v/>
      </c>
      <c r="DU148" s="71" t="str">
        <f t="shared" ref="DU148:DU149" si="2028">IF(AO148="","","|n"&amp;DU$2&amp;"+"&amp;AO148&amp;DU$1)</f>
        <v/>
      </c>
      <c r="DV148" s="71" t="str">
        <f t="shared" ref="DV148:DV149" si="2029">IF(AP148="","","|n"&amp;DV$2&amp;"+"&amp;AP148&amp;DV$1)</f>
        <v/>
      </c>
      <c r="DW148" s="71" t="str">
        <f t="shared" ref="DW148:DW149" si="2030">IF(AQ148="","","|n"&amp;DW$2&amp;"+"&amp;AQ148&amp;DW$1)</f>
        <v/>
      </c>
      <c r="DX148" s="71" t="str">
        <f t="shared" ref="DX148:DX149" si="2031">IF(AR148="","","|n"&amp;DX$2&amp;"+"&amp;AR148&amp;DX$1)</f>
        <v/>
      </c>
      <c r="DY148" s="71" t="str">
        <f t="shared" ref="DY148:DY149" si="2032">IF(AS148="","","|n"&amp;DY$2&amp;"+"&amp;AS148&amp;DY$1)</f>
        <v/>
      </c>
      <c r="DZ148" s="71" t="str">
        <f t="shared" ref="DZ148:DZ149" si="2033">IF(AT148="","","|n"&amp;DZ$2&amp;"+"&amp;AT148&amp;DZ$1)</f>
        <v/>
      </c>
      <c r="EA148" s="71" t="str">
        <f t="shared" ref="EA148:EA149" si="2034">IF(AU148="","","|n"&amp;EA$2&amp;"+"&amp;AU148&amp;EA$1)</f>
        <v/>
      </c>
      <c r="EB148" s="71" t="str">
        <f t="shared" ref="EB148:EB149" si="2035">IF(AV148="","","|n"&amp;EB$2&amp;"+"&amp;AV148&amp;EB$1)</f>
        <v/>
      </c>
      <c r="EC148" s="71" t="str">
        <f t="shared" ref="EC148:EC149" si="2036">IF(AW148="","","|n"&amp;EC$2&amp;"+"&amp;AW148&amp;EC$1)</f>
        <v/>
      </c>
      <c r="ED148" s="71" t="str">
        <f t="shared" ref="ED148:ED149" si="2037">IF(AX148="","","|n"&amp;ED$2&amp;"+"&amp;AX148&amp;ED$1)</f>
        <v/>
      </c>
      <c r="EE148" s="71" t="str">
        <f t="shared" ref="EE148:EE149" si="2038">IF(AY148="","","|n"&amp;EE$2&amp;"+"&amp;AY148&amp;EE$1)</f>
        <v/>
      </c>
      <c r="EF148" s="71" t="str">
        <f t="shared" ref="EF148:EF149" si="2039">IF(AZ148="","","|n"&amp;EF$2&amp;"+"&amp;AZ148&amp;EF$1)</f>
        <v/>
      </c>
      <c r="EG148" s="71" t="str">
        <f t="shared" ref="EG148:EG149" si="2040">IF(BA148="","","|n"&amp;EG$2&amp;"+"&amp;BA148&amp;EG$1)</f>
        <v/>
      </c>
      <c r="EH148" s="71" t="str">
        <f t="shared" ref="EH148:EH149" si="2041">IF(BB148="","","|n"&amp;EH$2&amp;"+"&amp;BB148&amp;EH$1)</f>
        <v/>
      </c>
      <c r="EI148" s="71" t="str">
        <f t="shared" ref="EI148:EI149" si="2042">IF(BC148="","","|n"&amp;EI$2&amp;"+"&amp;BC148&amp;EI$1)</f>
        <v/>
      </c>
      <c r="EJ148" s="71" t="str">
        <f t="shared" ref="EJ148:EJ149" si="2043">IF(BD148="","","|n"&amp;EJ$2&amp;"+"&amp;BD148&amp;EJ$1)</f>
        <v/>
      </c>
      <c r="EK148" s="71" t="str">
        <f t="shared" ref="EK148:EK149" si="2044">IF(BE148="","","|n"&amp;EK$2&amp;"+"&amp;BE148&amp;EK$1)</f>
        <v/>
      </c>
      <c r="EL148" s="71" t="str">
        <f t="shared" ref="EL148:EL149" si="2045">IF(BF148="","","|n"&amp;EL$2&amp;"+"&amp;BF148&amp;EL$1)</f>
        <v/>
      </c>
      <c r="EM148" s="71" t="str">
        <f t="shared" ref="EM148:EM149" si="2046">IF(BG148="","","|n"&amp;EM$2&amp;"+"&amp;BG148&amp;EM$1)</f>
        <v/>
      </c>
      <c r="EN148" s="71" t="str">
        <f t="shared" ref="EN148:EN149" si="2047">IF(BH148="","","|n"&amp;EN$2&amp;"+"&amp;BH148&amp;EN$1)</f>
        <v/>
      </c>
      <c r="EO148" s="71" t="str">
        <f t="shared" ref="EO148:EO149" si="2048">IF(BI148="","","|n"&amp;EO$2&amp;"+"&amp;BI148&amp;EO$1)</f>
        <v/>
      </c>
      <c r="EP148" s="71" t="str">
        <f t="shared" ref="EP148:EP149" si="2049">IF(BJ148="","","|n"&amp;EP$2&amp;"+"&amp;BJ148&amp;EP$1)</f>
        <v/>
      </c>
      <c r="EQ148" s="71" t="str">
        <f t="shared" ref="EQ148:EQ149" si="2050">IF(BK148="","","|n"&amp;EQ$2&amp;"+"&amp;BK148&amp;EQ$1)</f>
        <v/>
      </c>
      <c r="ER148" s="71" t="str">
        <f t="shared" ref="ER148:ER149" si="2051">IF(BL148="","","|n"&amp;ER$2&amp;"+"&amp;BL148&amp;ER$1)</f>
        <v/>
      </c>
      <c r="ES148" s="71" t="str">
        <f t="shared" ref="ES148:ES149" si="2052">IF(BM148="","","|n"&amp;ES$2&amp;"+"&amp;BM148&amp;ES$1)</f>
        <v/>
      </c>
      <c r="ET148" s="71" t="str">
        <f t="shared" ref="ET148:ET149" si="2053">IF(BN148="","","|n"&amp;ET$2&amp;"+"&amp;BN148&amp;ET$1)</f>
        <v/>
      </c>
      <c r="EU148" s="71" t="str">
        <f t="shared" ref="EU148:EU149" si="2054">IF(BO148="","","|n"&amp;EU$2&amp;"+"&amp;BO148&amp;EU$1)</f>
        <v/>
      </c>
      <c r="EV148" s="71" t="str">
        <f t="shared" ref="EV148:EV149" si="2055">IF(BP148="","","|n"&amp;EV$2&amp;"+"&amp;BP148&amp;EV$1)</f>
        <v/>
      </c>
      <c r="EW148" s="71" t="str">
        <f t="shared" ref="EW148:EW149" si="2056">IF(BQ148="","","|n"&amp;EW$2&amp;"+"&amp;BQ148&amp;EW$1)</f>
        <v/>
      </c>
      <c r="EX148" s="71" t="str">
        <f t="shared" ref="EX148:EX149" si="2057">IF(BR148="","","|n"&amp;EX$2&amp;"+"&amp;BR148&amp;EX$1)</f>
        <v/>
      </c>
      <c r="EY148" s="71" t="str">
        <f t="shared" ref="EY148:EY149" si="2058">IF(BS148="","","|n"&amp;EY$2&amp;"+"&amp;BS148&amp;EY$1)</f>
        <v/>
      </c>
      <c r="EZ148" s="71" t="str">
        <f t="shared" ref="EZ148:EZ149" si="2059">IF(BT148="","","|n"&amp;EZ$2&amp;"+"&amp;BT148&amp;EZ$1)</f>
        <v/>
      </c>
      <c r="FA148" s="71" t="str">
        <f t="shared" ref="FA148:FA149" si="2060">IF(BU148="","","|n"&amp;FA$2&amp;"+"&amp;BU148&amp;FA$1)</f>
        <v/>
      </c>
      <c r="FB148" s="71" t="str">
        <f t="shared" ref="FB148:FB149" si="2061">IF(BV148="","","|n"&amp;FB$2&amp;"+"&amp;BV148&amp;FB$1)</f>
        <v/>
      </c>
      <c r="FC148" s="71" t="str">
        <f t="shared" ref="FC148:FC149" si="2062">IF(BW148="","","|n"&amp;FC$2&amp;"+"&amp;BW148&amp;FC$1)</f>
        <v/>
      </c>
      <c r="FD148" s="71" t="str">
        <f t="shared" ref="FD148:FD149" si="2063">IF(BX148="","","|n"&amp;FD$2&amp;"+"&amp;BX148&amp;FD$1)</f>
        <v/>
      </c>
      <c r="FE148" s="71" t="str">
        <f t="shared" ref="FE148:FE149" si="2064">IF(BY148="","","|n"&amp;FE$2&amp;"+"&amp;BY148&amp;FE$1)</f>
        <v/>
      </c>
      <c r="FF148" s="71" t="str">
        <f t="shared" ref="FF148:FF149" si="2065">IF(BZ148="","","|n"&amp;FF$2&amp;"+"&amp;BZ148&amp;FF$1)</f>
        <v/>
      </c>
      <c r="FG148" s="71" t="str">
        <f t="shared" ref="FG148:FG149" si="2066">IF(CA148="","","|n"&amp;FG$2&amp;"+"&amp;CA148&amp;FG$1)</f>
        <v/>
      </c>
      <c r="FH148" s="71" t="str">
        <f t="shared" ref="FH148:FH149" si="2067">IF(CB148="","","|n"&amp;FH$2&amp;"+"&amp;CB148&amp;FH$1)</f>
        <v/>
      </c>
      <c r="FI148" s="71" t="str">
        <f t="shared" ref="FI148:FI149" si="2068">IF(CC148="","","|n"&amp;FI$2&amp;"+"&amp;CC148&amp;FI$1)</f>
        <v/>
      </c>
      <c r="FJ148" s="71" t="str">
        <f t="shared" ref="FJ148:FJ149" si="2069">IF(CD148="","","|n"&amp;FJ$2&amp;"+"&amp;CD148&amp;FJ$1)</f>
        <v/>
      </c>
      <c r="FK148" s="71" t="str">
        <f t="shared" ref="FK148:FK149" si="2070">IF(CE148="","","|n"&amp;FK$2&amp;"+"&amp;CE148&amp;FK$1)</f>
        <v/>
      </c>
      <c r="FL148" s="71" t="str">
        <f t="shared" ref="FL148:FL149" si="2071">IF(CF148="","","|n"&amp;FL$2&amp;"+"&amp;CF148&amp;FL$1)</f>
        <v/>
      </c>
      <c r="FM148" s="71" t="str">
        <f t="shared" ref="FM148:FM149" si="2072">IF(CG148="","","|n"&amp;FM$2&amp;"+"&amp;CG148&amp;FM$1)</f>
        <v/>
      </c>
      <c r="FN148" s="71" t="str">
        <f t="shared" ref="FN148:FN149" si="2073">IF(CH148="","","|n"&amp;FN$2&amp;"+"&amp;CH148&amp;FN$1)</f>
        <v/>
      </c>
      <c r="FO148" s="71" t="str">
        <f t="shared" ref="FO148:FO149" si="2074">IF(CI148="","","|n"&amp;FO$2&amp;"+"&amp;CI148&amp;FO$1)</f>
        <v/>
      </c>
      <c r="FP148" s="71" t="str">
        <f t="shared" ref="FP148:FP149" si="2075">IF(CJ148="","","|n"&amp;FP$2&amp;"+"&amp;CJ148&amp;FP$1)</f>
        <v/>
      </c>
      <c r="FQ148" s="71" t="str">
        <f t="shared" ref="FQ148:FQ149" si="2076">IF(CK148="","","|n"&amp;FQ$2&amp;"+"&amp;CK148&amp;FQ$1)</f>
        <v/>
      </c>
      <c r="FR148" s="71" t="str">
        <f t="shared" ref="FR148:FR149" si="2077">IF(CL148="","","|n"&amp;FR$2&amp;"+"&amp;CL148&amp;FR$1)</f>
        <v/>
      </c>
      <c r="FS148" s="71" t="str">
        <f t="shared" ref="FS148:FS149" si="2078">IF(CM148="","","|n"&amp;FS$2&amp;"+"&amp;CM148&amp;FS$1)</f>
        <v/>
      </c>
    </row>
    <row r="149" spans="1:175" ht="16.5">
      <c r="A149" s="101"/>
      <c r="B149" s="101" t="s">
        <v>520</v>
      </c>
      <c r="C149" s="9" t="s">
        <v>521</v>
      </c>
      <c r="T149" s="9" t="s">
        <v>522</v>
      </c>
      <c r="U149" s="85" t="s">
        <v>511</v>
      </c>
      <c r="CN149" s="70" t="str">
        <f t="shared" si="2003"/>
        <v>InitUnitState('CS22',,,,,,,,,,)</v>
      </c>
      <c r="CO149" s="70" t="str">
        <f t="shared" si="2004"/>
        <v>InitUnitNormal('CS22',,,,,,,,,,)</v>
      </c>
      <c r="CP149" s="70" t="str">
        <f t="shared" si="2005"/>
        <v>InitUnitMagic('CS22',,,,,,,,,,)</v>
      </c>
      <c r="CQ149" s="70" t="str">
        <f t="shared" si="2006"/>
        <v>InitUnitAdd('CS22',,,,,,,,,,)</v>
      </c>
      <c r="CR149" s="70" t="str">
        <f>"InitEquipData('"&amp;B149&amp;"',"&amp;D149&amp;","&amp;CR$1&amp;A149&amp;CR$1&amp;","&amp;E149&amp;","&amp;I149&amp;","&amp;F149&amp;","&amp;G149&amp;",'"&amp;J149&amp;"','"&amp;K149&amp;"','"&amp;L149&amp;"','"&amp;M149&amp;"','"&amp;N149&amp;"','"&amp;O149&amp;"',"&amp;CR$1&amp;U157&amp;CR$1&amp;")"</f>
        <v>InitEquipData('CS22',,"",,,,,'','','','','','',"ReplaceableTextures\\CommandButtons\\BTNCF01.blp")</v>
      </c>
      <c r="CU149" s="95" t="str">
        <f t="shared" si="2007"/>
        <v>|n</v>
      </c>
      <c r="CV149" s="61" t="str">
        <f t="shared" si="2008"/>
        <v>使指定的|Cffffc926A级|r技能进化为|Cffff0000S级|r。</v>
      </c>
      <c r="CW149" s="60"/>
      <c r="CX149" s="60"/>
      <c r="CY149" s="60"/>
      <c r="CZ149" s="60"/>
      <c r="DA149" s="60"/>
      <c r="DB149" s="71" t="str">
        <f t="shared" si="2009"/>
        <v/>
      </c>
      <c r="DC149" s="71" t="str">
        <f t="shared" si="2010"/>
        <v/>
      </c>
      <c r="DD149" s="71" t="str">
        <f t="shared" si="2011"/>
        <v/>
      </c>
      <c r="DE149" s="71" t="str">
        <f t="shared" si="2012"/>
        <v/>
      </c>
      <c r="DF149" s="71" t="str">
        <f t="shared" si="2013"/>
        <v/>
      </c>
      <c r="DG149" s="71" t="str">
        <f t="shared" si="2014"/>
        <v/>
      </c>
      <c r="DH149" s="71" t="str">
        <f t="shared" si="2015"/>
        <v/>
      </c>
      <c r="DI149" s="71" t="str">
        <f t="shared" si="2016"/>
        <v/>
      </c>
      <c r="DJ149" s="71" t="str">
        <f t="shared" si="2017"/>
        <v/>
      </c>
      <c r="DK149" s="71" t="str">
        <f t="shared" si="2018"/>
        <v/>
      </c>
      <c r="DL149" s="71" t="str">
        <f t="shared" si="2019"/>
        <v/>
      </c>
      <c r="DM149" s="71" t="str">
        <f t="shared" si="2020"/>
        <v/>
      </c>
      <c r="DN149" s="71" t="str">
        <f t="shared" si="2021"/>
        <v/>
      </c>
      <c r="DO149" s="71" t="str">
        <f t="shared" si="2022"/>
        <v/>
      </c>
      <c r="DP149" s="71" t="str">
        <f t="shared" si="2023"/>
        <v/>
      </c>
      <c r="DQ149" s="71" t="str">
        <f t="shared" si="2024"/>
        <v/>
      </c>
      <c r="DR149" s="71" t="str">
        <f t="shared" si="2025"/>
        <v/>
      </c>
      <c r="DS149" s="71" t="str">
        <f t="shared" si="2026"/>
        <v/>
      </c>
      <c r="DT149" s="71" t="str">
        <f t="shared" si="2027"/>
        <v/>
      </c>
      <c r="DU149" s="71" t="str">
        <f t="shared" si="2028"/>
        <v/>
      </c>
      <c r="DV149" s="71" t="str">
        <f t="shared" si="2029"/>
        <v/>
      </c>
      <c r="DW149" s="71" t="str">
        <f t="shared" si="2030"/>
        <v/>
      </c>
      <c r="DX149" s="71" t="str">
        <f t="shared" si="2031"/>
        <v/>
      </c>
      <c r="DY149" s="71" t="str">
        <f t="shared" si="2032"/>
        <v/>
      </c>
      <c r="DZ149" s="71" t="str">
        <f t="shared" si="2033"/>
        <v/>
      </c>
      <c r="EA149" s="71" t="str">
        <f t="shared" si="2034"/>
        <v/>
      </c>
      <c r="EB149" s="71" t="str">
        <f t="shared" si="2035"/>
        <v/>
      </c>
      <c r="EC149" s="71" t="str">
        <f t="shared" si="2036"/>
        <v/>
      </c>
      <c r="ED149" s="71" t="str">
        <f t="shared" si="2037"/>
        <v/>
      </c>
      <c r="EE149" s="71" t="str">
        <f t="shared" si="2038"/>
        <v/>
      </c>
      <c r="EF149" s="71" t="str">
        <f t="shared" si="2039"/>
        <v/>
      </c>
      <c r="EG149" s="71" t="str">
        <f t="shared" si="2040"/>
        <v/>
      </c>
      <c r="EH149" s="71" t="str">
        <f t="shared" si="2041"/>
        <v/>
      </c>
      <c r="EI149" s="71" t="str">
        <f t="shared" si="2042"/>
        <v/>
      </c>
      <c r="EJ149" s="71" t="str">
        <f t="shared" si="2043"/>
        <v/>
      </c>
      <c r="EK149" s="71" t="str">
        <f t="shared" si="2044"/>
        <v/>
      </c>
      <c r="EL149" s="71" t="str">
        <f t="shared" si="2045"/>
        <v/>
      </c>
      <c r="EM149" s="71" t="str">
        <f t="shared" si="2046"/>
        <v/>
      </c>
      <c r="EN149" s="71" t="str">
        <f t="shared" si="2047"/>
        <v/>
      </c>
      <c r="EO149" s="71" t="str">
        <f t="shared" si="2048"/>
        <v/>
      </c>
      <c r="EP149" s="71" t="str">
        <f t="shared" si="2049"/>
        <v/>
      </c>
      <c r="EQ149" s="71" t="str">
        <f t="shared" si="2050"/>
        <v/>
      </c>
      <c r="ER149" s="71" t="str">
        <f t="shared" si="2051"/>
        <v/>
      </c>
      <c r="ES149" s="71" t="str">
        <f t="shared" si="2052"/>
        <v/>
      </c>
      <c r="ET149" s="71" t="str">
        <f t="shared" si="2053"/>
        <v/>
      </c>
      <c r="EU149" s="71" t="str">
        <f t="shared" si="2054"/>
        <v/>
      </c>
      <c r="EV149" s="71" t="str">
        <f t="shared" si="2055"/>
        <v/>
      </c>
      <c r="EW149" s="71" t="str">
        <f t="shared" si="2056"/>
        <v/>
      </c>
      <c r="EX149" s="71" t="str">
        <f t="shared" si="2057"/>
        <v/>
      </c>
      <c r="EY149" s="71" t="str">
        <f t="shared" si="2058"/>
        <v/>
      </c>
      <c r="EZ149" s="71" t="str">
        <f t="shared" si="2059"/>
        <v/>
      </c>
      <c r="FA149" s="71" t="str">
        <f t="shared" si="2060"/>
        <v/>
      </c>
      <c r="FB149" s="71" t="str">
        <f t="shared" si="2061"/>
        <v/>
      </c>
      <c r="FC149" s="71" t="str">
        <f t="shared" si="2062"/>
        <v/>
      </c>
      <c r="FD149" s="71" t="str">
        <f t="shared" si="2063"/>
        <v/>
      </c>
      <c r="FE149" s="71" t="str">
        <f t="shared" si="2064"/>
        <v/>
      </c>
      <c r="FF149" s="71" t="str">
        <f t="shared" si="2065"/>
        <v/>
      </c>
      <c r="FG149" s="71" t="str">
        <f t="shared" si="2066"/>
        <v/>
      </c>
      <c r="FH149" s="71" t="str">
        <f t="shared" si="2067"/>
        <v/>
      </c>
      <c r="FI149" s="71" t="str">
        <f t="shared" si="2068"/>
        <v/>
      </c>
      <c r="FJ149" s="71" t="str">
        <f t="shared" si="2069"/>
        <v/>
      </c>
      <c r="FK149" s="71" t="str">
        <f t="shared" si="2070"/>
        <v/>
      </c>
      <c r="FL149" s="71" t="str">
        <f t="shared" si="2071"/>
        <v/>
      </c>
      <c r="FM149" s="71" t="str">
        <f t="shared" si="2072"/>
        <v/>
      </c>
      <c r="FN149" s="71" t="str">
        <f t="shared" si="2073"/>
        <v/>
      </c>
      <c r="FO149" s="71" t="str">
        <f t="shared" si="2074"/>
        <v/>
      </c>
      <c r="FP149" s="71" t="str">
        <f t="shared" si="2075"/>
        <v/>
      </c>
      <c r="FQ149" s="71" t="str">
        <f t="shared" si="2076"/>
        <v/>
      </c>
      <c r="FR149" s="71" t="str">
        <f t="shared" si="2077"/>
        <v/>
      </c>
      <c r="FS149" s="71" t="str">
        <f t="shared" si="2078"/>
        <v/>
      </c>
    </row>
    <row r="150" spans="1:175" ht="16.5">
      <c r="A150" s="101"/>
      <c r="B150" s="101" t="s">
        <v>523</v>
      </c>
      <c r="C150" s="101" t="s">
        <v>513</v>
      </c>
      <c r="T150" s="101" t="s">
        <v>524</v>
      </c>
      <c r="U150" s="118" t="s">
        <v>515</v>
      </c>
      <c r="CN150" s="70" t="str">
        <f t="shared" ref="CN150" si="2079">"InitUnitState('"&amp;B150&amp;"',"&amp;V150&amp;","&amp;W150&amp;","&amp;X150&amp;","&amp;Y150&amp;","&amp;Z150&amp;","&amp;AA150&amp;","&amp;AB150&amp;","&amp;AC150&amp;","&amp;AD150&amp;","&amp;AE150&amp;")"</f>
        <v>InitUnitState('CS23',,,,,,,,,,)</v>
      </c>
      <c r="CO150" s="70" t="str">
        <f t="shared" ref="CO150" si="2080">"InitUnitNormal('"&amp;B150&amp;"',"&amp;AF150&amp;","&amp;AG150&amp;","&amp;AH150&amp;","&amp;AI150&amp;","&amp;AJ150&amp;","&amp;AK150&amp;","&amp;AL150&amp;","&amp;AM150&amp;","&amp;AN150&amp;","&amp;AO150&amp;")"</f>
        <v>InitUnitNormal('CS23',,,,,,,,,,)</v>
      </c>
      <c r="CP150" s="70" t="str">
        <f t="shared" ref="CP150" si="2081">"InitUnitMagic('"&amp;B150&amp;"',"&amp;AP150&amp;","&amp;AQ150&amp;","&amp;AR150&amp;","&amp;AS150&amp;","&amp;AT150&amp;","&amp;AU150&amp;","&amp;AV150&amp;","&amp;AW150&amp;","&amp;BI150&amp;","&amp;BJ150&amp;")"</f>
        <v>InitUnitMagic('CS23',,,,,,,,,,)</v>
      </c>
      <c r="CQ150" s="70" t="str">
        <f t="shared" ref="CQ150" si="2082">"InitUnitAdd('"&amp;B150&amp;"',"&amp;BK150&amp;","&amp;BL150&amp;","&amp;BM150&amp;","&amp;BN150&amp;","&amp;BO150&amp;","&amp;BP150&amp;","&amp;BQ150&amp;","&amp;BR150&amp;","&amp;BS150&amp;","&amp;BT150&amp;")"</f>
        <v>InitUnitAdd('CS23',,,,,,,,,,)</v>
      </c>
      <c r="CR150" s="70" t="str">
        <f>"InitEquipData('"&amp;B150&amp;"',"&amp;D150&amp;","&amp;CR$1&amp;A150&amp;CR$1&amp;","&amp;E150&amp;","&amp;I150&amp;","&amp;F150&amp;","&amp;G150&amp;",'"&amp;J150&amp;"','"&amp;K150&amp;"','"&amp;L150&amp;"','"&amp;M150&amp;"','"&amp;N150&amp;"','"&amp;O150&amp;"',"&amp;CR$1&amp;U158&amp;CR$1&amp;")"</f>
        <v>InitEquipData('CS23',,"",,,,,'','','','','','',"ReplaceableTextures\\CommandButtons\\BTNI001.blp")</v>
      </c>
      <c r="CU150" s="95" t="str">
        <f t="shared" ref="CU150" si="2083">CONCATENATE(DB150,DC150,DD150,DE150,DF150,DG150,DH150,DI150,DJ150,DK150,DL150,DM150,DN150,DO150,DP150,DQ150,DR150,DS150,DT150,DU150,DV150,DW150,DX150,DY150,DZ150,EA150,EB150,EC150,ED150,EE150,EF150,EG150,EH150,EI150,EJ150,EK150,EL150,EM150,EN150,EO150,EP150&amp;"|n")</f>
        <v>|n</v>
      </c>
      <c r="CV150" s="61" t="str">
        <f t="shared" ref="CV150" si="2084">T150</f>
        <v>|CffFFC92650%概率|r提升指定技能的|Cffffc926品质|r。|n|n|Cff00ff7f只能对|r|Cffffc926A级|r|Cff00ff7f以下的技能使用。|r</v>
      </c>
      <c r="CW150" s="60"/>
      <c r="CX150" s="60"/>
      <c r="CY150" s="60"/>
      <c r="CZ150" s="60"/>
      <c r="DA150" s="60"/>
      <c r="DB150" s="71" t="str">
        <f t="shared" ref="DB150" si="2085">IF(V150="","","|n"&amp;DB$2&amp;"+"&amp;V150&amp;DB$1)</f>
        <v/>
      </c>
      <c r="DC150" s="71" t="str">
        <f t="shared" ref="DC150" si="2086">IF(W150="","","|n"&amp;DC$2&amp;"+"&amp;W150&amp;DC$1)</f>
        <v/>
      </c>
      <c r="DD150" s="71" t="str">
        <f t="shared" ref="DD150" si="2087">IF(X150="","","|n"&amp;DD$2&amp;"+"&amp;X150&amp;DD$1)</f>
        <v/>
      </c>
      <c r="DE150" s="71" t="str">
        <f t="shared" ref="DE150" si="2088">IF(Y150="","","|n"&amp;DE$2&amp;"+"&amp;Y150&amp;DE$1)</f>
        <v/>
      </c>
      <c r="DF150" s="71" t="str">
        <f t="shared" ref="DF150" si="2089">IF(Z150="","","|n"&amp;DF$2&amp;"+"&amp;Z150&amp;DF$1)</f>
        <v/>
      </c>
      <c r="DG150" s="71" t="str">
        <f t="shared" ref="DG150" si="2090">IF(AA150="","","|n"&amp;DG$2&amp;"+"&amp;AA150&amp;DG$1)</f>
        <v/>
      </c>
      <c r="DH150" s="71" t="str">
        <f t="shared" ref="DH150" si="2091">IF(AB150="","","|n"&amp;DH$2&amp;"+"&amp;AB150&amp;DH$1)</f>
        <v/>
      </c>
      <c r="DI150" s="71" t="str">
        <f t="shared" ref="DI150" si="2092">IF(AC150="","","|n"&amp;DI$2&amp;"+"&amp;AC150&amp;DI$1)</f>
        <v/>
      </c>
      <c r="DJ150" s="71" t="str">
        <f t="shared" ref="DJ150" si="2093">IF(AD150="","","|n"&amp;DJ$2&amp;"+"&amp;AD150&amp;DJ$1)</f>
        <v/>
      </c>
      <c r="DK150" s="71" t="str">
        <f t="shared" ref="DK150" si="2094">IF(AE150="","","|n"&amp;DK$2&amp;"+"&amp;AE150&amp;DK$1)</f>
        <v/>
      </c>
      <c r="DL150" s="71" t="str">
        <f t="shared" ref="DL150" si="2095">IF(AF150="","","|n"&amp;DL$2&amp;"+"&amp;AF150&amp;DL$1)</f>
        <v/>
      </c>
      <c r="DM150" s="71" t="str">
        <f t="shared" ref="DM150" si="2096">IF(AG150="","","|n"&amp;DM$2&amp;"+"&amp;AG150&amp;DM$1)</f>
        <v/>
      </c>
      <c r="DN150" s="71" t="str">
        <f t="shared" ref="DN150" si="2097">IF(AH150="","","|n"&amp;DN$2&amp;"+"&amp;AH150&amp;DN$1)</f>
        <v/>
      </c>
      <c r="DO150" s="71" t="str">
        <f t="shared" ref="DO150" si="2098">IF(AI150="","","|n"&amp;DO$2&amp;"+"&amp;AI150&amp;DO$1)</f>
        <v/>
      </c>
      <c r="DP150" s="71" t="str">
        <f t="shared" ref="DP150" si="2099">IF(AJ150="","","|n"&amp;DP$2&amp;"+"&amp;AJ150&amp;DP$1)</f>
        <v/>
      </c>
      <c r="DQ150" s="71" t="str">
        <f t="shared" ref="DQ150" si="2100">IF(AK150="","","|n"&amp;DQ$2&amp;"+"&amp;AK150&amp;DQ$1)</f>
        <v/>
      </c>
      <c r="DR150" s="71" t="str">
        <f t="shared" ref="DR150" si="2101">IF(AL150="","","|n"&amp;DR$2&amp;"+"&amp;AL150&amp;DR$1)</f>
        <v/>
      </c>
      <c r="DS150" s="71" t="str">
        <f t="shared" ref="DS150" si="2102">IF(AM150="","","|n"&amp;DS$2&amp;"+"&amp;AM150&amp;DS$1)</f>
        <v/>
      </c>
      <c r="DT150" s="71" t="str">
        <f t="shared" ref="DT150" si="2103">IF(AN150="","","|n"&amp;DT$2&amp;"+"&amp;AN150&amp;DT$1)</f>
        <v/>
      </c>
      <c r="DU150" s="71" t="str">
        <f t="shared" ref="DU150" si="2104">IF(AO150="","","|n"&amp;DU$2&amp;"+"&amp;AO150&amp;DU$1)</f>
        <v/>
      </c>
      <c r="DV150" s="71" t="str">
        <f t="shared" ref="DV150" si="2105">IF(AP150="","","|n"&amp;DV$2&amp;"+"&amp;AP150&amp;DV$1)</f>
        <v/>
      </c>
      <c r="DW150" s="71" t="str">
        <f t="shared" ref="DW150" si="2106">IF(AQ150="","","|n"&amp;DW$2&amp;"+"&amp;AQ150&amp;DW$1)</f>
        <v/>
      </c>
      <c r="DX150" s="71" t="str">
        <f t="shared" ref="DX150" si="2107">IF(AR150="","","|n"&amp;DX$2&amp;"+"&amp;AR150&amp;DX$1)</f>
        <v/>
      </c>
      <c r="DY150" s="71" t="str">
        <f t="shared" ref="DY150" si="2108">IF(AS150="","","|n"&amp;DY$2&amp;"+"&amp;AS150&amp;DY$1)</f>
        <v/>
      </c>
      <c r="DZ150" s="71" t="str">
        <f t="shared" ref="DZ150" si="2109">IF(AT150="","","|n"&amp;DZ$2&amp;"+"&amp;AT150&amp;DZ$1)</f>
        <v/>
      </c>
      <c r="EA150" s="71" t="str">
        <f t="shared" ref="EA150" si="2110">IF(AU150="","","|n"&amp;EA$2&amp;"+"&amp;AU150&amp;EA$1)</f>
        <v/>
      </c>
      <c r="EB150" s="71" t="str">
        <f t="shared" ref="EB150" si="2111">IF(AV150="","","|n"&amp;EB$2&amp;"+"&amp;AV150&amp;EB$1)</f>
        <v/>
      </c>
      <c r="EC150" s="71" t="str">
        <f t="shared" ref="EC150" si="2112">IF(AW150="","","|n"&amp;EC$2&amp;"+"&amp;AW150&amp;EC$1)</f>
        <v/>
      </c>
      <c r="ED150" s="71" t="str">
        <f t="shared" ref="ED150" si="2113">IF(AX150="","","|n"&amp;ED$2&amp;"+"&amp;AX150&amp;ED$1)</f>
        <v/>
      </c>
      <c r="EE150" s="71" t="str">
        <f t="shared" ref="EE150" si="2114">IF(AY150="","","|n"&amp;EE$2&amp;"+"&amp;AY150&amp;EE$1)</f>
        <v/>
      </c>
      <c r="EF150" s="71" t="str">
        <f t="shared" ref="EF150" si="2115">IF(AZ150="","","|n"&amp;EF$2&amp;"+"&amp;AZ150&amp;EF$1)</f>
        <v/>
      </c>
      <c r="EG150" s="71" t="str">
        <f t="shared" ref="EG150" si="2116">IF(BA150="","","|n"&amp;EG$2&amp;"+"&amp;BA150&amp;EG$1)</f>
        <v/>
      </c>
      <c r="EH150" s="71" t="str">
        <f t="shared" ref="EH150" si="2117">IF(BB150="","","|n"&amp;EH$2&amp;"+"&amp;BB150&amp;EH$1)</f>
        <v/>
      </c>
      <c r="EI150" s="71" t="str">
        <f t="shared" ref="EI150" si="2118">IF(BC150="","","|n"&amp;EI$2&amp;"+"&amp;BC150&amp;EI$1)</f>
        <v/>
      </c>
      <c r="EJ150" s="71" t="str">
        <f t="shared" ref="EJ150" si="2119">IF(BD150="","","|n"&amp;EJ$2&amp;"+"&amp;BD150&amp;EJ$1)</f>
        <v/>
      </c>
      <c r="EK150" s="71" t="str">
        <f t="shared" ref="EK150" si="2120">IF(BE150="","","|n"&amp;EK$2&amp;"+"&amp;BE150&amp;EK$1)</f>
        <v/>
      </c>
      <c r="EL150" s="71" t="str">
        <f t="shared" ref="EL150" si="2121">IF(BF150="","","|n"&amp;EL$2&amp;"+"&amp;BF150&amp;EL$1)</f>
        <v/>
      </c>
      <c r="EM150" s="71" t="str">
        <f t="shared" ref="EM150" si="2122">IF(BG150="","","|n"&amp;EM$2&amp;"+"&amp;BG150&amp;EM$1)</f>
        <v/>
      </c>
      <c r="EN150" s="71" t="str">
        <f t="shared" ref="EN150" si="2123">IF(BH150="","","|n"&amp;EN$2&amp;"+"&amp;BH150&amp;EN$1)</f>
        <v/>
      </c>
      <c r="EO150" s="71" t="str">
        <f t="shared" ref="EO150" si="2124">IF(BI150="","","|n"&amp;EO$2&amp;"+"&amp;BI150&amp;EO$1)</f>
        <v/>
      </c>
      <c r="EP150" s="71" t="str">
        <f t="shared" ref="EP150" si="2125">IF(BJ150="","","|n"&amp;EP$2&amp;"+"&amp;BJ150&amp;EP$1)</f>
        <v/>
      </c>
      <c r="EQ150" s="71" t="str">
        <f t="shared" ref="EQ150" si="2126">IF(BK150="","","|n"&amp;EQ$2&amp;"+"&amp;BK150&amp;EQ$1)</f>
        <v/>
      </c>
      <c r="ER150" s="71" t="str">
        <f t="shared" ref="ER150" si="2127">IF(BL150="","","|n"&amp;ER$2&amp;"+"&amp;BL150&amp;ER$1)</f>
        <v/>
      </c>
      <c r="ES150" s="71" t="str">
        <f t="shared" ref="ES150" si="2128">IF(BM150="","","|n"&amp;ES$2&amp;"+"&amp;BM150&amp;ES$1)</f>
        <v/>
      </c>
      <c r="ET150" s="71" t="str">
        <f t="shared" ref="ET150" si="2129">IF(BN150="","","|n"&amp;ET$2&amp;"+"&amp;BN150&amp;ET$1)</f>
        <v/>
      </c>
      <c r="EU150" s="71" t="str">
        <f t="shared" ref="EU150" si="2130">IF(BO150="","","|n"&amp;EU$2&amp;"+"&amp;BO150&amp;EU$1)</f>
        <v/>
      </c>
      <c r="EV150" s="71" t="str">
        <f t="shared" ref="EV150" si="2131">IF(BP150="","","|n"&amp;EV$2&amp;"+"&amp;BP150&amp;EV$1)</f>
        <v/>
      </c>
      <c r="EW150" s="71" t="str">
        <f t="shared" ref="EW150" si="2132">IF(BQ150="","","|n"&amp;EW$2&amp;"+"&amp;BQ150&amp;EW$1)</f>
        <v/>
      </c>
      <c r="EX150" s="71" t="str">
        <f t="shared" ref="EX150" si="2133">IF(BR150="","","|n"&amp;EX$2&amp;"+"&amp;BR150&amp;EX$1)</f>
        <v/>
      </c>
      <c r="EY150" s="71" t="str">
        <f t="shared" ref="EY150" si="2134">IF(BS150="","","|n"&amp;EY$2&amp;"+"&amp;BS150&amp;EY$1)</f>
        <v/>
      </c>
      <c r="EZ150" s="71" t="str">
        <f t="shared" ref="EZ150" si="2135">IF(BT150="","","|n"&amp;EZ$2&amp;"+"&amp;BT150&amp;EZ$1)</f>
        <v/>
      </c>
      <c r="FA150" s="71" t="str">
        <f t="shared" ref="FA150" si="2136">IF(BU150="","","|n"&amp;FA$2&amp;"+"&amp;BU150&amp;FA$1)</f>
        <v/>
      </c>
      <c r="FB150" s="71" t="str">
        <f t="shared" ref="FB150" si="2137">IF(BV150="","","|n"&amp;FB$2&amp;"+"&amp;BV150&amp;FB$1)</f>
        <v/>
      </c>
      <c r="FC150" s="71" t="str">
        <f t="shared" ref="FC150" si="2138">IF(BW150="","","|n"&amp;FC$2&amp;"+"&amp;BW150&amp;FC$1)</f>
        <v/>
      </c>
      <c r="FD150" s="71" t="str">
        <f t="shared" ref="FD150" si="2139">IF(BX150="","","|n"&amp;FD$2&amp;"+"&amp;BX150&amp;FD$1)</f>
        <v/>
      </c>
      <c r="FE150" s="71" t="str">
        <f t="shared" ref="FE150" si="2140">IF(BY150="","","|n"&amp;FE$2&amp;"+"&amp;BY150&amp;FE$1)</f>
        <v/>
      </c>
      <c r="FF150" s="71" t="str">
        <f t="shared" ref="FF150" si="2141">IF(BZ150="","","|n"&amp;FF$2&amp;"+"&amp;BZ150&amp;FF$1)</f>
        <v/>
      </c>
      <c r="FG150" s="71" t="str">
        <f t="shared" ref="FG150" si="2142">IF(CA150="","","|n"&amp;FG$2&amp;"+"&amp;CA150&amp;FG$1)</f>
        <v/>
      </c>
      <c r="FH150" s="71" t="str">
        <f t="shared" ref="FH150" si="2143">IF(CB150="","","|n"&amp;FH$2&amp;"+"&amp;CB150&amp;FH$1)</f>
        <v/>
      </c>
      <c r="FI150" s="71" t="str">
        <f t="shared" ref="FI150" si="2144">IF(CC150="","","|n"&amp;FI$2&amp;"+"&amp;CC150&amp;FI$1)</f>
        <v/>
      </c>
      <c r="FJ150" s="71" t="str">
        <f t="shared" ref="FJ150" si="2145">IF(CD150="","","|n"&amp;FJ$2&amp;"+"&amp;CD150&amp;FJ$1)</f>
        <v/>
      </c>
      <c r="FK150" s="71" t="str">
        <f t="shared" ref="FK150" si="2146">IF(CE150="","","|n"&amp;FK$2&amp;"+"&amp;CE150&amp;FK$1)</f>
        <v/>
      </c>
      <c r="FL150" s="71" t="str">
        <f t="shared" ref="FL150" si="2147">IF(CF150="","","|n"&amp;FL$2&amp;"+"&amp;CF150&amp;FL$1)</f>
        <v/>
      </c>
      <c r="FM150" s="71" t="str">
        <f t="shared" ref="FM150" si="2148">IF(CG150="","","|n"&amp;FM$2&amp;"+"&amp;CG150&amp;FM$1)</f>
        <v/>
      </c>
      <c r="FN150" s="71" t="str">
        <f t="shared" ref="FN150" si="2149">IF(CH150="","","|n"&amp;FN$2&amp;"+"&amp;CH150&amp;FN$1)</f>
        <v/>
      </c>
      <c r="FO150" s="71" t="str">
        <f t="shared" ref="FO150" si="2150">IF(CI150="","","|n"&amp;FO$2&amp;"+"&amp;CI150&amp;FO$1)</f>
        <v/>
      </c>
      <c r="FP150" s="71" t="str">
        <f t="shared" ref="FP150" si="2151">IF(CJ150="","","|n"&amp;FP$2&amp;"+"&amp;CJ150&amp;FP$1)</f>
        <v/>
      </c>
      <c r="FQ150" s="71" t="str">
        <f t="shared" ref="FQ150" si="2152">IF(CK150="","","|n"&amp;FQ$2&amp;"+"&amp;CK150&amp;FQ$1)</f>
        <v/>
      </c>
      <c r="FR150" s="71" t="str">
        <f t="shared" ref="FR150" si="2153">IF(CL150="","","|n"&amp;FR$2&amp;"+"&amp;CL150&amp;FR$1)</f>
        <v/>
      </c>
      <c r="FS150" s="71" t="str">
        <f t="shared" ref="FS150" si="2154">IF(CM150="","","|n"&amp;FS$2&amp;"+"&amp;CM150&amp;FS$1)</f>
        <v/>
      </c>
    </row>
    <row r="151" spans="1:175" ht="16.5">
      <c r="A151" s="101"/>
      <c r="B151" s="101" t="s">
        <v>525</v>
      </c>
      <c r="C151" s="101" t="s">
        <v>517</v>
      </c>
      <c r="T151" s="101"/>
      <c r="U151" s="85" t="s">
        <v>511</v>
      </c>
      <c r="CN151" s="70" t="str">
        <f t="shared" ref="CN151:CN156" si="2155">"InitUnitState('"&amp;B151&amp;"',"&amp;V151&amp;","&amp;W151&amp;","&amp;X151&amp;","&amp;Y151&amp;","&amp;Z151&amp;","&amp;AA151&amp;","&amp;AB151&amp;","&amp;AC151&amp;","&amp;AD151&amp;","&amp;AE151&amp;")"</f>
        <v>InitUnitState('CS24',,,,,,,,,,)</v>
      </c>
      <c r="CO151" s="70" t="str">
        <f t="shared" ref="CO151:CO156" si="2156">"InitUnitNormal('"&amp;B151&amp;"',"&amp;AF151&amp;","&amp;AG151&amp;","&amp;AH151&amp;","&amp;AI151&amp;","&amp;AJ151&amp;","&amp;AK151&amp;","&amp;AL151&amp;","&amp;AM151&amp;","&amp;AN151&amp;","&amp;AO151&amp;")"</f>
        <v>InitUnitNormal('CS24',,,,,,,,,,)</v>
      </c>
      <c r="CP151" s="70" t="str">
        <f t="shared" ref="CP151:CP156" si="2157">"InitUnitMagic('"&amp;B151&amp;"',"&amp;AP151&amp;","&amp;AQ151&amp;","&amp;AR151&amp;","&amp;AS151&amp;","&amp;AT151&amp;","&amp;AU151&amp;","&amp;AV151&amp;","&amp;AW151&amp;","&amp;BI151&amp;","&amp;BJ151&amp;")"</f>
        <v>InitUnitMagic('CS24',,,,,,,,,,)</v>
      </c>
      <c r="CQ151" s="70" t="str">
        <f t="shared" ref="CQ151:CQ156" si="2158">"InitUnitAdd('"&amp;B151&amp;"',"&amp;BK151&amp;","&amp;BL151&amp;","&amp;BM151&amp;","&amp;BN151&amp;","&amp;BO151&amp;","&amp;BP151&amp;","&amp;BQ151&amp;","&amp;BR151&amp;","&amp;BS151&amp;","&amp;BT151&amp;")"</f>
        <v>InitUnitAdd('CS24',,,,,,,,,,)</v>
      </c>
      <c r="CR151" s="70" t="str">
        <f>"InitEquipData('"&amp;B151&amp;"',"&amp;D151&amp;","&amp;CR$1&amp;A151&amp;CR$1&amp;","&amp;E151&amp;","&amp;I151&amp;","&amp;F151&amp;","&amp;G151&amp;",'"&amp;J151&amp;"','"&amp;K151&amp;"','"&amp;L151&amp;"','"&amp;M151&amp;"','"&amp;N151&amp;"','"&amp;O151&amp;"',"&amp;CR$1&amp;U159&amp;CR$1&amp;")"</f>
        <v>InitEquipData('CS24',,"",,,,,'','','','','','',"ReplaceableTextures\\CommandButtons\\BTNI002.blp")</v>
      </c>
      <c r="CU151" s="95" t="str">
        <f t="shared" ref="CU151:CU156" si="2159">CONCATENATE(DB151,DC151,DD151,DE151,DF151,DG151,DH151,DI151,DJ151,DK151,DL151,DM151,DN151,DO151,DP151,DQ151,DR151,DS151,DT151,DU151,DV151,DW151,DX151,DY151,DZ151,EA151,EB151,EC151,ED151,EE151,EF151,EG151,EH151,EI151,EJ151,EK151,EL151,EM151,EN151,EO151,EP151&amp;"|n")</f>
        <v>|n</v>
      </c>
      <c r="CV151" s="61">
        <f t="shared" ref="CV151:CV156" si="2160">T151</f>
        <v>0</v>
      </c>
      <c r="CW151" s="60"/>
      <c r="CX151" s="60"/>
      <c r="CY151" s="60"/>
      <c r="CZ151" s="60"/>
      <c r="DA151" s="60"/>
      <c r="DB151" s="71" t="str">
        <f t="shared" ref="DB151:DB156" si="2161">IF(V151="","","|n"&amp;DB$2&amp;"+"&amp;V151&amp;DB$1)</f>
        <v/>
      </c>
      <c r="DC151" s="71" t="str">
        <f t="shared" ref="DC151:DC156" si="2162">IF(W151="","","|n"&amp;DC$2&amp;"+"&amp;W151&amp;DC$1)</f>
        <v/>
      </c>
      <c r="DD151" s="71" t="str">
        <f t="shared" ref="DD151:DD156" si="2163">IF(X151="","","|n"&amp;DD$2&amp;"+"&amp;X151&amp;DD$1)</f>
        <v/>
      </c>
      <c r="DE151" s="71" t="str">
        <f t="shared" ref="DE151:DE156" si="2164">IF(Y151="","","|n"&amp;DE$2&amp;"+"&amp;Y151&amp;DE$1)</f>
        <v/>
      </c>
      <c r="DF151" s="71" t="str">
        <f t="shared" ref="DF151:DF156" si="2165">IF(Z151="","","|n"&amp;DF$2&amp;"+"&amp;Z151&amp;DF$1)</f>
        <v/>
      </c>
      <c r="DG151" s="71" t="str">
        <f t="shared" ref="DG151:DG156" si="2166">IF(AA151="","","|n"&amp;DG$2&amp;"+"&amp;AA151&amp;DG$1)</f>
        <v/>
      </c>
      <c r="DH151" s="71" t="str">
        <f t="shared" ref="DH151:DH156" si="2167">IF(AB151="","","|n"&amp;DH$2&amp;"+"&amp;AB151&amp;DH$1)</f>
        <v/>
      </c>
      <c r="DI151" s="71" t="str">
        <f t="shared" ref="DI151:DI156" si="2168">IF(AC151="","","|n"&amp;DI$2&amp;"+"&amp;AC151&amp;DI$1)</f>
        <v/>
      </c>
      <c r="DJ151" s="71" t="str">
        <f t="shared" ref="DJ151:DJ156" si="2169">IF(AD151="","","|n"&amp;DJ$2&amp;"+"&amp;AD151&amp;DJ$1)</f>
        <v/>
      </c>
      <c r="DK151" s="71" t="str">
        <f t="shared" ref="DK151:DK156" si="2170">IF(AE151="","","|n"&amp;DK$2&amp;"+"&amp;AE151&amp;DK$1)</f>
        <v/>
      </c>
      <c r="DL151" s="71" t="str">
        <f t="shared" ref="DL151:DL156" si="2171">IF(AF151="","","|n"&amp;DL$2&amp;"+"&amp;AF151&amp;DL$1)</f>
        <v/>
      </c>
      <c r="DM151" s="71" t="str">
        <f t="shared" ref="DM151:DM156" si="2172">IF(AG151="","","|n"&amp;DM$2&amp;"+"&amp;AG151&amp;DM$1)</f>
        <v/>
      </c>
      <c r="DN151" s="71" t="str">
        <f t="shared" ref="DN151:DN156" si="2173">IF(AH151="","","|n"&amp;DN$2&amp;"+"&amp;AH151&amp;DN$1)</f>
        <v/>
      </c>
      <c r="DO151" s="71" t="str">
        <f t="shared" ref="DO151:DO156" si="2174">IF(AI151="","","|n"&amp;DO$2&amp;"+"&amp;AI151&amp;DO$1)</f>
        <v/>
      </c>
      <c r="DP151" s="71" t="str">
        <f t="shared" ref="DP151:DP156" si="2175">IF(AJ151="","","|n"&amp;DP$2&amp;"+"&amp;AJ151&amp;DP$1)</f>
        <v/>
      </c>
      <c r="DQ151" s="71" t="str">
        <f t="shared" ref="DQ151:DQ156" si="2176">IF(AK151="","","|n"&amp;DQ$2&amp;"+"&amp;AK151&amp;DQ$1)</f>
        <v/>
      </c>
      <c r="DR151" s="71" t="str">
        <f t="shared" ref="DR151:DR156" si="2177">IF(AL151="","","|n"&amp;DR$2&amp;"+"&amp;AL151&amp;DR$1)</f>
        <v/>
      </c>
      <c r="DS151" s="71" t="str">
        <f t="shared" ref="DS151:DS156" si="2178">IF(AM151="","","|n"&amp;DS$2&amp;"+"&amp;AM151&amp;DS$1)</f>
        <v/>
      </c>
      <c r="DT151" s="71" t="str">
        <f t="shared" ref="DT151:DT156" si="2179">IF(AN151="","","|n"&amp;DT$2&amp;"+"&amp;AN151&amp;DT$1)</f>
        <v/>
      </c>
      <c r="DU151" s="71" t="str">
        <f t="shared" ref="DU151:DU156" si="2180">IF(AO151="","","|n"&amp;DU$2&amp;"+"&amp;AO151&amp;DU$1)</f>
        <v/>
      </c>
      <c r="DV151" s="71" t="str">
        <f t="shared" ref="DV151:DV156" si="2181">IF(AP151="","","|n"&amp;DV$2&amp;"+"&amp;AP151&amp;DV$1)</f>
        <v/>
      </c>
      <c r="DW151" s="71" t="str">
        <f t="shared" ref="DW151:DW156" si="2182">IF(AQ151="","","|n"&amp;DW$2&amp;"+"&amp;AQ151&amp;DW$1)</f>
        <v/>
      </c>
      <c r="DX151" s="71" t="str">
        <f t="shared" ref="DX151:DX156" si="2183">IF(AR151="","","|n"&amp;DX$2&amp;"+"&amp;AR151&amp;DX$1)</f>
        <v/>
      </c>
      <c r="DY151" s="71" t="str">
        <f t="shared" ref="DY151:DY156" si="2184">IF(AS151="","","|n"&amp;DY$2&amp;"+"&amp;AS151&amp;DY$1)</f>
        <v/>
      </c>
      <c r="DZ151" s="71" t="str">
        <f t="shared" ref="DZ151:DZ156" si="2185">IF(AT151="","","|n"&amp;DZ$2&amp;"+"&amp;AT151&amp;DZ$1)</f>
        <v/>
      </c>
      <c r="EA151" s="71" t="str">
        <f t="shared" ref="EA151:EA156" si="2186">IF(AU151="","","|n"&amp;EA$2&amp;"+"&amp;AU151&amp;EA$1)</f>
        <v/>
      </c>
      <c r="EB151" s="71" t="str">
        <f t="shared" ref="EB151:EB156" si="2187">IF(AV151="","","|n"&amp;EB$2&amp;"+"&amp;AV151&amp;EB$1)</f>
        <v/>
      </c>
      <c r="EC151" s="71" t="str">
        <f t="shared" ref="EC151:EC156" si="2188">IF(AW151="","","|n"&amp;EC$2&amp;"+"&amp;AW151&amp;EC$1)</f>
        <v/>
      </c>
      <c r="ED151" s="71" t="str">
        <f t="shared" ref="ED151:ED156" si="2189">IF(AX151="","","|n"&amp;ED$2&amp;"+"&amp;AX151&amp;ED$1)</f>
        <v/>
      </c>
      <c r="EE151" s="71" t="str">
        <f t="shared" ref="EE151:EE156" si="2190">IF(AY151="","","|n"&amp;EE$2&amp;"+"&amp;AY151&amp;EE$1)</f>
        <v/>
      </c>
      <c r="EF151" s="71" t="str">
        <f t="shared" ref="EF151:EF156" si="2191">IF(AZ151="","","|n"&amp;EF$2&amp;"+"&amp;AZ151&amp;EF$1)</f>
        <v/>
      </c>
      <c r="EG151" s="71" t="str">
        <f t="shared" ref="EG151:EG156" si="2192">IF(BA151="","","|n"&amp;EG$2&amp;"+"&amp;BA151&amp;EG$1)</f>
        <v/>
      </c>
      <c r="EH151" s="71" t="str">
        <f t="shared" ref="EH151:EH156" si="2193">IF(BB151="","","|n"&amp;EH$2&amp;"+"&amp;BB151&amp;EH$1)</f>
        <v/>
      </c>
      <c r="EI151" s="71" t="str">
        <f t="shared" ref="EI151:EI156" si="2194">IF(BC151="","","|n"&amp;EI$2&amp;"+"&amp;BC151&amp;EI$1)</f>
        <v/>
      </c>
      <c r="EJ151" s="71" t="str">
        <f t="shared" ref="EJ151:EJ156" si="2195">IF(BD151="","","|n"&amp;EJ$2&amp;"+"&amp;BD151&amp;EJ$1)</f>
        <v/>
      </c>
      <c r="EK151" s="71" t="str">
        <f t="shared" ref="EK151:EK156" si="2196">IF(BE151="","","|n"&amp;EK$2&amp;"+"&amp;BE151&amp;EK$1)</f>
        <v/>
      </c>
      <c r="EL151" s="71" t="str">
        <f t="shared" ref="EL151:EL156" si="2197">IF(BF151="","","|n"&amp;EL$2&amp;"+"&amp;BF151&amp;EL$1)</f>
        <v/>
      </c>
      <c r="EM151" s="71" t="str">
        <f t="shared" ref="EM151:EM156" si="2198">IF(BG151="","","|n"&amp;EM$2&amp;"+"&amp;BG151&amp;EM$1)</f>
        <v/>
      </c>
      <c r="EN151" s="71" t="str">
        <f t="shared" ref="EN151:EN156" si="2199">IF(BH151="","","|n"&amp;EN$2&amp;"+"&amp;BH151&amp;EN$1)</f>
        <v/>
      </c>
      <c r="EO151" s="71" t="str">
        <f t="shared" ref="EO151:EO156" si="2200">IF(BI151="","","|n"&amp;EO$2&amp;"+"&amp;BI151&amp;EO$1)</f>
        <v/>
      </c>
      <c r="EP151" s="71" t="str">
        <f t="shared" ref="EP151:EP156" si="2201">IF(BJ151="","","|n"&amp;EP$2&amp;"+"&amp;BJ151&amp;EP$1)</f>
        <v/>
      </c>
      <c r="EQ151" s="71" t="str">
        <f t="shared" ref="EQ151:EQ156" si="2202">IF(BK151="","","|n"&amp;EQ$2&amp;"+"&amp;BK151&amp;EQ$1)</f>
        <v/>
      </c>
      <c r="ER151" s="71" t="str">
        <f t="shared" ref="ER151:ER156" si="2203">IF(BL151="","","|n"&amp;ER$2&amp;"+"&amp;BL151&amp;ER$1)</f>
        <v/>
      </c>
      <c r="ES151" s="71" t="str">
        <f t="shared" ref="ES151:ES156" si="2204">IF(BM151="","","|n"&amp;ES$2&amp;"+"&amp;BM151&amp;ES$1)</f>
        <v/>
      </c>
      <c r="ET151" s="71" t="str">
        <f t="shared" ref="ET151:ET156" si="2205">IF(BN151="","","|n"&amp;ET$2&amp;"+"&amp;BN151&amp;ET$1)</f>
        <v/>
      </c>
      <c r="EU151" s="71" t="str">
        <f t="shared" ref="EU151:EU156" si="2206">IF(BO151="","","|n"&amp;EU$2&amp;"+"&amp;BO151&amp;EU$1)</f>
        <v/>
      </c>
      <c r="EV151" s="71" t="str">
        <f t="shared" ref="EV151:EV156" si="2207">IF(BP151="","","|n"&amp;EV$2&amp;"+"&amp;BP151&amp;EV$1)</f>
        <v/>
      </c>
      <c r="EW151" s="71" t="str">
        <f t="shared" ref="EW151:EW156" si="2208">IF(BQ151="","","|n"&amp;EW$2&amp;"+"&amp;BQ151&amp;EW$1)</f>
        <v/>
      </c>
      <c r="EX151" s="71" t="str">
        <f t="shared" ref="EX151:EX156" si="2209">IF(BR151="","","|n"&amp;EX$2&amp;"+"&amp;BR151&amp;EX$1)</f>
        <v/>
      </c>
      <c r="EY151" s="71" t="str">
        <f t="shared" ref="EY151:EY156" si="2210">IF(BS151="","","|n"&amp;EY$2&amp;"+"&amp;BS151&amp;EY$1)</f>
        <v/>
      </c>
      <c r="EZ151" s="71" t="str">
        <f t="shared" ref="EZ151:EZ156" si="2211">IF(BT151="","","|n"&amp;EZ$2&amp;"+"&amp;BT151&amp;EZ$1)</f>
        <v/>
      </c>
      <c r="FA151" s="71" t="str">
        <f t="shared" ref="FA151:FA156" si="2212">IF(BU151="","","|n"&amp;FA$2&amp;"+"&amp;BU151&amp;FA$1)</f>
        <v/>
      </c>
      <c r="FB151" s="71" t="str">
        <f t="shared" ref="FB151:FB156" si="2213">IF(BV151="","","|n"&amp;FB$2&amp;"+"&amp;BV151&amp;FB$1)</f>
        <v/>
      </c>
      <c r="FC151" s="71" t="str">
        <f t="shared" ref="FC151:FC156" si="2214">IF(BW151="","","|n"&amp;FC$2&amp;"+"&amp;BW151&amp;FC$1)</f>
        <v/>
      </c>
      <c r="FD151" s="71" t="str">
        <f t="shared" ref="FD151:FD156" si="2215">IF(BX151="","","|n"&amp;FD$2&amp;"+"&amp;BX151&amp;FD$1)</f>
        <v/>
      </c>
      <c r="FE151" s="71" t="str">
        <f t="shared" ref="FE151:FE156" si="2216">IF(BY151="","","|n"&amp;FE$2&amp;"+"&amp;BY151&amp;FE$1)</f>
        <v/>
      </c>
      <c r="FF151" s="71" t="str">
        <f t="shared" ref="FF151:FF156" si="2217">IF(BZ151="","","|n"&amp;FF$2&amp;"+"&amp;BZ151&amp;FF$1)</f>
        <v/>
      </c>
      <c r="FG151" s="71" t="str">
        <f t="shared" ref="FG151:FG156" si="2218">IF(CA151="","","|n"&amp;FG$2&amp;"+"&amp;CA151&amp;FG$1)</f>
        <v/>
      </c>
      <c r="FH151" s="71" t="str">
        <f t="shared" ref="FH151:FH156" si="2219">IF(CB151="","","|n"&amp;FH$2&amp;"+"&amp;CB151&amp;FH$1)</f>
        <v/>
      </c>
      <c r="FI151" s="71" t="str">
        <f t="shared" ref="FI151:FI156" si="2220">IF(CC151="","","|n"&amp;FI$2&amp;"+"&amp;CC151&amp;FI$1)</f>
        <v/>
      </c>
      <c r="FJ151" s="71" t="str">
        <f t="shared" ref="FJ151:FJ156" si="2221">IF(CD151="","","|n"&amp;FJ$2&amp;"+"&amp;CD151&amp;FJ$1)</f>
        <v/>
      </c>
      <c r="FK151" s="71" t="str">
        <f t="shared" ref="FK151:FK156" si="2222">IF(CE151="","","|n"&amp;FK$2&amp;"+"&amp;CE151&amp;FK$1)</f>
        <v/>
      </c>
      <c r="FL151" s="71" t="str">
        <f t="shared" ref="FL151:FL156" si="2223">IF(CF151="","","|n"&amp;FL$2&amp;"+"&amp;CF151&amp;FL$1)</f>
        <v/>
      </c>
      <c r="FM151" s="71" t="str">
        <f t="shared" ref="FM151:FM156" si="2224">IF(CG151="","","|n"&amp;FM$2&amp;"+"&amp;CG151&amp;FM$1)</f>
        <v/>
      </c>
      <c r="FN151" s="71" t="str">
        <f t="shared" ref="FN151:FN156" si="2225">IF(CH151="","","|n"&amp;FN$2&amp;"+"&amp;CH151&amp;FN$1)</f>
        <v/>
      </c>
      <c r="FO151" s="71" t="str">
        <f t="shared" ref="FO151:FO156" si="2226">IF(CI151="","","|n"&amp;FO$2&amp;"+"&amp;CI151&amp;FO$1)</f>
        <v/>
      </c>
      <c r="FP151" s="71" t="str">
        <f t="shared" ref="FP151:FP156" si="2227">IF(CJ151="","","|n"&amp;FP$2&amp;"+"&amp;CJ151&amp;FP$1)</f>
        <v/>
      </c>
      <c r="FQ151" s="71" t="str">
        <f t="shared" ref="FQ151:FQ156" si="2228">IF(CK151="","","|n"&amp;FQ$2&amp;"+"&amp;CK151&amp;FQ$1)</f>
        <v/>
      </c>
      <c r="FR151" s="71" t="str">
        <f t="shared" ref="FR151:FR156" si="2229">IF(CL151="","","|n"&amp;FR$2&amp;"+"&amp;CL151&amp;FR$1)</f>
        <v/>
      </c>
      <c r="FS151" s="71" t="str">
        <f t="shared" ref="FS151:FS156" si="2230">IF(CM151="","","|n"&amp;FS$2&amp;"+"&amp;CM151&amp;FS$1)</f>
        <v/>
      </c>
    </row>
    <row r="152" spans="1:175" ht="16.5">
      <c r="A152" s="101"/>
      <c r="B152" s="101" t="s">
        <v>1342</v>
      </c>
      <c r="C152" s="101" t="s">
        <v>1363</v>
      </c>
      <c r="T152" s="191" t="s">
        <v>1387</v>
      </c>
      <c r="U152" s="190" t="s">
        <v>1344</v>
      </c>
      <c r="CN152" s="70" t="str">
        <f t="shared" si="2155"/>
        <v>InitUnitState('CS41',,,,,,,,,,)</v>
      </c>
      <c r="CO152" s="70" t="str">
        <f t="shared" si="2156"/>
        <v>InitUnitNormal('CS41',,,,,,,,,,)</v>
      </c>
      <c r="CP152" s="70" t="str">
        <f t="shared" si="2157"/>
        <v>InitUnitMagic('CS41',,,,,,,,,,)</v>
      </c>
      <c r="CQ152" s="70" t="str">
        <f t="shared" si="2158"/>
        <v>InitUnitAdd('CS41',,,,,,,,,,)</v>
      </c>
      <c r="CR152" s="70" t="str">
        <f>"InitEquipData('"&amp;B152&amp;"',"&amp;D152&amp;","&amp;CR$1&amp;A152&amp;CR$1&amp;","&amp;E152&amp;","&amp;I152&amp;","&amp;F152&amp;","&amp;G152&amp;",'"&amp;J152&amp;"','"&amp;K152&amp;"','"&amp;L152&amp;"','"&amp;M152&amp;"','"&amp;N152&amp;"','"&amp;O152&amp;"',"&amp;CR$1&amp;U154&amp;CR$1&amp;")"</f>
        <v>InitEquipData('CS41',,"",,,,,'','','','','','',"ReplaceableTextures\\CommandButtons\\BTNCS51.blp")</v>
      </c>
      <c r="CU152" s="95" t="str">
        <f t="shared" si="2159"/>
        <v>|n</v>
      </c>
      <c r="CV152" s="61" t="str">
        <f t="shared" si="2160"/>
        <v>点击后可将|Cffffc926任意|r装备提升一级。|n|n|Cff00ff7f只能对|r|Cffff73ff创|r|Cffff56bf世|r|Cffff397f品|r|Cffff1c3f质|r|Cff00ff7f以下的装备使用。|r</v>
      </c>
      <c r="CW152" s="60"/>
      <c r="CX152" s="60"/>
      <c r="CY152" s="60"/>
      <c r="CZ152" s="60"/>
      <c r="DA152" s="60"/>
      <c r="DB152" s="71" t="str">
        <f t="shared" si="2161"/>
        <v/>
      </c>
      <c r="DC152" s="71" t="str">
        <f t="shared" si="2162"/>
        <v/>
      </c>
      <c r="DD152" s="71" t="str">
        <f t="shared" si="2163"/>
        <v/>
      </c>
      <c r="DE152" s="71" t="str">
        <f t="shared" si="2164"/>
        <v/>
      </c>
      <c r="DF152" s="71" t="str">
        <f t="shared" si="2165"/>
        <v/>
      </c>
      <c r="DG152" s="71" t="str">
        <f t="shared" si="2166"/>
        <v/>
      </c>
      <c r="DH152" s="71" t="str">
        <f t="shared" si="2167"/>
        <v/>
      </c>
      <c r="DI152" s="71" t="str">
        <f t="shared" si="2168"/>
        <v/>
      </c>
      <c r="DJ152" s="71" t="str">
        <f t="shared" si="2169"/>
        <v/>
      </c>
      <c r="DK152" s="71" t="str">
        <f t="shared" si="2170"/>
        <v/>
      </c>
      <c r="DL152" s="71" t="str">
        <f t="shared" si="2171"/>
        <v/>
      </c>
      <c r="DM152" s="71" t="str">
        <f t="shared" si="2172"/>
        <v/>
      </c>
      <c r="DN152" s="71" t="str">
        <f t="shared" si="2173"/>
        <v/>
      </c>
      <c r="DO152" s="71" t="str">
        <f t="shared" si="2174"/>
        <v/>
      </c>
      <c r="DP152" s="71" t="str">
        <f t="shared" si="2175"/>
        <v/>
      </c>
      <c r="DQ152" s="71" t="str">
        <f t="shared" si="2176"/>
        <v/>
      </c>
      <c r="DR152" s="71" t="str">
        <f t="shared" si="2177"/>
        <v/>
      </c>
      <c r="DS152" s="71" t="str">
        <f t="shared" si="2178"/>
        <v/>
      </c>
      <c r="DT152" s="71" t="str">
        <f t="shared" si="2179"/>
        <v/>
      </c>
      <c r="DU152" s="71" t="str">
        <f t="shared" si="2180"/>
        <v/>
      </c>
      <c r="DV152" s="71" t="str">
        <f t="shared" si="2181"/>
        <v/>
      </c>
      <c r="DW152" s="71" t="str">
        <f t="shared" si="2182"/>
        <v/>
      </c>
      <c r="DX152" s="71" t="str">
        <f t="shared" si="2183"/>
        <v/>
      </c>
      <c r="DY152" s="71" t="str">
        <f t="shared" si="2184"/>
        <v/>
      </c>
      <c r="DZ152" s="71" t="str">
        <f t="shared" si="2185"/>
        <v/>
      </c>
      <c r="EA152" s="71" t="str">
        <f t="shared" si="2186"/>
        <v/>
      </c>
      <c r="EB152" s="71" t="str">
        <f t="shared" si="2187"/>
        <v/>
      </c>
      <c r="EC152" s="71" t="str">
        <f t="shared" si="2188"/>
        <v/>
      </c>
      <c r="ED152" s="71" t="str">
        <f t="shared" si="2189"/>
        <v/>
      </c>
      <c r="EE152" s="71" t="str">
        <f t="shared" si="2190"/>
        <v/>
      </c>
      <c r="EF152" s="71" t="str">
        <f t="shared" si="2191"/>
        <v/>
      </c>
      <c r="EG152" s="71" t="str">
        <f t="shared" si="2192"/>
        <v/>
      </c>
      <c r="EH152" s="71" t="str">
        <f t="shared" si="2193"/>
        <v/>
      </c>
      <c r="EI152" s="71" t="str">
        <f t="shared" si="2194"/>
        <v/>
      </c>
      <c r="EJ152" s="71" t="str">
        <f t="shared" si="2195"/>
        <v/>
      </c>
      <c r="EK152" s="71" t="str">
        <f t="shared" si="2196"/>
        <v/>
      </c>
      <c r="EL152" s="71" t="str">
        <f t="shared" si="2197"/>
        <v/>
      </c>
      <c r="EM152" s="71" t="str">
        <f t="shared" si="2198"/>
        <v/>
      </c>
      <c r="EN152" s="71" t="str">
        <f t="shared" si="2199"/>
        <v/>
      </c>
      <c r="EO152" s="71" t="str">
        <f t="shared" si="2200"/>
        <v/>
      </c>
      <c r="EP152" s="71" t="str">
        <f t="shared" si="2201"/>
        <v/>
      </c>
      <c r="EQ152" s="71" t="str">
        <f t="shared" si="2202"/>
        <v/>
      </c>
      <c r="ER152" s="71" t="str">
        <f t="shared" si="2203"/>
        <v/>
      </c>
      <c r="ES152" s="71" t="str">
        <f t="shared" si="2204"/>
        <v/>
      </c>
      <c r="ET152" s="71" t="str">
        <f t="shared" si="2205"/>
        <v/>
      </c>
      <c r="EU152" s="71" t="str">
        <f t="shared" si="2206"/>
        <v/>
      </c>
      <c r="EV152" s="71" t="str">
        <f t="shared" si="2207"/>
        <v/>
      </c>
      <c r="EW152" s="71" t="str">
        <f t="shared" si="2208"/>
        <v/>
      </c>
      <c r="EX152" s="71" t="str">
        <f t="shared" si="2209"/>
        <v/>
      </c>
      <c r="EY152" s="71" t="str">
        <f t="shared" si="2210"/>
        <v/>
      </c>
      <c r="EZ152" s="71" t="str">
        <f t="shared" si="2211"/>
        <v/>
      </c>
      <c r="FA152" s="71" t="str">
        <f t="shared" si="2212"/>
        <v/>
      </c>
      <c r="FB152" s="71" t="str">
        <f t="shared" si="2213"/>
        <v/>
      </c>
      <c r="FC152" s="71" t="str">
        <f t="shared" si="2214"/>
        <v/>
      </c>
      <c r="FD152" s="71" t="str">
        <f t="shared" si="2215"/>
        <v/>
      </c>
      <c r="FE152" s="71" t="str">
        <f t="shared" si="2216"/>
        <v/>
      </c>
      <c r="FF152" s="71" t="str">
        <f t="shared" si="2217"/>
        <v/>
      </c>
      <c r="FG152" s="71" t="str">
        <f t="shared" si="2218"/>
        <v/>
      </c>
      <c r="FH152" s="71" t="str">
        <f t="shared" si="2219"/>
        <v/>
      </c>
      <c r="FI152" s="71" t="str">
        <f t="shared" si="2220"/>
        <v/>
      </c>
      <c r="FJ152" s="71" t="str">
        <f t="shared" si="2221"/>
        <v/>
      </c>
      <c r="FK152" s="71" t="str">
        <f t="shared" si="2222"/>
        <v/>
      </c>
      <c r="FL152" s="71" t="str">
        <f t="shared" si="2223"/>
        <v/>
      </c>
      <c r="FM152" s="71" t="str">
        <f t="shared" si="2224"/>
        <v/>
      </c>
      <c r="FN152" s="71" t="str">
        <f t="shared" si="2225"/>
        <v/>
      </c>
      <c r="FO152" s="71" t="str">
        <f t="shared" si="2226"/>
        <v/>
      </c>
      <c r="FP152" s="71" t="str">
        <f t="shared" si="2227"/>
        <v/>
      </c>
      <c r="FQ152" s="71" t="str">
        <f t="shared" si="2228"/>
        <v/>
      </c>
      <c r="FR152" s="71" t="str">
        <f t="shared" si="2229"/>
        <v/>
      </c>
      <c r="FS152" s="71" t="str">
        <f t="shared" si="2230"/>
        <v/>
      </c>
    </row>
    <row r="153" spans="1:175" ht="16.5">
      <c r="A153" s="101"/>
      <c r="B153" s="101" t="s">
        <v>1343</v>
      </c>
      <c r="C153" s="101" t="s">
        <v>1346</v>
      </c>
      <c r="T153" s="191" t="s">
        <v>1388</v>
      </c>
      <c r="U153" s="190" t="s">
        <v>1345</v>
      </c>
      <c r="CN153" s="70" t="str">
        <f t="shared" ref="CN153" si="2231">"InitUnitState('"&amp;B153&amp;"',"&amp;V153&amp;","&amp;W153&amp;","&amp;X153&amp;","&amp;Y153&amp;","&amp;Z153&amp;","&amp;AA153&amp;","&amp;AB153&amp;","&amp;AC153&amp;","&amp;AD153&amp;","&amp;AE153&amp;")"</f>
        <v>InitUnitState('CS42',,,,,,,,,,)</v>
      </c>
      <c r="CO153" s="70" t="str">
        <f t="shared" ref="CO153" si="2232">"InitUnitNormal('"&amp;B153&amp;"',"&amp;AF153&amp;","&amp;AG153&amp;","&amp;AH153&amp;","&amp;AI153&amp;","&amp;AJ153&amp;","&amp;AK153&amp;","&amp;AL153&amp;","&amp;AM153&amp;","&amp;AN153&amp;","&amp;AO153&amp;")"</f>
        <v>InitUnitNormal('CS42',,,,,,,,,,)</v>
      </c>
      <c r="CP153" s="70" t="str">
        <f t="shared" ref="CP153" si="2233">"InitUnitMagic('"&amp;B153&amp;"',"&amp;AP153&amp;","&amp;AQ153&amp;","&amp;AR153&amp;","&amp;AS153&amp;","&amp;AT153&amp;","&amp;AU153&amp;","&amp;AV153&amp;","&amp;AW153&amp;","&amp;BI153&amp;","&amp;BJ153&amp;")"</f>
        <v>InitUnitMagic('CS42',,,,,,,,,,)</v>
      </c>
      <c r="CQ153" s="70" t="str">
        <f t="shared" ref="CQ153" si="2234">"InitUnitAdd('"&amp;B153&amp;"',"&amp;BK153&amp;","&amp;BL153&amp;","&amp;BM153&amp;","&amp;BN153&amp;","&amp;BO153&amp;","&amp;BP153&amp;","&amp;BQ153&amp;","&amp;BR153&amp;","&amp;BS153&amp;","&amp;BT153&amp;")"</f>
        <v>InitUnitAdd('CS42',,,,,,,,,,)</v>
      </c>
      <c r="CR153" s="70" t="str">
        <f>"InitEquipData('"&amp;B153&amp;"',"&amp;D153&amp;","&amp;CR$1&amp;A153&amp;CR$1&amp;","&amp;E153&amp;","&amp;I153&amp;","&amp;F153&amp;","&amp;G153&amp;",'"&amp;J153&amp;"','"&amp;K153&amp;"','"&amp;L153&amp;"','"&amp;M153&amp;"','"&amp;N153&amp;"','"&amp;O153&amp;"',"&amp;CR$1&amp;U155&amp;CR$1&amp;")"</f>
        <v>InitEquipData('CS42',,"",,,,,'','','','','','',"ReplaceableTextures\\CommandButtons\\BTNCS52.blp")</v>
      </c>
      <c r="CU153" s="95" t="str">
        <f t="shared" ref="CU153" si="2235">CONCATENATE(DB153,DC153,DD153,DE153,DF153,DG153,DH153,DI153,DJ153,DK153,DL153,DM153,DN153,DO153,DP153,DQ153,DR153,DS153,DT153,DU153,DV153,DW153,DX153,DY153,DZ153,EA153,EB153,EC153,ED153,EE153,EF153,EG153,EH153,EI153,EJ153,EK153,EL153,EM153,EN153,EO153,EP153&amp;"|n")</f>
        <v>|n</v>
      </c>
      <c r="CV153" s="61" t="str">
        <f t="shared" ref="CV153" si="2236">T153</f>
        <v>点击后可将|Cffffc926神|r|Cfff7a049话|r|Cffef786d品|r|Cffe85091质|r的|Cffffc926lv.4|r装备提升至|Cffff73ff创|r|Cffff56bf世|r|Cffff397f品|r|Cffff1c3f质|r。</v>
      </c>
      <c r="CW153" s="60"/>
      <c r="CX153" s="60"/>
      <c r="CY153" s="60"/>
      <c r="CZ153" s="60"/>
      <c r="DA153" s="60"/>
      <c r="DB153" s="71" t="str">
        <f t="shared" ref="DB153" si="2237">IF(V153="","","|n"&amp;DB$2&amp;"+"&amp;V153&amp;DB$1)</f>
        <v/>
      </c>
      <c r="DC153" s="71" t="str">
        <f t="shared" ref="DC153" si="2238">IF(W153="","","|n"&amp;DC$2&amp;"+"&amp;W153&amp;DC$1)</f>
        <v/>
      </c>
      <c r="DD153" s="71" t="str">
        <f t="shared" ref="DD153" si="2239">IF(X153="","","|n"&amp;DD$2&amp;"+"&amp;X153&amp;DD$1)</f>
        <v/>
      </c>
      <c r="DE153" s="71" t="str">
        <f t="shared" ref="DE153" si="2240">IF(Y153="","","|n"&amp;DE$2&amp;"+"&amp;Y153&amp;DE$1)</f>
        <v/>
      </c>
      <c r="DF153" s="71" t="str">
        <f t="shared" ref="DF153" si="2241">IF(Z153="","","|n"&amp;DF$2&amp;"+"&amp;Z153&amp;DF$1)</f>
        <v/>
      </c>
      <c r="DG153" s="71" t="str">
        <f t="shared" ref="DG153" si="2242">IF(AA153="","","|n"&amp;DG$2&amp;"+"&amp;AA153&amp;DG$1)</f>
        <v/>
      </c>
      <c r="DH153" s="71" t="str">
        <f t="shared" ref="DH153" si="2243">IF(AB153="","","|n"&amp;DH$2&amp;"+"&amp;AB153&amp;DH$1)</f>
        <v/>
      </c>
      <c r="DI153" s="71" t="str">
        <f t="shared" ref="DI153" si="2244">IF(AC153="","","|n"&amp;DI$2&amp;"+"&amp;AC153&amp;DI$1)</f>
        <v/>
      </c>
      <c r="DJ153" s="71" t="str">
        <f t="shared" ref="DJ153" si="2245">IF(AD153="","","|n"&amp;DJ$2&amp;"+"&amp;AD153&amp;DJ$1)</f>
        <v/>
      </c>
      <c r="DK153" s="71" t="str">
        <f t="shared" ref="DK153" si="2246">IF(AE153="","","|n"&amp;DK$2&amp;"+"&amp;AE153&amp;DK$1)</f>
        <v/>
      </c>
      <c r="DL153" s="71" t="str">
        <f t="shared" ref="DL153" si="2247">IF(AF153="","","|n"&amp;DL$2&amp;"+"&amp;AF153&amp;DL$1)</f>
        <v/>
      </c>
      <c r="DM153" s="71" t="str">
        <f t="shared" ref="DM153" si="2248">IF(AG153="","","|n"&amp;DM$2&amp;"+"&amp;AG153&amp;DM$1)</f>
        <v/>
      </c>
      <c r="DN153" s="71" t="str">
        <f t="shared" ref="DN153" si="2249">IF(AH153="","","|n"&amp;DN$2&amp;"+"&amp;AH153&amp;DN$1)</f>
        <v/>
      </c>
      <c r="DO153" s="71" t="str">
        <f t="shared" ref="DO153" si="2250">IF(AI153="","","|n"&amp;DO$2&amp;"+"&amp;AI153&amp;DO$1)</f>
        <v/>
      </c>
      <c r="DP153" s="71" t="str">
        <f t="shared" ref="DP153" si="2251">IF(AJ153="","","|n"&amp;DP$2&amp;"+"&amp;AJ153&amp;DP$1)</f>
        <v/>
      </c>
      <c r="DQ153" s="71" t="str">
        <f t="shared" ref="DQ153" si="2252">IF(AK153="","","|n"&amp;DQ$2&amp;"+"&amp;AK153&amp;DQ$1)</f>
        <v/>
      </c>
      <c r="DR153" s="71" t="str">
        <f t="shared" ref="DR153" si="2253">IF(AL153="","","|n"&amp;DR$2&amp;"+"&amp;AL153&amp;DR$1)</f>
        <v/>
      </c>
      <c r="DS153" s="71" t="str">
        <f t="shared" ref="DS153" si="2254">IF(AM153="","","|n"&amp;DS$2&amp;"+"&amp;AM153&amp;DS$1)</f>
        <v/>
      </c>
      <c r="DT153" s="71" t="str">
        <f t="shared" ref="DT153" si="2255">IF(AN153="","","|n"&amp;DT$2&amp;"+"&amp;AN153&amp;DT$1)</f>
        <v/>
      </c>
      <c r="DU153" s="71" t="str">
        <f t="shared" ref="DU153" si="2256">IF(AO153="","","|n"&amp;DU$2&amp;"+"&amp;AO153&amp;DU$1)</f>
        <v/>
      </c>
      <c r="DV153" s="71" t="str">
        <f t="shared" ref="DV153" si="2257">IF(AP153="","","|n"&amp;DV$2&amp;"+"&amp;AP153&amp;DV$1)</f>
        <v/>
      </c>
      <c r="DW153" s="71" t="str">
        <f t="shared" ref="DW153" si="2258">IF(AQ153="","","|n"&amp;DW$2&amp;"+"&amp;AQ153&amp;DW$1)</f>
        <v/>
      </c>
      <c r="DX153" s="71" t="str">
        <f t="shared" ref="DX153" si="2259">IF(AR153="","","|n"&amp;DX$2&amp;"+"&amp;AR153&amp;DX$1)</f>
        <v/>
      </c>
      <c r="DY153" s="71" t="str">
        <f t="shared" ref="DY153" si="2260">IF(AS153="","","|n"&amp;DY$2&amp;"+"&amp;AS153&amp;DY$1)</f>
        <v/>
      </c>
      <c r="DZ153" s="71" t="str">
        <f t="shared" ref="DZ153" si="2261">IF(AT153="","","|n"&amp;DZ$2&amp;"+"&amp;AT153&amp;DZ$1)</f>
        <v/>
      </c>
      <c r="EA153" s="71" t="str">
        <f t="shared" ref="EA153" si="2262">IF(AU153="","","|n"&amp;EA$2&amp;"+"&amp;AU153&amp;EA$1)</f>
        <v/>
      </c>
      <c r="EB153" s="71" t="str">
        <f t="shared" ref="EB153" si="2263">IF(AV153="","","|n"&amp;EB$2&amp;"+"&amp;AV153&amp;EB$1)</f>
        <v/>
      </c>
      <c r="EC153" s="71" t="str">
        <f t="shared" ref="EC153" si="2264">IF(AW153="","","|n"&amp;EC$2&amp;"+"&amp;AW153&amp;EC$1)</f>
        <v/>
      </c>
      <c r="ED153" s="71" t="str">
        <f t="shared" ref="ED153" si="2265">IF(AX153="","","|n"&amp;ED$2&amp;"+"&amp;AX153&amp;ED$1)</f>
        <v/>
      </c>
      <c r="EE153" s="71" t="str">
        <f t="shared" ref="EE153" si="2266">IF(AY153="","","|n"&amp;EE$2&amp;"+"&amp;AY153&amp;EE$1)</f>
        <v/>
      </c>
      <c r="EF153" s="71" t="str">
        <f t="shared" ref="EF153" si="2267">IF(AZ153="","","|n"&amp;EF$2&amp;"+"&amp;AZ153&amp;EF$1)</f>
        <v/>
      </c>
      <c r="EG153" s="71" t="str">
        <f t="shared" ref="EG153" si="2268">IF(BA153="","","|n"&amp;EG$2&amp;"+"&amp;BA153&amp;EG$1)</f>
        <v/>
      </c>
      <c r="EH153" s="71" t="str">
        <f t="shared" ref="EH153" si="2269">IF(BB153="","","|n"&amp;EH$2&amp;"+"&amp;BB153&amp;EH$1)</f>
        <v/>
      </c>
      <c r="EI153" s="71" t="str">
        <f t="shared" ref="EI153" si="2270">IF(BC153="","","|n"&amp;EI$2&amp;"+"&amp;BC153&amp;EI$1)</f>
        <v/>
      </c>
      <c r="EJ153" s="71" t="str">
        <f t="shared" ref="EJ153" si="2271">IF(BD153="","","|n"&amp;EJ$2&amp;"+"&amp;BD153&amp;EJ$1)</f>
        <v/>
      </c>
      <c r="EK153" s="71" t="str">
        <f t="shared" ref="EK153" si="2272">IF(BE153="","","|n"&amp;EK$2&amp;"+"&amp;BE153&amp;EK$1)</f>
        <v/>
      </c>
      <c r="EL153" s="71" t="str">
        <f t="shared" ref="EL153" si="2273">IF(BF153="","","|n"&amp;EL$2&amp;"+"&amp;BF153&amp;EL$1)</f>
        <v/>
      </c>
      <c r="EM153" s="71" t="str">
        <f t="shared" ref="EM153" si="2274">IF(BG153="","","|n"&amp;EM$2&amp;"+"&amp;BG153&amp;EM$1)</f>
        <v/>
      </c>
      <c r="EN153" s="71" t="str">
        <f t="shared" ref="EN153" si="2275">IF(BH153="","","|n"&amp;EN$2&amp;"+"&amp;BH153&amp;EN$1)</f>
        <v/>
      </c>
      <c r="EO153" s="71" t="str">
        <f t="shared" ref="EO153" si="2276">IF(BI153="","","|n"&amp;EO$2&amp;"+"&amp;BI153&amp;EO$1)</f>
        <v/>
      </c>
      <c r="EP153" s="71" t="str">
        <f t="shared" ref="EP153" si="2277">IF(BJ153="","","|n"&amp;EP$2&amp;"+"&amp;BJ153&amp;EP$1)</f>
        <v/>
      </c>
      <c r="EQ153" s="71" t="str">
        <f t="shared" ref="EQ153" si="2278">IF(BK153="","","|n"&amp;EQ$2&amp;"+"&amp;BK153&amp;EQ$1)</f>
        <v/>
      </c>
      <c r="ER153" s="71" t="str">
        <f t="shared" ref="ER153" si="2279">IF(BL153="","","|n"&amp;ER$2&amp;"+"&amp;BL153&amp;ER$1)</f>
        <v/>
      </c>
      <c r="ES153" s="71" t="str">
        <f t="shared" ref="ES153" si="2280">IF(BM153="","","|n"&amp;ES$2&amp;"+"&amp;BM153&amp;ES$1)</f>
        <v/>
      </c>
      <c r="ET153" s="71" t="str">
        <f t="shared" ref="ET153" si="2281">IF(BN153="","","|n"&amp;ET$2&amp;"+"&amp;BN153&amp;ET$1)</f>
        <v/>
      </c>
      <c r="EU153" s="71" t="str">
        <f t="shared" ref="EU153" si="2282">IF(BO153="","","|n"&amp;EU$2&amp;"+"&amp;BO153&amp;EU$1)</f>
        <v/>
      </c>
      <c r="EV153" s="71" t="str">
        <f t="shared" ref="EV153" si="2283">IF(BP153="","","|n"&amp;EV$2&amp;"+"&amp;BP153&amp;EV$1)</f>
        <v/>
      </c>
      <c r="EW153" s="71" t="str">
        <f t="shared" ref="EW153" si="2284">IF(BQ153="","","|n"&amp;EW$2&amp;"+"&amp;BQ153&amp;EW$1)</f>
        <v/>
      </c>
      <c r="EX153" s="71" t="str">
        <f t="shared" ref="EX153" si="2285">IF(BR153="","","|n"&amp;EX$2&amp;"+"&amp;BR153&amp;EX$1)</f>
        <v/>
      </c>
      <c r="EY153" s="71" t="str">
        <f t="shared" ref="EY153" si="2286">IF(BS153="","","|n"&amp;EY$2&amp;"+"&amp;BS153&amp;EY$1)</f>
        <v/>
      </c>
      <c r="EZ153" s="71" t="str">
        <f t="shared" ref="EZ153" si="2287">IF(BT153="","","|n"&amp;EZ$2&amp;"+"&amp;BT153&amp;EZ$1)</f>
        <v/>
      </c>
      <c r="FA153" s="71" t="str">
        <f t="shared" ref="FA153" si="2288">IF(BU153="","","|n"&amp;FA$2&amp;"+"&amp;BU153&amp;FA$1)</f>
        <v/>
      </c>
      <c r="FB153" s="71" t="str">
        <f t="shared" ref="FB153" si="2289">IF(BV153="","","|n"&amp;FB$2&amp;"+"&amp;BV153&amp;FB$1)</f>
        <v/>
      </c>
      <c r="FC153" s="71" t="str">
        <f t="shared" ref="FC153" si="2290">IF(BW153="","","|n"&amp;FC$2&amp;"+"&amp;BW153&amp;FC$1)</f>
        <v/>
      </c>
      <c r="FD153" s="71" t="str">
        <f t="shared" ref="FD153" si="2291">IF(BX153="","","|n"&amp;FD$2&amp;"+"&amp;BX153&amp;FD$1)</f>
        <v/>
      </c>
      <c r="FE153" s="71" t="str">
        <f t="shared" ref="FE153" si="2292">IF(BY153="","","|n"&amp;FE$2&amp;"+"&amp;BY153&amp;FE$1)</f>
        <v/>
      </c>
      <c r="FF153" s="71" t="str">
        <f t="shared" ref="FF153" si="2293">IF(BZ153="","","|n"&amp;FF$2&amp;"+"&amp;BZ153&amp;FF$1)</f>
        <v/>
      </c>
      <c r="FG153" s="71" t="str">
        <f t="shared" ref="FG153" si="2294">IF(CA153="","","|n"&amp;FG$2&amp;"+"&amp;CA153&amp;FG$1)</f>
        <v/>
      </c>
      <c r="FH153" s="71" t="str">
        <f t="shared" ref="FH153" si="2295">IF(CB153="","","|n"&amp;FH$2&amp;"+"&amp;CB153&amp;FH$1)</f>
        <v/>
      </c>
      <c r="FI153" s="71" t="str">
        <f t="shared" ref="FI153" si="2296">IF(CC153="","","|n"&amp;FI$2&amp;"+"&amp;CC153&amp;FI$1)</f>
        <v/>
      </c>
      <c r="FJ153" s="71" t="str">
        <f t="shared" ref="FJ153" si="2297">IF(CD153="","","|n"&amp;FJ$2&amp;"+"&amp;CD153&amp;FJ$1)</f>
        <v/>
      </c>
      <c r="FK153" s="71" t="str">
        <f t="shared" ref="FK153" si="2298">IF(CE153="","","|n"&amp;FK$2&amp;"+"&amp;CE153&amp;FK$1)</f>
        <v/>
      </c>
      <c r="FL153" s="71" t="str">
        <f t="shared" ref="FL153" si="2299">IF(CF153="","","|n"&amp;FL$2&amp;"+"&amp;CF153&amp;FL$1)</f>
        <v/>
      </c>
      <c r="FM153" s="71" t="str">
        <f t="shared" ref="FM153" si="2300">IF(CG153="","","|n"&amp;FM$2&amp;"+"&amp;CG153&amp;FM$1)</f>
        <v/>
      </c>
      <c r="FN153" s="71" t="str">
        <f t="shared" ref="FN153" si="2301">IF(CH153="","","|n"&amp;FN$2&amp;"+"&amp;CH153&amp;FN$1)</f>
        <v/>
      </c>
      <c r="FO153" s="71" t="str">
        <f t="shared" ref="FO153" si="2302">IF(CI153="","","|n"&amp;FO$2&amp;"+"&amp;CI153&amp;FO$1)</f>
        <v/>
      </c>
      <c r="FP153" s="71" t="str">
        <f t="shared" ref="FP153" si="2303">IF(CJ153="","","|n"&amp;FP$2&amp;"+"&amp;CJ153&amp;FP$1)</f>
        <v/>
      </c>
      <c r="FQ153" s="71" t="str">
        <f t="shared" ref="FQ153" si="2304">IF(CK153="","","|n"&amp;FQ$2&amp;"+"&amp;CK153&amp;FQ$1)</f>
        <v/>
      </c>
      <c r="FR153" s="71" t="str">
        <f t="shared" ref="FR153" si="2305">IF(CL153="","","|n"&amp;FR$2&amp;"+"&amp;CL153&amp;FR$1)</f>
        <v/>
      </c>
      <c r="FS153" s="71" t="str">
        <f t="shared" ref="FS153" si="2306">IF(CM153="","","|n"&amp;FS$2&amp;"+"&amp;CM153&amp;FS$1)</f>
        <v/>
      </c>
    </row>
    <row r="154" spans="1:175" ht="16.5">
      <c r="A154" s="101"/>
      <c r="B154" s="101" t="s">
        <v>526</v>
      </c>
      <c r="C154" s="101" t="s">
        <v>527</v>
      </c>
      <c r="T154" s="119" t="s">
        <v>528</v>
      </c>
      <c r="U154" s="85" t="s">
        <v>529</v>
      </c>
      <c r="CN154" s="70" t="str">
        <f t="shared" si="2155"/>
        <v>InitUnitState('CS51',,,,,,,,,,)</v>
      </c>
      <c r="CO154" s="70" t="str">
        <f t="shared" si="2156"/>
        <v>InitUnitNormal('CS51',,,,,,,,,,)</v>
      </c>
      <c r="CP154" s="70" t="str">
        <f t="shared" si="2157"/>
        <v>InitUnitMagic('CS51',,,,,,,,,,)</v>
      </c>
      <c r="CQ154" s="70" t="str">
        <f t="shared" si="2158"/>
        <v>InitUnitAdd('CS51',,,,,,,,,,)</v>
      </c>
      <c r="CR154" s="70" t="str">
        <f>"InitEquipData('"&amp;B154&amp;"',"&amp;D154&amp;","&amp;CR$1&amp;A154&amp;CR$1&amp;","&amp;E154&amp;","&amp;I154&amp;","&amp;F154&amp;","&amp;G154&amp;",'"&amp;J154&amp;"','"&amp;K154&amp;"','"&amp;L154&amp;"','"&amp;M154&amp;"','"&amp;N154&amp;"','"&amp;O154&amp;"',"&amp;CR$1&amp;U156&amp;CR$1&amp;")"</f>
        <v>InitEquipData('CS51',,"",,,,,'','','','','','',"ReplaceableTextures\\CommandButtons\\BTNCS53.blp")</v>
      </c>
      <c r="CU154" s="95" t="str">
        <f t="shared" si="2159"/>
        <v>|n</v>
      </c>
      <c r="CV154" s="61" t="str">
        <f t="shared" si="2160"/>
        <v>为指定的装备附魔一条额外属性。</v>
      </c>
      <c r="CW154" s="60"/>
      <c r="CX154" s="60"/>
      <c r="CY154" s="60"/>
      <c r="CZ154" s="60"/>
      <c r="DA154" s="60"/>
      <c r="DB154" s="71" t="str">
        <f t="shared" si="2161"/>
        <v/>
      </c>
      <c r="DC154" s="71" t="str">
        <f t="shared" si="2162"/>
        <v/>
      </c>
      <c r="DD154" s="71" t="str">
        <f t="shared" si="2163"/>
        <v/>
      </c>
      <c r="DE154" s="71" t="str">
        <f t="shared" si="2164"/>
        <v/>
      </c>
      <c r="DF154" s="71" t="str">
        <f t="shared" si="2165"/>
        <v/>
      </c>
      <c r="DG154" s="71" t="str">
        <f t="shared" si="2166"/>
        <v/>
      </c>
      <c r="DH154" s="71" t="str">
        <f t="shared" si="2167"/>
        <v/>
      </c>
      <c r="DI154" s="71" t="str">
        <f t="shared" si="2168"/>
        <v/>
      </c>
      <c r="DJ154" s="71" t="str">
        <f t="shared" si="2169"/>
        <v/>
      </c>
      <c r="DK154" s="71" t="str">
        <f t="shared" si="2170"/>
        <v/>
      </c>
      <c r="DL154" s="71" t="str">
        <f t="shared" si="2171"/>
        <v/>
      </c>
      <c r="DM154" s="71" t="str">
        <f t="shared" si="2172"/>
        <v/>
      </c>
      <c r="DN154" s="71" t="str">
        <f t="shared" si="2173"/>
        <v/>
      </c>
      <c r="DO154" s="71" t="str">
        <f t="shared" si="2174"/>
        <v/>
      </c>
      <c r="DP154" s="71" t="str">
        <f t="shared" si="2175"/>
        <v/>
      </c>
      <c r="DQ154" s="71" t="str">
        <f t="shared" si="2176"/>
        <v/>
      </c>
      <c r="DR154" s="71" t="str">
        <f t="shared" si="2177"/>
        <v/>
      </c>
      <c r="DS154" s="71" t="str">
        <f t="shared" si="2178"/>
        <v/>
      </c>
      <c r="DT154" s="71" t="str">
        <f t="shared" si="2179"/>
        <v/>
      </c>
      <c r="DU154" s="71" t="str">
        <f t="shared" si="2180"/>
        <v/>
      </c>
      <c r="DV154" s="71" t="str">
        <f t="shared" si="2181"/>
        <v/>
      </c>
      <c r="DW154" s="71" t="str">
        <f t="shared" si="2182"/>
        <v/>
      </c>
      <c r="DX154" s="71" t="str">
        <f t="shared" si="2183"/>
        <v/>
      </c>
      <c r="DY154" s="71" t="str">
        <f t="shared" si="2184"/>
        <v/>
      </c>
      <c r="DZ154" s="71" t="str">
        <f t="shared" si="2185"/>
        <v/>
      </c>
      <c r="EA154" s="71" t="str">
        <f t="shared" si="2186"/>
        <v/>
      </c>
      <c r="EB154" s="71" t="str">
        <f t="shared" si="2187"/>
        <v/>
      </c>
      <c r="EC154" s="71" t="str">
        <f t="shared" si="2188"/>
        <v/>
      </c>
      <c r="ED154" s="71" t="str">
        <f t="shared" si="2189"/>
        <v/>
      </c>
      <c r="EE154" s="71" t="str">
        <f t="shared" si="2190"/>
        <v/>
      </c>
      <c r="EF154" s="71" t="str">
        <f t="shared" si="2191"/>
        <v/>
      </c>
      <c r="EG154" s="71" t="str">
        <f t="shared" si="2192"/>
        <v/>
      </c>
      <c r="EH154" s="71" t="str">
        <f t="shared" si="2193"/>
        <v/>
      </c>
      <c r="EI154" s="71" t="str">
        <f t="shared" si="2194"/>
        <v/>
      </c>
      <c r="EJ154" s="71" t="str">
        <f t="shared" si="2195"/>
        <v/>
      </c>
      <c r="EK154" s="71" t="str">
        <f t="shared" si="2196"/>
        <v/>
      </c>
      <c r="EL154" s="71" t="str">
        <f t="shared" si="2197"/>
        <v/>
      </c>
      <c r="EM154" s="71" t="str">
        <f t="shared" si="2198"/>
        <v/>
      </c>
      <c r="EN154" s="71" t="str">
        <f t="shared" si="2199"/>
        <v/>
      </c>
      <c r="EO154" s="71" t="str">
        <f t="shared" si="2200"/>
        <v/>
      </c>
      <c r="EP154" s="71" t="str">
        <f t="shared" si="2201"/>
        <v/>
      </c>
      <c r="EQ154" s="71" t="str">
        <f t="shared" si="2202"/>
        <v/>
      </c>
      <c r="ER154" s="71" t="str">
        <f t="shared" si="2203"/>
        <v/>
      </c>
      <c r="ES154" s="71" t="str">
        <f t="shared" si="2204"/>
        <v/>
      </c>
      <c r="ET154" s="71" t="str">
        <f t="shared" si="2205"/>
        <v/>
      </c>
      <c r="EU154" s="71" t="str">
        <f t="shared" si="2206"/>
        <v/>
      </c>
      <c r="EV154" s="71" t="str">
        <f t="shared" si="2207"/>
        <v/>
      </c>
      <c r="EW154" s="71" t="str">
        <f t="shared" si="2208"/>
        <v/>
      </c>
      <c r="EX154" s="71" t="str">
        <f t="shared" si="2209"/>
        <v/>
      </c>
      <c r="EY154" s="71" t="str">
        <f t="shared" si="2210"/>
        <v/>
      </c>
      <c r="EZ154" s="71" t="str">
        <f t="shared" si="2211"/>
        <v/>
      </c>
      <c r="FA154" s="71" t="str">
        <f t="shared" si="2212"/>
        <v/>
      </c>
      <c r="FB154" s="71" t="str">
        <f t="shared" si="2213"/>
        <v/>
      </c>
      <c r="FC154" s="71" t="str">
        <f t="shared" si="2214"/>
        <v/>
      </c>
      <c r="FD154" s="71" t="str">
        <f t="shared" si="2215"/>
        <v/>
      </c>
      <c r="FE154" s="71" t="str">
        <f t="shared" si="2216"/>
        <v/>
      </c>
      <c r="FF154" s="71" t="str">
        <f t="shared" si="2217"/>
        <v/>
      </c>
      <c r="FG154" s="71" t="str">
        <f t="shared" si="2218"/>
        <v/>
      </c>
      <c r="FH154" s="71" t="str">
        <f t="shared" si="2219"/>
        <v/>
      </c>
      <c r="FI154" s="71" t="str">
        <f t="shared" si="2220"/>
        <v/>
      </c>
      <c r="FJ154" s="71" t="str">
        <f t="shared" si="2221"/>
        <v/>
      </c>
      <c r="FK154" s="71" t="str">
        <f t="shared" si="2222"/>
        <v/>
      </c>
      <c r="FL154" s="71" t="str">
        <f t="shared" si="2223"/>
        <v/>
      </c>
      <c r="FM154" s="71" t="str">
        <f t="shared" si="2224"/>
        <v/>
      </c>
      <c r="FN154" s="71" t="str">
        <f t="shared" si="2225"/>
        <v/>
      </c>
      <c r="FO154" s="71" t="str">
        <f t="shared" si="2226"/>
        <v/>
      </c>
      <c r="FP154" s="71" t="str">
        <f t="shared" si="2227"/>
        <v/>
      </c>
      <c r="FQ154" s="71" t="str">
        <f t="shared" si="2228"/>
        <v/>
      </c>
      <c r="FR154" s="71" t="str">
        <f t="shared" si="2229"/>
        <v/>
      </c>
      <c r="FS154" s="71" t="str">
        <f t="shared" si="2230"/>
        <v/>
      </c>
    </row>
    <row r="155" spans="1:175" ht="16.5">
      <c r="A155" s="101"/>
      <c r="B155" s="101" t="s">
        <v>530</v>
      </c>
      <c r="C155" s="101" t="s">
        <v>531</v>
      </c>
      <c r="T155" s="115" t="s">
        <v>532</v>
      </c>
      <c r="U155" s="85" t="s">
        <v>533</v>
      </c>
      <c r="CN155" s="70" t="str">
        <f t="shared" ref="CN155" si="2307">"InitUnitState('"&amp;B155&amp;"',"&amp;V155&amp;","&amp;W155&amp;","&amp;X155&amp;","&amp;Y155&amp;","&amp;Z155&amp;","&amp;AA155&amp;","&amp;AB155&amp;","&amp;AC155&amp;","&amp;AD155&amp;","&amp;AE155&amp;")"</f>
        <v>InitUnitState('CS52',,,,,,,,,,)</v>
      </c>
      <c r="CO155" s="70" t="str">
        <f t="shared" ref="CO155" si="2308">"InitUnitNormal('"&amp;B155&amp;"',"&amp;AF155&amp;","&amp;AG155&amp;","&amp;AH155&amp;","&amp;AI155&amp;","&amp;AJ155&amp;","&amp;AK155&amp;","&amp;AL155&amp;","&amp;AM155&amp;","&amp;AN155&amp;","&amp;AO155&amp;")"</f>
        <v>InitUnitNormal('CS52',,,,,,,,,,)</v>
      </c>
      <c r="CP155" s="70" t="str">
        <f t="shared" ref="CP155" si="2309">"InitUnitMagic('"&amp;B155&amp;"',"&amp;AP155&amp;","&amp;AQ155&amp;","&amp;AR155&amp;","&amp;AS155&amp;","&amp;AT155&amp;","&amp;AU155&amp;","&amp;AV155&amp;","&amp;AW155&amp;","&amp;BI155&amp;","&amp;BJ155&amp;")"</f>
        <v>InitUnitMagic('CS52',,,,,,,,,,)</v>
      </c>
      <c r="CQ155" s="70" t="str">
        <f t="shared" ref="CQ155" si="2310">"InitUnitAdd('"&amp;B155&amp;"',"&amp;BK155&amp;","&amp;BL155&amp;","&amp;BM155&amp;","&amp;BN155&amp;","&amp;BO155&amp;","&amp;BP155&amp;","&amp;BQ155&amp;","&amp;BR155&amp;","&amp;BS155&amp;","&amp;BT155&amp;")"</f>
        <v>InitUnitAdd('CS52',,,,,,,,,,)</v>
      </c>
      <c r="CR155" s="70" t="str">
        <f>"InitEquipData('"&amp;B155&amp;"',"&amp;D155&amp;","&amp;CR$1&amp;A155&amp;CR$1&amp;","&amp;E155&amp;","&amp;I155&amp;","&amp;F155&amp;","&amp;G155&amp;",'"&amp;J155&amp;"','"&amp;K155&amp;"','"&amp;L155&amp;"','"&amp;M155&amp;"','"&amp;N155&amp;"','"&amp;O155&amp;"',"&amp;CR$1&amp;U160&amp;CR$1&amp;")"</f>
        <v>InitEquipData('CS52',,"",,,,,'','','','','','',"ReplaceableTextures\\CommandButtons\\BTNI003.blp")</v>
      </c>
      <c r="CU155" s="95" t="str">
        <f t="shared" ref="CU155" si="2311">CONCATENATE(DB155,DC155,DD155,DE155,DF155,DG155,DH155,DI155,DJ155,DK155,DL155,DM155,DN155,DO155,DP155,DQ155,DR155,DS155,DT155,DU155,DV155,DW155,DX155,DY155,DZ155,EA155,EB155,EC155,ED155,EE155,EF155,EG155,EH155,EI155,EJ155,EK155,EL155,EM155,EN155,EO155,EP155&amp;"|n")</f>
        <v>|n</v>
      </c>
      <c r="CV155" s="61" t="str">
        <f t="shared" ref="CV155" si="2312">T155</f>
        <v>为指定装备附魔一条较强的额外属性。</v>
      </c>
      <c r="CW155" s="60"/>
      <c r="CX155" s="60"/>
      <c r="CY155" s="60"/>
      <c r="CZ155" s="60"/>
      <c r="DA155" s="60"/>
      <c r="DB155" s="71" t="str">
        <f t="shared" ref="DB155" si="2313">IF(V155="","","|n"&amp;DB$2&amp;"+"&amp;V155&amp;DB$1)</f>
        <v/>
      </c>
      <c r="DC155" s="71" t="str">
        <f t="shared" ref="DC155" si="2314">IF(W155="","","|n"&amp;DC$2&amp;"+"&amp;W155&amp;DC$1)</f>
        <v/>
      </c>
      <c r="DD155" s="71" t="str">
        <f t="shared" ref="DD155" si="2315">IF(X155="","","|n"&amp;DD$2&amp;"+"&amp;X155&amp;DD$1)</f>
        <v/>
      </c>
      <c r="DE155" s="71" t="str">
        <f t="shared" ref="DE155" si="2316">IF(Y155="","","|n"&amp;DE$2&amp;"+"&amp;Y155&amp;DE$1)</f>
        <v/>
      </c>
      <c r="DF155" s="71" t="str">
        <f t="shared" ref="DF155" si="2317">IF(Z155="","","|n"&amp;DF$2&amp;"+"&amp;Z155&amp;DF$1)</f>
        <v/>
      </c>
      <c r="DG155" s="71" t="str">
        <f t="shared" ref="DG155" si="2318">IF(AA155="","","|n"&amp;DG$2&amp;"+"&amp;AA155&amp;DG$1)</f>
        <v/>
      </c>
      <c r="DH155" s="71" t="str">
        <f t="shared" ref="DH155" si="2319">IF(AB155="","","|n"&amp;DH$2&amp;"+"&amp;AB155&amp;DH$1)</f>
        <v/>
      </c>
      <c r="DI155" s="71" t="str">
        <f t="shared" ref="DI155" si="2320">IF(AC155="","","|n"&amp;DI$2&amp;"+"&amp;AC155&amp;DI$1)</f>
        <v/>
      </c>
      <c r="DJ155" s="71" t="str">
        <f t="shared" ref="DJ155" si="2321">IF(AD155="","","|n"&amp;DJ$2&amp;"+"&amp;AD155&amp;DJ$1)</f>
        <v/>
      </c>
      <c r="DK155" s="71" t="str">
        <f t="shared" ref="DK155" si="2322">IF(AE155="","","|n"&amp;DK$2&amp;"+"&amp;AE155&amp;DK$1)</f>
        <v/>
      </c>
      <c r="DL155" s="71" t="str">
        <f t="shared" ref="DL155" si="2323">IF(AF155="","","|n"&amp;DL$2&amp;"+"&amp;AF155&amp;DL$1)</f>
        <v/>
      </c>
      <c r="DM155" s="71" t="str">
        <f t="shared" ref="DM155" si="2324">IF(AG155="","","|n"&amp;DM$2&amp;"+"&amp;AG155&amp;DM$1)</f>
        <v/>
      </c>
      <c r="DN155" s="71" t="str">
        <f t="shared" ref="DN155" si="2325">IF(AH155="","","|n"&amp;DN$2&amp;"+"&amp;AH155&amp;DN$1)</f>
        <v/>
      </c>
      <c r="DO155" s="71" t="str">
        <f t="shared" ref="DO155" si="2326">IF(AI155="","","|n"&amp;DO$2&amp;"+"&amp;AI155&amp;DO$1)</f>
        <v/>
      </c>
      <c r="DP155" s="71" t="str">
        <f t="shared" ref="DP155" si="2327">IF(AJ155="","","|n"&amp;DP$2&amp;"+"&amp;AJ155&amp;DP$1)</f>
        <v/>
      </c>
      <c r="DQ155" s="71" t="str">
        <f t="shared" ref="DQ155" si="2328">IF(AK155="","","|n"&amp;DQ$2&amp;"+"&amp;AK155&amp;DQ$1)</f>
        <v/>
      </c>
      <c r="DR155" s="71" t="str">
        <f t="shared" ref="DR155" si="2329">IF(AL155="","","|n"&amp;DR$2&amp;"+"&amp;AL155&amp;DR$1)</f>
        <v/>
      </c>
      <c r="DS155" s="71" t="str">
        <f t="shared" ref="DS155" si="2330">IF(AM155="","","|n"&amp;DS$2&amp;"+"&amp;AM155&amp;DS$1)</f>
        <v/>
      </c>
      <c r="DT155" s="71" t="str">
        <f t="shared" ref="DT155" si="2331">IF(AN155="","","|n"&amp;DT$2&amp;"+"&amp;AN155&amp;DT$1)</f>
        <v/>
      </c>
      <c r="DU155" s="71" t="str">
        <f t="shared" ref="DU155" si="2332">IF(AO155="","","|n"&amp;DU$2&amp;"+"&amp;AO155&amp;DU$1)</f>
        <v/>
      </c>
      <c r="DV155" s="71" t="str">
        <f t="shared" ref="DV155" si="2333">IF(AP155="","","|n"&amp;DV$2&amp;"+"&amp;AP155&amp;DV$1)</f>
        <v/>
      </c>
      <c r="DW155" s="71" t="str">
        <f t="shared" ref="DW155" si="2334">IF(AQ155="","","|n"&amp;DW$2&amp;"+"&amp;AQ155&amp;DW$1)</f>
        <v/>
      </c>
      <c r="DX155" s="71" t="str">
        <f t="shared" ref="DX155" si="2335">IF(AR155="","","|n"&amp;DX$2&amp;"+"&amp;AR155&amp;DX$1)</f>
        <v/>
      </c>
      <c r="DY155" s="71" t="str">
        <f t="shared" ref="DY155" si="2336">IF(AS155="","","|n"&amp;DY$2&amp;"+"&amp;AS155&amp;DY$1)</f>
        <v/>
      </c>
      <c r="DZ155" s="71" t="str">
        <f t="shared" ref="DZ155" si="2337">IF(AT155="","","|n"&amp;DZ$2&amp;"+"&amp;AT155&amp;DZ$1)</f>
        <v/>
      </c>
      <c r="EA155" s="71" t="str">
        <f t="shared" ref="EA155" si="2338">IF(AU155="","","|n"&amp;EA$2&amp;"+"&amp;AU155&amp;EA$1)</f>
        <v/>
      </c>
      <c r="EB155" s="71" t="str">
        <f t="shared" ref="EB155" si="2339">IF(AV155="","","|n"&amp;EB$2&amp;"+"&amp;AV155&amp;EB$1)</f>
        <v/>
      </c>
      <c r="EC155" s="71" t="str">
        <f t="shared" ref="EC155" si="2340">IF(AW155="","","|n"&amp;EC$2&amp;"+"&amp;AW155&amp;EC$1)</f>
        <v/>
      </c>
      <c r="ED155" s="71" t="str">
        <f t="shared" ref="ED155" si="2341">IF(AX155="","","|n"&amp;ED$2&amp;"+"&amp;AX155&amp;ED$1)</f>
        <v/>
      </c>
      <c r="EE155" s="71" t="str">
        <f t="shared" ref="EE155" si="2342">IF(AY155="","","|n"&amp;EE$2&amp;"+"&amp;AY155&amp;EE$1)</f>
        <v/>
      </c>
      <c r="EF155" s="71" t="str">
        <f t="shared" ref="EF155" si="2343">IF(AZ155="","","|n"&amp;EF$2&amp;"+"&amp;AZ155&amp;EF$1)</f>
        <v/>
      </c>
      <c r="EG155" s="71" t="str">
        <f t="shared" ref="EG155" si="2344">IF(BA155="","","|n"&amp;EG$2&amp;"+"&amp;BA155&amp;EG$1)</f>
        <v/>
      </c>
      <c r="EH155" s="71" t="str">
        <f t="shared" ref="EH155" si="2345">IF(BB155="","","|n"&amp;EH$2&amp;"+"&amp;BB155&amp;EH$1)</f>
        <v/>
      </c>
      <c r="EI155" s="71" t="str">
        <f t="shared" ref="EI155" si="2346">IF(BC155="","","|n"&amp;EI$2&amp;"+"&amp;BC155&amp;EI$1)</f>
        <v/>
      </c>
      <c r="EJ155" s="71" t="str">
        <f t="shared" ref="EJ155" si="2347">IF(BD155="","","|n"&amp;EJ$2&amp;"+"&amp;BD155&amp;EJ$1)</f>
        <v/>
      </c>
      <c r="EK155" s="71" t="str">
        <f t="shared" ref="EK155" si="2348">IF(BE155="","","|n"&amp;EK$2&amp;"+"&amp;BE155&amp;EK$1)</f>
        <v/>
      </c>
      <c r="EL155" s="71" t="str">
        <f t="shared" ref="EL155" si="2349">IF(BF155="","","|n"&amp;EL$2&amp;"+"&amp;BF155&amp;EL$1)</f>
        <v/>
      </c>
      <c r="EM155" s="71" t="str">
        <f t="shared" ref="EM155" si="2350">IF(BG155="","","|n"&amp;EM$2&amp;"+"&amp;BG155&amp;EM$1)</f>
        <v/>
      </c>
      <c r="EN155" s="71" t="str">
        <f t="shared" ref="EN155" si="2351">IF(BH155="","","|n"&amp;EN$2&amp;"+"&amp;BH155&amp;EN$1)</f>
        <v/>
      </c>
      <c r="EO155" s="71" t="str">
        <f t="shared" ref="EO155" si="2352">IF(BI155="","","|n"&amp;EO$2&amp;"+"&amp;BI155&amp;EO$1)</f>
        <v/>
      </c>
      <c r="EP155" s="71" t="str">
        <f t="shared" ref="EP155" si="2353">IF(BJ155="","","|n"&amp;EP$2&amp;"+"&amp;BJ155&amp;EP$1)</f>
        <v/>
      </c>
      <c r="EQ155" s="71" t="str">
        <f t="shared" ref="EQ155" si="2354">IF(BK155="","","|n"&amp;EQ$2&amp;"+"&amp;BK155&amp;EQ$1)</f>
        <v/>
      </c>
      <c r="ER155" s="71" t="str">
        <f t="shared" ref="ER155" si="2355">IF(BL155="","","|n"&amp;ER$2&amp;"+"&amp;BL155&amp;ER$1)</f>
        <v/>
      </c>
      <c r="ES155" s="71" t="str">
        <f t="shared" ref="ES155" si="2356">IF(BM155="","","|n"&amp;ES$2&amp;"+"&amp;BM155&amp;ES$1)</f>
        <v/>
      </c>
      <c r="ET155" s="71" t="str">
        <f t="shared" ref="ET155" si="2357">IF(BN155="","","|n"&amp;ET$2&amp;"+"&amp;BN155&amp;ET$1)</f>
        <v/>
      </c>
      <c r="EU155" s="71" t="str">
        <f t="shared" ref="EU155" si="2358">IF(BO155="","","|n"&amp;EU$2&amp;"+"&amp;BO155&amp;EU$1)</f>
        <v/>
      </c>
      <c r="EV155" s="71" t="str">
        <f t="shared" ref="EV155" si="2359">IF(BP155="","","|n"&amp;EV$2&amp;"+"&amp;BP155&amp;EV$1)</f>
        <v/>
      </c>
      <c r="EW155" s="71" t="str">
        <f t="shared" ref="EW155" si="2360">IF(BQ155="","","|n"&amp;EW$2&amp;"+"&amp;BQ155&amp;EW$1)</f>
        <v/>
      </c>
      <c r="EX155" s="71" t="str">
        <f t="shared" ref="EX155" si="2361">IF(BR155="","","|n"&amp;EX$2&amp;"+"&amp;BR155&amp;EX$1)</f>
        <v/>
      </c>
      <c r="EY155" s="71" t="str">
        <f t="shared" ref="EY155" si="2362">IF(BS155="","","|n"&amp;EY$2&amp;"+"&amp;BS155&amp;EY$1)</f>
        <v/>
      </c>
      <c r="EZ155" s="71" t="str">
        <f t="shared" ref="EZ155" si="2363">IF(BT155="","","|n"&amp;EZ$2&amp;"+"&amp;BT155&amp;EZ$1)</f>
        <v/>
      </c>
      <c r="FA155" s="71" t="str">
        <f t="shared" ref="FA155" si="2364">IF(BU155="","","|n"&amp;FA$2&amp;"+"&amp;BU155&amp;FA$1)</f>
        <v/>
      </c>
      <c r="FB155" s="71" t="str">
        <f t="shared" ref="FB155" si="2365">IF(BV155="","","|n"&amp;FB$2&amp;"+"&amp;BV155&amp;FB$1)</f>
        <v/>
      </c>
      <c r="FC155" s="71" t="str">
        <f t="shared" ref="FC155" si="2366">IF(BW155="","","|n"&amp;FC$2&amp;"+"&amp;BW155&amp;FC$1)</f>
        <v/>
      </c>
      <c r="FD155" s="71" t="str">
        <f t="shared" ref="FD155" si="2367">IF(BX155="","","|n"&amp;FD$2&amp;"+"&amp;BX155&amp;FD$1)</f>
        <v/>
      </c>
      <c r="FE155" s="71" t="str">
        <f t="shared" ref="FE155" si="2368">IF(BY155="","","|n"&amp;FE$2&amp;"+"&amp;BY155&amp;FE$1)</f>
        <v/>
      </c>
      <c r="FF155" s="71" t="str">
        <f t="shared" ref="FF155" si="2369">IF(BZ155="","","|n"&amp;FF$2&amp;"+"&amp;BZ155&amp;FF$1)</f>
        <v/>
      </c>
      <c r="FG155" s="71" t="str">
        <f t="shared" ref="FG155" si="2370">IF(CA155="","","|n"&amp;FG$2&amp;"+"&amp;CA155&amp;FG$1)</f>
        <v/>
      </c>
      <c r="FH155" s="71" t="str">
        <f t="shared" ref="FH155" si="2371">IF(CB155="","","|n"&amp;FH$2&amp;"+"&amp;CB155&amp;FH$1)</f>
        <v/>
      </c>
      <c r="FI155" s="71" t="str">
        <f t="shared" ref="FI155" si="2372">IF(CC155="","","|n"&amp;FI$2&amp;"+"&amp;CC155&amp;FI$1)</f>
        <v/>
      </c>
      <c r="FJ155" s="71" t="str">
        <f t="shared" ref="FJ155" si="2373">IF(CD155="","","|n"&amp;FJ$2&amp;"+"&amp;CD155&amp;FJ$1)</f>
        <v/>
      </c>
      <c r="FK155" s="71" t="str">
        <f t="shared" ref="FK155" si="2374">IF(CE155="","","|n"&amp;FK$2&amp;"+"&amp;CE155&amp;FK$1)</f>
        <v/>
      </c>
      <c r="FL155" s="71" t="str">
        <f t="shared" ref="FL155" si="2375">IF(CF155="","","|n"&amp;FL$2&amp;"+"&amp;CF155&amp;FL$1)</f>
        <v/>
      </c>
      <c r="FM155" s="71" t="str">
        <f t="shared" ref="FM155" si="2376">IF(CG155="","","|n"&amp;FM$2&amp;"+"&amp;CG155&amp;FM$1)</f>
        <v/>
      </c>
      <c r="FN155" s="71" t="str">
        <f t="shared" ref="FN155" si="2377">IF(CH155="","","|n"&amp;FN$2&amp;"+"&amp;CH155&amp;FN$1)</f>
        <v/>
      </c>
      <c r="FO155" s="71" t="str">
        <f t="shared" ref="FO155" si="2378">IF(CI155="","","|n"&amp;FO$2&amp;"+"&amp;CI155&amp;FO$1)</f>
        <v/>
      </c>
      <c r="FP155" s="71" t="str">
        <f t="shared" ref="FP155" si="2379">IF(CJ155="","","|n"&amp;FP$2&amp;"+"&amp;CJ155&amp;FP$1)</f>
        <v/>
      </c>
      <c r="FQ155" s="71" t="str">
        <f t="shared" ref="FQ155" si="2380">IF(CK155="","","|n"&amp;FQ$2&amp;"+"&amp;CK155&amp;FQ$1)</f>
        <v/>
      </c>
      <c r="FR155" s="71" t="str">
        <f t="shared" ref="FR155" si="2381">IF(CL155="","","|n"&amp;FR$2&amp;"+"&amp;CL155&amp;FR$1)</f>
        <v/>
      </c>
      <c r="FS155" s="71" t="str">
        <f t="shared" ref="FS155" si="2382">IF(CM155="","","|n"&amp;FS$2&amp;"+"&amp;CM155&amp;FS$1)</f>
        <v/>
      </c>
    </row>
    <row r="156" spans="1:175" ht="16.5">
      <c r="A156" s="101"/>
      <c r="B156" s="101" t="s">
        <v>534</v>
      </c>
      <c r="C156" s="101" t="s">
        <v>535</v>
      </c>
      <c r="T156" s="115" t="s">
        <v>536</v>
      </c>
      <c r="U156" s="85" t="s">
        <v>537</v>
      </c>
      <c r="CN156" s="70" t="str">
        <f t="shared" si="2155"/>
        <v>InitUnitState('CS53',,,,,,,,,,)</v>
      </c>
      <c r="CO156" s="70" t="str">
        <f t="shared" si="2156"/>
        <v>InitUnitNormal('CS53',,,,,,,,,,)</v>
      </c>
      <c r="CP156" s="70" t="str">
        <f t="shared" si="2157"/>
        <v>InitUnitMagic('CS53',,,,,,,,,,)</v>
      </c>
      <c r="CQ156" s="70" t="str">
        <f t="shared" si="2158"/>
        <v>InitUnitAdd('CS53',,,,,,,,,,)</v>
      </c>
      <c r="CR156" s="70" t="str">
        <f>"InitEquipData('"&amp;B156&amp;"',"&amp;D156&amp;","&amp;CR$1&amp;A156&amp;CR$1&amp;","&amp;E156&amp;","&amp;I156&amp;","&amp;F156&amp;","&amp;G156&amp;",'"&amp;J156&amp;"','"&amp;K156&amp;"','"&amp;L156&amp;"','"&amp;M156&amp;"','"&amp;N156&amp;"','"&amp;O156&amp;"',"&amp;CR$1&amp;U161&amp;CR$1&amp;")"</f>
        <v>InitEquipData('CS53',,"",,,,,'','','','','','',"ReplaceableTextures\\CommandButtons\\BTNI004.blp")</v>
      </c>
      <c r="CU156" s="95" t="str">
        <f t="shared" si="2159"/>
        <v>|n</v>
      </c>
      <c r="CV156" s="61" t="str">
        <f t="shared" si="2160"/>
        <v>为指定装备附魔一条强大的额外属性。</v>
      </c>
      <c r="CW156" s="60"/>
      <c r="CX156" s="60"/>
      <c r="CY156" s="60"/>
      <c r="CZ156" s="60"/>
      <c r="DA156" s="60"/>
      <c r="DB156" s="71" t="str">
        <f t="shared" si="2161"/>
        <v/>
      </c>
      <c r="DC156" s="71" t="str">
        <f t="shared" si="2162"/>
        <v/>
      </c>
      <c r="DD156" s="71" t="str">
        <f t="shared" si="2163"/>
        <v/>
      </c>
      <c r="DE156" s="71" t="str">
        <f t="shared" si="2164"/>
        <v/>
      </c>
      <c r="DF156" s="71" t="str">
        <f t="shared" si="2165"/>
        <v/>
      </c>
      <c r="DG156" s="71" t="str">
        <f t="shared" si="2166"/>
        <v/>
      </c>
      <c r="DH156" s="71" t="str">
        <f t="shared" si="2167"/>
        <v/>
      </c>
      <c r="DI156" s="71" t="str">
        <f t="shared" si="2168"/>
        <v/>
      </c>
      <c r="DJ156" s="71" t="str">
        <f t="shared" si="2169"/>
        <v/>
      </c>
      <c r="DK156" s="71" t="str">
        <f t="shared" si="2170"/>
        <v/>
      </c>
      <c r="DL156" s="71" t="str">
        <f t="shared" si="2171"/>
        <v/>
      </c>
      <c r="DM156" s="71" t="str">
        <f t="shared" si="2172"/>
        <v/>
      </c>
      <c r="DN156" s="71" t="str">
        <f t="shared" si="2173"/>
        <v/>
      </c>
      <c r="DO156" s="71" t="str">
        <f t="shared" si="2174"/>
        <v/>
      </c>
      <c r="DP156" s="71" t="str">
        <f t="shared" si="2175"/>
        <v/>
      </c>
      <c r="DQ156" s="71" t="str">
        <f t="shared" si="2176"/>
        <v/>
      </c>
      <c r="DR156" s="71" t="str">
        <f t="shared" si="2177"/>
        <v/>
      </c>
      <c r="DS156" s="71" t="str">
        <f t="shared" si="2178"/>
        <v/>
      </c>
      <c r="DT156" s="71" t="str">
        <f t="shared" si="2179"/>
        <v/>
      </c>
      <c r="DU156" s="71" t="str">
        <f t="shared" si="2180"/>
        <v/>
      </c>
      <c r="DV156" s="71" t="str">
        <f t="shared" si="2181"/>
        <v/>
      </c>
      <c r="DW156" s="71" t="str">
        <f t="shared" si="2182"/>
        <v/>
      </c>
      <c r="DX156" s="71" t="str">
        <f t="shared" si="2183"/>
        <v/>
      </c>
      <c r="DY156" s="71" t="str">
        <f t="shared" si="2184"/>
        <v/>
      </c>
      <c r="DZ156" s="71" t="str">
        <f t="shared" si="2185"/>
        <v/>
      </c>
      <c r="EA156" s="71" t="str">
        <f t="shared" si="2186"/>
        <v/>
      </c>
      <c r="EB156" s="71" t="str">
        <f t="shared" si="2187"/>
        <v/>
      </c>
      <c r="EC156" s="71" t="str">
        <f t="shared" si="2188"/>
        <v/>
      </c>
      <c r="ED156" s="71" t="str">
        <f t="shared" si="2189"/>
        <v/>
      </c>
      <c r="EE156" s="71" t="str">
        <f t="shared" si="2190"/>
        <v/>
      </c>
      <c r="EF156" s="71" t="str">
        <f t="shared" si="2191"/>
        <v/>
      </c>
      <c r="EG156" s="71" t="str">
        <f t="shared" si="2192"/>
        <v/>
      </c>
      <c r="EH156" s="71" t="str">
        <f t="shared" si="2193"/>
        <v/>
      </c>
      <c r="EI156" s="71" t="str">
        <f t="shared" si="2194"/>
        <v/>
      </c>
      <c r="EJ156" s="71" t="str">
        <f t="shared" si="2195"/>
        <v/>
      </c>
      <c r="EK156" s="71" t="str">
        <f t="shared" si="2196"/>
        <v/>
      </c>
      <c r="EL156" s="71" t="str">
        <f t="shared" si="2197"/>
        <v/>
      </c>
      <c r="EM156" s="71" t="str">
        <f t="shared" si="2198"/>
        <v/>
      </c>
      <c r="EN156" s="71" t="str">
        <f t="shared" si="2199"/>
        <v/>
      </c>
      <c r="EO156" s="71" t="str">
        <f t="shared" si="2200"/>
        <v/>
      </c>
      <c r="EP156" s="71" t="str">
        <f t="shared" si="2201"/>
        <v/>
      </c>
      <c r="EQ156" s="71" t="str">
        <f t="shared" si="2202"/>
        <v/>
      </c>
      <c r="ER156" s="71" t="str">
        <f t="shared" si="2203"/>
        <v/>
      </c>
      <c r="ES156" s="71" t="str">
        <f t="shared" si="2204"/>
        <v/>
      </c>
      <c r="ET156" s="71" t="str">
        <f t="shared" si="2205"/>
        <v/>
      </c>
      <c r="EU156" s="71" t="str">
        <f t="shared" si="2206"/>
        <v/>
      </c>
      <c r="EV156" s="71" t="str">
        <f t="shared" si="2207"/>
        <v/>
      </c>
      <c r="EW156" s="71" t="str">
        <f t="shared" si="2208"/>
        <v/>
      </c>
      <c r="EX156" s="71" t="str">
        <f t="shared" si="2209"/>
        <v/>
      </c>
      <c r="EY156" s="71" t="str">
        <f t="shared" si="2210"/>
        <v/>
      </c>
      <c r="EZ156" s="71" t="str">
        <f t="shared" si="2211"/>
        <v/>
      </c>
      <c r="FA156" s="71" t="str">
        <f t="shared" si="2212"/>
        <v/>
      </c>
      <c r="FB156" s="71" t="str">
        <f t="shared" si="2213"/>
        <v/>
      </c>
      <c r="FC156" s="71" t="str">
        <f t="shared" si="2214"/>
        <v/>
      </c>
      <c r="FD156" s="71" t="str">
        <f t="shared" si="2215"/>
        <v/>
      </c>
      <c r="FE156" s="71" t="str">
        <f t="shared" si="2216"/>
        <v/>
      </c>
      <c r="FF156" s="71" t="str">
        <f t="shared" si="2217"/>
        <v/>
      </c>
      <c r="FG156" s="71" t="str">
        <f t="shared" si="2218"/>
        <v/>
      </c>
      <c r="FH156" s="71" t="str">
        <f t="shared" si="2219"/>
        <v/>
      </c>
      <c r="FI156" s="71" t="str">
        <f t="shared" si="2220"/>
        <v/>
      </c>
      <c r="FJ156" s="71" t="str">
        <f t="shared" si="2221"/>
        <v/>
      </c>
      <c r="FK156" s="71" t="str">
        <f t="shared" si="2222"/>
        <v/>
      </c>
      <c r="FL156" s="71" t="str">
        <f t="shared" si="2223"/>
        <v/>
      </c>
      <c r="FM156" s="71" t="str">
        <f t="shared" si="2224"/>
        <v/>
      </c>
      <c r="FN156" s="71" t="str">
        <f t="shared" si="2225"/>
        <v/>
      </c>
      <c r="FO156" s="71" t="str">
        <f t="shared" si="2226"/>
        <v/>
      </c>
      <c r="FP156" s="71" t="str">
        <f t="shared" si="2227"/>
        <v/>
      </c>
      <c r="FQ156" s="71" t="str">
        <f t="shared" si="2228"/>
        <v/>
      </c>
      <c r="FR156" s="71" t="str">
        <f t="shared" si="2229"/>
        <v/>
      </c>
      <c r="FS156" s="71" t="str">
        <f t="shared" si="2230"/>
        <v/>
      </c>
    </row>
    <row r="157" spans="1:175" ht="16.5">
      <c r="A157" s="113"/>
      <c r="B157" s="101" t="s">
        <v>538</v>
      </c>
      <c r="C157" s="113" t="s">
        <v>539</v>
      </c>
      <c r="T157" s="120" t="s">
        <v>540</v>
      </c>
      <c r="U157" s="85" t="str">
        <f t="shared" ref="U157:U186" si="2383">"ReplaceableTextures\\CommandButtons\\BTN"&amp;B157&amp;".blp"</f>
        <v>ReplaceableTextures\\CommandButtons\\BTNCF01.blp</v>
      </c>
      <c r="CN157" s="70" t="str">
        <f t="shared" ref="CN157:CN167" si="2384">"InitUnitState('"&amp;B157&amp;"',"&amp;V157&amp;","&amp;W157&amp;","&amp;X157&amp;","&amp;Y157&amp;","&amp;Z157&amp;","&amp;AA157&amp;","&amp;AB157&amp;","&amp;AC157&amp;","&amp;AD157&amp;","&amp;AE157&amp;")"</f>
        <v>InitUnitState('CF01',,,,,,,,,,)</v>
      </c>
      <c r="CO157" s="70" t="str">
        <f t="shared" ref="CO157:CO167" si="2385">"InitUnitNormal('"&amp;B157&amp;"',"&amp;AF157&amp;","&amp;AG157&amp;","&amp;AH157&amp;","&amp;AI157&amp;","&amp;AJ157&amp;","&amp;AK157&amp;","&amp;AL157&amp;","&amp;AM157&amp;","&amp;AN157&amp;","&amp;AO157&amp;")"</f>
        <v>InitUnitNormal('CF01',,,,,,,,,,)</v>
      </c>
      <c r="CP157" s="70" t="str">
        <f t="shared" ref="CP157:CP167" si="2386">"InitUnitMagic('"&amp;B157&amp;"',"&amp;AP157&amp;","&amp;AQ157&amp;","&amp;AR157&amp;","&amp;AS157&amp;","&amp;AT157&amp;","&amp;AU157&amp;","&amp;AV157&amp;","&amp;AW157&amp;","&amp;BI157&amp;","&amp;BJ157&amp;")"</f>
        <v>InitUnitMagic('CF01',,,,,,,,,,)</v>
      </c>
      <c r="CQ157" s="70" t="str">
        <f t="shared" ref="CQ157:CQ167" si="2387">"InitUnitAdd('"&amp;B157&amp;"',"&amp;BK157&amp;","&amp;BL157&amp;","&amp;BM157&amp;","&amp;BN157&amp;","&amp;BO157&amp;","&amp;BP157&amp;","&amp;BQ157&amp;","&amp;BR157&amp;","&amp;BS157&amp;","&amp;BT157&amp;")"</f>
        <v>InitUnitAdd('CF01',,,,,,,,,,)</v>
      </c>
      <c r="CR157" s="70" t="e">
        <f>"InitEquipData('"&amp;B157&amp;"',"&amp;D157&amp;","&amp;CR$1&amp;A157&amp;CR$1&amp;","&amp;E157&amp;","&amp;I157&amp;","&amp;F157&amp;","&amp;G157&amp;",'"&amp;J157&amp;"','"&amp;K157&amp;"','"&amp;L157&amp;"','"&amp;M157&amp;"','"&amp;N157&amp;"','"&amp;O157&amp;"',"&amp;CR$1&amp;#REF!&amp;CR$1&amp;")"</f>
        <v>#REF!</v>
      </c>
      <c r="CU157" s="95" t="str">
        <f t="shared" ref="CU157:CU158" si="2388">CONCATENATE(DB157,DC157,DD157,DE157,DF157,DG157,DH157,DI157,DJ157,DK157,DL157,DM157,DN157,DO157,DP157,DQ157,DR157,DS157,DT157,DU157,DV157,DW157,DX157,DY157,DZ157,EA157,EB157,EC157,ED157,EE157,EF157,EG157,EH157,EI157,EJ157,EK157,EL157,EM157,EN157,EO157,EP157&amp;"|n")</f>
        <v>|n</v>
      </c>
      <c r="CV157" s="61" t="str">
        <f t="shared" ref="CV157:CV158" si="2389">T157</f>
        <v>获得一个随机品质的|Cffffc926法宝|r。</v>
      </c>
      <c r="CW157" s="60"/>
      <c r="CX157" s="60"/>
      <c r="CY157" s="60"/>
      <c r="CZ157" s="60"/>
      <c r="DA157" s="60"/>
      <c r="DB157" s="71" t="str">
        <f t="shared" ref="DB157:DB158" si="2390">IF(V157="","","|n"&amp;DB$2&amp;"+"&amp;V157&amp;DB$1)</f>
        <v/>
      </c>
      <c r="DC157" s="71" t="str">
        <f t="shared" ref="DC157:DC158" si="2391">IF(W157="","","|n"&amp;DC$2&amp;"+"&amp;W157&amp;DC$1)</f>
        <v/>
      </c>
      <c r="DD157" s="71" t="str">
        <f t="shared" ref="DD157:DD158" si="2392">IF(X157="","","|n"&amp;DD$2&amp;"+"&amp;X157&amp;DD$1)</f>
        <v/>
      </c>
      <c r="DE157" s="71" t="str">
        <f t="shared" ref="DE157:DE158" si="2393">IF(Y157="","","|n"&amp;DE$2&amp;"+"&amp;Y157&amp;DE$1)</f>
        <v/>
      </c>
      <c r="DF157" s="71" t="str">
        <f t="shared" ref="DF157:DF158" si="2394">IF(Z157="","","|n"&amp;DF$2&amp;"+"&amp;Z157&amp;DF$1)</f>
        <v/>
      </c>
      <c r="DG157" s="71" t="str">
        <f t="shared" ref="DG157:DG158" si="2395">IF(AA157="","","|n"&amp;DG$2&amp;"+"&amp;AA157&amp;DG$1)</f>
        <v/>
      </c>
      <c r="DH157" s="71" t="str">
        <f t="shared" ref="DH157:DH158" si="2396">IF(AB157="","","|n"&amp;DH$2&amp;"+"&amp;AB157&amp;DH$1)</f>
        <v/>
      </c>
      <c r="DI157" s="71" t="str">
        <f t="shared" ref="DI157:DI158" si="2397">IF(AC157="","","|n"&amp;DI$2&amp;"+"&amp;AC157&amp;DI$1)</f>
        <v/>
      </c>
      <c r="DJ157" s="71" t="str">
        <f t="shared" ref="DJ157:DJ158" si="2398">IF(AD157="","","|n"&amp;DJ$2&amp;"+"&amp;AD157&amp;DJ$1)</f>
        <v/>
      </c>
      <c r="DK157" s="71" t="str">
        <f t="shared" ref="DK157:DK158" si="2399">IF(AE157="","","|n"&amp;DK$2&amp;"+"&amp;AE157&amp;DK$1)</f>
        <v/>
      </c>
      <c r="DL157" s="71" t="str">
        <f t="shared" ref="DL157:DL158" si="2400">IF(AF157="","","|n"&amp;DL$2&amp;"+"&amp;AF157&amp;DL$1)</f>
        <v/>
      </c>
      <c r="DM157" s="71" t="str">
        <f t="shared" ref="DM157:DM158" si="2401">IF(AG157="","","|n"&amp;DM$2&amp;"+"&amp;AG157&amp;DM$1)</f>
        <v/>
      </c>
      <c r="DN157" s="71" t="str">
        <f t="shared" ref="DN157:DN158" si="2402">IF(AH157="","","|n"&amp;DN$2&amp;"+"&amp;AH157&amp;DN$1)</f>
        <v/>
      </c>
      <c r="DO157" s="71" t="str">
        <f t="shared" ref="DO157:DO158" si="2403">IF(AI157="","","|n"&amp;DO$2&amp;"+"&amp;AI157&amp;DO$1)</f>
        <v/>
      </c>
      <c r="DP157" s="71" t="str">
        <f t="shared" ref="DP157:DP158" si="2404">IF(AJ157="","","|n"&amp;DP$2&amp;"+"&amp;AJ157&amp;DP$1)</f>
        <v/>
      </c>
      <c r="DQ157" s="71" t="str">
        <f t="shared" ref="DQ157:DQ158" si="2405">IF(AK157="","","|n"&amp;DQ$2&amp;"+"&amp;AK157&amp;DQ$1)</f>
        <v/>
      </c>
      <c r="DR157" s="71" t="str">
        <f t="shared" ref="DR157:DR158" si="2406">IF(AL157="","","|n"&amp;DR$2&amp;"+"&amp;AL157&amp;DR$1)</f>
        <v/>
      </c>
      <c r="DS157" s="71" t="str">
        <f t="shared" ref="DS157:DS158" si="2407">IF(AM157="","","|n"&amp;DS$2&amp;"+"&amp;AM157&amp;DS$1)</f>
        <v/>
      </c>
      <c r="DT157" s="71" t="str">
        <f t="shared" ref="DT157:DT158" si="2408">IF(AN157="","","|n"&amp;DT$2&amp;"+"&amp;AN157&amp;DT$1)</f>
        <v/>
      </c>
      <c r="DU157" s="71" t="str">
        <f t="shared" ref="DU157:DU158" si="2409">IF(AO157="","","|n"&amp;DU$2&amp;"+"&amp;AO157&amp;DU$1)</f>
        <v/>
      </c>
      <c r="DV157" s="71" t="str">
        <f t="shared" ref="DV157:DV158" si="2410">IF(AP157="","","|n"&amp;DV$2&amp;"+"&amp;AP157&amp;DV$1)</f>
        <v/>
      </c>
      <c r="DW157" s="71" t="str">
        <f t="shared" ref="DW157:DW158" si="2411">IF(AQ157="","","|n"&amp;DW$2&amp;"+"&amp;AQ157&amp;DW$1)</f>
        <v/>
      </c>
      <c r="DX157" s="71" t="str">
        <f t="shared" ref="DX157:DX158" si="2412">IF(AR157="","","|n"&amp;DX$2&amp;"+"&amp;AR157&amp;DX$1)</f>
        <v/>
      </c>
      <c r="DY157" s="71" t="str">
        <f t="shared" ref="DY157:DY158" si="2413">IF(AS157="","","|n"&amp;DY$2&amp;"+"&amp;AS157&amp;DY$1)</f>
        <v/>
      </c>
      <c r="DZ157" s="71" t="str">
        <f t="shared" ref="DZ157:DZ158" si="2414">IF(AT157="","","|n"&amp;DZ$2&amp;"+"&amp;AT157&amp;DZ$1)</f>
        <v/>
      </c>
      <c r="EA157" s="71" t="str">
        <f t="shared" ref="EA157:EA158" si="2415">IF(AU157="","","|n"&amp;EA$2&amp;"+"&amp;AU157&amp;EA$1)</f>
        <v/>
      </c>
      <c r="EB157" s="71" t="str">
        <f t="shared" ref="EB157:EB158" si="2416">IF(AV157="","","|n"&amp;EB$2&amp;"+"&amp;AV157&amp;EB$1)</f>
        <v/>
      </c>
      <c r="EC157" s="71" t="str">
        <f t="shared" ref="EC157:EC158" si="2417">IF(AW157="","","|n"&amp;EC$2&amp;"+"&amp;AW157&amp;EC$1)</f>
        <v/>
      </c>
      <c r="ED157" s="71" t="str">
        <f t="shared" ref="ED157:ED158" si="2418">IF(AX157="","","|n"&amp;ED$2&amp;"+"&amp;AX157&amp;ED$1)</f>
        <v/>
      </c>
      <c r="EE157" s="71" t="str">
        <f t="shared" ref="EE157:EE158" si="2419">IF(AY157="","","|n"&amp;EE$2&amp;"+"&amp;AY157&amp;EE$1)</f>
        <v/>
      </c>
      <c r="EF157" s="71" t="str">
        <f t="shared" ref="EF157:EF158" si="2420">IF(AZ157="","","|n"&amp;EF$2&amp;"+"&amp;AZ157&amp;EF$1)</f>
        <v/>
      </c>
      <c r="EG157" s="71" t="str">
        <f t="shared" ref="EG157:EG158" si="2421">IF(BA157="","","|n"&amp;EG$2&amp;"+"&amp;BA157&amp;EG$1)</f>
        <v/>
      </c>
      <c r="EH157" s="71" t="str">
        <f t="shared" ref="EH157:EH158" si="2422">IF(BB157="","","|n"&amp;EH$2&amp;"+"&amp;BB157&amp;EH$1)</f>
        <v/>
      </c>
      <c r="EI157" s="71" t="str">
        <f t="shared" ref="EI157:EI158" si="2423">IF(BC157="","","|n"&amp;EI$2&amp;"+"&amp;BC157&amp;EI$1)</f>
        <v/>
      </c>
      <c r="EJ157" s="71" t="str">
        <f t="shared" ref="EJ157:EJ158" si="2424">IF(BD157="","","|n"&amp;EJ$2&amp;"+"&amp;BD157&amp;EJ$1)</f>
        <v/>
      </c>
      <c r="EK157" s="71" t="str">
        <f t="shared" ref="EK157:EK158" si="2425">IF(BE157="","","|n"&amp;EK$2&amp;"+"&amp;BE157&amp;EK$1)</f>
        <v/>
      </c>
      <c r="EL157" s="71" t="str">
        <f t="shared" ref="EL157:EL158" si="2426">IF(BF157="","","|n"&amp;EL$2&amp;"+"&amp;BF157&amp;EL$1)</f>
        <v/>
      </c>
      <c r="EM157" s="71" t="str">
        <f t="shared" ref="EM157:EM158" si="2427">IF(BG157="","","|n"&amp;EM$2&amp;"+"&amp;BG157&amp;EM$1)</f>
        <v/>
      </c>
      <c r="EN157" s="71" t="str">
        <f t="shared" ref="EN157:EN158" si="2428">IF(BH157="","","|n"&amp;EN$2&amp;"+"&amp;BH157&amp;EN$1)</f>
        <v/>
      </c>
      <c r="EO157" s="71" t="str">
        <f t="shared" ref="EO157:EO158" si="2429">IF(BI157="","","|n"&amp;EO$2&amp;"+"&amp;BI157&amp;EO$1)</f>
        <v/>
      </c>
      <c r="EP157" s="71" t="str">
        <f t="shared" ref="EP157:EP158" si="2430">IF(BJ157="","","|n"&amp;EP$2&amp;"+"&amp;BJ157&amp;EP$1)</f>
        <v/>
      </c>
      <c r="EQ157" s="71" t="str">
        <f t="shared" ref="EQ157:EQ158" si="2431">IF(BK157="","","|n"&amp;EQ$2&amp;"+"&amp;BK157&amp;EQ$1)</f>
        <v/>
      </c>
      <c r="ER157" s="71" t="str">
        <f t="shared" ref="ER157:ER158" si="2432">IF(BL157="","","|n"&amp;ER$2&amp;"+"&amp;BL157&amp;ER$1)</f>
        <v/>
      </c>
      <c r="ES157" s="71" t="str">
        <f t="shared" ref="ES157:ES158" si="2433">IF(BM157="","","|n"&amp;ES$2&amp;"+"&amp;BM157&amp;ES$1)</f>
        <v/>
      </c>
      <c r="ET157" s="71" t="str">
        <f t="shared" ref="ET157:ET158" si="2434">IF(BN157="","","|n"&amp;ET$2&amp;"+"&amp;BN157&amp;ET$1)</f>
        <v/>
      </c>
      <c r="EU157" s="71" t="str">
        <f t="shared" ref="EU157:EU158" si="2435">IF(BO157="","","|n"&amp;EU$2&amp;"+"&amp;BO157&amp;EU$1)</f>
        <v/>
      </c>
      <c r="EV157" s="71" t="str">
        <f t="shared" ref="EV157:EV158" si="2436">IF(BP157="","","|n"&amp;EV$2&amp;"+"&amp;BP157&amp;EV$1)</f>
        <v/>
      </c>
      <c r="EW157" s="71" t="str">
        <f t="shared" ref="EW157:EW158" si="2437">IF(BQ157="","","|n"&amp;EW$2&amp;"+"&amp;BQ157&amp;EW$1)</f>
        <v/>
      </c>
      <c r="EX157" s="71" t="str">
        <f t="shared" ref="EX157:EX158" si="2438">IF(BR157="","","|n"&amp;EX$2&amp;"+"&amp;BR157&amp;EX$1)</f>
        <v/>
      </c>
      <c r="EY157" s="71" t="str">
        <f t="shared" ref="EY157:EY158" si="2439">IF(BS157="","","|n"&amp;EY$2&amp;"+"&amp;BS157&amp;EY$1)</f>
        <v/>
      </c>
      <c r="EZ157" s="71" t="str">
        <f t="shared" ref="EZ157:EZ158" si="2440">IF(BT157="","","|n"&amp;EZ$2&amp;"+"&amp;BT157&amp;EZ$1)</f>
        <v/>
      </c>
      <c r="FA157" s="71" t="str">
        <f t="shared" ref="FA157:FA158" si="2441">IF(BU157="","","|n"&amp;FA$2&amp;"+"&amp;BU157&amp;FA$1)</f>
        <v/>
      </c>
      <c r="FB157" s="71" t="str">
        <f t="shared" ref="FB157:FB158" si="2442">IF(BV157="","","|n"&amp;FB$2&amp;"+"&amp;BV157&amp;FB$1)</f>
        <v/>
      </c>
      <c r="FC157" s="71" t="str">
        <f t="shared" ref="FC157:FC158" si="2443">IF(BW157="","","|n"&amp;FC$2&amp;"+"&amp;BW157&amp;FC$1)</f>
        <v/>
      </c>
      <c r="FD157" s="71" t="str">
        <f t="shared" ref="FD157:FD158" si="2444">IF(BX157="","","|n"&amp;FD$2&amp;"+"&amp;BX157&amp;FD$1)</f>
        <v/>
      </c>
      <c r="FE157" s="71" t="str">
        <f t="shared" ref="FE157:FE158" si="2445">IF(BY157="","","|n"&amp;FE$2&amp;"+"&amp;BY157&amp;FE$1)</f>
        <v/>
      </c>
      <c r="FF157" s="71" t="str">
        <f t="shared" ref="FF157:FF158" si="2446">IF(BZ157="","","|n"&amp;FF$2&amp;"+"&amp;BZ157&amp;FF$1)</f>
        <v/>
      </c>
      <c r="FG157" s="71" t="str">
        <f t="shared" ref="FG157:FG158" si="2447">IF(CA157="","","|n"&amp;FG$2&amp;"+"&amp;CA157&amp;FG$1)</f>
        <v/>
      </c>
      <c r="FH157" s="71" t="str">
        <f t="shared" ref="FH157:FH158" si="2448">IF(CB157="","","|n"&amp;FH$2&amp;"+"&amp;CB157&amp;FH$1)</f>
        <v/>
      </c>
      <c r="FI157" s="71" t="str">
        <f t="shared" ref="FI157:FI158" si="2449">IF(CC157="","","|n"&amp;FI$2&amp;"+"&amp;CC157&amp;FI$1)</f>
        <v/>
      </c>
      <c r="FJ157" s="71" t="str">
        <f t="shared" ref="FJ157:FJ158" si="2450">IF(CD157="","","|n"&amp;FJ$2&amp;"+"&amp;CD157&amp;FJ$1)</f>
        <v/>
      </c>
      <c r="FK157" s="71" t="str">
        <f t="shared" ref="FK157:FK158" si="2451">IF(CE157="","","|n"&amp;FK$2&amp;"+"&amp;CE157&amp;FK$1)</f>
        <v/>
      </c>
      <c r="FL157" s="71" t="str">
        <f t="shared" ref="FL157:FL158" si="2452">IF(CF157="","","|n"&amp;FL$2&amp;"+"&amp;CF157&amp;FL$1)</f>
        <v/>
      </c>
      <c r="FM157" s="71" t="str">
        <f t="shared" ref="FM157:FM158" si="2453">IF(CG157="","","|n"&amp;FM$2&amp;"+"&amp;CG157&amp;FM$1)</f>
        <v/>
      </c>
      <c r="FN157" s="71" t="str">
        <f t="shared" ref="FN157:FN158" si="2454">IF(CH157="","","|n"&amp;FN$2&amp;"+"&amp;CH157&amp;FN$1)</f>
        <v/>
      </c>
      <c r="FO157" s="71" t="str">
        <f t="shared" ref="FO157:FO158" si="2455">IF(CI157="","","|n"&amp;FO$2&amp;"+"&amp;CI157&amp;FO$1)</f>
        <v/>
      </c>
      <c r="FP157" s="71" t="str">
        <f t="shared" ref="FP157:FP158" si="2456">IF(CJ157="","","|n"&amp;FP$2&amp;"+"&amp;CJ157&amp;FP$1)</f>
        <v/>
      </c>
      <c r="FQ157" s="71" t="str">
        <f t="shared" ref="FQ157:FQ158" si="2457">IF(CK157="","","|n"&amp;FQ$2&amp;"+"&amp;CK157&amp;FQ$1)</f>
        <v/>
      </c>
      <c r="FR157" s="71" t="str">
        <f t="shared" ref="FR157:FR158" si="2458">IF(CL157="","","|n"&amp;FR$2&amp;"+"&amp;CL157&amp;FR$1)</f>
        <v/>
      </c>
      <c r="FS157" s="71" t="str">
        <f t="shared" ref="FS157:FS158" si="2459">IF(CM157="","","|n"&amp;FS$2&amp;"+"&amp;CM157&amp;FS$1)</f>
        <v/>
      </c>
    </row>
    <row r="158" spans="1:175" ht="16.5">
      <c r="A158" s="101"/>
      <c r="B158" s="101" t="s">
        <v>541</v>
      </c>
      <c r="C158" s="101" t="s">
        <v>542</v>
      </c>
      <c r="T158" s="121" t="s">
        <v>543</v>
      </c>
      <c r="U158" s="85" t="str">
        <f t="shared" si="2383"/>
        <v>ReplaceableTextures\\CommandButtons\\BTNI001.blp</v>
      </c>
      <c r="CN158" s="70" t="str">
        <f t="shared" si="2384"/>
        <v>InitUnitState('I001',,,,,,,,,,)</v>
      </c>
      <c r="CO158" s="70" t="str">
        <f t="shared" si="2385"/>
        <v>InitUnitNormal('I001',,,,,,,,,,)</v>
      </c>
      <c r="CP158" s="70" t="str">
        <f t="shared" si="2386"/>
        <v>InitUnitMagic('I001',,,,,,,,,,)</v>
      </c>
      <c r="CQ158" s="70" t="str">
        <f t="shared" si="2387"/>
        <v>InitUnitAdd('I001',,,,,,,,,,)</v>
      </c>
      <c r="CR158" s="70" t="str">
        <f>"InitEquipData('"&amp;B158&amp;"',"&amp;D158&amp;","&amp;CR$1&amp;A158&amp;CR$1&amp;","&amp;E158&amp;","&amp;I158&amp;","&amp;F158&amp;","&amp;G158&amp;",'"&amp;J158&amp;"','"&amp;K158&amp;"','"&amp;L158&amp;"','"&amp;M158&amp;"','"&amp;N158&amp;"','"&amp;O158&amp;"',"&amp;CR$1&amp;U209&amp;CR$1&amp;")"</f>
        <v>InitEquipData('I001',,"",,,,,'','','','','','',"ReplaceableTextures\\CommandButtons\\BTNIP01.blp")</v>
      </c>
      <c r="CU158" s="95" t="str">
        <f t="shared" si="2388"/>
        <v>|n</v>
      </c>
      <c r="CV158" s="61" t="str">
        <f t="shared" si="2389"/>
        <v>回复|Cffffd24d80%|r生命，|Cff00ff7f解除|r异常状态</v>
      </c>
      <c r="CW158" s="60"/>
      <c r="CX158" s="60"/>
      <c r="CY158" s="60"/>
      <c r="CZ158" s="60"/>
      <c r="DA158" s="60"/>
      <c r="DB158" s="71" t="str">
        <f t="shared" si="2390"/>
        <v/>
      </c>
      <c r="DC158" s="71" t="str">
        <f t="shared" si="2391"/>
        <v/>
      </c>
      <c r="DD158" s="71" t="str">
        <f t="shared" si="2392"/>
        <v/>
      </c>
      <c r="DE158" s="71" t="str">
        <f t="shared" si="2393"/>
        <v/>
      </c>
      <c r="DF158" s="71" t="str">
        <f t="shared" si="2394"/>
        <v/>
      </c>
      <c r="DG158" s="71" t="str">
        <f t="shared" si="2395"/>
        <v/>
      </c>
      <c r="DH158" s="71" t="str">
        <f t="shared" si="2396"/>
        <v/>
      </c>
      <c r="DI158" s="71" t="str">
        <f t="shared" si="2397"/>
        <v/>
      </c>
      <c r="DJ158" s="71" t="str">
        <f t="shared" si="2398"/>
        <v/>
      </c>
      <c r="DK158" s="71" t="str">
        <f t="shared" si="2399"/>
        <v/>
      </c>
      <c r="DL158" s="71" t="str">
        <f t="shared" si="2400"/>
        <v/>
      </c>
      <c r="DM158" s="71" t="str">
        <f t="shared" si="2401"/>
        <v/>
      </c>
      <c r="DN158" s="71" t="str">
        <f t="shared" si="2402"/>
        <v/>
      </c>
      <c r="DO158" s="71" t="str">
        <f t="shared" si="2403"/>
        <v/>
      </c>
      <c r="DP158" s="71" t="str">
        <f t="shared" si="2404"/>
        <v/>
      </c>
      <c r="DQ158" s="71" t="str">
        <f t="shared" si="2405"/>
        <v/>
      </c>
      <c r="DR158" s="71" t="str">
        <f t="shared" si="2406"/>
        <v/>
      </c>
      <c r="DS158" s="71" t="str">
        <f t="shared" si="2407"/>
        <v/>
      </c>
      <c r="DT158" s="71" t="str">
        <f t="shared" si="2408"/>
        <v/>
      </c>
      <c r="DU158" s="71" t="str">
        <f t="shared" si="2409"/>
        <v/>
      </c>
      <c r="DV158" s="71" t="str">
        <f t="shared" si="2410"/>
        <v/>
      </c>
      <c r="DW158" s="71" t="str">
        <f t="shared" si="2411"/>
        <v/>
      </c>
      <c r="DX158" s="71" t="str">
        <f t="shared" si="2412"/>
        <v/>
      </c>
      <c r="DY158" s="71" t="str">
        <f t="shared" si="2413"/>
        <v/>
      </c>
      <c r="DZ158" s="71" t="str">
        <f t="shared" si="2414"/>
        <v/>
      </c>
      <c r="EA158" s="71" t="str">
        <f t="shared" si="2415"/>
        <v/>
      </c>
      <c r="EB158" s="71" t="str">
        <f t="shared" si="2416"/>
        <v/>
      </c>
      <c r="EC158" s="71" t="str">
        <f t="shared" si="2417"/>
        <v/>
      </c>
      <c r="ED158" s="71" t="str">
        <f t="shared" si="2418"/>
        <v/>
      </c>
      <c r="EE158" s="71" t="str">
        <f t="shared" si="2419"/>
        <v/>
      </c>
      <c r="EF158" s="71" t="str">
        <f t="shared" si="2420"/>
        <v/>
      </c>
      <c r="EG158" s="71" t="str">
        <f t="shared" si="2421"/>
        <v/>
      </c>
      <c r="EH158" s="71" t="str">
        <f t="shared" si="2422"/>
        <v/>
      </c>
      <c r="EI158" s="71" t="str">
        <f t="shared" si="2423"/>
        <v/>
      </c>
      <c r="EJ158" s="71" t="str">
        <f t="shared" si="2424"/>
        <v/>
      </c>
      <c r="EK158" s="71" t="str">
        <f t="shared" si="2425"/>
        <v/>
      </c>
      <c r="EL158" s="71" t="str">
        <f t="shared" si="2426"/>
        <v/>
      </c>
      <c r="EM158" s="71" t="str">
        <f t="shared" si="2427"/>
        <v/>
      </c>
      <c r="EN158" s="71" t="str">
        <f t="shared" si="2428"/>
        <v/>
      </c>
      <c r="EO158" s="71" t="str">
        <f t="shared" si="2429"/>
        <v/>
      </c>
      <c r="EP158" s="71" t="str">
        <f t="shared" si="2430"/>
        <v/>
      </c>
      <c r="EQ158" s="71" t="str">
        <f t="shared" si="2431"/>
        <v/>
      </c>
      <c r="ER158" s="71" t="str">
        <f t="shared" si="2432"/>
        <v/>
      </c>
      <c r="ES158" s="71" t="str">
        <f t="shared" si="2433"/>
        <v/>
      </c>
      <c r="ET158" s="71" t="str">
        <f t="shared" si="2434"/>
        <v/>
      </c>
      <c r="EU158" s="71" t="str">
        <f t="shared" si="2435"/>
        <v/>
      </c>
      <c r="EV158" s="71" t="str">
        <f t="shared" si="2436"/>
        <v/>
      </c>
      <c r="EW158" s="71" t="str">
        <f t="shared" si="2437"/>
        <v/>
      </c>
      <c r="EX158" s="71" t="str">
        <f t="shared" si="2438"/>
        <v/>
      </c>
      <c r="EY158" s="71" t="str">
        <f t="shared" si="2439"/>
        <v/>
      </c>
      <c r="EZ158" s="71" t="str">
        <f t="shared" si="2440"/>
        <v/>
      </c>
      <c r="FA158" s="71" t="str">
        <f t="shared" si="2441"/>
        <v/>
      </c>
      <c r="FB158" s="71" t="str">
        <f t="shared" si="2442"/>
        <v/>
      </c>
      <c r="FC158" s="71" t="str">
        <f t="shared" si="2443"/>
        <v/>
      </c>
      <c r="FD158" s="71" t="str">
        <f t="shared" si="2444"/>
        <v/>
      </c>
      <c r="FE158" s="71" t="str">
        <f t="shared" si="2445"/>
        <v/>
      </c>
      <c r="FF158" s="71" t="str">
        <f t="shared" si="2446"/>
        <v/>
      </c>
      <c r="FG158" s="71" t="str">
        <f t="shared" si="2447"/>
        <v/>
      </c>
      <c r="FH158" s="71" t="str">
        <f t="shared" si="2448"/>
        <v/>
      </c>
      <c r="FI158" s="71" t="str">
        <f t="shared" si="2449"/>
        <v/>
      </c>
      <c r="FJ158" s="71" t="str">
        <f t="shared" si="2450"/>
        <v/>
      </c>
      <c r="FK158" s="71" t="str">
        <f t="shared" si="2451"/>
        <v/>
      </c>
      <c r="FL158" s="71" t="str">
        <f t="shared" si="2452"/>
        <v/>
      </c>
      <c r="FM158" s="71" t="str">
        <f t="shared" si="2453"/>
        <v/>
      </c>
      <c r="FN158" s="71" t="str">
        <f t="shared" si="2454"/>
        <v/>
      </c>
      <c r="FO158" s="71" t="str">
        <f t="shared" si="2455"/>
        <v/>
      </c>
      <c r="FP158" s="71" t="str">
        <f t="shared" si="2456"/>
        <v/>
      </c>
      <c r="FQ158" s="71" t="str">
        <f t="shared" si="2457"/>
        <v/>
      </c>
      <c r="FR158" s="71" t="str">
        <f t="shared" si="2458"/>
        <v/>
      </c>
      <c r="FS158" s="71" t="str">
        <f t="shared" si="2459"/>
        <v/>
      </c>
    </row>
    <row r="159" spans="1:175" ht="16.5">
      <c r="A159" s="101"/>
      <c r="B159" s="101" t="s">
        <v>544</v>
      </c>
      <c r="C159" s="101" t="s">
        <v>545</v>
      </c>
      <c r="T159" s="121" t="s">
        <v>546</v>
      </c>
      <c r="U159" s="85" t="str">
        <f t="shared" si="2383"/>
        <v>ReplaceableTextures\\CommandButtons\\BTNI002.blp</v>
      </c>
      <c r="CN159" s="70" t="str">
        <f t="shared" si="2384"/>
        <v>InitUnitState('I002',,,,,,,,,,)</v>
      </c>
      <c r="CO159" s="70" t="str">
        <f t="shared" si="2385"/>
        <v>InitUnitNormal('I002',,,,,,,,,,)</v>
      </c>
      <c r="CP159" s="70" t="str">
        <f t="shared" si="2386"/>
        <v>InitUnitMagic('I002',,,,,,,,,,)</v>
      </c>
      <c r="CQ159" s="70" t="str">
        <f t="shared" si="2387"/>
        <v>InitUnitAdd('I002',,,,,,,,,,)</v>
      </c>
      <c r="CR159" s="70" t="str">
        <f>"InitEquipData('"&amp;B159&amp;"',"&amp;D159&amp;","&amp;CR$1&amp;A159&amp;CR$1&amp;","&amp;E159&amp;","&amp;I159&amp;","&amp;F159&amp;","&amp;G159&amp;",'"&amp;J159&amp;"','"&amp;K159&amp;"','"&amp;L159&amp;"','"&amp;M159&amp;"','"&amp;N159&amp;"','"&amp;O159&amp;"',"&amp;CR$1&amp;U210&amp;CR$1&amp;")"</f>
        <v>InitEquipData('I002',,"",,,,,'','','','','','',"ReplaceableTextures\\CommandButtons\\BTNIP02.blp")</v>
      </c>
      <c r="CU159" s="95" t="str">
        <f t="shared" ref="CU159:CU160" si="2460">CONCATENATE(DB159,DC159,DD159,DE159,DF159,DG159,DH159,DI159,DJ159,DK159,DL159,DM159,DN159,DO159,DP159,DQ159,DR159,DS159,DT159,DU159,DV159,DW159,DX159,DY159,DZ159,EA159,EB159,EC159,ED159,EE159,EF159,EG159,EH159,EI159,EJ159,EK159,EL159,EM159,EN159,EO159,EP159&amp;"|n")</f>
        <v>|n</v>
      </c>
      <c r="CV159" s="61" t="str">
        <f t="shared" ref="CV159:CV160" si="2461">T159</f>
        <v>暴击|Cffff0000+10%|n|n|r|Cff00ff7f效果持续15秒。|r</v>
      </c>
      <c r="CW159" s="60"/>
      <c r="CX159" s="60"/>
      <c r="CY159" s="60"/>
      <c r="CZ159" s="60"/>
      <c r="DA159" s="60"/>
      <c r="DB159" s="71" t="str">
        <f t="shared" ref="DB159:DB160" si="2462">IF(V159="","","|n"&amp;DB$2&amp;"+"&amp;V159&amp;DB$1)</f>
        <v/>
      </c>
      <c r="DC159" s="71" t="str">
        <f t="shared" ref="DC159:DC160" si="2463">IF(W159="","","|n"&amp;DC$2&amp;"+"&amp;W159&amp;DC$1)</f>
        <v/>
      </c>
      <c r="DD159" s="71" t="str">
        <f t="shared" ref="DD159:DD160" si="2464">IF(X159="","","|n"&amp;DD$2&amp;"+"&amp;X159&amp;DD$1)</f>
        <v/>
      </c>
      <c r="DE159" s="71" t="str">
        <f t="shared" ref="DE159:DE160" si="2465">IF(Y159="","","|n"&amp;DE$2&amp;"+"&amp;Y159&amp;DE$1)</f>
        <v/>
      </c>
      <c r="DF159" s="71" t="str">
        <f t="shared" ref="DF159:DF160" si="2466">IF(Z159="","","|n"&amp;DF$2&amp;"+"&amp;Z159&amp;DF$1)</f>
        <v/>
      </c>
      <c r="DG159" s="71" t="str">
        <f t="shared" ref="DG159:DG160" si="2467">IF(AA159="","","|n"&amp;DG$2&amp;"+"&amp;AA159&amp;DG$1)</f>
        <v/>
      </c>
      <c r="DH159" s="71" t="str">
        <f t="shared" ref="DH159:DH160" si="2468">IF(AB159="","","|n"&amp;DH$2&amp;"+"&amp;AB159&amp;DH$1)</f>
        <v/>
      </c>
      <c r="DI159" s="71" t="str">
        <f t="shared" ref="DI159:DI160" si="2469">IF(AC159="","","|n"&amp;DI$2&amp;"+"&amp;AC159&amp;DI$1)</f>
        <v/>
      </c>
      <c r="DJ159" s="71" t="str">
        <f t="shared" ref="DJ159:DJ160" si="2470">IF(AD159="","","|n"&amp;DJ$2&amp;"+"&amp;AD159&amp;DJ$1)</f>
        <v/>
      </c>
      <c r="DK159" s="71" t="str">
        <f t="shared" ref="DK159:DK160" si="2471">IF(AE159="","","|n"&amp;DK$2&amp;"+"&amp;AE159&amp;DK$1)</f>
        <v/>
      </c>
      <c r="DL159" s="71" t="str">
        <f t="shared" ref="DL159:DL160" si="2472">IF(AF159="","","|n"&amp;DL$2&amp;"+"&amp;AF159&amp;DL$1)</f>
        <v/>
      </c>
      <c r="DM159" s="71" t="str">
        <f t="shared" ref="DM159:DM160" si="2473">IF(AG159="","","|n"&amp;DM$2&amp;"+"&amp;AG159&amp;DM$1)</f>
        <v/>
      </c>
      <c r="DN159" s="71" t="str">
        <f t="shared" ref="DN159:DN160" si="2474">IF(AH159="","","|n"&amp;DN$2&amp;"+"&amp;AH159&amp;DN$1)</f>
        <v/>
      </c>
      <c r="DO159" s="71" t="str">
        <f t="shared" ref="DO159:DO160" si="2475">IF(AI159="","","|n"&amp;DO$2&amp;"+"&amp;AI159&amp;DO$1)</f>
        <v/>
      </c>
      <c r="DP159" s="71" t="str">
        <f t="shared" ref="DP159:DP160" si="2476">IF(AJ159="","","|n"&amp;DP$2&amp;"+"&amp;AJ159&amp;DP$1)</f>
        <v/>
      </c>
      <c r="DQ159" s="71" t="str">
        <f t="shared" ref="DQ159:DQ160" si="2477">IF(AK159="","","|n"&amp;DQ$2&amp;"+"&amp;AK159&amp;DQ$1)</f>
        <v/>
      </c>
      <c r="DR159" s="71" t="str">
        <f t="shared" ref="DR159:DR160" si="2478">IF(AL159="","","|n"&amp;DR$2&amp;"+"&amp;AL159&amp;DR$1)</f>
        <v/>
      </c>
      <c r="DS159" s="71" t="str">
        <f t="shared" ref="DS159:DS160" si="2479">IF(AM159="","","|n"&amp;DS$2&amp;"+"&amp;AM159&amp;DS$1)</f>
        <v/>
      </c>
      <c r="DT159" s="71" t="str">
        <f t="shared" ref="DT159:DT160" si="2480">IF(AN159="","","|n"&amp;DT$2&amp;"+"&amp;AN159&amp;DT$1)</f>
        <v/>
      </c>
      <c r="DU159" s="71" t="str">
        <f t="shared" ref="DU159:DU160" si="2481">IF(AO159="","","|n"&amp;DU$2&amp;"+"&amp;AO159&amp;DU$1)</f>
        <v/>
      </c>
      <c r="DV159" s="71" t="str">
        <f t="shared" ref="DV159:DV160" si="2482">IF(AP159="","","|n"&amp;DV$2&amp;"+"&amp;AP159&amp;DV$1)</f>
        <v/>
      </c>
      <c r="DW159" s="71" t="str">
        <f t="shared" ref="DW159:DW160" si="2483">IF(AQ159="","","|n"&amp;DW$2&amp;"+"&amp;AQ159&amp;DW$1)</f>
        <v/>
      </c>
      <c r="DX159" s="71" t="str">
        <f t="shared" ref="DX159:DX160" si="2484">IF(AR159="","","|n"&amp;DX$2&amp;"+"&amp;AR159&amp;DX$1)</f>
        <v/>
      </c>
      <c r="DY159" s="71" t="str">
        <f t="shared" ref="DY159:DY160" si="2485">IF(AS159="","","|n"&amp;DY$2&amp;"+"&amp;AS159&amp;DY$1)</f>
        <v/>
      </c>
      <c r="DZ159" s="71" t="str">
        <f t="shared" ref="DZ159:DZ160" si="2486">IF(AT159="","","|n"&amp;DZ$2&amp;"+"&amp;AT159&amp;DZ$1)</f>
        <v/>
      </c>
      <c r="EA159" s="71" t="str">
        <f t="shared" ref="EA159:EA160" si="2487">IF(AU159="","","|n"&amp;EA$2&amp;"+"&amp;AU159&amp;EA$1)</f>
        <v/>
      </c>
      <c r="EB159" s="71" t="str">
        <f t="shared" ref="EB159:EB160" si="2488">IF(AV159="","","|n"&amp;EB$2&amp;"+"&amp;AV159&amp;EB$1)</f>
        <v/>
      </c>
      <c r="EC159" s="71" t="str">
        <f t="shared" ref="EC159:EC160" si="2489">IF(AW159="","","|n"&amp;EC$2&amp;"+"&amp;AW159&amp;EC$1)</f>
        <v/>
      </c>
      <c r="ED159" s="71" t="str">
        <f t="shared" ref="ED159:ED160" si="2490">IF(AX159="","","|n"&amp;ED$2&amp;"+"&amp;AX159&amp;ED$1)</f>
        <v/>
      </c>
      <c r="EE159" s="71" t="str">
        <f t="shared" ref="EE159:EE160" si="2491">IF(AY159="","","|n"&amp;EE$2&amp;"+"&amp;AY159&amp;EE$1)</f>
        <v/>
      </c>
      <c r="EF159" s="71" t="str">
        <f t="shared" ref="EF159:EF160" si="2492">IF(AZ159="","","|n"&amp;EF$2&amp;"+"&amp;AZ159&amp;EF$1)</f>
        <v/>
      </c>
      <c r="EG159" s="71" t="str">
        <f t="shared" ref="EG159:EG160" si="2493">IF(BA159="","","|n"&amp;EG$2&amp;"+"&amp;BA159&amp;EG$1)</f>
        <v/>
      </c>
      <c r="EH159" s="71" t="str">
        <f t="shared" ref="EH159:EH160" si="2494">IF(BB159="","","|n"&amp;EH$2&amp;"+"&amp;BB159&amp;EH$1)</f>
        <v/>
      </c>
      <c r="EI159" s="71" t="str">
        <f t="shared" ref="EI159:EI160" si="2495">IF(BC159="","","|n"&amp;EI$2&amp;"+"&amp;BC159&amp;EI$1)</f>
        <v/>
      </c>
      <c r="EJ159" s="71" t="str">
        <f t="shared" ref="EJ159:EJ160" si="2496">IF(BD159="","","|n"&amp;EJ$2&amp;"+"&amp;BD159&amp;EJ$1)</f>
        <v/>
      </c>
      <c r="EK159" s="71" t="str">
        <f t="shared" ref="EK159:EK160" si="2497">IF(BE159="","","|n"&amp;EK$2&amp;"+"&amp;BE159&amp;EK$1)</f>
        <v/>
      </c>
      <c r="EL159" s="71" t="str">
        <f t="shared" ref="EL159:EL160" si="2498">IF(BF159="","","|n"&amp;EL$2&amp;"+"&amp;BF159&amp;EL$1)</f>
        <v/>
      </c>
      <c r="EM159" s="71" t="str">
        <f t="shared" ref="EM159:EM160" si="2499">IF(BG159="","","|n"&amp;EM$2&amp;"+"&amp;BG159&amp;EM$1)</f>
        <v/>
      </c>
      <c r="EN159" s="71" t="str">
        <f t="shared" ref="EN159:EN160" si="2500">IF(BH159="","","|n"&amp;EN$2&amp;"+"&amp;BH159&amp;EN$1)</f>
        <v/>
      </c>
      <c r="EO159" s="71" t="str">
        <f t="shared" ref="EO159:EO160" si="2501">IF(BI159="","","|n"&amp;EO$2&amp;"+"&amp;BI159&amp;EO$1)</f>
        <v/>
      </c>
      <c r="EP159" s="71" t="str">
        <f t="shared" ref="EP159:EP160" si="2502">IF(BJ159="","","|n"&amp;EP$2&amp;"+"&amp;BJ159&amp;EP$1)</f>
        <v/>
      </c>
      <c r="EQ159" s="71" t="str">
        <f t="shared" ref="EQ159:EQ160" si="2503">IF(BK159="","","|n"&amp;EQ$2&amp;"+"&amp;BK159&amp;EQ$1)</f>
        <v/>
      </c>
      <c r="ER159" s="71" t="str">
        <f t="shared" ref="ER159:ER160" si="2504">IF(BL159="","","|n"&amp;ER$2&amp;"+"&amp;BL159&amp;ER$1)</f>
        <v/>
      </c>
      <c r="ES159" s="71" t="str">
        <f t="shared" ref="ES159:ES160" si="2505">IF(BM159="","","|n"&amp;ES$2&amp;"+"&amp;BM159&amp;ES$1)</f>
        <v/>
      </c>
      <c r="ET159" s="71" t="str">
        <f t="shared" ref="ET159:ET160" si="2506">IF(BN159="","","|n"&amp;ET$2&amp;"+"&amp;BN159&amp;ET$1)</f>
        <v/>
      </c>
      <c r="EU159" s="71" t="str">
        <f t="shared" ref="EU159:EU160" si="2507">IF(BO159="","","|n"&amp;EU$2&amp;"+"&amp;BO159&amp;EU$1)</f>
        <v/>
      </c>
      <c r="EV159" s="71" t="str">
        <f t="shared" ref="EV159:EV160" si="2508">IF(BP159="","","|n"&amp;EV$2&amp;"+"&amp;BP159&amp;EV$1)</f>
        <v/>
      </c>
      <c r="EW159" s="71" t="str">
        <f t="shared" ref="EW159:EW160" si="2509">IF(BQ159="","","|n"&amp;EW$2&amp;"+"&amp;BQ159&amp;EW$1)</f>
        <v/>
      </c>
      <c r="EX159" s="71" t="str">
        <f t="shared" ref="EX159:EX160" si="2510">IF(BR159="","","|n"&amp;EX$2&amp;"+"&amp;BR159&amp;EX$1)</f>
        <v/>
      </c>
      <c r="EY159" s="71" t="str">
        <f t="shared" ref="EY159:EY160" si="2511">IF(BS159="","","|n"&amp;EY$2&amp;"+"&amp;BS159&amp;EY$1)</f>
        <v/>
      </c>
      <c r="EZ159" s="71" t="str">
        <f t="shared" ref="EZ159:EZ160" si="2512">IF(BT159="","","|n"&amp;EZ$2&amp;"+"&amp;BT159&amp;EZ$1)</f>
        <v/>
      </c>
      <c r="FA159" s="71" t="str">
        <f t="shared" ref="FA159:FA160" si="2513">IF(BU159="","","|n"&amp;FA$2&amp;"+"&amp;BU159&amp;FA$1)</f>
        <v/>
      </c>
      <c r="FB159" s="71" t="str">
        <f t="shared" ref="FB159:FB160" si="2514">IF(BV159="","","|n"&amp;FB$2&amp;"+"&amp;BV159&amp;FB$1)</f>
        <v/>
      </c>
      <c r="FC159" s="71" t="str">
        <f t="shared" ref="FC159:FC160" si="2515">IF(BW159="","","|n"&amp;FC$2&amp;"+"&amp;BW159&amp;FC$1)</f>
        <v/>
      </c>
      <c r="FD159" s="71" t="str">
        <f t="shared" ref="FD159:FD160" si="2516">IF(BX159="","","|n"&amp;FD$2&amp;"+"&amp;BX159&amp;FD$1)</f>
        <v/>
      </c>
      <c r="FE159" s="71" t="str">
        <f t="shared" ref="FE159:FE160" si="2517">IF(BY159="","","|n"&amp;FE$2&amp;"+"&amp;BY159&amp;FE$1)</f>
        <v/>
      </c>
      <c r="FF159" s="71" t="str">
        <f t="shared" ref="FF159:FF160" si="2518">IF(BZ159="","","|n"&amp;FF$2&amp;"+"&amp;BZ159&amp;FF$1)</f>
        <v/>
      </c>
      <c r="FG159" s="71" t="str">
        <f t="shared" ref="FG159:FG160" si="2519">IF(CA159="","","|n"&amp;FG$2&amp;"+"&amp;CA159&amp;FG$1)</f>
        <v/>
      </c>
      <c r="FH159" s="71" t="str">
        <f t="shared" ref="FH159:FH160" si="2520">IF(CB159="","","|n"&amp;FH$2&amp;"+"&amp;CB159&amp;FH$1)</f>
        <v/>
      </c>
      <c r="FI159" s="71" t="str">
        <f t="shared" ref="FI159:FI160" si="2521">IF(CC159="","","|n"&amp;FI$2&amp;"+"&amp;CC159&amp;FI$1)</f>
        <v/>
      </c>
      <c r="FJ159" s="71" t="str">
        <f t="shared" ref="FJ159:FJ160" si="2522">IF(CD159="","","|n"&amp;FJ$2&amp;"+"&amp;CD159&amp;FJ$1)</f>
        <v/>
      </c>
      <c r="FK159" s="71" t="str">
        <f t="shared" ref="FK159:FK160" si="2523">IF(CE159="","","|n"&amp;FK$2&amp;"+"&amp;CE159&amp;FK$1)</f>
        <v/>
      </c>
      <c r="FL159" s="71" t="str">
        <f t="shared" ref="FL159:FL160" si="2524">IF(CF159="","","|n"&amp;FL$2&amp;"+"&amp;CF159&amp;FL$1)</f>
        <v/>
      </c>
      <c r="FM159" s="71" t="str">
        <f t="shared" ref="FM159:FM160" si="2525">IF(CG159="","","|n"&amp;FM$2&amp;"+"&amp;CG159&amp;FM$1)</f>
        <v/>
      </c>
      <c r="FN159" s="71" t="str">
        <f t="shared" ref="FN159:FN160" si="2526">IF(CH159="","","|n"&amp;FN$2&amp;"+"&amp;CH159&amp;FN$1)</f>
        <v/>
      </c>
      <c r="FO159" s="71" t="str">
        <f t="shared" ref="FO159:FO160" si="2527">IF(CI159="","","|n"&amp;FO$2&amp;"+"&amp;CI159&amp;FO$1)</f>
        <v/>
      </c>
      <c r="FP159" s="71" t="str">
        <f t="shared" ref="FP159:FP160" si="2528">IF(CJ159="","","|n"&amp;FP$2&amp;"+"&amp;CJ159&amp;FP$1)</f>
        <v/>
      </c>
      <c r="FQ159" s="71" t="str">
        <f t="shared" ref="FQ159:FQ160" si="2529">IF(CK159="","","|n"&amp;FQ$2&amp;"+"&amp;CK159&amp;FQ$1)</f>
        <v/>
      </c>
      <c r="FR159" s="71" t="str">
        <f t="shared" ref="FR159:FR160" si="2530">IF(CL159="","","|n"&amp;FR$2&amp;"+"&amp;CL159&amp;FR$1)</f>
        <v/>
      </c>
      <c r="FS159" s="71" t="str">
        <f t="shared" ref="FS159:FS160" si="2531">IF(CM159="","","|n"&amp;FS$2&amp;"+"&amp;CM159&amp;FS$1)</f>
        <v/>
      </c>
    </row>
    <row r="160" spans="1:175" ht="16.5">
      <c r="A160" s="101"/>
      <c r="B160" s="101" t="s">
        <v>547</v>
      </c>
      <c r="C160" s="101" t="s">
        <v>548</v>
      </c>
      <c r="T160" s="121" t="s">
        <v>549</v>
      </c>
      <c r="U160" s="85" t="str">
        <f t="shared" si="2383"/>
        <v>ReplaceableTextures\\CommandButtons\\BTNI003.blp</v>
      </c>
      <c r="CN160" s="70" t="str">
        <f t="shared" si="2384"/>
        <v>InitUnitState('I003',,,,,,,,,,)</v>
      </c>
      <c r="CO160" s="70" t="str">
        <f t="shared" si="2385"/>
        <v>InitUnitNormal('I003',,,,,,,,,,)</v>
      </c>
      <c r="CP160" s="70" t="str">
        <f t="shared" si="2386"/>
        <v>InitUnitMagic('I003',,,,,,,,,,)</v>
      </c>
      <c r="CQ160" s="70" t="str">
        <f t="shared" si="2387"/>
        <v>InitUnitAdd('I003',,,,,,,,,,)</v>
      </c>
      <c r="CR160" s="70" t="str">
        <f>"InitEquipData('"&amp;B160&amp;"',"&amp;D160&amp;","&amp;CR$1&amp;A160&amp;CR$1&amp;","&amp;E160&amp;","&amp;I160&amp;","&amp;F160&amp;","&amp;G160&amp;",'"&amp;J160&amp;"','"&amp;K160&amp;"','"&amp;L160&amp;"','"&amp;M160&amp;"','"&amp;N160&amp;"','"&amp;O160&amp;"',"&amp;CR$1&amp;U211&amp;CR$1&amp;")"</f>
        <v>InitEquipData('I003',,"",,,,,'','','','','','',"ReplaceableTextures\\CommandButtons\\BTNIP03.blp")</v>
      </c>
      <c r="CU160" s="95" t="str">
        <f t="shared" si="2460"/>
        <v>|n</v>
      </c>
      <c r="CV160" s="61" t="str">
        <f t="shared" si="2461"/>
        <v>攻击速度|Cffffd24d+40%|r。|n|n|Cff00ff7f持续15秒。|r</v>
      </c>
      <c r="CW160" s="60"/>
      <c r="CX160" s="60"/>
      <c r="CY160" s="60"/>
      <c r="CZ160" s="60"/>
      <c r="DA160" s="60"/>
      <c r="DB160" s="71" t="str">
        <f t="shared" si="2462"/>
        <v/>
      </c>
      <c r="DC160" s="71" t="str">
        <f t="shared" si="2463"/>
        <v/>
      </c>
      <c r="DD160" s="71" t="str">
        <f t="shared" si="2464"/>
        <v/>
      </c>
      <c r="DE160" s="71" t="str">
        <f t="shared" si="2465"/>
        <v/>
      </c>
      <c r="DF160" s="71" t="str">
        <f t="shared" si="2466"/>
        <v/>
      </c>
      <c r="DG160" s="71" t="str">
        <f t="shared" si="2467"/>
        <v/>
      </c>
      <c r="DH160" s="71" t="str">
        <f t="shared" si="2468"/>
        <v/>
      </c>
      <c r="DI160" s="71" t="str">
        <f t="shared" si="2469"/>
        <v/>
      </c>
      <c r="DJ160" s="71" t="str">
        <f t="shared" si="2470"/>
        <v/>
      </c>
      <c r="DK160" s="71" t="str">
        <f t="shared" si="2471"/>
        <v/>
      </c>
      <c r="DL160" s="71" t="str">
        <f t="shared" si="2472"/>
        <v/>
      </c>
      <c r="DM160" s="71" t="str">
        <f t="shared" si="2473"/>
        <v/>
      </c>
      <c r="DN160" s="71" t="str">
        <f t="shared" si="2474"/>
        <v/>
      </c>
      <c r="DO160" s="71" t="str">
        <f t="shared" si="2475"/>
        <v/>
      </c>
      <c r="DP160" s="71" t="str">
        <f t="shared" si="2476"/>
        <v/>
      </c>
      <c r="DQ160" s="71" t="str">
        <f t="shared" si="2477"/>
        <v/>
      </c>
      <c r="DR160" s="71" t="str">
        <f t="shared" si="2478"/>
        <v/>
      </c>
      <c r="DS160" s="71" t="str">
        <f t="shared" si="2479"/>
        <v/>
      </c>
      <c r="DT160" s="71" t="str">
        <f t="shared" si="2480"/>
        <v/>
      </c>
      <c r="DU160" s="71" t="str">
        <f t="shared" si="2481"/>
        <v/>
      </c>
      <c r="DV160" s="71" t="str">
        <f t="shared" si="2482"/>
        <v/>
      </c>
      <c r="DW160" s="71" t="str">
        <f t="shared" si="2483"/>
        <v/>
      </c>
      <c r="DX160" s="71" t="str">
        <f t="shared" si="2484"/>
        <v/>
      </c>
      <c r="DY160" s="71" t="str">
        <f t="shared" si="2485"/>
        <v/>
      </c>
      <c r="DZ160" s="71" t="str">
        <f t="shared" si="2486"/>
        <v/>
      </c>
      <c r="EA160" s="71" t="str">
        <f t="shared" si="2487"/>
        <v/>
      </c>
      <c r="EB160" s="71" t="str">
        <f t="shared" si="2488"/>
        <v/>
      </c>
      <c r="EC160" s="71" t="str">
        <f t="shared" si="2489"/>
        <v/>
      </c>
      <c r="ED160" s="71" t="str">
        <f t="shared" si="2490"/>
        <v/>
      </c>
      <c r="EE160" s="71" t="str">
        <f t="shared" si="2491"/>
        <v/>
      </c>
      <c r="EF160" s="71" t="str">
        <f t="shared" si="2492"/>
        <v/>
      </c>
      <c r="EG160" s="71" t="str">
        <f t="shared" si="2493"/>
        <v/>
      </c>
      <c r="EH160" s="71" t="str">
        <f t="shared" si="2494"/>
        <v/>
      </c>
      <c r="EI160" s="71" t="str">
        <f t="shared" si="2495"/>
        <v/>
      </c>
      <c r="EJ160" s="71" t="str">
        <f t="shared" si="2496"/>
        <v/>
      </c>
      <c r="EK160" s="71" t="str">
        <f t="shared" si="2497"/>
        <v/>
      </c>
      <c r="EL160" s="71" t="str">
        <f t="shared" si="2498"/>
        <v/>
      </c>
      <c r="EM160" s="71" t="str">
        <f t="shared" si="2499"/>
        <v/>
      </c>
      <c r="EN160" s="71" t="str">
        <f t="shared" si="2500"/>
        <v/>
      </c>
      <c r="EO160" s="71" t="str">
        <f t="shared" si="2501"/>
        <v/>
      </c>
      <c r="EP160" s="71" t="str">
        <f t="shared" si="2502"/>
        <v/>
      </c>
      <c r="EQ160" s="71" t="str">
        <f t="shared" si="2503"/>
        <v/>
      </c>
      <c r="ER160" s="71" t="str">
        <f t="shared" si="2504"/>
        <v/>
      </c>
      <c r="ES160" s="71" t="str">
        <f t="shared" si="2505"/>
        <v/>
      </c>
      <c r="ET160" s="71" t="str">
        <f t="shared" si="2506"/>
        <v/>
      </c>
      <c r="EU160" s="71" t="str">
        <f t="shared" si="2507"/>
        <v/>
      </c>
      <c r="EV160" s="71" t="str">
        <f t="shared" si="2508"/>
        <v/>
      </c>
      <c r="EW160" s="71" t="str">
        <f t="shared" si="2509"/>
        <v/>
      </c>
      <c r="EX160" s="71" t="str">
        <f t="shared" si="2510"/>
        <v/>
      </c>
      <c r="EY160" s="71" t="str">
        <f t="shared" si="2511"/>
        <v/>
      </c>
      <c r="EZ160" s="71" t="str">
        <f t="shared" si="2512"/>
        <v/>
      </c>
      <c r="FA160" s="71" t="str">
        <f t="shared" si="2513"/>
        <v/>
      </c>
      <c r="FB160" s="71" t="str">
        <f t="shared" si="2514"/>
        <v/>
      </c>
      <c r="FC160" s="71" t="str">
        <f t="shared" si="2515"/>
        <v/>
      </c>
      <c r="FD160" s="71" t="str">
        <f t="shared" si="2516"/>
        <v/>
      </c>
      <c r="FE160" s="71" t="str">
        <f t="shared" si="2517"/>
        <v/>
      </c>
      <c r="FF160" s="71" t="str">
        <f t="shared" si="2518"/>
        <v/>
      </c>
      <c r="FG160" s="71" t="str">
        <f t="shared" si="2519"/>
        <v/>
      </c>
      <c r="FH160" s="71" t="str">
        <f t="shared" si="2520"/>
        <v/>
      </c>
      <c r="FI160" s="71" t="str">
        <f t="shared" si="2521"/>
        <v/>
      </c>
      <c r="FJ160" s="71" t="str">
        <f t="shared" si="2522"/>
        <v/>
      </c>
      <c r="FK160" s="71" t="str">
        <f t="shared" si="2523"/>
        <v/>
      </c>
      <c r="FL160" s="71" t="str">
        <f t="shared" si="2524"/>
        <v/>
      </c>
      <c r="FM160" s="71" t="str">
        <f t="shared" si="2525"/>
        <v/>
      </c>
      <c r="FN160" s="71" t="str">
        <f t="shared" si="2526"/>
        <v/>
      </c>
      <c r="FO160" s="71" t="str">
        <f t="shared" si="2527"/>
        <v/>
      </c>
      <c r="FP160" s="71" t="str">
        <f t="shared" si="2528"/>
        <v/>
      </c>
      <c r="FQ160" s="71" t="str">
        <f t="shared" si="2529"/>
        <v/>
      </c>
      <c r="FR160" s="71" t="str">
        <f t="shared" si="2530"/>
        <v/>
      </c>
      <c r="FS160" s="71" t="str">
        <f t="shared" si="2531"/>
        <v/>
      </c>
    </row>
    <row r="161" spans="1:175" ht="16.5">
      <c r="A161" s="101"/>
      <c r="B161" s="101" t="s">
        <v>550</v>
      </c>
      <c r="C161" s="101" t="s">
        <v>551</v>
      </c>
      <c r="T161" s="121" t="s">
        <v>552</v>
      </c>
      <c r="U161" s="85" t="str">
        <f t="shared" si="2383"/>
        <v>ReplaceableTextures\\CommandButtons\\BTNI004.blp</v>
      </c>
      <c r="CN161" s="70" t="str">
        <f t="shared" si="2384"/>
        <v>InitUnitState('I004',,,,,,,,,,)</v>
      </c>
      <c r="CO161" s="70" t="str">
        <f t="shared" si="2385"/>
        <v>InitUnitNormal('I004',,,,,,,,,,)</v>
      </c>
      <c r="CP161" s="70" t="str">
        <f t="shared" si="2386"/>
        <v>InitUnitMagic('I004',,,,,,,,,,)</v>
      </c>
      <c r="CQ161" s="70" t="str">
        <f t="shared" si="2387"/>
        <v>InitUnitAdd('I004',,,,,,,,,,)</v>
      </c>
      <c r="CR161" s="70" t="str">
        <f>"InitEquipData('"&amp;B161&amp;"',"&amp;D161&amp;","&amp;CR$1&amp;A161&amp;CR$1&amp;","&amp;E161&amp;","&amp;I161&amp;","&amp;F161&amp;","&amp;G161&amp;",'"&amp;J161&amp;"','"&amp;K161&amp;"','"&amp;L161&amp;"','"&amp;M161&amp;"','"&amp;N161&amp;"','"&amp;O161&amp;"',"&amp;CR$1&amp;U217&amp;CR$1&amp;")"</f>
        <v>InitEquipData('I004',,"",,,,,'','','','','','',"ReplaceableTextures\\CommandButtons\\BTNIT01.blp")</v>
      </c>
      <c r="CU161" s="95" t="str">
        <f t="shared" ref="CU161:CU164" si="2532">CONCATENATE(DB161,DC161,DD161,DE161,DF161,DG161,DH161,DI161,DJ161,DK161,DL161,DM161,DN161,DO161,DP161,DQ161,DR161,DS161,DT161,DU161,DV161,DW161,DX161,DY161,DZ161,EA161,EB161,EC161,ED161,EE161,EF161,EG161,EH161,EI161,EJ161,EK161,EL161,EM161,EN161,EO161,EP161&amp;"|n")</f>
        <v>|n</v>
      </c>
      <c r="CV161" s="61" t="str">
        <f t="shared" ref="CV161:CV164" si="2533">T161</f>
        <v>技能伤害提高|Cffffd24d20%|r|Cfff0f0f0。|n|n|r|Cff00ff7f持续15秒。|r</v>
      </c>
      <c r="CW161" s="60"/>
      <c r="CX161" s="60"/>
      <c r="CY161" s="60"/>
      <c r="CZ161" s="60"/>
      <c r="DA161" s="60"/>
      <c r="DB161" s="71" t="str">
        <f t="shared" ref="DB161:DB164" si="2534">IF(V161="","","|n"&amp;DB$2&amp;"+"&amp;V161&amp;DB$1)</f>
        <v/>
      </c>
      <c r="DC161" s="71" t="str">
        <f t="shared" ref="DC161:DC164" si="2535">IF(W161="","","|n"&amp;DC$2&amp;"+"&amp;W161&amp;DC$1)</f>
        <v/>
      </c>
      <c r="DD161" s="71" t="str">
        <f t="shared" ref="DD161:DD164" si="2536">IF(X161="","","|n"&amp;DD$2&amp;"+"&amp;X161&amp;DD$1)</f>
        <v/>
      </c>
      <c r="DE161" s="71" t="str">
        <f t="shared" ref="DE161:DE164" si="2537">IF(Y161="","","|n"&amp;DE$2&amp;"+"&amp;Y161&amp;DE$1)</f>
        <v/>
      </c>
      <c r="DF161" s="71" t="str">
        <f t="shared" ref="DF161:DF164" si="2538">IF(Z161="","","|n"&amp;DF$2&amp;"+"&amp;Z161&amp;DF$1)</f>
        <v/>
      </c>
      <c r="DG161" s="71" t="str">
        <f t="shared" ref="DG161:DG164" si="2539">IF(AA161="","","|n"&amp;DG$2&amp;"+"&amp;AA161&amp;DG$1)</f>
        <v/>
      </c>
      <c r="DH161" s="71" t="str">
        <f t="shared" ref="DH161:DH164" si="2540">IF(AB161="","","|n"&amp;DH$2&amp;"+"&amp;AB161&amp;DH$1)</f>
        <v/>
      </c>
      <c r="DI161" s="71" t="str">
        <f t="shared" ref="DI161:DI164" si="2541">IF(AC161="","","|n"&amp;DI$2&amp;"+"&amp;AC161&amp;DI$1)</f>
        <v/>
      </c>
      <c r="DJ161" s="71" t="str">
        <f t="shared" ref="DJ161:DJ164" si="2542">IF(AD161="","","|n"&amp;DJ$2&amp;"+"&amp;AD161&amp;DJ$1)</f>
        <v/>
      </c>
      <c r="DK161" s="71" t="str">
        <f t="shared" ref="DK161:DK164" si="2543">IF(AE161="","","|n"&amp;DK$2&amp;"+"&amp;AE161&amp;DK$1)</f>
        <v/>
      </c>
      <c r="DL161" s="71" t="str">
        <f t="shared" ref="DL161:DL164" si="2544">IF(AF161="","","|n"&amp;DL$2&amp;"+"&amp;AF161&amp;DL$1)</f>
        <v/>
      </c>
      <c r="DM161" s="71" t="str">
        <f t="shared" ref="DM161:DM164" si="2545">IF(AG161="","","|n"&amp;DM$2&amp;"+"&amp;AG161&amp;DM$1)</f>
        <v/>
      </c>
      <c r="DN161" s="71" t="str">
        <f t="shared" ref="DN161:DN164" si="2546">IF(AH161="","","|n"&amp;DN$2&amp;"+"&amp;AH161&amp;DN$1)</f>
        <v/>
      </c>
      <c r="DO161" s="71" t="str">
        <f t="shared" ref="DO161:DO164" si="2547">IF(AI161="","","|n"&amp;DO$2&amp;"+"&amp;AI161&amp;DO$1)</f>
        <v/>
      </c>
      <c r="DP161" s="71" t="str">
        <f t="shared" ref="DP161:DP164" si="2548">IF(AJ161="","","|n"&amp;DP$2&amp;"+"&amp;AJ161&amp;DP$1)</f>
        <v/>
      </c>
      <c r="DQ161" s="71" t="str">
        <f t="shared" ref="DQ161:DQ164" si="2549">IF(AK161="","","|n"&amp;DQ$2&amp;"+"&amp;AK161&amp;DQ$1)</f>
        <v/>
      </c>
      <c r="DR161" s="71" t="str">
        <f t="shared" ref="DR161:DR164" si="2550">IF(AL161="","","|n"&amp;DR$2&amp;"+"&amp;AL161&amp;DR$1)</f>
        <v/>
      </c>
      <c r="DS161" s="71" t="str">
        <f t="shared" ref="DS161:DS164" si="2551">IF(AM161="","","|n"&amp;DS$2&amp;"+"&amp;AM161&amp;DS$1)</f>
        <v/>
      </c>
      <c r="DT161" s="71" t="str">
        <f t="shared" ref="DT161:DT164" si="2552">IF(AN161="","","|n"&amp;DT$2&amp;"+"&amp;AN161&amp;DT$1)</f>
        <v/>
      </c>
      <c r="DU161" s="71" t="str">
        <f t="shared" ref="DU161:DU164" si="2553">IF(AO161="","","|n"&amp;DU$2&amp;"+"&amp;AO161&amp;DU$1)</f>
        <v/>
      </c>
      <c r="DV161" s="71" t="str">
        <f t="shared" ref="DV161:DV164" si="2554">IF(AP161="","","|n"&amp;DV$2&amp;"+"&amp;AP161&amp;DV$1)</f>
        <v/>
      </c>
      <c r="DW161" s="71" t="str">
        <f t="shared" ref="DW161:DW164" si="2555">IF(AQ161="","","|n"&amp;DW$2&amp;"+"&amp;AQ161&amp;DW$1)</f>
        <v/>
      </c>
      <c r="DX161" s="71" t="str">
        <f t="shared" ref="DX161:DX164" si="2556">IF(AR161="","","|n"&amp;DX$2&amp;"+"&amp;AR161&amp;DX$1)</f>
        <v/>
      </c>
      <c r="DY161" s="71" t="str">
        <f t="shared" ref="DY161:DY164" si="2557">IF(AS161="","","|n"&amp;DY$2&amp;"+"&amp;AS161&amp;DY$1)</f>
        <v/>
      </c>
      <c r="DZ161" s="71" t="str">
        <f t="shared" ref="DZ161:DZ164" si="2558">IF(AT161="","","|n"&amp;DZ$2&amp;"+"&amp;AT161&amp;DZ$1)</f>
        <v/>
      </c>
      <c r="EA161" s="71" t="str">
        <f t="shared" ref="EA161:EA164" si="2559">IF(AU161="","","|n"&amp;EA$2&amp;"+"&amp;AU161&amp;EA$1)</f>
        <v/>
      </c>
      <c r="EB161" s="71" t="str">
        <f t="shared" ref="EB161:EB164" si="2560">IF(AV161="","","|n"&amp;EB$2&amp;"+"&amp;AV161&amp;EB$1)</f>
        <v/>
      </c>
      <c r="EC161" s="71" t="str">
        <f t="shared" ref="EC161:EC164" si="2561">IF(AW161="","","|n"&amp;EC$2&amp;"+"&amp;AW161&amp;EC$1)</f>
        <v/>
      </c>
      <c r="ED161" s="71" t="str">
        <f t="shared" ref="ED161:ED164" si="2562">IF(AX161="","","|n"&amp;ED$2&amp;"+"&amp;AX161&amp;ED$1)</f>
        <v/>
      </c>
      <c r="EE161" s="71" t="str">
        <f t="shared" ref="EE161:EE164" si="2563">IF(AY161="","","|n"&amp;EE$2&amp;"+"&amp;AY161&amp;EE$1)</f>
        <v/>
      </c>
      <c r="EF161" s="71" t="str">
        <f t="shared" ref="EF161:EF164" si="2564">IF(AZ161="","","|n"&amp;EF$2&amp;"+"&amp;AZ161&amp;EF$1)</f>
        <v/>
      </c>
      <c r="EG161" s="71" t="str">
        <f t="shared" ref="EG161:EG164" si="2565">IF(BA161="","","|n"&amp;EG$2&amp;"+"&amp;BA161&amp;EG$1)</f>
        <v/>
      </c>
      <c r="EH161" s="71" t="str">
        <f t="shared" ref="EH161:EH164" si="2566">IF(BB161="","","|n"&amp;EH$2&amp;"+"&amp;BB161&amp;EH$1)</f>
        <v/>
      </c>
      <c r="EI161" s="71" t="str">
        <f t="shared" ref="EI161:EI164" si="2567">IF(BC161="","","|n"&amp;EI$2&amp;"+"&amp;BC161&amp;EI$1)</f>
        <v/>
      </c>
      <c r="EJ161" s="71" t="str">
        <f t="shared" ref="EJ161:EJ164" si="2568">IF(BD161="","","|n"&amp;EJ$2&amp;"+"&amp;BD161&amp;EJ$1)</f>
        <v/>
      </c>
      <c r="EK161" s="71" t="str">
        <f t="shared" ref="EK161:EK164" si="2569">IF(BE161="","","|n"&amp;EK$2&amp;"+"&amp;BE161&amp;EK$1)</f>
        <v/>
      </c>
      <c r="EL161" s="71" t="str">
        <f t="shared" ref="EL161:EL164" si="2570">IF(BF161="","","|n"&amp;EL$2&amp;"+"&amp;BF161&amp;EL$1)</f>
        <v/>
      </c>
      <c r="EM161" s="71" t="str">
        <f t="shared" ref="EM161:EM164" si="2571">IF(BG161="","","|n"&amp;EM$2&amp;"+"&amp;BG161&amp;EM$1)</f>
        <v/>
      </c>
      <c r="EN161" s="71" t="str">
        <f t="shared" ref="EN161:EN164" si="2572">IF(BH161="","","|n"&amp;EN$2&amp;"+"&amp;BH161&amp;EN$1)</f>
        <v/>
      </c>
      <c r="EO161" s="71" t="str">
        <f t="shared" ref="EO161:EO164" si="2573">IF(BI161="","","|n"&amp;EO$2&amp;"+"&amp;BI161&amp;EO$1)</f>
        <v/>
      </c>
      <c r="EP161" s="71" t="str">
        <f t="shared" ref="EP161:EP164" si="2574">IF(BJ161="","","|n"&amp;EP$2&amp;"+"&amp;BJ161&amp;EP$1)</f>
        <v/>
      </c>
      <c r="EQ161" s="71" t="str">
        <f t="shared" ref="EQ161:EQ164" si="2575">IF(BK161="","","|n"&amp;EQ$2&amp;"+"&amp;BK161&amp;EQ$1)</f>
        <v/>
      </c>
      <c r="ER161" s="71" t="str">
        <f t="shared" ref="ER161:ER164" si="2576">IF(BL161="","","|n"&amp;ER$2&amp;"+"&amp;BL161&amp;ER$1)</f>
        <v/>
      </c>
      <c r="ES161" s="71" t="str">
        <f t="shared" ref="ES161:ES164" si="2577">IF(BM161="","","|n"&amp;ES$2&amp;"+"&amp;BM161&amp;ES$1)</f>
        <v/>
      </c>
      <c r="ET161" s="71" t="str">
        <f t="shared" ref="ET161:ET164" si="2578">IF(BN161="","","|n"&amp;ET$2&amp;"+"&amp;BN161&amp;ET$1)</f>
        <v/>
      </c>
      <c r="EU161" s="71" t="str">
        <f t="shared" ref="EU161:EU164" si="2579">IF(BO161="","","|n"&amp;EU$2&amp;"+"&amp;BO161&amp;EU$1)</f>
        <v/>
      </c>
      <c r="EV161" s="71" t="str">
        <f t="shared" ref="EV161:EV164" si="2580">IF(BP161="","","|n"&amp;EV$2&amp;"+"&amp;BP161&amp;EV$1)</f>
        <v/>
      </c>
      <c r="EW161" s="71" t="str">
        <f t="shared" ref="EW161:EW164" si="2581">IF(BQ161="","","|n"&amp;EW$2&amp;"+"&amp;BQ161&amp;EW$1)</f>
        <v/>
      </c>
      <c r="EX161" s="71" t="str">
        <f t="shared" ref="EX161:EX164" si="2582">IF(BR161="","","|n"&amp;EX$2&amp;"+"&amp;BR161&amp;EX$1)</f>
        <v/>
      </c>
      <c r="EY161" s="71" t="str">
        <f t="shared" ref="EY161:EY164" si="2583">IF(BS161="","","|n"&amp;EY$2&amp;"+"&amp;BS161&amp;EY$1)</f>
        <v/>
      </c>
      <c r="EZ161" s="71" t="str">
        <f t="shared" ref="EZ161:EZ164" si="2584">IF(BT161="","","|n"&amp;EZ$2&amp;"+"&amp;BT161&amp;EZ$1)</f>
        <v/>
      </c>
      <c r="FA161" s="71" t="str">
        <f t="shared" ref="FA161:FA164" si="2585">IF(BU161="","","|n"&amp;FA$2&amp;"+"&amp;BU161&amp;FA$1)</f>
        <v/>
      </c>
      <c r="FB161" s="71" t="str">
        <f t="shared" ref="FB161:FB164" si="2586">IF(BV161="","","|n"&amp;FB$2&amp;"+"&amp;BV161&amp;FB$1)</f>
        <v/>
      </c>
      <c r="FC161" s="71" t="str">
        <f t="shared" ref="FC161:FC164" si="2587">IF(BW161="","","|n"&amp;FC$2&amp;"+"&amp;BW161&amp;FC$1)</f>
        <v/>
      </c>
      <c r="FD161" s="71" t="str">
        <f t="shared" ref="FD161:FD164" si="2588">IF(BX161="","","|n"&amp;FD$2&amp;"+"&amp;BX161&amp;FD$1)</f>
        <v/>
      </c>
      <c r="FE161" s="71" t="str">
        <f t="shared" ref="FE161:FE164" si="2589">IF(BY161="","","|n"&amp;FE$2&amp;"+"&amp;BY161&amp;FE$1)</f>
        <v/>
      </c>
      <c r="FF161" s="71" t="str">
        <f t="shared" ref="FF161:FF164" si="2590">IF(BZ161="","","|n"&amp;FF$2&amp;"+"&amp;BZ161&amp;FF$1)</f>
        <v/>
      </c>
      <c r="FG161" s="71" t="str">
        <f t="shared" ref="FG161:FG164" si="2591">IF(CA161="","","|n"&amp;FG$2&amp;"+"&amp;CA161&amp;FG$1)</f>
        <v/>
      </c>
      <c r="FH161" s="71" t="str">
        <f t="shared" ref="FH161:FH164" si="2592">IF(CB161="","","|n"&amp;FH$2&amp;"+"&amp;CB161&amp;FH$1)</f>
        <v/>
      </c>
      <c r="FI161" s="71" t="str">
        <f t="shared" ref="FI161:FI164" si="2593">IF(CC161="","","|n"&amp;FI$2&amp;"+"&amp;CC161&amp;FI$1)</f>
        <v/>
      </c>
      <c r="FJ161" s="71" t="str">
        <f t="shared" ref="FJ161:FJ164" si="2594">IF(CD161="","","|n"&amp;FJ$2&amp;"+"&amp;CD161&amp;FJ$1)</f>
        <v/>
      </c>
      <c r="FK161" s="71" t="str">
        <f t="shared" ref="FK161:FK164" si="2595">IF(CE161="","","|n"&amp;FK$2&amp;"+"&amp;CE161&amp;FK$1)</f>
        <v/>
      </c>
      <c r="FL161" s="71" t="str">
        <f t="shared" ref="FL161:FL164" si="2596">IF(CF161="","","|n"&amp;FL$2&amp;"+"&amp;CF161&amp;FL$1)</f>
        <v/>
      </c>
      <c r="FM161" s="71" t="str">
        <f t="shared" ref="FM161:FM164" si="2597">IF(CG161="","","|n"&amp;FM$2&amp;"+"&amp;CG161&amp;FM$1)</f>
        <v/>
      </c>
      <c r="FN161" s="71" t="str">
        <f t="shared" ref="FN161:FN164" si="2598">IF(CH161="","","|n"&amp;FN$2&amp;"+"&amp;CH161&amp;FN$1)</f>
        <v/>
      </c>
      <c r="FO161" s="71" t="str">
        <f t="shared" ref="FO161:FO164" si="2599">IF(CI161="","","|n"&amp;FO$2&amp;"+"&amp;CI161&amp;FO$1)</f>
        <v/>
      </c>
      <c r="FP161" s="71" t="str">
        <f t="shared" ref="FP161:FP164" si="2600">IF(CJ161="","","|n"&amp;FP$2&amp;"+"&amp;CJ161&amp;FP$1)</f>
        <v/>
      </c>
      <c r="FQ161" s="71" t="str">
        <f t="shared" ref="FQ161:FQ164" si="2601">IF(CK161="","","|n"&amp;FQ$2&amp;"+"&amp;CK161&amp;FQ$1)</f>
        <v/>
      </c>
      <c r="FR161" s="71" t="str">
        <f t="shared" ref="FR161:FR164" si="2602">IF(CL161="","","|n"&amp;FR$2&amp;"+"&amp;CL161&amp;FR$1)</f>
        <v/>
      </c>
      <c r="FS161" s="71" t="str">
        <f t="shared" ref="FS161:FS164" si="2603">IF(CM161="","","|n"&amp;FS$2&amp;"+"&amp;CM161&amp;FS$1)</f>
        <v/>
      </c>
    </row>
    <row r="162" spans="1:175" ht="16.5">
      <c r="A162" s="101"/>
      <c r="B162" s="101" t="s">
        <v>553</v>
      </c>
      <c r="C162" s="101" t="s">
        <v>554</v>
      </c>
      <c r="T162" s="121" t="s">
        <v>555</v>
      </c>
      <c r="U162" s="85" t="str">
        <f t="shared" si="2383"/>
        <v>ReplaceableTextures\\CommandButtons\\BTNI005.blp</v>
      </c>
      <c r="CN162" s="70" t="str">
        <f t="shared" si="2384"/>
        <v>InitUnitState('I005',,,,,,,,,,)</v>
      </c>
      <c r="CO162" s="70" t="str">
        <f t="shared" si="2385"/>
        <v>InitUnitNormal('I005',,,,,,,,,,)</v>
      </c>
      <c r="CP162" s="70" t="str">
        <f t="shared" si="2386"/>
        <v>InitUnitMagic('I005',,,,,,,,,,)</v>
      </c>
      <c r="CQ162" s="70" t="str">
        <f t="shared" si="2387"/>
        <v>InitUnitAdd('I005',,,,,,,,,,)</v>
      </c>
      <c r="CR162" s="70" t="str">
        <f>"InitEquipData('"&amp;B162&amp;"',"&amp;D162&amp;","&amp;CR$1&amp;A162&amp;CR$1&amp;","&amp;E162&amp;","&amp;I162&amp;","&amp;F162&amp;","&amp;G162&amp;",'"&amp;J162&amp;"','"&amp;K162&amp;"','"&amp;L162&amp;"','"&amp;M162&amp;"','"&amp;N162&amp;"','"&amp;O162&amp;"',"&amp;CR$1&amp;U218&amp;CR$1&amp;")"</f>
        <v>InitEquipData('I005',,"",,,,,'','','','','','',"ReplaceableTextures\\CommandButtons\\BTNIT02.blp")</v>
      </c>
      <c r="CU162" s="95" t="str">
        <f t="shared" ref="CU162:CU163" si="2604">CONCATENATE(DB162,DC162,DD162,DE162,DF162,DG162,DH162,DI162,DJ162,DK162,DL162,DM162,DN162,DO162,DP162,DQ162,DR162,DS162,DT162,DU162,DV162,DW162,DX162,DY162,DZ162,EA162,EB162,EC162,ED162,EE162,EF162,EG162,EH162,EI162,EJ162,EK162,EL162,EM162,EN162,EO162,EP162&amp;"|n")</f>
        <v>|n</v>
      </c>
      <c r="CV162" s="61" t="str">
        <f t="shared" ref="CV162:CV163" si="2605">T162</f>
        <v>攻击伤害提高|Cffffd24d20%|r。|n|n|Cff00ff7f持续15秒。|r</v>
      </c>
      <c r="CW162" s="60"/>
      <c r="CX162" s="60"/>
      <c r="CY162" s="60"/>
      <c r="CZ162" s="60"/>
      <c r="DA162" s="60"/>
      <c r="DB162" s="71" t="str">
        <f t="shared" ref="DB162:DB163" si="2606">IF(V162="","","|n"&amp;DB$2&amp;"+"&amp;V162&amp;DB$1)</f>
        <v/>
      </c>
      <c r="DC162" s="71" t="str">
        <f t="shared" ref="DC162:DC163" si="2607">IF(W162="","","|n"&amp;DC$2&amp;"+"&amp;W162&amp;DC$1)</f>
        <v/>
      </c>
      <c r="DD162" s="71" t="str">
        <f t="shared" ref="DD162:DD163" si="2608">IF(X162="","","|n"&amp;DD$2&amp;"+"&amp;X162&amp;DD$1)</f>
        <v/>
      </c>
      <c r="DE162" s="71" t="str">
        <f t="shared" ref="DE162:DE163" si="2609">IF(Y162="","","|n"&amp;DE$2&amp;"+"&amp;Y162&amp;DE$1)</f>
        <v/>
      </c>
      <c r="DF162" s="71" t="str">
        <f t="shared" ref="DF162:DF163" si="2610">IF(Z162="","","|n"&amp;DF$2&amp;"+"&amp;Z162&amp;DF$1)</f>
        <v/>
      </c>
      <c r="DG162" s="71" t="str">
        <f t="shared" ref="DG162:DG163" si="2611">IF(AA162="","","|n"&amp;DG$2&amp;"+"&amp;AA162&amp;DG$1)</f>
        <v/>
      </c>
      <c r="DH162" s="71" t="str">
        <f t="shared" ref="DH162:DH163" si="2612">IF(AB162="","","|n"&amp;DH$2&amp;"+"&amp;AB162&amp;DH$1)</f>
        <v/>
      </c>
      <c r="DI162" s="71" t="str">
        <f t="shared" ref="DI162:DI163" si="2613">IF(AC162="","","|n"&amp;DI$2&amp;"+"&amp;AC162&amp;DI$1)</f>
        <v/>
      </c>
      <c r="DJ162" s="71" t="str">
        <f t="shared" ref="DJ162:DJ163" si="2614">IF(AD162="","","|n"&amp;DJ$2&amp;"+"&amp;AD162&amp;DJ$1)</f>
        <v/>
      </c>
      <c r="DK162" s="71" t="str">
        <f t="shared" ref="DK162:DK163" si="2615">IF(AE162="","","|n"&amp;DK$2&amp;"+"&amp;AE162&amp;DK$1)</f>
        <v/>
      </c>
      <c r="DL162" s="71" t="str">
        <f t="shared" ref="DL162:DL163" si="2616">IF(AF162="","","|n"&amp;DL$2&amp;"+"&amp;AF162&amp;DL$1)</f>
        <v/>
      </c>
      <c r="DM162" s="71" t="str">
        <f t="shared" ref="DM162:DM163" si="2617">IF(AG162="","","|n"&amp;DM$2&amp;"+"&amp;AG162&amp;DM$1)</f>
        <v/>
      </c>
      <c r="DN162" s="71" t="str">
        <f t="shared" ref="DN162:DN163" si="2618">IF(AH162="","","|n"&amp;DN$2&amp;"+"&amp;AH162&amp;DN$1)</f>
        <v/>
      </c>
      <c r="DO162" s="71" t="str">
        <f t="shared" ref="DO162:DO163" si="2619">IF(AI162="","","|n"&amp;DO$2&amp;"+"&amp;AI162&amp;DO$1)</f>
        <v/>
      </c>
      <c r="DP162" s="71" t="str">
        <f t="shared" ref="DP162:DP163" si="2620">IF(AJ162="","","|n"&amp;DP$2&amp;"+"&amp;AJ162&amp;DP$1)</f>
        <v/>
      </c>
      <c r="DQ162" s="71" t="str">
        <f t="shared" ref="DQ162:DQ163" si="2621">IF(AK162="","","|n"&amp;DQ$2&amp;"+"&amp;AK162&amp;DQ$1)</f>
        <v/>
      </c>
      <c r="DR162" s="71" t="str">
        <f t="shared" ref="DR162:DR163" si="2622">IF(AL162="","","|n"&amp;DR$2&amp;"+"&amp;AL162&amp;DR$1)</f>
        <v/>
      </c>
      <c r="DS162" s="71" t="str">
        <f t="shared" ref="DS162:DS163" si="2623">IF(AM162="","","|n"&amp;DS$2&amp;"+"&amp;AM162&amp;DS$1)</f>
        <v/>
      </c>
      <c r="DT162" s="71" t="str">
        <f t="shared" ref="DT162:DT163" si="2624">IF(AN162="","","|n"&amp;DT$2&amp;"+"&amp;AN162&amp;DT$1)</f>
        <v/>
      </c>
      <c r="DU162" s="71" t="str">
        <f t="shared" ref="DU162:DU163" si="2625">IF(AO162="","","|n"&amp;DU$2&amp;"+"&amp;AO162&amp;DU$1)</f>
        <v/>
      </c>
      <c r="DV162" s="71" t="str">
        <f t="shared" ref="DV162:DV163" si="2626">IF(AP162="","","|n"&amp;DV$2&amp;"+"&amp;AP162&amp;DV$1)</f>
        <v/>
      </c>
      <c r="DW162" s="71" t="str">
        <f t="shared" ref="DW162:DW163" si="2627">IF(AQ162="","","|n"&amp;DW$2&amp;"+"&amp;AQ162&amp;DW$1)</f>
        <v/>
      </c>
      <c r="DX162" s="71" t="str">
        <f t="shared" ref="DX162:DX163" si="2628">IF(AR162="","","|n"&amp;DX$2&amp;"+"&amp;AR162&amp;DX$1)</f>
        <v/>
      </c>
      <c r="DY162" s="71" t="str">
        <f t="shared" ref="DY162:DY163" si="2629">IF(AS162="","","|n"&amp;DY$2&amp;"+"&amp;AS162&amp;DY$1)</f>
        <v/>
      </c>
      <c r="DZ162" s="71" t="str">
        <f t="shared" ref="DZ162:DZ163" si="2630">IF(AT162="","","|n"&amp;DZ$2&amp;"+"&amp;AT162&amp;DZ$1)</f>
        <v/>
      </c>
      <c r="EA162" s="71" t="str">
        <f t="shared" ref="EA162:EA163" si="2631">IF(AU162="","","|n"&amp;EA$2&amp;"+"&amp;AU162&amp;EA$1)</f>
        <v/>
      </c>
      <c r="EB162" s="71" t="str">
        <f t="shared" ref="EB162:EB163" si="2632">IF(AV162="","","|n"&amp;EB$2&amp;"+"&amp;AV162&amp;EB$1)</f>
        <v/>
      </c>
      <c r="EC162" s="71" t="str">
        <f t="shared" ref="EC162:EC163" si="2633">IF(AW162="","","|n"&amp;EC$2&amp;"+"&amp;AW162&amp;EC$1)</f>
        <v/>
      </c>
      <c r="ED162" s="71" t="str">
        <f t="shared" ref="ED162:ED163" si="2634">IF(AX162="","","|n"&amp;ED$2&amp;"+"&amp;AX162&amp;ED$1)</f>
        <v/>
      </c>
      <c r="EE162" s="71" t="str">
        <f t="shared" ref="EE162:EE163" si="2635">IF(AY162="","","|n"&amp;EE$2&amp;"+"&amp;AY162&amp;EE$1)</f>
        <v/>
      </c>
      <c r="EF162" s="71" t="str">
        <f t="shared" ref="EF162:EF163" si="2636">IF(AZ162="","","|n"&amp;EF$2&amp;"+"&amp;AZ162&amp;EF$1)</f>
        <v/>
      </c>
      <c r="EG162" s="71" t="str">
        <f t="shared" ref="EG162:EG163" si="2637">IF(BA162="","","|n"&amp;EG$2&amp;"+"&amp;BA162&amp;EG$1)</f>
        <v/>
      </c>
      <c r="EH162" s="71" t="str">
        <f t="shared" ref="EH162:EH163" si="2638">IF(BB162="","","|n"&amp;EH$2&amp;"+"&amp;BB162&amp;EH$1)</f>
        <v/>
      </c>
      <c r="EI162" s="71" t="str">
        <f t="shared" ref="EI162:EI163" si="2639">IF(BC162="","","|n"&amp;EI$2&amp;"+"&amp;BC162&amp;EI$1)</f>
        <v/>
      </c>
      <c r="EJ162" s="71" t="str">
        <f t="shared" ref="EJ162:EJ163" si="2640">IF(BD162="","","|n"&amp;EJ$2&amp;"+"&amp;BD162&amp;EJ$1)</f>
        <v/>
      </c>
      <c r="EK162" s="71" t="str">
        <f t="shared" ref="EK162:EK163" si="2641">IF(BE162="","","|n"&amp;EK$2&amp;"+"&amp;BE162&amp;EK$1)</f>
        <v/>
      </c>
      <c r="EL162" s="71" t="str">
        <f t="shared" ref="EL162:EL163" si="2642">IF(BF162="","","|n"&amp;EL$2&amp;"+"&amp;BF162&amp;EL$1)</f>
        <v/>
      </c>
      <c r="EM162" s="71" t="str">
        <f t="shared" ref="EM162:EM163" si="2643">IF(BG162="","","|n"&amp;EM$2&amp;"+"&amp;BG162&amp;EM$1)</f>
        <v/>
      </c>
      <c r="EN162" s="71" t="str">
        <f t="shared" ref="EN162:EN163" si="2644">IF(BH162="","","|n"&amp;EN$2&amp;"+"&amp;BH162&amp;EN$1)</f>
        <v/>
      </c>
      <c r="EO162" s="71" t="str">
        <f t="shared" ref="EO162:EO163" si="2645">IF(BI162="","","|n"&amp;EO$2&amp;"+"&amp;BI162&amp;EO$1)</f>
        <v/>
      </c>
      <c r="EP162" s="71" t="str">
        <f t="shared" ref="EP162:EP163" si="2646">IF(BJ162="","","|n"&amp;EP$2&amp;"+"&amp;BJ162&amp;EP$1)</f>
        <v/>
      </c>
      <c r="EQ162" s="71" t="str">
        <f t="shared" ref="EQ162:EQ163" si="2647">IF(BK162="","","|n"&amp;EQ$2&amp;"+"&amp;BK162&amp;EQ$1)</f>
        <v/>
      </c>
      <c r="ER162" s="71" t="str">
        <f t="shared" ref="ER162:ER163" si="2648">IF(BL162="","","|n"&amp;ER$2&amp;"+"&amp;BL162&amp;ER$1)</f>
        <v/>
      </c>
      <c r="ES162" s="71" t="str">
        <f t="shared" ref="ES162:ES163" si="2649">IF(BM162="","","|n"&amp;ES$2&amp;"+"&amp;BM162&amp;ES$1)</f>
        <v/>
      </c>
      <c r="ET162" s="71" t="str">
        <f t="shared" ref="ET162:ET163" si="2650">IF(BN162="","","|n"&amp;ET$2&amp;"+"&amp;BN162&amp;ET$1)</f>
        <v/>
      </c>
      <c r="EU162" s="71" t="str">
        <f t="shared" ref="EU162:EU163" si="2651">IF(BO162="","","|n"&amp;EU$2&amp;"+"&amp;BO162&amp;EU$1)</f>
        <v/>
      </c>
      <c r="EV162" s="71" t="str">
        <f t="shared" ref="EV162:EV163" si="2652">IF(BP162="","","|n"&amp;EV$2&amp;"+"&amp;BP162&amp;EV$1)</f>
        <v/>
      </c>
      <c r="EW162" s="71" t="str">
        <f t="shared" ref="EW162:EW163" si="2653">IF(BQ162="","","|n"&amp;EW$2&amp;"+"&amp;BQ162&amp;EW$1)</f>
        <v/>
      </c>
      <c r="EX162" s="71" t="str">
        <f t="shared" ref="EX162:EX163" si="2654">IF(BR162="","","|n"&amp;EX$2&amp;"+"&amp;BR162&amp;EX$1)</f>
        <v/>
      </c>
      <c r="EY162" s="71" t="str">
        <f t="shared" ref="EY162:EY163" si="2655">IF(BS162="","","|n"&amp;EY$2&amp;"+"&amp;BS162&amp;EY$1)</f>
        <v/>
      </c>
      <c r="EZ162" s="71" t="str">
        <f t="shared" ref="EZ162:EZ163" si="2656">IF(BT162="","","|n"&amp;EZ$2&amp;"+"&amp;BT162&amp;EZ$1)</f>
        <v/>
      </c>
      <c r="FA162" s="71" t="str">
        <f t="shared" ref="FA162:FA163" si="2657">IF(BU162="","","|n"&amp;FA$2&amp;"+"&amp;BU162&amp;FA$1)</f>
        <v/>
      </c>
      <c r="FB162" s="71" t="str">
        <f t="shared" ref="FB162:FB163" si="2658">IF(BV162="","","|n"&amp;FB$2&amp;"+"&amp;BV162&amp;FB$1)</f>
        <v/>
      </c>
      <c r="FC162" s="71" t="str">
        <f t="shared" ref="FC162:FC163" si="2659">IF(BW162="","","|n"&amp;FC$2&amp;"+"&amp;BW162&amp;FC$1)</f>
        <v/>
      </c>
      <c r="FD162" s="71" t="str">
        <f t="shared" ref="FD162:FD163" si="2660">IF(BX162="","","|n"&amp;FD$2&amp;"+"&amp;BX162&amp;FD$1)</f>
        <v/>
      </c>
      <c r="FE162" s="71" t="str">
        <f t="shared" ref="FE162:FE163" si="2661">IF(BY162="","","|n"&amp;FE$2&amp;"+"&amp;BY162&amp;FE$1)</f>
        <v/>
      </c>
      <c r="FF162" s="71" t="str">
        <f t="shared" ref="FF162:FF163" si="2662">IF(BZ162="","","|n"&amp;FF$2&amp;"+"&amp;BZ162&amp;FF$1)</f>
        <v/>
      </c>
      <c r="FG162" s="71" t="str">
        <f t="shared" ref="FG162:FG163" si="2663">IF(CA162="","","|n"&amp;FG$2&amp;"+"&amp;CA162&amp;FG$1)</f>
        <v/>
      </c>
      <c r="FH162" s="71" t="str">
        <f t="shared" ref="FH162:FH163" si="2664">IF(CB162="","","|n"&amp;FH$2&amp;"+"&amp;CB162&amp;FH$1)</f>
        <v/>
      </c>
      <c r="FI162" s="71" t="str">
        <f t="shared" ref="FI162:FI163" si="2665">IF(CC162="","","|n"&amp;FI$2&amp;"+"&amp;CC162&amp;FI$1)</f>
        <v/>
      </c>
      <c r="FJ162" s="71" t="str">
        <f t="shared" ref="FJ162:FJ163" si="2666">IF(CD162="","","|n"&amp;FJ$2&amp;"+"&amp;CD162&amp;FJ$1)</f>
        <v/>
      </c>
      <c r="FK162" s="71" t="str">
        <f t="shared" ref="FK162:FK163" si="2667">IF(CE162="","","|n"&amp;FK$2&amp;"+"&amp;CE162&amp;FK$1)</f>
        <v/>
      </c>
      <c r="FL162" s="71" t="str">
        <f t="shared" ref="FL162:FL163" si="2668">IF(CF162="","","|n"&amp;FL$2&amp;"+"&amp;CF162&amp;FL$1)</f>
        <v/>
      </c>
      <c r="FM162" s="71" t="str">
        <f t="shared" ref="FM162:FM163" si="2669">IF(CG162="","","|n"&amp;FM$2&amp;"+"&amp;CG162&amp;FM$1)</f>
        <v/>
      </c>
      <c r="FN162" s="71" t="str">
        <f t="shared" ref="FN162:FN163" si="2670">IF(CH162="","","|n"&amp;FN$2&amp;"+"&amp;CH162&amp;FN$1)</f>
        <v/>
      </c>
      <c r="FO162" s="71" t="str">
        <f t="shared" ref="FO162:FO163" si="2671">IF(CI162="","","|n"&amp;FO$2&amp;"+"&amp;CI162&amp;FO$1)</f>
        <v/>
      </c>
      <c r="FP162" s="71" t="str">
        <f t="shared" ref="FP162:FP163" si="2672">IF(CJ162="","","|n"&amp;FP$2&amp;"+"&amp;CJ162&amp;FP$1)</f>
        <v/>
      </c>
      <c r="FQ162" s="71" t="str">
        <f t="shared" ref="FQ162:FQ163" si="2673">IF(CK162="","","|n"&amp;FQ$2&amp;"+"&amp;CK162&amp;FQ$1)</f>
        <v/>
      </c>
      <c r="FR162" s="71" t="str">
        <f t="shared" ref="FR162:FR163" si="2674">IF(CL162="","","|n"&amp;FR$2&amp;"+"&amp;CL162&amp;FR$1)</f>
        <v/>
      </c>
      <c r="FS162" s="71" t="str">
        <f t="shared" ref="FS162:FS163" si="2675">IF(CM162="","","|n"&amp;FS$2&amp;"+"&amp;CM162&amp;FS$1)</f>
        <v/>
      </c>
    </row>
    <row r="163" spans="1:175" ht="16.5">
      <c r="A163" s="101"/>
      <c r="B163" s="101" t="s">
        <v>556</v>
      </c>
      <c r="C163" s="79" t="s">
        <v>557</v>
      </c>
      <c r="T163" s="9" t="s">
        <v>558</v>
      </c>
      <c r="U163" s="118" t="s">
        <v>559</v>
      </c>
      <c r="V163" s="86"/>
      <c r="W163" s="86"/>
      <c r="X163" s="86">
        <v>5</v>
      </c>
      <c r="Y163" s="86"/>
      <c r="Z163" s="86"/>
      <c r="AA163" s="86"/>
      <c r="AB163" s="86"/>
      <c r="AC163" s="86"/>
      <c r="AD163" s="86"/>
      <c r="AE163" s="86"/>
      <c r="AF163" s="86"/>
      <c r="AG163" s="88"/>
      <c r="AH163" s="86"/>
      <c r="AI163" s="86"/>
      <c r="AJ163" s="86"/>
      <c r="AK163" s="86"/>
      <c r="AL163" s="88"/>
      <c r="AM163" s="86"/>
      <c r="AN163" s="86"/>
      <c r="AO163" s="86"/>
      <c r="AP163" s="86"/>
      <c r="AQ163" s="86"/>
      <c r="AR163" s="88"/>
      <c r="AS163" s="88"/>
      <c r="AT163" s="86"/>
      <c r="AU163" s="86"/>
      <c r="AV163" s="86"/>
      <c r="AW163" s="86"/>
      <c r="AX163" s="86"/>
      <c r="AY163" s="86"/>
      <c r="AZ163" s="86"/>
      <c r="BA163" s="86"/>
      <c r="BB163" s="86"/>
      <c r="BC163" s="86"/>
      <c r="BD163" s="86"/>
      <c r="BE163" s="86"/>
      <c r="BF163" s="86"/>
      <c r="BG163" s="86"/>
      <c r="BH163" s="86"/>
      <c r="BI163" s="86"/>
      <c r="BJ163" s="86">
        <v>10</v>
      </c>
      <c r="CN163" s="70" t="str">
        <f t="shared" ref="CN163" si="2676">"InitUnitState('"&amp;B163&amp;"',"&amp;V163&amp;","&amp;W163&amp;","&amp;X163&amp;","&amp;Y163&amp;","&amp;Z163&amp;","&amp;AA163&amp;","&amp;AB163&amp;","&amp;AC163&amp;","&amp;AD163&amp;","&amp;AE163&amp;")"</f>
        <v>InitUnitState('I010',,,5,,,,,,,)</v>
      </c>
      <c r="CO163" s="70" t="str">
        <f t="shared" ref="CO163" si="2677">"InitUnitNormal('"&amp;B163&amp;"',"&amp;AF163&amp;","&amp;AG163&amp;","&amp;AH163&amp;","&amp;AI163&amp;","&amp;AJ163&amp;","&amp;AK163&amp;","&amp;AL163&amp;","&amp;AM163&amp;","&amp;AN163&amp;","&amp;AO163&amp;")"</f>
        <v>InitUnitNormal('I010',,,,,,,,,,)</v>
      </c>
      <c r="CP163" s="70" t="str">
        <f t="shared" ref="CP163" si="2678">"InitUnitMagic('"&amp;B163&amp;"',"&amp;AP163&amp;","&amp;AQ163&amp;","&amp;AR163&amp;","&amp;AS163&amp;","&amp;AT163&amp;","&amp;AU163&amp;","&amp;AV163&amp;","&amp;AW163&amp;","&amp;BI163&amp;","&amp;BJ163&amp;")"</f>
        <v>InitUnitMagic('I010',,,,,,,,,,10)</v>
      </c>
      <c r="CQ163" s="70" t="str">
        <f t="shared" ref="CQ163" si="2679">"InitUnitAdd('"&amp;B163&amp;"',"&amp;BK163&amp;","&amp;BL163&amp;","&amp;BM163&amp;","&amp;BN163&amp;","&amp;BO163&amp;","&amp;BP163&amp;","&amp;BQ163&amp;","&amp;BR163&amp;","&amp;BS163&amp;","&amp;BT163&amp;")"</f>
        <v>InitUnitAdd('I010',,,,,,,,,,)</v>
      </c>
      <c r="CR163" s="70" t="str">
        <f t="shared" ref="CR163:CR168" si="2680">"InitEquipData('"&amp;B163&amp;"',"&amp;D163&amp;","&amp;CR$1&amp;A163&amp;CR$1&amp;","&amp;E163&amp;","&amp;I163&amp;","&amp;F163&amp;","&amp;G163&amp;",'"&amp;J163&amp;"','"&amp;K163&amp;"','"&amp;L163&amp;"','"&amp;M163&amp;"','"&amp;N163&amp;"','"&amp;O163&amp;"',"&amp;CR$1&amp;U217&amp;CR$1&amp;")"</f>
        <v>InitEquipData('I010',,"",,,,,'','','','','','',"ReplaceableTextures\\CommandButtons\\BTNIT01.blp")</v>
      </c>
      <c r="CU163" s="95" t="str">
        <f t="shared" si="2604"/>
        <v>|n护甲+5|n金币加成+10|n</v>
      </c>
      <c r="CV163" s="61" t="str">
        <f t="shared" si="2605"/>
        <v>击杀|Cff00ff7f300个|r敌人后奖励：|n金币|Cffffc926+3000~6000|r|n|n|Cff00ff7f同时只能携带一个招魂幡|r</v>
      </c>
      <c r="CW163" s="60"/>
      <c r="CX163" s="60"/>
      <c r="CY163" s="60"/>
      <c r="CZ163" s="60"/>
      <c r="DA163" s="60"/>
      <c r="DB163" s="71" t="str">
        <f t="shared" si="2606"/>
        <v/>
      </c>
      <c r="DC163" s="71" t="str">
        <f t="shared" si="2607"/>
        <v/>
      </c>
      <c r="DD163" s="71" t="str">
        <f t="shared" si="2608"/>
        <v>|n护甲+5</v>
      </c>
      <c r="DE163" s="71" t="str">
        <f t="shared" si="2609"/>
        <v/>
      </c>
      <c r="DF163" s="71" t="str">
        <f t="shared" si="2610"/>
        <v/>
      </c>
      <c r="DG163" s="71" t="str">
        <f t="shared" si="2611"/>
        <v/>
      </c>
      <c r="DH163" s="71" t="str">
        <f t="shared" si="2612"/>
        <v/>
      </c>
      <c r="DI163" s="71" t="str">
        <f t="shared" si="2613"/>
        <v/>
      </c>
      <c r="DJ163" s="71" t="str">
        <f t="shared" si="2614"/>
        <v/>
      </c>
      <c r="DK163" s="71" t="str">
        <f t="shared" si="2615"/>
        <v/>
      </c>
      <c r="DL163" s="71" t="str">
        <f t="shared" si="2616"/>
        <v/>
      </c>
      <c r="DM163" s="71" t="str">
        <f t="shared" si="2617"/>
        <v/>
      </c>
      <c r="DN163" s="71" t="str">
        <f t="shared" si="2618"/>
        <v/>
      </c>
      <c r="DO163" s="71" t="str">
        <f t="shared" si="2619"/>
        <v/>
      </c>
      <c r="DP163" s="71" t="str">
        <f t="shared" si="2620"/>
        <v/>
      </c>
      <c r="DQ163" s="71" t="str">
        <f t="shared" si="2621"/>
        <v/>
      </c>
      <c r="DR163" s="71" t="str">
        <f t="shared" si="2622"/>
        <v/>
      </c>
      <c r="DS163" s="71" t="str">
        <f t="shared" si="2623"/>
        <v/>
      </c>
      <c r="DT163" s="71" t="str">
        <f t="shared" si="2624"/>
        <v/>
      </c>
      <c r="DU163" s="71" t="str">
        <f t="shared" si="2625"/>
        <v/>
      </c>
      <c r="DV163" s="71" t="str">
        <f t="shared" si="2626"/>
        <v/>
      </c>
      <c r="DW163" s="71" t="str">
        <f t="shared" si="2627"/>
        <v/>
      </c>
      <c r="DX163" s="71" t="str">
        <f t="shared" si="2628"/>
        <v/>
      </c>
      <c r="DY163" s="71" t="str">
        <f t="shared" si="2629"/>
        <v/>
      </c>
      <c r="DZ163" s="71" t="str">
        <f t="shared" si="2630"/>
        <v/>
      </c>
      <c r="EA163" s="71" t="str">
        <f t="shared" si="2631"/>
        <v/>
      </c>
      <c r="EB163" s="71" t="str">
        <f t="shared" si="2632"/>
        <v/>
      </c>
      <c r="EC163" s="71" t="str">
        <f t="shared" si="2633"/>
        <v/>
      </c>
      <c r="ED163" s="71" t="str">
        <f t="shared" si="2634"/>
        <v/>
      </c>
      <c r="EE163" s="71" t="str">
        <f t="shared" si="2635"/>
        <v/>
      </c>
      <c r="EF163" s="71" t="str">
        <f t="shared" si="2636"/>
        <v/>
      </c>
      <c r="EG163" s="71" t="str">
        <f t="shared" si="2637"/>
        <v/>
      </c>
      <c r="EH163" s="71" t="str">
        <f t="shared" si="2638"/>
        <v/>
      </c>
      <c r="EI163" s="71" t="str">
        <f t="shared" si="2639"/>
        <v/>
      </c>
      <c r="EJ163" s="71" t="str">
        <f t="shared" si="2640"/>
        <v/>
      </c>
      <c r="EK163" s="71" t="str">
        <f t="shared" si="2641"/>
        <v/>
      </c>
      <c r="EL163" s="71" t="str">
        <f t="shared" si="2642"/>
        <v/>
      </c>
      <c r="EM163" s="71" t="str">
        <f t="shared" si="2643"/>
        <v/>
      </c>
      <c r="EN163" s="71" t="str">
        <f t="shared" si="2644"/>
        <v/>
      </c>
      <c r="EO163" s="71" t="str">
        <f t="shared" si="2645"/>
        <v/>
      </c>
      <c r="EP163" s="71" t="str">
        <f t="shared" si="2646"/>
        <v>|n金币加成+10</v>
      </c>
      <c r="EQ163" s="71" t="str">
        <f t="shared" si="2647"/>
        <v/>
      </c>
      <c r="ER163" s="71" t="str">
        <f t="shared" si="2648"/>
        <v/>
      </c>
      <c r="ES163" s="71" t="str">
        <f t="shared" si="2649"/>
        <v/>
      </c>
      <c r="ET163" s="71" t="str">
        <f t="shared" si="2650"/>
        <v/>
      </c>
      <c r="EU163" s="71" t="str">
        <f t="shared" si="2651"/>
        <v/>
      </c>
      <c r="EV163" s="71" t="str">
        <f t="shared" si="2652"/>
        <v/>
      </c>
      <c r="EW163" s="71" t="str">
        <f t="shared" si="2653"/>
        <v/>
      </c>
      <c r="EX163" s="71" t="str">
        <f t="shared" si="2654"/>
        <v/>
      </c>
      <c r="EY163" s="71" t="str">
        <f t="shared" si="2655"/>
        <v/>
      </c>
      <c r="EZ163" s="71" t="str">
        <f t="shared" si="2656"/>
        <v/>
      </c>
      <c r="FA163" s="71" t="str">
        <f t="shared" si="2657"/>
        <v/>
      </c>
      <c r="FB163" s="71" t="str">
        <f t="shared" si="2658"/>
        <v/>
      </c>
      <c r="FC163" s="71" t="str">
        <f t="shared" si="2659"/>
        <v/>
      </c>
      <c r="FD163" s="71" t="str">
        <f t="shared" si="2660"/>
        <v/>
      </c>
      <c r="FE163" s="71" t="str">
        <f t="shared" si="2661"/>
        <v/>
      </c>
      <c r="FF163" s="71" t="str">
        <f t="shared" si="2662"/>
        <v/>
      </c>
      <c r="FG163" s="71" t="str">
        <f t="shared" si="2663"/>
        <v/>
      </c>
      <c r="FH163" s="71" t="str">
        <f t="shared" si="2664"/>
        <v/>
      </c>
      <c r="FI163" s="71" t="str">
        <f t="shared" si="2665"/>
        <v/>
      </c>
      <c r="FJ163" s="71" t="str">
        <f t="shared" si="2666"/>
        <v/>
      </c>
      <c r="FK163" s="71" t="str">
        <f t="shared" si="2667"/>
        <v/>
      </c>
      <c r="FL163" s="71" t="str">
        <f t="shared" si="2668"/>
        <v/>
      </c>
      <c r="FM163" s="71" t="str">
        <f t="shared" si="2669"/>
        <v/>
      </c>
      <c r="FN163" s="71" t="str">
        <f t="shared" si="2670"/>
        <v/>
      </c>
      <c r="FO163" s="71" t="str">
        <f t="shared" si="2671"/>
        <v/>
      </c>
      <c r="FP163" s="71" t="str">
        <f t="shared" si="2672"/>
        <v/>
      </c>
      <c r="FQ163" s="71" t="str">
        <f t="shared" si="2673"/>
        <v/>
      </c>
      <c r="FR163" s="71" t="str">
        <f t="shared" si="2674"/>
        <v/>
      </c>
      <c r="FS163" s="71" t="str">
        <f t="shared" si="2675"/>
        <v/>
      </c>
    </row>
    <row r="164" spans="1:175" ht="16.5">
      <c r="A164" s="101"/>
      <c r="B164" s="101" t="s">
        <v>560</v>
      </c>
      <c r="C164" s="79" t="s">
        <v>561</v>
      </c>
      <c r="T164" s="9" t="s">
        <v>562</v>
      </c>
      <c r="U164" s="118" t="s">
        <v>559</v>
      </c>
      <c r="V164" s="86"/>
      <c r="W164" s="86"/>
      <c r="X164" s="86">
        <v>10</v>
      </c>
      <c r="Y164" s="86"/>
      <c r="Z164" s="86"/>
      <c r="AA164" s="86"/>
      <c r="AB164" s="86"/>
      <c r="AC164" s="86"/>
      <c r="AD164" s="86"/>
      <c r="AE164" s="86"/>
      <c r="AF164" s="86"/>
      <c r="AG164" s="88"/>
      <c r="AH164" s="86"/>
      <c r="AI164" s="86"/>
      <c r="AJ164" s="86"/>
      <c r="AK164" s="86"/>
      <c r="AL164" s="88"/>
      <c r="AM164" s="86"/>
      <c r="AN164" s="86"/>
      <c r="AO164" s="86"/>
      <c r="AP164" s="86"/>
      <c r="AQ164" s="86"/>
      <c r="AR164" s="88"/>
      <c r="AS164" s="88"/>
      <c r="AT164" s="86"/>
      <c r="AU164" s="86"/>
      <c r="AV164" s="86"/>
      <c r="AW164" s="86"/>
      <c r="AX164" s="86"/>
      <c r="AY164" s="86"/>
      <c r="AZ164" s="86"/>
      <c r="BA164" s="86"/>
      <c r="BB164" s="86"/>
      <c r="BC164" s="86"/>
      <c r="BD164" s="86"/>
      <c r="BE164" s="86"/>
      <c r="BF164" s="86"/>
      <c r="BG164" s="86"/>
      <c r="BH164" s="86"/>
      <c r="BI164" s="86"/>
      <c r="BJ164" s="86">
        <v>15</v>
      </c>
      <c r="CN164" s="70" t="str">
        <f t="shared" si="2384"/>
        <v>InitUnitState('I011',,,10,,,,,,,)</v>
      </c>
      <c r="CO164" s="70" t="str">
        <f t="shared" si="2385"/>
        <v>InitUnitNormal('I011',,,,,,,,,,)</v>
      </c>
      <c r="CP164" s="70" t="str">
        <f t="shared" si="2386"/>
        <v>InitUnitMagic('I011',,,,,,,,,,15)</v>
      </c>
      <c r="CQ164" s="70" t="str">
        <f t="shared" si="2387"/>
        <v>InitUnitAdd('I011',,,,,,,,,,)</v>
      </c>
      <c r="CR164" s="70" t="str">
        <f t="shared" si="2680"/>
        <v>InitEquipData('I011',,"",,,,,'','','','','','',"ReplaceableTextures\\CommandButtons\\BTNIT02.blp")</v>
      </c>
      <c r="CU164" s="95" t="str">
        <f t="shared" si="2532"/>
        <v>|n护甲+10|n金币加成+15|n</v>
      </c>
      <c r="CV164" s="61" t="str">
        <f t="shared" si="2533"/>
        <v>击杀|Cff00ff7f1000|r个敌人后奖励：|n金币|Cffffc926+7000~12000|r|n经验|Cffffc926+1000|r|n|n|Cff00ff7f同时只能携带一个招魂幡|r</v>
      </c>
      <c r="CW164" s="60"/>
      <c r="CX164" s="60"/>
      <c r="CY164" s="60"/>
      <c r="CZ164" s="60"/>
      <c r="DA164" s="60"/>
      <c r="DB164" s="71" t="str">
        <f t="shared" si="2534"/>
        <v/>
      </c>
      <c r="DC164" s="71" t="str">
        <f t="shared" si="2535"/>
        <v/>
      </c>
      <c r="DD164" s="71" t="str">
        <f t="shared" si="2536"/>
        <v>|n护甲+10</v>
      </c>
      <c r="DE164" s="71" t="str">
        <f t="shared" si="2537"/>
        <v/>
      </c>
      <c r="DF164" s="71" t="str">
        <f t="shared" si="2538"/>
        <v/>
      </c>
      <c r="DG164" s="71" t="str">
        <f t="shared" si="2539"/>
        <v/>
      </c>
      <c r="DH164" s="71" t="str">
        <f t="shared" si="2540"/>
        <v/>
      </c>
      <c r="DI164" s="71" t="str">
        <f t="shared" si="2541"/>
        <v/>
      </c>
      <c r="DJ164" s="71" t="str">
        <f t="shared" si="2542"/>
        <v/>
      </c>
      <c r="DK164" s="71" t="str">
        <f t="shared" si="2543"/>
        <v/>
      </c>
      <c r="DL164" s="71" t="str">
        <f t="shared" si="2544"/>
        <v/>
      </c>
      <c r="DM164" s="71" t="str">
        <f t="shared" si="2545"/>
        <v/>
      </c>
      <c r="DN164" s="71" t="str">
        <f t="shared" si="2546"/>
        <v/>
      </c>
      <c r="DO164" s="71" t="str">
        <f t="shared" si="2547"/>
        <v/>
      </c>
      <c r="DP164" s="71" t="str">
        <f t="shared" si="2548"/>
        <v/>
      </c>
      <c r="DQ164" s="71" t="str">
        <f t="shared" si="2549"/>
        <v/>
      </c>
      <c r="DR164" s="71" t="str">
        <f t="shared" si="2550"/>
        <v/>
      </c>
      <c r="DS164" s="71" t="str">
        <f t="shared" si="2551"/>
        <v/>
      </c>
      <c r="DT164" s="71" t="str">
        <f t="shared" si="2552"/>
        <v/>
      </c>
      <c r="DU164" s="71" t="str">
        <f t="shared" si="2553"/>
        <v/>
      </c>
      <c r="DV164" s="71" t="str">
        <f t="shared" si="2554"/>
        <v/>
      </c>
      <c r="DW164" s="71" t="str">
        <f t="shared" si="2555"/>
        <v/>
      </c>
      <c r="DX164" s="71" t="str">
        <f t="shared" si="2556"/>
        <v/>
      </c>
      <c r="DY164" s="71" t="str">
        <f t="shared" si="2557"/>
        <v/>
      </c>
      <c r="DZ164" s="71" t="str">
        <f t="shared" si="2558"/>
        <v/>
      </c>
      <c r="EA164" s="71" t="str">
        <f t="shared" si="2559"/>
        <v/>
      </c>
      <c r="EB164" s="71" t="str">
        <f t="shared" si="2560"/>
        <v/>
      </c>
      <c r="EC164" s="71" t="str">
        <f t="shared" si="2561"/>
        <v/>
      </c>
      <c r="ED164" s="71" t="str">
        <f t="shared" si="2562"/>
        <v/>
      </c>
      <c r="EE164" s="71" t="str">
        <f t="shared" si="2563"/>
        <v/>
      </c>
      <c r="EF164" s="71" t="str">
        <f t="shared" si="2564"/>
        <v/>
      </c>
      <c r="EG164" s="71" t="str">
        <f t="shared" si="2565"/>
        <v/>
      </c>
      <c r="EH164" s="71" t="str">
        <f t="shared" si="2566"/>
        <v/>
      </c>
      <c r="EI164" s="71" t="str">
        <f t="shared" si="2567"/>
        <v/>
      </c>
      <c r="EJ164" s="71" t="str">
        <f t="shared" si="2568"/>
        <v/>
      </c>
      <c r="EK164" s="71" t="str">
        <f t="shared" si="2569"/>
        <v/>
      </c>
      <c r="EL164" s="71" t="str">
        <f t="shared" si="2570"/>
        <v/>
      </c>
      <c r="EM164" s="71" t="str">
        <f t="shared" si="2571"/>
        <v/>
      </c>
      <c r="EN164" s="71" t="str">
        <f t="shared" si="2572"/>
        <v/>
      </c>
      <c r="EO164" s="71" t="str">
        <f t="shared" si="2573"/>
        <v/>
      </c>
      <c r="EP164" s="71" t="str">
        <f t="shared" si="2574"/>
        <v>|n金币加成+15</v>
      </c>
      <c r="EQ164" s="71" t="str">
        <f t="shared" si="2575"/>
        <v/>
      </c>
      <c r="ER164" s="71" t="str">
        <f t="shared" si="2576"/>
        <v/>
      </c>
      <c r="ES164" s="71" t="str">
        <f t="shared" si="2577"/>
        <v/>
      </c>
      <c r="ET164" s="71" t="str">
        <f t="shared" si="2578"/>
        <v/>
      </c>
      <c r="EU164" s="71" t="str">
        <f t="shared" si="2579"/>
        <v/>
      </c>
      <c r="EV164" s="71" t="str">
        <f t="shared" si="2580"/>
        <v/>
      </c>
      <c r="EW164" s="71" t="str">
        <f t="shared" si="2581"/>
        <v/>
      </c>
      <c r="EX164" s="71" t="str">
        <f t="shared" si="2582"/>
        <v/>
      </c>
      <c r="EY164" s="71" t="str">
        <f t="shared" si="2583"/>
        <v/>
      </c>
      <c r="EZ164" s="71" t="str">
        <f t="shared" si="2584"/>
        <v/>
      </c>
      <c r="FA164" s="71" t="str">
        <f t="shared" si="2585"/>
        <v/>
      </c>
      <c r="FB164" s="71" t="str">
        <f t="shared" si="2586"/>
        <v/>
      </c>
      <c r="FC164" s="71" t="str">
        <f t="shared" si="2587"/>
        <v/>
      </c>
      <c r="FD164" s="71" t="str">
        <f t="shared" si="2588"/>
        <v/>
      </c>
      <c r="FE164" s="71" t="str">
        <f t="shared" si="2589"/>
        <v/>
      </c>
      <c r="FF164" s="71" t="str">
        <f t="shared" si="2590"/>
        <v/>
      </c>
      <c r="FG164" s="71" t="str">
        <f t="shared" si="2591"/>
        <v/>
      </c>
      <c r="FH164" s="71" t="str">
        <f t="shared" si="2592"/>
        <v/>
      </c>
      <c r="FI164" s="71" t="str">
        <f t="shared" si="2593"/>
        <v/>
      </c>
      <c r="FJ164" s="71" t="str">
        <f t="shared" si="2594"/>
        <v/>
      </c>
      <c r="FK164" s="71" t="str">
        <f t="shared" si="2595"/>
        <v/>
      </c>
      <c r="FL164" s="71" t="str">
        <f t="shared" si="2596"/>
        <v/>
      </c>
      <c r="FM164" s="71" t="str">
        <f t="shared" si="2597"/>
        <v/>
      </c>
      <c r="FN164" s="71" t="str">
        <f t="shared" si="2598"/>
        <v/>
      </c>
      <c r="FO164" s="71" t="str">
        <f t="shared" si="2599"/>
        <v/>
      </c>
      <c r="FP164" s="71" t="str">
        <f t="shared" si="2600"/>
        <v/>
      </c>
      <c r="FQ164" s="71" t="str">
        <f t="shared" si="2601"/>
        <v/>
      </c>
      <c r="FR164" s="71" t="str">
        <f t="shared" si="2602"/>
        <v/>
      </c>
      <c r="FS164" s="71" t="str">
        <f t="shared" si="2603"/>
        <v/>
      </c>
    </row>
    <row r="165" spans="1:175" ht="16.5">
      <c r="A165" s="101"/>
      <c r="B165" s="101" t="s">
        <v>563</v>
      </c>
      <c r="C165" s="114" t="s">
        <v>564</v>
      </c>
      <c r="T165" s="9" t="s">
        <v>565</v>
      </c>
      <c r="U165" s="118" t="s">
        <v>566</v>
      </c>
      <c r="V165" s="86"/>
      <c r="W165" s="86"/>
      <c r="X165" s="86">
        <v>20</v>
      </c>
      <c r="Y165" s="86"/>
      <c r="Z165" s="86"/>
      <c r="AA165" s="86"/>
      <c r="AB165" s="86"/>
      <c r="AC165" s="86"/>
      <c r="AD165" s="86"/>
      <c r="AE165" s="86"/>
      <c r="AF165" s="86"/>
      <c r="AG165" s="88"/>
      <c r="AH165" s="86"/>
      <c r="AI165" s="86"/>
      <c r="AJ165" s="86"/>
      <c r="AK165" s="86"/>
      <c r="AL165" s="88"/>
      <c r="AM165" s="86"/>
      <c r="AN165" s="86"/>
      <c r="AO165" s="86"/>
      <c r="AP165" s="86"/>
      <c r="AQ165" s="86"/>
      <c r="AR165" s="88"/>
      <c r="AS165" s="88"/>
      <c r="AT165" s="86"/>
      <c r="AU165" s="86"/>
      <c r="AV165" s="86"/>
      <c r="AW165" s="86"/>
      <c r="AX165" s="86"/>
      <c r="AY165" s="86"/>
      <c r="AZ165" s="86"/>
      <c r="BA165" s="86"/>
      <c r="BB165" s="86"/>
      <c r="BC165" s="86"/>
      <c r="BD165" s="86"/>
      <c r="BE165" s="86"/>
      <c r="BF165" s="86"/>
      <c r="BG165" s="86"/>
      <c r="BH165" s="86"/>
      <c r="BI165" s="86"/>
      <c r="BJ165" s="86">
        <v>20</v>
      </c>
      <c r="CN165" s="70" t="str">
        <f t="shared" si="2384"/>
        <v>InitUnitState('I012',,,20,,,,,,,)</v>
      </c>
      <c r="CO165" s="70" t="str">
        <f t="shared" si="2385"/>
        <v>InitUnitNormal('I012',,,,,,,,,,)</v>
      </c>
      <c r="CP165" s="70" t="str">
        <f t="shared" si="2386"/>
        <v>InitUnitMagic('I012',,,,,,,,,,20)</v>
      </c>
      <c r="CQ165" s="70" t="str">
        <f t="shared" si="2387"/>
        <v>InitUnitAdd('I012',,,,,,,,,,)</v>
      </c>
      <c r="CR165" s="70" t="str">
        <f t="shared" si="2680"/>
        <v>InitEquipData('I012',,"",,,,,'','','','','','',"ReplaceableTextures\\CommandButtons\\BTNIT03.blp")</v>
      </c>
      <c r="CU165" s="95" t="str">
        <f t="shared" ref="CU165:CU166" si="2681">CONCATENATE(DB165,DC165,DD165,DE165,DF165,DG165,DH165,DI165,DJ165,DK165,DL165,DM165,DN165,DO165,DP165,DQ165,DR165,DS165,DT165,DU165,DV165,DW165,DX165,DY165,DZ165,EA165,EB165,EC165,ED165,EE165,EF165,EG165,EH165,EI165,EJ165,EK165,EL165,EM165,EN165,EO165,EP165&amp;"|n")</f>
        <v>|n护甲+20|n金币加成+20|n</v>
      </c>
      <c r="CV165" s="61" t="str">
        <f t="shared" ref="CV165:CV166" si="2682">T165</f>
        <v>金币加成|Cffffc926+5%|r|n|n击杀|Cff00ff7f1000个|r敌人后奖励：|n金币|Cffffc926+8000~13000|r|n经验|Cffffc926+2000|r|n|n|Cff00ff7f同时只能携带一个招魂幡|r</v>
      </c>
      <c r="CW165" s="60"/>
      <c r="CX165" s="60"/>
      <c r="CY165" s="60"/>
      <c r="CZ165" s="60"/>
      <c r="DA165" s="60"/>
      <c r="DB165" s="71" t="str">
        <f t="shared" ref="DB165:DB166" si="2683">IF(V165="","","|n"&amp;DB$2&amp;"+"&amp;V165&amp;DB$1)</f>
        <v/>
      </c>
      <c r="DC165" s="71" t="str">
        <f t="shared" ref="DC165:DC166" si="2684">IF(W165="","","|n"&amp;DC$2&amp;"+"&amp;W165&amp;DC$1)</f>
        <v/>
      </c>
      <c r="DD165" s="71" t="str">
        <f t="shared" ref="DD165:DD166" si="2685">IF(X165="","","|n"&amp;DD$2&amp;"+"&amp;X165&amp;DD$1)</f>
        <v>|n护甲+20</v>
      </c>
      <c r="DE165" s="71" t="str">
        <f t="shared" ref="DE165:DE166" si="2686">IF(Y165="","","|n"&amp;DE$2&amp;"+"&amp;Y165&amp;DE$1)</f>
        <v/>
      </c>
      <c r="DF165" s="71" t="str">
        <f t="shared" ref="DF165:DF166" si="2687">IF(Z165="","","|n"&amp;DF$2&amp;"+"&amp;Z165&amp;DF$1)</f>
        <v/>
      </c>
      <c r="DG165" s="71" t="str">
        <f t="shared" ref="DG165:DG166" si="2688">IF(AA165="","","|n"&amp;DG$2&amp;"+"&amp;AA165&amp;DG$1)</f>
        <v/>
      </c>
      <c r="DH165" s="71" t="str">
        <f t="shared" ref="DH165:DH166" si="2689">IF(AB165="","","|n"&amp;DH$2&amp;"+"&amp;AB165&amp;DH$1)</f>
        <v/>
      </c>
      <c r="DI165" s="71" t="str">
        <f t="shared" ref="DI165:DI166" si="2690">IF(AC165="","","|n"&amp;DI$2&amp;"+"&amp;AC165&amp;DI$1)</f>
        <v/>
      </c>
      <c r="DJ165" s="71" t="str">
        <f t="shared" ref="DJ165:DJ166" si="2691">IF(AD165="","","|n"&amp;DJ$2&amp;"+"&amp;AD165&amp;DJ$1)</f>
        <v/>
      </c>
      <c r="DK165" s="71" t="str">
        <f t="shared" ref="DK165:DK166" si="2692">IF(AE165="","","|n"&amp;DK$2&amp;"+"&amp;AE165&amp;DK$1)</f>
        <v/>
      </c>
      <c r="DL165" s="71" t="str">
        <f t="shared" ref="DL165:DL166" si="2693">IF(AF165="","","|n"&amp;DL$2&amp;"+"&amp;AF165&amp;DL$1)</f>
        <v/>
      </c>
      <c r="DM165" s="71" t="str">
        <f t="shared" ref="DM165:DM166" si="2694">IF(AG165="","","|n"&amp;DM$2&amp;"+"&amp;AG165&amp;DM$1)</f>
        <v/>
      </c>
      <c r="DN165" s="71" t="str">
        <f t="shared" ref="DN165:DN166" si="2695">IF(AH165="","","|n"&amp;DN$2&amp;"+"&amp;AH165&amp;DN$1)</f>
        <v/>
      </c>
      <c r="DO165" s="71" t="str">
        <f t="shared" ref="DO165:DO166" si="2696">IF(AI165="","","|n"&amp;DO$2&amp;"+"&amp;AI165&amp;DO$1)</f>
        <v/>
      </c>
      <c r="DP165" s="71" t="str">
        <f t="shared" ref="DP165:DP166" si="2697">IF(AJ165="","","|n"&amp;DP$2&amp;"+"&amp;AJ165&amp;DP$1)</f>
        <v/>
      </c>
      <c r="DQ165" s="71" t="str">
        <f t="shared" ref="DQ165:DQ166" si="2698">IF(AK165="","","|n"&amp;DQ$2&amp;"+"&amp;AK165&amp;DQ$1)</f>
        <v/>
      </c>
      <c r="DR165" s="71" t="str">
        <f t="shared" ref="DR165:DR166" si="2699">IF(AL165="","","|n"&amp;DR$2&amp;"+"&amp;AL165&amp;DR$1)</f>
        <v/>
      </c>
      <c r="DS165" s="71" t="str">
        <f t="shared" ref="DS165:DS166" si="2700">IF(AM165="","","|n"&amp;DS$2&amp;"+"&amp;AM165&amp;DS$1)</f>
        <v/>
      </c>
      <c r="DT165" s="71" t="str">
        <f t="shared" ref="DT165:DT166" si="2701">IF(AN165="","","|n"&amp;DT$2&amp;"+"&amp;AN165&amp;DT$1)</f>
        <v/>
      </c>
      <c r="DU165" s="71" t="str">
        <f t="shared" ref="DU165:DU166" si="2702">IF(AO165="","","|n"&amp;DU$2&amp;"+"&amp;AO165&amp;DU$1)</f>
        <v/>
      </c>
      <c r="DV165" s="71" t="str">
        <f t="shared" ref="DV165:DV166" si="2703">IF(AP165="","","|n"&amp;DV$2&amp;"+"&amp;AP165&amp;DV$1)</f>
        <v/>
      </c>
      <c r="DW165" s="71" t="str">
        <f t="shared" ref="DW165:DW166" si="2704">IF(AQ165="","","|n"&amp;DW$2&amp;"+"&amp;AQ165&amp;DW$1)</f>
        <v/>
      </c>
      <c r="DX165" s="71" t="str">
        <f t="shared" ref="DX165:DX166" si="2705">IF(AR165="","","|n"&amp;DX$2&amp;"+"&amp;AR165&amp;DX$1)</f>
        <v/>
      </c>
      <c r="DY165" s="71" t="str">
        <f t="shared" ref="DY165:DY166" si="2706">IF(AS165="","","|n"&amp;DY$2&amp;"+"&amp;AS165&amp;DY$1)</f>
        <v/>
      </c>
      <c r="DZ165" s="71" t="str">
        <f t="shared" ref="DZ165:DZ166" si="2707">IF(AT165="","","|n"&amp;DZ$2&amp;"+"&amp;AT165&amp;DZ$1)</f>
        <v/>
      </c>
      <c r="EA165" s="71" t="str">
        <f t="shared" ref="EA165:EA166" si="2708">IF(AU165="","","|n"&amp;EA$2&amp;"+"&amp;AU165&amp;EA$1)</f>
        <v/>
      </c>
      <c r="EB165" s="71" t="str">
        <f t="shared" ref="EB165:EB166" si="2709">IF(AV165="","","|n"&amp;EB$2&amp;"+"&amp;AV165&amp;EB$1)</f>
        <v/>
      </c>
      <c r="EC165" s="71" t="str">
        <f t="shared" ref="EC165:EC166" si="2710">IF(AW165="","","|n"&amp;EC$2&amp;"+"&amp;AW165&amp;EC$1)</f>
        <v/>
      </c>
      <c r="ED165" s="71" t="str">
        <f t="shared" ref="ED165:ED166" si="2711">IF(AX165="","","|n"&amp;ED$2&amp;"+"&amp;AX165&amp;ED$1)</f>
        <v/>
      </c>
      <c r="EE165" s="71" t="str">
        <f t="shared" ref="EE165:EE166" si="2712">IF(AY165="","","|n"&amp;EE$2&amp;"+"&amp;AY165&amp;EE$1)</f>
        <v/>
      </c>
      <c r="EF165" s="71" t="str">
        <f t="shared" ref="EF165:EF166" si="2713">IF(AZ165="","","|n"&amp;EF$2&amp;"+"&amp;AZ165&amp;EF$1)</f>
        <v/>
      </c>
      <c r="EG165" s="71" t="str">
        <f t="shared" ref="EG165:EG166" si="2714">IF(BA165="","","|n"&amp;EG$2&amp;"+"&amp;BA165&amp;EG$1)</f>
        <v/>
      </c>
      <c r="EH165" s="71" t="str">
        <f t="shared" ref="EH165:EH166" si="2715">IF(BB165="","","|n"&amp;EH$2&amp;"+"&amp;BB165&amp;EH$1)</f>
        <v/>
      </c>
      <c r="EI165" s="71" t="str">
        <f t="shared" ref="EI165:EI166" si="2716">IF(BC165="","","|n"&amp;EI$2&amp;"+"&amp;BC165&amp;EI$1)</f>
        <v/>
      </c>
      <c r="EJ165" s="71" t="str">
        <f t="shared" ref="EJ165:EJ166" si="2717">IF(BD165="","","|n"&amp;EJ$2&amp;"+"&amp;BD165&amp;EJ$1)</f>
        <v/>
      </c>
      <c r="EK165" s="71" t="str">
        <f t="shared" ref="EK165:EK166" si="2718">IF(BE165="","","|n"&amp;EK$2&amp;"+"&amp;BE165&amp;EK$1)</f>
        <v/>
      </c>
      <c r="EL165" s="71" t="str">
        <f t="shared" ref="EL165:EL166" si="2719">IF(BF165="","","|n"&amp;EL$2&amp;"+"&amp;BF165&amp;EL$1)</f>
        <v/>
      </c>
      <c r="EM165" s="71" t="str">
        <f t="shared" ref="EM165:EM166" si="2720">IF(BG165="","","|n"&amp;EM$2&amp;"+"&amp;BG165&amp;EM$1)</f>
        <v/>
      </c>
      <c r="EN165" s="71" t="str">
        <f t="shared" ref="EN165:EN166" si="2721">IF(BH165="","","|n"&amp;EN$2&amp;"+"&amp;BH165&amp;EN$1)</f>
        <v/>
      </c>
      <c r="EO165" s="71" t="str">
        <f t="shared" ref="EO165:EO166" si="2722">IF(BI165="","","|n"&amp;EO$2&amp;"+"&amp;BI165&amp;EO$1)</f>
        <v/>
      </c>
      <c r="EP165" s="71" t="str">
        <f t="shared" ref="EP165:EP166" si="2723">IF(BJ165="","","|n"&amp;EP$2&amp;"+"&amp;BJ165&amp;EP$1)</f>
        <v>|n金币加成+20</v>
      </c>
      <c r="EQ165" s="71" t="str">
        <f t="shared" ref="EQ165:EQ166" si="2724">IF(BK165="","","|n"&amp;EQ$2&amp;"+"&amp;BK165&amp;EQ$1)</f>
        <v/>
      </c>
      <c r="ER165" s="71" t="str">
        <f t="shared" ref="ER165:ER166" si="2725">IF(BL165="","","|n"&amp;ER$2&amp;"+"&amp;BL165&amp;ER$1)</f>
        <v/>
      </c>
      <c r="ES165" s="71" t="str">
        <f t="shared" ref="ES165:ES166" si="2726">IF(BM165="","","|n"&amp;ES$2&amp;"+"&amp;BM165&amp;ES$1)</f>
        <v/>
      </c>
      <c r="ET165" s="71" t="str">
        <f t="shared" ref="ET165:ET166" si="2727">IF(BN165="","","|n"&amp;ET$2&amp;"+"&amp;BN165&amp;ET$1)</f>
        <v/>
      </c>
      <c r="EU165" s="71" t="str">
        <f t="shared" ref="EU165:EU166" si="2728">IF(BO165="","","|n"&amp;EU$2&amp;"+"&amp;BO165&amp;EU$1)</f>
        <v/>
      </c>
      <c r="EV165" s="71" t="str">
        <f t="shared" ref="EV165:EV166" si="2729">IF(BP165="","","|n"&amp;EV$2&amp;"+"&amp;BP165&amp;EV$1)</f>
        <v/>
      </c>
      <c r="EW165" s="71" t="str">
        <f t="shared" ref="EW165:EW166" si="2730">IF(BQ165="","","|n"&amp;EW$2&amp;"+"&amp;BQ165&amp;EW$1)</f>
        <v/>
      </c>
      <c r="EX165" s="71" t="str">
        <f t="shared" ref="EX165:EX166" si="2731">IF(BR165="","","|n"&amp;EX$2&amp;"+"&amp;BR165&amp;EX$1)</f>
        <v/>
      </c>
      <c r="EY165" s="71" t="str">
        <f t="shared" ref="EY165:EY166" si="2732">IF(BS165="","","|n"&amp;EY$2&amp;"+"&amp;BS165&amp;EY$1)</f>
        <v/>
      </c>
      <c r="EZ165" s="71" t="str">
        <f t="shared" ref="EZ165:EZ166" si="2733">IF(BT165="","","|n"&amp;EZ$2&amp;"+"&amp;BT165&amp;EZ$1)</f>
        <v/>
      </c>
      <c r="FA165" s="71" t="str">
        <f t="shared" ref="FA165:FA166" si="2734">IF(BU165="","","|n"&amp;FA$2&amp;"+"&amp;BU165&amp;FA$1)</f>
        <v/>
      </c>
      <c r="FB165" s="71" t="str">
        <f t="shared" ref="FB165:FB166" si="2735">IF(BV165="","","|n"&amp;FB$2&amp;"+"&amp;BV165&amp;FB$1)</f>
        <v/>
      </c>
      <c r="FC165" s="71" t="str">
        <f t="shared" ref="FC165:FC166" si="2736">IF(BW165="","","|n"&amp;FC$2&amp;"+"&amp;BW165&amp;FC$1)</f>
        <v/>
      </c>
      <c r="FD165" s="71" t="str">
        <f t="shared" ref="FD165:FD166" si="2737">IF(BX165="","","|n"&amp;FD$2&amp;"+"&amp;BX165&amp;FD$1)</f>
        <v/>
      </c>
      <c r="FE165" s="71" t="str">
        <f t="shared" ref="FE165:FE166" si="2738">IF(BY165="","","|n"&amp;FE$2&amp;"+"&amp;BY165&amp;FE$1)</f>
        <v/>
      </c>
      <c r="FF165" s="71" t="str">
        <f t="shared" ref="FF165:FF166" si="2739">IF(BZ165="","","|n"&amp;FF$2&amp;"+"&amp;BZ165&amp;FF$1)</f>
        <v/>
      </c>
      <c r="FG165" s="71" t="str">
        <f t="shared" ref="FG165:FG166" si="2740">IF(CA165="","","|n"&amp;FG$2&amp;"+"&amp;CA165&amp;FG$1)</f>
        <v/>
      </c>
      <c r="FH165" s="71" t="str">
        <f t="shared" ref="FH165:FH166" si="2741">IF(CB165="","","|n"&amp;FH$2&amp;"+"&amp;CB165&amp;FH$1)</f>
        <v/>
      </c>
      <c r="FI165" s="71" t="str">
        <f t="shared" ref="FI165:FI166" si="2742">IF(CC165="","","|n"&amp;FI$2&amp;"+"&amp;CC165&amp;FI$1)</f>
        <v/>
      </c>
      <c r="FJ165" s="71" t="str">
        <f t="shared" ref="FJ165:FJ166" si="2743">IF(CD165="","","|n"&amp;FJ$2&amp;"+"&amp;CD165&amp;FJ$1)</f>
        <v/>
      </c>
      <c r="FK165" s="71" t="str">
        <f t="shared" ref="FK165:FK166" si="2744">IF(CE165="","","|n"&amp;FK$2&amp;"+"&amp;CE165&amp;FK$1)</f>
        <v/>
      </c>
      <c r="FL165" s="71" t="str">
        <f t="shared" ref="FL165:FL166" si="2745">IF(CF165="","","|n"&amp;FL$2&amp;"+"&amp;CF165&amp;FL$1)</f>
        <v/>
      </c>
      <c r="FM165" s="71" t="str">
        <f t="shared" ref="FM165:FM166" si="2746">IF(CG165="","","|n"&amp;FM$2&amp;"+"&amp;CG165&amp;FM$1)</f>
        <v/>
      </c>
      <c r="FN165" s="71" t="str">
        <f t="shared" ref="FN165:FN166" si="2747">IF(CH165="","","|n"&amp;FN$2&amp;"+"&amp;CH165&amp;FN$1)</f>
        <v/>
      </c>
      <c r="FO165" s="71" t="str">
        <f t="shared" ref="FO165:FO166" si="2748">IF(CI165="","","|n"&amp;FO$2&amp;"+"&amp;CI165&amp;FO$1)</f>
        <v/>
      </c>
      <c r="FP165" s="71" t="str">
        <f t="shared" ref="FP165:FP166" si="2749">IF(CJ165="","","|n"&amp;FP$2&amp;"+"&amp;CJ165&amp;FP$1)</f>
        <v/>
      </c>
      <c r="FQ165" s="71" t="str">
        <f t="shared" ref="FQ165:FQ166" si="2750">IF(CK165="","","|n"&amp;FQ$2&amp;"+"&amp;CK165&amp;FQ$1)</f>
        <v/>
      </c>
      <c r="FR165" s="71" t="str">
        <f t="shared" ref="FR165:FR166" si="2751">IF(CL165="","","|n"&amp;FR$2&amp;"+"&amp;CL165&amp;FR$1)</f>
        <v/>
      </c>
      <c r="FS165" s="71" t="str">
        <f t="shared" ref="FS165:FS166" si="2752">IF(CM165="","","|n"&amp;FS$2&amp;"+"&amp;CM165&amp;FS$1)</f>
        <v/>
      </c>
    </row>
    <row r="166" spans="1:175" ht="16.5">
      <c r="A166" s="101"/>
      <c r="B166" s="101" t="s">
        <v>567</v>
      </c>
      <c r="C166" s="114" t="s">
        <v>568</v>
      </c>
      <c r="T166" s="9" t="s">
        <v>569</v>
      </c>
      <c r="U166" s="118" t="s">
        <v>570</v>
      </c>
      <c r="V166" s="86"/>
      <c r="W166" s="86"/>
      <c r="X166" s="86">
        <v>30</v>
      </c>
      <c r="Y166" s="86"/>
      <c r="Z166" s="86"/>
      <c r="AA166" s="86"/>
      <c r="AB166" s="86"/>
      <c r="AC166" s="86"/>
      <c r="AD166" s="86"/>
      <c r="AE166" s="86"/>
      <c r="AF166" s="86"/>
      <c r="AG166" s="88"/>
      <c r="AH166" s="86"/>
      <c r="AI166" s="86"/>
      <c r="AJ166" s="86"/>
      <c r="AK166" s="86"/>
      <c r="AL166" s="88"/>
      <c r="AM166" s="86"/>
      <c r="AN166" s="86"/>
      <c r="AO166" s="86"/>
      <c r="AP166" s="86"/>
      <c r="AQ166" s="86"/>
      <c r="AR166" s="88"/>
      <c r="AS166" s="88"/>
      <c r="AT166" s="86"/>
      <c r="AU166" s="86"/>
      <c r="AV166" s="86"/>
      <c r="AW166" s="86"/>
      <c r="AX166" s="86"/>
      <c r="AY166" s="86"/>
      <c r="AZ166" s="86"/>
      <c r="BA166" s="86"/>
      <c r="BB166" s="86"/>
      <c r="BC166" s="86"/>
      <c r="BD166" s="86"/>
      <c r="BE166" s="86"/>
      <c r="BF166" s="86"/>
      <c r="BG166" s="86"/>
      <c r="BH166" s="86"/>
      <c r="BI166" s="86"/>
      <c r="BJ166" s="86">
        <v>25</v>
      </c>
      <c r="CN166" s="70" t="str">
        <f t="shared" si="2384"/>
        <v>InitUnitState('I013',,,30,,,,,,,)</v>
      </c>
      <c r="CO166" s="70" t="str">
        <f t="shared" si="2385"/>
        <v>InitUnitNormal('I013',,,,,,,,,,)</v>
      </c>
      <c r="CP166" s="70" t="str">
        <f t="shared" si="2386"/>
        <v>InitUnitMagic('I013',,,,,,,,,,25)</v>
      </c>
      <c r="CQ166" s="70" t="str">
        <f t="shared" si="2387"/>
        <v>InitUnitAdd('I013',,,,,,,,,,)</v>
      </c>
      <c r="CR166" s="70" t="str">
        <f t="shared" si="2680"/>
        <v>InitEquipData('I013',,"",,,,,'','','','','','',"ReplaceableTextures\\CommandButtons\\BTNIT04.blp")</v>
      </c>
      <c r="CU166" s="95" t="str">
        <f t="shared" si="2681"/>
        <v>|n护甲+30|n金币加成+25|n</v>
      </c>
      <c r="CV166" s="61" t="str">
        <f t="shared" si="2682"/>
        <v>金币加成|Cffffc926+10%|r|n|n击杀|Cff00ff7f1000个|r敌人后奖励：|n金币|Cffffc926+9000~14000|r|n经验|Cffffc926+4000|r|n|n|Cff00ff7f同时只能携带一个招魂幡|r</v>
      </c>
      <c r="CW166" s="60"/>
      <c r="CX166" s="60"/>
      <c r="CY166" s="60"/>
      <c r="CZ166" s="60"/>
      <c r="DA166" s="60"/>
      <c r="DB166" s="71" t="str">
        <f t="shared" si="2683"/>
        <v/>
      </c>
      <c r="DC166" s="71" t="str">
        <f t="shared" si="2684"/>
        <v/>
      </c>
      <c r="DD166" s="71" t="str">
        <f t="shared" si="2685"/>
        <v>|n护甲+30</v>
      </c>
      <c r="DE166" s="71" t="str">
        <f t="shared" si="2686"/>
        <v/>
      </c>
      <c r="DF166" s="71" t="str">
        <f t="shared" si="2687"/>
        <v/>
      </c>
      <c r="DG166" s="71" t="str">
        <f t="shared" si="2688"/>
        <v/>
      </c>
      <c r="DH166" s="71" t="str">
        <f t="shared" si="2689"/>
        <v/>
      </c>
      <c r="DI166" s="71" t="str">
        <f t="shared" si="2690"/>
        <v/>
      </c>
      <c r="DJ166" s="71" t="str">
        <f t="shared" si="2691"/>
        <v/>
      </c>
      <c r="DK166" s="71" t="str">
        <f t="shared" si="2692"/>
        <v/>
      </c>
      <c r="DL166" s="71" t="str">
        <f t="shared" si="2693"/>
        <v/>
      </c>
      <c r="DM166" s="71" t="str">
        <f t="shared" si="2694"/>
        <v/>
      </c>
      <c r="DN166" s="71" t="str">
        <f t="shared" si="2695"/>
        <v/>
      </c>
      <c r="DO166" s="71" t="str">
        <f t="shared" si="2696"/>
        <v/>
      </c>
      <c r="DP166" s="71" t="str">
        <f t="shared" si="2697"/>
        <v/>
      </c>
      <c r="DQ166" s="71" t="str">
        <f t="shared" si="2698"/>
        <v/>
      </c>
      <c r="DR166" s="71" t="str">
        <f t="shared" si="2699"/>
        <v/>
      </c>
      <c r="DS166" s="71" t="str">
        <f t="shared" si="2700"/>
        <v/>
      </c>
      <c r="DT166" s="71" t="str">
        <f t="shared" si="2701"/>
        <v/>
      </c>
      <c r="DU166" s="71" t="str">
        <f t="shared" si="2702"/>
        <v/>
      </c>
      <c r="DV166" s="71" t="str">
        <f t="shared" si="2703"/>
        <v/>
      </c>
      <c r="DW166" s="71" t="str">
        <f t="shared" si="2704"/>
        <v/>
      </c>
      <c r="DX166" s="71" t="str">
        <f t="shared" si="2705"/>
        <v/>
      </c>
      <c r="DY166" s="71" t="str">
        <f t="shared" si="2706"/>
        <v/>
      </c>
      <c r="DZ166" s="71" t="str">
        <f t="shared" si="2707"/>
        <v/>
      </c>
      <c r="EA166" s="71" t="str">
        <f t="shared" si="2708"/>
        <v/>
      </c>
      <c r="EB166" s="71" t="str">
        <f t="shared" si="2709"/>
        <v/>
      </c>
      <c r="EC166" s="71" t="str">
        <f t="shared" si="2710"/>
        <v/>
      </c>
      <c r="ED166" s="71" t="str">
        <f t="shared" si="2711"/>
        <v/>
      </c>
      <c r="EE166" s="71" t="str">
        <f t="shared" si="2712"/>
        <v/>
      </c>
      <c r="EF166" s="71" t="str">
        <f t="shared" si="2713"/>
        <v/>
      </c>
      <c r="EG166" s="71" t="str">
        <f t="shared" si="2714"/>
        <v/>
      </c>
      <c r="EH166" s="71" t="str">
        <f t="shared" si="2715"/>
        <v/>
      </c>
      <c r="EI166" s="71" t="str">
        <f t="shared" si="2716"/>
        <v/>
      </c>
      <c r="EJ166" s="71" t="str">
        <f t="shared" si="2717"/>
        <v/>
      </c>
      <c r="EK166" s="71" t="str">
        <f t="shared" si="2718"/>
        <v/>
      </c>
      <c r="EL166" s="71" t="str">
        <f t="shared" si="2719"/>
        <v/>
      </c>
      <c r="EM166" s="71" t="str">
        <f t="shared" si="2720"/>
        <v/>
      </c>
      <c r="EN166" s="71" t="str">
        <f t="shared" si="2721"/>
        <v/>
      </c>
      <c r="EO166" s="71" t="str">
        <f t="shared" si="2722"/>
        <v/>
      </c>
      <c r="EP166" s="71" t="str">
        <f t="shared" si="2723"/>
        <v>|n金币加成+25</v>
      </c>
      <c r="EQ166" s="71" t="str">
        <f t="shared" si="2724"/>
        <v/>
      </c>
      <c r="ER166" s="71" t="str">
        <f t="shared" si="2725"/>
        <v/>
      </c>
      <c r="ES166" s="71" t="str">
        <f t="shared" si="2726"/>
        <v/>
      </c>
      <c r="ET166" s="71" t="str">
        <f t="shared" si="2727"/>
        <v/>
      </c>
      <c r="EU166" s="71" t="str">
        <f t="shared" si="2728"/>
        <v/>
      </c>
      <c r="EV166" s="71" t="str">
        <f t="shared" si="2729"/>
        <v/>
      </c>
      <c r="EW166" s="71" t="str">
        <f t="shared" si="2730"/>
        <v/>
      </c>
      <c r="EX166" s="71" t="str">
        <f t="shared" si="2731"/>
        <v/>
      </c>
      <c r="EY166" s="71" t="str">
        <f t="shared" si="2732"/>
        <v/>
      </c>
      <c r="EZ166" s="71" t="str">
        <f t="shared" si="2733"/>
        <v/>
      </c>
      <c r="FA166" s="71" t="str">
        <f t="shared" si="2734"/>
        <v/>
      </c>
      <c r="FB166" s="71" t="str">
        <f t="shared" si="2735"/>
        <v/>
      </c>
      <c r="FC166" s="71" t="str">
        <f t="shared" si="2736"/>
        <v/>
      </c>
      <c r="FD166" s="71" t="str">
        <f t="shared" si="2737"/>
        <v/>
      </c>
      <c r="FE166" s="71" t="str">
        <f t="shared" si="2738"/>
        <v/>
      </c>
      <c r="FF166" s="71" t="str">
        <f t="shared" si="2739"/>
        <v/>
      </c>
      <c r="FG166" s="71" t="str">
        <f t="shared" si="2740"/>
        <v/>
      </c>
      <c r="FH166" s="71" t="str">
        <f t="shared" si="2741"/>
        <v/>
      </c>
      <c r="FI166" s="71" t="str">
        <f t="shared" si="2742"/>
        <v/>
      </c>
      <c r="FJ166" s="71" t="str">
        <f t="shared" si="2743"/>
        <v/>
      </c>
      <c r="FK166" s="71" t="str">
        <f t="shared" si="2744"/>
        <v/>
      </c>
      <c r="FL166" s="71" t="str">
        <f t="shared" si="2745"/>
        <v/>
      </c>
      <c r="FM166" s="71" t="str">
        <f t="shared" si="2746"/>
        <v/>
      </c>
      <c r="FN166" s="71" t="str">
        <f t="shared" si="2747"/>
        <v/>
      </c>
      <c r="FO166" s="71" t="str">
        <f t="shared" si="2748"/>
        <v/>
      </c>
      <c r="FP166" s="71" t="str">
        <f t="shared" si="2749"/>
        <v/>
      </c>
      <c r="FQ166" s="71" t="str">
        <f t="shared" si="2750"/>
        <v/>
      </c>
      <c r="FR166" s="71" t="str">
        <f t="shared" si="2751"/>
        <v/>
      </c>
      <c r="FS166" s="71" t="str">
        <f t="shared" si="2752"/>
        <v/>
      </c>
    </row>
    <row r="167" spans="1:175" ht="16.5">
      <c r="A167" s="101"/>
      <c r="B167" s="101" t="s">
        <v>571</v>
      </c>
      <c r="C167" s="114" t="s">
        <v>572</v>
      </c>
      <c r="T167" s="9" t="s">
        <v>573</v>
      </c>
      <c r="U167" s="118" t="s">
        <v>574</v>
      </c>
      <c r="V167" s="86"/>
      <c r="W167" s="86"/>
      <c r="X167" s="86">
        <v>40</v>
      </c>
      <c r="Y167" s="86"/>
      <c r="Z167" s="86"/>
      <c r="AA167" s="86"/>
      <c r="AB167" s="86"/>
      <c r="AC167" s="86"/>
      <c r="AD167" s="86"/>
      <c r="AE167" s="86"/>
      <c r="AF167" s="86"/>
      <c r="AG167" s="88"/>
      <c r="AH167" s="86"/>
      <c r="AI167" s="86"/>
      <c r="AJ167" s="86"/>
      <c r="AK167" s="86"/>
      <c r="AL167" s="88"/>
      <c r="AM167" s="86"/>
      <c r="AN167" s="86"/>
      <c r="AO167" s="86"/>
      <c r="AP167" s="86"/>
      <c r="AQ167" s="86"/>
      <c r="AR167" s="88"/>
      <c r="AS167" s="88"/>
      <c r="AT167" s="86"/>
      <c r="AU167" s="86"/>
      <c r="AV167" s="86"/>
      <c r="AW167" s="86"/>
      <c r="AX167" s="86"/>
      <c r="AY167" s="86"/>
      <c r="AZ167" s="86"/>
      <c r="BA167" s="86"/>
      <c r="BB167" s="86"/>
      <c r="BC167" s="86"/>
      <c r="BD167" s="86"/>
      <c r="BE167" s="86"/>
      <c r="BF167" s="86"/>
      <c r="BG167" s="86"/>
      <c r="BH167" s="86"/>
      <c r="BI167" s="86"/>
      <c r="BJ167" s="86">
        <v>30</v>
      </c>
      <c r="CN167" s="70" t="str">
        <f t="shared" si="2384"/>
        <v>InitUnitState('I014',,,40,,,,,,,)</v>
      </c>
      <c r="CO167" s="70" t="str">
        <f t="shared" si="2385"/>
        <v>InitUnitNormal('I014',,,,,,,,,,)</v>
      </c>
      <c r="CP167" s="70" t="str">
        <f t="shared" si="2386"/>
        <v>InitUnitMagic('I014',,,,,,,,,,30)</v>
      </c>
      <c r="CQ167" s="70" t="str">
        <f t="shared" si="2387"/>
        <v>InitUnitAdd('I014',,,,,,,,,,)</v>
      </c>
      <c r="CR167" s="70" t="str">
        <f t="shared" si="2680"/>
        <v>InitEquipData('I014',,"",,,,,'','','','','','',"ReplaceableTextures\\CommandButtons\\BTNIT05.blp")</v>
      </c>
      <c r="CU167" s="95" t="str">
        <f t="shared" ref="CU167:CU182" si="2753">CONCATENATE(DB167,DC167,DD167,DE167,DF167,DG167,DH167,DI167,DJ167,DK167,DL167,DM167,DN167,DO167,DP167,DQ167,DR167,DS167,DT167,DU167,DV167,DW167,DX167,DY167,DZ167,EA167,EB167,EC167,ED167,EE167,EF167,EG167,EH167,EI167,EJ167,EK167,EL167,EM167,EN167,EO167,EP167&amp;"|n")</f>
        <v>|n护甲+40|n金币加成+30|n</v>
      </c>
      <c r="CV167" s="61" t="str">
        <f t="shared" ref="CV167:CV182" si="2754">T167</f>
        <v>金币加成|Cffffc926+20%|r|n|n击杀|Cff00ff7f1000个|r敌人后奖励：|n金币|Cffffc926+10000~15000|r|n经验|Cffffc926+7000|r|n|n|Cff00ff7f同时只能携带一个招魂幡|r</v>
      </c>
      <c r="CW167" s="60"/>
      <c r="CX167" s="60"/>
      <c r="CY167" s="60"/>
      <c r="CZ167" s="60"/>
      <c r="DA167" s="60"/>
      <c r="DB167" s="71" t="str">
        <f t="shared" ref="DB167:DB182" si="2755">IF(V167="","","|n"&amp;DB$2&amp;"+"&amp;V167&amp;DB$1)</f>
        <v/>
      </c>
      <c r="DC167" s="71" t="str">
        <f t="shared" ref="DC167:DC182" si="2756">IF(W167="","","|n"&amp;DC$2&amp;"+"&amp;W167&amp;DC$1)</f>
        <v/>
      </c>
      <c r="DD167" s="71" t="str">
        <f t="shared" ref="DD167:DD182" si="2757">IF(X167="","","|n"&amp;DD$2&amp;"+"&amp;X167&amp;DD$1)</f>
        <v>|n护甲+40</v>
      </c>
      <c r="DE167" s="71" t="str">
        <f t="shared" ref="DE167:DE182" si="2758">IF(Y167="","","|n"&amp;DE$2&amp;"+"&amp;Y167&amp;DE$1)</f>
        <v/>
      </c>
      <c r="DF167" s="71" t="str">
        <f t="shared" ref="DF167:DF182" si="2759">IF(Z167="","","|n"&amp;DF$2&amp;"+"&amp;Z167&amp;DF$1)</f>
        <v/>
      </c>
      <c r="DG167" s="71" t="str">
        <f t="shared" ref="DG167:DG182" si="2760">IF(AA167="","","|n"&amp;DG$2&amp;"+"&amp;AA167&amp;DG$1)</f>
        <v/>
      </c>
      <c r="DH167" s="71" t="str">
        <f t="shared" ref="DH167:DH182" si="2761">IF(AB167="","","|n"&amp;DH$2&amp;"+"&amp;AB167&amp;DH$1)</f>
        <v/>
      </c>
      <c r="DI167" s="71" t="str">
        <f t="shared" ref="DI167:DI182" si="2762">IF(AC167="","","|n"&amp;DI$2&amp;"+"&amp;AC167&amp;DI$1)</f>
        <v/>
      </c>
      <c r="DJ167" s="71" t="str">
        <f t="shared" ref="DJ167:DJ182" si="2763">IF(AD167="","","|n"&amp;DJ$2&amp;"+"&amp;AD167&amp;DJ$1)</f>
        <v/>
      </c>
      <c r="DK167" s="71" t="str">
        <f t="shared" ref="DK167:DK182" si="2764">IF(AE167="","","|n"&amp;DK$2&amp;"+"&amp;AE167&amp;DK$1)</f>
        <v/>
      </c>
      <c r="DL167" s="71" t="str">
        <f t="shared" ref="DL167:DL182" si="2765">IF(AF167="","","|n"&amp;DL$2&amp;"+"&amp;AF167&amp;DL$1)</f>
        <v/>
      </c>
      <c r="DM167" s="71" t="str">
        <f t="shared" ref="DM167:DM182" si="2766">IF(AG167="","","|n"&amp;DM$2&amp;"+"&amp;AG167&amp;DM$1)</f>
        <v/>
      </c>
      <c r="DN167" s="71" t="str">
        <f t="shared" ref="DN167:DN182" si="2767">IF(AH167="","","|n"&amp;DN$2&amp;"+"&amp;AH167&amp;DN$1)</f>
        <v/>
      </c>
      <c r="DO167" s="71" t="str">
        <f t="shared" ref="DO167:DO182" si="2768">IF(AI167="","","|n"&amp;DO$2&amp;"+"&amp;AI167&amp;DO$1)</f>
        <v/>
      </c>
      <c r="DP167" s="71" t="str">
        <f t="shared" ref="DP167:DP182" si="2769">IF(AJ167="","","|n"&amp;DP$2&amp;"+"&amp;AJ167&amp;DP$1)</f>
        <v/>
      </c>
      <c r="DQ167" s="71" t="str">
        <f t="shared" ref="DQ167:DQ182" si="2770">IF(AK167="","","|n"&amp;DQ$2&amp;"+"&amp;AK167&amp;DQ$1)</f>
        <v/>
      </c>
      <c r="DR167" s="71" t="str">
        <f t="shared" ref="DR167:DR182" si="2771">IF(AL167="","","|n"&amp;DR$2&amp;"+"&amp;AL167&amp;DR$1)</f>
        <v/>
      </c>
      <c r="DS167" s="71" t="str">
        <f t="shared" ref="DS167:DS182" si="2772">IF(AM167="","","|n"&amp;DS$2&amp;"+"&amp;AM167&amp;DS$1)</f>
        <v/>
      </c>
      <c r="DT167" s="71" t="str">
        <f t="shared" ref="DT167:DT182" si="2773">IF(AN167="","","|n"&amp;DT$2&amp;"+"&amp;AN167&amp;DT$1)</f>
        <v/>
      </c>
      <c r="DU167" s="71" t="str">
        <f t="shared" ref="DU167:DU182" si="2774">IF(AO167="","","|n"&amp;DU$2&amp;"+"&amp;AO167&amp;DU$1)</f>
        <v/>
      </c>
      <c r="DV167" s="71" t="str">
        <f t="shared" ref="DV167:DV182" si="2775">IF(AP167="","","|n"&amp;DV$2&amp;"+"&amp;AP167&amp;DV$1)</f>
        <v/>
      </c>
      <c r="DW167" s="71" t="str">
        <f t="shared" ref="DW167:DW182" si="2776">IF(AQ167="","","|n"&amp;DW$2&amp;"+"&amp;AQ167&amp;DW$1)</f>
        <v/>
      </c>
      <c r="DX167" s="71" t="str">
        <f t="shared" ref="DX167:DX182" si="2777">IF(AR167="","","|n"&amp;DX$2&amp;"+"&amp;AR167&amp;DX$1)</f>
        <v/>
      </c>
      <c r="DY167" s="71" t="str">
        <f t="shared" ref="DY167:DY182" si="2778">IF(AS167="","","|n"&amp;DY$2&amp;"+"&amp;AS167&amp;DY$1)</f>
        <v/>
      </c>
      <c r="DZ167" s="71" t="str">
        <f t="shared" ref="DZ167:DZ182" si="2779">IF(AT167="","","|n"&amp;DZ$2&amp;"+"&amp;AT167&amp;DZ$1)</f>
        <v/>
      </c>
      <c r="EA167" s="71" t="str">
        <f t="shared" ref="EA167:EA182" si="2780">IF(AU167="","","|n"&amp;EA$2&amp;"+"&amp;AU167&amp;EA$1)</f>
        <v/>
      </c>
      <c r="EB167" s="71" t="str">
        <f t="shared" ref="EB167:EB182" si="2781">IF(AV167="","","|n"&amp;EB$2&amp;"+"&amp;AV167&amp;EB$1)</f>
        <v/>
      </c>
      <c r="EC167" s="71" t="str">
        <f t="shared" ref="EC167:EC182" si="2782">IF(AW167="","","|n"&amp;EC$2&amp;"+"&amp;AW167&amp;EC$1)</f>
        <v/>
      </c>
      <c r="ED167" s="71" t="str">
        <f t="shared" ref="ED167:ED182" si="2783">IF(AX167="","","|n"&amp;ED$2&amp;"+"&amp;AX167&amp;ED$1)</f>
        <v/>
      </c>
      <c r="EE167" s="71" t="str">
        <f t="shared" ref="EE167:EE182" si="2784">IF(AY167="","","|n"&amp;EE$2&amp;"+"&amp;AY167&amp;EE$1)</f>
        <v/>
      </c>
      <c r="EF167" s="71" t="str">
        <f t="shared" ref="EF167:EF182" si="2785">IF(AZ167="","","|n"&amp;EF$2&amp;"+"&amp;AZ167&amp;EF$1)</f>
        <v/>
      </c>
      <c r="EG167" s="71" t="str">
        <f t="shared" ref="EG167:EG182" si="2786">IF(BA167="","","|n"&amp;EG$2&amp;"+"&amp;BA167&amp;EG$1)</f>
        <v/>
      </c>
      <c r="EH167" s="71" t="str">
        <f t="shared" ref="EH167:EH182" si="2787">IF(BB167="","","|n"&amp;EH$2&amp;"+"&amp;BB167&amp;EH$1)</f>
        <v/>
      </c>
      <c r="EI167" s="71" t="str">
        <f t="shared" ref="EI167:EI182" si="2788">IF(BC167="","","|n"&amp;EI$2&amp;"+"&amp;BC167&amp;EI$1)</f>
        <v/>
      </c>
      <c r="EJ167" s="71" t="str">
        <f t="shared" ref="EJ167:EJ182" si="2789">IF(BD167="","","|n"&amp;EJ$2&amp;"+"&amp;BD167&amp;EJ$1)</f>
        <v/>
      </c>
      <c r="EK167" s="71" t="str">
        <f t="shared" ref="EK167:EK182" si="2790">IF(BE167="","","|n"&amp;EK$2&amp;"+"&amp;BE167&amp;EK$1)</f>
        <v/>
      </c>
      <c r="EL167" s="71" t="str">
        <f t="shared" ref="EL167:EL182" si="2791">IF(BF167="","","|n"&amp;EL$2&amp;"+"&amp;BF167&amp;EL$1)</f>
        <v/>
      </c>
      <c r="EM167" s="71" t="str">
        <f t="shared" ref="EM167:EM182" si="2792">IF(BG167="","","|n"&amp;EM$2&amp;"+"&amp;BG167&amp;EM$1)</f>
        <v/>
      </c>
      <c r="EN167" s="71" t="str">
        <f t="shared" ref="EN167:EN182" si="2793">IF(BH167="","","|n"&amp;EN$2&amp;"+"&amp;BH167&amp;EN$1)</f>
        <v/>
      </c>
      <c r="EO167" s="71" t="str">
        <f t="shared" ref="EO167:EO182" si="2794">IF(BI167="","","|n"&amp;EO$2&amp;"+"&amp;BI167&amp;EO$1)</f>
        <v/>
      </c>
      <c r="EP167" s="71" t="str">
        <f t="shared" ref="EP167:EP182" si="2795">IF(BJ167="","","|n"&amp;EP$2&amp;"+"&amp;BJ167&amp;EP$1)</f>
        <v>|n金币加成+30</v>
      </c>
      <c r="EQ167" s="71" t="str">
        <f t="shared" ref="EQ167:EQ182" si="2796">IF(BK167="","","|n"&amp;EQ$2&amp;"+"&amp;BK167&amp;EQ$1)</f>
        <v/>
      </c>
      <c r="ER167" s="71" t="str">
        <f t="shared" ref="ER167:ER182" si="2797">IF(BL167="","","|n"&amp;ER$2&amp;"+"&amp;BL167&amp;ER$1)</f>
        <v/>
      </c>
      <c r="ES167" s="71" t="str">
        <f t="shared" ref="ES167:ES182" si="2798">IF(BM167="","","|n"&amp;ES$2&amp;"+"&amp;BM167&amp;ES$1)</f>
        <v/>
      </c>
      <c r="ET167" s="71" t="str">
        <f t="shared" ref="ET167:ET182" si="2799">IF(BN167="","","|n"&amp;ET$2&amp;"+"&amp;BN167&amp;ET$1)</f>
        <v/>
      </c>
      <c r="EU167" s="71" t="str">
        <f t="shared" ref="EU167:EU182" si="2800">IF(BO167="","","|n"&amp;EU$2&amp;"+"&amp;BO167&amp;EU$1)</f>
        <v/>
      </c>
      <c r="EV167" s="71" t="str">
        <f t="shared" ref="EV167:EV182" si="2801">IF(BP167="","","|n"&amp;EV$2&amp;"+"&amp;BP167&amp;EV$1)</f>
        <v/>
      </c>
      <c r="EW167" s="71" t="str">
        <f t="shared" ref="EW167:EW182" si="2802">IF(BQ167="","","|n"&amp;EW$2&amp;"+"&amp;BQ167&amp;EW$1)</f>
        <v/>
      </c>
      <c r="EX167" s="71" t="str">
        <f t="shared" ref="EX167:EX182" si="2803">IF(BR167="","","|n"&amp;EX$2&amp;"+"&amp;BR167&amp;EX$1)</f>
        <v/>
      </c>
      <c r="EY167" s="71" t="str">
        <f t="shared" ref="EY167:EY182" si="2804">IF(BS167="","","|n"&amp;EY$2&amp;"+"&amp;BS167&amp;EY$1)</f>
        <v/>
      </c>
      <c r="EZ167" s="71" t="str">
        <f t="shared" ref="EZ167:EZ182" si="2805">IF(BT167="","","|n"&amp;EZ$2&amp;"+"&amp;BT167&amp;EZ$1)</f>
        <v/>
      </c>
      <c r="FA167" s="71" t="str">
        <f t="shared" ref="FA167:FA182" si="2806">IF(BU167="","","|n"&amp;FA$2&amp;"+"&amp;BU167&amp;FA$1)</f>
        <v/>
      </c>
      <c r="FB167" s="71" t="str">
        <f t="shared" ref="FB167:FB182" si="2807">IF(BV167="","","|n"&amp;FB$2&amp;"+"&amp;BV167&amp;FB$1)</f>
        <v/>
      </c>
      <c r="FC167" s="71" t="str">
        <f t="shared" ref="FC167:FC182" si="2808">IF(BW167="","","|n"&amp;FC$2&amp;"+"&amp;BW167&amp;FC$1)</f>
        <v/>
      </c>
      <c r="FD167" s="71" t="str">
        <f t="shared" ref="FD167:FD182" si="2809">IF(BX167="","","|n"&amp;FD$2&amp;"+"&amp;BX167&amp;FD$1)</f>
        <v/>
      </c>
      <c r="FE167" s="71" t="str">
        <f t="shared" ref="FE167:FE182" si="2810">IF(BY167="","","|n"&amp;FE$2&amp;"+"&amp;BY167&amp;FE$1)</f>
        <v/>
      </c>
      <c r="FF167" s="71" t="str">
        <f t="shared" ref="FF167:FF182" si="2811">IF(BZ167="","","|n"&amp;FF$2&amp;"+"&amp;BZ167&amp;FF$1)</f>
        <v/>
      </c>
      <c r="FG167" s="71" t="str">
        <f t="shared" ref="FG167:FG182" si="2812">IF(CA167="","","|n"&amp;FG$2&amp;"+"&amp;CA167&amp;FG$1)</f>
        <v/>
      </c>
      <c r="FH167" s="71" t="str">
        <f t="shared" ref="FH167:FH182" si="2813">IF(CB167="","","|n"&amp;FH$2&amp;"+"&amp;CB167&amp;FH$1)</f>
        <v/>
      </c>
      <c r="FI167" s="71" t="str">
        <f t="shared" ref="FI167:FI182" si="2814">IF(CC167="","","|n"&amp;FI$2&amp;"+"&amp;CC167&amp;FI$1)</f>
        <v/>
      </c>
      <c r="FJ167" s="71" t="str">
        <f t="shared" ref="FJ167:FJ182" si="2815">IF(CD167="","","|n"&amp;FJ$2&amp;"+"&amp;CD167&amp;FJ$1)</f>
        <v/>
      </c>
      <c r="FK167" s="71" t="str">
        <f t="shared" ref="FK167:FK182" si="2816">IF(CE167="","","|n"&amp;FK$2&amp;"+"&amp;CE167&amp;FK$1)</f>
        <v/>
      </c>
      <c r="FL167" s="71" t="str">
        <f t="shared" ref="FL167:FL182" si="2817">IF(CF167="","","|n"&amp;FL$2&amp;"+"&amp;CF167&amp;FL$1)</f>
        <v/>
      </c>
      <c r="FM167" s="71" t="str">
        <f t="shared" ref="FM167:FM182" si="2818">IF(CG167="","","|n"&amp;FM$2&amp;"+"&amp;CG167&amp;FM$1)</f>
        <v/>
      </c>
      <c r="FN167" s="71" t="str">
        <f t="shared" ref="FN167:FN182" si="2819">IF(CH167="","","|n"&amp;FN$2&amp;"+"&amp;CH167&amp;FN$1)</f>
        <v/>
      </c>
      <c r="FO167" s="71" t="str">
        <f t="shared" ref="FO167:FO182" si="2820">IF(CI167="","","|n"&amp;FO$2&amp;"+"&amp;CI167&amp;FO$1)</f>
        <v/>
      </c>
      <c r="FP167" s="71" t="str">
        <f t="shared" ref="FP167:FP182" si="2821">IF(CJ167="","","|n"&amp;FP$2&amp;"+"&amp;CJ167&amp;FP$1)</f>
        <v/>
      </c>
      <c r="FQ167" s="71" t="str">
        <f t="shared" ref="FQ167:FQ182" si="2822">IF(CK167="","","|n"&amp;FQ$2&amp;"+"&amp;CK167&amp;FQ$1)</f>
        <v/>
      </c>
      <c r="FR167" s="71" t="str">
        <f t="shared" ref="FR167:FR182" si="2823">IF(CL167="","","|n"&amp;FR$2&amp;"+"&amp;CL167&amp;FR$1)</f>
        <v/>
      </c>
      <c r="FS167" s="71" t="str">
        <f t="shared" ref="FS167:FS182" si="2824">IF(CM167="","","|n"&amp;FS$2&amp;"+"&amp;CM167&amp;FS$1)</f>
        <v/>
      </c>
    </row>
    <row r="168" spans="1:175" ht="16.5">
      <c r="A168" s="101"/>
      <c r="B168" s="101" t="s">
        <v>575</v>
      </c>
      <c r="C168" s="114" t="s">
        <v>576</v>
      </c>
      <c r="T168" s="9" t="s">
        <v>577</v>
      </c>
      <c r="U168" s="118" t="s">
        <v>578</v>
      </c>
      <c r="V168" s="86"/>
      <c r="W168" s="86"/>
      <c r="X168" s="86">
        <v>50</v>
      </c>
      <c r="Y168" s="86"/>
      <c r="Z168" s="86"/>
      <c r="AA168" s="86"/>
      <c r="AB168" s="86"/>
      <c r="AC168" s="86"/>
      <c r="AD168" s="86"/>
      <c r="AE168" s="86"/>
      <c r="AF168" s="86"/>
      <c r="AG168" s="88"/>
      <c r="AH168" s="86"/>
      <c r="AI168" s="86"/>
      <c r="AJ168" s="86"/>
      <c r="AK168" s="86"/>
      <c r="AL168" s="88"/>
      <c r="AM168" s="86"/>
      <c r="AN168" s="86"/>
      <c r="AO168" s="86"/>
      <c r="AP168" s="86"/>
      <c r="AQ168" s="86"/>
      <c r="AR168" s="88"/>
      <c r="AS168" s="88"/>
      <c r="AT168" s="86"/>
      <c r="AU168" s="86"/>
      <c r="AV168" s="86"/>
      <c r="AW168" s="86"/>
      <c r="AX168" s="86"/>
      <c r="AY168" s="86"/>
      <c r="AZ168" s="86"/>
      <c r="BA168" s="86"/>
      <c r="BB168" s="86"/>
      <c r="BC168" s="86"/>
      <c r="BD168" s="86"/>
      <c r="BE168" s="86"/>
      <c r="BF168" s="86"/>
      <c r="BG168" s="86"/>
      <c r="BH168" s="86"/>
      <c r="BI168" s="86"/>
      <c r="BJ168" s="86">
        <v>35</v>
      </c>
      <c r="CN168" s="70" t="str">
        <f t="shared" ref="CN168:CN173" si="2825">"InitUnitState('"&amp;B168&amp;"',"&amp;V168&amp;","&amp;W168&amp;","&amp;X168&amp;","&amp;Y168&amp;","&amp;Z168&amp;","&amp;AA168&amp;","&amp;AB168&amp;","&amp;AC168&amp;","&amp;AD168&amp;","&amp;AE168&amp;")"</f>
        <v>InitUnitState('I015',,,50,,,,,,,)</v>
      </c>
      <c r="CO168" s="70" t="str">
        <f t="shared" ref="CO168:CO173" si="2826">"InitUnitNormal('"&amp;B168&amp;"',"&amp;AF168&amp;","&amp;AG168&amp;","&amp;AH168&amp;","&amp;AI168&amp;","&amp;AJ168&amp;","&amp;AK168&amp;","&amp;AL168&amp;","&amp;AM168&amp;","&amp;AN168&amp;","&amp;AO168&amp;")"</f>
        <v>InitUnitNormal('I015',,,,,,,,,,)</v>
      </c>
      <c r="CP168" s="70" t="str">
        <f t="shared" ref="CP168:CP173" si="2827">"InitUnitMagic('"&amp;B168&amp;"',"&amp;AP168&amp;","&amp;AQ168&amp;","&amp;AR168&amp;","&amp;AS168&amp;","&amp;AT168&amp;","&amp;AU168&amp;","&amp;AV168&amp;","&amp;AW168&amp;","&amp;BI168&amp;","&amp;BJ168&amp;")"</f>
        <v>InitUnitMagic('I015',,,,,,,,,,35)</v>
      </c>
      <c r="CQ168" s="70" t="str">
        <f t="shared" ref="CQ168:CQ173" si="2828">"InitUnitAdd('"&amp;B168&amp;"',"&amp;BK168&amp;","&amp;BL168&amp;","&amp;BM168&amp;","&amp;BN168&amp;","&amp;BO168&amp;","&amp;BP168&amp;","&amp;BQ168&amp;","&amp;BR168&amp;","&amp;BS168&amp;","&amp;BT168&amp;")"</f>
        <v>InitUnitAdd('I015',,,,,,,,,,)</v>
      </c>
      <c r="CR168" s="70" t="str">
        <f t="shared" si="2680"/>
        <v>InitEquipData('I015',,"",,,,,'','','','','','',"ReplaceableTextures\\CommandButtons\\BTNIT06.blp")</v>
      </c>
      <c r="CU168" s="95" t="str">
        <f t="shared" ref="CU168:CU173" si="2829">CONCATENATE(DB168,DC168,DD168,DE168,DF168,DG168,DH168,DI168,DJ168,DK168,DL168,DM168,DN168,DO168,DP168,DQ168,DR168,DS168,DT168,DU168,DV168,DW168,DX168,DY168,DZ168,EA168,EB168,EC168,ED168,EE168,EF168,EG168,EH168,EI168,EJ168,EK168,EL168,EM168,EN168,EO168,EP168&amp;"|n")</f>
        <v>|n护甲+50|n金币加成+35|n</v>
      </c>
      <c r="CV168" s="61" t="str">
        <f t="shared" ref="CV168:CV173" si="2830">T168</f>
        <v>金币加成|Cffffc926+30%|r|n|n击杀|Cff00ff7f1000个|r敌人后奖励：|n金币|Cffffc926+12000~17000|r|n经验|Cffffc926+10000|r|n|n|Cff00ff7f同时只能携带一个招魂幡|r</v>
      </c>
      <c r="CW168" s="60"/>
      <c r="CX168" s="60"/>
      <c r="CY168" s="60"/>
      <c r="CZ168" s="60"/>
      <c r="DA168" s="60"/>
      <c r="DB168" s="71" t="str">
        <f t="shared" ref="DB168:DB173" si="2831">IF(V168="","","|n"&amp;DB$2&amp;"+"&amp;V168&amp;DB$1)</f>
        <v/>
      </c>
      <c r="DC168" s="71" t="str">
        <f t="shared" ref="DC168:DC173" si="2832">IF(W168="","","|n"&amp;DC$2&amp;"+"&amp;W168&amp;DC$1)</f>
        <v/>
      </c>
      <c r="DD168" s="71" t="str">
        <f t="shared" ref="DD168:DD173" si="2833">IF(X168="","","|n"&amp;DD$2&amp;"+"&amp;X168&amp;DD$1)</f>
        <v>|n护甲+50</v>
      </c>
      <c r="DE168" s="71" t="str">
        <f t="shared" ref="DE168:DE173" si="2834">IF(Y168="","","|n"&amp;DE$2&amp;"+"&amp;Y168&amp;DE$1)</f>
        <v/>
      </c>
      <c r="DF168" s="71" t="str">
        <f t="shared" ref="DF168:DF173" si="2835">IF(Z168="","","|n"&amp;DF$2&amp;"+"&amp;Z168&amp;DF$1)</f>
        <v/>
      </c>
      <c r="DG168" s="71" t="str">
        <f t="shared" ref="DG168:DG173" si="2836">IF(AA168="","","|n"&amp;DG$2&amp;"+"&amp;AA168&amp;DG$1)</f>
        <v/>
      </c>
      <c r="DH168" s="71" t="str">
        <f t="shared" ref="DH168:DH173" si="2837">IF(AB168="","","|n"&amp;DH$2&amp;"+"&amp;AB168&amp;DH$1)</f>
        <v/>
      </c>
      <c r="DI168" s="71" t="str">
        <f t="shared" ref="DI168:DI173" si="2838">IF(AC168="","","|n"&amp;DI$2&amp;"+"&amp;AC168&amp;DI$1)</f>
        <v/>
      </c>
      <c r="DJ168" s="71" t="str">
        <f t="shared" ref="DJ168:DJ173" si="2839">IF(AD168="","","|n"&amp;DJ$2&amp;"+"&amp;AD168&amp;DJ$1)</f>
        <v/>
      </c>
      <c r="DK168" s="71" t="str">
        <f t="shared" ref="DK168:DK173" si="2840">IF(AE168="","","|n"&amp;DK$2&amp;"+"&amp;AE168&amp;DK$1)</f>
        <v/>
      </c>
      <c r="DL168" s="71" t="str">
        <f t="shared" ref="DL168:DL173" si="2841">IF(AF168="","","|n"&amp;DL$2&amp;"+"&amp;AF168&amp;DL$1)</f>
        <v/>
      </c>
      <c r="DM168" s="71" t="str">
        <f t="shared" ref="DM168:DM173" si="2842">IF(AG168="","","|n"&amp;DM$2&amp;"+"&amp;AG168&amp;DM$1)</f>
        <v/>
      </c>
      <c r="DN168" s="71" t="str">
        <f t="shared" ref="DN168:DN173" si="2843">IF(AH168="","","|n"&amp;DN$2&amp;"+"&amp;AH168&amp;DN$1)</f>
        <v/>
      </c>
      <c r="DO168" s="71" t="str">
        <f t="shared" ref="DO168:DO173" si="2844">IF(AI168="","","|n"&amp;DO$2&amp;"+"&amp;AI168&amp;DO$1)</f>
        <v/>
      </c>
      <c r="DP168" s="71" t="str">
        <f t="shared" ref="DP168:DP173" si="2845">IF(AJ168="","","|n"&amp;DP$2&amp;"+"&amp;AJ168&amp;DP$1)</f>
        <v/>
      </c>
      <c r="DQ168" s="71" t="str">
        <f t="shared" ref="DQ168:DQ173" si="2846">IF(AK168="","","|n"&amp;DQ$2&amp;"+"&amp;AK168&amp;DQ$1)</f>
        <v/>
      </c>
      <c r="DR168" s="71" t="str">
        <f t="shared" ref="DR168:DR173" si="2847">IF(AL168="","","|n"&amp;DR$2&amp;"+"&amp;AL168&amp;DR$1)</f>
        <v/>
      </c>
      <c r="DS168" s="71" t="str">
        <f t="shared" ref="DS168:DS173" si="2848">IF(AM168="","","|n"&amp;DS$2&amp;"+"&amp;AM168&amp;DS$1)</f>
        <v/>
      </c>
      <c r="DT168" s="71" t="str">
        <f t="shared" ref="DT168:DT173" si="2849">IF(AN168="","","|n"&amp;DT$2&amp;"+"&amp;AN168&amp;DT$1)</f>
        <v/>
      </c>
      <c r="DU168" s="71" t="str">
        <f t="shared" ref="DU168:DU173" si="2850">IF(AO168="","","|n"&amp;DU$2&amp;"+"&amp;AO168&amp;DU$1)</f>
        <v/>
      </c>
      <c r="DV168" s="71" t="str">
        <f t="shared" ref="DV168:DV173" si="2851">IF(AP168="","","|n"&amp;DV$2&amp;"+"&amp;AP168&amp;DV$1)</f>
        <v/>
      </c>
      <c r="DW168" s="71" t="str">
        <f t="shared" ref="DW168:DW173" si="2852">IF(AQ168="","","|n"&amp;DW$2&amp;"+"&amp;AQ168&amp;DW$1)</f>
        <v/>
      </c>
      <c r="DX168" s="71" t="str">
        <f t="shared" ref="DX168:DX173" si="2853">IF(AR168="","","|n"&amp;DX$2&amp;"+"&amp;AR168&amp;DX$1)</f>
        <v/>
      </c>
      <c r="DY168" s="71" t="str">
        <f t="shared" ref="DY168:DY173" si="2854">IF(AS168="","","|n"&amp;DY$2&amp;"+"&amp;AS168&amp;DY$1)</f>
        <v/>
      </c>
      <c r="DZ168" s="71" t="str">
        <f t="shared" ref="DZ168:DZ173" si="2855">IF(AT168="","","|n"&amp;DZ$2&amp;"+"&amp;AT168&amp;DZ$1)</f>
        <v/>
      </c>
      <c r="EA168" s="71" t="str">
        <f t="shared" ref="EA168:EA173" si="2856">IF(AU168="","","|n"&amp;EA$2&amp;"+"&amp;AU168&amp;EA$1)</f>
        <v/>
      </c>
      <c r="EB168" s="71" t="str">
        <f t="shared" ref="EB168:EB173" si="2857">IF(AV168="","","|n"&amp;EB$2&amp;"+"&amp;AV168&amp;EB$1)</f>
        <v/>
      </c>
      <c r="EC168" s="71" t="str">
        <f t="shared" ref="EC168:EC173" si="2858">IF(AW168="","","|n"&amp;EC$2&amp;"+"&amp;AW168&amp;EC$1)</f>
        <v/>
      </c>
      <c r="ED168" s="71" t="str">
        <f t="shared" ref="ED168:ED173" si="2859">IF(AX168="","","|n"&amp;ED$2&amp;"+"&amp;AX168&amp;ED$1)</f>
        <v/>
      </c>
      <c r="EE168" s="71" t="str">
        <f t="shared" ref="EE168:EE173" si="2860">IF(AY168="","","|n"&amp;EE$2&amp;"+"&amp;AY168&amp;EE$1)</f>
        <v/>
      </c>
      <c r="EF168" s="71" t="str">
        <f t="shared" ref="EF168:EF173" si="2861">IF(AZ168="","","|n"&amp;EF$2&amp;"+"&amp;AZ168&amp;EF$1)</f>
        <v/>
      </c>
      <c r="EG168" s="71" t="str">
        <f t="shared" ref="EG168:EG173" si="2862">IF(BA168="","","|n"&amp;EG$2&amp;"+"&amp;BA168&amp;EG$1)</f>
        <v/>
      </c>
      <c r="EH168" s="71" t="str">
        <f t="shared" ref="EH168:EH173" si="2863">IF(BB168="","","|n"&amp;EH$2&amp;"+"&amp;BB168&amp;EH$1)</f>
        <v/>
      </c>
      <c r="EI168" s="71" t="str">
        <f t="shared" ref="EI168:EI173" si="2864">IF(BC168="","","|n"&amp;EI$2&amp;"+"&amp;BC168&amp;EI$1)</f>
        <v/>
      </c>
      <c r="EJ168" s="71" t="str">
        <f t="shared" ref="EJ168:EJ173" si="2865">IF(BD168="","","|n"&amp;EJ$2&amp;"+"&amp;BD168&amp;EJ$1)</f>
        <v/>
      </c>
      <c r="EK168" s="71" t="str">
        <f t="shared" ref="EK168:EK173" si="2866">IF(BE168="","","|n"&amp;EK$2&amp;"+"&amp;BE168&amp;EK$1)</f>
        <v/>
      </c>
      <c r="EL168" s="71" t="str">
        <f t="shared" ref="EL168:EL173" si="2867">IF(BF168="","","|n"&amp;EL$2&amp;"+"&amp;BF168&amp;EL$1)</f>
        <v/>
      </c>
      <c r="EM168" s="71" t="str">
        <f t="shared" ref="EM168:EM173" si="2868">IF(BG168="","","|n"&amp;EM$2&amp;"+"&amp;BG168&amp;EM$1)</f>
        <v/>
      </c>
      <c r="EN168" s="71" t="str">
        <f t="shared" ref="EN168:EN173" si="2869">IF(BH168="","","|n"&amp;EN$2&amp;"+"&amp;BH168&amp;EN$1)</f>
        <v/>
      </c>
      <c r="EO168" s="71" t="str">
        <f t="shared" ref="EO168:EO173" si="2870">IF(BI168="","","|n"&amp;EO$2&amp;"+"&amp;BI168&amp;EO$1)</f>
        <v/>
      </c>
      <c r="EP168" s="71" t="str">
        <f t="shared" ref="EP168:EP173" si="2871">IF(BJ168="","","|n"&amp;EP$2&amp;"+"&amp;BJ168&amp;EP$1)</f>
        <v>|n金币加成+35</v>
      </c>
      <c r="EQ168" s="71" t="str">
        <f t="shared" ref="EQ168:EQ173" si="2872">IF(BK168="","","|n"&amp;EQ$2&amp;"+"&amp;BK168&amp;EQ$1)</f>
        <v/>
      </c>
      <c r="ER168" s="71" t="str">
        <f t="shared" ref="ER168:ER173" si="2873">IF(BL168="","","|n"&amp;ER$2&amp;"+"&amp;BL168&amp;ER$1)</f>
        <v/>
      </c>
      <c r="ES168" s="71" t="str">
        <f t="shared" ref="ES168:ES173" si="2874">IF(BM168="","","|n"&amp;ES$2&amp;"+"&amp;BM168&amp;ES$1)</f>
        <v/>
      </c>
      <c r="ET168" s="71" t="str">
        <f t="shared" ref="ET168:ET173" si="2875">IF(BN168="","","|n"&amp;ET$2&amp;"+"&amp;BN168&amp;ET$1)</f>
        <v/>
      </c>
      <c r="EU168" s="71" t="str">
        <f t="shared" ref="EU168:EU173" si="2876">IF(BO168="","","|n"&amp;EU$2&amp;"+"&amp;BO168&amp;EU$1)</f>
        <v/>
      </c>
      <c r="EV168" s="71" t="str">
        <f t="shared" ref="EV168:EV173" si="2877">IF(BP168="","","|n"&amp;EV$2&amp;"+"&amp;BP168&amp;EV$1)</f>
        <v/>
      </c>
      <c r="EW168" s="71" t="str">
        <f t="shared" ref="EW168:EW173" si="2878">IF(BQ168="","","|n"&amp;EW$2&amp;"+"&amp;BQ168&amp;EW$1)</f>
        <v/>
      </c>
      <c r="EX168" s="71" t="str">
        <f t="shared" ref="EX168:EX173" si="2879">IF(BR168="","","|n"&amp;EX$2&amp;"+"&amp;BR168&amp;EX$1)</f>
        <v/>
      </c>
      <c r="EY168" s="71" t="str">
        <f t="shared" ref="EY168:EY173" si="2880">IF(BS168="","","|n"&amp;EY$2&amp;"+"&amp;BS168&amp;EY$1)</f>
        <v/>
      </c>
      <c r="EZ168" s="71" t="str">
        <f t="shared" ref="EZ168:EZ173" si="2881">IF(BT168="","","|n"&amp;EZ$2&amp;"+"&amp;BT168&amp;EZ$1)</f>
        <v/>
      </c>
      <c r="FA168" s="71" t="str">
        <f t="shared" ref="FA168:FA173" si="2882">IF(BU168="","","|n"&amp;FA$2&amp;"+"&amp;BU168&amp;FA$1)</f>
        <v/>
      </c>
      <c r="FB168" s="71" t="str">
        <f t="shared" ref="FB168:FB173" si="2883">IF(BV168="","","|n"&amp;FB$2&amp;"+"&amp;BV168&amp;FB$1)</f>
        <v/>
      </c>
      <c r="FC168" s="71" t="str">
        <f t="shared" ref="FC168:FC173" si="2884">IF(BW168="","","|n"&amp;FC$2&amp;"+"&amp;BW168&amp;FC$1)</f>
        <v/>
      </c>
      <c r="FD168" s="71" t="str">
        <f t="shared" ref="FD168:FD173" si="2885">IF(BX168="","","|n"&amp;FD$2&amp;"+"&amp;BX168&amp;FD$1)</f>
        <v/>
      </c>
      <c r="FE168" s="71" t="str">
        <f t="shared" ref="FE168:FE173" si="2886">IF(BY168="","","|n"&amp;FE$2&amp;"+"&amp;BY168&amp;FE$1)</f>
        <v/>
      </c>
      <c r="FF168" s="71" t="str">
        <f t="shared" ref="FF168:FF173" si="2887">IF(BZ168="","","|n"&amp;FF$2&amp;"+"&amp;BZ168&amp;FF$1)</f>
        <v/>
      </c>
      <c r="FG168" s="71" t="str">
        <f t="shared" ref="FG168:FG173" si="2888">IF(CA168="","","|n"&amp;FG$2&amp;"+"&amp;CA168&amp;FG$1)</f>
        <v/>
      </c>
      <c r="FH168" s="71" t="str">
        <f t="shared" ref="FH168:FH173" si="2889">IF(CB168="","","|n"&amp;FH$2&amp;"+"&amp;CB168&amp;FH$1)</f>
        <v/>
      </c>
      <c r="FI168" s="71" t="str">
        <f t="shared" ref="FI168:FI173" si="2890">IF(CC168="","","|n"&amp;FI$2&amp;"+"&amp;CC168&amp;FI$1)</f>
        <v/>
      </c>
      <c r="FJ168" s="71" t="str">
        <f t="shared" ref="FJ168:FJ173" si="2891">IF(CD168="","","|n"&amp;FJ$2&amp;"+"&amp;CD168&amp;FJ$1)</f>
        <v/>
      </c>
      <c r="FK168" s="71" t="str">
        <f t="shared" ref="FK168:FK173" si="2892">IF(CE168="","","|n"&amp;FK$2&amp;"+"&amp;CE168&amp;FK$1)</f>
        <v/>
      </c>
      <c r="FL168" s="71" t="str">
        <f t="shared" ref="FL168:FL173" si="2893">IF(CF168="","","|n"&amp;FL$2&amp;"+"&amp;CF168&amp;FL$1)</f>
        <v/>
      </c>
      <c r="FM168" s="71" t="str">
        <f t="shared" ref="FM168:FM173" si="2894">IF(CG168="","","|n"&amp;FM$2&amp;"+"&amp;CG168&amp;FM$1)</f>
        <v/>
      </c>
      <c r="FN168" s="71" t="str">
        <f t="shared" ref="FN168:FN173" si="2895">IF(CH168="","","|n"&amp;FN$2&amp;"+"&amp;CH168&amp;FN$1)</f>
        <v/>
      </c>
      <c r="FO168" s="71" t="str">
        <f t="shared" ref="FO168:FO173" si="2896">IF(CI168="","","|n"&amp;FO$2&amp;"+"&amp;CI168&amp;FO$1)</f>
        <v/>
      </c>
      <c r="FP168" s="71" t="str">
        <f t="shared" ref="FP168:FP173" si="2897">IF(CJ168="","","|n"&amp;FP$2&amp;"+"&amp;CJ168&amp;FP$1)</f>
        <v/>
      </c>
      <c r="FQ168" s="71" t="str">
        <f t="shared" ref="FQ168:FQ173" si="2898">IF(CK168="","","|n"&amp;FQ$2&amp;"+"&amp;CK168&amp;FQ$1)</f>
        <v/>
      </c>
      <c r="FR168" s="71" t="str">
        <f t="shared" ref="FR168:FR173" si="2899">IF(CL168="","","|n"&amp;FR$2&amp;"+"&amp;CL168&amp;FR$1)</f>
        <v/>
      </c>
      <c r="FS168" s="71" t="str">
        <f t="shared" ref="FS168:FS173" si="2900">IF(CM168="","","|n"&amp;FS$2&amp;"+"&amp;CM168&amp;FS$1)</f>
        <v/>
      </c>
    </row>
    <row r="169" spans="1:175" ht="16.5">
      <c r="A169" s="101"/>
      <c r="B169" s="101" t="s">
        <v>579</v>
      </c>
      <c r="C169" s="9" t="s">
        <v>1336</v>
      </c>
      <c r="T169" s="9" t="s">
        <v>1337</v>
      </c>
      <c r="U169" s="118" t="s">
        <v>580</v>
      </c>
      <c r="V169" s="86"/>
      <c r="W169" s="86"/>
      <c r="X169" s="86">
        <v>10</v>
      </c>
      <c r="Y169" s="86"/>
      <c r="Z169" s="86"/>
      <c r="AA169" s="86"/>
      <c r="AB169" s="86"/>
      <c r="AC169" s="86"/>
      <c r="AD169" s="86"/>
      <c r="AE169" s="86"/>
      <c r="AF169" s="86"/>
      <c r="AG169" s="88"/>
      <c r="AH169" s="86"/>
      <c r="AI169" s="86"/>
      <c r="AJ169" s="86"/>
      <c r="AK169" s="86"/>
      <c r="AL169" s="88"/>
      <c r="AM169" s="86"/>
      <c r="AN169" s="86"/>
      <c r="AO169" s="86"/>
      <c r="AP169" s="86"/>
      <c r="AQ169" s="86"/>
      <c r="AR169" s="88"/>
      <c r="AS169" s="88"/>
      <c r="AT169" s="86"/>
      <c r="AU169" s="86"/>
      <c r="AV169" s="86"/>
      <c r="AW169" s="86"/>
      <c r="AX169" s="86"/>
      <c r="AY169" s="86"/>
      <c r="AZ169" s="86"/>
      <c r="BA169" s="86"/>
      <c r="BB169" s="86"/>
      <c r="BC169" s="86"/>
      <c r="BD169" s="86"/>
      <c r="BE169" s="86"/>
      <c r="BF169" s="86"/>
      <c r="BG169" s="86"/>
      <c r="BH169" s="86"/>
      <c r="BI169" s="86"/>
      <c r="BJ169" s="86">
        <v>15</v>
      </c>
      <c r="CN169" s="70" t="str">
        <f t="shared" si="2825"/>
        <v>InitUnitState('I051',,,10,,,,,,,)</v>
      </c>
      <c r="CO169" s="70" t="str">
        <f t="shared" si="2826"/>
        <v>InitUnitNormal('I051',,,,,,,,,,)</v>
      </c>
      <c r="CP169" s="70" t="str">
        <f t="shared" si="2827"/>
        <v>InitUnitMagic('I051',,,,,,,,,,15)</v>
      </c>
      <c r="CQ169" s="70" t="str">
        <f t="shared" si="2828"/>
        <v>InitUnitAdd('I051',,,,,,,,,,)</v>
      </c>
      <c r="CR169" s="70" t="str">
        <f>"InitEquipData('"&amp;B169&amp;"',"&amp;D169&amp;","&amp;CR$1&amp;A169&amp;CR$1&amp;","&amp;E169&amp;","&amp;I169&amp;","&amp;F169&amp;","&amp;G169&amp;",'"&amp;J169&amp;"','"&amp;K169&amp;"','"&amp;L169&amp;"','"&amp;M169&amp;"','"&amp;N169&amp;"','"&amp;O169&amp;"',"&amp;CR$1&amp;U220&amp;CR$1&amp;")"</f>
        <v>InitEquipData('I051',,"",,,,,'','','','','','',"ReplaceableTextures\\CommandButtons\\BTNIT04.blp")</v>
      </c>
      <c r="CU169" s="95" t="str">
        <f t="shared" si="2829"/>
        <v>|n护甲+10|n金币加成+15|n</v>
      </c>
      <c r="CV169" s="61" t="str">
        <f t="shared" si="2830"/>
        <v>金币加成|cffffc926+5%|r|n击杀|cff00ff7f1000个|r敌人后奖励:|n金币|cffffc926+2000|n|r经验|cffffc926+1000|n|r|n|cff00ff7f点击消耗|r|cffffc92610玄铁|r|cff00ff7f升级。|r|Cff00FF7F可与普通招魂幡同时携带。|r</v>
      </c>
      <c r="CW169" s="60"/>
      <c r="CX169" s="60"/>
      <c r="CY169" s="60"/>
      <c r="CZ169" s="60"/>
      <c r="DA169" s="60"/>
      <c r="DB169" s="71" t="str">
        <f t="shared" si="2831"/>
        <v/>
      </c>
      <c r="DC169" s="71" t="str">
        <f t="shared" si="2832"/>
        <v/>
      </c>
      <c r="DD169" s="71" t="str">
        <f t="shared" si="2833"/>
        <v>|n护甲+10</v>
      </c>
      <c r="DE169" s="71" t="str">
        <f t="shared" si="2834"/>
        <v/>
      </c>
      <c r="DF169" s="71" t="str">
        <f t="shared" si="2835"/>
        <v/>
      </c>
      <c r="DG169" s="71" t="str">
        <f t="shared" si="2836"/>
        <v/>
      </c>
      <c r="DH169" s="71" t="str">
        <f t="shared" si="2837"/>
        <v/>
      </c>
      <c r="DI169" s="71" t="str">
        <f t="shared" si="2838"/>
        <v/>
      </c>
      <c r="DJ169" s="71" t="str">
        <f t="shared" si="2839"/>
        <v/>
      </c>
      <c r="DK169" s="71" t="str">
        <f t="shared" si="2840"/>
        <v/>
      </c>
      <c r="DL169" s="71" t="str">
        <f t="shared" si="2841"/>
        <v/>
      </c>
      <c r="DM169" s="71" t="str">
        <f t="shared" si="2842"/>
        <v/>
      </c>
      <c r="DN169" s="71" t="str">
        <f t="shared" si="2843"/>
        <v/>
      </c>
      <c r="DO169" s="71" t="str">
        <f t="shared" si="2844"/>
        <v/>
      </c>
      <c r="DP169" s="71" t="str">
        <f t="shared" si="2845"/>
        <v/>
      </c>
      <c r="DQ169" s="71" t="str">
        <f t="shared" si="2846"/>
        <v/>
      </c>
      <c r="DR169" s="71" t="str">
        <f t="shared" si="2847"/>
        <v/>
      </c>
      <c r="DS169" s="71" t="str">
        <f t="shared" si="2848"/>
        <v/>
      </c>
      <c r="DT169" s="71" t="str">
        <f t="shared" si="2849"/>
        <v/>
      </c>
      <c r="DU169" s="71" t="str">
        <f t="shared" si="2850"/>
        <v/>
      </c>
      <c r="DV169" s="71" t="str">
        <f t="shared" si="2851"/>
        <v/>
      </c>
      <c r="DW169" s="71" t="str">
        <f t="shared" si="2852"/>
        <v/>
      </c>
      <c r="DX169" s="71" t="str">
        <f t="shared" si="2853"/>
        <v/>
      </c>
      <c r="DY169" s="71" t="str">
        <f t="shared" si="2854"/>
        <v/>
      </c>
      <c r="DZ169" s="71" t="str">
        <f t="shared" si="2855"/>
        <v/>
      </c>
      <c r="EA169" s="71" t="str">
        <f t="shared" si="2856"/>
        <v/>
      </c>
      <c r="EB169" s="71" t="str">
        <f t="shared" si="2857"/>
        <v/>
      </c>
      <c r="EC169" s="71" t="str">
        <f t="shared" si="2858"/>
        <v/>
      </c>
      <c r="ED169" s="71" t="str">
        <f t="shared" si="2859"/>
        <v/>
      </c>
      <c r="EE169" s="71" t="str">
        <f t="shared" si="2860"/>
        <v/>
      </c>
      <c r="EF169" s="71" t="str">
        <f t="shared" si="2861"/>
        <v/>
      </c>
      <c r="EG169" s="71" t="str">
        <f t="shared" si="2862"/>
        <v/>
      </c>
      <c r="EH169" s="71" t="str">
        <f t="shared" si="2863"/>
        <v/>
      </c>
      <c r="EI169" s="71" t="str">
        <f t="shared" si="2864"/>
        <v/>
      </c>
      <c r="EJ169" s="71" t="str">
        <f t="shared" si="2865"/>
        <v/>
      </c>
      <c r="EK169" s="71" t="str">
        <f t="shared" si="2866"/>
        <v/>
      </c>
      <c r="EL169" s="71" t="str">
        <f t="shared" si="2867"/>
        <v/>
      </c>
      <c r="EM169" s="71" t="str">
        <f t="shared" si="2868"/>
        <v/>
      </c>
      <c r="EN169" s="71" t="str">
        <f t="shared" si="2869"/>
        <v/>
      </c>
      <c r="EO169" s="71" t="str">
        <f t="shared" si="2870"/>
        <v/>
      </c>
      <c r="EP169" s="71" t="str">
        <f t="shared" si="2871"/>
        <v>|n金币加成+15</v>
      </c>
      <c r="EQ169" s="71" t="str">
        <f t="shared" si="2872"/>
        <v/>
      </c>
      <c r="ER169" s="71" t="str">
        <f t="shared" si="2873"/>
        <v/>
      </c>
      <c r="ES169" s="71" t="str">
        <f t="shared" si="2874"/>
        <v/>
      </c>
      <c r="ET169" s="71" t="str">
        <f t="shared" si="2875"/>
        <v/>
      </c>
      <c r="EU169" s="71" t="str">
        <f t="shared" si="2876"/>
        <v/>
      </c>
      <c r="EV169" s="71" t="str">
        <f t="shared" si="2877"/>
        <v/>
      </c>
      <c r="EW169" s="71" t="str">
        <f t="shared" si="2878"/>
        <v/>
      </c>
      <c r="EX169" s="71" t="str">
        <f t="shared" si="2879"/>
        <v/>
      </c>
      <c r="EY169" s="71" t="str">
        <f t="shared" si="2880"/>
        <v/>
      </c>
      <c r="EZ169" s="71" t="str">
        <f t="shared" si="2881"/>
        <v/>
      </c>
      <c r="FA169" s="71" t="str">
        <f t="shared" si="2882"/>
        <v/>
      </c>
      <c r="FB169" s="71" t="str">
        <f t="shared" si="2883"/>
        <v/>
      </c>
      <c r="FC169" s="71" t="str">
        <f t="shared" si="2884"/>
        <v/>
      </c>
      <c r="FD169" s="71" t="str">
        <f t="shared" si="2885"/>
        <v/>
      </c>
      <c r="FE169" s="71" t="str">
        <f t="shared" si="2886"/>
        <v/>
      </c>
      <c r="FF169" s="71" t="str">
        <f t="shared" si="2887"/>
        <v/>
      </c>
      <c r="FG169" s="71" t="str">
        <f t="shared" si="2888"/>
        <v/>
      </c>
      <c r="FH169" s="71" t="str">
        <f t="shared" si="2889"/>
        <v/>
      </c>
      <c r="FI169" s="71" t="str">
        <f t="shared" si="2890"/>
        <v/>
      </c>
      <c r="FJ169" s="71" t="str">
        <f t="shared" si="2891"/>
        <v/>
      </c>
      <c r="FK169" s="71" t="str">
        <f t="shared" si="2892"/>
        <v/>
      </c>
      <c r="FL169" s="71" t="str">
        <f t="shared" si="2893"/>
        <v/>
      </c>
      <c r="FM169" s="71" t="str">
        <f t="shared" si="2894"/>
        <v/>
      </c>
      <c r="FN169" s="71" t="str">
        <f t="shared" si="2895"/>
        <v/>
      </c>
      <c r="FO169" s="71" t="str">
        <f t="shared" si="2896"/>
        <v/>
      </c>
      <c r="FP169" s="71" t="str">
        <f t="shared" si="2897"/>
        <v/>
      </c>
      <c r="FQ169" s="71" t="str">
        <f t="shared" si="2898"/>
        <v/>
      </c>
      <c r="FR169" s="71" t="str">
        <f t="shared" si="2899"/>
        <v/>
      </c>
      <c r="FS169" s="71" t="str">
        <f t="shared" si="2900"/>
        <v/>
      </c>
    </row>
    <row r="170" spans="1:175" ht="16.5">
      <c r="A170" s="101"/>
      <c r="B170" s="101" t="s">
        <v>581</v>
      </c>
      <c r="C170" s="115" t="s">
        <v>582</v>
      </c>
      <c r="T170" s="9" t="s">
        <v>1338</v>
      </c>
      <c r="U170" s="118" t="s">
        <v>583</v>
      </c>
      <c r="V170" s="86"/>
      <c r="W170" s="86"/>
      <c r="X170" s="86">
        <v>10</v>
      </c>
      <c r="Y170" s="86"/>
      <c r="Z170" s="86"/>
      <c r="AA170" s="86"/>
      <c r="AB170" s="86"/>
      <c r="AC170" s="86"/>
      <c r="AD170" s="86"/>
      <c r="AE170" s="86"/>
      <c r="AF170" s="86"/>
      <c r="AG170" s="88"/>
      <c r="AH170" s="86"/>
      <c r="AI170" s="86"/>
      <c r="AJ170" s="86"/>
      <c r="AK170" s="86"/>
      <c r="AL170" s="88"/>
      <c r="AM170" s="86"/>
      <c r="AN170" s="86"/>
      <c r="AO170" s="86"/>
      <c r="AP170" s="86"/>
      <c r="AQ170" s="86"/>
      <c r="AR170" s="88"/>
      <c r="AS170" s="88"/>
      <c r="AT170" s="86"/>
      <c r="AU170" s="86"/>
      <c r="AV170" s="86"/>
      <c r="AW170" s="86"/>
      <c r="AX170" s="86"/>
      <c r="AY170" s="86"/>
      <c r="AZ170" s="86"/>
      <c r="BA170" s="86"/>
      <c r="BB170" s="86"/>
      <c r="BC170" s="86"/>
      <c r="BD170" s="86"/>
      <c r="BE170" s="86"/>
      <c r="BF170" s="86"/>
      <c r="BG170" s="86"/>
      <c r="BH170" s="86"/>
      <c r="BI170" s="86"/>
      <c r="BJ170" s="86">
        <v>15</v>
      </c>
      <c r="CN170" s="70" t="str">
        <f t="shared" ref="CN170:CN171" si="2901">"InitUnitState('"&amp;B170&amp;"',"&amp;V170&amp;","&amp;W170&amp;","&amp;X170&amp;","&amp;Y170&amp;","&amp;Z170&amp;","&amp;AA170&amp;","&amp;AB170&amp;","&amp;AC170&amp;","&amp;AD170&amp;","&amp;AE170&amp;")"</f>
        <v>InitUnitState('I052',,,10,,,,,,,)</v>
      </c>
      <c r="CO170" s="70" t="str">
        <f t="shared" ref="CO170:CO171" si="2902">"InitUnitNormal('"&amp;B170&amp;"',"&amp;AF170&amp;","&amp;AG170&amp;","&amp;AH170&amp;","&amp;AI170&amp;","&amp;AJ170&amp;","&amp;AK170&amp;","&amp;AL170&amp;","&amp;AM170&amp;","&amp;AN170&amp;","&amp;AO170&amp;")"</f>
        <v>InitUnitNormal('I052',,,,,,,,,,)</v>
      </c>
      <c r="CP170" s="70" t="str">
        <f t="shared" ref="CP170:CP171" si="2903">"InitUnitMagic('"&amp;B170&amp;"',"&amp;AP170&amp;","&amp;AQ170&amp;","&amp;AR170&amp;","&amp;AS170&amp;","&amp;AT170&amp;","&amp;AU170&amp;","&amp;AV170&amp;","&amp;AW170&amp;","&amp;BI170&amp;","&amp;BJ170&amp;")"</f>
        <v>InitUnitMagic('I052',,,,,,,,,,15)</v>
      </c>
      <c r="CQ170" s="70" t="str">
        <f t="shared" ref="CQ170:CQ171" si="2904">"InitUnitAdd('"&amp;B170&amp;"',"&amp;BK170&amp;","&amp;BL170&amp;","&amp;BM170&amp;","&amp;BN170&amp;","&amp;BO170&amp;","&amp;BP170&amp;","&amp;BQ170&amp;","&amp;BR170&amp;","&amp;BS170&amp;","&amp;BT170&amp;")"</f>
        <v>InitUnitAdd('I052',,,,,,,,,,)</v>
      </c>
      <c r="CR170" s="70" t="str">
        <f>"InitEquipData('"&amp;B170&amp;"',"&amp;D170&amp;","&amp;CR$1&amp;A170&amp;CR$1&amp;","&amp;E170&amp;","&amp;I170&amp;","&amp;F170&amp;","&amp;G170&amp;",'"&amp;J170&amp;"','"&amp;K170&amp;"','"&amp;L170&amp;"','"&amp;M170&amp;"','"&amp;N170&amp;"','"&amp;O170&amp;"',"&amp;CR$1&amp;U221&amp;CR$1&amp;")"</f>
        <v>InitEquipData('I052',,"",,,,,'','','','','','',"ReplaceableTextures\\CommandButtons\\BTNIT05.blp")</v>
      </c>
      <c r="CU170" s="95" t="str">
        <f t="shared" ref="CU170:CU171" si="2905">CONCATENATE(DB170,DC170,DD170,DE170,DF170,DG170,DH170,DI170,DJ170,DK170,DL170,DM170,DN170,DO170,DP170,DQ170,DR170,DS170,DT170,DU170,DV170,DW170,DX170,DY170,DZ170,EA170,EB170,EC170,ED170,EE170,EF170,EG170,EH170,EI170,EJ170,EK170,EL170,EM170,EN170,EO170,EP170&amp;"|n")</f>
        <v>|n护甲+10|n金币加成+15|n</v>
      </c>
      <c r="CV170" s="61" t="str">
        <f t="shared" ref="CV170:CV171" si="2906">T170</f>
        <v>金币加成|cffffc926+7%|r|n击杀|cff00ff7f1000个|r敌人后奖励:|n金币|cffffc926+2500|n|r经验|cffffc926+1250|n|r|n|cff00ff7f点击消耗|r|cffffc92620玄铁|r|cff00ff7f升级。|r|Cff00FF7F可与普通招魂幡同时携带。|r</v>
      </c>
      <c r="CW170" s="60"/>
      <c r="CX170" s="60"/>
      <c r="CY170" s="60"/>
      <c r="CZ170" s="60"/>
      <c r="DA170" s="60"/>
      <c r="DB170" s="71" t="str">
        <f t="shared" ref="DB170:DB171" si="2907">IF(V170="","","|n"&amp;DB$2&amp;"+"&amp;V170&amp;DB$1)</f>
        <v/>
      </c>
      <c r="DC170" s="71" t="str">
        <f t="shared" ref="DC170:DC171" si="2908">IF(W170="","","|n"&amp;DC$2&amp;"+"&amp;W170&amp;DC$1)</f>
        <v/>
      </c>
      <c r="DD170" s="71" t="str">
        <f t="shared" ref="DD170:DD171" si="2909">IF(X170="","","|n"&amp;DD$2&amp;"+"&amp;X170&amp;DD$1)</f>
        <v>|n护甲+10</v>
      </c>
      <c r="DE170" s="71" t="str">
        <f t="shared" ref="DE170:DE171" si="2910">IF(Y170="","","|n"&amp;DE$2&amp;"+"&amp;Y170&amp;DE$1)</f>
        <v/>
      </c>
      <c r="DF170" s="71" t="str">
        <f t="shared" ref="DF170:DF171" si="2911">IF(Z170="","","|n"&amp;DF$2&amp;"+"&amp;Z170&amp;DF$1)</f>
        <v/>
      </c>
      <c r="DG170" s="71" t="str">
        <f t="shared" ref="DG170:DG171" si="2912">IF(AA170="","","|n"&amp;DG$2&amp;"+"&amp;AA170&amp;DG$1)</f>
        <v/>
      </c>
      <c r="DH170" s="71" t="str">
        <f t="shared" ref="DH170:DH171" si="2913">IF(AB170="","","|n"&amp;DH$2&amp;"+"&amp;AB170&amp;DH$1)</f>
        <v/>
      </c>
      <c r="DI170" s="71" t="str">
        <f t="shared" ref="DI170:DI171" si="2914">IF(AC170="","","|n"&amp;DI$2&amp;"+"&amp;AC170&amp;DI$1)</f>
        <v/>
      </c>
      <c r="DJ170" s="71" t="str">
        <f t="shared" ref="DJ170:DJ171" si="2915">IF(AD170="","","|n"&amp;DJ$2&amp;"+"&amp;AD170&amp;DJ$1)</f>
        <v/>
      </c>
      <c r="DK170" s="71" t="str">
        <f t="shared" ref="DK170:DK171" si="2916">IF(AE170="","","|n"&amp;DK$2&amp;"+"&amp;AE170&amp;DK$1)</f>
        <v/>
      </c>
      <c r="DL170" s="71" t="str">
        <f t="shared" ref="DL170:DL171" si="2917">IF(AF170="","","|n"&amp;DL$2&amp;"+"&amp;AF170&amp;DL$1)</f>
        <v/>
      </c>
      <c r="DM170" s="71" t="str">
        <f t="shared" ref="DM170:DM171" si="2918">IF(AG170="","","|n"&amp;DM$2&amp;"+"&amp;AG170&amp;DM$1)</f>
        <v/>
      </c>
      <c r="DN170" s="71" t="str">
        <f t="shared" ref="DN170:DN171" si="2919">IF(AH170="","","|n"&amp;DN$2&amp;"+"&amp;AH170&amp;DN$1)</f>
        <v/>
      </c>
      <c r="DO170" s="71" t="str">
        <f t="shared" ref="DO170:DO171" si="2920">IF(AI170="","","|n"&amp;DO$2&amp;"+"&amp;AI170&amp;DO$1)</f>
        <v/>
      </c>
      <c r="DP170" s="71" t="str">
        <f t="shared" ref="DP170:DP171" si="2921">IF(AJ170="","","|n"&amp;DP$2&amp;"+"&amp;AJ170&amp;DP$1)</f>
        <v/>
      </c>
      <c r="DQ170" s="71" t="str">
        <f t="shared" ref="DQ170:DQ171" si="2922">IF(AK170="","","|n"&amp;DQ$2&amp;"+"&amp;AK170&amp;DQ$1)</f>
        <v/>
      </c>
      <c r="DR170" s="71" t="str">
        <f t="shared" ref="DR170:DR171" si="2923">IF(AL170="","","|n"&amp;DR$2&amp;"+"&amp;AL170&amp;DR$1)</f>
        <v/>
      </c>
      <c r="DS170" s="71" t="str">
        <f t="shared" ref="DS170:DS171" si="2924">IF(AM170="","","|n"&amp;DS$2&amp;"+"&amp;AM170&amp;DS$1)</f>
        <v/>
      </c>
      <c r="DT170" s="71" t="str">
        <f t="shared" ref="DT170:DT171" si="2925">IF(AN170="","","|n"&amp;DT$2&amp;"+"&amp;AN170&amp;DT$1)</f>
        <v/>
      </c>
      <c r="DU170" s="71" t="str">
        <f t="shared" ref="DU170:DU171" si="2926">IF(AO170="","","|n"&amp;DU$2&amp;"+"&amp;AO170&amp;DU$1)</f>
        <v/>
      </c>
      <c r="DV170" s="71" t="str">
        <f t="shared" ref="DV170:DV171" si="2927">IF(AP170="","","|n"&amp;DV$2&amp;"+"&amp;AP170&amp;DV$1)</f>
        <v/>
      </c>
      <c r="DW170" s="71" t="str">
        <f t="shared" ref="DW170:DW171" si="2928">IF(AQ170="","","|n"&amp;DW$2&amp;"+"&amp;AQ170&amp;DW$1)</f>
        <v/>
      </c>
      <c r="DX170" s="71" t="str">
        <f t="shared" ref="DX170:DX171" si="2929">IF(AR170="","","|n"&amp;DX$2&amp;"+"&amp;AR170&amp;DX$1)</f>
        <v/>
      </c>
      <c r="DY170" s="71" t="str">
        <f t="shared" ref="DY170:DY171" si="2930">IF(AS170="","","|n"&amp;DY$2&amp;"+"&amp;AS170&amp;DY$1)</f>
        <v/>
      </c>
      <c r="DZ170" s="71" t="str">
        <f t="shared" ref="DZ170:DZ171" si="2931">IF(AT170="","","|n"&amp;DZ$2&amp;"+"&amp;AT170&amp;DZ$1)</f>
        <v/>
      </c>
      <c r="EA170" s="71" t="str">
        <f t="shared" ref="EA170:EA171" si="2932">IF(AU170="","","|n"&amp;EA$2&amp;"+"&amp;AU170&amp;EA$1)</f>
        <v/>
      </c>
      <c r="EB170" s="71" t="str">
        <f t="shared" ref="EB170:EB171" si="2933">IF(AV170="","","|n"&amp;EB$2&amp;"+"&amp;AV170&amp;EB$1)</f>
        <v/>
      </c>
      <c r="EC170" s="71" t="str">
        <f t="shared" ref="EC170:EC171" si="2934">IF(AW170="","","|n"&amp;EC$2&amp;"+"&amp;AW170&amp;EC$1)</f>
        <v/>
      </c>
      <c r="ED170" s="71" t="str">
        <f t="shared" ref="ED170:ED171" si="2935">IF(AX170="","","|n"&amp;ED$2&amp;"+"&amp;AX170&amp;ED$1)</f>
        <v/>
      </c>
      <c r="EE170" s="71" t="str">
        <f t="shared" ref="EE170:EE171" si="2936">IF(AY170="","","|n"&amp;EE$2&amp;"+"&amp;AY170&amp;EE$1)</f>
        <v/>
      </c>
      <c r="EF170" s="71" t="str">
        <f t="shared" ref="EF170:EF171" si="2937">IF(AZ170="","","|n"&amp;EF$2&amp;"+"&amp;AZ170&amp;EF$1)</f>
        <v/>
      </c>
      <c r="EG170" s="71" t="str">
        <f t="shared" ref="EG170:EG171" si="2938">IF(BA170="","","|n"&amp;EG$2&amp;"+"&amp;BA170&amp;EG$1)</f>
        <v/>
      </c>
      <c r="EH170" s="71" t="str">
        <f t="shared" ref="EH170:EH171" si="2939">IF(BB170="","","|n"&amp;EH$2&amp;"+"&amp;BB170&amp;EH$1)</f>
        <v/>
      </c>
      <c r="EI170" s="71" t="str">
        <f t="shared" ref="EI170:EI171" si="2940">IF(BC170="","","|n"&amp;EI$2&amp;"+"&amp;BC170&amp;EI$1)</f>
        <v/>
      </c>
      <c r="EJ170" s="71" t="str">
        <f t="shared" ref="EJ170:EJ171" si="2941">IF(BD170="","","|n"&amp;EJ$2&amp;"+"&amp;BD170&amp;EJ$1)</f>
        <v/>
      </c>
      <c r="EK170" s="71" t="str">
        <f t="shared" ref="EK170:EK171" si="2942">IF(BE170="","","|n"&amp;EK$2&amp;"+"&amp;BE170&amp;EK$1)</f>
        <v/>
      </c>
      <c r="EL170" s="71" t="str">
        <f t="shared" ref="EL170:EL171" si="2943">IF(BF170="","","|n"&amp;EL$2&amp;"+"&amp;BF170&amp;EL$1)</f>
        <v/>
      </c>
      <c r="EM170" s="71" t="str">
        <f t="shared" ref="EM170:EM171" si="2944">IF(BG170="","","|n"&amp;EM$2&amp;"+"&amp;BG170&amp;EM$1)</f>
        <v/>
      </c>
      <c r="EN170" s="71" t="str">
        <f t="shared" ref="EN170:EN171" si="2945">IF(BH170="","","|n"&amp;EN$2&amp;"+"&amp;BH170&amp;EN$1)</f>
        <v/>
      </c>
      <c r="EO170" s="71" t="str">
        <f t="shared" ref="EO170:EO171" si="2946">IF(BI170="","","|n"&amp;EO$2&amp;"+"&amp;BI170&amp;EO$1)</f>
        <v/>
      </c>
      <c r="EP170" s="71" t="str">
        <f t="shared" ref="EP170:EP171" si="2947">IF(BJ170="","","|n"&amp;EP$2&amp;"+"&amp;BJ170&amp;EP$1)</f>
        <v>|n金币加成+15</v>
      </c>
      <c r="EQ170" s="71" t="str">
        <f t="shared" ref="EQ170:EQ171" si="2948">IF(BK170="","","|n"&amp;EQ$2&amp;"+"&amp;BK170&amp;EQ$1)</f>
        <v/>
      </c>
      <c r="ER170" s="71" t="str">
        <f t="shared" ref="ER170:ER171" si="2949">IF(BL170="","","|n"&amp;ER$2&amp;"+"&amp;BL170&amp;ER$1)</f>
        <v/>
      </c>
      <c r="ES170" s="71" t="str">
        <f t="shared" ref="ES170:ES171" si="2950">IF(BM170="","","|n"&amp;ES$2&amp;"+"&amp;BM170&amp;ES$1)</f>
        <v/>
      </c>
      <c r="ET170" s="71" t="str">
        <f t="shared" ref="ET170:ET171" si="2951">IF(BN170="","","|n"&amp;ET$2&amp;"+"&amp;BN170&amp;ET$1)</f>
        <v/>
      </c>
      <c r="EU170" s="71" t="str">
        <f t="shared" ref="EU170:EU171" si="2952">IF(BO170="","","|n"&amp;EU$2&amp;"+"&amp;BO170&amp;EU$1)</f>
        <v/>
      </c>
      <c r="EV170" s="71" t="str">
        <f t="shared" ref="EV170:EV171" si="2953">IF(BP170="","","|n"&amp;EV$2&amp;"+"&amp;BP170&amp;EV$1)</f>
        <v/>
      </c>
      <c r="EW170" s="71" t="str">
        <f t="shared" ref="EW170:EW171" si="2954">IF(BQ170="","","|n"&amp;EW$2&amp;"+"&amp;BQ170&amp;EW$1)</f>
        <v/>
      </c>
      <c r="EX170" s="71" t="str">
        <f t="shared" ref="EX170:EX171" si="2955">IF(BR170="","","|n"&amp;EX$2&amp;"+"&amp;BR170&amp;EX$1)</f>
        <v/>
      </c>
      <c r="EY170" s="71" t="str">
        <f t="shared" ref="EY170:EY171" si="2956">IF(BS170="","","|n"&amp;EY$2&amp;"+"&amp;BS170&amp;EY$1)</f>
        <v/>
      </c>
      <c r="EZ170" s="71" t="str">
        <f t="shared" ref="EZ170:EZ171" si="2957">IF(BT170="","","|n"&amp;EZ$2&amp;"+"&amp;BT170&amp;EZ$1)</f>
        <v/>
      </c>
      <c r="FA170" s="71" t="str">
        <f t="shared" ref="FA170:FA171" si="2958">IF(BU170="","","|n"&amp;FA$2&amp;"+"&amp;BU170&amp;FA$1)</f>
        <v/>
      </c>
      <c r="FB170" s="71" t="str">
        <f t="shared" ref="FB170:FB171" si="2959">IF(BV170="","","|n"&amp;FB$2&amp;"+"&amp;BV170&amp;FB$1)</f>
        <v/>
      </c>
      <c r="FC170" s="71" t="str">
        <f t="shared" ref="FC170:FC171" si="2960">IF(BW170="","","|n"&amp;FC$2&amp;"+"&amp;BW170&amp;FC$1)</f>
        <v/>
      </c>
      <c r="FD170" s="71" t="str">
        <f t="shared" ref="FD170:FD171" si="2961">IF(BX170="","","|n"&amp;FD$2&amp;"+"&amp;BX170&amp;FD$1)</f>
        <v/>
      </c>
      <c r="FE170" s="71" t="str">
        <f t="shared" ref="FE170:FE171" si="2962">IF(BY170="","","|n"&amp;FE$2&amp;"+"&amp;BY170&amp;FE$1)</f>
        <v/>
      </c>
      <c r="FF170" s="71" t="str">
        <f t="shared" ref="FF170:FF171" si="2963">IF(BZ170="","","|n"&amp;FF$2&amp;"+"&amp;BZ170&amp;FF$1)</f>
        <v/>
      </c>
      <c r="FG170" s="71" t="str">
        <f t="shared" ref="FG170:FG171" si="2964">IF(CA170="","","|n"&amp;FG$2&amp;"+"&amp;CA170&amp;FG$1)</f>
        <v/>
      </c>
      <c r="FH170" s="71" t="str">
        <f t="shared" ref="FH170:FH171" si="2965">IF(CB170="","","|n"&amp;FH$2&amp;"+"&amp;CB170&amp;FH$1)</f>
        <v/>
      </c>
      <c r="FI170" s="71" t="str">
        <f t="shared" ref="FI170:FI171" si="2966">IF(CC170="","","|n"&amp;FI$2&amp;"+"&amp;CC170&amp;FI$1)</f>
        <v/>
      </c>
      <c r="FJ170" s="71" t="str">
        <f t="shared" ref="FJ170:FJ171" si="2967">IF(CD170="","","|n"&amp;FJ$2&amp;"+"&amp;CD170&amp;FJ$1)</f>
        <v/>
      </c>
      <c r="FK170" s="71" t="str">
        <f t="shared" ref="FK170:FK171" si="2968">IF(CE170="","","|n"&amp;FK$2&amp;"+"&amp;CE170&amp;FK$1)</f>
        <v/>
      </c>
      <c r="FL170" s="71" t="str">
        <f t="shared" ref="FL170:FL171" si="2969">IF(CF170="","","|n"&amp;FL$2&amp;"+"&amp;CF170&amp;FL$1)</f>
        <v/>
      </c>
      <c r="FM170" s="71" t="str">
        <f t="shared" ref="FM170:FM171" si="2970">IF(CG170="","","|n"&amp;FM$2&amp;"+"&amp;CG170&amp;FM$1)</f>
        <v/>
      </c>
      <c r="FN170" s="71" t="str">
        <f t="shared" ref="FN170:FN171" si="2971">IF(CH170="","","|n"&amp;FN$2&amp;"+"&amp;CH170&amp;FN$1)</f>
        <v/>
      </c>
      <c r="FO170" s="71" t="str">
        <f t="shared" ref="FO170:FO171" si="2972">IF(CI170="","","|n"&amp;FO$2&amp;"+"&amp;CI170&amp;FO$1)</f>
        <v/>
      </c>
      <c r="FP170" s="71" t="str">
        <f t="shared" ref="FP170:FP171" si="2973">IF(CJ170="","","|n"&amp;FP$2&amp;"+"&amp;CJ170&amp;FP$1)</f>
        <v/>
      </c>
      <c r="FQ170" s="71" t="str">
        <f t="shared" ref="FQ170:FQ171" si="2974">IF(CK170="","","|n"&amp;FQ$2&amp;"+"&amp;CK170&amp;FQ$1)</f>
        <v/>
      </c>
      <c r="FR170" s="71" t="str">
        <f t="shared" ref="FR170:FR171" si="2975">IF(CL170="","","|n"&amp;FR$2&amp;"+"&amp;CL170&amp;FR$1)</f>
        <v/>
      </c>
      <c r="FS170" s="71" t="str">
        <f t="shared" ref="FS170:FS171" si="2976">IF(CM170="","","|n"&amp;FS$2&amp;"+"&amp;CM170&amp;FS$1)</f>
        <v/>
      </c>
    </row>
    <row r="171" spans="1:175" ht="16.5">
      <c r="A171" s="101"/>
      <c r="B171" s="101" t="s">
        <v>584</v>
      </c>
      <c r="C171" s="115" t="s">
        <v>585</v>
      </c>
      <c r="T171" s="9" t="s">
        <v>1339</v>
      </c>
      <c r="U171" s="118" t="s">
        <v>586</v>
      </c>
      <c r="V171" s="86"/>
      <c r="W171" s="86"/>
      <c r="X171" s="86">
        <v>10</v>
      </c>
      <c r="Y171" s="86"/>
      <c r="Z171" s="86"/>
      <c r="AA171" s="86"/>
      <c r="AB171" s="86"/>
      <c r="AC171" s="86"/>
      <c r="AD171" s="86"/>
      <c r="AE171" s="86"/>
      <c r="AF171" s="86"/>
      <c r="AG171" s="88"/>
      <c r="AH171" s="86"/>
      <c r="AI171" s="86"/>
      <c r="AJ171" s="86"/>
      <c r="AK171" s="86"/>
      <c r="AL171" s="88"/>
      <c r="AM171" s="86"/>
      <c r="AN171" s="86"/>
      <c r="AO171" s="86"/>
      <c r="AP171" s="86"/>
      <c r="AQ171" s="86"/>
      <c r="AR171" s="88"/>
      <c r="AS171" s="88"/>
      <c r="AT171" s="86"/>
      <c r="AU171" s="86"/>
      <c r="AV171" s="86"/>
      <c r="AW171" s="86"/>
      <c r="AX171" s="86"/>
      <c r="AY171" s="86"/>
      <c r="AZ171" s="86"/>
      <c r="BA171" s="86"/>
      <c r="BB171" s="86"/>
      <c r="BC171" s="86"/>
      <c r="BD171" s="86"/>
      <c r="BE171" s="86"/>
      <c r="BF171" s="86"/>
      <c r="BG171" s="86"/>
      <c r="BH171" s="86"/>
      <c r="BI171" s="86"/>
      <c r="BJ171" s="86">
        <v>15</v>
      </c>
      <c r="CN171" s="70" t="str">
        <f t="shared" si="2901"/>
        <v>InitUnitState('I053',,,10,,,,,,,)</v>
      </c>
      <c r="CO171" s="70" t="str">
        <f t="shared" si="2902"/>
        <v>InitUnitNormal('I053',,,,,,,,,,)</v>
      </c>
      <c r="CP171" s="70" t="str">
        <f t="shared" si="2903"/>
        <v>InitUnitMagic('I053',,,,,,,,,,15)</v>
      </c>
      <c r="CQ171" s="70" t="str">
        <f t="shared" si="2904"/>
        <v>InitUnitAdd('I053',,,,,,,,,,)</v>
      </c>
      <c r="CR171" s="70" t="str">
        <f>"InitEquipData('"&amp;B171&amp;"',"&amp;D171&amp;","&amp;CR$1&amp;A171&amp;CR$1&amp;","&amp;E171&amp;","&amp;I171&amp;","&amp;F171&amp;","&amp;G171&amp;",'"&amp;J171&amp;"','"&amp;K171&amp;"','"&amp;L171&amp;"','"&amp;M171&amp;"','"&amp;N171&amp;"','"&amp;O171&amp;"',"&amp;CR$1&amp;U221&amp;CR$1&amp;")"</f>
        <v>InitEquipData('I053',,"",,,,,'','','','','','',"ReplaceableTextures\\CommandButtons\\BTNIT05.blp")</v>
      </c>
      <c r="CU171" s="95" t="str">
        <f t="shared" si="2905"/>
        <v>|n护甲+10|n金币加成+15|n</v>
      </c>
      <c r="CV171" s="61" t="str">
        <f t="shared" si="2906"/>
        <v>金币加成|cffffc926+9%|r|n击杀|cff00ff7f1000个|r敌人后奖励:|n金币|cffffc926+3000|n|r经验|cffffc926+1500|n|r|n|cff00ff7f点击消耗|r|cffffc92630玄铁|r|cff00ff7f升级。|r|Cff00FF7F可与普通招魂幡同时携带。|r</v>
      </c>
      <c r="CW171" s="60"/>
      <c r="CX171" s="60"/>
      <c r="CY171" s="60"/>
      <c r="CZ171" s="60"/>
      <c r="DA171" s="60"/>
      <c r="DB171" s="71" t="str">
        <f t="shared" si="2907"/>
        <v/>
      </c>
      <c r="DC171" s="71" t="str">
        <f t="shared" si="2908"/>
        <v/>
      </c>
      <c r="DD171" s="71" t="str">
        <f t="shared" si="2909"/>
        <v>|n护甲+10</v>
      </c>
      <c r="DE171" s="71" t="str">
        <f t="shared" si="2910"/>
        <v/>
      </c>
      <c r="DF171" s="71" t="str">
        <f t="shared" si="2911"/>
        <v/>
      </c>
      <c r="DG171" s="71" t="str">
        <f t="shared" si="2912"/>
        <v/>
      </c>
      <c r="DH171" s="71" t="str">
        <f t="shared" si="2913"/>
        <v/>
      </c>
      <c r="DI171" s="71" t="str">
        <f t="shared" si="2914"/>
        <v/>
      </c>
      <c r="DJ171" s="71" t="str">
        <f t="shared" si="2915"/>
        <v/>
      </c>
      <c r="DK171" s="71" t="str">
        <f t="shared" si="2916"/>
        <v/>
      </c>
      <c r="DL171" s="71" t="str">
        <f t="shared" si="2917"/>
        <v/>
      </c>
      <c r="DM171" s="71" t="str">
        <f t="shared" si="2918"/>
        <v/>
      </c>
      <c r="DN171" s="71" t="str">
        <f t="shared" si="2919"/>
        <v/>
      </c>
      <c r="DO171" s="71" t="str">
        <f t="shared" si="2920"/>
        <v/>
      </c>
      <c r="DP171" s="71" t="str">
        <f t="shared" si="2921"/>
        <v/>
      </c>
      <c r="DQ171" s="71" t="str">
        <f t="shared" si="2922"/>
        <v/>
      </c>
      <c r="DR171" s="71" t="str">
        <f t="shared" si="2923"/>
        <v/>
      </c>
      <c r="DS171" s="71" t="str">
        <f t="shared" si="2924"/>
        <v/>
      </c>
      <c r="DT171" s="71" t="str">
        <f t="shared" si="2925"/>
        <v/>
      </c>
      <c r="DU171" s="71" t="str">
        <f t="shared" si="2926"/>
        <v/>
      </c>
      <c r="DV171" s="71" t="str">
        <f t="shared" si="2927"/>
        <v/>
      </c>
      <c r="DW171" s="71" t="str">
        <f t="shared" si="2928"/>
        <v/>
      </c>
      <c r="DX171" s="71" t="str">
        <f t="shared" si="2929"/>
        <v/>
      </c>
      <c r="DY171" s="71" t="str">
        <f t="shared" si="2930"/>
        <v/>
      </c>
      <c r="DZ171" s="71" t="str">
        <f t="shared" si="2931"/>
        <v/>
      </c>
      <c r="EA171" s="71" t="str">
        <f t="shared" si="2932"/>
        <v/>
      </c>
      <c r="EB171" s="71" t="str">
        <f t="shared" si="2933"/>
        <v/>
      </c>
      <c r="EC171" s="71" t="str">
        <f t="shared" si="2934"/>
        <v/>
      </c>
      <c r="ED171" s="71" t="str">
        <f t="shared" si="2935"/>
        <v/>
      </c>
      <c r="EE171" s="71" t="str">
        <f t="shared" si="2936"/>
        <v/>
      </c>
      <c r="EF171" s="71" t="str">
        <f t="shared" si="2937"/>
        <v/>
      </c>
      <c r="EG171" s="71" t="str">
        <f t="shared" si="2938"/>
        <v/>
      </c>
      <c r="EH171" s="71" t="str">
        <f t="shared" si="2939"/>
        <v/>
      </c>
      <c r="EI171" s="71" t="str">
        <f t="shared" si="2940"/>
        <v/>
      </c>
      <c r="EJ171" s="71" t="str">
        <f t="shared" si="2941"/>
        <v/>
      </c>
      <c r="EK171" s="71" t="str">
        <f t="shared" si="2942"/>
        <v/>
      </c>
      <c r="EL171" s="71" t="str">
        <f t="shared" si="2943"/>
        <v/>
      </c>
      <c r="EM171" s="71" t="str">
        <f t="shared" si="2944"/>
        <v/>
      </c>
      <c r="EN171" s="71" t="str">
        <f t="shared" si="2945"/>
        <v/>
      </c>
      <c r="EO171" s="71" t="str">
        <f t="shared" si="2946"/>
        <v/>
      </c>
      <c r="EP171" s="71" t="str">
        <f t="shared" si="2947"/>
        <v>|n金币加成+15</v>
      </c>
      <c r="EQ171" s="71" t="str">
        <f t="shared" si="2948"/>
        <v/>
      </c>
      <c r="ER171" s="71" t="str">
        <f t="shared" si="2949"/>
        <v/>
      </c>
      <c r="ES171" s="71" t="str">
        <f t="shared" si="2950"/>
        <v/>
      </c>
      <c r="ET171" s="71" t="str">
        <f t="shared" si="2951"/>
        <v/>
      </c>
      <c r="EU171" s="71" t="str">
        <f t="shared" si="2952"/>
        <v/>
      </c>
      <c r="EV171" s="71" t="str">
        <f t="shared" si="2953"/>
        <v/>
      </c>
      <c r="EW171" s="71" t="str">
        <f t="shared" si="2954"/>
        <v/>
      </c>
      <c r="EX171" s="71" t="str">
        <f t="shared" si="2955"/>
        <v/>
      </c>
      <c r="EY171" s="71" t="str">
        <f t="shared" si="2956"/>
        <v/>
      </c>
      <c r="EZ171" s="71" t="str">
        <f t="shared" si="2957"/>
        <v/>
      </c>
      <c r="FA171" s="71" t="str">
        <f t="shared" si="2958"/>
        <v/>
      </c>
      <c r="FB171" s="71" t="str">
        <f t="shared" si="2959"/>
        <v/>
      </c>
      <c r="FC171" s="71" t="str">
        <f t="shared" si="2960"/>
        <v/>
      </c>
      <c r="FD171" s="71" t="str">
        <f t="shared" si="2961"/>
        <v/>
      </c>
      <c r="FE171" s="71" t="str">
        <f t="shared" si="2962"/>
        <v/>
      </c>
      <c r="FF171" s="71" t="str">
        <f t="shared" si="2963"/>
        <v/>
      </c>
      <c r="FG171" s="71" t="str">
        <f t="shared" si="2964"/>
        <v/>
      </c>
      <c r="FH171" s="71" t="str">
        <f t="shared" si="2965"/>
        <v/>
      </c>
      <c r="FI171" s="71" t="str">
        <f t="shared" si="2966"/>
        <v/>
      </c>
      <c r="FJ171" s="71" t="str">
        <f t="shared" si="2967"/>
        <v/>
      </c>
      <c r="FK171" s="71" t="str">
        <f t="shared" si="2968"/>
        <v/>
      </c>
      <c r="FL171" s="71" t="str">
        <f t="shared" si="2969"/>
        <v/>
      </c>
      <c r="FM171" s="71" t="str">
        <f t="shared" si="2970"/>
        <v/>
      </c>
      <c r="FN171" s="71" t="str">
        <f t="shared" si="2971"/>
        <v/>
      </c>
      <c r="FO171" s="71" t="str">
        <f t="shared" si="2972"/>
        <v/>
      </c>
      <c r="FP171" s="71" t="str">
        <f t="shared" si="2973"/>
        <v/>
      </c>
      <c r="FQ171" s="71" t="str">
        <f t="shared" si="2974"/>
        <v/>
      </c>
      <c r="FR171" s="71" t="str">
        <f t="shared" si="2975"/>
        <v/>
      </c>
      <c r="FS171" s="71" t="str">
        <f t="shared" si="2976"/>
        <v/>
      </c>
    </row>
    <row r="172" spans="1:175" ht="16.5">
      <c r="A172" s="101"/>
      <c r="B172" s="101" t="s">
        <v>587</v>
      </c>
      <c r="C172" s="115" t="s">
        <v>588</v>
      </c>
      <c r="T172" s="9" t="s">
        <v>1340</v>
      </c>
      <c r="U172" s="118" t="s">
        <v>589</v>
      </c>
      <c r="V172" s="86"/>
      <c r="W172" s="86"/>
      <c r="X172" s="86">
        <v>10</v>
      </c>
      <c r="Y172" s="86"/>
      <c r="Z172" s="86"/>
      <c r="AA172" s="86"/>
      <c r="AB172" s="86"/>
      <c r="AC172" s="86"/>
      <c r="AD172" s="86"/>
      <c r="AE172" s="86"/>
      <c r="AF172" s="86"/>
      <c r="AG172" s="88"/>
      <c r="AH172" s="86"/>
      <c r="AI172" s="86"/>
      <c r="AJ172" s="86"/>
      <c r="AK172" s="86"/>
      <c r="AL172" s="88"/>
      <c r="AM172" s="86"/>
      <c r="AN172" s="86"/>
      <c r="AO172" s="86"/>
      <c r="AP172" s="86"/>
      <c r="AQ172" s="86"/>
      <c r="AR172" s="88"/>
      <c r="AS172" s="88"/>
      <c r="AT172" s="86"/>
      <c r="AU172" s="86"/>
      <c r="AV172" s="86"/>
      <c r="AW172" s="86"/>
      <c r="AX172" s="86"/>
      <c r="AY172" s="86"/>
      <c r="AZ172" s="86"/>
      <c r="BA172" s="86"/>
      <c r="BB172" s="86"/>
      <c r="BC172" s="86"/>
      <c r="BD172" s="86"/>
      <c r="BE172" s="86"/>
      <c r="BF172" s="86"/>
      <c r="BG172" s="86"/>
      <c r="BH172" s="86"/>
      <c r="BI172" s="86"/>
      <c r="BJ172" s="86">
        <v>15</v>
      </c>
      <c r="CN172" s="70" t="str">
        <f t="shared" ref="CN172" si="2977">"InitUnitState('"&amp;B172&amp;"',"&amp;V172&amp;","&amp;W172&amp;","&amp;X172&amp;","&amp;Y172&amp;","&amp;Z172&amp;","&amp;AA172&amp;","&amp;AB172&amp;","&amp;AC172&amp;","&amp;AD172&amp;","&amp;AE172&amp;")"</f>
        <v>InitUnitState('I054',,,10,,,,,,,)</v>
      </c>
      <c r="CO172" s="70" t="str">
        <f t="shared" ref="CO172" si="2978">"InitUnitNormal('"&amp;B172&amp;"',"&amp;AF172&amp;","&amp;AG172&amp;","&amp;AH172&amp;","&amp;AI172&amp;","&amp;AJ172&amp;","&amp;AK172&amp;","&amp;AL172&amp;","&amp;AM172&amp;","&amp;AN172&amp;","&amp;AO172&amp;")"</f>
        <v>InitUnitNormal('I054',,,,,,,,,,)</v>
      </c>
      <c r="CP172" s="70" t="str">
        <f t="shared" ref="CP172" si="2979">"InitUnitMagic('"&amp;B172&amp;"',"&amp;AP172&amp;","&amp;AQ172&amp;","&amp;AR172&amp;","&amp;AS172&amp;","&amp;AT172&amp;","&amp;AU172&amp;","&amp;AV172&amp;","&amp;AW172&amp;","&amp;BI172&amp;","&amp;BJ172&amp;")"</f>
        <v>InitUnitMagic('I054',,,,,,,,,,15)</v>
      </c>
      <c r="CQ172" s="70" t="str">
        <f t="shared" ref="CQ172" si="2980">"InitUnitAdd('"&amp;B172&amp;"',"&amp;BK172&amp;","&amp;BL172&amp;","&amp;BM172&amp;","&amp;BN172&amp;","&amp;BO172&amp;","&amp;BP172&amp;","&amp;BQ172&amp;","&amp;BR172&amp;","&amp;BS172&amp;","&amp;BT172&amp;")"</f>
        <v>InitUnitAdd('I054',,,,,,,,,,)</v>
      </c>
      <c r="CR172" s="70" t="str">
        <f>"InitEquipData('"&amp;B172&amp;"',"&amp;D172&amp;","&amp;CR$1&amp;A172&amp;CR$1&amp;","&amp;E172&amp;","&amp;I172&amp;","&amp;F172&amp;","&amp;G172&amp;",'"&amp;J172&amp;"','"&amp;K172&amp;"','"&amp;L172&amp;"','"&amp;M172&amp;"','"&amp;N172&amp;"','"&amp;O172&amp;"',"&amp;CR$1&amp;U222&amp;CR$1&amp;")"</f>
        <v>InitEquipData('I054',,"",,,,,'','','','','','',"ReplaceableTextures\\CommandButtons\\BTNIT06.blp")</v>
      </c>
      <c r="CU172" s="95" t="str">
        <f t="shared" ref="CU172" si="2981">CONCATENATE(DB172,DC172,DD172,DE172,DF172,DG172,DH172,DI172,DJ172,DK172,DL172,DM172,DN172,DO172,DP172,DQ172,DR172,DS172,DT172,DU172,DV172,DW172,DX172,DY172,DZ172,EA172,EB172,EC172,ED172,EE172,EF172,EG172,EH172,EI172,EJ172,EK172,EL172,EM172,EN172,EO172,EP172&amp;"|n")</f>
        <v>|n护甲+10|n金币加成+15|n</v>
      </c>
      <c r="CV172" s="61" t="str">
        <f t="shared" ref="CV172" si="2982">T172</f>
        <v>金币加成|cffffc926+11%|r|n击杀|cff00ff7f1000个|r敌人后奖励:|n金币|cffffc926+3500|n|r经验|cffffc926+1750|n|r|n|cff00ff7f点击消耗|r|cffffc92640玄铁|r|cff00ff7f升级。|r|Cff00FF7F可与普通招魂幡同时携带。|r</v>
      </c>
      <c r="CW172" s="60"/>
      <c r="CX172" s="60"/>
      <c r="CY172" s="60"/>
      <c r="CZ172" s="60"/>
      <c r="DA172" s="60"/>
      <c r="DB172" s="71" t="str">
        <f t="shared" ref="DB172" si="2983">IF(V172="","","|n"&amp;DB$2&amp;"+"&amp;V172&amp;DB$1)</f>
        <v/>
      </c>
      <c r="DC172" s="71" t="str">
        <f t="shared" ref="DC172" si="2984">IF(W172="","","|n"&amp;DC$2&amp;"+"&amp;W172&amp;DC$1)</f>
        <v/>
      </c>
      <c r="DD172" s="71" t="str">
        <f t="shared" ref="DD172" si="2985">IF(X172="","","|n"&amp;DD$2&amp;"+"&amp;X172&amp;DD$1)</f>
        <v>|n护甲+10</v>
      </c>
      <c r="DE172" s="71" t="str">
        <f t="shared" ref="DE172" si="2986">IF(Y172="","","|n"&amp;DE$2&amp;"+"&amp;Y172&amp;DE$1)</f>
        <v/>
      </c>
      <c r="DF172" s="71" t="str">
        <f t="shared" ref="DF172" si="2987">IF(Z172="","","|n"&amp;DF$2&amp;"+"&amp;Z172&amp;DF$1)</f>
        <v/>
      </c>
      <c r="DG172" s="71" t="str">
        <f t="shared" ref="DG172" si="2988">IF(AA172="","","|n"&amp;DG$2&amp;"+"&amp;AA172&amp;DG$1)</f>
        <v/>
      </c>
      <c r="DH172" s="71" t="str">
        <f t="shared" ref="DH172" si="2989">IF(AB172="","","|n"&amp;DH$2&amp;"+"&amp;AB172&amp;DH$1)</f>
        <v/>
      </c>
      <c r="DI172" s="71" t="str">
        <f t="shared" ref="DI172" si="2990">IF(AC172="","","|n"&amp;DI$2&amp;"+"&amp;AC172&amp;DI$1)</f>
        <v/>
      </c>
      <c r="DJ172" s="71" t="str">
        <f t="shared" ref="DJ172" si="2991">IF(AD172="","","|n"&amp;DJ$2&amp;"+"&amp;AD172&amp;DJ$1)</f>
        <v/>
      </c>
      <c r="DK172" s="71" t="str">
        <f t="shared" ref="DK172" si="2992">IF(AE172="","","|n"&amp;DK$2&amp;"+"&amp;AE172&amp;DK$1)</f>
        <v/>
      </c>
      <c r="DL172" s="71" t="str">
        <f t="shared" ref="DL172" si="2993">IF(AF172="","","|n"&amp;DL$2&amp;"+"&amp;AF172&amp;DL$1)</f>
        <v/>
      </c>
      <c r="DM172" s="71" t="str">
        <f t="shared" ref="DM172" si="2994">IF(AG172="","","|n"&amp;DM$2&amp;"+"&amp;AG172&amp;DM$1)</f>
        <v/>
      </c>
      <c r="DN172" s="71" t="str">
        <f t="shared" ref="DN172" si="2995">IF(AH172="","","|n"&amp;DN$2&amp;"+"&amp;AH172&amp;DN$1)</f>
        <v/>
      </c>
      <c r="DO172" s="71" t="str">
        <f t="shared" ref="DO172" si="2996">IF(AI172="","","|n"&amp;DO$2&amp;"+"&amp;AI172&amp;DO$1)</f>
        <v/>
      </c>
      <c r="DP172" s="71" t="str">
        <f t="shared" ref="DP172" si="2997">IF(AJ172="","","|n"&amp;DP$2&amp;"+"&amp;AJ172&amp;DP$1)</f>
        <v/>
      </c>
      <c r="DQ172" s="71" t="str">
        <f t="shared" ref="DQ172" si="2998">IF(AK172="","","|n"&amp;DQ$2&amp;"+"&amp;AK172&amp;DQ$1)</f>
        <v/>
      </c>
      <c r="DR172" s="71" t="str">
        <f t="shared" ref="DR172" si="2999">IF(AL172="","","|n"&amp;DR$2&amp;"+"&amp;AL172&amp;DR$1)</f>
        <v/>
      </c>
      <c r="DS172" s="71" t="str">
        <f t="shared" ref="DS172" si="3000">IF(AM172="","","|n"&amp;DS$2&amp;"+"&amp;AM172&amp;DS$1)</f>
        <v/>
      </c>
      <c r="DT172" s="71" t="str">
        <f t="shared" ref="DT172" si="3001">IF(AN172="","","|n"&amp;DT$2&amp;"+"&amp;AN172&amp;DT$1)</f>
        <v/>
      </c>
      <c r="DU172" s="71" t="str">
        <f t="shared" ref="DU172" si="3002">IF(AO172="","","|n"&amp;DU$2&amp;"+"&amp;AO172&amp;DU$1)</f>
        <v/>
      </c>
      <c r="DV172" s="71" t="str">
        <f t="shared" ref="DV172" si="3003">IF(AP172="","","|n"&amp;DV$2&amp;"+"&amp;AP172&amp;DV$1)</f>
        <v/>
      </c>
      <c r="DW172" s="71" t="str">
        <f t="shared" ref="DW172" si="3004">IF(AQ172="","","|n"&amp;DW$2&amp;"+"&amp;AQ172&amp;DW$1)</f>
        <v/>
      </c>
      <c r="DX172" s="71" t="str">
        <f t="shared" ref="DX172" si="3005">IF(AR172="","","|n"&amp;DX$2&amp;"+"&amp;AR172&amp;DX$1)</f>
        <v/>
      </c>
      <c r="DY172" s="71" t="str">
        <f t="shared" ref="DY172" si="3006">IF(AS172="","","|n"&amp;DY$2&amp;"+"&amp;AS172&amp;DY$1)</f>
        <v/>
      </c>
      <c r="DZ172" s="71" t="str">
        <f t="shared" ref="DZ172" si="3007">IF(AT172="","","|n"&amp;DZ$2&amp;"+"&amp;AT172&amp;DZ$1)</f>
        <v/>
      </c>
      <c r="EA172" s="71" t="str">
        <f t="shared" ref="EA172" si="3008">IF(AU172="","","|n"&amp;EA$2&amp;"+"&amp;AU172&amp;EA$1)</f>
        <v/>
      </c>
      <c r="EB172" s="71" t="str">
        <f t="shared" ref="EB172" si="3009">IF(AV172="","","|n"&amp;EB$2&amp;"+"&amp;AV172&amp;EB$1)</f>
        <v/>
      </c>
      <c r="EC172" s="71" t="str">
        <f t="shared" ref="EC172" si="3010">IF(AW172="","","|n"&amp;EC$2&amp;"+"&amp;AW172&amp;EC$1)</f>
        <v/>
      </c>
      <c r="ED172" s="71" t="str">
        <f t="shared" ref="ED172" si="3011">IF(AX172="","","|n"&amp;ED$2&amp;"+"&amp;AX172&amp;ED$1)</f>
        <v/>
      </c>
      <c r="EE172" s="71" t="str">
        <f t="shared" ref="EE172" si="3012">IF(AY172="","","|n"&amp;EE$2&amp;"+"&amp;AY172&amp;EE$1)</f>
        <v/>
      </c>
      <c r="EF172" s="71" t="str">
        <f t="shared" ref="EF172" si="3013">IF(AZ172="","","|n"&amp;EF$2&amp;"+"&amp;AZ172&amp;EF$1)</f>
        <v/>
      </c>
      <c r="EG172" s="71" t="str">
        <f t="shared" ref="EG172" si="3014">IF(BA172="","","|n"&amp;EG$2&amp;"+"&amp;BA172&amp;EG$1)</f>
        <v/>
      </c>
      <c r="EH172" s="71" t="str">
        <f t="shared" ref="EH172" si="3015">IF(BB172="","","|n"&amp;EH$2&amp;"+"&amp;BB172&amp;EH$1)</f>
        <v/>
      </c>
      <c r="EI172" s="71" t="str">
        <f t="shared" ref="EI172" si="3016">IF(BC172="","","|n"&amp;EI$2&amp;"+"&amp;BC172&amp;EI$1)</f>
        <v/>
      </c>
      <c r="EJ172" s="71" t="str">
        <f t="shared" ref="EJ172" si="3017">IF(BD172="","","|n"&amp;EJ$2&amp;"+"&amp;BD172&amp;EJ$1)</f>
        <v/>
      </c>
      <c r="EK172" s="71" t="str">
        <f t="shared" ref="EK172" si="3018">IF(BE172="","","|n"&amp;EK$2&amp;"+"&amp;BE172&amp;EK$1)</f>
        <v/>
      </c>
      <c r="EL172" s="71" t="str">
        <f t="shared" ref="EL172" si="3019">IF(BF172="","","|n"&amp;EL$2&amp;"+"&amp;BF172&amp;EL$1)</f>
        <v/>
      </c>
      <c r="EM172" s="71" t="str">
        <f t="shared" ref="EM172" si="3020">IF(BG172="","","|n"&amp;EM$2&amp;"+"&amp;BG172&amp;EM$1)</f>
        <v/>
      </c>
      <c r="EN172" s="71" t="str">
        <f t="shared" ref="EN172" si="3021">IF(BH172="","","|n"&amp;EN$2&amp;"+"&amp;BH172&amp;EN$1)</f>
        <v/>
      </c>
      <c r="EO172" s="71" t="str">
        <f t="shared" ref="EO172" si="3022">IF(BI172="","","|n"&amp;EO$2&amp;"+"&amp;BI172&amp;EO$1)</f>
        <v/>
      </c>
      <c r="EP172" s="71" t="str">
        <f t="shared" ref="EP172" si="3023">IF(BJ172="","","|n"&amp;EP$2&amp;"+"&amp;BJ172&amp;EP$1)</f>
        <v>|n金币加成+15</v>
      </c>
      <c r="EQ172" s="71" t="str">
        <f t="shared" ref="EQ172" si="3024">IF(BK172="","","|n"&amp;EQ$2&amp;"+"&amp;BK172&amp;EQ$1)</f>
        <v/>
      </c>
      <c r="ER172" s="71" t="str">
        <f t="shared" ref="ER172" si="3025">IF(BL172="","","|n"&amp;ER$2&amp;"+"&amp;BL172&amp;ER$1)</f>
        <v/>
      </c>
      <c r="ES172" s="71" t="str">
        <f t="shared" ref="ES172" si="3026">IF(BM172="","","|n"&amp;ES$2&amp;"+"&amp;BM172&amp;ES$1)</f>
        <v/>
      </c>
      <c r="ET172" s="71" t="str">
        <f t="shared" ref="ET172" si="3027">IF(BN172="","","|n"&amp;ET$2&amp;"+"&amp;BN172&amp;ET$1)</f>
        <v/>
      </c>
      <c r="EU172" s="71" t="str">
        <f t="shared" ref="EU172" si="3028">IF(BO172="","","|n"&amp;EU$2&amp;"+"&amp;BO172&amp;EU$1)</f>
        <v/>
      </c>
      <c r="EV172" s="71" t="str">
        <f t="shared" ref="EV172" si="3029">IF(BP172="","","|n"&amp;EV$2&amp;"+"&amp;BP172&amp;EV$1)</f>
        <v/>
      </c>
      <c r="EW172" s="71" t="str">
        <f t="shared" ref="EW172" si="3030">IF(BQ172="","","|n"&amp;EW$2&amp;"+"&amp;BQ172&amp;EW$1)</f>
        <v/>
      </c>
      <c r="EX172" s="71" t="str">
        <f t="shared" ref="EX172" si="3031">IF(BR172="","","|n"&amp;EX$2&amp;"+"&amp;BR172&amp;EX$1)</f>
        <v/>
      </c>
      <c r="EY172" s="71" t="str">
        <f t="shared" ref="EY172" si="3032">IF(BS172="","","|n"&amp;EY$2&amp;"+"&amp;BS172&amp;EY$1)</f>
        <v/>
      </c>
      <c r="EZ172" s="71" t="str">
        <f t="shared" ref="EZ172" si="3033">IF(BT172="","","|n"&amp;EZ$2&amp;"+"&amp;BT172&amp;EZ$1)</f>
        <v/>
      </c>
      <c r="FA172" s="71" t="str">
        <f t="shared" ref="FA172" si="3034">IF(BU172="","","|n"&amp;FA$2&amp;"+"&amp;BU172&amp;FA$1)</f>
        <v/>
      </c>
      <c r="FB172" s="71" t="str">
        <f t="shared" ref="FB172" si="3035">IF(BV172="","","|n"&amp;FB$2&amp;"+"&amp;BV172&amp;FB$1)</f>
        <v/>
      </c>
      <c r="FC172" s="71" t="str">
        <f t="shared" ref="FC172" si="3036">IF(BW172="","","|n"&amp;FC$2&amp;"+"&amp;BW172&amp;FC$1)</f>
        <v/>
      </c>
      <c r="FD172" s="71" t="str">
        <f t="shared" ref="FD172" si="3037">IF(BX172="","","|n"&amp;FD$2&amp;"+"&amp;BX172&amp;FD$1)</f>
        <v/>
      </c>
      <c r="FE172" s="71" t="str">
        <f t="shared" ref="FE172" si="3038">IF(BY172="","","|n"&amp;FE$2&amp;"+"&amp;BY172&amp;FE$1)</f>
        <v/>
      </c>
      <c r="FF172" s="71" t="str">
        <f t="shared" ref="FF172" si="3039">IF(BZ172="","","|n"&amp;FF$2&amp;"+"&amp;BZ172&amp;FF$1)</f>
        <v/>
      </c>
      <c r="FG172" s="71" t="str">
        <f t="shared" ref="FG172" si="3040">IF(CA172="","","|n"&amp;FG$2&amp;"+"&amp;CA172&amp;FG$1)</f>
        <v/>
      </c>
      <c r="FH172" s="71" t="str">
        <f t="shared" ref="FH172" si="3041">IF(CB172="","","|n"&amp;FH$2&amp;"+"&amp;CB172&amp;FH$1)</f>
        <v/>
      </c>
      <c r="FI172" s="71" t="str">
        <f t="shared" ref="FI172" si="3042">IF(CC172="","","|n"&amp;FI$2&amp;"+"&amp;CC172&amp;FI$1)</f>
        <v/>
      </c>
      <c r="FJ172" s="71" t="str">
        <f t="shared" ref="FJ172" si="3043">IF(CD172="","","|n"&amp;FJ$2&amp;"+"&amp;CD172&amp;FJ$1)</f>
        <v/>
      </c>
      <c r="FK172" s="71" t="str">
        <f t="shared" ref="FK172" si="3044">IF(CE172="","","|n"&amp;FK$2&amp;"+"&amp;CE172&amp;FK$1)</f>
        <v/>
      </c>
      <c r="FL172" s="71" t="str">
        <f t="shared" ref="FL172" si="3045">IF(CF172="","","|n"&amp;FL$2&amp;"+"&amp;CF172&amp;FL$1)</f>
        <v/>
      </c>
      <c r="FM172" s="71" t="str">
        <f t="shared" ref="FM172" si="3046">IF(CG172="","","|n"&amp;FM$2&amp;"+"&amp;CG172&amp;FM$1)</f>
        <v/>
      </c>
      <c r="FN172" s="71" t="str">
        <f t="shared" ref="FN172" si="3047">IF(CH172="","","|n"&amp;FN$2&amp;"+"&amp;CH172&amp;FN$1)</f>
        <v/>
      </c>
      <c r="FO172" s="71" t="str">
        <f t="shared" ref="FO172" si="3048">IF(CI172="","","|n"&amp;FO$2&amp;"+"&amp;CI172&amp;FO$1)</f>
        <v/>
      </c>
      <c r="FP172" s="71" t="str">
        <f t="shared" ref="FP172" si="3049">IF(CJ172="","","|n"&amp;FP$2&amp;"+"&amp;CJ172&amp;FP$1)</f>
        <v/>
      </c>
      <c r="FQ172" s="71" t="str">
        <f t="shared" ref="FQ172" si="3050">IF(CK172="","","|n"&amp;FQ$2&amp;"+"&amp;CK172&amp;FQ$1)</f>
        <v/>
      </c>
      <c r="FR172" s="71" t="str">
        <f t="shared" ref="FR172" si="3051">IF(CL172="","","|n"&amp;FR$2&amp;"+"&amp;CL172&amp;FR$1)</f>
        <v/>
      </c>
      <c r="FS172" s="71" t="str">
        <f t="shared" ref="FS172" si="3052">IF(CM172="","","|n"&amp;FS$2&amp;"+"&amp;CM172&amp;FS$1)</f>
        <v/>
      </c>
    </row>
    <row r="173" spans="1:175" ht="16.5">
      <c r="A173" s="101"/>
      <c r="B173" s="101" t="s">
        <v>590</v>
      </c>
      <c r="C173" s="115" t="s">
        <v>591</v>
      </c>
      <c r="T173" s="9" t="s">
        <v>1341</v>
      </c>
      <c r="U173" s="118" t="s">
        <v>592</v>
      </c>
      <c r="V173" s="86"/>
      <c r="W173" s="86"/>
      <c r="X173" s="86">
        <v>10</v>
      </c>
      <c r="Y173" s="86"/>
      <c r="Z173" s="86"/>
      <c r="AA173" s="86"/>
      <c r="AB173" s="86"/>
      <c r="AC173" s="86"/>
      <c r="AD173" s="86"/>
      <c r="AE173" s="86"/>
      <c r="AF173" s="86"/>
      <c r="AG173" s="88"/>
      <c r="AH173" s="86"/>
      <c r="AI173" s="86"/>
      <c r="AJ173" s="86"/>
      <c r="AK173" s="86"/>
      <c r="AL173" s="88"/>
      <c r="AM173" s="86"/>
      <c r="AN173" s="86"/>
      <c r="AO173" s="86"/>
      <c r="AP173" s="86"/>
      <c r="AQ173" s="86"/>
      <c r="AR173" s="88"/>
      <c r="AS173" s="88"/>
      <c r="AT173" s="86"/>
      <c r="AU173" s="86"/>
      <c r="AV173" s="86"/>
      <c r="AW173" s="86"/>
      <c r="AX173" s="86"/>
      <c r="AY173" s="86"/>
      <c r="AZ173" s="86"/>
      <c r="BA173" s="86"/>
      <c r="BB173" s="86"/>
      <c r="BC173" s="86"/>
      <c r="BD173" s="86"/>
      <c r="BE173" s="86"/>
      <c r="BF173" s="86"/>
      <c r="BG173" s="86"/>
      <c r="BH173" s="86"/>
      <c r="BI173" s="86"/>
      <c r="BJ173" s="86">
        <v>15</v>
      </c>
      <c r="CN173" s="70" t="str">
        <f t="shared" si="2825"/>
        <v>InitUnitState('I055',,,10,,,,,,,)</v>
      </c>
      <c r="CO173" s="70" t="str">
        <f t="shared" si="2826"/>
        <v>InitUnitNormal('I055',,,,,,,,,,)</v>
      </c>
      <c r="CP173" s="70" t="str">
        <f t="shared" si="2827"/>
        <v>InitUnitMagic('I055',,,,,,,,,,15)</v>
      </c>
      <c r="CQ173" s="70" t="str">
        <f t="shared" si="2828"/>
        <v>InitUnitAdd('I055',,,,,,,,,,)</v>
      </c>
      <c r="CR173" s="70" t="str">
        <f>"InitEquipData('"&amp;B173&amp;"',"&amp;D173&amp;","&amp;CR$1&amp;A173&amp;CR$1&amp;","&amp;E173&amp;","&amp;I173&amp;","&amp;F173&amp;","&amp;G173&amp;",'"&amp;J173&amp;"','"&amp;K173&amp;"','"&amp;L173&amp;"','"&amp;M173&amp;"','"&amp;N173&amp;"','"&amp;O173&amp;"',"&amp;CR$1&amp;U223&amp;CR$1&amp;")"</f>
        <v>InitEquipData('I055',,"",,,,,'','','','','','',"ReplaceableTextures\\CommandButtons\\BTNIT07.blp")</v>
      </c>
      <c r="CU173" s="95" t="str">
        <f t="shared" si="2829"/>
        <v>|n护甲+10|n金币加成+15|n</v>
      </c>
      <c r="CV173" s="61" t="str">
        <f t="shared" si="2830"/>
        <v>金币加成|cffffc926+13%|r|n击杀|cff00ff7f1000个|r敌人后奖励:|n金币|cffffc926+4500|n|r经验|cffffc926+2000|n|r|Cff00FF7F可与普通招魂幡同时携带。|r</v>
      </c>
      <c r="CW173" s="60"/>
      <c r="CX173" s="60"/>
      <c r="CY173" s="60"/>
      <c r="CZ173" s="60"/>
      <c r="DA173" s="60"/>
      <c r="DB173" s="71" t="str">
        <f t="shared" si="2831"/>
        <v/>
      </c>
      <c r="DC173" s="71" t="str">
        <f t="shared" si="2832"/>
        <v/>
      </c>
      <c r="DD173" s="71" t="str">
        <f t="shared" si="2833"/>
        <v>|n护甲+10</v>
      </c>
      <c r="DE173" s="71" t="str">
        <f t="shared" si="2834"/>
        <v/>
      </c>
      <c r="DF173" s="71" t="str">
        <f t="shared" si="2835"/>
        <v/>
      </c>
      <c r="DG173" s="71" t="str">
        <f t="shared" si="2836"/>
        <v/>
      </c>
      <c r="DH173" s="71" t="str">
        <f t="shared" si="2837"/>
        <v/>
      </c>
      <c r="DI173" s="71" t="str">
        <f t="shared" si="2838"/>
        <v/>
      </c>
      <c r="DJ173" s="71" t="str">
        <f t="shared" si="2839"/>
        <v/>
      </c>
      <c r="DK173" s="71" t="str">
        <f t="shared" si="2840"/>
        <v/>
      </c>
      <c r="DL173" s="71" t="str">
        <f t="shared" si="2841"/>
        <v/>
      </c>
      <c r="DM173" s="71" t="str">
        <f t="shared" si="2842"/>
        <v/>
      </c>
      <c r="DN173" s="71" t="str">
        <f t="shared" si="2843"/>
        <v/>
      </c>
      <c r="DO173" s="71" t="str">
        <f t="shared" si="2844"/>
        <v/>
      </c>
      <c r="DP173" s="71" t="str">
        <f t="shared" si="2845"/>
        <v/>
      </c>
      <c r="DQ173" s="71" t="str">
        <f t="shared" si="2846"/>
        <v/>
      </c>
      <c r="DR173" s="71" t="str">
        <f t="shared" si="2847"/>
        <v/>
      </c>
      <c r="DS173" s="71" t="str">
        <f t="shared" si="2848"/>
        <v/>
      </c>
      <c r="DT173" s="71" t="str">
        <f t="shared" si="2849"/>
        <v/>
      </c>
      <c r="DU173" s="71" t="str">
        <f t="shared" si="2850"/>
        <v/>
      </c>
      <c r="DV173" s="71" t="str">
        <f t="shared" si="2851"/>
        <v/>
      </c>
      <c r="DW173" s="71" t="str">
        <f t="shared" si="2852"/>
        <v/>
      </c>
      <c r="DX173" s="71" t="str">
        <f t="shared" si="2853"/>
        <v/>
      </c>
      <c r="DY173" s="71" t="str">
        <f t="shared" si="2854"/>
        <v/>
      </c>
      <c r="DZ173" s="71" t="str">
        <f t="shared" si="2855"/>
        <v/>
      </c>
      <c r="EA173" s="71" t="str">
        <f t="shared" si="2856"/>
        <v/>
      </c>
      <c r="EB173" s="71" t="str">
        <f t="shared" si="2857"/>
        <v/>
      </c>
      <c r="EC173" s="71" t="str">
        <f t="shared" si="2858"/>
        <v/>
      </c>
      <c r="ED173" s="71" t="str">
        <f t="shared" si="2859"/>
        <v/>
      </c>
      <c r="EE173" s="71" t="str">
        <f t="shared" si="2860"/>
        <v/>
      </c>
      <c r="EF173" s="71" t="str">
        <f t="shared" si="2861"/>
        <v/>
      </c>
      <c r="EG173" s="71" t="str">
        <f t="shared" si="2862"/>
        <v/>
      </c>
      <c r="EH173" s="71" t="str">
        <f t="shared" si="2863"/>
        <v/>
      </c>
      <c r="EI173" s="71" t="str">
        <f t="shared" si="2864"/>
        <v/>
      </c>
      <c r="EJ173" s="71" t="str">
        <f t="shared" si="2865"/>
        <v/>
      </c>
      <c r="EK173" s="71" t="str">
        <f t="shared" si="2866"/>
        <v/>
      </c>
      <c r="EL173" s="71" t="str">
        <f t="shared" si="2867"/>
        <v/>
      </c>
      <c r="EM173" s="71" t="str">
        <f t="shared" si="2868"/>
        <v/>
      </c>
      <c r="EN173" s="71" t="str">
        <f t="shared" si="2869"/>
        <v/>
      </c>
      <c r="EO173" s="71" t="str">
        <f t="shared" si="2870"/>
        <v/>
      </c>
      <c r="EP173" s="71" t="str">
        <f t="shared" si="2871"/>
        <v>|n金币加成+15</v>
      </c>
      <c r="EQ173" s="71" t="str">
        <f t="shared" si="2872"/>
        <v/>
      </c>
      <c r="ER173" s="71" t="str">
        <f t="shared" si="2873"/>
        <v/>
      </c>
      <c r="ES173" s="71" t="str">
        <f t="shared" si="2874"/>
        <v/>
      </c>
      <c r="ET173" s="71" t="str">
        <f t="shared" si="2875"/>
        <v/>
      </c>
      <c r="EU173" s="71" t="str">
        <f t="shared" si="2876"/>
        <v/>
      </c>
      <c r="EV173" s="71" t="str">
        <f t="shared" si="2877"/>
        <v/>
      </c>
      <c r="EW173" s="71" t="str">
        <f t="shared" si="2878"/>
        <v/>
      </c>
      <c r="EX173" s="71" t="str">
        <f t="shared" si="2879"/>
        <v/>
      </c>
      <c r="EY173" s="71" t="str">
        <f t="shared" si="2880"/>
        <v/>
      </c>
      <c r="EZ173" s="71" t="str">
        <f t="shared" si="2881"/>
        <v/>
      </c>
      <c r="FA173" s="71" t="str">
        <f t="shared" si="2882"/>
        <v/>
      </c>
      <c r="FB173" s="71" t="str">
        <f t="shared" si="2883"/>
        <v/>
      </c>
      <c r="FC173" s="71" t="str">
        <f t="shared" si="2884"/>
        <v/>
      </c>
      <c r="FD173" s="71" t="str">
        <f t="shared" si="2885"/>
        <v/>
      </c>
      <c r="FE173" s="71" t="str">
        <f t="shared" si="2886"/>
        <v/>
      </c>
      <c r="FF173" s="71" t="str">
        <f t="shared" si="2887"/>
        <v/>
      </c>
      <c r="FG173" s="71" t="str">
        <f t="shared" si="2888"/>
        <v/>
      </c>
      <c r="FH173" s="71" t="str">
        <f t="shared" si="2889"/>
        <v/>
      </c>
      <c r="FI173" s="71" t="str">
        <f t="shared" si="2890"/>
        <v/>
      </c>
      <c r="FJ173" s="71" t="str">
        <f t="shared" si="2891"/>
        <v/>
      </c>
      <c r="FK173" s="71" t="str">
        <f t="shared" si="2892"/>
        <v/>
      </c>
      <c r="FL173" s="71" t="str">
        <f t="shared" si="2893"/>
        <v/>
      </c>
      <c r="FM173" s="71" t="str">
        <f t="shared" si="2894"/>
        <v/>
      </c>
      <c r="FN173" s="71" t="str">
        <f t="shared" si="2895"/>
        <v/>
      </c>
      <c r="FO173" s="71" t="str">
        <f t="shared" si="2896"/>
        <v/>
      </c>
      <c r="FP173" s="71" t="str">
        <f t="shared" si="2897"/>
        <v/>
      </c>
      <c r="FQ173" s="71" t="str">
        <f t="shared" si="2898"/>
        <v/>
      </c>
      <c r="FR173" s="71" t="str">
        <f t="shared" si="2899"/>
        <v/>
      </c>
      <c r="FS173" s="71" t="str">
        <f t="shared" si="2900"/>
        <v/>
      </c>
    </row>
    <row r="174" spans="1:175" ht="16.5">
      <c r="A174" s="101"/>
      <c r="B174" s="101" t="s">
        <v>593</v>
      </c>
      <c r="C174" s="101" t="s">
        <v>594</v>
      </c>
      <c r="T174" s="120" t="s">
        <v>595</v>
      </c>
      <c r="U174" s="85" t="str">
        <f t="shared" si="2383"/>
        <v>ReplaceableTextures\\CommandButtons\\BTNIN00.blp</v>
      </c>
      <c r="CN174" s="70" t="str">
        <f t="shared" ref="CN174:CN197" si="3053">"InitUnitState('"&amp;B174&amp;"',"&amp;V174&amp;","&amp;W174&amp;","&amp;X174&amp;","&amp;Y174&amp;","&amp;Z174&amp;","&amp;AA174&amp;","&amp;AB174&amp;","&amp;AC174&amp;","&amp;AD174&amp;","&amp;AE174&amp;")"</f>
        <v>InitUnitState('IN00',,,,,,,,,,)</v>
      </c>
      <c r="CO174" s="70" t="str">
        <f t="shared" ref="CO174:CO197" si="3054">"InitUnitNormal('"&amp;B174&amp;"',"&amp;AF174&amp;","&amp;AG174&amp;","&amp;AH174&amp;","&amp;AI174&amp;","&amp;AJ174&amp;","&amp;AK174&amp;","&amp;AL174&amp;","&amp;AM174&amp;","&amp;AN174&amp;","&amp;AO174&amp;")"</f>
        <v>InitUnitNormal('IN00',,,,,,,,,,)</v>
      </c>
      <c r="CP174" s="70" t="str">
        <f t="shared" ref="CP174:CP197" si="3055">"InitUnitMagic('"&amp;B174&amp;"',"&amp;AP174&amp;","&amp;AQ174&amp;","&amp;AR174&amp;","&amp;AS174&amp;","&amp;AT174&amp;","&amp;AU174&amp;","&amp;AV174&amp;","&amp;AW174&amp;","&amp;BI174&amp;","&amp;BJ174&amp;")"</f>
        <v>InitUnitMagic('IN00',,,,,,,,,,)</v>
      </c>
      <c r="CQ174" s="70" t="str">
        <f t="shared" ref="CQ174:CQ197" si="3056">"InitUnitAdd('"&amp;B174&amp;"',"&amp;BK174&amp;","&amp;BL174&amp;","&amp;BM174&amp;","&amp;BN174&amp;","&amp;BO174&amp;","&amp;BP174&amp;","&amp;BQ174&amp;","&amp;BR174&amp;","&amp;BS174&amp;","&amp;BT174&amp;")"</f>
        <v>InitUnitAdd('IN00',,,,,,,,,,)</v>
      </c>
      <c r="CR174" s="70" t="str">
        <f>"InitEquipData('"&amp;B174&amp;"',"&amp;D174&amp;","&amp;CR$1&amp;A174&amp;CR$1&amp;","&amp;E174&amp;","&amp;I174&amp;","&amp;F174&amp;","&amp;G174&amp;",'"&amp;J174&amp;"','"&amp;K174&amp;"','"&amp;L174&amp;"','"&amp;M174&amp;"','"&amp;N174&amp;"','"&amp;O174&amp;"',"&amp;CR$1&amp;U222&amp;CR$1&amp;")"</f>
        <v>InitEquipData('IN00',,"",,,,,'','','','','','',"ReplaceableTextures\\CommandButtons\\BTNIT06.blp")</v>
      </c>
      <c r="CU174" s="95" t="str">
        <f t="shared" si="2753"/>
        <v>|n</v>
      </c>
      <c r="CV174" s="61" t="str">
        <f t="shared" si="2754"/>
        <v>开启后获得一个|Cffffc926随机锦囊|r。</v>
      </c>
      <c r="CW174" s="60"/>
      <c r="CX174" s="60"/>
      <c r="CY174" s="60"/>
      <c r="CZ174" s="60"/>
      <c r="DA174" s="60"/>
      <c r="DB174" s="71" t="str">
        <f t="shared" si="2755"/>
        <v/>
      </c>
      <c r="DC174" s="71" t="str">
        <f t="shared" si="2756"/>
        <v/>
      </c>
      <c r="DD174" s="71" t="str">
        <f t="shared" si="2757"/>
        <v/>
      </c>
      <c r="DE174" s="71" t="str">
        <f t="shared" si="2758"/>
        <v/>
      </c>
      <c r="DF174" s="71" t="str">
        <f t="shared" si="2759"/>
        <v/>
      </c>
      <c r="DG174" s="71" t="str">
        <f t="shared" si="2760"/>
        <v/>
      </c>
      <c r="DH174" s="71" t="str">
        <f t="shared" si="2761"/>
        <v/>
      </c>
      <c r="DI174" s="71" t="str">
        <f t="shared" si="2762"/>
        <v/>
      </c>
      <c r="DJ174" s="71" t="str">
        <f t="shared" si="2763"/>
        <v/>
      </c>
      <c r="DK174" s="71" t="str">
        <f t="shared" si="2764"/>
        <v/>
      </c>
      <c r="DL174" s="71" t="str">
        <f t="shared" si="2765"/>
        <v/>
      </c>
      <c r="DM174" s="71" t="str">
        <f t="shared" si="2766"/>
        <v/>
      </c>
      <c r="DN174" s="71" t="str">
        <f t="shared" si="2767"/>
        <v/>
      </c>
      <c r="DO174" s="71" t="str">
        <f t="shared" si="2768"/>
        <v/>
      </c>
      <c r="DP174" s="71" t="str">
        <f t="shared" si="2769"/>
        <v/>
      </c>
      <c r="DQ174" s="71" t="str">
        <f t="shared" si="2770"/>
        <v/>
      </c>
      <c r="DR174" s="71" t="str">
        <f t="shared" si="2771"/>
        <v/>
      </c>
      <c r="DS174" s="71" t="str">
        <f t="shared" si="2772"/>
        <v/>
      </c>
      <c r="DT174" s="71" t="str">
        <f t="shared" si="2773"/>
        <v/>
      </c>
      <c r="DU174" s="71" t="str">
        <f t="shared" si="2774"/>
        <v/>
      </c>
      <c r="DV174" s="71" t="str">
        <f t="shared" si="2775"/>
        <v/>
      </c>
      <c r="DW174" s="71" t="str">
        <f t="shared" si="2776"/>
        <v/>
      </c>
      <c r="DX174" s="71" t="str">
        <f t="shared" si="2777"/>
        <v/>
      </c>
      <c r="DY174" s="71" t="str">
        <f t="shared" si="2778"/>
        <v/>
      </c>
      <c r="DZ174" s="71" t="str">
        <f t="shared" si="2779"/>
        <v/>
      </c>
      <c r="EA174" s="71" t="str">
        <f t="shared" si="2780"/>
        <v/>
      </c>
      <c r="EB174" s="71" t="str">
        <f t="shared" si="2781"/>
        <v/>
      </c>
      <c r="EC174" s="71" t="str">
        <f t="shared" si="2782"/>
        <v/>
      </c>
      <c r="ED174" s="71" t="str">
        <f t="shared" si="2783"/>
        <v/>
      </c>
      <c r="EE174" s="71" t="str">
        <f t="shared" si="2784"/>
        <v/>
      </c>
      <c r="EF174" s="71" t="str">
        <f t="shared" si="2785"/>
        <v/>
      </c>
      <c r="EG174" s="71" t="str">
        <f t="shared" si="2786"/>
        <v/>
      </c>
      <c r="EH174" s="71" t="str">
        <f t="shared" si="2787"/>
        <v/>
      </c>
      <c r="EI174" s="71" t="str">
        <f t="shared" si="2788"/>
        <v/>
      </c>
      <c r="EJ174" s="71" t="str">
        <f t="shared" si="2789"/>
        <v/>
      </c>
      <c r="EK174" s="71" t="str">
        <f t="shared" si="2790"/>
        <v/>
      </c>
      <c r="EL174" s="71" t="str">
        <f t="shared" si="2791"/>
        <v/>
      </c>
      <c r="EM174" s="71" t="str">
        <f t="shared" si="2792"/>
        <v/>
      </c>
      <c r="EN174" s="71" t="str">
        <f t="shared" si="2793"/>
        <v/>
      </c>
      <c r="EO174" s="71" t="str">
        <f t="shared" si="2794"/>
        <v/>
      </c>
      <c r="EP174" s="71" t="str">
        <f t="shared" si="2795"/>
        <v/>
      </c>
      <c r="EQ174" s="71" t="str">
        <f t="shared" si="2796"/>
        <v/>
      </c>
      <c r="ER174" s="71" t="str">
        <f t="shared" si="2797"/>
        <v/>
      </c>
      <c r="ES174" s="71" t="str">
        <f t="shared" si="2798"/>
        <v/>
      </c>
      <c r="ET174" s="71" t="str">
        <f t="shared" si="2799"/>
        <v/>
      </c>
      <c r="EU174" s="71" t="str">
        <f t="shared" si="2800"/>
        <v/>
      </c>
      <c r="EV174" s="71" t="str">
        <f t="shared" si="2801"/>
        <v/>
      </c>
      <c r="EW174" s="71" t="str">
        <f t="shared" si="2802"/>
        <v/>
      </c>
      <c r="EX174" s="71" t="str">
        <f t="shared" si="2803"/>
        <v/>
      </c>
      <c r="EY174" s="71" t="str">
        <f t="shared" si="2804"/>
        <v/>
      </c>
      <c r="EZ174" s="71" t="str">
        <f t="shared" si="2805"/>
        <v/>
      </c>
      <c r="FA174" s="71" t="str">
        <f t="shared" si="2806"/>
        <v/>
      </c>
      <c r="FB174" s="71" t="str">
        <f t="shared" si="2807"/>
        <v/>
      </c>
      <c r="FC174" s="71" t="str">
        <f t="shared" si="2808"/>
        <v/>
      </c>
      <c r="FD174" s="71" t="str">
        <f t="shared" si="2809"/>
        <v/>
      </c>
      <c r="FE174" s="71" t="str">
        <f t="shared" si="2810"/>
        <v/>
      </c>
      <c r="FF174" s="71" t="str">
        <f t="shared" si="2811"/>
        <v/>
      </c>
      <c r="FG174" s="71" t="str">
        <f t="shared" si="2812"/>
        <v/>
      </c>
      <c r="FH174" s="71" t="str">
        <f t="shared" si="2813"/>
        <v/>
      </c>
      <c r="FI174" s="71" t="str">
        <f t="shared" si="2814"/>
        <v/>
      </c>
      <c r="FJ174" s="71" t="str">
        <f t="shared" si="2815"/>
        <v/>
      </c>
      <c r="FK174" s="71" t="str">
        <f t="shared" si="2816"/>
        <v/>
      </c>
      <c r="FL174" s="71" t="str">
        <f t="shared" si="2817"/>
        <v/>
      </c>
      <c r="FM174" s="71" t="str">
        <f t="shared" si="2818"/>
        <v/>
      </c>
      <c r="FN174" s="71" t="str">
        <f t="shared" si="2819"/>
        <v/>
      </c>
      <c r="FO174" s="71" t="str">
        <f t="shared" si="2820"/>
        <v/>
      </c>
      <c r="FP174" s="71" t="str">
        <f t="shared" si="2821"/>
        <v/>
      </c>
      <c r="FQ174" s="71" t="str">
        <f t="shared" si="2822"/>
        <v/>
      </c>
      <c r="FR174" s="71" t="str">
        <f t="shared" si="2823"/>
        <v/>
      </c>
      <c r="FS174" s="71" t="str">
        <f t="shared" si="2824"/>
        <v/>
      </c>
    </row>
    <row r="175" spans="1:175" ht="16.5">
      <c r="A175" s="101"/>
      <c r="B175" s="116" t="s">
        <v>596</v>
      </c>
      <c r="C175" s="22" t="s">
        <v>597</v>
      </c>
      <c r="T175" s="61" t="s">
        <v>598</v>
      </c>
      <c r="U175" s="85" t="str">
        <f t="shared" si="2383"/>
        <v>ReplaceableTextures\\CommandButtons\\BTNIN07.blp</v>
      </c>
      <c r="CN175" s="70" t="str">
        <f t="shared" si="3053"/>
        <v>InitUnitState('IN07',,,,,,,,,,)</v>
      </c>
      <c r="CO175" s="70" t="str">
        <f t="shared" si="3054"/>
        <v>InitUnitNormal('IN07',,,,,,,,,,)</v>
      </c>
      <c r="CP175" s="70" t="str">
        <f t="shared" si="3055"/>
        <v>InitUnitMagic('IN07',,,,,,,,,,)</v>
      </c>
      <c r="CQ175" s="70" t="str">
        <f t="shared" si="3056"/>
        <v>InitUnitAdd('IN07',,,,,,,,,,)</v>
      </c>
      <c r="CR175" s="70" t="str">
        <f t="shared" ref="CR175:CR189" si="3057">"InitEquipData('"&amp;B175&amp;"',"&amp;D175&amp;","&amp;CR$1&amp;A175&amp;CR$1&amp;","&amp;E175&amp;","&amp;I175&amp;","&amp;F175&amp;","&amp;G175&amp;",'"&amp;J175&amp;"','"&amp;K175&amp;"','"&amp;L175&amp;"','"&amp;M175&amp;"','"&amp;N175&amp;"','"&amp;O175&amp;"',"&amp;CR$1&amp;U217&amp;CR$1&amp;")"</f>
        <v>InitEquipData('IN07',,"",,,,,'','','','','','',"ReplaceableTextures\\CommandButtons\\BTNIT01.blp")</v>
      </c>
      <c r="CU175" s="95" t="str">
        <f t="shared" ref="CU175:CU180" si="3058">CONCATENATE(DB175,DC175,DD175,DE175,DF175,DG175,DH175,DI175,DJ175,DK175,DL175,DM175,DN175,DO175,DP175,DQ175,DR175,DS175,DT175,DU175,DV175,DW175,DX175,DY175,DZ175,EA175,EB175,EC175,ED175,EE175,EF175,EG175,EH175,EI175,EJ175,EK175,EL175,EM175,EN175,EO175,EP175&amp;"|n")</f>
        <v>|n</v>
      </c>
      <c r="CV175" s="61" t="str">
        <f t="shared" ref="CV175:CV180" si="3059">T175</f>
        <v>每秒回复|Cffffc92610%|r生命值，持续|Cffffc92610|r秒</v>
      </c>
      <c r="CW175" s="60"/>
      <c r="CX175" s="60"/>
      <c r="CY175" s="60"/>
      <c r="CZ175" s="60"/>
      <c r="DA175" s="60"/>
      <c r="DB175" s="71" t="str">
        <f t="shared" ref="DB175:DB180" si="3060">IF(V175="","","|n"&amp;DB$2&amp;"+"&amp;V175&amp;DB$1)</f>
        <v/>
      </c>
      <c r="DC175" s="71" t="str">
        <f t="shared" ref="DC175:DC180" si="3061">IF(W175="","","|n"&amp;DC$2&amp;"+"&amp;W175&amp;DC$1)</f>
        <v/>
      </c>
      <c r="DD175" s="71" t="str">
        <f t="shared" ref="DD175:DD180" si="3062">IF(X175="","","|n"&amp;DD$2&amp;"+"&amp;X175&amp;DD$1)</f>
        <v/>
      </c>
      <c r="DE175" s="71" t="str">
        <f t="shared" ref="DE175:DE180" si="3063">IF(Y175="","","|n"&amp;DE$2&amp;"+"&amp;Y175&amp;DE$1)</f>
        <v/>
      </c>
      <c r="DF175" s="71" t="str">
        <f t="shared" ref="DF175:DF180" si="3064">IF(Z175="","","|n"&amp;DF$2&amp;"+"&amp;Z175&amp;DF$1)</f>
        <v/>
      </c>
      <c r="DG175" s="71" t="str">
        <f t="shared" ref="DG175:DG180" si="3065">IF(AA175="","","|n"&amp;DG$2&amp;"+"&amp;AA175&amp;DG$1)</f>
        <v/>
      </c>
      <c r="DH175" s="71" t="str">
        <f t="shared" ref="DH175:DH180" si="3066">IF(AB175="","","|n"&amp;DH$2&amp;"+"&amp;AB175&amp;DH$1)</f>
        <v/>
      </c>
      <c r="DI175" s="71" t="str">
        <f t="shared" ref="DI175:DI180" si="3067">IF(AC175="","","|n"&amp;DI$2&amp;"+"&amp;AC175&amp;DI$1)</f>
        <v/>
      </c>
      <c r="DJ175" s="71" t="str">
        <f t="shared" ref="DJ175:DJ180" si="3068">IF(AD175="","","|n"&amp;DJ$2&amp;"+"&amp;AD175&amp;DJ$1)</f>
        <v/>
      </c>
      <c r="DK175" s="71" t="str">
        <f t="shared" ref="DK175:DK180" si="3069">IF(AE175="","","|n"&amp;DK$2&amp;"+"&amp;AE175&amp;DK$1)</f>
        <v/>
      </c>
      <c r="DL175" s="71" t="str">
        <f t="shared" ref="DL175:DL180" si="3070">IF(AF175="","","|n"&amp;DL$2&amp;"+"&amp;AF175&amp;DL$1)</f>
        <v/>
      </c>
      <c r="DM175" s="71" t="str">
        <f t="shared" ref="DM175:DM180" si="3071">IF(AG175="","","|n"&amp;DM$2&amp;"+"&amp;AG175&amp;DM$1)</f>
        <v/>
      </c>
      <c r="DN175" s="71" t="str">
        <f t="shared" ref="DN175:DN180" si="3072">IF(AH175="","","|n"&amp;DN$2&amp;"+"&amp;AH175&amp;DN$1)</f>
        <v/>
      </c>
      <c r="DO175" s="71" t="str">
        <f t="shared" ref="DO175:DO180" si="3073">IF(AI175="","","|n"&amp;DO$2&amp;"+"&amp;AI175&amp;DO$1)</f>
        <v/>
      </c>
      <c r="DP175" s="71" t="str">
        <f t="shared" ref="DP175:DP180" si="3074">IF(AJ175="","","|n"&amp;DP$2&amp;"+"&amp;AJ175&amp;DP$1)</f>
        <v/>
      </c>
      <c r="DQ175" s="71" t="str">
        <f t="shared" ref="DQ175:DQ180" si="3075">IF(AK175="","","|n"&amp;DQ$2&amp;"+"&amp;AK175&amp;DQ$1)</f>
        <v/>
      </c>
      <c r="DR175" s="71" t="str">
        <f t="shared" ref="DR175:DR180" si="3076">IF(AL175="","","|n"&amp;DR$2&amp;"+"&amp;AL175&amp;DR$1)</f>
        <v/>
      </c>
      <c r="DS175" s="71" t="str">
        <f t="shared" ref="DS175:DS180" si="3077">IF(AM175="","","|n"&amp;DS$2&amp;"+"&amp;AM175&amp;DS$1)</f>
        <v/>
      </c>
      <c r="DT175" s="71" t="str">
        <f t="shared" ref="DT175:DT180" si="3078">IF(AN175="","","|n"&amp;DT$2&amp;"+"&amp;AN175&amp;DT$1)</f>
        <v/>
      </c>
      <c r="DU175" s="71" t="str">
        <f t="shared" ref="DU175:DU180" si="3079">IF(AO175="","","|n"&amp;DU$2&amp;"+"&amp;AO175&amp;DU$1)</f>
        <v/>
      </c>
      <c r="DV175" s="71" t="str">
        <f t="shared" ref="DV175:DV180" si="3080">IF(AP175="","","|n"&amp;DV$2&amp;"+"&amp;AP175&amp;DV$1)</f>
        <v/>
      </c>
      <c r="DW175" s="71" t="str">
        <f t="shared" ref="DW175:DW180" si="3081">IF(AQ175="","","|n"&amp;DW$2&amp;"+"&amp;AQ175&amp;DW$1)</f>
        <v/>
      </c>
      <c r="DX175" s="71" t="str">
        <f t="shared" ref="DX175:DX180" si="3082">IF(AR175="","","|n"&amp;DX$2&amp;"+"&amp;AR175&amp;DX$1)</f>
        <v/>
      </c>
      <c r="DY175" s="71" t="str">
        <f t="shared" ref="DY175:DY180" si="3083">IF(AS175="","","|n"&amp;DY$2&amp;"+"&amp;AS175&amp;DY$1)</f>
        <v/>
      </c>
      <c r="DZ175" s="71" t="str">
        <f t="shared" ref="DZ175:DZ180" si="3084">IF(AT175="","","|n"&amp;DZ$2&amp;"+"&amp;AT175&amp;DZ$1)</f>
        <v/>
      </c>
      <c r="EA175" s="71" t="str">
        <f t="shared" ref="EA175:EA180" si="3085">IF(AU175="","","|n"&amp;EA$2&amp;"+"&amp;AU175&amp;EA$1)</f>
        <v/>
      </c>
      <c r="EB175" s="71" t="str">
        <f t="shared" ref="EB175:EB180" si="3086">IF(AV175="","","|n"&amp;EB$2&amp;"+"&amp;AV175&amp;EB$1)</f>
        <v/>
      </c>
      <c r="EC175" s="71" t="str">
        <f t="shared" ref="EC175:EC180" si="3087">IF(AW175="","","|n"&amp;EC$2&amp;"+"&amp;AW175&amp;EC$1)</f>
        <v/>
      </c>
      <c r="ED175" s="71" t="str">
        <f t="shared" ref="ED175:ED180" si="3088">IF(AX175="","","|n"&amp;ED$2&amp;"+"&amp;AX175&amp;ED$1)</f>
        <v/>
      </c>
      <c r="EE175" s="71" t="str">
        <f t="shared" ref="EE175:EE180" si="3089">IF(AY175="","","|n"&amp;EE$2&amp;"+"&amp;AY175&amp;EE$1)</f>
        <v/>
      </c>
      <c r="EF175" s="71" t="str">
        <f t="shared" ref="EF175:EF180" si="3090">IF(AZ175="","","|n"&amp;EF$2&amp;"+"&amp;AZ175&amp;EF$1)</f>
        <v/>
      </c>
      <c r="EG175" s="71" t="str">
        <f t="shared" ref="EG175:EG180" si="3091">IF(BA175="","","|n"&amp;EG$2&amp;"+"&amp;BA175&amp;EG$1)</f>
        <v/>
      </c>
      <c r="EH175" s="71" t="str">
        <f t="shared" ref="EH175:EH180" si="3092">IF(BB175="","","|n"&amp;EH$2&amp;"+"&amp;BB175&amp;EH$1)</f>
        <v/>
      </c>
      <c r="EI175" s="71" t="str">
        <f t="shared" ref="EI175:EI180" si="3093">IF(BC175="","","|n"&amp;EI$2&amp;"+"&amp;BC175&amp;EI$1)</f>
        <v/>
      </c>
      <c r="EJ175" s="71" t="str">
        <f t="shared" ref="EJ175:EJ180" si="3094">IF(BD175="","","|n"&amp;EJ$2&amp;"+"&amp;BD175&amp;EJ$1)</f>
        <v/>
      </c>
      <c r="EK175" s="71" t="str">
        <f t="shared" ref="EK175:EK180" si="3095">IF(BE175="","","|n"&amp;EK$2&amp;"+"&amp;BE175&amp;EK$1)</f>
        <v/>
      </c>
      <c r="EL175" s="71" t="str">
        <f t="shared" ref="EL175:EL180" si="3096">IF(BF175="","","|n"&amp;EL$2&amp;"+"&amp;BF175&amp;EL$1)</f>
        <v/>
      </c>
      <c r="EM175" s="71" t="str">
        <f t="shared" ref="EM175:EM180" si="3097">IF(BG175="","","|n"&amp;EM$2&amp;"+"&amp;BG175&amp;EM$1)</f>
        <v/>
      </c>
      <c r="EN175" s="71" t="str">
        <f t="shared" ref="EN175:EN180" si="3098">IF(BH175="","","|n"&amp;EN$2&amp;"+"&amp;BH175&amp;EN$1)</f>
        <v/>
      </c>
      <c r="EO175" s="71" t="str">
        <f t="shared" ref="EO175:EO180" si="3099">IF(BI175="","","|n"&amp;EO$2&amp;"+"&amp;BI175&amp;EO$1)</f>
        <v/>
      </c>
      <c r="EP175" s="71" t="str">
        <f t="shared" ref="EP175:EP180" si="3100">IF(BJ175="","","|n"&amp;EP$2&amp;"+"&amp;BJ175&amp;EP$1)</f>
        <v/>
      </c>
      <c r="EQ175" s="71" t="str">
        <f t="shared" ref="EQ175:EQ180" si="3101">IF(BK175="","","|n"&amp;EQ$2&amp;"+"&amp;BK175&amp;EQ$1)</f>
        <v/>
      </c>
      <c r="ER175" s="71" t="str">
        <f t="shared" ref="ER175:ER180" si="3102">IF(BL175="","","|n"&amp;ER$2&amp;"+"&amp;BL175&amp;ER$1)</f>
        <v/>
      </c>
      <c r="ES175" s="71" t="str">
        <f t="shared" ref="ES175:ES180" si="3103">IF(BM175="","","|n"&amp;ES$2&amp;"+"&amp;BM175&amp;ES$1)</f>
        <v/>
      </c>
      <c r="ET175" s="71" t="str">
        <f t="shared" ref="ET175:ET180" si="3104">IF(BN175="","","|n"&amp;ET$2&amp;"+"&amp;BN175&amp;ET$1)</f>
        <v/>
      </c>
      <c r="EU175" s="71" t="str">
        <f t="shared" ref="EU175:EU180" si="3105">IF(BO175="","","|n"&amp;EU$2&amp;"+"&amp;BO175&amp;EU$1)</f>
        <v/>
      </c>
      <c r="EV175" s="71" t="str">
        <f t="shared" ref="EV175:EV180" si="3106">IF(BP175="","","|n"&amp;EV$2&amp;"+"&amp;BP175&amp;EV$1)</f>
        <v/>
      </c>
      <c r="EW175" s="71" t="str">
        <f t="shared" ref="EW175:EW180" si="3107">IF(BQ175="","","|n"&amp;EW$2&amp;"+"&amp;BQ175&amp;EW$1)</f>
        <v/>
      </c>
      <c r="EX175" s="71" t="str">
        <f t="shared" ref="EX175:EX180" si="3108">IF(BR175="","","|n"&amp;EX$2&amp;"+"&amp;BR175&amp;EX$1)</f>
        <v/>
      </c>
      <c r="EY175" s="71" t="str">
        <f t="shared" ref="EY175:EY180" si="3109">IF(BS175="","","|n"&amp;EY$2&amp;"+"&amp;BS175&amp;EY$1)</f>
        <v/>
      </c>
      <c r="EZ175" s="71" t="str">
        <f t="shared" ref="EZ175:EZ180" si="3110">IF(BT175="","","|n"&amp;EZ$2&amp;"+"&amp;BT175&amp;EZ$1)</f>
        <v/>
      </c>
      <c r="FA175" s="71" t="str">
        <f t="shared" ref="FA175:FA180" si="3111">IF(BU175="","","|n"&amp;FA$2&amp;"+"&amp;BU175&amp;FA$1)</f>
        <v/>
      </c>
      <c r="FB175" s="71" t="str">
        <f t="shared" ref="FB175:FB180" si="3112">IF(BV175="","","|n"&amp;FB$2&amp;"+"&amp;BV175&amp;FB$1)</f>
        <v/>
      </c>
      <c r="FC175" s="71" t="str">
        <f t="shared" ref="FC175:FC180" si="3113">IF(BW175="","","|n"&amp;FC$2&amp;"+"&amp;BW175&amp;FC$1)</f>
        <v/>
      </c>
      <c r="FD175" s="71" t="str">
        <f t="shared" ref="FD175:FD180" si="3114">IF(BX175="","","|n"&amp;FD$2&amp;"+"&amp;BX175&amp;FD$1)</f>
        <v/>
      </c>
      <c r="FE175" s="71" t="str">
        <f t="shared" ref="FE175:FE180" si="3115">IF(BY175="","","|n"&amp;FE$2&amp;"+"&amp;BY175&amp;FE$1)</f>
        <v/>
      </c>
      <c r="FF175" s="71" t="str">
        <f t="shared" ref="FF175:FF180" si="3116">IF(BZ175="","","|n"&amp;FF$2&amp;"+"&amp;BZ175&amp;FF$1)</f>
        <v/>
      </c>
      <c r="FG175" s="71" t="str">
        <f t="shared" ref="FG175:FG180" si="3117">IF(CA175="","","|n"&amp;FG$2&amp;"+"&amp;CA175&amp;FG$1)</f>
        <v/>
      </c>
      <c r="FH175" s="71" t="str">
        <f t="shared" ref="FH175:FH180" si="3118">IF(CB175="","","|n"&amp;FH$2&amp;"+"&amp;CB175&amp;FH$1)</f>
        <v/>
      </c>
      <c r="FI175" s="71" t="str">
        <f t="shared" ref="FI175:FI180" si="3119">IF(CC175="","","|n"&amp;FI$2&amp;"+"&amp;CC175&amp;FI$1)</f>
        <v/>
      </c>
      <c r="FJ175" s="71" t="str">
        <f t="shared" ref="FJ175:FJ180" si="3120">IF(CD175="","","|n"&amp;FJ$2&amp;"+"&amp;CD175&amp;FJ$1)</f>
        <v/>
      </c>
      <c r="FK175" s="71" t="str">
        <f t="shared" ref="FK175:FK180" si="3121">IF(CE175="","","|n"&amp;FK$2&amp;"+"&amp;CE175&amp;FK$1)</f>
        <v/>
      </c>
      <c r="FL175" s="71" t="str">
        <f t="shared" ref="FL175:FL180" si="3122">IF(CF175="","","|n"&amp;FL$2&amp;"+"&amp;CF175&amp;FL$1)</f>
        <v/>
      </c>
      <c r="FM175" s="71" t="str">
        <f t="shared" ref="FM175:FM180" si="3123">IF(CG175="","","|n"&amp;FM$2&amp;"+"&amp;CG175&amp;FM$1)</f>
        <v/>
      </c>
      <c r="FN175" s="71" t="str">
        <f t="shared" ref="FN175:FN180" si="3124">IF(CH175="","","|n"&amp;FN$2&amp;"+"&amp;CH175&amp;FN$1)</f>
        <v/>
      </c>
      <c r="FO175" s="71" t="str">
        <f t="shared" ref="FO175:FO180" si="3125">IF(CI175="","","|n"&amp;FO$2&amp;"+"&amp;CI175&amp;FO$1)</f>
        <v/>
      </c>
      <c r="FP175" s="71" t="str">
        <f t="shared" ref="FP175:FP180" si="3126">IF(CJ175="","","|n"&amp;FP$2&amp;"+"&amp;CJ175&amp;FP$1)</f>
        <v/>
      </c>
      <c r="FQ175" s="71" t="str">
        <f t="shared" ref="FQ175:FQ180" si="3127">IF(CK175="","","|n"&amp;FQ$2&amp;"+"&amp;CK175&amp;FQ$1)</f>
        <v/>
      </c>
      <c r="FR175" s="71" t="str">
        <f t="shared" ref="FR175:FR180" si="3128">IF(CL175="","","|n"&amp;FR$2&amp;"+"&amp;CL175&amp;FR$1)</f>
        <v/>
      </c>
      <c r="FS175" s="71" t="str">
        <f t="shared" ref="FS175:FS180" si="3129">IF(CM175="","","|n"&amp;FS$2&amp;"+"&amp;CM175&amp;FS$1)</f>
        <v/>
      </c>
    </row>
    <row r="176" spans="1:175" ht="16.5">
      <c r="A176" s="101"/>
      <c r="B176" s="101" t="s">
        <v>599</v>
      </c>
      <c r="C176" s="61" t="s">
        <v>600</v>
      </c>
      <c r="T176" s="61" t="s">
        <v>601</v>
      </c>
      <c r="U176" s="85" t="str">
        <f t="shared" si="2383"/>
        <v>ReplaceableTextures\\CommandButtons\\BTNIN08.blp</v>
      </c>
      <c r="CN176" s="70" t="str">
        <f t="shared" si="3053"/>
        <v>InitUnitState('IN08',,,,,,,,,,)</v>
      </c>
      <c r="CO176" s="70" t="str">
        <f t="shared" si="3054"/>
        <v>InitUnitNormal('IN08',,,,,,,,,,)</v>
      </c>
      <c r="CP176" s="70" t="str">
        <f t="shared" si="3055"/>
        <v>InitUnitMagic('IN08',,,,,,,,,,)</v>
      </c>
      <c r="CQ176" s="70" t="str">
        <f t="shared" si="3056"/>
        <v>InitUnitAdd('IN08',,,,,,,,,,)</v>
      </c>
      <c r="CR176" s="70" t="str">
        <f t="shared" si="3057"/>
        <v>InitEquipData('IN08',,"",,,,,'','','','','','',"ReplaceableTextures\\CommandButtons\\BTNIT02.blp")</v>
      </c>
      <c r="CU176" s="95" t="str">
        <f t="shared" si="3058"/>
        <v>|n</v>
      </c>
      <c r="CV176" s="61" t="str">
        <f t="shared" si="3059"/>
        <v>|CffFFC926击杀|r当前存在的|Cffffc926进攻怪|r和|Cffffc926Boss|r。|n|n|Cff00ff7f无法在大决战时使用|r</v>
      </c>
      <c r="CW176" s="60"/>
      <c r="CX176" s="60"/>
      <c r="CY176" s="60"/>
      <c r="CZ176" s="60"/>
      <c r="DA176" s="60"/>
      <c r="DB176" s="71" t="str">
        <f t="shared" si="3060"/>
        <v/>
      </c>
      <c r="DC176" s="71" t="str">
        <f t="shared" si="3061"/>
        <v/>
      </c>
      <c r="DD176" s="71" t="str">
        <f t="shared" si="3062"/>
        <v/>
      </c>
      <c r="DE176" s="71" t="str">
        <f t="shared" si="3063"/>
        <v/>
      </c>
      <c r="DF176" s="71" t="str">
        <f t="shared" si="3064"/>
        <v/>
      </c>
      <c r="DG176" s="71" t="str">
        <f t="shared" si="3065"/>
        <v/>
      </c>
      <c r="DH176" s="71" t="str">
        <f t="shared" si="3066"/>
        <v/>
      </c>
      <c r="DI176" s="71" t="str">
        <f t="shared" si="3067"/>
        <v/>
      </c>
      <c r="DJ176" s="71" t="str">
        <f t="shared" si="3068"/>
        <v/>
      </c>
      <c r="DK176" s="71" t="str">
        <f t="shared" si="3069"/>
        <v/>
      </c>
      <c r="DL176" s="71" t="str">
        <f t="shared" si="3070"/>
        <v/>
      </c>
      <c r="DM176" s="71" t="str">
        <f t="shared" si="3071"/>
        <v/>
      </c>
      <c r="DN176" s="71" t="str">
        <f t="shared" si="3072"/>
        <v/>
      </c>
      <c r="DO176" s="71" t="str">
        <f t="shared" si="3073"/>
        <v/>
      </c>
      <c r="DP176" s="71" t="str">
        <f t="shared" si="3074"/>
        <v/>
      </c>
      <c r="DQ176" s="71" t="str">
        <f t="shared" si="3075"/>
        <v/>
      </c>
      <c r="DR176" s="71" t="str">
        <f t="shared" si="3076"/>
        <v/>
      </c>
      <c r="DS176" s="71" t="str">
        <f t="shared" si="3077"/>
        <v/>
      </c>
      <c r="DT176" s="71" t="str">
        <f t="shared" si="3078"/>
        <v/>
      </c>
      <c r="DU176" s="71" t="str">
        <f t="shared" si="3079"/>
        <v/>
      </c>
      <c r="DV176" s="71" t="str">
        <f t="shared" si="3080"/>
        <v/>
      </c>
      <c r="DW176" s="71" t="str">
        <f t="shared" si="3081"/>
        <v/>
      </c>
      <c r="DX176" s="71" t="str">
        <f t="shared" si="3082"/>
        <v/>
      </c>
      <c r="DY176" s="71" t="str">
        <f t="shared" si="3083"/>
        <v/>
      </c>
      <c r="DZ176" s="71" t="str">
        <f t="shared" si="3084"/>
        <v/>
      </c>
      <c r="EA176" s="71" t="str">
        <f t="shared" si="3085"/>
        <v/>
      </c>
      <c r="EB176" s="71" t="str">
        <f t="shared" si="3086"/>
        <v/>
      </c>
      <c r="EC176" s="71" t="str">
        <f t="shared" si="3087"/>
        <v/>
      </c>
      <c r="ED176" s="71" t="str">
        <f t="shared" si="3088"/>
        <v/>
      </c>
      <c r="EE176" s="71" t="str">
        <f t="shared" si="3089"/>
        <v/>
      </c>
      <c r="EF176" s="71" t="str">
        <f t="shared" si="3090"/>
        <v/>
      </c>
      <c r="EG176" s="71" t="str">
        <f t="shared" si="3091"/>
        <v/>
      </c>
      <c r="EH176" s="71" t="str">
        <f t="shared" si="3092"/>
        <v/>
      </c>
      <c r="EI176" s="71" t="str">
        <f t="shared" si="3093"/>
        <v/>
      </c>
      <c r="EJ176" s="71" t="str">
        <f t="shared" si="3094"/>
        <v/>
      </c>
      <c r="EK176" s="71" t="str">
        <f t="shared" si="3095"/>
        <v/>
      </c>
      <c r="EL176" s="71" t="str">
        <f t="shared" si="3096"/>
        <v/>
      </c>
      <c r="EM176" s="71" t="str">
        <f t="shared" si="3097"/>
        <v/>
      </c>
      <c r="EN176" s="71" t="str">
        <f t="shared" si="3098"/>
        <v/>
      </c>
      <c r="EO176" s="71" t="str">
        <f t="shared" si="3099"/>
        <v/>
      </c>
      <c r="EP176" s="71" t="str">
        <f t="shared" si="3100"/>
        <v/>
      </c>
      <c r="EQ176" s="71" t="str">
        <f t="shared" si="3101"/>
        <v/>
      </c>
      <c r="ER176" s="71" t="str">
        <f t="shared" si="3102"/>
        <v/>
      </c>
      <c r="ES176" s="71" t="str">
        <f t="shared" si="3103"/>
        <v/>
      </c>
      <c r="ET176" s="71" t="str">
        <f t="shared" si="3104"/>
        <v/>
      </c>
      <c r="EU176" s="71" t="str">
        <f t="shared" si="3105"/>
        <v/>
      </c>
      <c r="EV176" s="71" t="str">
        <f t="shared" si="3106"/>
        <v/>
      </c>
      <c r="EW176" s="71" t="str">
        <f t="shared" si="3107"/>
        <v/>
      </c>
      <c r="EX176" s="71" t="str">
        <f t="shared" si="3108"/>
        <v/>
      </c>
      <c r="EY176" s="71" t="str">
        <f t="shared" si="3109"/>
        <v/>
      </c>
      <c r="EZ176" s="71" t="str">
        <f t="shared" si="3110"/>
        <v/>
      </c>
      <c r="FA176" s="71" t="str">
        <f t="shared" si="3111"/>
        <v/>
      </c>
      <c r="FB176" s="71" t="str">
        <f t="shared" si="3112"/>
        <v/>
      </c>
      <c r="FC176" s="71" t="str">
        <f t="shared" si="3113"/>
        <v/>
      </c>
      <c r="FD176" s="71" t="str">
        <f t="shared" si="3114"/>
        <v/>
      </c>
      <c r="FE176" s="71" t="str">
        <f t="shared" si="3115"/>
        <v/>
      </c>
      <c r="FF176" s="71" t="str">
        <f t="shared" si="3116"/>
        <v/>
      </c>
      <c r="FG176" s="71" t="str">
        <f t="shared" si="3117"/>
        <v/>
      </c>
      <c r="FH176" s="71" t="str">
        <f t="shared" si="3118"/>
        <v/>
      </c>
      <c r="FI176" s="71" t="str">
        <f t="shared" si="3119"/>
        <v/>
      </c>
      <c r="FJ176" s="71" t="str">
        <f t="shared" si="3120"/>
        <v/>
      </c>
      <c r="FK176" s="71" t="str">
        <f t="shared" si="3121"/>
        <v/>
      </c>
      <c r="FL176" s="71" t="str">
        <f t="shared" si="3122"/>
        <v/>
      </c>
      <c r="FM176" s="71" t="str">
        <f t="shared" si="3123"/>
        <v/>
      </c>
      <c r="FN176" s="71" t="str">
        <f t="shared" si="3124"/>
        <v/>
      </c>
      <c r="FO176" s="71" t="str">
        <f t="shared" si="3125"/>
        <v/>
      </c>
      <c r="FP176" s="71" t="str">
        <f t="shared" si="3126"/>
        <v/>
      </c>
      <c r="FQ176" s="71" t="str">
        <f t="shared" si="3127"/>
        <v/>
      </c>
      <c r="FR176" s="71" t="str">
        <f t="shared" si="3128"/>
        <v/>
      </c>
      <c r="FS176" s="71" t="str">
        <f t="shared" si="3129"/>
        <v/>
      </c>
    </row>
    <row r="177" spans="1:175" ht="16.5">
      <c r="A177" s="101"/>
      <c r="B177" s="116" t="s">
        <v>602</v>
      </c>
      <c r="C177" s="22" t="s">
        <v>603</v>
      </c>
      <c r="T177" s="61" t="s">
        <v>604</v>
      </c>
      <c r="U177" s="85" t="str">
        <f t="shared" si="2383"/>
        <v>ReplaceableTextures\\CommandButtons\\BTNIN09.blp</v>
      </c>
      <c r="CN177" s="70" t="str">
        <f t="shared" si="3053"/>
        <v>InitUnitState('IN09',,,,,,,,,,)</v>
      </c>
      <c r="CO177" s="70" t="str">
        <f t="shared" si="3054"/>
        <v>InitUnitNormal('IN09',,,,,,,,,,)</v>
      </c>
      <c r="CP177" s="70" t="str">
        <f t="shared" si="3055"/>
        <v>InitUnitMagic('IN09',,,,,,,,,,)</v>
      </c>
      <c r="CQ177" s="70" t="str">
        <f t="shared" si="3056"/>
        <v>InitUnitAdd('IN09',,,,,,,,,,)</v>
      </c>
      <c r="CR177" s="70" t="str">
        <f t="shared" si="3057"/>
        <v>InitEquipData('IN09',,"",,,,,'','','','','','',"ReplaceableTextures\\CommandButtons\\BTNIT03.blp")</v>
      </c>
      <c r="CU177" s="95" t="str">
        <f t="shared" si="3058"/>
        <v>|n</v>
      </c>
      <c r="CV177" s="61" t="str">
        <f t="shared" si="3059"/>
        <v>死亡时复活。</v>
      </c>
      <c r="CW177" s="60"/>
      <c r="CX177" s="60"/>
      <c r="CY177" s="60"/>
      <c r="CZ177" s="60"/>
      <c r="DA177" s="60"/>
      <c r="DB177" s="71" t="str">
        <f t="shared" si="3060"/>
        <v/>
      </c>
      <c r="DC177" s="71" t="str">
        <f t="shared" si="3061"/>
        <v/>
      </c>
      <c r="DD177" s="71" t="str">
        <f t="shared" si="3062"/>
        <v/>
      </c>
      <c r="DE177" s="71" t="str">
        <f t="shared" si="3063"/>
        <v/>
      </c>
      <c r="DF177" s="71" t="str">
        <f t="shared" si="3064"/>
        <v/>
      </c>
      <c r="DG177" s="71" t="str">
        <f t="shared" si="3065"/>
        <v/>
      </c>
      <c r="DH177" s="71" t="str">
        <f t="shared" si="3066"/>
        <v/>
      </c>
      <c r="DI177" s="71" t="str">
        <f t="shared" si="3067"/>
        <v/>
      </c>
      <c r="DJ177" s="71" t="str">
        <f t="shared" si="3068"/>
        <v/>
      </c>
      <c r="DK177" s="71" t="str">
        <f t="shared" si="3069"/>
        <v/>
      </c>
      <c r="DL177" s="71" t="str">
        <f t="shared" si="3070"/>
        <v/>
      </c>
      <c r="DM177" s="71" t="str">
        <f t="shared" si="3071"/>
        <v/>
      </c>
      <c r="DN177" s="71" t="str">
        <f t="shared" si="3072"/>
        <v/>
      </c>
      <c r="DO177" s="71" t="str">
        <f t="shared" si="3073"/>
        <v/>
      </c>
      <c r="DP177" s="71" t="str">
        <f t="shared" si="3074"/>
        <v/>
      </c>
      <c r="DQ177" s="71" t="str">
        <f t="shared" si="3075"/>
        <v/>
      </c>
      <c r="DR177" s="71" t="str">
        <f t="shared" si="3076"/>
        <v/>
      </c>
      <c r="DS177" s="71" t="str">
        <f t="shared" si="3077"/>
        <v/>
      </c>
      <c r="DT177" s="71" t="str">
        <f t="shared" si="3078"/>
        <v/>
      </c>
      <c r="DU177" s="71" t="str">
        <f t="shared" si="3079"/>
        <v/>
      </c>
      <c r="DV177" s="71" t="str">
        <f t="shared" si="3080"/>
        <v/>
      </c>
      <c r="DW177" s="71" t="str">
        <f t="shared" si="3081"/>
        <v/>
      </c>
      <c r="DX177" s="71" t="str">
        <f t="shared" si="3082"/>
        <v/>
      </c>
      <c r="DY177" s="71" t="str">
        <f t="shared" si="3083"/>
        <v/>
      </c>
      <c r="DZ177" s="71" t="str">
        <f t="shared" si="3084"/>
        <v/>
      </c>
      <c r="EA177" s="71" t="str">
        <f t="shared" si="3085"/>
        <v/>
      </c>
      <c r="EB177" s="71" t="str">
        <f t="shared" si="3086"/>
        <v/>
      </c>
      <c r="EC177" s="71" t="str">
        <f t="shared" si="3087"/>
        <v/>
      </c>
      <c r="ED177" s="71" t="str">
        <f t="shared" si="3088"/>
        <v/>
      </c>
      <c r="EE177" s="71" t="str">
        <f t="shared" si="3089"/>
        <v/>
      </c>
      <c r="EF177" s="71" t="str">
        <f t="shared" si="3090"/>
        <v/>
      </c>
      <c r="EG177" s="71" t="str">
        <f t="shared" si="3091"/>
        <v/>
      </c>
      <c r="EH177" s="71" t="str">
        <f t="shared" si="3092"/>
        <v/>
      </c>
      <c r="EI177" s="71" t="str">
        <f t="shared" si="3093"/>
        <v/>
      </c>
      <c r="EJ177" s="71" t="str">
        <f t="shared" si="3094"/>
        <v/>
      </c>
      <c r="EK177" s="71" t="str">
        <f t="shared" si="3095"/>
        <v/>
      </c>
      <c r="EL177" s="71" t="str">
        <f t="shared" si="3096"/>
        <v/>
      </c>
      <c r="EM177" s="71" t="str">
        <f t="shared" si="3097"/>
        <v/>
      </c>
      <c r="EN177" s="71" t="str">
        <f t="shared" si="3098"/>
        <v/>
      </c>
      <c r="EO177" s="71" t="str">
        <f t="shared" si="3099"/>
        <v/>
      </c>
      <c r="EP177" s="71" t="str">
        <f t="shared" si="3100"/>
        <v/>
      </c>
      <c r="EQ177" s="71" t="str">
        <f t="shared" si="3101"/>
        <v/>
      </c>
      <c r="ER177" s="71" t="str">
        <f t="shared" si="3102"/>
        <v/>
      </c>
      <c r="ES177" s="71" t="str">
        <f t="shared" si="3103"/>
        <v/>
      </c>
      <c r="ET177" s="71" t="str">
        <f t="shared" si="3104"/>
        <v/>
      </c>
      <c r="EU177" s="71" t="str">
        <f t="shared" si="3105"/>
        <v/>
      </c>
      <c r="EV177" s="71" t="str">
        <f t="shared" si="3106"/>
        <v/>
      </c>
      <c r="EW177" s="71" t="str">
        <f t="shared" si="3107"/>
        <v/>
      </c>
      <c r="EX177" s="71" t="str">
        <f t="shared" si="3108"/>
        <v/>
      </c>
      <c r="EY177" s="71" t="str">
        <f t="shared" si="3109"/>
        <v/>
      </c>
      <c r="EZ177" s="71" t="str">
        <f t="shared" si="3110"/>
        <v/>
      </c>
      <c r="FA177" s="71" t="str">
        <f t="shared" si="3111"/>
        <v/>
      </c>
      <c r="FB177" s="71" t="str">
        <f t="shared" si="3112"/>
        <v/>
      </c>
      <c r="FC177" s="71" t="str">
        <f t="shared" si="3113"/>
        <v/>
      </c>
      <c r="FD177" s="71" t="str">
        <f t="shared" si="3114"/>
        <v/>
      </c>
      <c r="FE177" s="71" t="str">
        <f t="shared" si="3115"/>
        <v/>
      </c>
      <c r="FF177" s="71" t="str">
        <f t="shared" si="3116"/>
        <v/>
      </c>
      <c r="FG177" s="71" t="str">
        <f t="shared" si="3117"/>
        <v/>
      </c>
      <c r="FH177" s="71" t="str">
        <f t="shared" si="3118"/>
        <v/>
      </c>
      <c r="FI177" s="71" t="str">
        <f t="shared" si="3119"/>
        <v/>
      </c>
      <c r="FJ177" s="71" t="str">
        <f t="shared" si="3120"/>
        <v/>
      </c>
      <c r="FK177" s="71" t="str">
        <f t="shared" si="3121"/>
        <v/>
      </c>
      <c r="FL177" s="71" t="str">
        <f t="shared" si="3122"/>
        <v/>
      </c>
      <c r="FM177" s="71" t="str">
        <f t="shared" si="3123"/>
        <v/>
      </c>
      <c r="FN177" s="71" t="str">
        <f t="shared" si="3124"/>
        <v/>
      </c>
      <c r="FO177" s="71" t="str">
        <f t="shared" si="3125"/>
        <v/>
      </c>
      <c r="FP177" s="71" t="str">
        <f t="shared" si="3126"/>
        <v/>
      </c>
      <c r="FQ177" s="71" t="str">
        <f t="shared" si="3127"/>
        <v/>
      </c>
      <c r="FR177" s="71" t="str">
        <f t="shared" si="3128"/>
        <v/>
      </c>
      <c r="FS177" s="71" t="str">
        <f t="shared" si="3129"/>
        <v/>
      </c>
    </row>
    <row r="178" spans="1:175" ht="16.5">
      <c r="A178" s="101"/>
      <c r="B178" s="116" t="s">
        <v>605</v>
      </c>
      <c r="C178" s="22" t="s">
        <v>606</v>
      </c>
      <c r="T178" s="61" t="s">
        <v>607</v>
      </c>
      <c r="U178" s="85" t="str">
        <f t="shared" si="2383"/>
        <v>ReplaceableTextures\\CommandButtons\\BTNIN10.blp</v>
      </c>
      <c r="CN178" s="70" t="str">
        <f t="shared" si="3053"/>
        <v>InitUnitState('IN10',,,,,,,,,,)</v>
      </c>
      <c r="CO178" s="70" t="str">
        <f t="shared" si="3054"/>
        <v>InitUnitNormal('IN10',,,,,,,,,,)</v>
      </c>
      <c r="CP178" s="70" t="str">
        <f t="shared" si="3055"/>
        <v>InitUnitMagic('IN10',,,,,,,,,,)</v>
      </c>
      <c r="CQ178" s="70" t="str">
        <f t="shared" si="3056"/>
        <v>InitUnitAdd('IN10',,,,,,,,,,)</v>
      </c>
      <c r="CR178" s="70" t="str">
        <f t="shared" si="3057"/>
        <v>InitEquipData('IN10',,"",,,,,'','','','','','',"ReplaceableTextures\\CommandButtons\\BTNIT04.blp")</v>
      </c>
      <c r="CU178" s="95" t="str">
        <f t="shared" si="3058"/>
        <v>|n</v>
      </c>
      <c r="CV178" s="61" t="str">
        <f t="shared" si="3059"/>
        <v>点金一个|Cffffc926练功房福娃|r，获得|Cffffc926300|r倍金币奖励</v>
      </c>
      <c r="CW178" s="60"/>
      <c r="CX178" s="60"/>
      <c r="CY178" s="60"/>
      <c r="CZ178" s="60"/>
      <c r="DA178" s="60"/>
      <c r="DB178" s="71" t="str">
        <f t="shared" si="3060"/>
        <v/>
      </c>
      <c r="DC178" s="71" t="str">
        <f t="shared" si="3061"/>
        <v/>
      </c>
      <c r="DD178" s="71" t="str">
        <f t="shared" si="3062"/>
        <v/>
      </c>
      <c r="DE178" s="71" t="str">
        <f t="shared" si="3063"/>
        <v/>
      </c>
      <c r="DF178" s="71" t="str">
        <f t="shared" si="3064"/>
        <v/>
      </c>
      <c r="DG178" s="71" t="str">
        <f t="shared" si="3065"/>
        <v/>
      </c>
      <c r="DH178" s="71" t="str">
        <f t="shared" si="3066"/>
        <v/>
      </c>
      <c r="DI178" s="71" t="str">
        <f t="shared" si="3067"/>
        <v/>
      </c>
      <c r="DJ178" s="71" t="str">
        <f t="shared" si="3068"/>
        <v/>
      </c>
      <c r="DK178" s="71" t="str">
        <f t="shared" si="3069"/>
        <v/>
      </c>
      <c r="DL178" s="71" t="str">
        <f t="shared" si="3070"/>
        <v/>
      </c>
      <c r="DM178" s="71" t="str">
        <f t="shared" si="3071"/>
        <v/>
      </c>
      <c r="DN178" s="71" t="str">
        <f t="shared" si="3072"/>
        <v/>
      </c>
      <c r="DO178" s="71" t="str">
        <f t="shared" si="3073"/>
        <v/>
      </c>
      <c r="DP178" s="71" t="str">
        <f t="shared" si="3074"/>
        <v/>
      </c>
      <c r="DQ178" s="71" t="str">
        <f t="shared" si="3075"/>
        <v/>
      </c>
      <c r="DR178" s="71" t="str">
        <f t="shared" si="3076"/>
        <v/>
      </c>
      <c r="DS178" s="71" t="str">
        <f t="shared" si="3077"/>
        <v/>
      </c>
      <c r="DT178" s="71" t="str">
        <f t="shared" si="3078"/>
        <v/>
      </c>
      <c r="DU178" s="71" t="str">
        <f t="shared" si="3079"/>
        <v/>
      </c>
      <c r="DV178" s="71" t="str">
        <f t="shared" si="3080"/>
        <v/>
      </c>
      <c r="DW178" s="71" t="str">
        <f t="shared" si="3081"/>
        <v/>
      </c>
      <c r="DX178" s="71" t="str">
        <f t="shared" si="3082"/>
        <v/>
      </c>
      <c r="DY178" s="71" t="str">
        <f t="shared" si="3083"/>
        <v/>
      </c>
      <c r="DZ178" s="71" t="str">
        <f t="shared" si="3084"/>
        <v/>
      </c>
      <c r="EA178" s="71" t="str">
        <f t="shared" si="3085"/>
        <v/>
      </c>
      <c r="EB178" s="71" t="str">
        <f t="shared" si="3086"/>
        <v/>
      </c>
      <c r="EC178" s="71" t="str">
        <f t="shared" si="3087"/>
        <v/>
      </c>
      <c r="ED178" s="71" t="str">
        <f t="shared" si="3088"/>
        <v/>
      </c>
      <c r="EE178" s="71" t="str">
        <f t="shared" si="3089"/>
        <v/>
      </c>
      <c r="EF178" s="71" t="str">
        <f t="shared" si="3090"/>
        <v/>
      </c>
      <c r="EG178" s="71" t="str">
        <f t="shared" si="3091"/>
        <v/>
      </c>
      <c r="EH178" s="71" t="str">
        <f t="shared" si="3092"/>
        <v/>
      </c>
      <c r="EI178" s="71" t="str">
        <f t="shared" si="3093"/>
        <v/>
      </c>
      <c r="EJ178" s="71" t="str">
        <f t="shared" si="3094"/>
        <v/>
      </c>
      <c r="EK178" s="71" t="str">
        <f t="shared" si="3095"/>
        <v/>
      </c>
      <c r="EL178" s="71" t="str">
        <f t="shared" si="3096"/>
        <v/>
      </c>
      <c r="EM178" s="71" t="str">
        <f t="shared" si="3097"/>
        <v/>
      </c>
      <c r="EN178" s="71" t="str">
        <f t="shared" si="3098"/>
        <v/>
      </c>
      <c r="EO178" s="71" t="str">
        <f t="shared" si="3099"/>
        <v/>
      </c>
      <c r="EP178" s="71" t="str">
        <f t="shared" si="3100"/>
        <v/>
      </c>
      <c r="EQ178" s="71" t="str">
        <f t="shared" si="3101"/>
        <v/>
      </c>
      <c r="ER178" s="71" t="str">
        <f t="shared" si="3102"/>
        <v/>
      </c>
      <c r="ES178" s="71" t="str">
        <f t="shared" si="3103"/>
        <v/>
      </c>
      <c r="ET178" s="71" t="str">
        <f t="shared" si="3104"/>
        <v/>
      </c>
      <c r="EU178" s="71" t="str">
        <f t="shared" si="3105"/>
        <v/>
      </c>
      <c r="EV178" s="71" t="str">
        <f t="shared" si="3106"/>
        <v/>
      </c>
      <c r="EW178" s="71" t="str">
        <f t="shared" si="3107"/>
        <v/>
      </c>
      <c r="EX178" s="71" t="str">
        <f t="shared" si="3108"/>
        <v/>
      </c>
      <c r="EY178" s="71" t="str">
        <f t="shared" si="3109"/>
        <v/>
      </c>
      <c r="EZ178" s="71" t="str">
        <f t="shared" si="3110"/>
        <v/>
      </c>
      <c r="FA178" s="71" t="str">
        <f t="shared" si="3111"/>
        <v/>
      </c>
      <c r="FB178" s="71" t="str">
        <f t="shared" si="3112"/>
        <v/>
      </c>
      <c r="FC178" s="71" t="str">
        <f t="shared" si="3113"/>
        <v/>
      </c>
      <c r="FD178" s="71" t="str">
        <f t="shared" si="3114"/>
        <v/>
      </c>
      <c r="FE178" s="71" t="str">
        <f t="shared" si="3115"/>
        <v/>
      </c>
      <c r="FF178" s="71" t="str">
        <f t="shared" si="3116"/>
        <v/>
      </c>
      <c r="FG178" s="71" t="str">
        <f t="shared" si="3117"/>
        <v/>
      </c>
      <c r="FH178" s="71" t="str">
        <f t="shared" si="3118"/>
        <v/>
      </c>
      <c r="FI178" s="71" t="str">
        <f t="shared" si="3119"/>
        <v/>
      </c>
      <c r="FJ178" s="71" t="str">
        <f t="shared" si="3120"/>
        <v/>
      </c>
      <c r="FK178" s="71" t="str">
        <f t="shared" si="3121"/>
        <v/>
      </c>
      <c r="FL178" s="71" t="str">
        <f t="shared" si="3122"/>
        <v/>
      </c>
      <c r="FM178" s="71" t="str">
        <f t="shared" si="3123"/>
        <v/>
      </c>
      <c r="FN178" s="71" t="str">
        <f t="shared" si="3124"/>
        <v/>
      </c>
      <c r="FO178" s="71" t="str">
        <f t="shared" si="3125"/>
        <v/>
      </c>
      <c r="FP178" s="71" t="str">
        <f t="shared" si="3126"/>
        <v/>
      </c>
      <c r="FQ178" s="71" t="str">
        <f t="shared" si="3127"/>
        <v/>
      </c>
      <c r="FR178" s="71" t="str">
        <f t="shared" si="3128"/>
        <v/>
      </c>
      <c r="FS178" s="71" t="str">
        <f t="shared" si="3129"/>
        <v/>
      </c>
    </row>
    <row r="179" spans="1:175" ht="16.5">
      <c r="A179" s="101"/>
      <c r="B179" s="116" t="s">
        <v>608</v>
      </c>
      <c r="C179" s="22" t="s">
        <v>609</v>
      </c>
      <c r="T179" s="61" t="s">
        <v>610</v>
      </c>
      <c r="U179" s="85" t="str">
        <f t="shared" si="2383"/>
        <v>ReplaceableTextures\\CommandButtons\\BTNIN11.blp</v>
      </c>
      <c r="CN179" s="70" t="str">
        <f t="shared" si="3053"/>
        <v>InitUnitState('IN11',,,,,,,,,,)</v>
      </c>
      <c r="CO179" s="70" t="str">
        <f t="shared" si="3054"/>
        <v>InitUnitNormal('IN11',,,,,,,,,,)</v>
      </c>
      <c r="CP179" s="70" t="str">
        <f t="shared" si="3055"/>
        <v>InitUnitMagic('IN11',,,,,,,,,,)</v>
      </c>
      <c r="CQ179" s="70" t="str">
        <f t="shared" si="3056"/>
        <v>InitUnitAdd('IN11',,,,,,,,,,)</v>
      </c>
      <c r="CR179" s="70" t="str">
        <f t="shared" si="3057"/>
        <v>InitEquipData('IN11',,"",,,,,'','','','','','',"ReplaceableTextures\\CommandButtons\\BTNIT05.blp")</v>
      </c>
      <c r="CU179" s="95" t="str">
        <f t="shared" si="3058"/>
        <v>|n</v>
      </c>
      <c r="CV179" s="61" t="str">
        <f t="shared" si="3059"/>
        <v>|CffFFC92610秒|r内提高|Cffffc926100%|r攻击伤害</v>
      </c>
      <c r="CW179" s="60"/>
      <c r="CX179" s="60"/>
      <c r="CY179" s="60"/>
      <c r="CZ179" s="60"/>
      <c r="DA179" s="60"/>
      <c r="DB179" s="71" t="str">
        <f t="shared" si="3060"/>
        <v/>
      </c>
      <c r="DC179" s="71" t="str">
        <f t="shared" si="3061"/>
        <v/>
      </c>
      <c r="DD179" s="71" t="str">
        <f t="shared" si="3062"/>
        <v/>
      </c>
      <c r="DE179" s="71" t="str">
        <f t="shared" si="3063"/>
        <v/>
      </c>
      <c r="DF179" s="71" t="str">
        <f t="shared" si="3064"/>
        <v/>
      </c>
      <c r="DG179" s="71" t="str">
        <f t="shared" si="3065"/>
        <v/>
      </c>
      <c r="DH179" s="71" t="str">
        <f t="shared" si="3066"/>
        <v/>
      </c>
      <c r="DI179" s="71" t="str">
        <f t="shared" si="3067"/>
        <v/>
      </c>
      <c r="DJ179" s="71" t="str">
        <f t="shared" si="3068"/>
        <v/>
      </c>
      <c r="DK179" s="71" t="str">
        <f t="shared" si="3069"/>
        <v/>
      </c>
      <c r="DL179" s="71" t="str">
        <f t="shared" si="3070"/>
        <v/>
      </c>
      <c r="DM179" s="71" t="str">
        <f t="shared" si="3071"/>
        <v/>
      </c>
      <c r="DN179" s="71" t="str">
        <f t="shared" si="3072"/>
        <v/>
      </c>
      <c r="DO179" s="71" t="str">
        <f t="shared" si="3073"/>
        <v/>
      </c>
      <c r="DP179" s="71" t="str">
        <f t="shared" si="3074"/>
        <v/>
      </c>
      <c r="DQ179" s="71" t="str">
        <f t="shared" si="3075"/>
        <v/>
      </c>
      <c r="DR179" s="71" t="str">
        <f t="shared" si="3076"/>
        <v/>
      </c>
      <c r="DS179" s="71" t="str">
        <f t="shared" si="3077"/>
        <v/>
      </c>
      <c r="DT179" s="71" t="str">
        <f t="shared" si="3078"/>
        <v/>
      </c>
      <c r="DU179" s="71" t="str">
        <f t="shared" si="3079"/>
        <v/>
      </c>
      <c r="DV179" s="71" t="str">
        <f t="shared" si="3080"/>
        <v/>
      </c>
      <c r="DW179" s="71" t="str">
        <f t="shared" si="3081"/>
        <v/>
      </c>
      <c r="DX179" s="71" t="str">
        <f t="shared" si="3082"/>
        <v/>
      </c>
      <c r="DY179" s="71" t="str">
        <f t="shared" si="3083"/>
        <v/>
      </c>
      <c r="DZ179" s="71" t="str">
        <f t="shared" si="3084"/>
        <v/>
      </c>
      <c r="EA179" s="71" t="str">
        <f t="shared" si="3085"/>
        <v/>
      </c>
      <c r="EB179" s="71" t="str">
        <f t="shared" si="3086"/>
        <v/>
      </c>
      <c r="EC179" s="71" t="str">
        <f t="shared" si="3087"/>
        <v/>
      </c>
      <c r="ED179" s="71" t="str">
        <f t="shared" si="3088"/>
        <v/>
      </c>
      <c r="EE179" s="71" t="str">
        <f t="shared" si="3089"/>
        <v/>
      </c>
      <c r="EF179" s="71" t="str">
        <f t="shared" si="3090"/>
        <v/>
      </c>
      <c r="EG179" s="71" t="str">
        <f t="shared" si="3091"/>
        <v/>
      </c>
      <c r="EH179" s="71" t="str">
        <f t="shared" si="3092"/>
        <v/>
      </c>
      <c r="EI179" s="71" t="str">
        <f t="shared" si="3093"/>
        <v/>
      </c>
      <c r="EJ179" s="71" t="str">
        <f t="shared" si="3094"/>
        <v/>
      </c>
      <c r="EK179" s="71" t="str">
        <f t="shared" si="3095"/>
        <v/>
      </c>
      <c r="EL179" s="71" t="str">
        <f t="shared" si="3096"/>
        <v/>
      </c>
      <c r="EM179" s="71" t="str">
        <f t="shared" si="3097"/>
        <v/>
      </c>
      <c r="EN179" s="71" t="str">
        <f t="shared" si="3098"/>
        <v/>
      </c>
      <c r="EO179" s="71" t="str">
        <f t="shared" si="3099"/>
        <v/>
      </c>
      <c r="EP179" s="71" t="str">
        <f t="shared" si="3100"/>
        <v/>
      </c>
      <c r="EQ179" s="71" t="str">
        <f t="shared" si="3101"/>
        <v/>
      </c>
      <c r="ER179" s="71" t="str">
        <f t="shared" si="3102"/>
        <v/>
      </c>
      <c r="ES179" s="71" t="str">
        <f t="shared" si="3103"/>
        <v/>
      </c>
      <c r="ET179" s="71" t="str">
        <f t="shared" si="3104"/>
        <v/>
      </c>
      <c r="EU179" s="71" t="str">
        <f t="shared" si="3105"/>
        <v/>
      </c>
      <c r="EV179" s="71" t="str">
        <f t="shared" si="3106"/>
        <v/>
      </c>
      <c r="EW179" s="71" t="str">
        <f t="shared" si="3107"/>
        <v/>
      </c>
      <c r="EX179" s="71" t="str">
        <f t="shared" si="3108"/>
        <v/>
      </c>
      <c r="EY179" s="71" t="str">
        <f t="shared" si="3109"/>
        <v/>
      </c>
      <c r="EZ179" s="71" t="str">
        <f t="shared" si="3110"/>
        <v/>
      </c>
      <c r="FA179" s="71" t="str">
        <f t="shared" si="3111"/>
        <v/>
      </c>
      <c r="FB179" s="71" t="str">
        <f t="shared" si="3112"/>
        <v/>
      </c>
      <c r="FC179" s="71" t="str">
        <f t="shared" si="3113"/>
        <v/>
      </c>
      <c r="FD179" s="71" t="str">
        <f t="shared" si="3114"/>
        <v/>
      </c>
      <c r="FE179" s="71" t="str">
        <f t="shared" si="3115"/>
        <v/>
      </c>
      <c r="FF179" s="71" t="str">
        <f t="shared" si="3116"/>
        <v/>
      </c>
      <c r="FG179" s="71" t="str">
        <f t="shared" si="3117"/>
        <v/>
      </c>
      <c r="FH179" s="71" t="str">
        <f t="shared" si="3118"/>
        <v/>
      </c>
      <c r="FI179" s="71" t="str">
        <f t="shared" si="3119"/>
        <v/>
      </c>
      <c r="FJ179" s="71" t="str">
        <f t="shared" si="3120"/>
        <v/>
      </c>
      <c r="FK179" s="71" t="str">
        <f t="shared" si="3121"/>
        <v/>
      </c>
      <c r="FL179" s="71" t="str">
        <f t="shared" si="3122"/>
        <v/>
      </c>
      <c r="FM179" s="71" t="str">
        <f t="shared" si="3123"/>
        <v/>
      </c>
      <c r="FN179" s="71" t="str">
        <f t="shared" si="3124"/>
        <v/>
      </c>
      <c r="FO179" s="71" t="str">
        <f t="shared" si="3125"/>
        <v/>
      </c>
      <c r="FP179" s="71" t="str">
        <f t="shared" si="3126"/>
        <v/>
      </c>
      <c r="FQ179" s="71" t="str">
        <f t="shared" si="3127"/>
        <v/>
      </c>
      <c r="FR179" s="71" t="str">
        <f t="shared" si="3128"/>
        <v/>
      </c>
      <c r="FS179" s="71" t="str">
        <f t="shared" si="3129"/>
        <v/>
      </c>
    </row>
    <row r="180" spans="1:175" ht="16.5">
      <c r="A180" s="101"/>
      <c r="B180" s="116" t="s">
        <v>611</v>
      </c>
      <c r="C180" s="22" t="s">
        <v>612</v>
      </c>
      <c r="T180" s="61" t="s">
        <v>613</v>
      </c>
      <c r="U180" s="85" t="str">
        <f t="shared" si="2383"/>
        <v>ReplaceableTextures\\CommandButtons\\BTNIN12.blp</v>
      </c>
      <c r="CN180" s="70" t="str">
        <f t="shared" si="3053"/>
        <v>InitUnitState('IN12',,,,,,,,,,)</v>
      </c>
      <c r="CO180" s="70" t="str">
        <f t="shared" si="3054"/>
        <v>InitUnitNormal('IN12',,,,,,,,,,)</v>
      </c>
      <c r="CP180" s="70" t="str">
        <f t="shared" si="3055"/>
        <v>InitUnitMagic('IN12',,,,,,,,,,)</v>
      </c>
      <c r="CQ180" s="70" t="str">
        <f t="shared" si="3056"/>
        <v>InitUnitAdd('IN12',,,,,,,,,,)</v>
      </c>
      <c r="CR180" s="70" t="str">
        <f t="shared" si="3057"/>
        <v>InitEquipData('IN12',,"",,,,,'','','','','','',"ReplaceableTextures\\CommandButtons\\BTNIT06.blp")</v>
      </c>
      <c r="CU180" s="95" t="str">
        <f t="shared" si="3058"/>
        <v>|n</v>
      </c>
      <c r="CV180" s="61" t="str">
        <f t="shared" si="3059"/>
        <v>在|Cffffc926基地-周文王|r附近召唤|Cffffc9261|r个|Cffffc926黑市商店|r，仅存在|Cffffc92630|r秒。</v>
      </c>
      <c r="CW180" s="60"/>
      <c r="CX180" s="60"/>
      <c r="CY180" s="60"/>
      <c r="CZ180" s="60"/>
      <c r="DA180" s="60"/>
      <c r="DB180" s="71" t="str">
        <f t="shared" si="3060"/>
        <v/>
      </c>
      <c r="DC180" s="71" t="str">
        <f t="shared" si="3061"/>
        <v/>
      </c>
      <c r="DD180" s="71" t="str">
        <f t="shared" si="3062"/>
        <v/>
      </c>
      <c r="DE180" s="71" t="str">
        <f t="shared" si="3063"/>
        <v/>
      </c>
      <c r="DF180" s="71" t="str">
        <f t="shared" si="3064"/>
        <v/>
      </c>
      <c r="DG180" s="71" t="str">
        <f t="shared" si="3065"/>
        <v/>
      </c>
      <c r="DH180" s="71" t="str">
        <f t="shared" si="3066"/>
        <v/>
      </c>
      <c r="DI180" s="71" t="str">
        <f t="shared" si="3067"/>
        <v/>
      </c>
      <c r="DJ180" s="71" t="str">
        <f t="shared" si="3068"/>
        <v/>
      </c>
      <c r="DK180" s="71" t="str">
        <f t="shared" si="3069"/>
        <v/>
      </c>
      <c r="DL180" s="71" t="str">
        <f t="shared" si="3070"/>
        <v/>
      </c>
      <c r="DM180" s="71" t="str">
        <f t="shared" si="3071"/>
        <v/>
      </c>
      <c r="DN180" s="71" t="str">
        <f t="shared" si="3072"/>
        <v/>
      </c>
      <c r="DO180" s="71" t="str">
        <f t="shared" si="3073"/>
        <v/>
      </c>
      <c r="DP180" s="71" t="str">
        <f t="shared" si="3074"/>
        <v/>
      </c>
      <c r="DQ180" s="71" t="str">
        <f t="shared" si="3075"/>
        <v/>
      </c>
      <c r="DR180" s="71" t="str">
        <f t="shared" si="3076"/>
        <v/>
      </c>
      <c r="DS180" s="71" t="str">
        <f t="shared" si="3077"/>
        <v/>
      </c>
      <c r="DT180" s="71" t="str">
        <f t="shared" si="3078"/>
        <v/>
      </c>
      <c r="DU180" s="71" t="str">
        <f t="shared" si="3079"/>
        <v/>
      </c>
      <c r="DV180" s="71" t="str">
        <f t="shared" si="3080"/>
        <v/>
      </c>
      <c r="DW180" s="71" t="str">
        <f t="shared" si="3081"/>
        <v/>
      </c>
      <c r="DX180" s="71" t="str">
        <f t="shared" si="3082"/>
        <v/>
      </c>
      <c r="DY180" s="71" t="str">
        <f t="shared" si="3083"/>
        <v/>
      </c>
      <c r="DZ180" s="71" t="str">
        <f t="shared" si="3084"/>
        <v/>
      </c>
      <c r="EA180" s="71" t="str">
        <f t="shared" si="3085"/>
        <v/>
      </c>
      <c r="EB180" s="71" t="str">
        <f t="shared" si="3086"/>
        <v/>
      </c>
      <c r="EC180" s="71" t="str">
        <f t="shared" si="3087"/>
        <v/>
      </c>
      <c r="ED180" s="71" t="str">
        <f t="shared" si="3088"/>
        <v/>
      </c>
      <c r="EE180" s="71" t="str">
        <f t="shared" si="3089"/>
        <v/>
      </c>
      <c r="EF180" s="71" t="str">
        <f t="shared" si="3090"/>
        <v/>
      </c>
      <c r="EG180" s="71" t="str">
        <f t="shared" si="3091"/>
        <v/>
      </c>
      <c r="EH180" s="71" t="str">
        <f t="shared" si="3092"/>
        <v/>
      </c>
      <c r="EI180" s="71" t="str">
        <f t="shared" si="3093"/>
        <v/>
      </c>
      <c r="EJ180" s="71" t="str">
        <f t="shared" si="3094"/>
        <v/>
      </c>
      <c r="EK180" s="71" t="str">
        <f t="shared" si="3095"/>
        <v/>
      </c>
      <c r="EL180" s="71" t="str">
        <f t="shared" si="3096"/>
        <v/>
      </c>
      <c r="EM180" s="71" t="str">
        <f t="shared" si="3097"/>
        <v/>
      </c>
      <c r="EN180" s="71" t="str">
        <f t="shared" si="3098"/>
        <v/>
      </c>
      <c r="EO180" s="71" t="str">
        <f t="shared" si="3099"/>
        <v/>
      </c>
      <c r="EP180" s="71" t="str">
        <f t="shared" si="3100"/>
        <v/>
      </c>
      <c r="EQ180" s="71" t="str">
        <f t="shared" si="3101"/>
        <v/>
      </c>
      <c r="ER180" s="71" t="str">
        <f t="shared" si="3102"/>
        <v/>
      </c>
      <c r="ES180" s="71" t="str">
        <f t="shared" si="3103"/>
        <v/>
      </c>
      <c r="ET180" s="71" t="str">
        <f t="shared" si="3104"/>
        <v/>
      </c>
      <c r="EU180" s="71" t="str">
        <f t="shared" si="3105"/>
        <v/>
      </c>
      <c r="EV180" s="71" t="str">
        <f t="shared" si="3106"/>
        <v/>
      </c>
      <c r="EW180" s="71" t="str">
        <f t="shared" si="3107"/>
        <v/>
      </c>
      <c r="EX180" s="71" t="str">
        <f t="shared" si="3108"/>
        <v/>
      </c>
      <c r="EY180" s="71" t="str">
        <f t="shared" si="3109"/>
        <v/>
      </c>
      <c r="EZ180" s="71" t="str">
        <f t="shared" si="3110"/>
        <v/>
      </c>
      <c r="FA180" s="71" t="str">
        <f t="shared" si="3111"/>
        <v/>
      </c>
      <c r="FB180" s="71" t="str">
        <f t="shared" si="3112"/>
        <v/>
      </c>
      <c r="FC180" s="71" t="str">
        <f t="shared" si="3113"/>
        <v/>
      </c>
      <c r="FD180" s="71" t="str">
        <f t="shared" si="3114"/>
        <v/>
      </c>
      <c r="FE180" s="71" t="str">
        <f t="shared" si="3115"/>
        <v/>
      </c>
      <c r="FF180" s="71" t="str">
        <f t="shared" si="3116"/>
        <v/>
      </c>
      <c r="FG180" s="71" t="str">
        <f t="shared" si="3117"/>
        <v/>
      </c>
      <c r="FH180" s="71" t="str">
        <f t="shared" si="3118"/>
        <v/>
      </c>
      <c r="FI180" s="71" t="str">
        <f t="shared" si="3119"/>
        <v/>
      </c>
      <c r="FJ180" s="71" t="str">
        <f t="shared" si="3120"/>
        <v/>
      </c>
      <c r="FK180" s="71" t="str">
        <f t="shared" si="3121"/>
        <v/>
      </c>
      <c r="FL180" s="71" t="str">
        <f t="shared" si="3122"/>
        <v/>
      </c>
      <c r="FM180" s="71" t="str">
        <f t="shared" si="3123"/>
        <v/>
      </c>
      <c r="FN180" s="71" t="str">
        <f t="shared" si="3124"/>
        <v/>
      </c>
      <c r="FO180" s="71" t="str">
        <f t="shared" si="3125"/>
        <v/>
      </c>
      <c r="FP180" s="71" t="str">
        <f t="shared" si="3126"/>
        <v/>
      </c>
      <c r="FQ180" s="71" t="str">
        <f t="shared" si="3127"/>
        <v/>
      </c>
      <c r="FR180" s="71" t="str">
        <f t="shared" si="3128"/>
        <v/>
      </c>
      <c r="FS180" s="71" t="str">
        <f t="shared" si="3129"/>
        <v/>
      </c>
    </row>
    <row r="181" spans="1:175" ht="16.5">
      <c r="A181" s="101"/>
      <c r="B181" s="116" t="s">
        <v>614</v>
      </c>
      <c r="C181" s="22" t="s">
        <v>615</v>
      </c>
      <c r="T181" s="61" t="s">
        <v>616</v>
      </c>
      <c r="U181" s="85" t="str">
        <f t="shared" si="2383"/>
        <v>ReplaceableTextures\\CommandButtons\\BTNIN13.blp</v>
      </c>
      <c r="CN181" s="70" t="str">
        <f t="shared" si="3053"/>
        <v>InitUnitState('IN13',,,,,,,,,,)</v>
      </c>
      <c r="CO181" s="70" t="str">
        <f t="shared" si="3054"/>
        <v>InitUnitNormal('IN13',,,,,,,,,,)</v>
      </c>
      <c r="CP181" s="70" t="str">
        <f t="shared" si="3055"/>
        <v>InitUnitMagic('IN13',,,,,,,,,,)</v>
      </c>
      <c r="CQ181" s="70" t="str">
        <f t="shared" si="3056"/>
        <v>InitUnitAdd('IN13',,,,,,,,,,)</v>
      </c>
      <c r="CR181" s="70" t="str">
        <f t="shared" si="3057"/>
        <v>InitEquipData('IN13',,"",,,,,'','','','','','',"ReplaceableTextures\\CommandButtons\\BTNIT07.blp")</v>
      </c>
      <c r="CU181" s="95" t="str">
        <f t="shared" si="2753"/>
        <v>|n</v>
      </c>
      <c r="CV181" s="61" t="str">
        <f t="shared" si="2754"/>
        <v>场上存活的队友|Cffffc92615|r秒内提高|Cffffc92650%|r技能伤害</v>
      </c>
      <c r="CW181" s="60"/>
      <c r="CX181" s="60"/>
      <c r="CY181" s="60"/>
      <c r="CZ181" s="60"/>
      <c r="DA181" s="60"/>
      <c r="DB181" s="71" t="str">
        <f t="shared" si="2755"/>
        <v/>
      </c>
      <c r="DC181" s="71" t="str">
        <f t="shared" si="2756"/>
        <v/>
      </c>
      <c r="DD181" s="71" t="str">
        <f t="shared" si="2757"/>
        <v/>
      </c>
      <c r="DE181" s="71" t="str">
        <f t="shared" si="2758"/>
        <v/>
      </c>
      <c r="DF181" s="71" t="str">
        <f t="shared" si="2759"/>
        <v/>
      </c>
      <c r="DG181" s="71" t="str">
        <f t="shared" si="2760"/>
        <v/>
      </c>
      <c r="DH181" s="71" t="str">
        <f t="shared" si="2761"/>
        <v/>
      </c>
      <c r="DI181" s="71" t="str">
        <f t="shared" si="2762"/>
        <v/>
      </c>
      <c r="DJ181" s="71" t="str">
        <f t="shared" si="2763"/>
        <v/>
      </c>
      <c r="DK181" s="71" t="str">
        <f t="shared" si="2764"/>
        <v/>
      </c>
      <c r="DL181" s="71" t="str">
        <f t="shared" si="2765"/>
        <v/>
      </c>
      <c r="DM181" s="71" t="str">
        <f t="shared" si="2766"/>
        <v/>
      </c>
      <c r="DN181" s="71" t="str">
        <f t="shared" si="2767"/>
        <v/>
      </c>
      <c r="DO181" s="71" t="str">
        <f t="shared" si="2768"/>
        <v/>
      </c>
      <c r="DP181" s="71" t="str">
        <f t="shared" si="2769"/>
        <v/>
      </c>
      <c r="DQ181" s="71" t="str">
        <f t="shared" si="2770"/>
        <v/>
      </c>
      <c r="DR181" s="71" t="str">
        <f t="shared" si="2771"/>
        <v/>
      </c>
      <c r="DS181" s="71" t="str">
        <f t="shared" si="2772"/>
        <v/>
      </c>
      <c r="DT181" s="71" t="str">
        <f t="shared" si="2773"/>
        <v/>
      </c>
      <c r="DU181" s="71" t="str">
        <f t="shared" si="2774"/>
        <v/>
      </c>
      <c r="DV181" s="71" t="str">
        <f t="shared" si="2775"/>
        <v/>
      </c>
      <c r="DW181" s="71" t="str">
        <f t="shared" si="2776"/>
        <v/>
      </c>
      <c r="DX181" s="71" t="str">
        <f t="shared" si="2777"/>
        <v/>
      </c>
      <c r="DY181" s="71" t="str">
        <f t="shared" si="2778"/>
        <v/>
      </c>
      <c r="DZ181" s="71" t="str">
        <f t="shared" si="2779"/>
        <v/>
      </c>
      <c r="EA181" s="71" t="str">
        <f t="shared" si="2780"/>
        <v/>
      </c>
      <c r="EB181" s="71" t="str">
        <f t="shared" si="2781"/>
        <v/>
      </c>
      <c r="EC181" s="71" t="str">
        <f t="shared" si="2782"/>
        <v/>
      </c>
      <c r="ED181" s="71" t="str">
        <f t="shared" si="2783"/>
        <v/>
      </c>
      <c r="EE181" s="71" t="str">
        <f t="shared" si="2784"/>
        <v/>
      </c>
      <c r="EF181" s="71" t="str">
        <f t="shared" si="2785"/>
        <v/>
      </c>
      <c r="EG181" s="71" t="str">
        <f t="shared" si="2786"/>
        <v/>
      </c>
      <c r="EH181" s="71" t="str">
        <f t="shared" si="2787"/>
        <v/>
      </c>
      <c r="EI181" s="71" t="str">
        <f t="shared" si="2788"/>
        <v/>
      </c>
      <c r="EJ181" s="71" t="str">
        <f t="shared" si="2789"/>
        <v/>
      </c>
      <c r="EK181" s="71" t="str">
        <f t="shared" si="2790"/>
        <v/>
      </c>
      <c r="EL181" s="71" t="str">
        <f t="shared" si="2791"/>
        <v/>
      </c>
      <c r="EM181" s="71" t="str">
        <f t="shared" si="2792"/>
        <v/>
      </c>
      <c r="EN181" s="71" t="str">
        <f t="shared" si="2793"/>
        <v/>
      </c>
      <c r="EO181" s="71" t="str">
        <f t="shared" si="2794"/>
        <v/>
      </c>
      <c r="EP181" s="71" t="str">
        <f t="shared" si="2795"/>
        <v/>
      </c>
      <c r="EQ181" s="71" t="str">
        <f t="shared" si="2796"/>
        <v/>
      </c>
      <c r="ER181" s="71" t="str">
        <f t="shared" si="2797"/>
        <v/>
      </c>
      <c r="ES181" s="71" t="str">
        <f t="shared" si="2798"/>
        <v/>
      </c>
      <c r="ET181" s="71" t="str">
        <f t="shared" si="2799"/>
        <v/>
      </c>
      <c r="EU181" s="71" t="str">
        <f t="shared" si="2800"/>
        <v/>
      </c>
      <c r="EV181" s="71" t="str">
        <f t="shared" si="2801"/>
        <v/>
      </c>
      <c r="EW181" s="71" t="str">
        <f t="shared" si="2802"/>
        <v/>
      </c>
      <c r="EX181" s="71" t="str">
        <f t="shared" si="2803"/>
        <v/>
      </c>
      <c r="EY181" s="71" t="str">
        <f t="shared" si="2804"/>
        <v/>
      </c>
      <c r="EZ181" s="71" t="str">
        <f t="shared" si="2805"/>
        <v/>
      </c>
      <c r="FA181" s="71" t="str">
        <f t="shared" si="2806"/>
        <v/>
      </c>
      <c r="FB181" s="71" t="str">
        <f t="shared" si="2807"/>
        <v/>
      </c>
      <c r="FC181" s="71" t="str">
        <f t="shared" si="2808"/>
        <v/>
      </c>
      <c r="FD181" s="71" t="str">
        <f t="shared" si="2809"/>
        <v/>
      </c>
      <c r="FE181" s="71" t="str">
        <f t="shared" si="2810"/>
        <v/>
      </c>
      <c r="FF181" s="71" t="str">
        <f t="shared" si="2811"/>
        <v/>
      </c>
      <c r="FG181" s="71" t="str">
        <f t="shared" si="2812"/>
        <v/>
      </c>
      <c r="FH181" s="71" t="str">
        <f t="shared" si="2813"/>
        <v/>
      </c>
      <c r="FI181" s="71" t="str">
        <f t="shared" si="2814"/>
        <v/>
      </c>
      <c r="FJ181" s="71" t="str">
        <f t="shared" si="2815"/>
        <v/>
      </c>
      <c r="FK181" s="71" t="str">
        <f t="shared" si="2816"/>
        <v/>
      </c>
      <c r="FL181" s="71" t="str">
        <f t="shared" si="2817"/>
        <v/>
      </c>
      <c r="FM181" s="71" t="str">
        <f t="shared" si="2818"/>
        <v/>
      </c>
      <c r="FN181" s="71" t="str">
        <f t="shared" si="2819"/>
        <v/>
      </c>
      <c r="FO181" s="71" t="str">
        <f t="shared" si="2820"/>
        <v/>
      </c>
      <c r="FP181" s="71" t="str">
        <f t="shared" si="2821"/>
        <v/>
      </c>
      <c r="FQ181" s="71" t="str">
        <f t="shared" si="2822"/>
        <v/>
      </c>
      <c r="FR181" s="71" t="str">
        <f t="shared" si="2823"/>
        <v/>
      </c>
      <c r="FS181" s="71" t="str">
        <f t="shared" si="2824"/>
        <v/>
      </c>
    </row>
    <row r="182" spans="1:175" ht="16.5">
      <c r="A182" s="101"/>
      <c r="B182" s="116" t="s">
        <v>617</v>
      </c>
      <c r="C182" s="22" t="s">
        <v>618</v>
      </c>
      <c r="T182" s="61" t="s">
        <v>619</v>
      </c>
      <c r="U182" s="85" t="str">
        <f t="shared" si="2383"/>
        <v>ReplaceableTextures\\CommandButtons\\BTNIN14.blp</v>
      </c>
      <c r="CN182" s="70" t="str">
        <f t="shared" si="3053"/>
        <v>InitUnitState('IN14',,,,,,,,,,)</v>
      </c>
      <c r="CO182" s="70" t="str">
        <f t="shared" si="3054"/>
        <v>InitUnitNormal('IN14',,,,,,,,,,)</v>
      </c>
      <c r="CP182" s="70" t="str">
        <f t="shared" si="3055"/>
        <v>InitUnitMagic('IN14',,,,,,,,,,)</v>
      </c>
      <c r="CQ182" s="70" t="str">
        <f t="shared" si="3056"/>
        <v>InitUnitAdd('IN14',,,,,,,,,,)</v>
      </c>
      <c r="CR182" s="70" t="str">
        <f t="shared" si="3057"/>
        <v>InitEquipData('IN14',,"",,,,,'','','','','','',"ReplaceableTextures\\CommandButtons\\BTNIT08.blp")</v>
      </c>
      <c r="CU182" s="95" t="str">
        <f t="shared" si="2753"/>
        <v>|n</v>
      </c>
      <c r="CV182" s="61" t="str">
        <f t="shared" si="2754"/>
        <v>使用后基地无敌|Cffffc92610|r秒。</v>
      </c>
      <c r="CW182" s="60"/>
      <c r="CX182" s="60"/>
      <c r="CY182" s="60"/>
      <c r="CZ182" s="60"/>
      <c r="DA182" s="60"/>
      <c r="DB182" s="71" t="str">
        <f t="shared" si="2755"/>
        <v/>
      </c>
      <c r="DC182" s="71" t="str">
        <f t="shared" si="2756"/>
        <v/>
      </c>
      <c r="DD182" s="71" t="str">
        <f t="shared" si="2757"/>
        <v/>
      </c>
      <c r="DE182" s="71" t="str">
        <f t="shared" si="2758"/>
        <v/>
      </c>
      <c r="DF182" s="71" t="str">
        <f t="shared" si="2759"/>
        <v/>
      </c>
      <c r="DG182" s="71" t="str">
        <f t="shared" si="2760"/>
        <v/>
      </c>
      <c r="DH182" s="71" t="str">
        <f t="shared" si="2761"/>
        <v/>
      </c>
      <c r="DI182" s="71" t="str">
        <f t="shared" si="2762"/>
        <v/>
      </c>
      <c r="DJ182" s="71" t="str">
        <f t="shared" si="2763"/>
        <v/>
      </c>
      <c r="DK182" s="71" t="str">
        <f t="shared" si="2764"/>
        <v/>
      </c>
      <c r="DL182" s="71" t="str">
        <f t="shared" si="2765"/>
        <v/>
      </c>
      <c r="DM182" s="71" t="str">
        <f t="shared" si="2766"/>
        <v/>
      </c>
      <c r="DN182" s="71" t="str">
        <f t="shared" si="2767"/>
        <v/>
      </c>
      <c r="DO182" s="71" t="str">
        <f t="shared" si="2768"/>
        <v/>
      </c>
      <c r="DP182" s="71" t="str">
        <f t="shared" si="2769"/>
        <v/>
      </c>
      <c r="DQ182" s="71" t="str">
        <f t="shared" si="2770"/>
        <v/>
      </c>
      <c r="DR182" s="71" t="str">
        <f t="shared" si="2771"/>
        <v/>
      </c>
      <c r="DS182" s="71" t="str">
        <f t="shared" si="2772"/>
        <v/>
      </c>
      <c r="DT182" s="71" t="str">
        <f t="shared" si="2773"/>
        <v/>
      </c>
      <c r="DU182" s="71" t="str">
        <f t="shared" si="2774"/>
        <v/>
      </c>
      <c r="DV182" s="71" t="str">
        <f t="shared" si="2775"/>
        <v/>
      </c>
      <c r="DW182" s="71" t="str">
        <f t="shared" si="2776"/>
        <v/>
      </c>
      <c r="DX182" s="71" t="str">
        <f t="shared" si="2777"/>
        <v/>
      </c>
      <c r="DY182" s="71" t="str">
        <f t="shared" si="2778"/>
        <v/>
      </c>
      <c r="DZ182" s="71" t="str">
        <f t="shared" si="2779"/>
        <v/>
      </c>
      <c r="EA182" s="71" t="str">
        <f t="shared" si="2780"/>
        <v/>
      </c>
      <c r="EB182" s="71" t="str">
        <f t="shared" si="2781"/>
        <v/>
      </c>
      <c r="EC182" s="71" t="str">
        <f t="shared" si="2782"/>
        <v/>
      </c>
      <c r="ED182" s="71" t="str">
        <f t="shared" si="2783"/>
        <v/>
      </c>
      <c r="EE182" s="71" t="str">
        <f t="shared" si="2784"/>
        <v/>
      </c>
      <c r="EF182" s="71" t="str">
        <f t="shared" si="2785"/>
        <v/>
      </c>
      <c r="EG182" s="71" t="str">
        <f t="shared" si="2786"/>
        <v/>
      </c>
      <c r="EH182" s="71" t="str">
        <f t="shared" si="2787"/>
        <v/>
      </c>
      <c r="EI182" s="71" t="str">
        <f t="shared" si="2788"/>
        <v/>
      </c>
      <c r="EJ182" s="71" t="str">
        <f t="shared" si="2789"/>
        <v/>
      </c>
      <c r="EK182" s="71" t="str">
        <f t="shared" si="2790"/>
        <v/>
      </c>
      <c r="EL182" s="71" t="str">
        <f t="shared" si="2791"/>
        <v/>
      </c>
      <c r="EM182" s="71" t="str">
        <f t="shared" si="2792"/>
        <v/>
      </c>
      <c r="EN182" s="71" t="str">
        <f t="shared" si="2793"/>
        <v/>
      </c>
      <c r="EO182" s="71" t="str">
        <f t="shared" si="2794"/>
        <v/>
      </c>
      <c r="EP182" s="71" t="str">
        <f t="shared" si="2795"/>
        <v/>
      </c>
      <c r="EQ182" s="71" t="str">
        <f t="shared" si="2796"/>
        <v/>
      </c>
      <c r="ER182" s="71" t="str">
        <f t="shared" si="2797"/>
        <v/>
      </c>
      <c r="ES182" s="71" t="str">
        <f t="shared" si="2798"/>
        <v/>
      </c>
      <c r="ET182" s="71" t="str">
        <f t="shared" si="2799"/>
        <v/>
      </c>
      <c r="EU182" s="71" t="str">
        <f t="shared" si="2800"/>
        <v/>
      </c>
      <c r="EV182" s="71" t="str">
        <f t="shared" si="2801"/>
        <v/>
      </c>
      <c r="EW182" s="71" t="str">
        <f t="shared" si="2802"/>
        <v/>
      </c>
      <c r="EX182" s="71" t="str">
        <f t="shared" si="2803"/>
        <v/>
      </c>
      <c r="EY182" s="71" t="str">
        <f t="shared" si="2804"/>
        <v/>
      </c>
      <c r="EZ182" s="71" t="str">
        <f t="shared" si="2805"/>
        <v/>
      </c>
      <c r="FA182" s="71" t="str">
        <f t="shared" si="2806"/>
        <v/>
      </c>
      <c r="FB182" s="71" t="str">
        <f t="shared" si="2807"/>
        <v/>
      </c>
      <c r="FC182" s="71" t="str">
        <f t="shared" si="2808"/>
        <v/>
      </c>
      <c r="FD182" s="71" t="str">
        <f t="shared" si="2809"/>
        <v/>
      </c>
      <c r="FE182" s="71" t="str">
        <f t="shared" si="2810"/>
        <v/>
      </c>
      <c r="FF182" s="71" t="str">
        <f t="shared" si="2811"/>
        <v/>
      </c>
      <c r="FG182" s="71" t="str">
        <f t="shared" si="2812"/>
        <v/>
      </c>
      <c r="FH182" s="71" t="str">
        <f t="shared" si="2813"/>
        <v/>
      </c>
      <c r="FI182" s="71" t="str">
        <f t="shared" si="2814"/>
        <v/>
      </c>
      <c r="FJ182" s="71" t="str">
        <f t="shared" si="2815"/>
        <v/>
      </c>
      <c r="FK182" s="71" t="str">
        <f t="shared" si="2816"/>
        <v/>
      </c>
      <c r="FL182" s="71" t="str">
        <f t="shared" si="2817"/>
        <v/>
      </c>
      <c r="FM182" s="71" t="str">
        <f t="shared" si="2818"/>
        <v/>
      </c>
      <c r="FN182" s="71" t="str">
        <f t="shared" si="2819"/>
        <v/>
      </c>
      <c r="FO182" s="71" t="str">
        <f t="shared" si="2820"/>
        <v/>
      </c>
      <c r="FP182" s="71" t="str">
        <f t="shared" si="2821"/>
        <v/>
      </c>
      <c r="FQ182" s="71" t="str">
        <f t="shared" si="2822"/>
        <v/>
      </c>
      <c r="FR182" s="71" t="str">
        <f t="shared" si="2823"/>
        <v/>
      </c>
      <c r="FS182" s="71" t="str">
        <f t="shared" si="2824"/>
        <v/>
      </c>
    </row>
    <row r="183" spans="1:175" ht="16.5">
      <c r="A183" s="101"/>
      <c r="B183" s="116" t="s">
        <v>620</v>
      </c>
      <c r="C183" s="22" t="s">
        <v>621</v>
      </c>
      <c r="T183" s="61" t="s">
        <v>622</v>
      </c>
      <c r="U183" s="85" t="str">
        <f t="shared" si="2383"/>
        <v>ReplaceableTextures\\CommandButtons\\BTNIN15.blp</v>
      </c>
      <c r="CN183" s="70" t="str">
        <f t="shared" si="3053"/>
        <v>InitUnitState('IN15',,,,,,,,,,)</v>
      </c>
      <c r="CO183" s="70" t="str">
        <f t="shared" si="3054"/>
        <v>InitUnitNormal('IN15',,,,,,,,,,)</v>
      </c>
      <c r="CP183" s="70" t="str">
        <f t="shared" si="3055"/>
        <v>InitUnitMagic('IN15',,,,,,,,,,)</v>
      </c>
      <c r="CQ183" s="70" t="str">
        <f t="shared" si="3056"/>
        <v>InitUnitAdd('IN15',,,,,,,,,,)</v>
      </c>
      <c r="CR183" s="70" t="str">
        <f t="shared" si="3057"/>
        <v>InitEquipData('IN15',,"",,,,,'','','','','','',"ReplaceableTextures\\CommandButtons\\BTNIT09.blp")</v>
      </c>
      <c r="CU183" s="95" t="str">
        <f t="shared" ref="CU183:CU185" si="3130">CONCATENATE(DB183,DC183,DD183,DE183,DF183,DG183,DH183,DI183,DJ183,DK183,DL183,DM183,DN183,DO183,DP183,DQ183,DR183,DS183,DT183,DU183,DV183,DW183,DX183,DY183,DZ183,EA183,EB183,EC183,ED183,EE183,EF183,EG183,EH183,EI183,EJ183,EK183,EL183,EM183,EN183,EO183,EP183&amp;"|n")</f>
        <v>|n</v>
      </c>
      <c r="CV183" s="61" t="str">
        <f t="shared" ref="CV183:CV185" si="3131">T183</f>
        <v>场上存活的队友|Cffffc92615|r秒内减少|Cffffc92620%|r承受伤害</v>
      </c>
      <c r="CW183" s="60"/>
      <c r="CX183" s="60"/>
      <c r="CY183" s="60"/>
      <c r="CZ183" s="60"/>
      <c r="DA183" s="60"/>
      <c r="DB183" s="71" t="str">
        <f t="shared" ref="DB183:DB185" si="3132">IF(V183="","","|n"&amp;DB$2&amp;"+"&amp;V183&amp;DB$1)</f>
        <v/>
      </c>
      <c r="DC183" s="71" t="str">
        <f t="shared" ref="DC183:DC185" si="3133">IF(W183="","","|n"&amp;DC$2&amp;"+"&amp;W183&amp;DC$1)</f>
        <v/>
      </c>
      <c r="DD183" s="71" t="str">
        <f t="shared" ref="DD183:DD185" si="3134">IF(X183="","","|n"&amp;DD$2&amp;"+"&amp;X183&amp;DD$1)</f>
        <v/>
      </c>
      <c r="DE183" s="71" t="str">
        <f t="shared" ref="DE183:DE185" si="3135">IF(Y183="","","|n"&amp;DE$2&amp;"+"&amp;Y183&amp;DE$1)</f>
        <v/>
      </c>
      <c r="DF183" s="71" t="str">
        <f t="shared" ref="DF183:DF185" si="3136">IF(Z183="","","|n"&amp;DF$2&amp;"+"&amp;Z183&amp;DF$1)</f>
        <v/>
      </c>
      <c r="DG183" s="71" t="str">
        <f t="shared" ref="DG183:DG185" si="3137">IF(AA183="","","|n"&amp;DG$2&amp;"+"&amp;AA183&amp;DG$1)</f>
        <v/>
      </c>
      <c r="DH183" s="71" t="str">
        <f t="shared" ref="DH183:DH185" si="3138">IF(AB183="","","|n"&amp;DH$2&amp;"+"&amp;AB183&amp;DH$1)</f>
        <v/>
      </c>
      <c r="DI183" s="71" t="str">
        <f t="shared" ref="DI183:DI185" si="3139">IF(AC183="","","|n"&amp;DI$2&amp;"+"&amp;AC183&amp;DI$1)</f>
        <v/>
      </c>
      <c r="DJ183" s="71" t="str">
        <f t="shared" ref="DJ183:DJ185" si="3140">IF(AD183="","","|n"&amp;DJ$2&amp;"+"&amp;AD183&amp;DJ$1)</f>
        <v/>
      </c>
      <c r="DK183" s="71" t="str">
        <f t="shared" ref="DK183:DK185" si="3141">IF(AE183="","","|n"&amp;DK$2&amp;"+"&amp;AE183&amp;DK$1)</f>
        <v/>
      </c>
      <c r="DL183" s="71" t="str">
        <f t="shared" ref="DL183:DL185" si="3142">IF(AF183="","","|n"&amp;DL$2&amp;"+"&amp;AF183&amp;DL$1)</f>
        <v/>
      </c>
      <c r="DM183" s="71" t="str">
        <f t="shared" ref="DM183:DM185" si="3143">IF(AG183="","","|n"&amp;DM$2&amp;"+"&amp;AG183&amp;DM$1)</f>
        <v/>
      </c>
      <c r="DN183" s="71" t="str">
        <f t="shared" ref="DN183:DN185" si="3144">IF(AH183="","","|n"&amp;DN$2&amp;"+"&amp;AH183&amp;DN$1)</f>
        <v/>
      </c>
      <c r="DO183" s="71" t="str">
        <f t="shared" ref="DO183:DO185" si="3145">IF(AI183="","","|n"&amp;DO$2&amp;"+"&amp;AI183&amp;DO$1)</f>
        <v/>
      </c>
      <c r="DP183" s="71" t="str">
        <f t="shared" ref="DP183:DP185" si="3146">IF(AJ183="","","|n"&amp;DP$2&amp;"+"&amp;AJ183&amp;DP$1)</f>
        <v/>
      </c>
      <c r="DQ183" s="71" t="str">
        <f t="shared" ref="DQ183:DQ185" si="3147">IF(AK183="","","|n"&amp;DQ$2&amp;"+"&amp;AK183&amp;DQ$1)</f>
        <v/>
      </c>
      <c r="DR183" s="71" t="str">
        <f t="shared" ref="DR183:DR185" si="3148">IF(AL183="","","|n"&amp;DR$2&amp;"+"&amp;AL183&amp;DR$1)</f>
        <v/>
      </c>
      <c r="DS183" s="71" t="str">
        <f t="shared" ref="DS183:DS185" si="3149">IF(AM183="","","|n"&amp;DS$2&amp;"+"&amp;AM183&amp;DS$1)</f>
        <v/>
      </c>
      <c r="DT183" s="71" t="str">
        <f t="shared" ref="DT183:DT185" si="3150">IF(AN183="","","|n"&amp;DT$2&amp;"+"&amp;AN183&amp;DT$1)</f>
        <v/>
      </c>
      <c r="DU183" s="71" t="str">
        <f t="shared" ref="DU183:DU185" si="3151">IF(AO183="","","|n"&amp;DU$2&amp;"+"&amp;AO183&amp;DU$1)</f>
        <v/>
      </c>
      <c r="DV183" s="71" t="str">
        <f t="shared" ref="DV183:DV185" si="3152">IF(AP183="","","|n"&amp;DV$2&amp;"+"&amp;AP183&amp;DV$1)</f>
        <v/>
      </c>
      <c r="DW183" s="71" t="str">
        <f t="shared" ref="DW183:DW185" si="3153">IF(AQ183="","","|n"&amp;DW$2&amp;"+"&amp;AQ183&amp;DW$1)</f>
        <v/>
      </c>
      <c r="DX183" s="71" t="str">
        <f t="shared" ref="DX183:DX185" si="3154">IF(AR183="","","|n"&amp;DX$2&amp;"+"&amp;AR183&amp;DX$1)</f>
        <v/>
      </c>
      <c r="DY183" s="71" t="str">
        <f t="shared" ref="DY183:DY185" si="3155">IF(AS183="","","|n"&amp;DY$2&amp;"+"&amp;AS183&amp;DY$1)</f>
        <v/>
      </c>
      <c r="DZ183" s="71" t="str">
        <f t="shared" ref="DZ183:DZ185" si="3156">IF(AT183="","","|n"&amp;DZ$2&amp;"+"&amp;AT183&amp;DZ$1)</f>
        <v/>
      </c>
      <c r="EA183" s="71" t="str">
        <f t="shared" ref="EA183:EA185" si="3157">IF(AU183="","","|n"&amp;EA$2&amp;"+"&amp;AU183&amp;EA$1)</f>
        <v/>
      </c>
      <c r="EB183" s="71" t="str">
        <f t="shared" ref="EB183:EB185" si="3158">IF(AV183="","","|n"&amp;EB$2&amp;"+"&amp;AV183&amp;EB$1)</f>
        <v/>
      </c>
      <c r="EC183" s="71" t="str">
        <f t="shared" ref="EC183:EC185" si="3159">IF(AW183="","","|n"&amp;EC$2&amp;"+"&amp;AW183&amp;EC$1)</f>
        <v/>
      </c>
      <c r="ED183" s="71" t="str">
        <f t="shared" ref="ED183:ED185" si="3160">IF(AX183="","","|n"&amp;ED$2&amp;"+"&amp;AX183&amp;ED$1)</f>
        <v/>
      </c>
      <c r="EE183" s="71" t="str">
        <f t="shared" ref="EE183:EE185" si="3161">IF(AY183="","","|n"&amp;EE$2&amp;"+"&amp;AY183&amp;EE$1)</f>
        <v/>
      </c>
      <c r="EF183" s="71" t="str">
        <f t="shared" ref="EF183:EF185" si="3162">IF(AZ183="","","|n"&amp;EF$2&amp;"+"&amp;AZ183&amp;EF$1)</f>
        <v/>
      </c>
      <c r="EG183" s="71" t="str">
        <f t="shared" ref="EG183:EG185" si="3163">IF(BA183="","","|n"&amp;EG$2&amp;"+"&amp;BA183&amp;EG$1)</f>
        <v/>
      </c>
      <c r="EH183" s="71" t="str">
        <f t="shared" ref="EH183:EH185" si="3164">IF(BB183="","","|n"&amp;EH$2&amp;"+"&amp;BB183&amp;EH$1)</f>
        <v/>
      </c>
      <c r="EI183" s="71" t="str">
        <f t="shared" ref="EI183:EI185" si="3165">IF(BC183="","","|n"&amp;EI$2&amp;"+"&amp;BC183&amp;EI$1)</f>
        <v/>
      </c>
      <c r="EJ183" s="71" t="str">
        <f t="shared" ref="EJ183:EJ185" si="3166">IF(BD183="","","|n"&amp;EJ$2&amp;"+"&amp;BD183&amp;EJ$1)</f>
        <v/>
      </c>
      <c r="EK183" s="71" t="str">
        <f t="shared" ref="EK183:EK185" si="3167">IF(BE183="","","|n"&amp;EK$2&amp;"+"&amp;BE183&amp;EK$1)</f>
        <v/>
      </c>
      <c r="EL183" s="71" t="str">
        <f t="shared" ref="EL183:EL185" si="3168">IF(BF183="","","|n"&amp;EL$2&amp;"+"&amp;BF183&amp;EL$1)</f>
        <v/>
      </c>
      <c r="EM183" s="71" t="str">
        <f t="shared" ref="EM183:EM185" si="3169">IF(BG183="","","|n"&amp;EM$2&amp;"+"&amp;BG183&amp;EM$1)</f>
        <v/>
      </c>
      <c r="EN183" s="71" t="str">
        <f t="shared" ref="EN183:EN185" si="3170">IF(BH183="","","|n"&amp;EN$2&amp;"+"&amp;BH183&amp;EN$1)</f>
        <v/>
      </c>
      <c r="EO183" s="71" t="str">
        <f t="shared" ref="EO183:EO185" si="3171">IF(BI183="","","|n"&amp;EO$2&amp;"+"&amp;BI183&amp;EO$1)</f>
        <v/>
      </c>
      <c r="EP183" s="71" t="str">
        <f t="shared" ref="EP183:EP185" si="3172">IF(BJ183="","","|n"&amp;EP$2&amp;"+"&amp;BJ183&amp;EP$1)</f>
        <v/>
      </c>
      <c r="EQ183" s="71" t="str">
        <f t="shared" ref="EQ183:EQ185" si="3173">IF(BK183="","","|n"&amp;EQ$2&amp;"+"&amp;BK183&amp;EQ$1)</f>
        <v/>
      </c>
      <c r="ER183" s="71" t="str">
        <f t="shared" ref="ER183:ER185" si="3174">IF(BL183="","","|n"&amp;ER$2&amp;"+"&amp;BL183&amp;ER$1)</f>
        <v/>
      </c>
      <c r="ES183" s="71" t="str">
        <f t="shared" ref="ES183:ES185" si="3175">IF(BM183="","","|n"&amp;ES$2&amp;"+"&amp;BM183&amp;ES$1)</f>
        <v/>
      </c>
      <c r="ET183" s="71" t="str">
        <f t="shared" ref="ET183:ET185" si="3176">IF(BN183="","","|n"&amp;ET$2&amp;"+"&amp;BN183&amp;ET$1)</f>
        <v/>
      </c>
      <c r="EU183" s="71" t="str">
        <f t="shared" ref="EU183:EU185" si="3177">IF(BO183="","","|n"&amp;EU$2&amp;"+"&amp;BO183&amp;EU$1)</f>
        <v/>
      </c>
      <c r="EV183" s="71" t="str">
        <f t="shared" ref="EV183:EV185" si="3178">IF(BP183="","","|n"&amp;EV$2&amp;"+"&amp;BP183&amp;EV$1)</f>
        <v/>
      </c>
      <c r="EW183" s="71" t="str">
        <f t="shared" ref="EW183:EW185" si="3179">IF(BQ183="","","|n"&amp;EW$2&amp;"+"&amp;BQ183&amp;EW$1)</f>
        <v/>
      </c>
      <c r="EX183" s="71" t="str">
        <f t="shared" ref="EX183:EX185" si="3180">IF(BR183="","","|n"&amp;EX$2&amp;"+"&amp;BR183&amp;EX$1)</f>
        <v/>
      </c>
      <c r="EY183" s="71" t="str">
        <f t="shared" ref="EY183:EY185" si="3181">IF(BS183="","","|n"&amp;EY$2&amp;"+"&amp;BS183&amp;EY$1)</f>
        <v/>
      </c>
      <c r="EZ183" s="71" t="str">
        <f t="shared" ref="EZ183:EZ185" si="3182">IF(BT183="","","|n"&amp;EZ$2&amp;"+"&amp;BT183&amp;EZ$1)</f>
        <v/>
      </c>
      <c r="FA183" s="71" t="str">
        <f t="shared" ref="FA183:FA185" si="3183">IF(BU183="","","|n"&amp;FA$2&amp;"+"&amp;BU183&amp;FA$1)</f>
        <v/>
      </c>
      <c r="FB183" s="71" t="str">
        <f t="shared" ref="FB183:FB185" si="3184">IF(BV183="","","|n"&amp;FB$2&amp;"+"&amp;BV183&amp;FB$1)</f>
        <v/>
      </c>
      <c r="FC183" s="71" t="str">
        <f t="shared" ref="FC183:FC185" si="3185">IF(BW183="","","|n"&amp;FC$2&amp;"+"&amp;BW183&amp;FC$1)</f>
        <v/>
      </c>
      <c r="FD183" s="71" t="str">
        <f t="shared" ref="FD183:FD185" si="3186">IF(BX183="","","|n"&amp;FD$2&amp;"+"&amp;BX183&amp;FD$1)</f>
        <v/>
      </c>
      <c r="FE183" s="71" t="str">
        <f t="shared" ref="FE183:FE185" si="3187">IF(BY183="","","|n"&amp;FE$2&amp;"+"&amp;BY183&amp;FE$1)</f>
        <v/>
      </c>
      <c r="FF183" s="71" t="str">
        <f t="shared" ref="FF183:FF185" si="3188">IF(BZ183="","","|n"&amp;FF$2&amp;"+"&amp;BZ183&amp;FF$1)</f>
        <v/>
      </c>
      <c r="FG183" s="71" t="str">
        <f t="shared" ref="FG183:FG185" si="3189">IF(CA183="","","|n"&amp;FG$2&amp;"+"&amp;CA183&amp;FG$1)</f>
        <v/>
      </c>
      <c r="FH183" s="71" t="str">
        <f t="shared" ref="FH183:FH185" si="3190">IF(CB183="","","|n"&amp;FH$2&amp;"+"&amp;CB183&amp;FH$1)</f>
        <v/>
      </c>
      <c r="FI183" s="71" t="str">
        <f t="shared" ref="FI183:FI185" si="3191">IF(CC183="","","|n"&amp;FI$2&amp;"+"&amp;CC183&amp;FI$1)</f>
        <v/>
      </c>
      <c r="FJ183" s="71" t="str">
        <f t="shared" ref="FJ183:FJ185" si="3192">IF(CD183="","","|n"&amp;FJ$2&amp;"+"&amp;CD183&amp;FJ$1)</f>
        <v/>
      </c>
      <c r="FK183" s="71" t="str">
        <f t="shared" ref="FK183:FK185" si="3193">IF(CE183="","","|n"&amp;FK$2&amp;"+"&amp;CE183&amp;FK$1)</f>
        <v/>
      </c>
      <c r="FL183" s="71" t="str">
        <f t="shared" ref="FL183:FL185" si="3194">IF(CF183="","","|n"&amp;FL$2&amp;"+"&amp;CF183&amp;FL$1)</f>
        <v/>
      </c>
      <c r="FM183" s="71" t="str">
        <f t="shared" ref="FM183:FM185" si="3195">IF(CG183="","","|n"&amp;FM$2&amp;"+"&amp;CG183&amp;FM$1)</f>
        <v/>
      </c>
      <c r="FN183" s="71" t="str">
        <f t="shared" ref="FN183:FN185" si="3196">IF(CH183="","","|n"&amp;FN$2&amp;"+"&amp;CH183&amp;FN$1)</f>
        <v/>
      </c>
      <c r="FO183" s="71" t="str">
        <f t="shared" ref="FO183:FO185" si="3197">IF(CI183="","","|n"&amp;FO$2&amp;"+"&amp;CI183&amp;FO$1)</f>
        <v/>
      </c>
      <c r="FP183" s="71" t="str">
        <f t="shared" ref="FP183:FP185" si="3198">IF(CJ183="","","|n"&amp;FP$2&amp;"+"&amp;CJ183&amp;FP$1)</f>
        <v/>
      </c>
      <c r="FQ183" s="71" t="str">
        <f t="shared" ref="FQ183:FQ185" si="3199">IF(CK183="","","|n"&amp;FQ$2&amp;"+"&amp;CK183&amp;FQ$1)</f>
        <v/>
      </c>
      <c r="FR183" s="71" t="str">
        <f t="shared" ref="FR183:FR185" si="3200">IF(CL183="","","|n"&amp;FR$2&amp;"+"&amp;CL183&amp;FR$1)</f>
        <v/>
      </c>
      <c r="FS183" s="71" t="str">
        <f t="shared" ref="FS183:FS185" si="3201">IF(CM183="","","|n"&amp;FS$2&amp;"+"&amp;CM183&amp;FS$1)</f>
        <v/>
      </c>
    </row>
    <row r="184" spans="1:175" ht="16.5">
      <c r="A184" s="101"/>
      <c r="B184" s="116" t="s">
        <v>623</v>
      </c>
      <c r="C184" s="116" t="s">
        <v>624</v>
      </c>
      <c r="T184" s="61" t="s">
        <v>625</v>
      </c>
      <c r="U184" s="85" t="str">
        <f t="shared" si="2383"/>
        <v>ReplaceableTextures\\CommandButtons\\BTNIN16.blp</v>
      </c>
      <c r="CN184" s="70" t="str">
        <f t="shared" si="3053"/>
        <v>InitUnitState('IN16',,,,,,,,,,)</v>
      </c>
      <c r="CO184" s="70" t="str">
        <f t="shared" si="3054"/>
        <v>InitUnitNormal('IN16',,,,,,,,,,)</v>
      </c>
      <c r="CP184" s="70" t="str">
        <f t="shared" si="3055"/>
        <v>InitUnitMagic('IN16',,,,,,,,,,)</v>
      </c>
      <c r="CQ184" s="70" t="str">
        <f t="shared" si="3056"/>
        <v>InitUnitAdd('IN16',,,,,,,,,,)</v>
      </c>
      <c r="CR184" s="70" t="str">
        <f t="shared" si="3057"/>
        <v>InitEquipData('IN16',,"",,,,,'','','','','','',"ReplaceableTextures\\CommandButtons\\BTNIT10.blp")</v>
      </c>
      <c r="CU184" s="95" t="str">
        <f t="shared" si="3130"/>
        <v>|n</v>
      </c>
      <c r="CV184" s="61" t="str">
        <f t="shared" si="3131"/>
        <v>使|Cffffd24d1|r个|Cffffd24d道果品质|r提高|Cffffd24d-1~+2|r。|n|n|Cff00ff7f只能对天级【7】或以下的道果使用|r</v>
      </c>
      <c r="CW184" s="60"/>
      <c r="CX184" s="60"/>
      <c r="CY184" s="60"/>
      <c r="CZ184" s="60"/>
      <c r="DA184" s="60"/>
      <c r="DB184" s="71" t="str">
        <f t="shared" si="3132"/>
        <v/>
      </c>
      <c r="DC184" s="71" t="str">
        <f t="shared" si="3133"/>
        <v/>
      </c>
      <c r="DD184" s="71" t="str">
        <f t="shared" si="3134"/>
        <v/>
      </c>
      <c r="DE184" s="71" t="str">
        <f t="shared" si="3135"/>
        <v/>
      </c>
      <c r="DF184" s="71" t="str">
        <f t="shared" si="3136"/>
        <v/>
      </c>
      <c r="DG184" s="71" t="str">
        <f t="shared" si="3137"/>
        <v/>
      </c>
      <c r="DH184" s="71" t="str">
        <f t="shared" si="3138"/>
        <v/>
      </c>
      <c r="DI184" s="71" t="str">
        <f t="shared" si="3139"/>
        <v/>
      </c>
      <c r="DJ184" s="71" t="str">
        <f t="shared" si="3140"/>
        <v/>
      </c>
      <c r="DK184" s="71" t="str">
        <f t="shared" si="3141"/>
        <v/>
      </c>
      <c r="DL184" s="71" t="str">
        <f t="shared" si="3142"/>
        <v/>
      </c>
      <c r="DM184" s="71" t="str">
        <f t="shared" si="3143"/>
        <v/>
      </c>
      <c r="DN184" s="71" t="str">
        <f t="shared" si="3144"/>
        <v/>
      </c>
      <c r="DO184" s="71" t="str">
        <f t="shared" si="3145"/>
        <v/>
      </c>
      <c r="DP184" s="71" t="str">
        <f t="shared" si="3146"/>
        <v/>
      </c>
      <c r="DQ184" s="71" t="str">
        <f t="shared" si="3147"/>
        <v/>
      </c>
      <c r="DR184" s="71" t="str">
        <f t="shared" si="3148"/>
        <v/>
      </c>
      <c r="DS184" s="71" t="str">
        <f t="shared" si="3149"/>
        <v/>
      </c>
      <c r="DT184" s="71" t="str">
        <f t="shared" si="3150"/>
        <v/>
      </c>
      <c r="DU184" s="71" t="str">
        <f t="shared" si="3151"/>
        <v/>
      </c>
      <c r="DV184" s="71" t="str">
        <f t="shared" si="3152"/>
        <v/>
      </c>
      <c r="DW184" s="71" t="str">
        <f t="shared" si="3153"/>
        <v/>
      </c>
      <c r="DX184" s="71" t="str">
        <f t="shared" si="3154"/>
        <v/>
      </c>
      <c r="DY184" s="71" t="str">
        <f t="shared" si="3155"/>
        <v/>
      </c>
      <c r="DZ184" s="71" t="str">
        <f t="shared" si="3156"/>
        <v/>
      </c>
      <c r="EA184" s="71" t="str">
        <f t="shared" si="3157"/>
        <v/>
      </c>
      <c r="EB184" s="71" t="str">
        <f t="shared" si="3158"/>
        <v/>
      </c>
      <c r="EC184" s="71" t="str">
        <f t="shared" si="3159"/>
        <v/>
      </c>
      <c r="ED184" s="71" t="str">
        <f t="shared" si="3160"/>
        <v/>
      </c>
      <c r="EE184" s="71" t="str">
        <f t="shared" si="3161"/>
        <v/>
      </c>
      <c r="EF184" s="71" t="str">
        <f t="shared" si="3162"/>
        <v/>
      </c>
      <c r="EG184" s="71" t="str">
        <f t="shared" si="3163"/>
        <v/>
      </c>
      <c r="EH184" s="71" t="str">
        <f t="shared" si="3164"/>
        <v/>
      </c>
      <c r="EI184" s="71" t="str">
        <f t="shared" si="3165"/>
        <v/>
      </c>
      <c r="EJ184" s="71" t="str">
        <f t="shared" si="3166"/>
        <v/>
      </c>
      <c r="EK184" s="71" t="str">
        <f t="shared" si="3167"/>
        <v/>
      </c>
      <c r="EL184" s="71" t="str">
        <f t="shared" si="3168"/>
        <v/>
      </c>
      <c r="EM184" s="71" t="str">
        <f t="shared" si="3169"/>
        <v/>
      </c>
      <c r="EN184" s="71" t="str">
        <f t="shared" si="3170"/>
        <v/>
      </c>
      <c r="EO184" s="71" t="str">
        <f t="shared" si="3171"/>
        <v/>
      </c>
      <c r="EP184" s="71" t="str">
        <f t="shared" si="3172"/>
        <v/>
      </c>
      <c r="EQ184" s="71" t="str">
        <f t="shared" si="3173"/>
        <v/>
      </c>
      <c r="ER184" s="71" t="str">
        <f t="shared" si="3174"/>
        <v/>
      </c>
      <c r="ES184" s="71" t="str">
        <f t="shared" si="3175"/>
        <v/>
      </c>
      <c r="ET184" s="71" t="str">
        <f t="shared" si="3176"/>
        <v/>
      </c>
      <c r="EU184" s="71" t="str">
        <f t="shared" si="3177"/>
        <v/>
      </c>
      <c r="EV184" s="71" t="str">
        <f t="shared" si="3178"/>
        <v/>
      </c>
      <c r="EW184" s="71" t="str">
        <f t="shared" si="3179"/>
        <v/>
      </c>
      <c r="EX184" s="71" t="str">
        <f t="shared" si="3180"/>
        <v/>
      </c>
      <c r="EY184" s="71" t="str">
        <f t="shared" si="3181"/>
        <v/>
      </c>
      <c r="EZ184" s="71" t="str">
        <f t="shared" si="3182"/>
        <v/>
      </c>
      <c r="FA184" s="71" t="str">
        <f t="shared" si="3183"/>
        <v/>
      </c>
      <c r="FB184" s="71" t="str">
        <f t="shared" si="3184"/>
        <v/>
      </c>
      <c r="FC184" s="71" t="str">
        <f t="shared" si="3185"/>
        <v/>
      </c>
      <c r="FD184" s="71" t="str">
        <f t="shared" si="3186"/>
        <v/>
      </c>
      <c r="FE184" s="71" t="str">
        <f t="shared" si="3187"/>
        <v/>
      </c>
      <c r="FF184" s="71" t="str">
        <f t="shared" si="3188"/>
        <v/>
      </c>
      <c r="FG184" s="71" t="str">
        <f t="shared" si="3189"/>
        <v/>
      </c>
      <c r="FH184" s="71" t="str">
        <f t="shared" si="3190"/>
        <v/>
      </c>
      <c r="FI184" s="71" t="str">
        <f t="shared" si="3191"/>
        <v/>
      </c>
      <c r="FJ184" s="71" t="str">
        <f t="shared" si="3192"/>
        <v/>
      </c>
      <c r="FK184" s="71" t="str">
        <f t="shared" si="3193"/>
        <v/>
      </c>
      <c r="FL184" s="71" t="str">
        <f t="shared" si="3194"/>
        <v/>
      </c>
      <c r="FM184" s="71" t="str">
        <f t="shared" si="3195"/>
        <v/>
      </c>
      <c r="FN184" s="71" t="str">
        <f t="shared" si="3196"/>
        <v/>
      </c>
      <c r="FO184" s="71" t="str">
        <f t="shared" si="3197"/>
        <v/>
      </c>
      <c r="FP184" s="71" t="str">
        <f t="shared" si="3198"/>
        <v/>
      </c>
      <c r="FQ184" s="71" t="str">
        <f t="shared" si="3199"/>
        <v/>
      </c>
      <c r="FR184" s="71" t="str">
        <f t="shared" si="3200"/>
        <v/>
      </c>
      <c r="FS184" s="71" t="str">
        <f t="shared" si="3201"/>
        <v/>
      </c>
    </row>
    <row r="185" spans="1:175" ht="16.5">
      <c r="A185" s="101"/>
      <c r="B185" s="116" t="s">
        <v>626</v>
      </c>
      <c r="C185" s="22" t="s">
        <v>627</v>
      </c>
      <c r="T185" s="61" t="s">
        <v>628</v>
      </c>
      <c r="U185" s="85" t="str">
        <f t="shared" si="2383"/>
        <v>ReplaceableTextures\\CommandButtons\\BTNIN17.blp</v>
      </c>
      <c r="CN185" s="70" t="str">
        <f t="shared" si="3053"/>
        <v>InitUnitState('IN17',,,,,,,,,,)</v>
      </c>
      <c r="CO185" s="70" t="str">
        <f t="shared" si="3054"/>
        <v>InitUnitNormal('IN17',,,,,,,,,,)</v>
      </c>
      <c r="CP185" s="70" t="str">
        <f t="shared" si="3055"/>
        <v>InitUnitMagic('IN17',,,,,,,,,,)</v>
      </c>
      <c r="CQ185" s="70" t="str">
        <f t="shared" si="3056"/>
        <v>InitUnitAdd('IN17',,,,,,,,,,)</v>
      </c>
      <c r="CR185" s="70" t="str">
        <f t="shared" si="3057"/>
        <v>InitEquipData('IN17',,"",,,,,'','','','','','',"ReplaceableTextures\\CommandButtons\\BTNIT11.blp")</v>
      </c>
      <c r="CU185" s="95" t="str">
        <f t="shared" si="3130"/>
        <v>|n</v>
      </c>
      <c r="CV185" s="61" t="str">
        <f t="shared" si="3131"/>
        <v>玄铁|Cffffc926+5~20|r</v>
      </c>
      <c r="CW185" s="60"/>
      <c r="CX185" s="60"/>
      <c r="CY185" s="60"/>
      <c r="CZ185" s="60"/>
      <c r="DA185" s="60"/>
      <c r="DB185" s="71" t="str">
        <f t="shared" si="3132"/>
        <v/>
      </c>
      <c r="DC185" s="71" t="str">
        <f t="shared" si="3133"/>
        <v/>
      </c>
      <c r="DD185" s="71" t="str">
        <f t="shared" si="3134"/>
        <v/>
      </c>
      <c r="DE185" s="71" t="str">
        <f t="shared" si="3135"/>
        <v/>
      </c>
      <c r="DF185" s="71" t="str">
        <f t="shared" si="3136"/>
        <v/>
      </c>
      <c r="DG185" s="71" t="str">
        <f t="shared" si="3137"/>
        <v/>
      </c>
      <c r="DH185" s="71" t="str">
        <f t="shared" si="3138"/>
        <v/>
      </c>
      <c r="DI185" s="71" t="str">
        <f t="shared" si="3139"/>
        <v/>
      </c>
      <c r="DJ185" s="71" t="str">
        <f t="shared" si="3140"/>
        <v/>
      </c>
      <c r="DK185" s="71" t="str">
        <f t="shared" si="3141"/>
        <v/>
      </c>
      <c r="DL185" s="71" t="str">
        <f t="shared" si="3142"/>
        <v/>
      </c>
      <c r="DM185" s="71" t="str">
        <f t="shared" si="3143"/>
        <v/>
      </c>
      <c r="DN185" s="71" t="str">
        <f t="shared" si="3144"/>
        <v/>
      </c>
      <c r="DO185" s="71" t="str">
        <f t="shared" si="3145"/>
        <v/>
      </c>
      <c r="DP185" s="71" t="str">
        <f t="shared" si="3146"/>
        <v/>
      </c>
      <c r="DQ185" s="71" t="str">
        <f t="shared" si="3147"/>
        <v/>
      </c>
      <c r="DR185" s="71" t="str">
        <f t="shared" si="3148"/>
        <v/>
      </c>
      <c r="DS185" s="71" t="str">
        <f t="shared" si="3149"/>
        <v/>
      </c>
      <c r="DT185" s="71" t="str">
        <f t="shared" si="3150"/>
        <v/>
      </c>
      <c r="DU185" s="71" t="str">
        <f t="shared" si="3151"/>
        <v/>
      </c>
      <c r="DV185" s="71" t="str">
        <f t="shared" si="3152"/>
        <v/>
      </c>
      <c r="DW185" s="71" t="str">
        <f t="shared" si="3153"/>
        <v/>
      </c>
      <c r="DX185" s="71" t="str">
        <f t="shared" si="3154"/>
        <v/>
      </c>
      <c r="DY185" s="71" t="str">
        <f t="shared" si="3155"/>
        <v/>
      </c>
      <c r="DZ185" s="71" t="str">
        <f t="shared" si="3156"/>
        <v/>
      </c>
      <c r="EA185" s="71" t="str">
        <f t="shared" si="3157"/>
        <v/>
      </c>
      <c r="EB185" s="71" t="str">
        <f t="shared" si="3158"/>
        <v/>
      </c>
      <c r="EC185" s="71" t="str">
        <f t="shared" si="3159"/>
        <v/>
      </c>
      <c r="ED185" s="71" t="str">
        <f t="shared" si="3160"/>
        <v/>
      </c>
      <c r="EE185" s="71" t="str">
        <f t="shared" si="3161"/>
        <v/>
      </c>
      <c r="EF185" s="71" t="str">
        <f t="shared" si="3162"/>
        <v/>
      </c>
      <c r="EG185" s="71" t="str">
        <f t="shared" si="3163"/>
        <v/>
      </c>
      <c r="EH185" s="71" t="str">
        <f t="shared" si="3164"/>
        <v/>
      </c>
      <c r="EI185" s="71" t="str">
        <f t="shared" si="3165"/>
        <v/>
      </c>
      <c r="EJ185" s="71" t="str">
        <f t="shared" si="3166"/>
        <v/>
      </c>
      <c r="EK185" s="71" t="str">
        <f t="shared" si="3167"/>
        <v/>
      </c>
      <c r="EL185" s="71" t="str">
        <f t="shared" si="3168"/>
        <v/>
      </c>
      <c r="EM185" s="71" t="str">
        <f t="shared" si="3169"/>
        <v/>
      </c>
      <c r="EN185" s="71" t="str">
        <f t="shared" si="3170"/>
        <v/>
      </c>
      <c r="EO185" s="71" t="str">
        <f t="shared" si="3171"/>
        <v/>
      </c>
      <c r="EP185" s="71" t="str">
        <f t="shared" si="3172"/>
        <v/>
      </c>
      <c r="EQ185" s="71" t="str">
        <f t="shared" si="3173"/>
        <v/>
      </c>
      <c r="ER185" s="71" t="str">
        <f t="shared" si="3174"/>
        <v/>
      </c>
      <c r="ES185" s="71" t="str">
        <f t="shared" si="3175"/>
        <v/>
      </c>
      <c r="ET185" s="71" t="str">
        <f t="shared" si="3176"/>
        <v/>
      </c>
      <c r="EU185" s="71" t="str">
        <f t="shared" si="3177"/>
        <v/>
      </c>
      <c r="EV185" s="71" t="str">
        <f t="shared" si="3178"/>
        <v/>
      </c>
      <c r="EW185" s="71" t="str">
        <f t="shared" si="3179"/>
        <v/>
      </c>
      <c r="EX185" s="71" t="str">
        <f t="shared" si="3180"/>
        <v/>
      </c>
      <c r="EY185" s="71" t="str">
        <f t="shared" si="3181"/>
        <v/>
      </c>
      <c r="EZ185" s="71" t="str">
        <f t="shared" si="3182"/>
        <v/>
      </c>
      <c r="FA185" s="71" t="str">
        <f t="shared" si="3183"/>
        <v/>
      </c>
      <c r="FB185" s="71" t="str">
        <f t="shared" si="3184"/>
        <v/>
      </c>
      <c r="FC185" s="71" t="str">
        <f t="shared" si="3185"/>
        <v/>
      </c>
      <c r="FD185" s="71" t="str">
        <f t="shared" si="3186"/>
        <v/>
      </c>
      <c r="FE185" s="71" t="str">
        <f t="shared" si="3187"/>
        <v/>
      </c>
      <c r="FF185" s="71" t="str">
        <f t="shared" si="3188"/>
        <v/>
      </c>
      <c r="FG185" s="71" t="str">
        <f t="shared" si="3189"/>
        <v/>
      </c>
      <c r="FH185" s="71" t="str">
        <f t="shared" si="3190"/>
        <v/>
      </c>
      <c r="FI185" s="71" t="str">
        <f t="shared" si="3191"/>
        <v/>
      </c>
      <c r="FJ185" s="71" t="str">
        <f t="shared" si="3192"/>
        <v/>
      </c>
      <c r="FK185" s="71" t="str">
        <f t="shared" si="3193"/>
        <v/>
      </c>
      <c r="FL185" s="71" t="str">
        <f t="shared" si="3194"/>
        <v/>
      </c>
      <c r="FM185" s="71" t="str">
        <f t="shared" si="3195"/>
        <v/>
      </c>
      <c r="FN185" s="71" t="str">
        <f t="shared" si="3196"/>
        <v/>
      </c>
      <c r="FO185" s="71" t="str">
        <f t="shared" si="3197"/>
        <v/>
      </c>
      <c r="FP185" s="71" t="str">
        <f t="shared" si="3198"/>
        <v/>
      </c>
      <c r="FQ185" s="71" t="str">
        <f t="shared" si="3199"/>
        <v/>
      </c>
      <c r="FR185" s="71" t="str">
        <f t="shared" si="3200"/>
        <v/>
      </c>
      <c r="FS185" s="71" t="str">
        <f t="shared" si="3201"/>
        <v/>
      </c>
    </row>
    <row r="186" spans="1:175" ht="16.5">
      <c r="A186" s="101"/>
      <c r="B186" s="116" t="s">
        <v>629</v>
      </c>
      <c r="C186" s="22" t="s">
        <v>630</v>
      </c>
      <c r="T186" s="61" t="s">
        <v>631</v>
      </c>
      <c r="U186" s="85" t="str">
        <f t="shared" si="2383"/>
        <v>ReplaceableTextures\\CommandButtons\\BTNIN18.blp</v>
      </c>
      <c r="CN186" s="70" t="str">
        <f t="shared" si="3053"/>
        <v>InitUnitState('IN18',,,,,,,,,,)</v>
      </c>
      <c r="CO186" s="70" t="str">
        <f t="shared" si="3054"/>
        <v>InitUnitNormal('IN18',,,,,,,,,,)</v>
      </c>
      <c r="CP186" s="70" t="str">
        <f t="shared" si="3055"/>
        <v>InitUnitMagic('IN18',,,,,,,,,,)</v>
      </c>
      <c r="CQ186" s="70" t="str">
        <f t="shared" si="3056"/>
        <v>InitUnitAdd('IN18',,,,,,,,,,)</v>
      </c>
      <c r="CR186" s="70" t="str">
        <f t="shared" si="3057"/>
        <v>InitEquipData('IN18',,"",,,,,'','','','','','',"ReplaceableTextures\\CommandButtons\\BTNIT12.blp")</v>
      </c>
      <c r="CU186" s="95" t="str">
        <f t="shared" ref="CU186:CU197" si="3202">CONCATENATE(DB186,DC186,DD186,DE186,DF186,DG186,DH186,DI186,DJ186,DK186,DL186,DM186,DN186,DO186,DP186,DQ186,DR186,DS186,DT186,DU186,DV186,DW186,DX186,DY186,DZ186,EA186,EB186,EC186,ED186,EE186,EF186,EG186,EH186,EI186,EJ186,EK186,EL186,EM186,EN186,EO186,EP186&amp;"|n")</f>
        <v>|n</v>
      </c>
      <c r="CV186" s="61" t="str">
        <f t="shared" ref="CV186:CV197" si="3203">T186</f>
        <v>|CffFFC92630|r秒内金币加成|Cffffc926+50%|r</v>
      </c>
      <c r="CW186" s="60"/>
      <c r="CX186" s="60"/>
      <c r="CY186" s="60"/>
      <c r="CZ186" s="60"/>
      <c r="DA186" s="60"/>
      <c r="DB186" s="71" t="str">
        <f t="shared" ref="DB186" si="3204">IF(V186="","","|n"&amp;DB$2&amp;"+"&amp;V186&amp;DB$1)</f>
        <v/>
      </c>
      <c r="DC186" s="71" t="str">
        <f t="shared" ref="DC186" si="3205">IF(W186="","","|n"&amp;DC$2&amp;"+"&amp;W186&amp;DC$1)</f>
        <v/>
      </c>
      <c r="DD186" s="71" t="str">
        <f t="shared" ref="DD186" si="3206">IF(X186="","","|n"&amp;DD$2&amp;"+"&amp;X186&amp;DD$1)</f>
        <v/>
      </c>
      <c r="DE186" s="71" t="str">
        <f t="shared" ref="DE186" si="3207">IF(Y186="","","|n"&amp;DE$2&amp;"+"&amp;Y186&amp;DE$1)</f>
        <v/>
      </c>
      <c r="DF186" s="71" t="str">
        <f t="shared" ref="DF186" si="3208">IF(Z186="","","|n"&amp;DF$2&amp;"+"&amp;Z186&amp;DF$1)</f>
        <v/>
      </c>
      <c r="DG186" s="71" t="str">
        <f t="shared" ref="DG186" si="3209">IF(AA186="","","|n"&amp;DG$2&amp;"+"&amp;AA186&amp;DG$1)</f>
        <v/>
      </c>
      <c r="DH186" s="71" t="str">
        <f t="shared" ref="DH186" si="3210">IF(AB186="","","|n"&amp;DH$2&amp;"+"&amp;AB186&amp;DH$1)</f>
        <v/>
      </c>
      <c r="DI186" s="71" t="str">
        <f t="shared" ref="DI186" si="3211">IF(AC186="","","|n"&amp;DI$2&amp;"+"&amp;AC186&amp;DI$1)</f>
        <v/>
      </c>
      <c r="DJ186" s="71" t="str">
        <f t="shared" ref="DJ186" si="3212">IF(AD186="","","|n"&amp;DJ$2&amp;"+"&amp;AD186&amp;DJ$1)</f>
        <v/>
      </c>
      <c r="DK186" s="71" t="str">
        <f t="shared" ref="DK186" si="3213">IF(AE186="","","|n"&amp;DK$2&amp;"+"&amp;AE186&amp;DK$1)</f>
        <v/>
      </c>
      <c r="DL186" s="71" t="str">
        <f t="shared" ref="DL186" si="3214">IF(AF186="","","|n"&amp;DL$2&amp;"+"&amp;AF186&amp;DL$1)</f>
        <v/>
      </c>
      <c r="DM186" s="71" t="str">
        <f t="shared" ref="DM186" si="3215">IF(AG186="","","|n"&amp;DM$2&amp;"+"&amp;AG186&amp;DM$1)</f>
        <v/>
      </c>
      <c r="DN186" s="71" t="str">
        <f t="shared" ref="DN186" si="3216">IF(AH186="","","|n"&amp;DN$2&amp;"+"&amp;AH186&amp;DN$1)</f>
        <v/>
      </c>
      <c r="DO186" s="71" t="str">
        <f t="shared" ref="DO186" si="3217">IF(AI186="","","|n"&amp;DO$2&amp;"+"&amp;AI186&amp;DO$1)</f>
        <v/>
      </c>
      <c r="DP186" s="71" t="str">
        <f t="shared" ref="DP186" si="3218">IF(AJ186="","","|n"&amp;DP$2&amp;"+"&amp;AJ186&amp;DP$1)</f>
        <v/>
      </c>
      <c r="DQ186" s="71" t="str">
        <f t="shared" ref="DQ186" si="3219">IF(AK186="","","|n"&amp;DQ$2&amp;"+"&amp;AK186&amp;DQ$1)</f>
        <v/>
      </c>
      <c r="DR186" s="71" t="str">
        <f t="shared" ref="DR186" si="3220">IF(AL186="","","|n"&amp;DR$2&amp;"+"&amp;AL186&amp;DR$1)</f>
        <v/>
      </c>
      <c r="DS186" s="71" t="str">
        <f t="shared" ref="DS186" si="3221">IF(AM186="","","|n"&amp;DS$2&amp;"+"&amp;AM186&amp;DS$1)</f>
        <v/>
      </c>
      <c r="DT186" s="71" t="str">
        <f t="shared" ref="DT186" si="3222">IF(AN186="","","|n"&amp;DT$2&amp;"+"&amp;AN186&amp;DT$1)</f>
        <v/>
      </c>
      <c r="DU186" s="71" t="str">
        <f t="shared" ref="DU186" si="3223">IF(AO186="","","|n"&amp;DU$2&amp;"+"&amp;AO186&amp;DU$1)</f>
        <v/>
      </c>
      <c r="DV186" s="71" t="str">
        <f t="shared" ref="DV186" si="3224">IF(AP186="","","|n"&amp;DV$2&amp;"+"&amp;AP186&amp;DV$1)</f>
        <v/>
      </c>
      <c r="DW186" s="71" t="str">
        <f t="shared" ref="DW186" si="3225">IF(AQ186="","","|n"&amp;DW$2&amp;"+"&amp;AQ186&amp;DW$1)</f>
        <v/>
      </c>
      <c r="DX186" s="71" t="str">
        <f t="shared" ref="DX186" si="3226">IF(AR186="","","|n"&amp;DX$2&amp;"+"&amp;AR186&amp;DX$1)</f>
        <v/>
      </c>
      <c r="DY186" s="71" t="str">
        <f t="shared" ref="DY186" si="3227">IF(AS186="","","|n"&amp;DY$2&amp;"+"&amp;AS186&amp;DY$1)</f>
        <v/>
      </c>
      <c r="DZ186" s="71" t="str">
        <f t="shared" ref="DZ186" si="3228">IF(AT186="","","|n"&amp;DZ$2&amp;"+"&amp;AT186&amp;DZ$1)</f>
        <v/>
      </c>
      <c r="EA186" s="71" t="str">
        <f t="shared" ref="EA186" si="3229">IF(AU186="","","|n"&amp;EA$2&amp;"+"&amp;AU186&amp;EA$1)</f>
        <v/>
      </c>
      <c r="EB186" s="71" t="str">
        <f t="shared" ref="EB186" si="3230">IF(AV186="","","|n"&amp;EB$2&amp;"+"&amp;AV186&amp;EB$1)</f>
        <v/>
      </c>
      <c r="EC186" s="71" t="str">
        <f t="shared" ref="EC186" si="3231">IF(AW186="","","|n"&amp;EC$2&amp;"+"&amp;AW186&amp;EC$1)</f>
        <v/>
      </c>
      <c r="ED186" s="71" t="str">
        <f t="shared" ref="ED186" si="3232">IF(AX186="","","|n"&amp;ED$2&amp;"+"&amp;AX186&amp;ED$1)</f>
        <v/>
      </c>
      <c r="EE186" s="71" t="str">
        <f t="shared" ref="EE186" si="3233">IF(AY186="","","|n"&amp;EE$2&amp;"+"&amp;AY186&amp;EE$1)</f>
        <v/>
      </c>
      <c r="EF186" s="71" t="str">
        <f t="shared" ref="EF186" si="3234">IF(AZ186="","","|n"&amp;EF$2&amp;"+"&amp;AZ186&amp;EF$1)</f>
        <v/>
      </c>
      <c r="EG186" s="71" t="str">
        <f t="shared" ref="EG186" si="3235">IF(BA186="","","|n"&amp;EG$2&amp;"+"&amp;BA186&amp;EG$1)</f>
        <v/>
      </c>
      <c r="EH186" s="71" t="str">
        <f t="shared" ref="EH186" si="3236">IF(BB186="","","|n"&amp;EH$2&amp;"+"&amp;BB186&amp;EH$1)</f>
        <v/>
      </c>
      <c r="EI186" s="71" t="str">
        <f t="shared" ref="EI186" si="3237">IF(BC186="","","|n"&amp;EI$2&amp;"+"&amp;BC186&amp;EI$1)</f>
        <v/>
      </c>
      <c r="EJ186" s="71" t="str">
        <f t="shared" ref="EJ186" si="3238">IF(BD186="","","|n"&amp;EJ$2&amp;"+"&amp;BD186&amp;EJ$1)</f>
        <v/>
      </c>
      <c r="EK186" s="71" t="str">
        <f t="shared" ref="EK186" si="3239">IF(BE186="","","|n"&amp;EK$2&amp;"+"&amp;BE186&amp;EK$1)</f>
        <v/>
      </c>
      <c r="EL186" s="71" t="str">
        <f t="shared" ref="EL186" si="3240">IF(BF186="","","|n"&amp;EL$2&amp;"+"&amp;BF186&amp;EL$1)</f>
        <v/>
      </c>
      <c r="EM186" s="71" t="str">
        <f t="shared" ref="EM186" si="3241">IF(BG186="","","|n"&amp;EM$2&amp;"+"&amp;BG186&amp;EM$1)</f>
        <v/>
      </c>
      <c r="EN186" s="71" t="str">
        <f t="shared" ref="EN186" si="3242">IF(BH186="","","|n"&amp;EN$2&amp;"+"&amp;BH186&amp;EN$1)</f>
        <v/>
      </c>
      <c r="EO186" s="71" t="str">
        <f t="shared" ref="EO186" si="3243">IF(BI186="","","|n"&amp;EO$2&amp;"+"&amp;BI186&amp;EO$1)</f>
        <v/>
      </c>
      <c r="EP186" s="71" t="str">
        <f t="shared" ref="EP186" si="3244">IF(BJ186="","","|n"&amp;EP$2&amp;"+"&amp;BJ186&amp;EP$1)</f>
        <v/>
      </c>
      <c r="EQ186" s="71" t="str">
        <f t="shared" ref="EQ186" si="3245">IF(BK186="","","|n"&amp;EQ$2&amp;"+"&amp;BK186&amp;EQ$1)</f>
        <v/>
      </c>
      <c r="ER186" s="71" t="str">
        <f t="shared" ref="ER186" si="3246">IF(BL186="","","|n"&amp;ER$2&amp;"+"&amp;BL186&amp;ER$1)</f>
        <v/>
      </c>
      <c r="ES186" s="71" t="str">
        <f t="shared" ref="ES186" si="3247">IF(BM186="","","|n"&amp;ES$2&amp;"+"&amp;BM186&amp;ES$1)</f>
        <v/>
      </c>
      <c r="ET186" s="71" t="str">
        <f t="shared" ref="ET186" si="3248">IF(BN186="","","|n"&amp;ET$2&amp;"+"&amp;BN186&amp;ET$1)</f>
        <v/>
      </c>
      <c r="EU186" s="71" t="str">
        <f t="shared" ref="EU186" si="3249">IF(BO186="","","|n"&amp;EU$2&amp;"+"&amp;BO186&amp;EU$1)</f>
        <v/>
      </c>
      <c r="EV186" s="71" t="str">
        <f t="shared" ref="EV186" si="3250">IF(BP186="","","|n"&amp;EV$2&amp;"+"&amp;BP186&amp;EV$1)</f>
        <v/>
      </c>
      <c r="EW186" s="71" t="str">
        <f t="shared" ref="EW186" si="3251">IF(BQ186="","","|n"&amp;EW$2&amp;"+"&amp;BQ186&amp;EW$1)</f>
        <v/>
      </c>
      <c r="EX186" s="71" t="str">
        <f t="shared" ref="EX186" si="3252">IF(BR186="","","|n"&amp;EX$2&amp;"+"&amp;BR186&amp;EX$1)</f>
        <v/>
      </c>
      <c r="EY186" s="71" t="str">
        <f t="shared" ref="EY186" si="3253">IF(BS186="","","|n"&amp;EY$2&amp;"+"&amp;BS186&amp;EY$1)</f>
        <v/>
      </c>
      <c r="EZ186" s="71" t="str">
        <f t="shared" ref="EZ186" si="3254">IF(BT186="","","|n"&amp;EZ$2&amp;"+"&amp;BT186&amp;EZ$1)</f>
        <v/>
      </c>
      <c r="FA186" s="71" t="str">
        <f t="shared" ref="FA186" si="3255">IF(BU186="","","|n"&amp;FA$2&amp;"+"&amp;BU186&amp;FA$1)</f>
        <v/>
      </c>
      <c r="FB186" s="71" t="str">
        <f t="shared" ref="FB186" si="3256">IF(BV186="","","|n"&amp;FB$2&amp;"+"&amp;BV186&amp;FB$1)</f>
        <v/>
      </c>
      <c r="FC186" s="71" t="str">
        <f t="shared" ref="FC186" si="3257">IF(BW186="","","|n"&amp;FC$2&amp;"+"&amp;BW186&amp;FC$1)</f>
        <v/>
      </c>
      <c r="FD186" s="71" t="str">
        <f t="shared" ref="FD186" si="3258">IF(BX186="","","|n"&amp;FD$2&amp;"+"&amp;BX186&amp;FD$1)</f>
        <v/>
      </c>
      <c r="FE186" s="71" t="str">
        <f t="shared" ref="FE186" si="3259">IF(BY186="","","|n"&amp;FE$2&amp;"+"&amp;BY186&amp;FE$1)</f>
        <v/>
      </c>
      <c r="FF186" s="71" t="str">
        <f t="shared" ref="FF186" si="3260">IF(BZ186="","","|n"&amp;FF$2&amp;"+"&amp;BZ186&amp;FF$1)</f>
        <v/>
      </c>
      <c r="FG186" s="71" t="str">
        <f t="shared" ref="FG186" si="3261">IF(CA186="","","|n"&amp;FG$2&amp;"+"&amp;CA186&amp;FG$1)</f>
        <v/>
      </c>
      <c r="FH186" s="71" t="str">
        <f t="shared" ref="FH186" si="3262">IF(CB186="","","|n"&amp;FH$2&amp;"+"&amp;CB186&amp;FH$1)</f>
        <v/>
      </c>
      <c r="FI186" s="71" t="str">
        <f t="shared" ref="FI186" si="3263">IF(CC186="","","|n"&amp;FI$2&amp;"+"&amp;CC186&amp;FI$1)</f>
        <v/>
      </c>
      <c r="FJ186" s="71" t="str">
        <f t="shared" ref="FJ186" si="3264">IF(CD186="","","|n"&amp;FJ$2&amp;"+"&amp;CD186&amp;FJ$1)</f>
        <v/>
      </c>
      <c r="FK186" s="71" t="str">
        <f t="shared" ref="FK186" si="3265">IF(CE186="","","|n"&amp;FK$2&amp;"+"&amp;CE186&amp;FK$1)</f>
        <v/>
      </c>
      <c r="FL186" s="71" t="str">
        <f t="shared" ref="FL186" si="3266">IF(CF186="","","|n"&amp;FL$2&amp;"+"&amp;CF186&amp;FL$1)</f>
        <v/>
      </c>
      <c r="FM186" s="71" t="str">
        <f t="shared" ref="FM186" si="3267">IF(CG186="","","|n"&amp;FM$2&amp;"+"&amp;CG186&amp;FM$1)</f>
        <v/>
      </c>
      <c r="FN186" s="71" t="str">
        <f t="shared" ref="FN186" si="3268">IF(CH186="","","|n"&amp;FN$2&amp;"+"&amp;CH186&amp;FN$1)</f>
        <v/>
      </c>
      <c r="FO186" s="71" t="str">
        <f t="shared" ref="FO186" si="3269">IF(CI186="","","|n"&amp;FO$2&amp;"+"&amp;CI186&amp;FO$1)</f>
        <v/>
      </c>
      <c r="FP186" s="71" t="str">
        <f t="shared" ref="FP186" si="3270">IF(CJ186="","","|n"&amp;FP$2&amp;"+"&amp;CJ186&amp;FP$1)</f>
        <v/>
      </c>
      <c r="FQ186" s="71" t="str">
        <f t="shared" ref="FQ186" si="3271">IF(CK186="","","|n"&amp;FQ$2&amp;"+"&amp;CK186&amp;FQ$1)</f>
        <v/>
      </c>
      <c r="FR186" s="71" t="str">
        <f t="shared" ref="FR186" si="3272">IF(CL186="","","|n"&amp;FR$2&amp;"+"&amp;CL186&amp;FR$1)</f>
        <v/>
      </c>
      <c r="FS186" s="71" t="str">
        <f t="shared" ref="FS186" si="3273">IF(CM186="","","|n"&amp;FS$2&amp;"+"&amp;CM186&amp;FS$1)</f>
        <v/>
      </c>
    </row>
    <row r="187" spans="1:175" ht="16.5">
      <c r="A187" s="101"/>
      <c r="B187" s="101" t="s">
        <v>632</v>
      </c>
      <c r="C187" s="61" t="s">
        <v>633</v>
      </c>
      <c r="T187" s="61" t="s">
        <v>634</v>
      </c>
      <c r="U187" s="85" t="s">
        <v>635</v>
      </c>
      <c r="CN187" s="70" t="str">
        <f t="shared" si="3053"/>
        <v>InitUnitState('IN19',,,,,,,,,,)</v>
      </c>
      <c r="CO187" s="70" t="str">
        <f t="shared" si="3054"/>
        <v>InitUnitNormal('IN19',,,,,,,,,,)</v>
      </c>
      <c r="CP187" s="70" t="str">
        <f t="shared" si="3055"/>
        <v>InitUnitMagic('IN19',,,,,,,,,,)</v>
      </c>
      <c r="CQ187" s="70" t="str">
        <f t="shared" si="3056"/>
        <v>InitUnitAdd('IN19',,,,,,,,,,)</v>
      </c>
      <c r="CR187" s="70" t="str">
        <f t="shared" si="3057"/>
        <v>InitEquipData('IN19',,"",,,,,'','','','','','',"ReplaceableTextures\\CommandButtons\\BTNIT13.blp")</v>
      </c>
      <c r="CU187" s="95" t="str">
        <f t="shared" si="3202"/>
        <v>|n</v>
      </c>
      <c r="CV187" s="61" t="str">
        <f t="shared" si="3203"/>
        <v>使用后获得|Cffffc926随机类型技能附魔石|r</v>
      </c>
      <c r="CW187" s="60"/>
      <c r="CX187" s="60"/>
      <c r="CY187" s="60"/>
      <c r="CZ187" s="60"/>
      <c r="DA187" s="60"/>
      <c r="DB187" s="71" t="str">
        <f t="shared" ref="DB187" si="3274">IF(V187="","","|n"&amp;DB$2&amp;"+"&amp;V187&amp;DB$1)</f>
        <v/>
      </c>
      <c r="DC187" s="71" t="str">
        <f t="shared" ref="DC187" si="3275">IF(W187="","","|n"&amp;DC$2&amp;"+"&amp;W187&amp;DC$1)</f>
        <v/>
      </c>
      <c r="DD187" s="71" t="str">
        <f t="shared" ref="DD187" si="3276">IF(X187="","","|n"&amp;DD$2&amp;"+"&amp;X187&amp;DD$1)</f>
        <v/>
      </c>
      <c r="DE187" s="71" t="str">
        <f t="shared" ref="DE187" si="3277">IF(Y187="","","|n"&amp;DE$2&amp;"+"&amp;Y187&amp;DE$1)</f>
        <v/>
      </c>
      <c r="DF187" s="71" t="str">
        <f t="shared" ref="DF187" si="3278">IF(Z187="","","|n"&amp;DF$2&amp;"+"&amp;Z187&amp;DF$1)</f>
        <v/>
      </c>
      <c r="DG187" s="71" t="str">
        <f t="shared" ref="DG187" si="3279">IF(AA187="","","|n"&amp;DG$2&amp;"+"&amp;AA187&amp;DG$1)</f>
        <v/>
      </c>
      <c r="DH187" s="71" t="str">
        <f t="shared" ref="DH187" si="3280">IF(AB187="","","|n"&amp;DH$2&amp;"+"&amp;AB187&amp;DH$1)</f>
        <v/>
      </c>
      <c r="DI187" s="71" t="str">
        <f t="shared" ref="DI187" si="3281">IF(AC187="","","|n"&amp;DI$2&amp;"+"&amp;AC187&amp;DI$1)</f>
        <v/>
      </c>
      <c r="DJ187" s="71" t="str">
        <f t="shared" ref="DJ187" si="3282">IF(AD187="","","|n"&amp;DJ$2&amp;"+"&amp;AD187&amp;DJ$1)</f>
        <v/>
      </c>
      <c r="DK187" s="71" t="str">
        <f t="shared" ref="DK187" si="3283">IF(AE187="","","|n"&amp;DK$2&amp;"+"&amp;AE187&amp;DK$1)</f>
        <v/>
      </c>
      <c r="DL187" s="71" t="str">
        <f t="shared" ref="DL187" si="3284">IF(AF187="","","|n"&amp;DL$2&amp;"+"&amp;AF187&amp;DL$1)</f>
        <v/>
      </c>
      <c r="DM187" s="71" t="str">
        <f t="shared" ref="DM187" si="3285">IF(AG187="","","|n"&amp;DM$2&amp;"+"&amp;AG187&amp;DM$1)</f>
        <v/>
      </c>
      <c r="DN187" s="71" t="str">
        <f t="shared" ref="DN187" si="3286">IF(AH187="","","|n"&amp;DN$2&amp;"+"&amp;AH187&amp;DN$1)</f>
        <v/>
      </c>
      <c r="DO187" s="71" t="str">
        <f t="shared" ref="DO187" si="3287">IF(AI187="","","|n"&amp;DO$2&amp;"+"&amp;AI187&amp;DO$1)</f>
        <v/>
      </c>
      <c r="DP187" s="71" t="str">
        <f t="shared" ref="DP187" si="3288">IF(AJ187="","","|n"&amp;DP$2&amp;"+"&amp;AJ187&amp;DP$1)</f>
        <v/>
      </c>
      <c r="DQ187" s="71" t="str">
        <f t="shared" ref="DQ187" si="3289">IF(AK187="","","|n"&amp;DQ$2&amp;"+"&amp;AK187&amp;DQ$1)</f>
        <v/>
      </c>
      <c r="DR187" s="71" t="str">
        <f t="shared" ref="DR187" si="3290">IF(AL187="","","|n"&amp;DR$2&amp;"+"&amp;AL187&amp;DR$1)</f>
        <v/>
      </c>
      <c r="DS187" s="71" t="str">
        <f t="shared" ref="DS187" si="3291">IF(AM187="","","|n"&amp;DS$2&amp;"+"&amp;AM187&amp;DS$1)</f>
        <v/>
      </c>
      <c r="DT187" s="71" t="str">
        <f t="shared" ref="DT187" si="3292">IF(AN187="","","|n"&amp;DT$2&amp;"+"&amp;AN187&amp;DT$1)</f>
        <v/>
      </c>
      <c r="DU187" s="71" t="str">
        <f t="shared" ref="DU187" si="3293">IF(AO187="","","|n"&amp;DU$2&amp;"+"&amp;AO187&amp;DU$1)</f>
        <v/>
      </c>
      <c r="DV187" s="71" t="str">
        <f t="shared" ref="DV187" si="3294">IF(AP187="","","|n"&amp;DV$2&amp;"+"&amp;AP187&amp;DV$1)</f>
        <v/>
      </c>
      <c r="DW187" s="71" t="str">
        <f t="shared" ref="DW187" si="3295">IF(AQ187="","","|n"&amp;DW$2&amp;"+"&amp;AQ187&amp;DW$1)</f>
        <v/>
      </c>
      <c r="DX187" s="71" t="str">
        <f t="shared" ref="DX187" si="3296">IF(AR187="","","|n"&amp;DX$2&amp;"+"&amp;AR187&amp;DX$1)</f>
        <v/>
      </c>
      <c r="DY187" s="71" t="str">
        <f t="shared" ref="DY187" si="3297">IF(AS187="","","|n"&amp;DY$2&amp;"+"&amp;AS187&amp;DY$1)</f>
        <v/>
      </c>
      <c r="DZ187" s="71" t="str">
        <f t="shared" ref="DZ187" si="3298">IF(AT187="","","|n"&amp;DZ$2&amp;"+"&amp;AT187&amp;DZ$1)</f>
        <v/>
      </c>
      <c r="EA187" s="71" t="str">
        <f t="shared" ref="EA187" si="3299">IF(AU187="","","|n"&amp;EA$2&amp;"+"&amp;AU187&amp;EA$1)</f>
        <v/>
      </c>
      <c r="EB187" s="71" t="str">
        <f t="shared" ref="EB187" si="3300">IF(AV187="","","|n"&amp;EB$2&amp;"+"&amp;AV187&amp;EB$1)</f>
        <v/>
      </c>
      <c r="EC187" s="71" t="str">
        <f t="shared" ref="EC187" si="3301">IF(AW187="","","|n"&amp;EC$2&amp;"+"&amp;AW187&amp;EC$1)</f>
        <v/>
      </c>
      <c r="ED187" s="71" t="str">
        <f t="shared" ref="ED187" si="3302">IF(AX187="","","|n"&amp;ED$2&amp;"+"&amp;AX187&amp;ED$1)</f>
        <v/>
      </c>
      <c r="EE187" s="71" t="str">
        <f t="shared" ref="EE187" si="3303">IF(AY187="","","|n"&amp;EE$2&amp;"+"&amp;AY187&amp;EE$1)</f>
        <v/>
      </c>
      <c r="EF187" s="71" t="str">
        <f t="shared" ref="EF187" si="3304">IF(AZ187="","","|n"&amp;EF$2&amp;"+"&amp;AZ187&amp;EF$1)</f>
        <v/>
      </c>
      <c r="EG187" s="71" t="str">
        <f t="shared" ref="EG187" si="3305">IF(BA187="","","|n"&amp;EG$2&amp;"+"&amp;BA187&amp;EG$1)</f>
        <v/>
      </c>
      <c r="EH187" s="71" t="str">
        <f t="shared" ref="EH187" si="3306">IF(BB187="","","|n"&amp;EH$2&amp;"+"&amp;BB187&amp;EH$1)</f>
        <v/>
      </c>
      <c r="EI187" s="71" t="str">
        <f t="shared" ref="EI187" si="3307">IF(BC187="","","|n"&amp;EI$2&amp;"+"&amp;BC187&amp;EI$1)</f>
        <v/>
      </c>
      <c r="EJ187" s="71" t="str">
        <f t="shared" ref="EJ187" si="3308">IF(BD187="","","|n"&amp;EJ$2&amp;"+"&amp;BD187&amp;EJ$1)</f>
        <v/>
      </c>
      <c r="EK187" s="71" t="str">
        <f t="shared" ref="EK187" si="3309">IF(BE187="","","|n"&amp;EK$2&amp;"+"&amp;BE187&amp;EK$1)</f>
        <v/>
      </c>
      <c r="EL187" s="71" t="str">
        <f t="shared" ref="EL187" si="3310">IF(BF187="","","|n"&amp;EL$2&amp;"+"&amp;BF187&amp;EL$1)</f>
        <v/>
      </c>
      <c r="EM187" s="71" t="str">
        <f t="shared" ref="EM187" si="3311">IF(BG187="","","|n"&amp;EM$2&amp;"+"&amp;BG187&amp;EM$1)</f>
        <v/>
      </c>
      <c r="EN187" s="71" t="str">
        <f t="shared" ref="EN187" si="3312">IF(BH187="","","|n"&amp;EN$2&amp;"+"&amp;BH187&amp;EN$1)</f>
        <v/>
      </c>
      <c r="EO187" s="71" t="str">
        <f t="shared" ref="EO187" si="3313">IF(BI187="","","|n"&amp;EO$2&amp;"+"&amp;BI187&amp;EO$1)</f>
        <v/>
      </c>
      <c r="EP187" s="71" t="str">
        <f t="shared" ref="EP187" si="3314">IF(BJ187="","","|n"&amp;EP$2&amp;"+"&amp;BJ187&amp;EP$1)</f>
        <v/>
      </c>
      <c r="EQ187" s="71" t="str">
        <f t="shared" ref="EQ187" si="3315">IF(BK187="","","|n"&amp;EQ$2&amp;"+"&amp;BK187&amp;EQ$1)</f>
        <v/>
      </c>
      <c r="ER187" s="71" t="str">
        <f t="shared" ref="ER187" si="3316">IF(BL187="","","|n"&amp;ER$2&amp;"+"&amp;BL187&amp;ER$1)</f>
        <v/>
      </c>
      <c r="ES187" s="71" t="str">
        <f t="shared" ref="ES187" si="3317">IF(BM187="","","|n"&amp;ES$2&amp;"+"&amp;BM187&amp;ES$1)</f>
        <v/>
      </c>
      <c r="ET187" s="71" t="str">
        <f t="shared" ref="ET187" si="3318">IF(BN187="","","|n"&amp;ET$2&amp;"+"&amp;BN187&amp;ET$1)</f>
        <v/>
      </c>
      <c r="EU187" s="71" t="str">
        <f t="shared" ref="EU187" si="3319">IF(BO187="","","|n"&amp;EU$2&amp;"+"&amp;BO187&amp;EU$1)</f>
        <v/>
      </c>
      <c r="EV187" s="71" t="str">
        <f t="shared" ref="EV187" si="3320">IF(BP187="","","|n"&amp;EV$2&amp;"+"&amp;BP187&amp;EV$1)</f>
        <v/>
      </c>
      <c r="EW187" s="71" t="str">
        <f t="shared" ref="EW187" si="3321">IF(BQ187="","","|n"&amp;EW$2&amp;"+"&amp;BQ187&amp;EW$1)</f>
        <v/>
      </c>
      <c r="EX187" s="71" t="str">
        <f t="shared" ref="EX187" si="3322">IF(BR187="","","|n"&amp;EX$2&amp;"+"&amp;BR187&amp;EX$1)</f>
        <v/>
      </c>
      <c r="EY187" s="71" t="str">
        <f t="shared" ref="EY187" si="3323">IF(BS187="","","|n"&amp;EY$2&amp;"+"&amp;BS187&amp;EY$1)</f>
        <v/>
      </c>
      <c r="EZ187" s="71" t="str">
        <f t="shared" ref="EZ187" si="3324">IF(BT187="","","|n"&amp;EZ$2&amp;"+"&amp;BT187&amp;EZ$1)</f>
        <v/>
      </c>
      <c r="FA187" s="71" t="str">
        <f t="shared" ref="FA187" si="3325">IF(BU187="","","|n"&amp;FA$2&amp;"+"&amp;BU187&amp;FA$1)</f>
        <v/>
      </c>
      <c r="FB187" s="71" t="str">
        <f t="shared" ref="FB187" si="3326">IF(BV187="","","|n"&amp;FB$2&amp;"+"&amp;BV187&amp;FB$1)</f>
        <v/>
      </c>
      <c r="FC187" s="71" t="str">
        <f t="shared" ref="FC187" si="3327">IF(BW187="","","|n"&amp;FC$2&amp;"+"&amp;BW187&amp;FC$1)</f>
        <v/>
      </c>
      <c r="FD187" s="71" t="str">
        <f t="shared" ref="FD187" si="3328">IF(BX187="","","|n"&amp;FD$2&amp;"+"&amp;BX187&amp;FD$1)</f>
        <v/>
      </c>
      <c r="FE187" s="71" t="str">
        <f t="shared" ref="FE187" si="3329">IF(BY187="","","|n"&amp;FE$2&amp;"+"&amp;BY187&amp;FE$1)</f>
        <v/>
      </c>
      <c r="FF187" s="71" t="str">
        <f t="shared" ref="FF187" si="3330">IF(BZ187="","","|n"&amp;FF$2&amp;"+"&amp;BZ187&amp;FF$1)</f>
        <v/>
      </c>
      <c r="FG187" s="71" t="str">
        <f t="shared" ref="FG187" si="3331">IF(CA187="","","|n"&amp;FG$2&amp;"+"&amp;CA187&amp;FG$1)</f>
        <v/>
      </c>
      <c r="FH187" s="71" t="str">
        <f t="shared" ref="FH187" si="3332">IF(CB187="","","|n"&amp;FH$2&amp;"+"&amp;CB187&amp;FH$1)</f>
        <v/>
      </c>
      <c r="FI187" s="71" t="str">
        <f t="shared" ref="FI187" si="3333">IF(CC187="","","|n"&amp;FI$2&amp;"+"&amp;CC187&amp;FI$1)</f>
        <v/>
      </c>
      <c r="FJ187" s="71" t="str">
        <f t="shared" ref="FJ187" si="3334">IF(CD187="","","|n"&amp;FJ$2&amp;"+"&amp;CD187&amp;FJ$1)</f>
        <v/>
      </c>
      <c r="FK187" s="71" t="str">
        <f t="shared" ref="FK187" si="3335">IF(CE187="","","|n"&amp;FK$2&amp;"+"&amp;CE187&amp;FK$1)</f>
        <v/>
      </c>
      <c r="FL187" s="71" t="str">
        <f t="shared" ref="FL187" si="3336">IF(CF187="","","|n"&amp;FL$2&amp;"+"&amp;CF187&amp;FL$1)</f>
        <v/>
      </c>
      <c r="FM187" s="71" t="str">
        <f t="shared" ref="FM187" si="3337">IF(CG187="","","|n"&amp;FM$2&amp;"+"&amp;CG187&amp;FM$1)</f>
        <v/>
      </c>
      <c r="FN187" s="71" t="str">
        <f t="shared" ref="FN187" si="3338">IF(CH187="","","|n"&amp;FN$2&amp;"+"&amp;CH187&amp;FN$1)</f>
        <v/>
      </c>
      <c r="FO187" s="71" t="str">
        <f t="shared" ref="FO187" si="3339">IF(CI187="","","|n"&amp;FO$2&amp;"+"&amp;CI187&amp;FO$1)</f>
        <v/>
      </c>
      <c r="FP187" s="71" t="str">
        <f t="shared" ref="FP187" si="3340">IF(CJ187="","","|n"&amp;FP$2&amp;"+"&amp;CJ187&amp;FP$1)</f>
        <v/>
      </c>
      <c r="FQ187" s="71" t="str">
        <f t="shared" ref="FQ187" si="3341">IF(CK187="","","|n"&amp;FQ$2&amp;"+"&amp;CK187&amp;FQ$1)</f>
        <v/>
      </c>
      <c r="FR187" s="71" t="str">
        <f t="shared" ref="FR187" si="3342">IF(CL187="","","|n"&amp;FR$2&amp;"+"&amp;CL187&amp;FR$1)</f>
        <v/>
      </c>
      <c r="FS187" s="71" t="str">
        <f t="shared" ref="FS187" si="3343">IF(CM187="","","|n"&amp;FS$2&amp;"+"&amp;CM187&amp;FS$1)</f>
        <v/>
      </c>
    </row>
    <row r="188" spans="1:175" ht="16.5">
      <c r="A188" s="101"/>
      <c r="B188" s="116" t="s">
        <v>636</v>
      </c>
      <c r="C188" s="22" t="s">
        <v>637</v>
      </c>
      <c r="T188" s="61" t="s">
        <v>638</v>
      </c>
      <c r="U188" s="85" t="str">
        <f t="shared" ref="U188:U192" si="3344">"ReplaceableTextures\\CommandButtons\\BTN"&amp;B188&amp;".blp"</f>
        <v>ReplaceableTextures\\CommandButtons\\BTNIN20.blp</v>
      </c>
      <c r="CN188" s="70" t="str">
        <f t="shared" si="3053"/>
        <v>InitUnitState('IN20',,,,,,,,,,)</v>
      </c>
      <c r="CO188" s="70" t="str">
        <f t="shared" si="3054"/>
        <v>InitUnitNormal('IN20',,,,,,,,,,)</v>
      </c>
      <c r="CP188" s="70" t="str">
        <f t="shared" si="3055"/>
        <v>InitUnitMagic('IN20',,,,,,,,,,)</v>
      </c>
      <c r="CQ188" s="70" t="str">
        <f t="shared" si="3056"/>
        <v>InitUnitAdd('IN20',,,,,,,,,,)</v>
      </c>
      <c r="CR188" s="70" t="str">
        <f t="shared" si="3057"/>
        <v>InitEquipData('IN20',,"",,,,,'','','','','','',"ReplaceableTextures\\CommandButtons\\BTNIT14.blp")</v>
      </c>
      <c r="CU188" s="95" t="str">
        <f t="shared" si="3202"/>
        <v>|n</v>
      </c>
      <c r="CV188" s="61" t="str">
        <f t="shared" si="3203"/>
        <v>|CffFFC92630|r秒内杀敌金币|Cffffc926+25|r</v>
      </c>
      <c r="CW188" s="60"/>
      <c r="CX188" s="60"/>
      <c r="CY188" s="60"/>
      <c r="CZ188" s="60"/>
      <c r="DA188" s="60"/>
      <c r="DB188" s="71" t="str">
        <f t="shared" ref="DB188:FM188" si="3345">IF(V188="","","|n"&amp;DB$2&amp;"+"&amp;V188&amp;DB$1)</f>
        <v/>
      </c>
      <c r="DC188" s="71" t="str">
        <f t="shared" si="3345"/>
        <v/>
      </c>
      <c r="DD188" s="71" t="str">
        <f t="shared" si="3345"/>
        <v/>
      </c>
      <c r="DE188" s="71" t="str">
        <f t="shared" si="3345"/>
        <v/>
      </c>
      <c r="DF188" s="71" t="str">
        <f t="shared" si="3345"/>
        <v/>
      </c>
      <c r="DG188" s="71" t="str">
        <f t="shared" si="3345"/>
        <v/>
      </c>
      <c r="DH188" s="71" t="str">
        <f t="shared" si="3345"/>
        <v/>
      </c>
      <c r="DI188" s="71" t="str">
        <f t="shared" si="3345"/>
        <v/>
      </c>
      <c r="DJ188" s="71" t="str">
        <f t="shared" si="3345"/>
        <v/>
      </c>
      <c r="DK188" s="71" t="str">
        <f t="shared" si="3345"/>
        <v/>
      </c>
      <c r="DL188" s="71" t="str">
        <f t="shared" si="3345"/>
        <v/>
      </c>
      <c r="DM188" s="71" t="str">
        <f t="shared" si="3345"/>
        <v/>
      </c>
      <c r="DN188" s="71" t="str">
        <f t="shared" si="3345"/>
        <v/>
      </c>
      <c r="DO188" s="71" t="str">
        <f t="shared" si="3345"/>
        <v/>
      </c>
      <c r="DP188" s="71" t="str">
        <f t="shared" si="3345"/>
        <v/>
      </c>
      <c r="DQ188" s="71" t="str">
        <f t="shared" si="3345"/>
        <v/>
      </c>
      <c r="DR188" s="71" t="str">
        <f t="shared" si="3345"/>
        <v/>
      </c>
      <c r="DS188" s="71" t="str">
        <f t="shared" si="3345"/>
        <v/>
      </c>
      <c r="DT188" s="71" t="str">
        <f t="shared" si="3345"/>
        <v/>
      </c>
      <c r="DU188" s="71" t="str">
        <f t="shared" si="3345"/>
        <v/>
      </c>
      <c r="DV188" s="71" t="str">
        <f t="shared" si="3345"/>
        <v/>
      </c>
      <c r="DW188" s="71" t="str">
        <f t="shared" si="3345"/>
        <v/>
      </c>
      <c r="DX188" s="71" t="str">
        <f t="shared" si="3345"/>
        <v/>
      </c>
      <c r="DY188" s="71" t="str">
        <f t="shared" si="3345"/>
        <v/>
      </c>
      <c r="DZ188" s="71" t="str">
        <f t="shared" si="3345"/>
        <v/>
      </c>
      <c r="EA188" s="71" t="str">
        <f t="shared" si="3345"/>
        <v/>
      </c>
      <c r="EB188" s="71" t="str">
        <f t="shared" si="3345"/>
        <v/>
      </c>
      <c r="EC188" s="71" t="str">
        <f t="shared" si="3345"/>
        <v/>
      </c>
      <c r="ED188" s="71" t="str">
        <f t="shared" si="3345"/>
        <v/>
      </c>
      <c r="EE188" s="71" t="str">
        <f t="shared" si="3345"/>
        <v/>
      </c>
      <c r="EF188" s="71" t="str">
        <f t="shared" si="3345"/>
        <v/>
      </c>
      <c r="EG188" s="71" t="str">
        <f t="shared" si="3345"/>
        <v/>
      </c>
      <c r="EH188" s="71" t="str">
        <f t="shared" si="3345"/>
        <v/>
      </c>
      <c r="EI188" s="71" t="str">
        <f t="shared" si="3345"/>
        <v/>
      </c>
      <c r="EJ188" s="71" t="str">
        <f t="shared" si="3345"/>
        <v/>
      </c>
      <c r="EK188" s="71" t="str">
        <f t="shared" si="3345"/>
        <v/>
      </c>
      <c r="EL188" s="71" t="str">
        <f t="shared" si="3345"/>
        <v/>
      </c>
      <c r="EM188" s="71" t="str">
        <f t="shared" si="3345"/>
        <v/>
      </c>
      <c r="EN188" s="71" t="str">
        <f t="shared" si="3345"/>
        <v/>
      </c>
      <c r="EO188" s="71" t="str">
        <f t="shared" si="3345"/>
        <v/>
      </c>
      <c r="EP188" s="71" t="str">
        <f t="shared" si="3345"/>
        <v/>
      </c>
      <c r="EQ188" s="71" t="str">
        <f t="shared" si="3345"/>
        <v/>
      </c>
      <c r="ER188" s="71" t="str">
        <f t="shared" si="3345"/>
        <v/>
      </c>
      <c r="ES188" s="71" t="str">
        <f t="shared" si="3345"/>
        <v/>
      </c>
      <c r="ET188" s="71" t="str">
        <f t="shared" si="3345"/>
        <v/>
      </c>
      <c r="EU188" s="71" t="str">
        <f t="shared" si="3345"/>
        <v/>
      </c>
      <c r="EV188" s="71" t="str">
        <f t="shared" si="3345"/>
        <v/>
      </c>
      <c r="EW188" s="71" t="str">
        <f t="shared" si="3345"/>
        <v/>
      </c>
      <c r="EX188" s="71" t="str">
        <f t="shared" si="3345"/>
        <v/>
      </c>
      <c r="EY188" s="71" t="str">
        <f t="shared" si="3345"/>
        <v/>
      </c>
      <c r="EZ188" s="71" t="str">
        <f t="shared" si="3345"/>
        <v/>
      </c>
      <c r="FA188" s="71" t="str">
        <f t="shared" si="3345"/>
        <v/>
      </c>
      <c r="FB188" s="71" t="str">
        <f t="shared" si="3345"/>
        <v/>
      </c>
      <c r="FC188" s="71" t="str">
        <f t="shared" si="3345"/>
        <v/>
      </c>
      <c r="FD188" s="71" t="str">
        <f t="shared" si="3345"/>
        <v/>
      </c>
      <c r="FE188" s="71" t="str">
        <f t="shared" si="3345"/>
        <v/>
      </c>
      <c r="FF188" s="71" t="str">
        <f t="shared" si="3345"/>
        <v/>
      </c>
      <c r="FG188" s="71" t="str">
        <f t="shared" si="3345"/>
        <v/>
      </c>
      <c r="FH188" s="71" t="str">
        <f t="shared" si="3345"/>
        <v/>
      </c>
      <c r="FI188" s="71" t="str">
        <f t="shared" si="3345"/>
        <v/>
      </c>
      <c r="FJ188" s="71" t="str">
        <f t="shared" si="3345"/>
        <v/>
      </c>
      <c r="FK188" s="71" t="str">
        <f t="shared" si="3345"/>
        <v/>
      </c>
      <c r="FL188" s="71" t="str">
        <f t="shared" si="3345"/>
        <v/>
      </c>
      <c r="FM188" s="71" t="str">
        <f t="shared" si="3345"/>
        <v/>
      </c>
      <c r="FN188" s="71" t="str">
        <f t="shared" ref="FN188:FS188" si="3346">IF(CH188="","","|n"&amp;FN$2&amp;"+"&amp;CH188&amp;FN$1)</f>
        <v/>
      </c>
      <c r="FO188" s="71" t="str">
        <f t="shared" si="3346"/>
        <v/>
      </c>
      <c r="FP188" s="71" t="str">
        <f t="shared" si="3346"/>
        <v/>
      </c>
      <c r="FQ188" s="71" t="str">
        <f t="shared" si="3346"/>
        <v/>
      </c>
      <c r="FR188" s="71" t="str">
        <f t="shared" si="3346"/>
        <v/>
      </c>
      <c r="FS188" s="71" t="str">
        <f t="shared" si="3346"/>
        <v/>
      </c>
    </row>
    <row r="189" spans="1:175" ht="16.5">
      <c r="A189" s="101"/>
      <c r="B189" s="116" t="s">
        <v>639</v>
      </c>
      <c r="C189" s="22" t="s">
        <v>640</v>
      </c>
      <c r="T189" s="61" t="s">
        <v>641</v>
      </c>
      <c r="U189" s="85" t="str">
        <f t="shared" si="3344"/>
        <v>ReplaceableTextures\\CommandButtons\\BTNIN21.blp</v>
      </c>
      <c r="CN189" s="70" t="str">
        <f t="shared" si="3053"/>
        <v>InitUnitState('IN21',,,,,,,,,,)</v>
      </c>
      <c r="CO189" s="70" t="str">
        <f t="shared" si="3054"/>
        <v>InitUnitNormal('IN21',,,,,,,,,,)</v>
      </c>
      <c r="CP189" s="70" t="str">
        <f t="shared" si="3055"/>
        <v>InitUnitMagic('IN21',,,,,,,,,,)</v>
      </c>
      <c r="CQ189" s="70" t="str">
        <f t="shared" si="3056"/>
        <v>InitUnitAdd('IN21',,,,,,,,,,)</v>
      </c>
      <c r="CR189" s="70" t="str">
        <f t="shared" si="3057"/>
        <v>InitEquipData('IN21',,"",,,,,'','','','','','',"ReplaceableTextures\\CommandButtons\\BTNIZ0A.blp")</v>
      </c>
      <c r="CU189" s="95" t="str">
        <f t="shared" si="3202"/>
        <v>|n</v>
      </c>
      <c r="CV189" s="61" t="str">
        <f t="shared" si="3203"/>
        <v>金币|Cffffc926+888~8888|r</v>
      </c>
      <c r="CW189" s="60"/>
      <c r="CX189" s="60"/>
      <c r="CY189" s="60"/>
      <c r="CZ189" s="60"/>
      <c r="DA189" s="60"/>
      <c r="DB189" s="71" t="str">
        <f t="shared" ref="DB189:FM189" si="3347">IF(V189="","","|n"&amp;DB$2&amp;"+"&amp;V189&amp;DB$1)</f>
        <v/>
      </c>
      <c r="DC189" s="71" t="str">
        <f t="shared" si="3347"/>
        <v/>
      </c>
      <c r="DD189" s="71" t="str">
        <f t="shared" si="3347"/>
        <v/>
      </c>
      <c r="DE189" s="71" t="str">
        <f t="shared" si="3347"/>
        <v/>
      </c>
      <c r="DF189" s="71" t="str">
        <f t="shared" si="3347"/>
        <v/>
      </c>
      <c r="DG189" s="71" t="str">
        <f t="shared" si="3347"/>
        <v/>
      </c>
      <c r="DH189" s="71" t="str">
        <f t="shared" si="3347"/>
        <v/>
      </c>
      <c r="DI189" s="71" t="str">
        <f t="shared" si="3347"/>
        <v/>
      </c>
      <c r="DJ189" s="71" t="str">
        <f t="shared" si="3347"/>
        <v/>
      </c>
      <c r="DK189" s="71" t="str">
        <f t="shared" si="3347"/>
        <v/>
      </c>
      <c r="DL189" s="71" t="str">
        <f t="shared" si="3347"/>
        <v/>
      </c>
      <c r="DM189" s="71" t="str">
        <f t="shared" si="3347"/>
        <v/>
      </c>
      <c r="DN189" s="71" t="str">
        <f t="shared" si="3347"/>
        <v/>
      </c>
      <c r="DO189" s="71" t="str">
        <f t="shared" si="3347"/>
        <v/>
      </c>
      <c r="DP189" s="71" t="str">
        <f t="shared" si="3347"/>
        <v/>
      </c>
      <c r="DQ189" s="71" t="str">
        <f t="shared" si="3347"/>
        <v/>
      </c>
      <c r="DR189" s="71" t="str">
        <f t="shared" si="3347"/>
        <v/>
      </c>
      <c r="DS189" s="71" t="str">
        <f t="shared" si="3347"/>
        <v/>
      </c>
      <c r="DT189" s="71" t="str">
        <f t="shared" si="3347"/>
        <v/>
      </c>
      <c r="DU189" s="71" t="str">
        <f t="shared" si="3347"/>
        <v/>
      </c>
      <c r="DV189" s="71" t="str">
        <f t="shared" si="3347"/>
        <v/>
      </c>
      <c r="DW189" s="71" t="str">
        <f t="shared" si="3347"/>
        <v/>
      </c>
      <c r="DX189" s="71" t="str">
        <f t="shared" si="3347"/>
        <v/>
      </c>
      <c r="DY189" s="71" t="str">
        <f t="shared" si="3347"/>
        <v/>
      </c>
      <c r="DZ189" s="71" t="str">
        <f t="shared" si="3347"/>
        <v/>
      </c>
      <c r="EA189" s="71" t="str">
        <f t="shared" si="3347"/>
        <v/>
      </c>
      <c r="EB189" s="71" t="str">
        <f t="shared" si="3347"/>
        <v/>
      </c>
      <c r="EC189" s="71" t="str">
        <f t="shared" si="3347"/>
        <v/>
      </c>
      <c r="ED189" s="71" t="str">
        <f t="shared" si="3347"/>
        <v/>
      </c>
      <c r="EE189" s="71" t="str">
        <f t="shared" si="3347"/>
        <v/>
      </c>
      <c r="EF189" s="71" t="str">
        <f t="shared" si="3347"/>
        <v/>
      </c>
      <c r="EG189" s="71" t="str">
        <f t="shared" si="3347"/>
        <v/>
      </c>
      <c r="EH189" s="71" t="str">
        <f t="shared" si="3347"/>
        <v/>
      </c>
      <c r="EI189" s="71" t="str">
        <f t="shared" si="3347"/>
        <v/>
      </c>
      <c r="EJ189" s="71" t="str">
        <f t="shared" si="3347"/>
        <v/>
      </c>
      <c r="EK189" s="71" t="str">
        <f t="shared" si="3347"/>
        <v/>
      </c>
      <c r="EL189" s="71" t="str">
        <f t="shared" si="3347"/>
        <v/>
      </c>
      <c r="EM189" s="71" t="str">
        <f t="shared" si="3347"/>
        <v/>
      </c>
      <c r="EN189" s="71" t="str">
        <f t="shared" si="3347"/>
        <v/>
      </c>
      <c r="EO189" s="71" t="str">
        <f t="shared" si="3347"/>
        <v/>
      </c>
      <c r="EP189" s="71" t="str">
        <f t="shared" si="3347"/>
        <v/>
      </c>
      <c r="EQ189" s="71" t="str">
        <f t="shared" si="3347"/>
        <v/>
      </c>
      <c r="ER189" s="71" t="str">
        <f t="shared" si="3347"/>
        <v/>
      </c>
      <c r="ES189" s="71" t="str">
        <f t="shared" si="3347"/>
        <v/>
      </c>
      <c r="ET189" s="71" t="str">
        <f t="shared" si="3347"/>
        <v/>
      </c>
      <c r="EU189" s="71" t="str">
        <f t="shared" si="3347"/>
        <v/>
      </c>
      <c r="EV189" s="71" t="str">
        <f t="shared" si="3347"/>
        <v/>
      </c>
      <c r="EW189" s="71" t="str">
        <f t="shared" si="3347"/>
        <v/>
      </c>
      <c r="EX189" s="71" t="str">
        <f t="shared" si="3347"/>
        <v/>
      </c>
      <c r="EY189" s="71" t="str">
        <f t="shared" si="3347"/>
        <v/>
      </c>
      <c r="EZ189" s="71" t="str">
        <f t="shared" si="3347"/>
        <v/>
      </c>
      <c r="FA189" s="71" t="str">
        <f t="shared" si="3347"/>
        <v/>
      </c>
      <c r="FB189" s="71" t="str">
        <f t="shared" si="3347"/>
        <v/>
      </c>
      <c r="FC189" s="71" t="str">
        <f t="shared" si="3347"/>
        <v/>
      </c>
      <c r="FD189" s="71" t="str">
        <f t="shared" si="3347"/>
        <v/>
      </c>
      <c r="FE189" s="71" t="str">
        <f t="shared" si="3347"/>
        <v/>
      </c>
      <c r="FF189" s="71" t="str">
        <f t="shared" si="3347"/>
        <v/>
      </c>
      <c r="FG189" s="71" t="str">
        <f t="shared" si="3347"/>
        <v/>
      </c>
      <c r="FH189" s="71" t="str">
        <f t="shared" si="3347"/>
        <v/>
      </c>
      <c r="FI189" s="71" t="str">
        <f t="shared" si="3347"/>
        <v/>
      </c>
      <c r="FJ189" s="71" t="str">
        <f t="shared" si="3347"/>
        <v/>
      </c>
      <c r="FK189" s="71" t="str">
        <f t="shared" si="3347"/>
        <v/>
      </c>
      <c r="FL189" s="71" t="str">
        <f t="shared" si="3347"/>
        <v/>
      </c>
      <c r="FM189" s="71" t="str">
        <f t="shared" si="3347"/>
        <v/>
      </c>
      <c r="FN189" s="71" t="str">
        <f t="shared" ref="FN189:FS189" si="3348">IF(CH189="","","|n"&amp;FN$2&amp;"+"&amp;CH189&amp;FN$1)</f>
        <v/>
      </c>
      <c r="FO189" s="71" t="str">
        <f t="shared" si="3348"/>
        <v/>
      </c>
      <c r="FP189" s="71" t="str">
        <f t="shared" si="3348"/>
        <v/>
      </c>
      <c r="FQ189" s="71" t="str">
        <f t="shared" si="3348"/>
        <v/>
      </c>
      <c r="FR189" s="71" t="str">
        <f t="shared" si="3348"/>
        <v/>
      </c>
      <c r="FS189" s="71" t="str">
        <f t="shared" si="3348"/>
        <v/>
      </c>
    </row>
    <row r="190" spans="1:175" ht="16.5">
      <c r="A190" s="101"/>
      <c r="B190" s="101" t="s">
        <v>642</v>
      </c>
      <c r="C190" s="95" t="s">
        <v>643</v>
      </c>
      <c r="T190" s="61" t="s">
        <v>644</v>
      </c>
      <c r="U190" s="85" t="str">
        <f t="shared" si="3344"/>
        <v>ReplaceableTextures\\CommandButtons\\BTNIN22.blp</v>
      </c>
      <c r="CN190" s="70" t="str">
        <f t="shared" si="3053"/>
        <v>InitUnitState('IN22',,,,,,,,,,)</v>
      </c>
      <c r="CO190" s="70" t="str">
        <f t="shared" si="3054"/>
        <v>InitUnitNormal('IN22',,,,,,,,,,)</v>
      </c>
      <c r="CP190" s="70" t="str">
        <f t="shared" si="3055"/>
        <v>InitUnitMagic('IN22',,,,,,,,,,)</v>
      </c>
      <c r="CQ190" s="70" t="str">
        <f t="shared" si="3056"/>
        <v>InitUnitAdd('IN22',,,,,,,,,,)</v>
      </c>
      <c r="CR190" s="70" t="str">
        <f>"InitEquipData('"&amp;B190&amp;"',"&amp;D190&amp;","&amp;CR$1&amp;A190&amp;CR$1&amp;","&amp;E190&amp;","&amp;I190&amp;","&amp;F190&amp;","&amp;G190&amp;",'"&amp;J190&amp;"','"&amp;K190&amp;"','"&amp;L190&amp;"','"&amp;M190&amp;"','"&amp;N190&amp;"','"&amp;O190&amp;"',"&amp;CR$1&amp;U240&amp;CR$1&amp;")"</f>
        <v>InitEquipData('IN22',,"",,,,,'','','','','','',"ReplaceableTextures\\CommandButtons\\BTNIZ03.blp")</v>
      </c>
      <c r="CU190" s="95" t="str">
        <f t="shared" si="3202"/>
        <v>|n</v>
      </c>
      <c r="CV190" s="61" t="str">
        <f t="shared" si="3203"/>
        <v>金币|Cffffc926+2888~18888|r</v>
      </c>
      <c r="CW190" s="60"/>
      <c r="CX190" s="60"/>
      <c r="CY190" s="60"/>
      <c r="CZ190" s="60"/>
      <c r="DA190" s="60"/>
      <c r="DB190" s="71" t="str">
        <f t="shared" ref="DB190:FM190" si="3349">IF(V190="","","|n"&amp;DB$2&amp;"+"&amp;V190&amp;DB$1)</f>
        <v/>
      </c>
      <c r="DC190" s="71" t="str">
        <f t="shared" si="3349"/>
        <v/>
      </c>
      <c r="DD190" s="71" t="str">
        <f t="shared" si="3349"/>
        <v/>
      </c>
      <c r="DE190" s="71" t="str">
        <f t="shared" si="3349"/>
        <v/>
      </c>
      <c r="DF190" s="71" t="str">
        <f t="shared" si="3349"/>
        <v/>
      </c>
      <c r="DG190" s="71" t="str">
        <f t="shared" si="3349"/>
        <v/>
      </c>
      <c r="DH190" s="71" t="str">
        <f t="shared" si="3349"/>
        <v/>
      </c>
      <c r="DI190" s="71" t="str">
        <f t="shared" si="3349"/>
        <v/>
      </c>
      <c r="DJ190" s="71" t="str">
        <f t="shared" si="3349"/>
        <v/>
      </c>
      <c r="DK190" s="71" t="str">
        <f t="shared" si="3349"/>
        <v/>
      </c>
      <c r="DL190" s="71" t="str">
        <f t="shared" si="3349"/>
        <v/>
      </c>
      <c r="DM190" s="71" t="str">
        <f t="shared" si="3349"/>
        <v/>
      </c>
      <c r="DN190" s="71" t="str">
        <f t="shared" si="3349"/>
        <v/>
      </c>
      <c r="DO190" s="71" t="str">
        <f t="shared" si="3349"/>
        <v/>
      </c>
      <c r="DP190" s="71" t="str">
        <f t="shared" si="3349"/>
        <v/>
      </c>
      <c r="DQ190" s="71" t="str">
        <f t="shared" si="3349"/>
        <v/>
      </c>
      <c r="DR190" s="71" t="str">
        <f t="shared" si="3349"/>
        <v/>
      </c>
      <c r="DS190" s="71" t="str">
        <f t="shared" si="3349"/>
        <v/>
      </c>
      <c r="DT190" s="71" t="str">
        <f t="shared" si="3349"/>
        <v/>
      </c>
      <c r="DU190" s="71" t="str">
        <f t="shared" si="3349"/>
        <v/>
      </c>
      <c r="DV190" s="71" t="str">
        <f t="shared" si="3349"/>
        <v/>
      </c>
      <c r="DW190" s="71" t="str">
        <f t="shared" si="3349"/>
        <v/>
      </c>
      <c r="DX190" s="71" t="str">
        <f t="shared" si="3349"/>
        <v/>
      </c>
      <c r="DY190" s="71" t="str">
        <f t="shared" si="3349"/>
        <v/>
      </c>
      <c r="DZ190" s="71" t="str">
        <f t="shared" si="3349"/>
        <v/>
      </c>
      <c r="EA190" s="71" t="str">
        <f t="shared" si="3349"/>
        <v/>
      </c>
      <c r="EB190" s="71" t="str">
        <f t="shared" si="3349"/>
        <v/>
      </c>
      <c r="EC190" s="71" t="str">
        <f t="shared" si="3349"/>
        <v/>
      </c>
      <c r="ED190" s="71" t="str">
        <f t="shared" si="3349"/>
        <v/>
      </c>
      <c r="EE190" s="71" t="str">
        <f t="shared" si="3349"/>
        <v/>
      </c>
      <c r="EF190" s="71" t="str">
        <f t="shared" si="3349"/>
        <v/>
      </c>
      <c r="EG190" s="71" t="str">
        <f t="shared" si="3349"/>
        <v/>
      </c>
      <c r="EH190" s="71" t="str">
        <f t="shared" si="3349"/>
        <v/>
      </c>
      <c r="EI190" s="71" t="str">
        <f t="shared" si="3349"/>
        <v/>
      </c>
      <c r="EJ190" s="71" t="str">
        <f t="shared" si="3349"/>
        <v/>
      </c>
      <c r="EK190" s="71" t="str">
        <f t="shared" si="3349"/>
        <v/>
      </c>
      <c r="EL190" s="71" t="str">
        <f t="shared" si="3349"/>
        <v/>
      </c>
      <c r="EM190" s="71" t="str">
        <f t="shared" si="3349"/>
        <v/>
      </c>
      <c r="EN190" s="71" t="str">
        <f t="shared" si="3349"/>
        <v/>
      </c>
      <c r="EO190" s="71" t="str">
        <f t="shared" si="3349"/>
        <v/>
      </c>
      <c r="EP190" s="71" t="str">
        <f t="shared" si="3349"/>
        <v/>
      </c>
      <c r="EQ190" s="71" t="str">
        <f t="shared" si="3349"/>
        <v/>
      </c>
      <c r="ER190" s="71" t="str">
        <f t="shared" si="3349"/>
        <v/>
      </c>
      <c r="ES190" s="71" t="str">
        <f t="shared" si="3349"/>
        <v/>
      </c>
      <c r="ET190" s="71" t="str">
        <f t="shared" si="3349"/>
        <v/>
      </c>
      <c r="EU190" s="71" t="str">
        <f t="shared" si="3349"/>
        <v/>
      </c>
      <c r="EV190" s="71" t="str">
        <f t="shared" si="3349"/>
        <v/>
      </c>
      <c r="EW190" s="71" t="str">
        <f t="shared" si="3349"/>
        <v/>
      </c>
      <c r="EX190" s="71" t="str">
        <f t="shared" si="3349"/>
        <v/>
      </c>
      <c r="EY190" s="71" t="str">
        <f t="shared" si="3349"/>
        <v/>
      </c>
      <c r="EZ190" s="71" t="str">
        <f t="shared" si="3349"/>
        <v/>
      </c>
      <c r="FA190" s="71" t="str">
        <f t="shared" si="3349"/>
        <v/>
      </c>
      <c r="FB190" s="71" t="str">
        <f t="shared" si="3349"/>
        <v/>
      </c>
      <c r="FC190" s="71" t="str">
        <f t="shared" si="3349"/>
        <v/>
      </c>
      <c r="FD190" s="71" t="str">
        <f t="shared" si="3349"/>
        <v/>
      </c>
      <c r="FE190" s="71" t="str">
        <f t="shared" si="3349"/>
        <v/>
      </c>
      <c r="FF190" s="71" t="str">
        <f t="shared" si="3349"/>
        <v/>
      </c>
      <c r="FG190" s="71" t="str">
        <f t="shared" si="3349"/>
        <v/>
      </c>
      <c r="FH190" s="71" t="str">
        <f t="shared" si="3349"/>
        <v/>
      </c>
      <c r="FI190" s="71" t="str">
        <f t="shared" si="3349"/>
        <v/>
      </c>
      <c r="FJ190" s="71" t="str">
        <f t="shared" si="3349"/>
        <v/>
      </c>
      <c r="FK190" s="71" t="str">
        <f t="shared" si="3349"/>
        <v/>
      </c>
      <c r="FL190" s="71" t="str">
        <f t="shared" si="3349"/>
        <v/>
      </c>
      <c r="FM190" s="71" t="str">
        <f t="shared" si="3349"/>
        <v/>
      </c>
      <c r="FN190" s="71" t="str">
        <f t="shared" ref="FN190:FS190" si="3350">IF(CH190="","","|n"&amp;FN$2&amp;"+"&amp;CH190&amp;FN$1)</f>
        <v/>
      </c>
      <c r="FO190" s="71" t="str">
        <f t="shared" si="3350"/>
        <v/>
      </c>
      <c r="FP190" s="71" t="str">
        <f t="shared" si="3350"/>
        <v/>
      </c>
      <c r="FQ190" s="71" t="str">
        <f t="shared" si="3350"/>
        <v/>
      </c>
      <c r="FR190" s="71" t="str">
        <f t="shared" si="3350"/>
        <v/>
      </c>
      <c r="FS190" s="71" t="str">
        <f t="shared" si="3350"/>
        <v/>
      </c>
    </row>
    <row r="191" spans="1:175" ht="16.5">
      <c r="A191" s="101"/>
      <c r="B191" s="116" t="s">
        <v>645</v>
      </c>
      <c r="C191" s="22" t="s">
        <v>646</v>
      </c>
      <c r="T191" s="61" t="s">
        <v>647</v>
      </c>
      <c r="U191" s="85" t="str">
        <f t="shared" si="3344"/>
        <v>ReplaceableTextures\\CommandButtons\\BTNIN23.blp</v>
      </c>
      <c r="CN191" s="70" t="str">
        <f t="shared" si="3053"/>
        <v>InitUnitState('IN23',,,,,,,,,,)</v>
      </c>
      <c r="CO191" s="70" t="str">
        <f t="shared" si="3054"/>
        <v>InitUnitNormal('IN23',,,,,,,,,,)</v>
      </c>
      <c r="CP191" s="70" t="str">
        <f t="shared" si="3055"/>
        <v>InitUnitMagic('IN23',,,,,,,,,,)</v>
      </c>
      <c r="CQ191" s="70" t="str">
        <f t="shared" si="3056"/>
        <v>InitUnitAdd('IN23',,,,,,,,,,)</v>
      </c>
      <c r="CR191" s="70" t="str">
        <f>"InitEquipData('"&amp;B191&amp;"',"&amp;D191&amp;","&amp;CR$1&amp;A191&amp;CR$1&amp;","&amp;E191&amp;","&amp;I191&amp;","&amp;F191&amp;","&amp;G191&amp;",'"&amp;J191&amp;"','"&amp;K191&amp;"','"&amp;L191&amp;"','"&amp;M191&amp;"','"&amp;N191&amp;"','"&amp;O191&amp;"',"&amp;CR$1&amp;U244&amp;CR$1&amp;")"</f>
        <v>InitEquipData('IN23',,"",,,,,'','','','','','',"ReplaceableTextures\\CommandButtons\\BTN023.blp")</v>
      </c>
      <c r="CU191" s="95" t="str">
        <f t="shared" si="3202"/>
        <v>|n</v>
      </c>
      <c r="CV191" s="61" t="str">
        <f t="shared" si="3203"/>
        <v>金币|Cffffc926+8888~88888|r</v>
      </c>
      <c r="CW191" s="60"/>
      <c r="CX191" s="60"/>
      <c r="CY191" s="60"/>
      <c r="CZ191" s="60"/>
      <c r="DA191" s="60"/>
      <c r="DB191" s="71" t="str">
        <f t="shared" ref="DB191:FM191" si="3351">IF(V191="","","|n"&amp;DB$2&amp;"+"&amp;V191&amp;DB$1)</f>
        <v/>
      </c>
      <c r="DC191" s="71" t="str">
        <f t="shared" si="3351"/>
        <v/>
      </c>
      <c r="DD191" s="71" t="str">
        <f t="shared" si="3351"/>
        <v/>
      </c>
      <c r="DE191" s="71" t="str">
        <f t="shared" si="3351"/>
        <v/>
      </c>
      <c r="DF191" s="71" t="str">
        <f t="shared" si="3351"/>
        <v/>
      </c>
      <c r="DG191" s="71" t="str">
        <f t="shared" si="3351"/>
        <v/>
      </c>
      <c r="DH191" s="71" t="str">
        <f t="shared" si="3351"/>
        <v/>
      </c>
      <c r="DI191" s="71" t="str">
        <f t="shared" si="3351"/>
        <v/>
      </c>
      <c r="DJ191" s="71" t="str">
        <f t="shared" si="3351"/>
        <v/>
      </c>
      <c r="DK191" s="71" t="str">
        <f t="shared" si="3351"/>
        <v/>
      </c>
      <c r="DL191" s="71" t="str">
        <f t="shared" si="3351"/>
        <v/>
      </c>
      <c r="DM191" s="71" t="str">
        <f t="shared" si="3351"/>
        <v/>
      </c>
      <c r="DN191" s="71" t="str">
        <f t="shared" si="3351"/>
        <v/>
      </c>
      <c r="DO191" s="71" t="str">
        <f t="shared" si="3351"/>
        <v/>
      </c>
      <c r="DP191" s="71" t="str">
        <f t="shared" si="3351"/>
        <v/>
      </c>
      <c r="DQ191" s="71" t="str">
        <f t="shared" si="3351"/>
        <v/>
      </c>
      <c r="DR191" s="71" t="str">
        <f t="shared" si="3351"/>
        <v/>
      </c>
      <c r="DS191" s="71" t="str">
        <f t="shared" si="3351"/>
        <v/>
      </c>
      <c r="DT191" s="71" t="str">
        <f t="shared" si="3351"/>
        <v/>
      </c>
      <c r="DU191" s="71" t="str">
        <f t="shared" si="3351"/>
        <v/>
      </c>
      <c r="DV191" s="71" t="str">
        <f t="shared" si="3351"/>
        <v/>
      </c>
      <c r="DW191" s="71" t="str">
        <f t="shared" si="3351"/>
        <v/>
      </c>
      <c r="DX191" s="71" t="str">
        <f t="shared" si="3351"/>
        <v/>
      </c>
      <c r="DY191" s="71" t="str">
        <f t="shared" si="3351"/>
        <v/>
      </c>
      <c r="DZ191" s="71" t="str">
        <f t="shared" si="3351"/>
        <v/>
      </c>
      <c r="EA191" s="71" t="str">
        <f t="shared" si="3351"/>
        <v/>
      </c>
      <c r="EB191" s="71" t="str">
        <f t="shared" si="3351"/>
        <v/>
      </c>
      <c r="EC191" s="71" t="str">
        <f t="shared" si="3351"/>
        <v/>
      </c>
      <c r="ED191" s="71" t="str">
        <f t="shared" si="3351"/>
        <v/>
      </c>
      <c r="EE191" s="71" t="str">
        <f t="shared" si="3351"/>
        <v/>
      </c>
      <c r="EF191" s="71" t="str">
        <f t="shared" si="3351"/>
        <v/>
      </c>
      <c r="EG191" s="71" t="str">
        <f t="shared" si="3351"/>
        <v/>
      </c>
      <c r="EH191" s="71" t="str">
        <f t="shared" si="3351"/>
        <v/>
      </c>
      <c r="EI191" s="71" t="str">
        <f t="shared" si="3351"/>
        <v/>
      </c>
      <c r="EJ191" s="71" t="str">
        <f t="shared" si="3351"/>
        <v/>
      </c>
      <c r="EK191" s="71" t="str">
        <f t="shared" si="3351"/>
        <v/>
      </c>
      <c r="EL191" s="71" t="str">
        <f t="shared" si="3351"/>
        <v/>
      </c>
      <c r="EM191" s="71" t="str">
        <f t="shared" si="3351"/>
        <v/>
      </c>
      <c r="EN191" s="71" t="str">
        <f t="shared" si="3351"/>
        <v/>
      </c>
      <c r="EO191" s="71" t="str">
        <f t="shared" si="3351"/>
        <v/>
      </c>
      <c r="EP191" s="71" t="str">
        <f t="shared" si="3351"/>
        <v/>
      </c>
      <c r="EQ191" s="71" t="str">
        <f t="shared" si="3351"/>
        <v/>
      </c>
      <c r="ER191" s="71" t="str">
        <f t="shared" si="3351"/>
        <v/>
      </c>
      <c r="ES191" s="71" t="str">
        <f t="shared" si="3351"/>
        <v/>
      </c>
      <c r="ET191" s="71" t="str">
        <f t="shared" si="3351"/>
        <v/>
      </c>
      <c r="EU191" s="71" t="str">
        <f t="shared" si="3351"/>
        <v/>
      </c>
      <c r="EV191" s="71" t="str">
        <f t="shared" si="3351"/>
        <v/>
      </c>
      <c r="EW191" s="71" t="str">
        <f t="shared" si="3351"/>
        <v/>
      </c>
      <c r="EX191" s="71" t="str">
        <f t="shared" si="3351"/>
        <v/>
      </c>
      <c r="EY191" s="71" t="str">
        <f t="shared" si="3351"/>
        <v/>
      </c>
      <c r="EZ191" s="71" t="str">
        <f t="shared" si="3351"/>
        <v/>
      </c>
      <c r="FA191" s="71" t="str">
        <f t="shared" si="3351"/>
        <v/>
      </c>
      <c r="FB191" s="71" t="str">
        <f t="shared" si="3351"/>
        <v/>
      </c>
      <c r="FC191" s="71" t="str">
        <f t="shared" si="3351"/>
        <v/>
      </c>
      <c r="FD191" s="71" t="str">
        <f t="shared" si="3351"/>
        <v/>
      </c>
      <c r="FE191" s="71" t="str">
        <f t="shared" si="3351"/>
        <v/>
      </c>
      <c r="FF191" s="71" t="str">
        <f t="shared" si="3351"/>
        <v/>
      </c>
      <c r="FG191" s="71" t="str">
        <f t="shared" si="3351"/>
        <v/>
      </c>
      <c r="FH191" s="71" t="str">
        <f t="shared" si="3351"/>
        <v/>
      </c>
      <c r="FI191" s="71" t="str">
        <f t="shared" si="3351"/>
        <v/>
      </c>
      <c r="FJ191" s="71" t="str">
        <f t="shared" si="3351"/>
        <v/>
      </c>
      <c r="FK191" s="71" t="str">
        <f t="shared" si="3351"/>
        <v/>
      </c>
      <c r="FL191" s="71" t="str">
        <f t="shared" si="3351"/>
        <v/>
      </c>
      <c r="FM191" s="71" t="str">
        <f t="shared" si="3351"/>
        <v/>
      </c>
      <c r="FN191" s="71" t="str">
        <f t="shared" ref="FN191:FS191" si="3352">IF(CH191="","","|n"&amp;FN$2&amp;"+"&amp;CH191&amp;FN$1)</f>
        <v/>
      </c>
      <c r="FO191" s="71" t="str">
        <f t="shared" si="3352"/>
        <v/>
      </c>
      <c r="FP191" s="71" t="str">
        <f t="shared" si="3352"/>
        <v/>
      </c>
      <c r="FQ191" s="71" t="str">
        <f t="shared" si="3352"/>
        <v/>
      </c>
      <c r="FR191" s="71" t="str">
        <f t="shared" si="3352"/>
        <v/>
      </c>
      <c r="FS191" s="71" t="str">
        <f t="shared" si="3352"/>
        <v/>
      </c>
    </row>
    <row r="192" spans="1:175" ht="16.5">
      <c r="A192" s="101"/>
      <c r="B192" s="116" t="s">
        <v>648</v>
      </c>
      <c r="C192" s="22" t="s">
        <v>649</v>
      </c>
      <c r="T192" s="61" t="s">
        <v>650</v>
      </c>
      <c r="U192" s="85" t="str">
        <f t="shared" si="3344"/>
        <v>ReplaceableTextures\\CommandButtons\\BTNIN24.blp</v>
      </c>
      <c r="CN192" s="70" t="str">
        <f t="shared" si="3053"/>
        <v>InitUnitState('IN24',,,,,,,,,,)</v>
      </c>
      <c r="CO192" s="70" t="str">
        <f t="shared" si="3054"/>
        <v>InitUnitNormal('IN24',,,,,,,,,,)</v>
      </c>
      <c r="CP192" s="70" t="str">
        <f t="shared" si="3055"/>
        <v>InitUnitMagic('IN24',,,,,,,,,,)</v>
      </c>
      <c r="CQ192" s="70" t="str">
        <f t="shared" si="3056"/>
        <v>InitUnitAdd('IN24',,,,,,,,,,)</v>
      </c>
      <c r="CR192" s="70" t="str">
        <f>"InitEquipData('"&amp;B192&amp;"',"&amp;D192&amp;","&amp;CR$1&amp;A192&amp;CR$1&amp;","&amp;E192&amp;","&amp;I192&amp;","&amp;F192&amp;","&amp;G192&amp;",'"&amp;J192&amp;"','"&amp;K192&amp;"','"&amp;L192&amp;"','"&amp;M192&amp;"','"&amp;N192&amp;"','"&amp;O192&amp;"',"&amp;CR$1&amp;U245&amp;CR$1&amp;")"</f>
        <v>InitEquipData('IN24',,"",,,,,'','','','','','',"ReplaceableTextures\\CommandButtons\\BTN020.blp")</v>
      </c>
      <c r="CU192" s="95" t="str">
        <f t="shared" si="3202"/>
        <v>|n</v>
      </c>
      <c r="CV192" s="61" t="str">
        <f t="shared" si="3203"/>
        <v>攻击|Cffffc926+1000|r</v>
      </c>
      <c r="CW192" s="60"/>
      <c r="CX192" s="60"/>
      <c r="CY192" s="60"/>
      <c r="CZ192" s="60"/>
      <c r="DA192" s="60"/>
      <c r="DB192" s="71" t="str">
        <f t="shared" ref="DB192:FM192" si="3353">IF(V192="","","|n"&amp;DB$2&amp;"+"&amp;V192&amp;DB$1)</f>
        <v/>
      </c>
      <c r="DC192" s="71" t="str">
        <f t="shared" si="3353"/>
        <v/>
      </c>
      <c r="DD192" s="71" t="str">
        <f t="shared" si="3353"/>
        <v/>
      </c>
      <c r="DE192" s="71" t="str">
        <f t="shared" si="3353"/>
        <v/>
      </c>
      <c r="DF192" s="71" t="str">
        <f t="shared" si="3353"/>
        <v/>
      </c>
      <c r="DG192" s="71" t="str">
        <f t="shared" si="3353"/>
        <v/>
      </c>
      <c r="DH192" s="71" t="str">
        <f t="shared" si="3353"/>
        <v/>
      </c>
      <c r="DI192" s="71" t="str">
        <f t="shared" si="3353"/>
        <v/>
      </c>
      <c r="DJ192" s="71" t="str">
        <f t="shared" si="3353"/>
        <v/>
      </c>
      <c r="DK192" s="71" t="str">
        <f t="shared" si="3353"/>
        <v/>
      </c>
      <c r="DL192" s="71" t="str">
        <f t="shared" si="3353"/>
        <v/>
      </c>
      <c r="DM192" s="71" t="str">
        <f t="shared" si="3353"/>
        <v/>
      </c>
      <c r="DN192" s="71" t="str">
        <f t="shared" si="3353"/>
        <v/>
      </c>
      <c r="DO192" s="71" t="str">
        <f t="shared" si="3353"/>
        <v/>
      </c>
      <c r="DP192" s="71" t="str">
        <f t="shared" si="3353"/>
        <v/>
      </c>
      <c r="DQ192" s="71" t="str">
        <f t="shared" si="3353"/>
        <v/>
      </c>
      <c r="DR192" s="71" t="str">
        <f t="shared" si="3353"/>
        <v/>
      </c>
      <c r="DS192" s="71" t="str">
        <f t="shared" si="3353"/>
        <v/>
      </c>
      <c r="DT192" s="71" t="str">
        <f t="shared" si="3353"/>
        <v/>
      </c>
      <c r="DU192" s="71" t="str">
        <f t="shared" si="3353"/>
        <v/>
      </c>
      <c r="DV192" s="71" t="str">
        <f t="shared" si="3353"/>
        <v/>
      </c>
      <c r="DW192" s="71" t="str">
        <f t="shared" si="3353"/>
        <v/>
      </c>
      <c r="DX192" s="71" t="str">
        <f t="shared" si="3353"/>
        <v/>
      </c>
      <c r="DY192" s="71" t="str">
        <f t="shared" si="3353"/>
        <v/>
      </c>
      <c r="DZ192" s="71" t="str">
        <f t="shared" si="3353"/>
        <v/>
      </c>
      <c r="EA192" s="71" t="str">
        <f t="shared" si="3353"/>
        <v/>
      </c>
      <c r="EB192" s="71" t="str">
        <f t="shared" si="3353"/>
        <v/>
      </c>
      <c r="EC192" s="71" t="str">
        <f t="shared" si="3353"/>
        <v/>
      </c>
      <c r="ED192" s="71" t="str">
        <f t="shared" si="3353"/>
        <v/>
      </c>
      <c r="EE192" s="71" t="str">
        <f t="shared" si="3353"/>
        <v/>
      </c>
      <c r="EF192" s="71" t="str">
        <f t="shared" si="3353"/>
        <v/>
      </c>
      <c r="EG192" s="71" t="str">
        <f t="shared" si="3353"/>
        <v/>
      </c>
      <c r="EH192" s="71" t="str">
        <f t="shared" si="3353"/>
        <v/>
      </c>
      <c r="EI192" s="71" t="str">
        <f t="shared" si="3353"/>
        <v/>
      </c>
      <c r="EJ192" s="71" t="str">
        <f t="shared" si="3353"/>
        <v/>
      </c>
      <c r="EK192" s="71" t="str">
        <f t="shared" si="3353"/>
        <v/>
      </c>
      <c r="EL192" s="71" t="str">
        <f t="shared" si="3353"/>
        <v/>
      </c>
      <c r="EM192" s="71" t="str">
        <f t="shared" si="3353"/>
        <v/>
      </c>
      <c r="EN192" s="71" t="str">
        <f t="shared" si="3353"/>
        <v/>
      </c>
      <c r="EO192" s="71" t="str">
        <f t="shared" si="3353"/>
        <v/>
      </c>
      <c r="EP192" s="71" t="str">
        <f t="shared" si="3353"/>
        <v/>
      </c>
      <c r="EQ192" s="71" t="str">
        <f t="shared" si="3353"/>
        <v/>
      </c>
      <c r="ER192" s="71" t="str">
        <f t="shared" si="3353"/>
        <v/>
      </c>
      <c r="ES192" s="71" t="str">
        <f t="shared" si="3353"/>
        <v/>
      </c>
      <c r="ET192" s="71" t="str">
        <f t="shared" si="3353"/>
        <v/>
      </c>
      <c r="EU192" s="71" t="str">
        <f t="shared" si="3353"/>
        <v/>
      </c>
      <c r="EV192" s="71" t="str">
        <f t="shared" si="3353"/>
        <v/>
      </c>
      <c r="EW192" s="71" t="str">
        <f t="shared" si="3353"/>
        <v/>
      </c>
      <c r="EX192" s="71" t="str">
        <f t="shared" si="3353"/>
        <v/>
      </c>
      <c r="EY192" s="71" t="str">
        <f t="shared" si="3353"/>
        <v/>
      </c>
      <c r="EZ192" s="71" t="str">
        <f t="shared" si="3353"/>
        <v/>
      </c>
      <c r="FA192" s="71" t="str">
        <f t="shared" si="3353"/>
        <v/>
      </c>
      <c r="FB192" s="71" t="str">
        <f t="shared" si="3353"/>
        <v/>
      </c>
      <c r="FC192" s="71" t="str">
        <f t="shared" si="3353"/>
        <v/>
      </c>
      <c r="FD192" s="71" t="str">
        <f t="shared" si="3353"/>
        <v/>
      </c>
      <c r="FE192" s="71" t="str">
        <f t="shared" si="3353"/>
        <v/>
      </c>
      <c r="FF192" s="71" t="str">
        <f t="shared" si="3353"/>
        <v/>
      </c>
      <c r="FG192" s="71" t="str">
        <f t="shared" si="3353"/>
        <v/>
      </c>
      <c r="FH192" s="71" t="str">
        <f t="shared" si="3353"/>
        <v/>
      </c>
      <c r="FI192" s="71" t="str">
        <f t="shared" si="3353"/>
        <v/>
      </c>
      <c r="FJ192" s="71" t="str">
        <f t="shared" si="3353"/>
        <v/>
      </c>
      <c r="FK192" s="71" t="str">
        <f t="shared" si="3353"/>
        <v/>
      </c>
      <c r="FL192" s="71" t="str">
        <f t="shared" si="3353"/>
        <v/>
      </c>
      <c r="FM192" s="71" t="str">
        <f t="shared" si="3353"/>
        <v/>
      </c>
      <c r="FN192" s="71" t="str">
        <f t="shared" ref="FN192:FS192" si="3354">IF(CH192="","","|n"&amp;FN$2&amp;"+"&amp;CH192&amp;FN$1)</f>
        <v/>
      </c>
      <c r="FO192" s="71" t="str">
        <f t="shared" si="3354"/>
        <v/>
      </c>
      <c r="FP192" s="71" t="str">
        <f t="shared" si="3354"/>
        <v/>
      </c>
      <c r="FQ192" s="71" t="str">
        <f t="shared" si="3354"/>
        <v/>
      </c>
      <c r="FR192" s="71" t="str">
        <f t="shared" si="3354"/>
        <v/>
      </c>
      <c r="FS192" s="71" t="str">
        <f t="shared" si="3354"/>
        <v/>
      </c>
    </row>
    <row r="193" spans="1:175" ht="16.5">
      <c r="A193" s="101"/>
      <c r="B193" s="117" t="s">
        <v>651</v>
      </c>
      <c r="C193" s="95" t="s">
        <v>652</v>
      </c>
      <c r="T193" s="61" t="s">
        <v>653</v>
      </c>
      <c r="U193" s="85" t="s">
        <v>654</v>
      </c>
      <c r="CN193" s="70" t="str">
        <f t="shared" si="3053"/>
        <v>InitUnitState('IN25',,,,,,,,,,)</v>
      </c>
      <c r="CO193" s="70" t="str">
        <f t="shared" si="3054"/>
        <v>InitUnitNormal('IN25',,,,,,,,,,)</v>
      </c>
      <c r="CP193" s="70" t="str">
        <f t="shared" si="3055"/>
        <v>InitUnitMagic('IN25',,,,,,,,,,)</v>
      </c>
      <c r="CQ193" s="70" t="str">
        <f t="shared" si="3056"/>
        <v>InitUnitAdd('IN25',,,,,,,,,,)</v>
      </c>
      <c r="CR193" s="70" t="str">
        <f>"InitEquipData('"&amp;B193&amp;"',"&amp;D193&amp;","&amp;CR$1&amp;A193&amp;CR$1&amp;","&amp;E193&amp;","&amp;I193&amp;","&amp;F193&amp;","&amp;G193&amp;",'"&amp;J193&amp;"','"&amp;K193&amp;"','"&amp;L193&amp;"','"&amp;M193&amp;"','"&amp;N193&amp;"','"&amp;O193&amp;"',"&amp;CR$1&amp;U246&amp;CR$1&amp;")"</f>
        <v>InitEquipData('IN25',,"",,,,,'','','','','','',"ReplaceableTextures\\CommandButtons\\BTN001.blp")</v>
      </c>
      <c r="CU193" s="95" t="str">
        <f t="shared" si="3202"/>
        <v>|n</v>
      </c>
      <c r="CV193" s="61" t="str">
        <f t="shared" si="3203"/>
        <v>打开后有几率获得以下奖励：|n【随机品质】中级道果|n|Cff00ff7f【随机品质】高级道果|r</v>
      </c>
      <c r="CW193" s="60"/>
      <c r="CX193" s="60"/>
      <c r="CY193" s="60"/>
      <c r="CZ193" s="60"/>
      <c r="DA193" s="60"/>
      <c r="DB193" s="71" t="str">
        <f t="shared" ref="DB193:FM193" si="3355">IF(V193="","","|n"&amp;DB$2&amp;"+"&amp;V193&amp;DB$1)</f>
        <v/>
      </c>
      <c r="DC193" s="71" t="str">
        <f t="shared" si="3355"/>
        <v/>
      </c>
      <c r="DD193" s="71" t="str">
        <f t="shared" si="3355"/>
        <v/>
      </c>
      <c r="DE193" s="71" t="str">
        <f t="shared" si="3355"/>
        <v/>
      </c>
      <c r="DF193" s="71" t="str">
        <f t="shared" si="3355"/>
        <v/>
      </c>
      <c r="DG193" s="71" t="str">
        <f t="shared" si="3355"/>
        <v/>
      </c>
      <c r="DH193" s="71" t="str">
        <f t="shared" si="3355"/>
        <v/>
      </c>
      <c r="DI193" s="71" t="str">
        <f t="shared" si="3355"/>
        <v/>
      </c>
      <c r="DJ193" s="71" t="str">
        <f t="shared" si="3355"/>
        <v/>
      </c>
      <c r="DK193" s="71" t="str">
        <f t="shared" si="3355"/>
        <v/>
      </c>
      <c r="DL193" s="71" t="str">
        <f t="shared" si="3355"/>
        <v/>
      </c>
      <c r="DM193" s="71" t="str">
        <f t="shared" si="3355"/>
        <v/>
      </c>
      <c r="DN193" s="71" t="str">
        <f t="shared" si="3355"/>
        <v/>
      </c>
      <c r="DO193" s="71" t="str">
        <f t="shared" si="3355"/>
        <v/>
      </c>
      <c r="DP193" s="71" t="str">
        <f t="shared" si="3355"/>
        <v/>
      </c>
      <c r="DQ193" s="71" t="str">
        <f t="shared" si="3355"/>
        <v/>
      </c>
      <c r="DR193" s="71" t="str">
        <f t="shared" si="3355"/>
        <v/>
      </c>
      <c r="DS193" s="71" t="str">
        <f t="shared" si="3355"/>
        <v/>
      </c>
      <c r="DT193" s="71" t="str">
        <f t="shared" si="3355"/>
        <v/>
      </c>
      <c r="DU193" s="71" t="str">
        <f t="shared" si="3355"/>
        <v/>
      </c>
      <c r="DV193" s="71" t="str">
        <f t="shared" si="3355"/>
        <v/>
      </c>
      <c r="DW193" s="71" t="str">
        <f t="shared" si="3355"/>
        <v/>
      </c>
      <c r="DX193" s="71" t="str">
        <f t="shared" si="3355"/>
        <v/>
      </c>
      <c r="DY193" s="71" t="str">
        <f t="shared" si="3355"/>
        <v/>
      </c>
      <c r="DZ193" s="71" t="str">
        <f t="shared" si="3355"/>
        <v/>
      </c>
      <c r="EA193" s="71" t="str">
        <f t="shared" si="3355"/>
        <v/>
      </c>
      <c r="EB193" s="71" t="str">
        <f t="shared" si="3355"/>
        <v/>
      </c>
      <c r="EC193" s="71" t="str">
        <f t="shared" si="3355"/>
        <v/>
      </c>
      <c r="ED193" s="71" t="str">
        <f t="shared" si="3355"/>
        <v/>
      </c>
      <c r="EE193" s="71" t="str">
        <f t="shared" si="3355"/>
        <v/>
      </c>
      <c r="EF193" s="71" t="str">
        <f t="shared" si="3355"/>
        <v/>
      </c>
      <c r="EG193" s="71" t="str">
        <f t="shared" si="3355"/>
        <v/>
      </c>
      <c r="EH193" s="71" t="str">
        <f t="shared" si="3355"/>
        <v/>
      </c>
      <c r="EI193" s="71" t="str">
        <f t="shared" si="3355"/>
        <v/>
      </c>
      <c r="EJ193" s="71" t="str">
        <f t="shared" si="3355"/>
        <v/>
      </c>
      <c r="EK193" s="71" t="str">
        <f t="shared" si="3355"/>
        <v/>
      </c>
      <c r="EL193" s="71" t="str">
        <f t="shared" si="3355"/>
        <v/>
      </c>
      <c r="EM193" s="71" t="str">
        <f t="shared" si="3355"/>
        <v/>
      </c>
      <c r="EN193" s="71" t="str">
        <f t="shared" si="3355"/>
        <v/>
      </c>
      <c r="EO193" s="71" t="str">
        <f t="shared" si="3355"/>
        <v/>
      </c>
      <c r="EP193" s="71" t="str">
        <f t="shared" si="3355"/>
        <v/>
      </c>
      <c r="EQ193" s="71" t="str">
        <f t="shared" si="3355"/>
        <v/>
      </c>
      <c r="ER193" s="71" t="str">
        <f t="shared" si="3355"/>
        <v/>
      </c>
      <c r="ES193" s="71" t="str">
        <f t="shared" si="3355"/>
        <v/>
      </c>
      <c r="ET193" s="71" t="str">
        <f t="shared" si="3355"/>
        <v/>
      </c>
      <c r="EU193" s="71" t="str">
        <f t="shared" si="3355"/>
        <v/>
      </c>
      <c r="EV193" s="71" t="str">
        <f t="shared" si="3355"/>
        <v/>
      </c>
      <c r="EW193" s="71" t="str">
        <f t="shared" si="3355"/>
        <v/>
      </c>
      <c r="EX193" s="71" t="str">
        <f t="shared" si="3355"/>
        <v/>
      </c>
      <c r="EY193" s="71" t="str">
        <f t="shared" si="3355"/>
        <v/>
      </c>
      <c r="EZ193" s="71" t="str">
        <f t="shared" si="3355"/>
        <v/>
      </c>
      <c r="FA193" s="71" t="str">
        <f t="shared" si="3355"/>
        <v/>
      </c>
      <c r="FB193" s="71" t="str">
        <f t="shared" si="3355"/>
        <v/>
      </c>
      <c r="FC193" s="71" t="str">
        <f t="shared" si="3355"/>
        <v/>
      </c>
      <c r="FD193" s="71" t="str">
        <f t="shared" si="3355"/>
        <v/>
      </c>
      <c r="FE193" s="71" t="str">
        <f t="shared" si="3355"/>
        <v/>
      </c>
      <c r="FF193" s="71" t="str">
        <f t="shared" si="3355"/>
        <v/>
      </c>
      <c r="FG193" s="71" t="str">
        <f t="shared" si="3355"/>
        <v/>
      </c>
      <c r="FH193" s="71" t="str">
        <f t="shared" si="3355"/>
        <v/>
      </c>
      <c r="FI193" s="71" t="str">
        <f t="shared" si="3355"/>
        <v/>
      </c>
      <c r="FJ193" s="71" t="str">
        <f t="shared" si="3355"/>
        <v/>
      </c>
      <c r="FK193" s="71" t="str">
        <f t="shared" si="3355"/>
        <v/>
      </c>
      <c r="FL193" s="71" t="str">
        <f t="shared" si="3355"/>
        <v/>
      </c>
      <c r="FM193" s="71" t="str">
        <f t="shared" si="3355"/>
        <v/>
      </c>
      <c r="FN193" s="71" t="str">
        <f t="shared" ref="FN193:FS193" si="3356">IF(CH193="","","|n"&amp;FN$2&amp;"+"&amp;CH193&amp;FN$1)</f>
        <v/>
      </c>
      <c r="FO193" s="71" t="str">
        <f t="shared" si="3356"/>
        <v/>
      </c>
      <c r="FP193" s="71" t="str">
        <f t="shared" si="3356"/>
        <v/>
      </c>
      <c r="FQ193" s="71" t="str">
        <f t="shared" si="3356"/>
        <v/>
      </c>
      <c r="FR193" s="71" t="str">
        <f t="shared" si="3356"/>
        <v/>
      </c>
      <c r="FS193" s="71" t="str">
        <f t="shared" si="3356"/>
        <v/>
      </c>
    </row>
    <row r="194" spans="1:175" ht="16.5">
      <c r="A194" s="101"/>
      <c r="B194" s="117" t="s">
        <v>655</v>
      </c>
      <c r="C194" s="95" t="s">
        <v>656</v>
      </c>
      <c r="T194" s="61" t="s">
        <v>657</v>
      </c>
      <c r="U194" s="85" t="s">
        <v>658</v>
      </c>
      <c r="CN194" s="70" t="str">
        <f t="shared" si="3053"/>
        <v>InitUnitState('IN26',,,,,,,,,,)</v>
      </c>
      <c r="CO194" s="70" t="str">
        <f t="shared" si="3054"/>
        <v>InitUnitNormal('IN26',,,,,,,,,,)</v>
      </c>
      <c r="CP194" s="70" t="str">
        <f t="shared" si="3055"/>
        <v>InitUnitMagic('IN26',,,,,,,,,,)</v>
      </c>
      <c r="CQ194" s="70" t="str">
        <f t="shared" si="3056"/>
        <v>InitUnitAdd('IN26',,,,,,,,,,)</v>
      </c>
      <c r="CR194" s="70" t="str">
        <f t="shared" ref="CR194:CR200" si="3357">"InitEquipData('"&amp;B194&amp;"',"&amp;D194&amp;","&amp;CR$1&amp;A194&amp;CR$1&amp;","&amp;E194&amp;","&amp;I194&amp;","&amp;F194&amp;","&amp;G194&amp;",'"&amp;J194&amp;"','"&amp;K194&amp;"','"&amp;L194&amp;"','"&amp;M194&amp;"','"&amp;N194&amp;"','"&amp;O194&amp;"',"&amp;CR$1&amp;U250&amp;CR$1&amp;")"</f>
        <v>InitEquipData('IN26',,"",,,,,'','','','','','',"ReplaceableTextures\\CommandButtons\\BTNIN01.blp")</v>
      </c>
      <c r="CU194" s="95" t="str">
        <f t="shared" si="3202"/>
        <v>|n</v>
      </c>
      <c r="CV194" s="61" t="str">
        <f t="shared" si="3203"/>
        <v>打开后有几率获得以下奖励：|n|Cff00ff7f【随机品质】黄级道果|r|n|Cff00bfff【随机品质】玄级道果|n【随机品质】地级道果|r</v>
      </c>
      <c r="CW194" s="60"/>
      <c r="CX194" s="60"/>
      <c r="CY194" s="60"/>
      <c r="CZ194" s="60"/>
      <c r="DA194" s="60"/>
      <c r="DB194" s="71" t="str">
        <f t="shared" ref="DB194:FM194" si="3358">IF(V194="","","|n"&amp;DB$2&amp;"+"&amp;V194&amp;DB$1)</f>
        <v/>
      </c>
      <c r="DC194" s="71" t="str">
        <f t="shared" si="3358"/>
        <v/>
      </c>
      <c r="DD194" s="71" t="str">
        <f t="shared" si="3358"/>
        <v/>
      </c>
      <c r="DE194" s="71" t="str">
        <f t="shared" si="3358"/>
        <v/>
      </c>
      <c r="DF194" s="71" t="str">
        <f t="shared" si="3358"/>
        <v/>
      </c>
      <c r="DG194" s="71" t="str">
        <f t="shared" si="3358"/>
        <v/>
      </c>
      <c r="DH194" s="71" t="str">
        <f t="shared" si="3358"/>
        <v/>
      </c>
      <c r="DI194" s="71" t="str">
        <f t="shared" si="3358"/>
        <v/>
      </c>
      <c r="DJ194" s="71" t="str">
        <f t="shared" si="3358"/>
        <v/>
      </c>
      <c r="DK194" s="71" t="str">
        <f t="shared" si="3358"/>
        <v/>
      </c>
      <c r="DL194" s="71" t="str">
        <f t="shared" si="3358"/>
        <v/>
      </c>
      <c r="DM194" s="71" t="str">
        <f t="shared" si="3358"/>
        <v/>
      </c>
      <c r="DN194" s="71" t="str">
        <f t="shared" si="3358"/>
        <v/>
      </c>
      <c r="DO194" s="71" t="str">
        <f t="shared" si="3358"/>
        <v/>
      </c>
      <c r="DP194" s="71" t="str">
        <f t="shared" si="3358"/>
        <v/>
      </c>
      <c r="DQ194" s="71" t="str">
        <f t="shared" si="3358"/>
        <v/>
      </c>
      <c r="DR194" s="71" t="str">
        <f t="shared" si="3358"/>
        <v/>
      </c>
      <c r="DS194" s="71" t="str">
        <f t="shared" si="3358"/>
        <v/>
      </c>
      <c r="DT194" s="71" t="str">
        <f t="shared" si="3358"/>
        <v/>
      </c>
      <c r="DU194" s="71" t="str">
        <f t="shared" si="3358"/>
        <v/>
      </c>
      <c r="DV194" s="71" t="str">
        <f t="shared" si="3358"/>
        <v/>
      </c>
      <c r="DW194" s="71" t="str">
        <f t="shared" si="3358"/>
        <v/>
      </c>
      <c r="DX194" s="71" t="str">
        <f t="shared" si="3358"/>
        <v/>
      </c>
      <c r="DY194" s="71" t="str">
        <f t="shared" si="3358"/>
        <v/>
      </c>
      <c r="DZ194" s="71" t="str">
        <f t="shared" si="3358"/>
        <v/>
      </c>
      <c r="EA194" s="71" t="str">
        <f t="shared" si="3358"/>
        <v/>
      </c>
      <c r="EB194" s="71" t="str">
        <f t="shared" si="3358"/>
        <v/>
      </c>
      <c r="EC194" s="71" t="str">
        <f t="shared" si="3358"/>
        <v/>
      </c>
      <c r="ED194" s="71" t="str">
        <f t="shared" si="3358"/>
        <v/>
      </c>
      <c r="EE194" s="71" t="str">
        <f t="shared" si="3358"/>
        <v/>
      </c>
      <c r="EF194" s="71" t="str">
        <f t="shared" si="3358"/>
        <v/>
      </c>
      <c r="EG194" s="71" t="str">
        <f t="shared" si="3358"/>
        <v/>
      </c>
      <c r="EH194" s="71" t="str">
        <f t="shared" si="3358"/>
        <v/>
      </c>
      <c r="EI194" s="71" t="str">
        <f t="shared" si="3358"/>
        <v/>
      </c>
      <c r="EJ194" s="71" t="str">
        <f t="shared" si="3358"/>
        <v/>
      </c>
      <c r="EK194" s="71" t="str">
        <f t="shared" si="3358"/>
        <v/>
      </c>
      <c r="EL194" s="71" t="str">
        <f t="shared" si="3358"/>
        <v/>
      </c>
      <c r="EM194" s="71" t="str">
        <f t="shared" si="3358"/>
        <v/>
      </c>
      <c r="EN194" s="71" t="str">
        <f t="shared" si="3358"/>
        <v/>
      </c>
      <c r="EO194" s="71" t="str">
        <f t="shared" si="3358"/>
        <v/>
      </c>
      <c r="EP194" s="71" t="str">
        <f t="shared" si="3358"/>
        <v/>
      </c>
      <c r="EQ194" s="71" t="str">
        <f t="shared" si="3358"/>
        <v/>
      </c>
      <c r="ER194" s="71" t="str">
        <f t="shared" si="3358"/>
        <v/>
      </c>
      <c r="ES194" s="71" t="str">
        <f t="shared" si="3358"/>
        <v/>
      </c>
      <c r="ET194" s="71" t="str">
        <f t="shared" si="3358"/>
        <v/>
      </c>
      <c r="EU194" s="71" t="str">
        <f t="shared" si="3358"/>
        <v/>
      </c>
      <c r="EV194" s="71" t="str">
        <f t="shared" si="3358"/>
        <v/>
      </c>
      <c r="EW194" s="71" t="str">
        <f t="shared" si="3358"/>
        <v/>
      </c>
      <c r="EX194" s="71" t="str">
        <f t="shared" si="3358"/>
        <v/>
      </c>
      <c r="EY194" s="71" t="str">
        <f t="shared" si="3358"/>
        <v/>
      </c>
      <c r="EZ194" s="71" t="str">
        <f t="shared" si="3358"/>
        <v/>
      </c>
      <c r="FA194" s="71" t="str">
        <f t="shared" si="3358"/>
        <v/>
      </c>
      <c r="FB194" s="71" t="str">
        <f t="shared" si="3358"/>
        <v/>
      </c>
      <c r="FC194" s="71" t="str">
        <f t="shared" si="3358"/>
        <v/>
      </c>
      <c r="FD194" s="71" t="str">
        <f t="shared" si="3358"/>
        <v/>
      </c>
      <c r="FE194" s="71" t="str">
        <f t="shared" si="3358"/>
        <v/>
      </c>
      <c r="FF194" s="71" t="str">
        <f t="shared" si="3358"/>
        <v/>
      </c>
      <c r="FG194" s="71" t="str">
        <f t="shared" si="3358"/>
        <v/>
      </c>
      <c r="FH194" s="71" t="str">
        <f t="shared" si="3358"/>
        <v/>
      </c>
      <c r="FI194" s="71" t="str">
        <f t="shared" si="3358"/>
        <v/>
      </c>
      <c r="FJ194" s="71" t="str">
        <f t="shared" si="3358"/>
        <v/>
      </c>
      <c r="FK194" s="71" t="str">
        <f t="shared" si="3358"/>
        <v/>
      </c>
      <c r="FL194" s="71" t="str">
        <f t="shared" si="3358"/>
        <v/>
      </c>
      <c r="FM194" s="71" t="str">
        <f t="shared" si="3358"/>
        <v/>
      </c>
      <c r="FN194" s="71" t="str">
        <f t="shared" ref="FN194:FS194" si="3359">IF(CH194="","","|n"&amp;FN$2&amp;"+"&amp;CH194&amp;FN$1)</f>
        <v/>
      </c>
      <c r="FO194" s="71" t="str">
        <f t="shared" si="3359"/>
        <v/>
      </c>
      <c r="FP194" s="71" t="str">
        <f t="shared" si="3359"/>
        <v/>
      </c>
      <c r="FQ194" s="71" t="str">
        <f t="shared" si="3359"/>
        <v/>
      </c>
      <c r="FR194" s="71" t="str">
        <f t="shared" si="3359"/>
        <v/>
      </c>
      <c r="FS194" s="71" t="str">
        <f t="shared" si="3359"/>
        <v/>
      </c>
    </row>
    <row r="195" spans="1:175" ht="16.5">
      <c r="A195" s="101"/>
      <c r="B195" s="117" t="s">
        <v>659</v>
      </c>
      <c r="C195" s="95" t="s">
        <v>660</v>
      </c>
      <c r="T195" s="61" t="s">
        <v>661</v>
      </c>
      <c r="U195" s="85" t="s">
        <v>662</v>
      </c>
      <c r="CN195" s="70" t="str">
        <f t="shared" si="3053"/>
        <v>InitUnitState('IN27',,,,,,,,,,)</v>
      </c>
      <c r="CO195" s="70" t="str">
        <f t="shared" si="3054"/>
        <v>InitUnitNormal('IN27',,,,,,,,,,)</v>
      </c>
      <c r="CP195" s="70" t="str">
        <f t="shared" si="3055"/>
        <v>InitUnitMagic('IN27',,,,,,,,,,)</v>
      </c>
      <c r="CQ195" s="70" t="str">
        <f t="shared" si="3056"/>
        <v>InitUnitAdd('IN27',,,,,,,,,,)</v>
      </c>
      <c r="CR195" s="70" t="str">
        <f t="shared" si="3357"/>
        <v>InitEquipData('IN27',,"",,,,,'','','','','','',"ReplaceableTextures\\CommandButtons\\BTNIN02.blp")</v>
      </c>
      <c r="CU195" s="95" t="str">
        <f t="shared" si="3202"/>
        <v>|n</v>
      </c>
      <c r="CV195" s="61" t="str">
        <f t="shared" si="3203"/>
        <v>打开后有几率获得以下奖励：|n|Cffffd24d【随机品质】天级道果|n【随机品质】仙品道果|n|r|Cffff0000【随机品质】至圣道果|n【随机品质】混沌道果|r</v>
      </c>
      <c r="CW195" s="60"/>
      <c r="CX195" s="60"/>
      <c r="CY195" s="60"/>
      <c r="CZ195" s="60"/>
      <c r="DA195" s="60"/>
      <c r="DB195" s="71" t="str">
        <f t="shared" ref="DB195:FM195" si="3360">IF(V195="","","|n"&amp;DB$2&amp;"+"&amp;V195&amp;DB$1)</f>
        <v/>
      </c>
      <c r="DC195" s="71" t="str">
        <f t="shared" si="3360"/>
        <v/>
      </c>
      <c r="DD195" s="71" t="str">
        <f t="shared" si="3360"/>
        <v/>
      </c>
      <c r="DE195" s="71" t="str">
        <f t="shared" si="3360"/>
        <v/>
      </c>
      <c r="DF195" s="71" t="str">
        <f t="shared" si="3360"/>
        <v/>
      </c>
      <c r="DG195" s="71" t="str">
        <f t="shared" si="3360"/>
        <v/>
      </c>
      <c r="DH195" s="71" t="str">
        <f t="shared" si="3360"/>
        <v/>
      </c>
      <c r="DI195" s="71" t="str">
        <f t="shared" si="3360"/>
        <v/>
      </c>
      <c r="DJ195" s="71" t="str">
        <f t="shared" si="3360"/>
        <v/>
      </c>
      <c r="DK195" s="71" t="str">
        <f t="shared" si="3360"/>
        <v/>
      </c>
      <c r="DL195" s="71" t="str">
        <f t="shared" si="3360"/>
        <v/>
      </c>
      <c r="DM195" s="71" t="str">
        <f t="shared" si="3360"/>
        <v/>
      </c>
      <c r="DN195" s="71" t="str">
        <f t="shared" si="3360"/>
        <v/>
      </c>
      <c r="DO195" s="71" t="str">
        <f t="shared" si="3360"/>
        <v/>
      </c>
      <c r="DP195" s="71" t="str">
        <f t="shared" si="3360"/>
        <v/>
      </c>
      <c r="DQ195" s="71" t="str">
        <f t="shared" si="3360"/>
        <v/>
      </c>
      <c r="DR195" s="71" t="str">
        <f t="shared" si="3360"/>
        <v/>
      </c>
      <c r="DS195" s="71" t="str">
        <f t="shared" si="3360"/>
        <v/>
      </c>
      <c r="DT195" s="71" t="str">
        <f t="shared" si="3360"/>
        <v/>
      </c>
      <c r="DU195" s="71" t="str">
        <f t="shared" si="3360"/>
        <v/>
      </c>
      <c r="DV195" s="71" t="str">
        <f t="shared" si="3360"/>
        <v/>
      </c>
      <c r="DW195" s="71" t="str">
        <f t="shared" si="3360"/>
        <v/>
      </c>
      <c r="DX195" s="71" t="str">
        <f t="shared" si="3360"/>
        <v/>
      </c>
      <c r="DY195" s="71" t="str">
        <f t="shared" si="3360"/>
        <v/>
      </c>
      <c r="DZ195" s="71" t="str">
        <f t="shared" si="3360"/>
        <v/>
      </c>
      <c r="EA195" s="71" t="str">
        <f t="shared" si="3360"/>
        <v/>
      </c>
      <c r="EB195" s="71" t="str">
        <f t="shared" si="3360"/>
        <v/>
      </c>
      <c r="EC195" s="71" t="str">
        <f t="shared" si="3360"/>
        <v/>
      </c>
      <c r="ED195" s="71" t="str">
        <f t="shared" si="3360"/>
        <v/>
      </c>
      <c r="EE195" s="71" t="str">
        <f t="shared" si="3360"/>
        <v/>
      </c>
      <c r="EF195" s="71" t="str">
        <f t="shared" si="3360"/>
        <v/>
      </c>
      <c r="EG195" s="71" t="str">
        <f t="shared" si="3360"/>
        <v/>
      </c>
      <c r="EH195" s="71" t="str">
        <f t="shared" si="3360"/>
        <v/>
      </c>
      <c r="EI195" s="71" t="str">
        <f t="shared" si="3360"/>
        <v/>
      </c>
      <c r="EJ195" s="71" t="str">
        <f t="shared" si="3360"/>
        <v/>
      </c>
      <c r="EK195" s="71" t="str">
        <f t="shared" si="3360"/>
        <v/>
      </c>
      <c r="EL195" s="71" t="str">
        <f t="shared" si="3360"/>
        <v/>
      </c>
      <c r="EM195" s="71" t="str">
        <f t="shared" si="3360"/>
        <v/>
      </c>
      <c r="EN195" s="71" t="str">
        <f t="shared" si="3360"/>
        <v/>
      </c>
      <c r="EO195" s="71" t="str">
        <f t="shared" si="3360"/>
        <v/>
      </c>
      <c r="EP195" s="71" t="str">
        <f t="shared" si="3360"/>
        <v/>
      </c>
      <c r="EQ195" s="71" t="str">
        <f t="shared" si="3360"/>
        <v/>
      </c>
      <c r="ER195" s="71" t="str">
        <f t="shared" si="3360"/>
        <v/>
      </c>
      <c r="ES195" s="71" t="str">
        <f t="shared" si="3360"/>
        <v/>
      </c>
      <c r="ET195" s="71" t="str">
        <f t="shared" si="3360"/>
        <v/>
      </c>
      <c r="EU195" s="71" t="str">
        <f t="shared" si="3360"/>
        <v/>
      </c>
      <c r="EV195" s="71" t="str">
        <f t="shared" si="3360"/>
        <v/>
      </c>
      <c r="EW195" s="71" t="str">
        <f t="shared" si="3360"/>
        <v/>
      </c>
      <c r="EX195" s="71" t="str">
        <f t="shared" si="3360"/>
        <v/>
      </c>
      <c r="EY195" s="71" t="str">
        <f t="shared" si="3360"/>
        <v/>
      </c>
      <c r="EZ195" s="71" t="str">
        <f t="shared" si="3360"/>
        <v/>
      </c>
      <c r="FA195" s="71" t="str">
        <f t="shared" si="3360"/>
        <v/>
      </c>
      <c r="FB195" s="71" t="str">
        <f t="shared" si="3360"/>
        <v/>
      </c>
      <c r="FC195" s="71" t="str">
        <f t="shared" si="3360"/>
        <v/>
      </c>
      <c r="FD195" s="71" t="str">
        <f t="shared" si="3360"/>
        <v/>
      </c>
      <c r="FE195" s="71" t="str">
        <f t="shared" si="3360"/>
        <v/>
      </c>
      <c r="FF195" s="71" t="str">
        <f t="shared" si="3360"/>
        <v/>
      </c>
      <c r="FG195" s="71" t="str">
        <f t="shared" si="3360"/>
        <v/>
      </c>
      <c r="FH195" s="71" t="str">
        <f t="shared" si="3360"/>
        <v/>
      </c>
      <c r="FI195" s="71" t="str">
        <f t="shared" si="3360"/>
        <v/>
      </c>
      <c r="FJ195" s="71" t="str">
        <f t="shared" si="3360"/>
        <v/>
      </c>
      <c r="FK195" s="71" t="str">
        <f t="shared" si="3360"/>
        <v/>
      </c>
      <c r="FL195" s="71" t="str">
        <f t="shared" si="3360"/>
        <v/>
      </c>
      <c r="FM195" s="71" t="str">
        <f t="shared" si="3360"/>
        <v/>
      </c>
      <c r="FN195" s="71" t="str">
        <f t="shared" ref="FN195:FS195" si="3361">IF(CH195="","","|n"&amp;FN$2&amp;"+"&amp;CH195&amp;FN$1)</f>
        <v/>
      </c>
      <c r="FO195" s="71" t="str">
        <f t="shared" si="3361"/>
        <v/>
      </c>
      <c r="FP195" s="71" t="str">
        <f t="shared" si="3361"/>
        <v/>
      </c>
      <c r="FQ195" s="71" t="str">
        <f t="shared" si="3361"/>
        <v/>
      </c>
      <c r="FR195" s="71" t="str">
        <f t="shared" si="3361"/>
        <v/>
      </c>
      <c r="FS195" s="71" t="str">
        <f t="shared" si="3361"/>
        <v/>
      </c>
    </row>
    <row r="196" spans="1:175" ht="16.5">
      <c r="A196" s="101"/>
      <c r="B196" s="117" t="s">
        <v>663</v>
      </c>
      <c r="C196" s="61" t="s">
        <v>664</v>
      </c>
      <c r="T196" s="61" t="s">
        <v>665</v>
      </c>
      <c r="U196" s="85" t="s">
        <v>666</v>
      </c>
      <c r="CN196" s="70" t="str">
        <f t="shared" si="3053"/>
        <v>InitUnitState('IN28',,,,,,,,,,)</v>
      </c>
      <c r="CO196" s="70" t="str">
        <f t="shared" si="3054"/>
        <v>InitUnitNormal('IN28',,,,,,,,,,)</v>
      </c>
      <c r="CP196" s="70" t="str">
        <f t="shared" si="3055"/>
        <v>InitUnitMagic('IN28',,,,,,,,,,)</v>
      </c>
      <c r="CQ196" s="70" t="str">
        <f t="shared" si="3056"/>
        <v>InitUnitAdd('IN28',,,,,,,,,,)</v>
      </c>
      <c r="CR196" s="70" t="str">
        <f t="shared" si="3357"/>
        <v>InitEquipData('IN28',,"",,,,,'','','','','','',"ReplaceableTextures\\CommandButtons\\BTNIN03.blp")</v>
      </c>
      <c r="CU196" s="95" t="str">
        <f t="shared" si="3202"/>
        <v>|n</v>
      </c>
      <c r="CV196" s="61" t="str">
        <f t="shared" si="3203"/>
        <v>使用后获得|Cffffc926随机类型技能升阶石|r</v>
      </c>
      <c r="CW196" s="60"/>
      <c r="CX196" s="60"/>
      <c r="CY196" s="60"/>
      <c r="CZ196" s="60"/>
      <c r="DA196" s="60"/>
      <c r="DB196" s="71" t="str">
        <f t="shared" ref="DB196:FM196" si="3362">IF(V196="","","|n"&amp;DB$2&amp;"+"&amp;V196&amp;DB$1)</f>
        <v/>
      </c>
      <c r="DC196" s="71" t="str">
        <f t="shared" si="3362"/>
        <v/>
      </c>
      <c r="DD196" s="71" t="str">
        <f t="shared" si="3362"/>
        <v/>
      </c>
      <c r="DE196" s="71" t="str">
        <f t="shared" si="3362"/>
        <v/>
      </c>
      <c r="DF196" s="71" t="str">
        <f t="shared" si="3362"/>
        <v/>
      </c>
      <c r="DG196" s="71" t="str">
        <f t="shared" si="3362"/>
        <v/>
      </c>
      <c r="DH196" s="71" t="str">
        <f t="shared" si="3362"/>
        <v/>
      </c>
      <c r="DI196" s="71" t="str">
        <f t="shared" si="3362"/>
        <v/>
      </c>
      <c r="DJ196" s="71" t="str">
        <f t="shared" si="3362"/>
        <v/>
      </c>
      <c r="DK196" s="71" t="str">
        <f t="shared" si="3362"/>
        <v/>
      </c>
      <c r="DL196" s="71" t="str">
        <f t="shared" si="3362"/>
        <v/>
      </c>
      <c r="DM196" s="71" t="str">
        <f t="shared" si="3362"/>
        <v/>
      </c>
      <c r="DN196" s="71" t="str">
        <f t="shared" si="3362"/>
        <v/>
      </c>
      <c r="DO196" s="71" t="str">
        <f t="shared" si="3362"/>
        <v/>
      </c>
      <c r="DP196" s="71" t="str">
        <f t="shared" si="3362"/>
        <v/>
      </c>
      <c r="DQ196" s="71" t="str">
        <f t="shared" si="3362"/>
        <v/>
      </c>
      <c r="DR196" s="71" t="str">
        <f t="shared" si="3362"/>
        <v/>
      </c>
      <c r="DS196" s="71" t="str">
        <f t="shared" si="3362"/>
        <v/>
      </c>
      <c r="DT196" s="71" t="str">
        <f t="shared" si="3362"/>
        <v/>
      </c>
      <c r="DU196" s="71" t="str">
        <f t="shared" si="3362"/>
        <v/>
      </c>
      <c r="DV196" s="71" t="str">
        <f t="shared" si="3362"/>
        <v/>
      </c>
      <c r="DW196" s="71" t="str">
        <f t="shared" si="3362"/>
        <v/>
      </c>
      <c r="DX196" s="71" t="str">
        <f t="shared" si="3362"/>
        <v/>
      </c>
      <c r="DY196" s="71" t="str">
        <f t="shared" si="3362"/>
        <v/>
      </c>
      <c r="DZ196" s="71" t="str">
        <f t="shared" si="3362"/>
        <v/>
      </c>
      <c r="EA196" s="71" t="str">
        <f t="shared" si="3362"/>
        <v/>
      </c>
      <c r="EB196" s="71" t="str">
        <f t="shared" si="3362"/>
        <v/>
      </c>
      <c r="EC196" s="71" t="str">
        <f t="shared" si="3362"/>
        <v/>
      </c>
      <c r="ED196" s="71" t="str">
        <f t="shared" si="3362"/>
        <v/>
      </c>
      <c r="EE196" s="71" t="str">
        <f t="shared" si="3362"/>
        <v/>
      </c>
      <c r="EF196" s="71" t="str">
        <f t="shared" si="3362"/>
        <v/>
      </c>
      <c r="EG196" s="71" t="str">
        <f t="shared" si="3362"/>
        <v/>
      </c>
      <c r="EH196" s="71" t="str">
        <f t="shared" si="3362"/>
        <v/>
      </c>
      <c r="EI196" s="71" t="str">
        <f t="shared" si="3362"/>
        <v/>
      </c>
      <c r="EJ196" s="71" t="str">
        <f t="shared" si="3362"/>
        <v/>
      </c>
      <c r="EK196" s="71" t="str">
        <f t="shared" si="3362"/>
        <v/>
      </c>
      <c r="EL196" s="71" t="str">
        <f t="shared" si="3362"/>
        <v/>
      </c>
      <c r="EM196" s="71" t="str">
        <f t="shared" si="3362"/>
        <v/>
      </c>
      <c r="EN196" s="71" t="str">
        <f t="shared" si="3362"/>
        <v/>
      </c>
      <c r="EO196" s="71" t="str">
        <f t="shared" si="3362"/>
        <v/>
      </c>
      <c r="EP196" s="71" t="str">
        <f t="shared" si="3362"/>
        <v/>
      </c>
      <c r="EQ196" s="71" t="str">
        <f t="shared" si="3362"/>
        <v/>
      </c>
      <c r="ER196" s="71" t="str">
        <f t="shared" si="3362"/>
        <v/>
      </c>
      <c r="ES196" s="71" t="str">
        <f t="shared" si="3362"/>
        <v/>
      </c>
      <c r="ET196" s="71" t="str">
        <f t="shared" si="3362"/>
        <v/>
      </c>
      <c r="EU196" s="71" t="str">
        <f t="shared" si="3362"/>
        <v/>
      </c>
      <c r="EV196" s="71" t="str">
        <f t="shared" si="3362"/>
        <v/>
      </c>
      <c r="EW196" s="71" t="str">
        <f t="shared" si="3362"/>
        <v/>
      </c>
      <c r="EX196" s="71" t="str">
        <f t="shared" si="3362"/>
        <v/>
      </c>
      <c r="EY196" s="71" t="str">
        <f t="shared" si="3362"/>
        <v/>
      </c>
      <c r="EZ196" s="71" t="str">
        <f t="shared" si="3362"/>
        <v/>
      </c>
      <c r="FA196" s="71" t="str">
        <f t="shared" si="3362"/>
        <v/>
      </c>
      <c r="FB196" s="71" t="str">
        <f t="shared" si="3362"/>
        <v/>
      </c>
      <c r="FC196" s="71" t="str">
        <f t="shared" si="3362"/>
        <v/>
      </c>
      <c r="FD196" s="71" t="str">
        <f t="shared" si="3362"/>
        <v/>
      </c>
      <c r="FE196" s="71" t="str">
        <f t="shared" si="3362"/>
        <v/>
      </c>
      <c r="FF196" s="71" t="str">
        <f t="shared" si="3362"/>
        <v/>
      </c>
      <c r="FG196" s="71" t="str">
        <f t="shared" si="3362"/>
        <v/>
      </c>
      <c r="FH196" s="71" t="str">
        <f t="shared" si="3362"/>
        <v/>
      </c>
      <c r="FI196" s="71" t="str">
        <f t="shared" si="3362"/>
        <v/>
      </c>
      <c r="FJ196" s="71" t="str">
        <f t="shared" si="3362"/>
        <v/>
      </c>
      <c r="FK196" s="71" t="str">
        <f t="shared" si="3362"/>
        <v/>
      </c>
      <c r="FL196" s="71" t="str">
        <f t="shared" si="3362"/>
        <v/>
      </c>
      <c r="FM196" s="71" t="str">
        <f t="shared" si="3362"/>
        <v/>
      </c>
      <c r="FN196" s="71" t="str">
        <f t="shared" ref="FN196:FS196" si="3363">IF(CH196="","","|n"&amp;FN$2&amp;"+"&amp;CH196&amp;FN$1)</f>
        <v/>
      </c>
      <c r="FO196" s="71" t="str">
        <f t="shared" si="3363"/>
        <v/>
      </c>
      <c r="FP196" s="71" t="str">
        <f t="shared" si="3363"/>
        <v/>
      </c>
      <c r="FQ196" s="71" t="str">
        <f t="shared" si="3363"/>
        <v/>
      </c>
      <c r="FR196" s="71" t="str">
        <f t="shared" si="3363"/>
        <v/>
      </c>
      <c r="FS196" s="71" t="str">
        <f t="shared" si="3363"/>
        <v/>
      </c>
    </row>
    <row r="197" spans="1:175" ht="16.5">
      <c r="A197" s="101"/>
      <c r="B197" s="117" t="s">
        <v>667</v>
      </c>
      <c r="C197" s="61" t="s">
        <v>668</v>
      </c>
      <c r="T197" s="61" t="s">
        <v>634</v>
      </c>
      <c r="U197" s="85" t="s">
        <v>489</v>
      </c>
      <c r="CN197" s="70" t="str">
        <f t="shared" si="3053"/>
        <v>InitUnitState('IN29',,,,,,,,,,)</v>
      </c>
      <c r="CO197" s="70" t="str">
        <f t="shared" si="3054"/>
        <v>InitUnitNormal('IN29',,,,,,,,,,)</v>
      </c>
      <c r="CP197" s="70" t="str">
        <f t="shared" si="3055"/>
        <v>InitUnitMagic('IN29',,,,,,,,,,)</v>
      </c>
      <c r="CQ197" s="70" t="str">
        <f t="shared" si="3056"/>
        <v>InitUnitAdd('IN29',,,,,,,,,,)</v>
      </c>
      <c r="CR197" s="70" t="str">
        <f t="shared" si="3357"/>
        <v>InitEquipData('IN29',,"",,,,,'','','','','','',"ReplaceableTextures\\CommandButtons\\BTN009.blp")</v>
      </c>
      <c r="CU197" s="95" t="str">
        <f t="shared" si="3202"/>
        <v>|n</v>
      </c>
      <c r="CV197" s="61" t="str">
        <f t="shared" si="3203"/>
        <v>使用后获得|Cffffc926随机类型技能附魔石|r</v>
      </c>
      <c r="CW197" s="60"/>
      <c r="CX197" s="60"/>
      <c r="CY197" s="60"/>
      <c r="CZ197" s="60"/>
      <c r="DA197" s="60"/>
      <c r="DB197" s="71" t="str">
        <f t="shared" ref="DB197:FM198" si="3364">IF(V197="","","|n"&amp;DB$2&amp;"+"&amp;V197&amp;DB$1)</f>
        <v/>
      </c>
      <c r="DC197" s="71" t="str">
        <f t="shared" si="3364"/>
        <v/>
      </c>
      <c r="DD197" s="71" t="str">
        <f t="shared" si="3364"/>
        <v/>
      </c>
      <c r="DE197" s="71" t="str">
        <f t="shared" si="3364"/>
        <v/>
      </c>
      <c r="DF197" s="71" t="str">
        <f t="shared" si="3364"/>
        <v/>
      </c>
      <c r="DG197" s="71" t="str">
        <f t="shared" si="3364"/>
        <v/>
      </c>
      <c r="DH197" s="71" t="str">
        <f t="shared" si="3364"/>
        <v/>
      </c>
      <c r="DI197" s="71" t="str">
        <f t="shared" si="3364"/>
        <v/>
      </c>
      <c r="DJ197" s="71" t="str">
        <f t="shared" si="3364"/>
        <v/>
      </c>
      <c r="DK197" s="71" t="str">
        <f t="shared" si="3364"/>
        <v/>
      </c>
      <c r="DL197" s="71" t="str">
        <f t="shared" si="3364"/>
        <v/>
      </c>
      <c r="DM197" s="71" t="str">
        <f t="shared" si="3364"/>
        <v/>
      </c>
      <c r="DN197" s="71" t="str">
        <f t="shared" si="3364"/>
        <v/>
      </c>
      <c r="DO197" s="71" t="str">
        <f t="shared" si="3364"/>
        <v/>
      </c>
      <c r="DP197" s="71" t="str">
        <f t="shared" si="3364"/>
        <v/>
      </c>
      <c r="DQ197" s="71" t="str">
        <f t="shared" si="3364"/>
        <v/>
      </c>
      <c r="DR197" s="71" t="str">
        <f t="shared" si="3364"/>
        <v/>
      </c>
      <c r="DS197" s="71" t="str">
        <f t="shared" si="3364"/>
        <v/>
      </c>
      <c r="DT197" s="71" t="str">
        <f t="shared" si="3364"/>
        <v/>
      </c>
      <c r="DU197" s="71" t="str">
        <f t="shared" si="3364"/>
        <v/>
      </c>
      <c r="DV197" s="71" t="str">
        <f t="shared" si="3364"/>
        <v/>
      </c>
      <c r="DW197" s="71" t="str">
        <f t="shared" si="3364"/>
        <v/>
      </c>
      <c r="DX197" s="71" t="str">
        <f t="shared" si="3364"/>
        <v/>
      </c>
      <c r="DY197" s="71" t="str">
        <f t="shared" si="3364"/>
        <v/>
      </c>
      <c r="DZ197" s="71" t="str">
        <f t="shared" si="3364"/>
        <v/>
      </c>
      <c r="EA197" s="71" t="str">
        <f t="shared" si="3364"/>
        <v/>
      </c>
      <c r="EB197" s="71" t="str">
        <f t="shared" si="3364"/>
        <v/>
      </c>
      <c r="EC197" s="71" t="str">
        <f t="shared" si="3364"/>
        <v/>
      </c>
      <c r="ED197" s="71" t="str">
        <f t="shared" si="3364"/>
        <v/>
      </c>
      <c r="EE197" s="71" t="str">
        <f t="shared" si="3364"/>
        <v/>
      </c>
      <c r="EF197" s="71" t="str">
        <f t="shared" si="3364"/>
        <v/>
      </c>
      <c r="EG197" s="71" t="str">
        <f t="shared" si="3364"/>
        <v/>
      </c>
      <c r="EH197" s="71" t="str">
        <f t="shared" si="3364"/>
        <v/>
      </c>
      <c r="EI197" s="71" t="str">
        <f t="shared" si="3364"/>
        <v/>
      </c>
      <c r="EJ197" s="71" t="str">
        <f t="shared" si="3364"/>
        <v/>
      </c>
      <c r="EK197" s="71" t="str">
        <f t="shared" si="3364"/>
        <v/>
      </c>
      <c r="EL197" s="71" t="str">
        <f t="shared" si="3364"/>
        <v/>
      </c>
      <c r="EM197" s="71" t="str">
        <f t="shared" si="3364"/>
        <v/>
      </c>
      <c r="EN197" s="71" t="str">
        <f t="shared" si="3364"/>
        <v/>
      </c>
      <c r="EO197" s="71" t="str">
        <f t="shared" si="3364"/>
        <v/>
      </c>
      <c r="EP197" s="71" t="str">
        <f t="shared" si="3364"/>
        <v/>
      </c>
      <c r="EQ197" s="71" t="str">
        <f t="shared" si="3364"/>
        <v/>
      </c>
      <c r="ER197" s="71" t="str">
        <f t="shared" si="3364"/>
        <v/>
      </c>
      <c r="ES197" s="71" t="str">
        <f t="shared" si="3364"/>
        <v/>
      </c>
      <c r="ET197" s="71" t="str">
        <f t="shared" si="3364"/>
        <v/>
      </c>
      <c r="EU197" s="71" t="str">
        <f t="shared" si="3364"/>
        <v/>
      </c>
      <c r="EV197" s="71" t="str">
        <f t="shared" si="3364"/>
        <v/>
      </c>
      <c r="EW197" s="71" t="str">
        <f t="shared" si="3364"/>
        <v/>
      </c>
      <c r="EX197" s="71" t="str">
        <f t="shared" si="3364"/>
        <v/>
      </c>
      <c r="EY197" s="71" t="str">
        <f t="shared" si="3364"/>
        <v/>
      </c>
      <c r="EZ197" s="71" t="str">
        <f t="shared" si="3364"/>
        <v/>
      </c>
      <c r="FA197" s="71" t="str">
        <f t="shared" si="3364"/>
        <v/>
      </c>
      <c r="FB197" s="71" t="str">
        <f t="shared" si="3364"/>
        <v/>
      </c>
      <c r="FC197" s="71" t="str">
        <f t="shared" si="3364"/>
        <v/>
      </c>
      <c r="FD197" s="71" t="str">
        <f t="shared" si="3364"/>
        <v/>
      </c>
      <c r="FE197" s="71" t="str">
        <f t="shared" si="3364"/>
        <v/>
      </c>
      <c r="FF197" s="71" t="str">
        <f t="shared" si="3364"/>
        <v/>
      </c>
      <c r="FG197" s="71" t="str">
        <f t="shared" si="3364"/>
        <v/>
      </c>
      <c r="FH197" s="71" t="str">
        <f t="shared" si="3364"/>
        <v/>
      </c>
      <c r="FI197" s="71" t="str">
        <f t="shared" si="3364"/>
        <v/>
      </c>
      <c r="FJ197" s="71" t="str">
        <f t="shared" si="3364"/>
        <v/>
      </c>
      <c r="FK197" s="71" t="str">
        <f t="shared" si="3364"/>
        <v/>
      </c>
      <c r="FL197" s="71" t="str">
        <f t="shared" si="3364"/>
        <v/>
      </c>
      <c r="FM197" s="71" t="str">
        <f t="shared" si="3364"/>
        <v/>
      </c>
      <c r="FN197" s="71" t="str">
        <f t="shared" ref="FN197:FS198" si="3365">IF(CH197="","","|n"&amp;FN$2&amp;"+"&amp;CH197&amp;FN$1)</f>
        <v/>
      </c>
      <c r="FO197" s="71" t="str">
        <f t="shared" si="3365"/>
        <v/>
      </c>
      <c r="FP197" s="71" t="str">
        <f t="shared" si="3365"/>
        <v/>
      </c>
      <c r="FQ197" s="71" t="str">
        <f t="shared" si="3365"/>
        <v/>
      </c>
      <c r="FR197" s="71" t="str">
        <f t="shared" si="3365"/>
        <v/>
      </c>
      <c r="FS197" s="71" t="str">
        <f t="shared" si="3365"/>
        <v/>
      </c>
    </row>
    <row r="198" spans="1:175" ht="16.5">
      <c r="A198" s="101"/>
      <c r="B198" s="117" t="s">
        <v>669</v>
      </c>
      <c r="C198" s="61" t="s">
        <v>670</v>
      </c>
      <c r="T198" s="61" t="s">
        <v>671</v>
      </c>
      <c r="U198" s="85" t="s">
        <v>672</v>
      </c>
      <c r="CN198" s="70" t="str">
        <f t="shared" ref="CN198:CN208" si="3366">"InitUnitState('"&amp;B198&amp;"',"&amp;V198&amp;","&amp;W198&amp;","&amp;X198&amp;","&amp;Y198&amp;","&amp;Z198&amp;","&amp;AA198&amp;","&amp;AB198&amp;","&amp;AC198&amp;","&amp;AD198&amp;","&amp;AE198&amp;")"</f>
        <v>InitUnitState('IN30',,,,,,,,,,)</v>
      </c>
      <c r="CO198" s="70" t="str">
        <f t="shared" ref="CO198:CO208" si="3367">"InitUnitNormal('"&amp;B198&amp;"',"&amp;AF198&amp;","&amp;AG198&amp;","&amp;AH198&amp;","&amp;AI198&amp;","&amp;AJ198&amp;","&amp;AK198&amp;","&amp;AL198&amp;","&amp;AM198&amp;","&amp;AN198&amp;","&amp;AO198&amp;")"</f>
        <v>InitUnitNormal('IN30',,,,,,,,,,)</v>
      </c>
      <c r="CP198" s="70" t="str">
        <f t="shared" ref="CP198:CP208" si="3368">"InitUnitMagic('"&amp;B198&amp;"',"&amp;AP198&amp;","&amp;AQ198&amp;","&amp;AR198&amp;","&amp;AS198&amp;","&amp;AT198&amp;","&amp;AU198&amp;","&amp;AV198&amp;","&amp;AW198&amp;","&amp;BI198&amp;","&amp;BJ198&amp;")"</f>
        <v>InitUnitMagic('IN30',,,,,,,,,,)</v>
      </c>
      <c r="CQ198" s="70" t="str">
        <f t="shared" ref="CQ198:CQ208" si="3369">"InitUnitAdd('"&amp;B198&amp;"',"&amp;BK198&amp;","&amp;BL198&amp;","&amp;BM198&amp;","&amp;BN198&amp;","&amp;BO198&amp;","&amp;BP198&amp;","&amp;BQ198&amp;","&amp;BR198&amp;","&amp;BS198&amp;","&amp;BT198&amp;")"</f>
        <v>InitUnitAdd('IN30',,,,,,,,,,)</v>
      </c>
      <c r="CR198" s="70" t="str">
        <f t="shared" si="3357"/>
        <v>InitEquipData('IN30',,"",,,,,'','','','','','',"ReplaceableTextures\\CommandButtons\\BTN010.blp")</v>
      </c>
      <c r="CU198" s="95" t="str">
        <f t="shared" ref="CU198:CU200" si="3370">CONCATENATE(DB198,DC198,DD198,DE198,DF198,DG198,DH198,DI198,DJ198,DK198,DL198,DM198,DN198,DO198,DP198,DQ198,DR198,DS198,DT198,DU198,DV198,DW198,DX198,DY198,DZ198,EA198,EB198,EC198,ED198,EE198,EF198,EG198,EH198,EI198,EJ198,EK198,EL198,EM198,EN198,EO198,EP198&amp;"|n")</f>
        <v>|n</v>
      </c>
      <c r="CV198" s="61" t="str">
        <f t="shared" ref="CV198:CV200" si="3371">T198</f>
        <v>开启后获得|Cff00bfff随机奖励|r。</v>
      </c>
      <c r="CW198" s="60"/>
      <c r="CX198" s="60"/>
      <c r="CY198" s="60"/>
      <c r="CZ198" s="60"/>
      <c r="DA198" s="60"/>
      <c r="DB198" s="71" t="str">
        <f t="shared" si="3364"/>
        <v/>
      </c>
      <c r="DC198" s="71" t="str">
        <f t="shared" si="3364"/>
        <v/>
      </c>
      <c r="DD198" s="71" t="str">
        <f t="shared" si="3364"/>
        <v/>
      </c>
      <c r="DE198" s="71" t="str">
        <f t="shared" si="3364"/>
        <v/>
      </c>
      <c r="DF198" s="71" t="str">
        <f t="shared" si="3364"/>
        <v/>
      </c>
      <c r="DG198" s="71" t="str">
        <f t="shared" si="3364"/>
        <v/>
      </c>
      <c r="DH198" s="71" t="str">
        <f t="shared" si="3364"/>
        <v/>
      </c>
      <c r="DI198" s="71" t="str">
        <f t="shared" si="3364"/>
        <v/>
      </c>
      <c r="DJ198" s="71" t="str">
        <f t="shared" si="3364"/>
        <v/>
      </c>
      <c r="DK198" s="71" t="str">
        <f t="shared" si="3364"/>
        <v/>
      </c>
      <c r="DL198" s="71" t="str">
        <f t="shared" si="3364"/>
        <v/>
      </c>
      <c r="DM198" s="71" t="str">
        <f t="shared" si="3364"/>
        <v/>
      </c>
      <c r="DN198" s="71" t="str">
        <f t="shared" si="3364"/>
        <v/>
      </c>
      <c r="DO198" s="71" t="str">
        <f t="shared" si="3364"/>
        <v/>
      </c>
      <c r="DP198" s="71" t="str">
        <f t="shared" si="3364"/>
        <v/>
      </c>
      <c r="DQ198" s="71" t="str">
        <f t="shared" si="3364"/>
        <v/>
      </c>
      <c r="DR198" s="71" t="str">
        <f t="shared" si="3364"/>
        <v/>
      </c>
      <c r="DS198" s="71" t="str">
        <f t="shared" si="3364"/>
        <v/>
      </c>
      <c r="DT198" s="71" t="str">
        <f t="shared" si="3364"/>
        <v/>
      </c>
      <c r="DU198" s="71" t="str">
        <f t="shared" si="3364"/>
        <v/>
      </c>
      <c r="DV198" s="71" t="str">
        <f t="shared" si="3364"/>
        <v/>
      </c>
      <c r="DW198" s="71" t="str">
        <f t="shared" si="3364"/>
        <v/>
      </c>
      <c r="DX198" s="71" t="str">
        <f t="shared" si="3364"/>
        <v/>
      </c>
      <c r="DY198" s="71" t="str">
        <f t="shared" si="3364"/>
        <v/>
      </c>
      <c r="DZ198" s="71" t="str">
        <f t="shared" si="3364"/>
        <v/>
      </c>
      <c r="EA198" s="71" t="str">
        <f t="shared" si="3364"/>
        <v/>
      </c>
      <c r="EB198" s="71" t="str">
        <f t="shared" si="3364"/>
        <v/>
      </c>
      <c r="EC198" s="71" t="str">
        <f t="shared" si="3364"/>
        <v/>
      </c>
      <c r="ED198" s="71" t="str">
        <f t="shared" si="3364"/>
        <v/>
      </c>
      <c r="EE198" s="71" t="str">
        <f t="shared" si="3364"/>
        <v/>
      </c>
      <c r="EF198" s="71" t="str">
        <f t="shared" si="3364"/>
        <v/>
      </c>
      <c r="EG198" s="71" t="str">
        <f t="shared" si="3364"/>
        <v/>
      </c>
      <c r="EH198" s="71" t="str">
        <f t="shared" si="3364"/>
        <v/>
      </c>
      <c r="EI198" s="71" t="str">
        <f t="shared" si="3364"/>
        <v/>
      </c>
      <c r="EJ198" s="71" t="str">
        <f t="shared" si="3364"/>
        <v/>
      </c>
      <c r="EK198" s="71" t="str">
        <f t="shared" si="3364"/>
        <v/>
      </c>
      <c r="EL198" s="71" t="str">
        <f t="shared" si="3364"/>
        <v/>
      </c>
      <c r="EM198" s="71" t="str">
        <f t="shared" si="3364"/>
        <v/>
      </c>
      <c r="EN198" s="71" t="str">
        <f t="shared" si="3364"/>
        <v/>
      </c>
      <c r="EO198" s="71" t="str">
        <f t="shared" si="3364"/>
        <v/>
      </c>
      <c r="EP198" s="71" t="str">
        <f t="shared" si="3364"/>
        <v/>
      </c>
      <c r="EQ198" s="71" t="str">
        <f t="shared" si="3364"/>
        <v/>
      </c>
      <c r="ER198" s="71" t="str">
        <f t="shared" si="3364"/>
        <v/>
      </c>
      <c r="ES198" s="71" t="str">
        <f t="shared" si="3364"/>
        <v/>
      </c>
      <c r="ET198" s="71" t="str">
        <f t="shared" si="3364"/>
        <v/>
      </c>
      <c r="EU198" s="71" t="str">
        <f t="shared" si="3364"/>
        <v/>
      </c>
      <c r="EV198" s="71" t="str">
        <f t="shared" si="3364"/>
        <v/>
      </c>
      <c r="EW198" s="71" t="str">
        <f t="shared" si="3364"/>
        <v/>
      </c>
      <c r="EX198" s="71" t="str">
        <f t="shared" si="3364"/>
        <v/>
      </c>
      <c r="EY198" s="71" t="str">
        <f t="shared" si="3364"/>
        <v/>
      </c>
      <c r="EZ198" s="71" t="str">
        <f t="shared" si="3364"/>
        <v/>
      </c>
      <c r="FA198" s="71" t="str">
        <f t="shared" si="3364"/>
        <v/>
      </c>
      <c r="FB198" s="71" t="str">
        <f t="shared" si="3364"/>
        <v/>
      </c>
      <c r="FC198" s="71" t="str">
        <f t="shared" si="3364"/>
        <v/>
      </c>
      <c r="FD198" s="71" t="str">
        <f t="shared" si="3364"/>
        <v/>
      </c>
      <c r="FE198" s="71" t="str">
        <f t="shared" si="3364"/>
        <v/>
      </c>
      <c r="FF198" s="71" t="str">
        <f t="shared" si="3364"/>
        <v/>
      </c>
      <c r="FG198" s="71" t="str">
        <f t="shared" si="3364"/>
        <v/>
      </c>
      <c r="FH198" s="71" t="str">
        <f t="shared" si="3364"/>
        <v/>
      </c>
      <c r="FI198" s="71" t="str">
        <f t="shared" si="3364"/>
        <v/>
      </c>
      <c r="FJ198" s="71" t="str">
        <f t="shared" si="3364"/>
        <v/>
      </c>
      <c r="FK198" s="71" t="str">
        <f t="shared" si="3364"/>
        <v/>
      </c>
      <c r="FL198" s="71" t="str">
        <f t="shared" si="3364"/>
        <v/>
      </c>
      <c r="FM198" s="71" t="str">
        <f t="shared" si="3364"/>
        <v/>
      </c>
      <c r="FN198" s="71" t="str">
        <f t="shared" si="3365"/>
        <v/>
      </c>
      <c r="FO198" s="71" t="str">
        <f t="shared" si="3365"/>
        <v/>
      </c>
      <c r="FP198" s="71" t="str">
        <f t="shared" si="3365"/>
        <v/>
      </c>
      <c r="FQ198" s="71" t="str">
        <f t="shared" si="3365"/>
        <v/>
      </c>
      <c r="FR198" s="71" t="str">
        <f t="shared" si="3365"/>
        <v/>
      </c>
      <c r="FS198" s="71" t="str">
        <f t="shared" si="3365"/>
        <v/>
      </c>
    </row>
    <row r="199" spans="1:175" ht="16.5">
      <c r="A199" s="101"/>
      <c r="B199" s="117" t="s">
        <v>673</v>
      </c>
      <c r="C199" s="61" t="s">
        <v>674</v>
      </c>
      <c r="T199" s="61" t="s">
        <v>675</v>
      </c>
      <c r="U199" s="85" t="s">
        <v>676</v>
      </c>
      <c r="CN199" s="70" t="str">
        <f t="shared" si="3366"/>
        <v>InitUnitState('IN31',,,,,,,,,,)</v>
      </c>
      <c r="CO199" s="70" t="str">
        <f t="shared" si="3367"/>
        <v>InitUnitNormal('IN31',,,,,,,,,,)</v>
      </c>
      <c r="CP199" s="70" t="str">
        <f t="shared" si="3368"/>
        <v>InitUnitMagic('IN31',,,,,,,,,,)</v>
      </c>
      <c r="CQ199" s="70" t="str">
        <f t="shared" si="3369"/>
        <v>InitUnitAdd('IN31',,,,,,,,,,)</v>
      </c>
      <c r="CR199" s="70" t="str">
        <f t="shared" si="3357"/>
        <v>InitEquipData('IN31',,"",,,,,'','','','','','',"ReplaceableTextures\\CommandButtons\\BTN011.blp")</v>
      </c>
      <c r="CU199" s="95" t="str">
        <f t="shared" si="3370"/>
        <v>|n</v>
      </c>
      <c r="CV199" s="61" t="str">
        <f t="shared" si="3371"/>
        <v>开启后获得|Cffffd24d随机奖励|r。</v>
      </c>
      <c r="CW199" s="60"/>
      <c r="CX199" s="60"/>
      <c r="CY199" s="60"/>
      <c r="CZ199" s="60"/>
      <c r="DA199" s="60"/>
      <c r="DB199" s="71" t="str">
        <f t="shared" ref="DB199:DB200" si="3372">IF(V199="","","|n"&amp;DB$2&amp;"+"&amp;V199&amp;DB$1)</f>
        <v/>
      </c>
      <c r="DC199" s="71" t="str">
        <f t="shared" ref="DC199:DC200" si="3373">IF(W199="","","|n"&amp;DC$2&amp;"+"&amp;W199&amp;DC$1)</f>
        <v/>
      </c>
      <c r="DD199" s="71" t="str">
        <f t="shared" ref="DD199:DD200" si="3374">IF(X199="","","|n"&amp;DD$2&amp;"+"&amp;X199&amp;DD$1)</f>
        <v/>
      </c>
      <c r="DE199" s="71" t="str">
        <f t="shared" ref="DE199:DE200" si="3375">IF(Y199="","","|n"&amp;DE$2&amp;"+"&amp;Y199&amp;DE$1)</f>
        <v/>
      </c>
      <c r="DF199" s="71" t="str">
        <f t="shared" ref="DF199:DF200" si="3376">IF(Z199="","","|n"&amp;DF$2&amp;"+"&amp;Z199&amp;DF$1)</f>
        <v/>
      </c>
      <c r="DG199" s="71" t="str">
        <f t="shared" ref="DG199:DG200" si="3377">IF(AA199="","","|n"&amp;DG$2&amp;"+"&amp;AA199&amp;DG$1)</f>
        <v/>
      </c>
      <c r="DH199" s="71" t="str">
        <f t="shared" ref="DH199:DH200" si="3378">IF(AB199="","","|n"&amp;DH$2&amp;"+"&amp;AB199&amp;DH$1)</f>
        <v/>
      </c>
      <c r="DI199" s="71" t="str">
        <f t="shared" ref="DI199:DI200" si="3379">IF(AC199="","","|n"&amp;DI$2&amp;"+"&amp;AC199&amp;DI$1)</f>
        <v/>
      </c>
      <c r="DJ199" s="71" t="str">
        <f t="shared" ref="DJ199:DJ200" si="3380">IF(AD199="","","|n"&amp;DJ$2&amp;"+"&amp;AD199&amp;DJ$1)</f>
        <v/>
      </c>
      <c r="DK199" s="71" t="str">
        <f t="shared" ref="DK199:DK200" si="3381">IF(AE199="","","|n"&amp;DK$2&amp;"+"&amp;AE199&amp;DK$1)</f>
        <v/>
      </c>
      <c r="DL199" s="71" t="str">
        <f t="shared" ref="DL199:DL200" si="3382">IF(AF199="","","|n"&amp;DL$2&amp;"+"&amp;AF199&amp;DL$1)</f>
        <v/>
      </c>
      <c r="DM199" s="71" t="str">
        <f t="shared" ref="DM199:DM200" si="3383">IF(AG199="","","|n"&amp;DM$2&amp;"+"&amp;AG199&amp;DM$1)</f>
        <v/>
      </c>
      <c r="DN199" s="71" t="str">
        <f t="shared" ref="DN199:DN200" si="3384">IF(AH199="","","|n"&amp;DN$2&amp;"+"&amp;AH199&amp;DN$1)</f>
        <v/>
      </c>
      <c r="DO199" s="71" t="str">
        <f t="shared" ref="DO199:DO200" si="3385">IF(AI199="","","|n"&amp;DO$2&amp;"+"&amp;AI199&amp;DO$1)</f>
        <v/>
      </c>
      <c r="DP199" s="71" t="str">
        <f t="shared" ref="DP199:DP200" si="3386">IF(AJ199="","","|n"&amp;DP$2&amp;"+"&amp;AJ199&amp;DP$1)</f>
        <v/>
      </c>
      <c r="DQ199" s="71" t="str">
        <f t="shared" ref="DQ199:DQ200" si="3387">IF(AK199="","","|n"&amp;DQ$2&amp;"+"&amp;AK199&amp;DQ$1)</f>
        <v/>
      </c>
      <c r="DR199" s="71" t="str">
        <f t="shared" ref="DR199:DR200" si="3388">IF(AL199="","","|n"&amp;DR$2&amp;"+"&amp;AL199&amp;DR$1)</f>
        <v/>
      </c>
      <c r="DS199" s="71" t="str">
        <f t="shared" ref="DS199:DS200" si="3389">IF(AM199="","","|n"&amp;DS$2&amp;"+"&amp;AM199&amp;DS$1)</f>
        <v/>
      </c>
      <c r="DT199" s="71" t="str">
        <f t="shared" ref="DT199:DT200" si="3390">IF(AN199="","","|n"&amp;DT$2&amp;"+"&amp;AN199&amp;DT$1)</f>
        <v/>
      </c>
      <c r="DU199" s="71" t="str">
        <f t="shared" ref="DU199:DU200" si="3391">IF(AO199="","","|n"&amp;DU$2&amp;"+"&amp;AO199&amp;DU$1)</f>
        <v/>
      </c>
      <c r="DV199" s="71" t="str">
        <f t="shared" ref="DV199:DV200" si="3392">IF(AP199="","","|n"&amp;DV$2&amp;"+"&amp;AP199&amp;DV$1)</f>
        <v/>
      </c>
      <c r="DW199" s="71" t="str">
        <f t="shared" ref="DW199:DW200" si="3393">IF(AQ199="","","|n"&amp;DW$2&amp;"+"&amp;AQ199&amp;DW$1)</f>
        <v/>
      </c>
      <c r="DX199" s="71" t="str">
        <f t="shared" ref="DX199:DX200" si="3394">IF(AR199="","","|n"&amp;DX$2&amp;"+"&amp;AR199&amp;DX$1)</f>
        <v/>
      </c>
      <c r="DY199" s="71" t="str">
        <f t="shared" ref="DY199:DY200" si="3395">IF(AS199="","","|n"&amp;DY$2&amp;"+"&amp;AS199&amp;DY$1)</f>
        <v/>
      </c>
      <c r="DZ199" s="71" t="str">
        <f t="shared" ref="DZ199:DZ200" si="3396">IF(AT199="","","|n"&amp;DZ$2&amp;"+"&amp;AT199&amp;DZ$1)</f>
        <v/>
      </c>
      <c r="EA199" s="71" t="str">
        <f t="shared" ref="EA199:EA200" si="3397">IF(AU199="","","|n"&amp;EA$2&amp;"+"&amp;AU199&amp;EA$1)</f>
        <v/>
      </c>
      <c r="EB199" s="71" t="str">
        <f t="shared" ref="EB199:EB200" si="3398">IF(AV199="","","|n"&amp;EB$2&amp;"+"&amp;AV199&amp;EB$1)</f>
        <v/>
      </c>
      <c r="EC199" s="71" t="str">
        <f t="shared" ref="EC199:EC200" si="3399">IF(AW199="","","|n"&amp;EC$2&amp;"+"&amp;AW199&amp;EC$1)</f>
        <v/>
      </c>
      <c r="ED199" s="71" t="str">
        <f t="shared" ref="ED199:ED200" si="3400">IF(AX199="","","|n"&amp;ED$2&amp;"+"&amp;AX199&amp;ED$1)</f>
        <v/>
      </c>
      <c r="EE199" s="71" t="str">
        <f t="shared" ref="EE199:EE200" si="3401">IF(AY199="","","|n"&amp;EE$2&amp;"+"&amp;AY199&amp;EE$1)</f>
        <v/>
      </c>
      <c r="EF199" s="71" t="str">
        <f t="shared" ref="EF199:EF200" si="3402">IF(AZ199="","","|n"&amp;EF$2&amp;"+"&amp;AZ199&amp;EF$1)</f>
        <v/>
      </c>
      <c r="EG199" s="71" t="str">
        <f t="shared" ref="EG199:EG200" si="3403">IF(BA199="","","|n"&amp;EG$2&amp;"+"&amp;BA199&amp;EG$1)</f>
        <v/>
      </c>
      <c r="EH199" s="71" t="str">
        <f t="shared" ref="EH199:EH200" si="3404">IF(BB199="","","|n"&amp;EH$2&amp;"+"&amp;BB199&amp;EH$1)</f>
        <v/>
      </c>
      <c r="EI199" s="71" t="str">
        <f t="shared" ref="EI199:EI200" si="3405">IF(BC199="","","|n"&amp;EI$2&amp;"+"&amp;BC199&amp;EI$1)</f>
        <v/>
      </c>
      <c r="EJ199" s="71" t="str">
        <f t="shared" ref="EJ199:EJ200" si="3406">IF(BD199="","","|n"&amp;EJ$2&amp;"+"&amp;BD199&amp;EJ$1)</f>
        <v/>
      </c>
      <c r="EK199" s="71" t="str">
        <f t="shared" ref="EK199:EK200" si="3407">IF(BE199="","","|n"&amp;EK$2&amp;"+"&amp;BE199&amp;EK$1)</f>
        <v/>
      </c>
      <c r="EL199" s="71" t="str">
        <f t="shared" ref="EL199:EL200" si="3408">IF(BF199="","","|n"&amp;EL$2&amp;"+"&amp;BF199&amp;EL$1)</f>
        <v/>
      </c>
      <c r="EM199" s="71" t="str">
        <f t="shared" ref="EM199:EM200" si="3409">IF(BG199="","","|n"&amp;EM$2&amp;"+"&amp;BG199&amp;EM$1)</f>
        <v/>
      </c>
      <c r="EN199" s="71" t="str">
        <f t="shared" ref="EN199:EN200" si="3410">IF(BH199="","","|n"&amp;EN$2&amp;"+"&amp;BH199&amp;EN$1)</f>
        <v/>
      </c>
      <c r="EO199" s="71" t="str">
        <f t="shared" ref="EO199:EO200" si="3411">IF(BI199="","","|n"&amp;EO$2&amp;"+"&amp;BI199&amp;EO$1)</f>
        <v/>
      </c>
      <c r="EP199" s="71" t="str">
        <f t="shared" ref="EP199:EP200" si="3412">IF(BJ199="","","|n"&amp;EP$2&amp;"+"&amp;BJ199&amp;EP$1)</f>
        <v/>
      </c>
      <c r="EQ199" s="71" t="str">
        <f t="shared" ref="EQ199:EQ200" si="3413">IF(BK199="","","|n"&amp;EQ$2&amp;"+"&amp;BK199&amp;EQ$1)</f>
        <v/>
      </c>
      <c r="ER199" s="71" t="str">
        <f t="shared" ref="ER199:ER200" si="3414">IF(BL199="","","|n"&amp;ER$2&amp;"+"&amp;BL199&amp;ER$1)</f>
        <v/>
      </c>
      <c r="ES199" s="71" t="str">
        <f t="shared" ref="ES199:ES200" si="3415">IF(BM199="","","|n"&amp;ES$2&amp;"+"&amp;BM199&amp;ES$1)</f>
        <v/>
      </c>
      <c r="ET199" s="71" t="str">
        <f t="shared" ref="ET199:ET200" si="3416">IF(BN199="","","|n"&amp;ET$2&amp;"+"&amp;BN199&amp;ET$1)</f>
        <v/>
      </c>
      <c r="EU199" s="71" t="str">
        <f t="shared" ref="EU199:EU200" si="3417">IF(BO199="","","|n"&amp;EU$2&amp;"+"&amp;BO199&amp;EU$1)</f>
        <v/>
      </c>
      <c r="EV199" s="71" t="str">
        <f t="shared" ref="EV199:EV200" si="3418">IF(BP199="","","|n"&amp;EV$2&amp;"+"&amp;BP199&amp;EV$1)</f>
        <v/>
      </c>
      <c r="EW199" s="71" t="str">
        <f t="shared" ref="EW199:EW200" si="3419">IF(BQ199="","","|n"&amp;EW$2&amp;"+"&amp;BQ199&amp;EW$1)</f>
        <v/>
      </c>
      <c r="EX199" s="71" t="str">
        <f t="shared" ref="EX199:EX200" si="3420">IF(BR199="","","|n"&amp;EX$2&amp;"+"&amp;BR199&amp;EX$1)</f>
        <v/>
      </c>
      <c r="EY199" s="71" t="str">
        <f t="shared" ref="EY199:EY200" si="3421">IF(BS199="","","|n"&amp;EY$2&amp;"+"&amp;BS199&amp;EY$1)</f>
        <v/>
      </c>
      <c r="EZ199" s="71" t="str">
        <f t="shared" ref="EZ199:EZ200" si="3422">IF(BT199="","","|n"&amp;EZ$2&amp;"+"&amp;BT199&amp;EZ$1)</f>
        <v/>
      </c>
      <c r="FA199" s="71" t="str">
        <f t="shared" ref="FA199:FA200" si="3423">IF(BU199="","","|n"&amp;FA$2&amp;"+"&amp;BU199&amp;FA$1)</f>
        <v/>
      </c>
      <c r="FB199" s="71" t="str">
        <f t="shared" ref="FB199:FB200" si="3424">IF(BV199="","","|n"&amp;FB$2&amp;"+"&amp;BV199&amp;FB$1)</f>
        <v/>
      </c>
      <c r="FC199" s="71" t="str">
        <f t="shared" ref="FC199:FC200" si="3425">IF(BW199="","","|n"&amp;FC$2&amp;"+"&amp;BW199&amp;FC$1)</f>
        <v/>
      </c>
      <c r="FD199" s="71" t="str">
        <f t="shared" ref="FD199:FD200" si="3426">IF(BX199="","","|n"&amp;FD$2&amp;"+"&amp;BX199&amp;FD$1)</f>
        <v/>
      </c>
      <c r="FE199" s="71" t="str">
        <f t="shared" ref="FE199:FE200" si="3427">IF(BY199="","","|n"&amp;FE$2&amp;"+"&amp;BY199&amp;FE$1)</f>
        <v/>
      </c>
      <c r="FF199" s="71" t="str">
        <f t="shared" ref="FF199:FF200" si="3428">IF(BZ199="","","|n"&amp;FF$2&amp;"+"&amp;BZ199&amp;FF$1)</f>
        <v/>
      </c>
      <c r="FG199" s="71" t="str">
        <f t="shared" ref="FG199:FG200" si="3429">IF(CA199="","","|n"&amp;FG$2&amp;"+"&amp;CA199&amp;FG$1)</f>
        <v/>
      </c>
      <c r="FH199" s="71" t="str">
        <f t="shared" ref="FH199:FH200" si="3430">IF(CB199="","","|n"&amp;FH$2&amp;"+"&amp;CB199&amp;FH$1)</f>
        <v/>
      </c>
      <c r="FI199" s="71" t="str">
        <f t="shared" ref="FI199:FI200" si="3431">IF(CC199="","","|n"&amp;FI$2&amp;"+"&amp;CC199&amp;FI$1)</f>
        <v/>
      </c>
      <c r="FJ199" s="71" t="str">
        <f t="shared" ref="FJ199:FJ200" si="3432">IF(CD199="","","|n"&amp;FJ$2&amp;"+"&amp;CD199&amp;FJ$1)</f>
        <v/>
      </c>
      <c r="FK199" s="71" t="str">
        <f t="shared" ref="FK199:FK200" si="3433">IF(CE199="","","|n"&amp;FK$2&amp;"+"&amp;CE199&amp;FK$1)</f>
        <v/>
      </c>
      <c r="FL199" s="71" t="str">
        <f t="shared" ref="FL199:FL200" si="3434">IF(CF199="","","|n"&amp;FL$2&amp;"+"&amp;CF199&amp;FL$1)</f>
        <v/>
      </c>
      <c r="FM199" s="71" t="str">
        <f t="shared" ref="FM199:FM200" si="3435">IF(CG199="","","|n"&amp;FM$2&amp;"+"&amp;CG199&amp;FM$1)</f>
        <v/>
      </c>
      <c r="FN199" s="71" t="str">
        <f t="shared" ref="FN199:FN200" si="3436">IF(CH199="","","|n"&amp;FN$2&amp;"+"&amp;CH199&amp;FN$1)</f>
        <v/>
      </c>
      <c r="FO199" s="71" t="str">
        <f t="shared" ref="FO199:FO200" si="3437">IF(CI199="","","|n"&amp;FO$2&amp;"+"&amp;CI199&amp;FO$1)</f>
        <v/>
      </c>
      <c r="FP199" s="71" t="str">
        <f t="shared" ref="FP199:FP200" si="3438">IF(CJ199="","","|n"&amp;FP$2&amp;"+"&amp;CJ199&amp;FP$1)</f>
        <v/>
      </c>
      <c r="FQ199" s="71" t="str">
        <f t="shared" ref="FQ199:FQ200" si="3439">IF(CK199="","","|n"&amp;FQ$2&amp;"+"&amp;CK199&amp;FQ$1)</f>
        <v/>
      </c>
      <c r="FR199" s="71" t="str">
        <f t="shared" ref="FR199:FR200" si="3440">IF(CL199="","","|n"&amp;FR$2&amp;"+"&amp;CL199&amp;FR$1)</f>
        <v/>
      </c>
      <c r="FS199" s="71" t="str">
        <f t="shared" ref="FS199:FS200" si="3441">IF(CM199="","","|n"&amp;FS$2&amp;"+"&amp;CM199&amp;FS$1)</f>
        <v/>
      </c>
    </row>
    <row r="200" spans="1:175" ht="16.5">
      <c r="A200" s="101"/>
      <c r="B200" s="117" t="s">
        <v>677</v>
      </c>
      <c r="C200" s="61" t="s">
        <v>664</v>
      </c>
      <c r="T200" s="61" t="s">
        <v>665</v>
      </c>
      <c r="U200" s="85" t="s">
        <v>666</v>
      </c>
      <c r="CN200" s="70" t="str">
        <f t="shared" si="3366"/>
        <v>InitUnitState('IN32',,,,,,,,,,)</v>
      </c>
      <c r="CO200" s="70" t="str">
        <f t="shared" si="3367"/>
        <v>InitUnitNormal('IN32',,,,,,,,,,)</v>
      </c>
      <c r="CP200" s="70" t="str">
        <f t="shared" si="3368"/>
        <v>InitUnitMagic('IN32',,,,,,,,,,)</v>
      </c>
      <c r="CQ200" s="70" t="str">
        <f t="shared" si="3369"/>
        <v>InitUnitAdd('IN32',,,,,,,,,,)</v>
      </c>
      <c r="CR200" s="70" t="str">
        <f t="shared" si="3357"/>
        <v>InitEquipData('IN32',,"",,,,,'','','','','','',"ReplaceableTextures\\CommandButtons\\BTNIS11.blp")</v>
      </c>
      <c r="CU200" s="95" t="str">
        <f t="shared" si="3370"/>
        <v>|n</v>
      </c>
      <c r="CV200" s="61" t="str">
        <f t="shared" si="3371"/>
        <v>使用后获得|Cffffc926随机类型技能升阶石|r</v>
      </c>
      <c r="CW200" s="60"/>
      <c r="CX200" s="60"/>
      <c r="CY200" s="60"/>
      <c r="CZ200" s="60"/>
      <c r="DA200" s="60"/>
      <c r="DB200" s="71" t="str">
        <f t="shared" si="3372"/>
        <v/>
      </c>
      <c r="DC200" s="71" t="str">
        <f t="shared" si="3373"/>
        <v/>
      </c>
      <c r="DD200" s="71" t="str">
        <f t="shared" si="3374"/>
        <v/>
      </c>
      <c r="DE200" s="71" t="str">
        <f t="shared" si="3375"/>
        <v/>
      </c>
      <c r="DF200" s="71" t="str">
        <f t="shared" si="3376"/>
        <v/>
      </c>
      <c r="DG200" s="71" t="str">
        <f t="shared" si="3377"/>
        <v/>
      </c>
      <c r="DH200" s="71" t="str">
        <f t="shared" si="3378"/>
        <v/>
      </c>
      <c r="DI200" s="71" t="str">
        <f t="shared" si="3379"/>
        <v/>
      </c>
      <c r="DJ200" s="71" t="str">
        <f t="shared" si="3380"/>
        <v/>
      </c>
      <c r="DK200" s="71" t="str">
        <f t="shared" si="3381"/>
        <v/>
      </c>
      <c r="DL200" s="71" t="str">
        <f t="shared" si="3382"/>
        <v/>
      </c>
      <c r="DM200" s="71" t="str">
        <f t="shared" si="3383"/>
        <v/>
      </c>
      <c r="DN200" s="71" t="str">
        <f t="shared" si="3384"/>
        <v/>
      </c>
      <c r="DO200" s="71" t="str">
        <f t="shared" si="3385"/>
        <v/>
      </c>
      <c r="DP200" s="71" t="str">
        <f t="shared" si="3386"/>
        <v/>
      </c>
      <c r="DQ200" s="71" t="str">
        <f t="shared" si="3387"/>
        <v/>
      </c>
      <c r="DR200" s="71" t="str">
        <f t="shared" si="3388"/>
        <v/>
      </c>
      <c r="DS200" s="71" t="str">
        <f t="shared" si="3389"/>
        <v/>
      </c>
      <c r="DT200" s="71" t="str">
        <f t="shared" si="3390"/>
        <v/>
      </c>
      <c r="DU200" s="71" t="str">
        <f t="shared" si="3391"/>
        <v/>
      </c>
      <c r="DV200" s="71" t="str">
        <f t="shared" si="3392"/>
        <v/>
      </c>
      <c r="DW200" s="71" t="str">
        <f t="shared" si="3393"/>
        <v/>
      </c>
      <c r="DX200" s="71" t="str">
        <f t="shared" si="3394"/>
        <v/>
      </c>
      <c r="DY200" s="71" t="str">
        <f t="shared" si="3395"/>
        <v/>
      </c>
      <c r="DZ200" s="71" t="str">
        <f t="shared" si="3396"/>
        <v/>
      </c>
      <c r="EA200" s="71" t="str">
        <f t="shared" si="3397"/>
        <v/>
      </c>
      <c r="EB200" s="71" t="str">
        <f t="shared" si="3398"/>
        <v/>
      </c>
      <c r="EC200" s="71" t="str">
        <f t="shared" si="3399"/>
        <v/>
      </c>
      <c r="ED200" s="71" t="str">
        <f t="shared" si="3400"/>
        <v/>
      </c>
      <c r="EE200" s="71" t="str">
        <f t="shared" si="3401"/>
        <v/>
      </c>
      <c r="EF200" s="71" t="str">
        <f t="shared" si="3402"/>
        <v/>
      </c>
      <c r="EG200" s="71" t="str">
        <f t="shared" si="3403"/>
        <v/>
      </c>
      <c r="EH200" s="71" t="str">
        <f t="shared" si="3404"/>
        <v/>
      </c>
      <c r="EI200" s="71" t="str">
        <f t="shared" si="3405"/>
        <v/>
      </c>
      <c r="EJ200" s="71" t="str">
        <f t="shared" si="3406"/>
        <v/>
      </c>
      <c r="EK200" s="71" t="str">
        <f t="shared" si="3407"/>
        <v/>
      </c>
      <c r="EL200" s="71" t="str">
        <f t="shared" si="3408"/>
        <v/>
      </c>
      <c r="EM200" s="71" t="str">
        <f t="shared" si="3409"/>
        <v/>
      </c>
      <c r="EN200" s="71" t="str">
        <f t="shared" si="3410"/>
        <v/>
      </c>
      <c r="EO200" s="71" t="str">
        <f t="shared" si="3411"/>
        <v/>
      </c>
      <c r="EP200" s="71" t="str">
        <f t="shared" si="3412"/>
        <v/>
      </c>
      <c r="EQ200" s="71" t="str">
        <f t="shared" si="3413"/>
        <v/>
      </c>
      <c r="ER200" s="71" t="str">
        <f t="shared" si="3414"/>
        <v/>
      </c>
      <c r="ES200" s="71" t="str">
        <f t="shared" si="3415"/>
        <v/>
      </c>
      <c r="ET200" s="71" t="str">
        <f t="shared" si="3416"/>
        <v/>
      </c>
      <c r="EU200" s="71" t="str">
        <f t="shared" si="3417"/>
        <v/>
      </c>
      <c r="EV200" s="71" t="str">
        <f t="shared" si="3418"/>
        <v/>
      </c>
      <c r="EW200" s="71" t="str">
        <f t="shared" si="3419"/>
        <v/>
      </c>
      <c r="EX200" s="71" t="str">
        <f t="shared" si="3420"/>
        <v/>
      </c>
      <c r="EY200" s="71" t="str">
        <f t="shared" si="3421"/>
        <v/>
      </c>
      <c r="EZ200" s="71" t="str">
        <f t="shared" si="3422"/>
        <v/>
      </c>
      <c r="FA200" s="71" t="str">
        <f t="shared" si="3423"/>
        <v/>
      </c>
      <c r="FB200" s="71" t="str">
        <f t="shared" si="3424"/>
        <v/>
      </c>
      <c r="FC200" s="71" t="str">
        <f t="shared" si="3425"/>
        <v/>
      </c>
      <c r="FD200" s="71" t="str">
        <f t="shared" si="3426"/>
        <v/>
      </c>
      <c r="FE200" s="71" t="str">
        <f t="shared" si="3427"/>
        <v/>
      </c>
      <c r="FF200" s="71" t="str">
        <f t="shared" si="3428"/>
        <v/>
      </c>
      <c r="FG200" s="71" t="str">
        <f t="shared" si="3429"/>
        <v/>
      </c>
      <c r="FH200" s="71" t="str">
        <f t="shared" si="3430"/>
        <v/>
      </c>
      <c r="FI200" s="71" t="str">
        <f t="shared" si="3431"/>
        <v/>
      </c>
      <c r="FJ200" s="71" t="str">
        <f t="shared" si="3432"/>
        <v/>
      </c>
      <c r="FK200" s="71" t="str">
        <f t="shared" si="3433"/>
        <v/>
      </c>
      <c r="FL200" s="71" t="str">
        <f t="shared" si="3434"/>
        <v/>
      </c>
      <c r="FM200" s="71" t="str">
        <f t="shared" si="3435"/>
        <v/>
      </c>
      <c r="FN200" s="71" t="str">
        <f t="shared" si="3436"/>
        <v/>
      </c>
      <c r="FO200" s="71" t="str">
        <f t="shared" si="3437"/>
        <v/>
      </c>
      <c r="FP200" s="71" t="str">
        <f t="shared" si="3438"/>
        <v/>
      </c>
      <c r="FQ200" s="71" t="str">
        <f t="shared" si="3439"/>
        <v/>
      </c>
      <c r="FR200" s="71" t="str">
        <f t="shared" si="3440"/>
        <v/>
      </c>
      <c r="FS200" s="71" t="str">
        <f t="shared" si="3441"/>
        <v/>
      </c>
    </row>
    <row r="201" spans="1:175" ht="16.5">
      <c r="A201" s="101"/>
      <c r="B201" s="116" t="s">
        <v>678</v>
      </c>
      <c r="C201" s="22" t="s">
        <v>679</v>
      </c>
      <c r="T201" s="61" t="s">
        <v>680</v>
      </c>
      <c r="U201" s="85" t="str">
        <f t="shared" ref="U201:U212" si="3442">"ReplaceableTextures\\CommandButtons\\BTN"&amp;B201&amp;".blp"</f>
        <v>ReplaceableTextures\\CommandButtons\\BTNIN33.blp</v>
      </c>
      <c r="CN201" s="70" t="str">
        <f t="shared" si="3366"/>
        <v>InitUnitState('IN33',,,,,,,,,,)</v>
      </c>
      <c r="CO201" s="70" t="str">
        <f t="shared" si="3367"/>
        <v>InitUnitNormal('IN33',,,,,,,,,,)</v>
      </c>
      <c r="CP201" s="70" t="str">
        <f t="shared" si="3368"/>
        <v>InitUnitMagic('IN33',,,,,,,,,,)</v>
      </c>
      <c r="CQ201" s="70" t="str">
        <f t="shared" si="3369"/>
        <v>InitUnitAdd('IN33',,,,,,,,,,)</v>
      </c>
      <c r="CR201" s="70" t="str">
        <f>"InitEquipData('"&amp;B201&amp;"',"&amp;D201&amp;","&amp;CR$1&amp;A201&amp;CR$1&amp;","&amp;E201&amp;","&amp;I201&amp;","&amp;F201&amp;","&amp;G201&amp;",'"&amp;J201&amp;"','"&amp;K201&amp;"','"&amp;L201&amp;"','"&amp;M201&amp;"','"&amp;N201&amp;"','"&amp;O201&amp;"',"&amp;CR$1&amp;U235&amp;CR$1&amp;")"</f>
        <v>InitEquipData('IN33',,"",,,,,'','','','','','',"ReplaceableTextures\\CommandButtons\\BTNIZ0F.blp")</v>
      </c>
      <c r="CU201" s="95" t="str">
        <f t="shared" ref="CU201:CU208" si="3443">CONCATENATE(DB201,DC201,DD201,DE201,DF201,DG201,DH201,DI201,DJ201,DK201,DL201,DM201,DN201,DO201,DP201,DQ201,DR201,DS201,DT201,DU201,DV201,DW201,DX201,DY201,DZ201,EA201,EB201,EC201,ED201,EE201,EF201,EG201,EH201,EI201,EJ201,EK201,EL201,EM201,EN201,EO201,EP201&amp;"|n")</f>
        <v>|n</v>
      </c>
      <c r="CV201" s="61" t="str">
        <f t="shared" ref="CV201:CV208" si="3444">T201</f>
        <v>攻击|Cffffc926+2500|r</v>
      </c>
      <c r="CW201" s="60"/>
      <c r="CX201" s="60"/>
      <c r="CY201" s="60"/>
      <c r="CZ201" s="60"/>
      <c r="DA201" s="60"/>
      <c r="DB201" s="71" t="str">
        <f t="shared" ref="DB201:FM201" si="3445">IF(V201="","","|n"&amp;DB$2&amp;"+"&amp;V201&amp;DB$1)</f>
        <v/>
      </c>
      <c r="DC201" s="71" t="str">
        <f t="shared" si="3445"/>
        <v/>
      </c>
      <c r="DD201" s="71" t="str">
        <f t="shared" si="3445"/>
        <v/>
      </c>
      <c r="DE201" s="71" t="str">
        <f t="shared" si="3445"/>
        <v/>
      </c>
      <c r="DF201" s="71" t="str">
        <f t="shared" si="3445"/>
        <v/>
      </c>
      <c r="DG201" s="71" t="str">
        <f t="shared" si="3445"/>
        <v/>
      </c>
      <c r="DH201" s="71" t="str">
        <f t="shared" si="3445"/>
        <v/>
      </c>
      <c r="DI201" s="71" t="str">
        <f t="shared" si="3445"/>
        <v/>
      </c>
      <c r="DJ201" s="71" t="str">
        <f t="shared" si="3445"/>
        <v/>
      </c>
      <c r="DK201" s="71" t="str">
        <f t="shared" si="3445"/>
        <v/>
      </c>
      <c r="DL201" s="71" t="str">
        <f t="shared" si="3445"/>
        <v/>
      </c>
      <c r="DM201" s="71" t="str">
        <f t="shared" si="3445"/>
        <v/>
      </c>
      <c r="DN201" s="71" t="str">
        <f t="shared" si="3445"/>
        <v/>
      </c>
      <c r="DO201" s="71" t="str">
        <f t="shared" si="3445"/>
        <v/>
      </c>
      <c r="DP201" s="71" t="str">
        <f t="shared" si="3445"/>
        <v/>
      </c>
      <c r="DQ201" s="71" t="str">
        <f t="shared" si="3445"/>
        <v/>
      </c>
      <c r="DR201" s="71" t="str">
        <f t="shared" si="3445"/>
        <v/>
      </c>
      <c r="DS201" s="71" t="str">
        <f t="shared" si="3445"/>
        <v/>
      </c>
      <c r="DT201" s="71" t="str">
        <f t="shared" si="3445"/>
        <v/>
      </c>
      <c r="DU201" s="71" t="str">
        <f t="shared" si="3445"/>
        <v/>
      </c>
      <c r="DV201" s="71" t="str">
        <f t="shared" si="3445"/>
        <v/>
      </c>
      <c r="DW201" s="71" t="str">
        <f t="shared" si="3445"/>
        <v/>
      </c>
      <c r="DX201" s="71" t="str">
        <f t="shared" si="3445"/>
        <v/>
      </c>
      <c r="DY201" s="71" t="str">
        <f t="shared" si="3445"/>
        <v/>
      </c>
      <c r="DZ201" s="71" t="str">
        <f t="shared" si="3445"/>
        <v/>
      </c>
      <c r="EA201" s="71" t="str">
        <f t="shared" si="3445"/>
        <v/>
      </c>
      <c r="EB201" s="71" t="str">
        <f t="shared" si="3445"/>
        <v/>
      </c>
      <c r="EC201" s="71" t="str">
        <f t="shared" si="3445"/>
        <v/>
      </c>
      <c r="ED201" s="71" t="str">
        <f t="shared" si="3445"/>
        <v/>
      </c>
      <c r="EE201" s="71" t="str">
        <f t="shared" si="3445"/>
        <v/>
      </c>
      <c r="EF201" s="71" t="str">
        <f t="shared" si="3445"/>
        <v/>
      </c>
      <c r="EG201" s="71" t="str">
        <f t="shared" si="3445"/>
        <v/>
      </c>
      <c r="EH201" s="71" t="str">
        <f t="shared" si="3445"/>
        <v/>
      </c>
      <c r="EI201" s="71" t="str">
        <f t="shared" si="3445"/>
        <v/>
      </c>
      <c r="EJ201" s="71" t="str">
        <f t="shared" si="3445"/>
        <v/>
      </c>
      <c r="EK201" s="71" t="str">
        <f t="shared" si="3445"/>
        <v/>
      </c>
      <c r="EL201" s="71" t="str">
        <f t="shared" si="3445"/>
        <v/>
      </c>
      <c r="EM201" s="71" t="str">
        <f t="shared" si="3445"/>
        <v/>
      </c>
      <c r="EN201" s="71" t="str">
        <f t="shared" si="3445"/>
        <v/>
      </c>
      <c r="EO201" s="71" t="str">
        <f t="shared" si="3445"/>
        <v/>
      </c>
      <c r="EP201" s="71" t="str">
        <f t="shared" si="3445"/>
        <v/>
      </c>
      <c r="EQ201" s="71" t="str">
        <f t="shared" si="3445"/>
        <v/>
      </c>
      <c r="ER201" s="71" t="str">
        <f t="shared" si="3445"/>
        <v/>
      </c>
      <c r="ES201" s="71" t="str">
        <f t="shared" si="3445"/>
        <v/>
      </c>
      <c r="ET201" s="71" t="str">
        <f t="shared" si="3445"/>
        <v/>
      </c>
      <c r="EU201" s="71" t="str">
        <f t="shared" si="3445"/>
        <v/>
      </c>
      <c r="EV201" s="71" t="str">
        <f t="shared" si="3445"/>
        <v/>
      </c>
      <c r="EW201" s="71" t="str">
        <f t="shared" si="3445"/>
        <v/>
      </c>
      <c r="EX201" s="71" t="str">
        <f t="shared" si="3445"/>
        <v/>
      </c>
      <c r="EY201" s="71" t="str">
        <f t="shared" si="3445"/>
        <v/>
      </c>
      <c r="EZ201" s="71" t="str">
        <f t="shared" si="3445"/>
        <v/>
      </c>
      <c r="FA201" s="71" t="str">
        <f t="shared" si="3445"/>
        <v/>
      </c>
      <c r="FB201" s="71" t="str">
        <f t="shared" si="3445"/>
        <v/>
      </c>
      <c r="FC201" s="71" t="str">
        <f t="shared" si="3445"/>
        <v/>
      </c>
      <c r="FD201" s="71" t="str">
        <f t="shared" si="3445"/>
        <v/>
      </c>
      <c r="FE201" s="71" t="str">
        <f t="shared" si="3445"/>
        <v/>
      </c>
      <c r="FF201" s="71" t="str">
        <f t="shared" si="3445"/>
        <v/>
      </c>
      <c r="FG201" s="71" t="str">
        <f t="shared" si="3445"/>
        <v/>
      </c>
      <c r="FH201" s="71" t="str">
        <f t="shared" si="3445"/>
        <v/>
      </c>
      <c r="FI201" s="71" t="str">
        <f t="shared" si="3445"/>
        <v/>
      </c>
      <c r="FJ201" s="71" t="str">
        <f t="shared" si="3445"/>
        <v/>
      </c>
      <c r="FK201" s="71" t="str">
        <f t="shared" si="3445"/>
        <v/>
      </c>
      <c r="FL201" s="71" t="str">
        <f t="shared" si="3445"/>
        <v/>
      </c>
      <c r="FM201" s="71" t="str">
        <f t="shared" si="3445"/>
        <v/>
      </c>
      <c r="FN201" s="71" t="str">
        <f t="shared" ref="FN201:FS201" si="3446">IF(CH201="","","|n"&amp;FN$2&amp;"+"&amp;CH201&amp;FN$1)</f>
        <v/>
      </c>
      <c r="FO201" s="71" t="str">
        <f t="shared" si="3446"/>
        <v/>
      </c>
      <c r="FP201" s="71" t="str">
        <f t="shared" si="3446"/>
        <v/>
      </c>
      <c r="FQ201" s="71" t="str">
        <f t="shared" si="3446"/>
        <v/>
      </c>
      <c r="FR201" s="71" t="str">
        <f t="shared" si="3446"/>
        <v/>
      </c>
      <c r="FS201" s="71" t="str">
        <f t="shared" si="3446"/>
        <v/>
      </c>
    </row>
    <row r="202" spans="1:175" ht="16.5">
      <c r="A202" s="101"/>
      <c r="B202" s="101" t="s">
        <v>681</v>
      </c>
      <c r="C202" s="95" t="s">
        <v>682</v>
      </c>
      <c r="T202" s="61" t="s">
        <v>683</v>
      </c>
      <c r="U202" s="85" t="str">
        <f t="shared" si="3442"/>
        <v>ReplaceableTextures\\CommandButtons\\BTNIN34.blp</v>
      </c>
      <c r="CN202" s="70" t="str">
        <f t="shared" si="3366"/>
        <v>InitUnitState('IN34',,,,,,,,,,)</v>
      </c>
      <c r="CO202" s="70" t="str">
        <f t="shared" si="3367"/>
        <v>InitUnitNormal('IN34',,,,,,,,,,)</v>
      </c>
      <c r="CP202" s="70" t="str">
        <f t="shared" si="3368"/>
        <v>InitUnitMagic('IN34',,,,,,,,,,)</v>
      </c>
      <c r="CQ202" s="70" t="str">
        <f t="shared" si="3369"/>
        <v>InitUnitAdd('IN34',,,,,,,,,,)</v>
      </c>
      <c r="CR202" s="70" t="str">
        <f>"InitEquipData('"&amp;B202&amp;"',"&amp;D202&amp;","&amp;CR$1&amp;A202&amp;CR$1&amp;","&amp;E202&amp;","&amp;I202&amp;","&amp;F202&amp;","&amp;G202&amp;",'"&amp;J202&amp;"','"&amp;K202&amp;"','"&amp;L202&amp;"','"&amp;M202&amp;"','"&amp;N202&amp;"','"&amp;O202&amp;"',"&amp;CR$1&amp;U247&amp;CR$1&amp;")"</f>
        <v>InitEquipData('IN34',,"",,,,,'','','','','','',"ReplaceableTextures\\CommandButtons\\BTN024.blp")</v>
      </c>
      <c r="CU202" s="95" t="str">
        <f t="shared" si="3443"/>
        <v>|n</v>
      </c>
      <c r="CV202" s="61" t="str">
        <f t="shared" si="3444"/>
        <v>攻击|Cffffc926+10000|r</v>
      </c>
      <c r="CW202" s="60"/>
      <c r="CX202" s="60"/>
      <c r="CY202" s="60"/>
      <c r="CZ202" s="60"/>
      <c r="DA202" s="60"/>
      <c r="DB202" s="71" t="str">
        <f t="shared" ref="DB202:FM202" si="3447">IF(V202="","","|n"&amp;DB$2&amp;"+"&amp;V202&amp;DB$1)</f>
        <v/>
      </c>
      <c r="DC202" s="71" t="str">
        <f t="shared" si="3447"/>
        <v/>
      </c>
      <c r="DD202" s="71" t="str">
        <f t="shared" si="3447"/>
        <v/>
      </c>
      <c r="DE202" s="71" t="str">
        <f t="shared" si="3447"/>
        <v/>
      </c>
      <c r="DF202" s="71" t="str">
        <f t="shared" si="3447"/>
        <v/>
      </c>
      <c r="DG202" s="71" t="str">
        <f t="shared" si="3447"/>
        <v/>
      </c>
      <c r="DH202" s="71" t="str">
        <f t="shared" si="3447"/>
        <v/>
      </c>
      <c r="DI202" s="71" t="str">
        <f t="shared" si="3447"/>
        <v/>
      </c>
      <c r="DJ202" s="71" t="str">
        <f t="shared" si="3447"/>
        <v/>
      </c>
      <c r="DK202" s="71" t="str">
        <f t="shared" si="3447"/>
        <v/>
      </c>
      <c r="DL202" s="71" t="str">
        <f t="shared" si="3447"/>
        <v/>
      </c>
      <c r="DM202" s="71" t="str">
        <f t="shared" si="3447"/>
        <v/>
      </c>
      <c r="DN202" s="71" t="str">
        <f t="shared" si="3447"/>
        <v/>
      </c>
      <c r="DO202" s="71" t="str">
        <f t="shared" si="3447"/>
        <v/>
      </c>
      <c r="DP202" s="71" t="str">
        <f t="shared" si="3447"/>
        <v/>
      </c>
      <c r="DQ202" s="71" t="str">
        <f t="shared" si="3447"/>
        <v/>
      </c>
      <c r="DR202" s="71" t="str">
        <f t="shared" si="3447"/>
        <v/>
      </c>
      <c r="DS202" s="71" t="str">
        <f t="shared" si="3447"/>
        <v/>
      </c>
      <c r="DT202" s="71" t="str">
        <f t="shared" si="3447"/>
        <v/>
      </c>
      <c r="DU202" s="71" t="str">
        <f t="shared" si="3447"/>
        <v/>
      </c>
      <c r="DV202" s="71" t="str">
        <f t="shared" si="3447"/>
        <v/>
      </c>
      <c r="DW202" s="71" t="str">
        <f t="shared" si="3447"/>
        <v/>
      </c>
      <c r="DX202" s="71" t="str">
        <f t="shared" si="3447"/>
        <v/>
      </c>
      <c r="DY202" s="71" t="str">
        <f t="shared" si="3447"/>
        <v/>
      </c>
      <c r="DZ202" s="71" t="str">
        <f t="shared" si="3447"/>
        <v/>
      </c>
      <c r="EA202" s="71" t="str">
        <f t="shared" si="3447"/>
        <v/>
      </c>
      <c r="EB202" s="71" t="str">
        <f t="shared" si="3447"/>
        <v/>
      </c>
      <c r="EC202" s="71" t="str">
        <f t="shared" si="3447"/>
        <v/>
      </c>
      <c r="ED202" s="71" t="str">
        <f t="shared" si="3447"/>
        <v/>
      </c>
      <c r="EE202" s="71" t="str">
        <f t="shared" si="3447"/>
        <v/>
      </c>
      <c r="EF202" s="71" t="str">
        <f t="shared" si="3447"/>
        <v/>
      </c>
      <c r="EG202" s="71" t="str">
        <f t="shared" si="3447"/>
        <v/>
      </c>
      <c r="EH202" s="71" t="str">
        <f t="shared" si="3447"/>
        <v/>
      </c>
      <c r="EI202" s="71" t="str">
        <f t="shared" si="3447"/>
        <v/>
      </c>
      <c r="EJ202" s="71" t="str">
        <f t="shared" si="3447"/>
        <v/>
      </c>
      <c r="EK202" s="71" t="str">
        <f t="shared" si="3447"/>
        <v/>
      </c>
      <c r="EL202" s="71" t="str">
        <f t="shared" si="3447"/>
        <v/>
      </c>
      <c r="EM202" s="71" t="str">
        <f t="shared" si="3447"/>
        <v/>
      </c>
      <c r="EN202" s="71" t="str">
        <f t="shared" si="3447"/>
        <v/>
      </c>
      <c r="EO202" s="71" t="str">
        <f t="shared" si="3447"/>
        <v/>
      </c>
      <c r="EP202" s="71" t="str">
        <f t="shared" si="3447"/>
        <v/>
      </c>
      <c r="EQ202" s="71" t="str">
        <f t="shared" si="3447"/>
        <v/>
      </c>
      <c r="ER202" s="71" t="str">
        <f t="shared" si="3447"/>
        <v/>
      </c>
      <c r="ES202" s="71" t="str">
        <f t="shared" si="3447"/>
        <v/>
      </c>
      <c r="ET202" s="71" t="str">
        <f t="shared" si="3447"/>
        <v/>
      </c>
      <c r="EU202" s="71" t="str">
        <f t="shared" si="3447"/>
        <v/>
      </c>
      <c r="EV202" s="71" t="str">
        <f t="shared" si="3447"/>
        <v/>
      </c>
      <c r="EW202" s="71" t="str">
        <f t="shared" si="3447"/>
        <v/>
      </c>
      <c r="EX202" s="71" t="str">
        <f t="shared" si="3447"/>
        <v/>
      </c>
      <c r="EY202" s="71" t="str">
        <f t="shared" si="3447"/>
        <v/>
      </c>
      <c r="EZ202" s="71" t="str">
        <f t="shared" si="3447"/>
        <v/>
      </c>
      <c r="FA202" s="71" t="str">
        <f t="shared" si="3447"/>
        <v/>
      </c>
      <c r="FB202" s="71" t="str">
        <f t="shared" si="3447"/>
        <v/>
      </c>
      <c r="FC202" s="71" t="str">
        <f t="shared" si="3447"/>
        <v/>
      </c>
      <c r="FD202" s="71" t="str">
        <f t="shared" si="3447"/>
        <v/>
      </c>
      <c r="FE202" s="71" t="str">
        <f t="shared" si="3447"/>
        <v/>
      </c>
      <c r="FF202" s="71" t="str">
        <f t="shared" si="3447"/>
        <v/>
      </c>
      <c r="FG202" s="71" t="str">
        <f t="shared" si="3447"/>
        <v/>
      </c>
      <c r="FH202" s="71" t="str">
        <f t="shared" si="3447"/>
        <v/>
      </c>
      <c r="FI202" s="71" t="str">
        <f t="shared" si="3447"/>
        <v/>
      </c>
      <c r="FJ202" s="71" t="str">
        <f t="shared" si="3447"/>
        <v/>
      </c>
      <c r="FK202" s="71" t="str">
        <f t="shared" si="3447"/>
        <v/>
      </c>
      <c r="FL202" s="71" t="str">
        <f t="shared" si="3447"/>
        <v/>
      </c>
      <c r="FM202" s="71" t="str">
        <f t="shared" si="3447"/>
        <v/>
      </c>
      <c r="FN202" s="71" t="str">
        <f t="shared" ref="FN202:FS202" si="3448">IF(CH202="","","|n"&amp;FN$2&amp;"+"&amp;CH202&amp;FN$1)</f>
        <v/>
      </c>
      <c r="FO202" s="71" t="str">
        <f t="shared" si="3448"/>
        <v/>
      </c>
      <c r="FP202" s="71" t="str">
        <f t="shared" si="3448"/>
        <v/>
      </c>
      <c r="FQ202" s="71" t="str">
        <f t="shared" si="3448"/>
        <v/>
      </c>
      <c r="FR202" s="71" t="str">
        <f t="shared" si="3448"/>
        <v/>
      </c>
      <c r="FS202" s="71" t="str">
        <f t="shared" si="3448"/>
        <v/>
      </c>
    </row>
    <row r="203" spans="1:175" ht="16.5">
      <c r="A203" s="101"/>
      <c r="B203" s="116" t="s">
        <v>684</v>
      </c>
      <c r="C203" s="22" t="s">
        <v>685</v>
      </c>
      <c r="T203" s="61" t="s">
        <v>686</v>
      </c>
      <c r="U203" s="85" t="str">
        <f t="shared" si="3442"/>
        <v>ReplaceableTextures\\CommandButtons\\BTNIN35.blp</v>
      </c>
      <c r="CN203" s="70" t="str">
        <f t="shared" si="3366"/>
        <v>InitUnitState('IN35',,,,,,,,,,)</v>
      </c>
      <c r="CO203" s="70" t="str">
        <f t="shared" si="3367"/>
        <v>InitUnitNormal('IN35',,,,,,,,,,)</v>
      </c>
      <c r="CP203" s="70" t="str">
        <f t="shared" si="3368"/>
        <v>InitUnitMagic('IN35',,,,,,,,,,)</v>
      </c>
      <c r="CQ203" s="70" t="str">
        <f t="shared" si="3369"/>
        <v>InitUnitAdd('IN35',,,,,,,,,,)</v>
      </c>
      <c r="CR203" s="70" t="str">
        <f>"InitEquipData('"&amp;B203&amp;"',"&amp;D203&amp;","&amp;CR$1&amp;A203&amp;CR$1&amp;","&amp;E203&amp;","&amp;I203&amp;","&amp;F203&amp;","&amp;G203&amp;",'"&amp;J203&amp;"','"&amp;K203&amp;"','"&amp;L203&amp;"','"&amp;M203&amp;"','"&amp;N203&amp;"','"&amp;O203&amp;"',"&amp;CR$1&amp;U248&amp;CR$1&amp;")"</f>
        <v>InitEquipData('IN35',,"",,,,,'','','','','','',"ReplaceableTextures\\CommandButtons\\BTN021.blp")</v>
      </c>
      <c r="CU203" s="95" t="str">
        <f t="shared" si="3443"/>
        <v>|n</v>
      </c>
      <c r="CV203" s="61" t="str">
        <f t="shared" si="3444"/>
        <v>业力|Cffffc926+1000|r</v>
      </c>
      <c r="CW203" s="60"/>
      <c r="CX203" s="60"/>
      <c r="CY203" s="60"/>
      <c r="CZ203" s="60"/>
      <c r="DA203" s="60"/>
      <c r="DB203" s="71" t="str">
        <f t="shared" ref="DB203:FM203" si="3449">IF(V203="","","|n"&amp;DB$2&amp;"+"&amp;V203&amp;DB$1)</f>
        <v/>
      </c>
      <c r="DC203" s="71" t="str">
        <f t="shared" si="3449"/>
        <v/>
      </c>
      <c r="DD203" s="71" t="str">
        <f t="shared" si="3449"/>
        <v/>
      </c>
      <c r="DE203" s="71" t="str">
        <f t="shared" si="3449"/>
        <v/>
      </c>
      <c r="DF203" s="71" t="str">
        <f t="shared" si="3449"/>
        <v/>
      </c>
      <c r="DG203" s="71" t="str">
        <f t="shared" si="3449"/>
        <v/>
      </c>
      <c r="DH203" s="71" t="str">
        <f t="shared" si="3449"/>
        <v/>
      </c>
      <c r="DI203" s="71" t="str">
        <f t="shared" si="3449"/>
        <v/>
      </c>
      <c r="DJ203" s="71" t="str">
        <f t="shared" si="3449"/>
        <v/>
      </c>
      <c r="DK203" s="71" t="str">
        <f t="shared" si="3449"/>
        <v/>
      </c>
      <c r="DL203" s="71" t="str">
        <f t="shared" si="3449"/>
        <v/>
      </c>
      <c r="DM203" s="71" t="str">
        <f t="shared" si="3449"/>
        <v/>
      </c>
      <c r="DN203" s="71" t="str">
        <f t="shared" si="3449"/>
        <v/>
      </c>
      <c r="DO203" s="71" t="str">
        <f t="shared" si="3449"/>
        <v/>
      </c>
      <c r="DP203" s="71" t="str">
        <f t="shared" si="3449"/>
        <v/>
      </c>
      <c r="DQ203" s="71" t="str">
        <f t="shared" si="3449"/>
        <v/>
      </c>
      <c r="DR203" s="71" t="str">
        <f t="shared" si="3449"/>
        <v/>
      </c>
      <c r="DS203" s="71" t="str">
        <f t="shared" si="3449"/>
        <v/>
      </c>
      <c r="DT203" s="71" t="str">
        <f t="shared" si="3449"/>
        <v/>
      </c>
      <c r="DU203" s="71" t="str">
        <f t="shared" si="3449"/>
        <v/>
      </c>
      <c r="DV203" s="71" t="str">
        <f t="shared" si="3449"/>
        <v/>
      </c>
      <c r="DW203" s="71" t="str">
        <f t="shared" si="3449"/>
        <v/>
      </c>
      <c r="DX203" s="71" t="str">
        <f t="shared" si="3449"/>
        <v/>
      </c>
      <c r="DY203" s="71" t="str">
        <f t="shared" si="3449"/>
        <v/>
      </c>
      <c r="DZ203" s="71" t="str">
        <f t="shared" si="3449"/>
        <v/>
      </c>
      <c r="EA203" s="71" t="str">
        <f t="shared" si="3449"/>
        <v/>
      </c>
      <c r="EB203" s="71" t="str">
        <f t="shared" si="3449"/>
        <v/>
      </c>
      <c r="EC203" s="71" t="str">
        <f t="shared" si="3449"/>
        <v/>
      </c>
      <c r="ED203" s="71" t="str">
        <f t="shared" si="3449"/>
        <v/>
      </c>
      <c r="EE203" s="71" t="str">
        <f t="shared" si="3449"/>
        <v/>
      </c>
      <c r="EF203" s="71" t="str">
        <f t="shared" si="3449"/>
        <v/>
      </c>
      <c r="EG203" s="71" t="str">
        <f t="shared" si="3449"/>
        <v/>
      </c>
      <c r="EH203" s="71" t="str">
        <f t="shared" si="3449"/>
        <v/>
      </c>
      <c r="EI203" s="71" t="str">
        <f t="shared" si="3449"/>
        <v/>
      </c>
      <c r="EJ203" s="71" t="str">
        <f t="shared" si="3449"/>
        <v/>
      </c>
      <c r="EK203" s="71" t="str">
        <f t="shared" si="3449"/>
        <v/>
      </c>
      <c r="EL203" s="71" t="str">
        <f t="shared" si="3449"/>
        <v/>
      </c>
      <c r="EM203" s="71" t="str">
        <f t="shared" si="3449"/>
        <v/>
      </c>
      <c r="EN203" s="71" t="str">
        <f t="shared" si="3449"/>
        <v/>
      </c>
      <c r="EO203" s="71" t="str">
        <f t="shared" si="3449"/>
        <v/>
      </c>
      <c r="EP203" s="71" t="str">
        <f t="shared" si="3449"/>
        <v/>
      </c>
      <c r="EQ203" s="71" t="str">
        <f t="shared" si="3449"/>
        <v/>
      </c>
      <c r="ER203" s="71" t="str">
        <f t="shared" si="3449"/>
        <v/>
      </c>
      <c r="ES203" s="71" t="str">
        <f t="shared" si="3449"/>
        <v/>
      </c>
      <c r="ET203" s="71" t="str">
        <f t="shared" si="3449"/>
        <v/>
      </c>
      <c r="EU203" s="71" t="str">
        <f t="shared" si="3449"/>
        <v/>
      </c>
      <c r="EV203" s="71" t="str">
        <f t="shared" si="3449"/>
        <v/>
      </c>
      <c r="EW203" s="71" t="str">
        <f t="shared" si="3449"/>
        <v/>
      </c>
      <c r="EX203" s="71" t="str">
        <f t="shared" si="3449"/>
        <v/>
      </c>
      <c r="EY203" s="71" t="str">
        <f t="shared" si="3449"/>
        <v/>
      </c>
      <c r="EZ203" s="71" t="str">
        <f t="shared" si="3449"/>
        <v/>
      </c>
      <c r="FA203" s="71" t="str">
        <f t="shared" si="3449"/>
        <v/>
      </c>
      <c r="FB203" s="71" t="str">
        <f t="shared" si="3449"/>
        <v/>
      </c>
      <c r="FC203" s="71" t="str">
        <f t="shared" si="3449"/>
        <v/>
      </c>
      <c r="FD203" s="71" t="str">
        <f t="shared" si="3449"/>
        <v/>
      </c>
      <c r="FE203" s="71" t="str">
        <f t="shared" si="3449"/>
        <v/>
      </c>
      <c r="FF203" s="71" t="str">
        <f t="shared" si="3449"/>
        <v/>
      </c>
      <c r="FG203" s="71" t="str">
        <f t="shared" si="3449"/>
        <v/>
      </c>
      <c r="FH203" s="71" t="str">
        <f t="shared" si="3449"/>
        <v/>
      </c>
      <c r="FI203" s="71" t="str">
        <f t="shared" si="3449"/>
        <v/>
      </c>
      <c r="FJ203" s="71" t="str">
        <f t="shared" si="3449"/>
        <v/>
      </c>
      <c r="FK203" s="71" t="str">
        <f t="shared" si="3449"/>
        <v/>
      </c>
      <c r="FL203" s="71" t="str">
        <f t="shared" si="3449"/>
        <v/>
      </c>
      <c r="FM203" s="71" t="str">
        <f t="shared" si="3449"/>
        <v/>
      </c>
      <c r="FN203" s="71" t="str">
        <f t="shared" ref="FN203:FS203" si="3450">IF(CH203="","","|n"&amp;FN$2&amp;"+"&amp;CH203&amp;FN$1)</f>
        <v/>
      </c>
      <c r="FO203" s="71" t="str">
        <f t="shared" si="3450"/>
        <v/>
      </c>
      <c r="FP203" s="71" t="str">
        <f t="shared" si="3450"/>
        <v/>
      </c>
      <c r="FQ203" s="71" t="str">
        <f t="shared" si="3450"/>
        <v/>
      </c>
      <c r="FR203" s="71" t="str">
        <f t="shared" si="3450"/>
        <v/>
      </c>
      <c r="FS203" s="71" t="str">
        <f t="shared" si="3450"/>
        <v/>
      </c>
    </row>
    <row r="204" spans="1:175" ht="16.5">
      <c r="A204" s="101"/>
      <c r="B204" s="101" t="s">
        <v>687</v>
      </c>
      <c r="C204" s="22" t="s">
        <v>688</v>
      </c>
      <c r="T204" s="61" t="s">
        <v>689</v>
      </c>
      <c r="U204" s="85" t="str">
        <f t="shared" si="3442"/>
        <v>ReplaceableTextures\\CommandButtons\\BTNIN36.blp</v>
      </c>
      <c r="CN204" s="70" t="str">
        <f t="shared" si="3366"/>
        <v>InitUnitState('IN36',,,,,,,,,,)</v>
      </c>
      <c r="CO204" s="70" t="str">
        <f t="shared" si="3367"/>
        <v>InitUnitNormal('IN36',,,,,,,,,,)</v>
      </c>
      <c r="CP204" s="70" t="str">
        <f t="shared" si="3368"/>
        <v>InitUnitMagic('IN36',,,,,,,,,,)</v>
      </c>
      <c r="CQ204" s="70" t="str">
        <f t="shared" si="3369"/>
        <v>InitUnitAdd('IN36',,,,,,,,,,)</v>
      </c>
      <c r="CR204" s="70" t="str">
        <f>"InitEquipData('"&amp;B204&amp;"',"&amp;D204&amp;","&amp;CR$1&amp;A204&amp;CR$1&amp;","&amp;E204&amp;","&amp;I204&amp;","&amp;F204&amp;","&amp;G204&amp;",'"&amp;J204&amp;"','"&amp;K204&amp;"','"&amp;L204&amp;"','"&amp;M204&amp;"','"&amp;N204&amp;"','"&amp;O204&amp;"',"&amp;CR$1&amp;U249&amp;CR$1&amp;")"</f>
        <v>InitEquipData('IN36',,"",,,,,'','','','','','',"ReplaceableTextures\\CommandButtons\\BTN002.blp")</v>
      </c>
      <c r="CU204" s="95" t="str">
        <f t="shared" si="3443"/>
        <v>|n</v>
      </c>
      <c r="CV204" s="61" t="str">
        <f t="shared" si="3444"/>
        <v>业力|Cffffc926+2500|r</v>
      </c>
      <c r="CW204" s="60"/>
      <c r="CX204" s="60"/>
      <c r="CY204" s="60"/>
      <c r="CZ204" s="60"/>
      <c r="DA204" s="60"/>
      <c r="DB204" s="71" t="str">
        <f t="shared" ref="DB204:FM204" si="3451">IF(V204="","","|n"&amp;DB$2&amp;"+"&amp;V204&amp;DB$1)</f>
        <v/>
      </c>
      <c r="DC204" s="71" t="str">
        <f t="shared" si="3451"/>
        <v/>
      </c>
      <c r="DD204" s="71" t="str">
        <f t="shared" si="3451"/>
        <v/>
      </c>
      <c r="DE204" s="71" t="str">
        <f t="shared" si="3451"/>
        <v/>
      </c>
      <c r="DF204" s="71" t="str">
        <f t="shared" si="3451"/>
        <v/>
      </c>
      <c r="DG204" s="71" t="str">
        <f t="shared" si="3451"/>
        <v/>
      </c>
      <c r="DH204" s="71" t="str">
        <f t="shared" si="3451"/>
        <v/>
      </c>
      <c r="DI204" s="71" t="str">
        <f t="shared" si="3451"/>
        <v/>
      </c>
      <c r="DJ204" s="71" t="str">
        <f t="shared" si="3451"/>
        <v/>
      </c>
      <c r="DK204" s="71" t="str">
        <f t="shared" si="3451"/>
        <v/>
      </c>
      <c r="DL204" s="71" t="str">
        <f t="shared" si="3451"/>
        <v/>
      </c>
      <c r="DM204" s="71" t="str">
        <f t="shared" si="3451"/>
        <v/>
      </c>
      <c r="DN204" s="71" t="str">
        <f t="shared" si="3451"/>
        <v/>
      </c>
      <c r="DO204" s="71" t="str">
        <f t="shared" si="3451"/>
        <v/>
      </c>
      <c r="DP204" s="71" t="str">
        <f t="shared" si="3451"/>
        <v/>
      </c>
      <c r="DQ204" s="71" t="str">
        <f t="shared" si="3451"/>
        <v/>
      </c>
      <c r="DR204" s="71" t="str">
        <f t="shared" si="3451"/>
        <v/>
      </c>
      <c r="DS204" s="71" t="str">
        <f t="shared" si="3451"/>
        <v/>
      </c>
      <c r="DT204" s="71" t="str">
        <f t="shared" si="3451"/>
        <v/>
      </c>
      <c r="DU204" s="71" t="str">
        <f t="shared" si="3451"/>
        <v/>
      </c>
      <c r="DV204" s="71" t="str">
        <f t="shared" si="3451"/>
        <v/>
      </c>
      <c r="DW204" s="71" t="str">
        <f t="shared" si="3451"/>
        <v/>
      </c>
      <c r="DX204" s="71" t="str">
        <f t="shared" si="3451"/>
        <v/>
      </c>
      <c r="DY204" s="71" t="str">
        <f t="shared" si="3451"/>
        <v/>
      </c>
      <c r="DZ204" s="71" t="str">
        <f t="shared" si="3451"/>
        <v/>
      </c>
      <c r="EA204" s="71" t="str">
        <f t="shared" si="3451"/>
        <v/>
      </c>
      <c r="EB204" s="71" t="str">
        <f t="shared" si="3451"/>
        <v/>
      </c>
      <c r="EC204" s="71" t="str">
        <f t="shared" si="3451"/>
        <v/>
      </c>
      <c r="ED204" s="71" t="str">
        <f t="shared" si="3451"/>
        <v/>
      </c>
      <c r="EE204" s="71" t="str">
        <f t="shared" si="3451"/>
        <v/>
      </c>
      <c r="EF204" s="71" t="str">
        <f t="shared" si="3451"/>
        <v/>
      </c>
      <c r="EG204" s="71" t="str">
        <f t="shared" si="3451"/>
        <v/>
      </c>
      <c r="EH204" s="71" t="str">
        <f t="shared" si="3451"/>
        <v/>
      </c>
      <c r="EI204" s="71" t="str">
        <f t="shared" si="3451"/>
        <v/>
      </c>
      <c r="EJ204" s="71" t="str">
        <f t="shared" si="3451"/>
        <v/>
      </c>
      <c r="EK204" s="71" t="str">
        <f t="shared" si="3451"/>
        <v/>
      </c>
      <c r="EL204" s="71" t="str">
        <f t="shared" si="3451"/>
        <v/>
      </c>
      <c r="EM204" s="71" t="str">
        <f t="shared" si="3451"/>
        <v/>
      </c>
      <c r="EN204" s="71" t="str">
        <f t="shared" si="3451"/>
        <v/>
      </c>
      <c r="EO204" s="71" t="str">
        <f t="shared" si="3451"/>
        <v/>
      </c>
      <c r="EP204" s="71" t="str">
        <f t="shared" si="3451"/>
        <v/>
      </c>
      <c r="EQ204" s="71" t="str">
        <f t="shared" si="3451"/>
        <v/>
      </c>
      <c r="ER204" s="71" t="str">
        <f t="shared" si="3451"/>
        <v/>
      </c>
      <c r="ES204" s="71" t="str">
        <f t="shared" si="3451"/>
        <v/>
      </c>
      <c r="ET204" s="71" t="str">
        <f t="shared" si="3451"/>
        <v/>
      </c>
      <c r="EU204" s="71" t="str">
        <f t="shared" si="3451"/>
        <v/>
      </c>
      <c r="EV204" s="71" t="str">
        <f t="shared" si="3451"/>
        <v/>
      </c>
      <c r="EW204" s="71" t="str">
        <f t="shared" si="3451"/>
        <v/>
      </c>
      <c r="EX204" s="71" t="str">
        <f t="shared" si="3451"/>
        <v/>
      </c>
      <c r="EY204" s="71" t="str">
        <f t="shared" si="3451"/>
        <v/>
      </c>
      <c r="EZ204" s="71" t="str">
        <f t="shared" si="3451"/>
        <v/>
      </c>
      <c r="FA204" s="71" t="str">
        <f t="shared" si="3451"/>
        <v/>
      </c>
      <c r="FB204" s="71" t="str">
        <f t="shared" si="3451"/>
        <v/>
      </c>
      <c r="FC204" s="71" t="str">
        <f t="shared" si="3451"/>
        <v/>
      </c>
      <c r="FD204" s="71" t="str">
        <f t="shared" si="3451"/>
        <v/>
      </c>
      <c r="FE204" s="71" t="str">
        <f t="shared" si="3451"/>
        <v/>
      </c>
      <c r="FF204" s="71" t="str">
        <f t="shared" si="3451"/>
        <v/>
      </c>
      <c r="FG204" s="71" t="str">
        <f t="shared" si="3451"/>
        <v/>
      </c>
      <c r="FH204" s="71" t="str">
        <f t="shared" si="3451"/>
        <v/>
      </c>
      <c r="FI204" s="71" t="str">
        <f t="shared" si="3451"/>
        <v/>
      </c>
      <c r="FJ204" s="71" t="str">
        <f t="shared" si="3451"/>
        <v/>
      </c>
      <c r="FK204" s="71" t="str">
        <f t="shared" si="3451"/>
        <v/>
      </c>
      <c r="FL204" s="71" t="str">
        <f t="shared" si="3451"/>
        <v/>
      </c>
      <c r="FM204" s="71" t="str">
        <f t="shared" si="3451"/>
        <v/>
      </c>
      <c r="FN204" s="71" t="str">
        <f t="shared" ref="FN204:FS204" si="3452">IF(CH204="","","|n"&amp;FN$2&amp;"+"&amp;CH204&amp;FN$1)</f>
        <v/>
      </c>
      <c r="FO204" s="71" t="str">
        <f t="shared" si="3452"/>
        <v/>
      </c>
      <c r="FP204" s="71" t="str">
        <f t="shared" si="3452"/>
        <v/>
      </c>
      <c r="FQ204" s="71" t="str">
        <f t="shared" si="3452"/>
        <v/>
      </c>
      <c r="FR204" s="71" t="str">
        <f t="shared" si="3452"/>
        <v/>
      </c>
      <c r="FS204" s="71" t="str">
        <f t="shared" si="3452"/>
        <v/>
      </c>
    </row>
    <row r="205" spans="1:175" ht="16.5">
      <c r="A205" s="101"/>
      <c r="B205" s="116" t="s">
        <v>690</v>
      </c>
      <c r="C205" s="22" t="s">
        <v>691</v>
      </c>
      <c r="T205" s="61" t="s">
        <v>692</v>
      </c>
      <c r="U205" s="85" t="str">
        <f t="shared" si="3442"/>
        <v>ReplaceableTextures\\CommandButtons\\BTNIN37.blp</v>
      </c>
      <c r="CN205" s="70" t="str">
        <f t="shared" si="3366"/>
        <v>InitUnitState('IN37',,,,,,,,,,)</v>
      </c>
      <c r="CO205" s="70" t="str">
        <f t="shared" si="3367"/>
        <v>InitUnitNormal('IN37',,,,,,,,,,)</v>
      </c>
      <c r="CP205" s="70" t="str">
        <f t="shared" si="3368"/>
        <v>InitUnitMagic('IN37',,,,,,,,,,)</v>
      </c>
      <c r="CQ205" s="70" t="str">
        <f t="shared" si="3369"/>
        <v>InitUnitAdd('IN37',,,,,,,,,,)</v>
      </c>
      <c r="CR205" s="70" t="str">
        <f>"InitEquipData('"&amp;B205&amp;"',"&amp;D205&amp;","&amp;CR$1&amp;A205&amp;CR$1&amp;","&amp;E205&amp;","&amp;I205&amp;","&amp;F205&amp;","&amp;G205&amp;",'"&amp;J205&amp;"','"&amp;K205&amp;"','"&amp;L205&amp;"','"&amp;M205&amp;"','"&amp;N205&amp;"','"&amp;O205&amp;"',"&amp;CR$1&amp;U245&amp;CR$1&amp;")"</f>
        <v>InitEquipData('IN37',,"",,,,,'','','','','','',"ReplaceableTextures\\CommandButtons\\BTN020.blp")</v>
      </c>
      <c r="CU205" s="95" t="str">
        <f t="shared" si="3443"/>
        <v>|n</v>
      </c>
      <c r="CV205" s="61" t="str">
        <f t="shared" si="3444"/>
        <v>业力|Cffffc926+10000|r</v>
      </c>
      <c r="CW205" s="60"/>
      <c r="CX205" s="60"/>
      <c r="CY205" s="60"/>
      <c r="CZ205" s="60"/>
      <c r="DA205" s="60"/>
      <c r="DB205" s="71" t="str">
        <f t="shared" ref="DB205:FM205" si="3453">IF(V205="","","|n"&amp;DB$2&amp;"+"&amp;V205&amp;DB$1)</f>
        <v/>
      </c>
      <c r="DC205" s="71" t="str">
        <f t="shared" si="3453"/>
        <v/>
      </c>
      <c r="DD205" s="71" t="str">
        <f t="shared" si="3453"/>
        <v/>
      </c>
      <c r="DE205" s="71" t="str">
        <f t="shared" si="3453"/>
        <v/>
      </c>
      <c r="DF205" s="71" t="str">
        <f t="shared" si="3453"/>
        <v/>
      </c>
      <c r="DG205" s="71" t="str">
        <f t="shared" si="3453"/>
        <v/>
      </c>
      <c r="DH205" s="71" t="str">
        <f t="shared" si="3453"/>
        <v/>
      </c>
      <c r="DI205" s="71" t="str">
        <f t="shared" si="3453"/>
        <v/>
      </c>
      <c r="DJ205" s="71" t="str">
        <f t="shared" si="3453"/>
        <v/>
      </c>
      <c r="DK205" s="71" t="str">
        <f t="shared" si="3453"/>
        <v/>
      </c>
      <c r="DL205" s="71" t="str">
        <f t="shared" si="3453"/>
        <v/>
      </c>
      <c r="DM205" s="71" t="str">
        <f t="shared" si="3453"/>
        <v/>
      </c>
      <c r="DN205" s="71" t="str">
        <f t="shared" si="3453"/>
        <v/>
      </c>
      <c r="DO205" s="71" t="str">
        <f t="shared" si="3453"/>
        <v/>
      </c>
      <c r="DP205" s="71" t="str">
        <f t="shared" si="3453"/>
        <v/>
      </c>
      <c r="DQ205" s="71" t="str">
        <f t="shared" si="3453"/>
        <v/>
      </c>
      <c r="DR205" s="71" t="str">
        <f t="shared" si="3453"/>
        <v/>
      </c>
      <c r="DS205" s="71" t="str">
        <f t="shared" si="3453"/>
        <v/>
      </c>
      <c r="DT205" s="71" t="str">
        <f t="shared" si="3453"/>
        <v/>
      </c>
      <c r="DU205" s="71" t="str">
        <f t="shared" si="3453"/>
        <v/>
      </c>
      <c r="DV205" s="71" t="str">
        <f t="shared" si="3453"/>
        <v/>
      </c>
      <c r="DW205" s="71" t="str">
        <f t="shared" si="3453"/>
        <v/>
      </c>
      <c r="DX205" s="71" t="str">
        <f t="shared" si="3453"/>
        <v/>
      </c>
      <c r="DY205" s="71" t="str">
        <f t="shared" si="3453"/>
        <v/>
      </c>
      <c r="DZ205" s="71" t="str">
        <f t="shared" si="3453"/>
        <v/>
      </c>
      <c r="EA205" s="71" t="str">
        <f t="shared" si="3453"/>
        <v/>
      </c>
      <c r="EB205" s="71" t="str">
        <f t="shared" si="3453"/>
        <v/>
      </c>
      <c r="EC205" s="71" t="str">
        <f t="shared" si="3453"/>
        <v/>
      </c>
      <c r="ED205" s="71" t="str">
        <f t="shared" si="3453"/>
        <v/>
      </c>
      <c r="EE205" s="71" t="str">
        <f t="shared" si="3453"/>
        <v/>
      </c>
      <c r="EF205" s="71" t="str">
        <f t="shared" si="3453"/>
        <v/>
      </c>
      <c r="EG205" s="71" t="str">
        <f t="shared" si="3453"/>
        <v/>
      </c>
      <c r="EH205" s="71" t="str">
        <f t="shared" si="3453"/>
        <v/>
      </c>
      <c r="EI205" s="71" t="str">
        <f t="shared" si="3453"/>
        <v/>
      </c>
      <c r="EJ205" s="71" t="str">
        <f t="shared" si="3453"/>
        <v/>
      </c>
      <c r="EK205" s="71" t="str">
        <f t="shared" si="3453"/>
        <v/>
      </c>
      <c r="EL205" s="71" t="str">
        <f t="shared" si="3453"/>
        <v/>
      </c>
      <c r="EM205" s="71" t="str">
        <f t="shared" si="3453"/>
        <v/>
      </c>
      <c r="EN205" s="71" t="str">
        <f t="shared" si="3453"/>
        <v/>
      </c>
      <c r="EO205" s="71" t="str">
        <f t="shared" si="3453"/>
        <v/>
      </c>
      <c r="EP205" s="71" t="str">
        <f t="shared" si="3453"/>
        <v/>
      </c>
      <c r="EQ205" s="71" t="str">
        <f t="shared" si="3453"/>
        <v/>
      </c>
      <c r="ER205" s="71" t="str">
        <f t="shared" si="3453"/>
        <v/>
      </c>
      <c r="ES205" s="71" t="str">
        <f t="shared" si="3453"/>
        <v/>
      </c>
      <c r="ET205" s="71" t="str">
        <f t="shared" si="3453"/>
        <v/>
      </c>
      <c r="EU205" s="71" t="str">
        <f t="shared" si="3453"/>
        <v/>
      </c>
      <c r="EV205" s="71" t="str">
        <f t="shared" si="3453"/>
        <v/>
      </c>
      <c r="EW205" s="71" t="str">
        <f t="shared" si="3453"/>
        <v/>
      </c>
      <c r="EX205" s="71" t="str">
        <f t="shared" si="3453"/>
        <v/>
      </c>
      <c r="EY205" s="71" t="str">
        <f t="shared" si="3453"/>
        <v/>
      </c>
      <c r="EZ205" s="71" t="str">
        <f t="shared" si="3453"/>
        <v/>
      </c>
      <c r="FA205" s="71" t="str">
        <f t="shared" si="3453"/>
        <v/>
      </c>
      <c r="FB205" s="71" t="str">
        <f t="shared" si="3453"/>
        <v/>
      </c>
      <c r="FC205" s="71" t="str">
        <f t="shared" si="3453"/>
        <v/>
      </c>
      <c r="FD205" s="71" t="str">
        <f t="shared" si="3453"/>
        <v/>
      </c>
      <c r="FE205" s="71" t="str">
        <f t="shared" si="3453"/>
        <v/>
      </c>
      <c r="FF205" s="71" t="str">
        <f t="shared" si="3453"/>
        <v/>
      </c>
      <c r="FG205" s="71" t="str">
        <f t="shared" si="3453"/>
        <v/>
      </c>
      <c r="FH205" s="71" t="str">
        <f t="shared" si="3453"/>
        <v/>
      </c>
      <c r="FI205" s="71" t="str">
        <f t="shared" si="3453"/>
        <v/>
      </c>
      <c r="FJ205" s="71" t="str">
        <f t="shared" si="3453"/>
        <v/>
      </c>
      <c r="FK205" s="71" t="str">
        <f t="shared" si="3453"/>
        <v/>
      </c>
      <c r="FL205" s="71" t="str">
        <f t="shared" si="3453"/>
        <v/>
      </c>
      <c r="FM205" s="71" t="str">
        <f t="shared" si="3453"/>
        <v/>
      </c>
      <c r="FN205" s="71" t="str">
        <f t="shared" ref="FN205:FS205" si="3454">IF(CH205="","","|n"&amp;FN$2&amp;"+"&amp;CH205&amp;FN$1)</f>
        <v/>
      </c>
      <c r="FO205" s="71" t="str">
        <f t="shared" si="3454"/>
        <v/>
      </c>
      <c r="FP205" s="71" t="str">
        <f t="shared" si="3454"/>
        <v/>
      </c>
      <c r="FQ205" s="71" t="str">
        <f t="shared" si="3454"/>
        <v/>
      </c>
      <c r="FR205" s="71" t="str">
        <f t="shared" si="3454"/>
        <v/>
      </c>
      <c r="FS205" s="71" t="str">
        <f t="shared" si="3454"/>
        <v/>
      </c>
    </row>
    <row r="206" spans="1:175" ht="16.5">
      <c r="A206" s="101"/>
      <c r="B206" s="101" t="s">
        <v>693</v>
      </c>
      <c r="C206" s="95" t="s">
        <v>694</v>
      </c>
      <c r="T206" s="61" t="s">
        <v>695</v>
      </c>
      <c r="U206" s="85" t="str">
        <f t="shared" si="3442"/>
        <v>ReplaceableTextures\\CommandButtons\\BTNIN38.blp</v>
      </c>
      <c r="CN206" s="70" t="str">
        <f t="shared" si="3366"/>
        <v>InitUnitState('IN38',,,,,,,,,,)</v>
      </c>
      <c r="CO206" s="70" t="str">
        <f t="shared" si="3367"/>
        <v>InitUnitNormal('IN38',,,,,,,,,,)</v>
      </c>
      <c r="CP206" s="70" t="str">
        <f t="shared" si="3368"/>
        <v>InitUnitMagic('IN38',,,,,,,,,,)</v>
      </c>
      <c r="CQ206" s="70" t="str">
        <f t="shared" si="3369"/>
        <v>InitUnitAdd('IN38',,,,,,,,,,)</v>
      </c>
      <c r="CR206" s="70" t="str">
        <f>"InitEquipData('"&amp;B206&amp;"',"&amp;D206&amp;","&amp;CR$1&amp;A206&amp;CR$1&amp;","&amp;E206&amp;","&amp;I206&amp;","&amp;F206&amp;","&amp;G206&amp;",'"&amp;J206&amp;"','"&amp;K206&amp;"','"&amp;L206&amp;"','"&amp;M206&amp;"','"&amp;N206&amp;"','"&amp;O206&amp;"',"&amp;CR$1&amp;U251&amp;CR$1&amp;")"</f>
        <v>InitEquipData('IN38',,"",,,,,'','','','','','',"ReplaceableTextures\\CommandButtons\\BTNIN02.blp")</v>
      </c>
      <c r="CU206" s="95" t="str">
        <f t="shared" si="3443"/>
        <v>|n</v>
      </c>
      <c r="CV206" s="61" t="str">
        <f t="shared" si="3444"/>
        <v>生命|Cffffc926+20000|r</v>
      </c>
      <c r="CW206" s="60"/>
      <c r="CX206" s="60"/>
      <c r="CY206" s="60"/>
      <c r="CZ206" s="60"/>
      <c r="DA206" s="60"/>
      <c r="DB206" s="71" t="str">
        <f t="shared" ref="DB206:FM206" si="3455">IF(V206="","","|n"&amp;DB$2&amp;"+"&amp;V206&amp;DB$1)</f>
        <v/>
      </c>
      <c r="DC206" s="71" t="str">
        <f t="shared" si="3455"/>
        <v/>
      </c>
      <c r="DD206" s="71" t="str">
        <f t="shared" si="3455"/>
        <v/>
      </c>
      <c r="DE206" s="71" t="str">
        <f t="shared" si="3455"/>
        <v/>
      </c>
      <c r="DF206" s="71" t="str">
        <f t="shared" si="3455"/>
        <v/>
      </c>
      <c r="DG206" s="71" t="str">
        <f t="shared" si="3455"/>
        <v/>
      </c>
      <c r="DH206" s="71" t="str">
        <f t="shared" si="3455"/>
        <v/>
      </c>
      <c r="DI206" s="71" t="str">
        <f t="shared" si="3455"/>
        <v/>
      </c>
      <c r="DJ206" s="71" t="str">
        <f t="shared" si="3455"/>
        <v/>
      </c>
      <c r="DK206" s="71" t="str">
        <f t="shared" si="3455"/>
        <v/>
      </c>
      <c r="DL206" s="71" t="str">
        <f t="shared" si="3455"/>
        <v/>
      </c>
      <c r="DM206" s="71" t="str">
        <f t="shared" si="3455"/>
        <v/>
      </c>
      <c r="DN206" s="71" t="str">
        <f t="shared" si="3455"/>
        <v/>
      </c>
      <c r="DO206" s="71" t="str">
        <f t="shared" si="3455"/>
        <v/>
      </c>
      <c r="DP206" s="71" t="str">
        <f t="shared" si="3455"/>
        <v/>
      </c>
      <c r="DQ206" s="71" t="str">
        <f t="shared" si="3455"/>
        <v/>
      </c>
      <c r="DR206" s="71" t="str">
        <f t="shared" si="3455"/>
        <v/>
      </c>
      <c r="DS206" s="71" t="str">
        <f t="shared" si="3455"/>
        <v/>
      </c>
      <c r="DT206" s="71" t="str">
        <f t="shared" si="3455"/>
        <v/>
      </c>
      <c r="DU206" s="71" t="str">
        <f t="shared" si="3455"/>
        <v/>
      </c>
      <c r="DV206" s="71" t="str">
        <f t="shared" si="3455"/>
        <v/>
      </c>
      <c r="DW206" s="71" t="str">
        <f t="shared" si="3455"/>
        <v/>
      </c>
      <c r="DX206" s="71" t="str">
        <f t="shared" si="3455"/>
        <v/>
      </c>
      <c r="DY206" s="71" t="str">
        <f t="shared" si="3455"/>
        <v/>
      </c>
      <c r="DZ206" s="71" t="str">
        <f t="shared" si="3455"/>
        <v/>
      </c>
      <c r="EA206" s="71" t="str">
        <f t="shared" si="3455"/>
        <v/>
      </c>
      <c r="EB206" s="71" t="str">
        <f t="shared" si="3455"/>
        <v/>
      </c>
      <c r="EC206" s="71" t="str">
        <f t="shared" si="3455"/>
        <v/>
      </c>
      <c r="ED206" s="71" t="str">
        <f t="shared" si="3455"/>
        <v/>
      </c>
      <c r="EE206" s="71" t="str">
        <f t="shared" si="3455"/>
        <v/>
      </c>
      <c r="EF206" s="71" t="str">
        <f t="shared" si="3455"/>
        <v/>
      </c>
      <c r="EG206" s="71" t="str">
        <f t="shared" si="3455"/>
        <v/>
      </c>
      <c r="EH206" s="71" t="str">
        <f t="shared" si="3455"/>
        <v/>
      </c>
      <c r="EI206" s="71" t="str">
        <f t="shared" si="3455"/>
        <v/>
      </c>
      <c r="EJ206" s="71" t="str">
        <f t="shared" si="3455"/>
        <v/>
      </c>
      <c r="EK206" s="71" t="str">
        <f t="shared" si="3455"/>
        <v/>
      </c>
      <c r="EL206" s="71" t="str">
        <f t="shared" si="3455"/>
        <v/>
      </c>
      <c r="EM206" s="71" t="str">
        <f t="shared" si="3455"/>
        <v/>
      </c>
      <c r="EN206" s="71" t="str">
        <f t="shared" si="3455"/>
        <v/>
      </c>
      <c r="EO206" s="71" t="str">
        <f t="shared" si="3455"/>
        <v/>
      </c>
      <c r="EP206" s="71" t="str">
        <f t="shared" si="3455"/>
        <v/>
      </c>
      <c r="EQ206" s="71" t="str">
        <f t="shared" si="3455"/>
        <v/>
      </c>
      <c r="ER206" s="71" t="str">
        <f t="shared" si="3455"/>
        <v/>
      </c>
      <c r="ES206" s="71" t="str">
        <f t="shared" si="3455"/>
        <v/>
      </c>
      <c r="ET206" s="71" t="str">
        <f t="shared" si="3455"/>
        <v/>
      </c>
      <c r="EU206" s="71" t="str">
        <f t="shared" si="3455"/>
        <v/>
      </c>
      <c r="EV206" s="71" t="str">
        <f t="shared" si="3455"/>
        <v/>
      </c>
      <c r="EW206" s="71" t="str">
        <f t="shared" si="3455"/>
        <v/>
      </c>
      <c r="EX206" s="71" t="str">
        <f t="shared" si="3455"/>
        <v/>
      </c>
      <c r="EY206" s="71" t="str">
        <f t="shared" si="3455"/>
        <v/>
      </c>
      <c r="EZ206" s="71" t="str">
        <f t="shared" si="3455"/>
        <v/>
      </c>
      <c r="FA206" s="71" t="str">
        <f t="shared" si="3455"/>
        <v/>
      </c>
      <c r="FB206" s="71" t="str">
        <f t="shared" si="3455"/>
        <v/>
      </c>
      <c r="FC206" s="71" t="str">
        <f t="shared" si="3455"/>
        <v/>
      </c>
      <c r="FD206" s="71" t="str">
        <f t="shared" si="3455"/>
        <v/>
      </c>
      <c r="FE206" s="71" t="str">
        <f t="shared" si="3455"/>
        <v/>
      </c>
      <c r="FF206" s="71" t="str">
        <f t="shared" si="3455"/>
        <v/>
      </c>
      <c r="FG206" s="71" t="str">
        <f t="shared" si="3455"/>
        <v/>
      </c>
      <c r="FH206" s="71" t="str">
        <f t="shared" si="3455"/>
        <v/>
      </c>
      <c r="FI206" s="71" t="str">
        <f t="shared" si="3455"/>
        <v/>
      </c>
      <c r="FJ206" s="71" t="str">
        <f t="shared" si="3455"/>
        <v/>
      </c>
      <c r="FK206" s="71" t="str">
        <f t="shared" si="3455"/>
        <v/>
      </c>
      <c r="FL206" s="71" t="str">
        <f t="shared" si="3455"/>
        <v/>
      </c>
      <c r="FM206" s="71" t="str">
        <f t="shared" si="3455"/>
        <v/>
      </c>
      <c r="FN206" s="71" t="str">
        <f t="shared" ref="FN206:FS206" si="3456">IF(CH206="","","|n"&amp;FN$2&amp;"+"&amp;CH206&amp;FN$1)</f>
        <v/>
      </c>
      <c r="FO206" s="71" t="str">
        <f t="shared" si="3456"/>
        <v/>
      </c>
      <c r="FP206" s="71" t="str">
        <f t="shared" si="3456"/>
        <v/>
      </c>
      <c r="FQ206" s="71" t="str">
        <f t="shared" si="3456"/>
        <v/>
      </c>
      <c r="FR206" s="71" t="str">
        <f t="shared" si="3456"/>
        <v/>
      </c>
      <c r="FS206" s="71" t="str">
        <f t="shared" si="3456"/>
        <v/>
      </c>
    </row>
    <row r="207" spans="1:175" ht="16.5">
      <c r="A207" s="101"/>
      <c r="B207" s="116" t="s">
        <v>696</v>
      </c>
      <c r="C207" s="22" t="s">
        <v>697</v>
      </c>
      <c r="T207" s="61" t="s">
        <v>698</v>
      </c>
      <c r="U207" s="85" t="str">
        <f t="shared" si="3442"/>
        <v>ReplaceableTextures\\CommandButtons\\BTNIN39.blp</v>
      </c>
      <c r="CN207" s="70" t="str">
        <f t="shared" si="3366"/>
        <v>InitUnitState('IN39',,,,,,,,,,)</v>
      </c>
      <c r="CO207" s="70" t="str">
        <f t="shared" si="3367"/>
        <v>InitUnitNormal('IN39',,,,,,,,,,)</v>
      </c>
      <c r="CP207" s="70" t="str">
        <f t="shared" si="3368"/>
        <v>InitUnitMagic('IN39',,,,,,,,,,)</v>
      </c>
      <c r="CQ207" s="70" t="str">
        <f t="shared" si="3369"/>
        <v>InitUnitAdd('IN39',,,,,,,,,,)</v>
      </c>
      <c r="CR207" s="70" t="str">
        <f>"InitEquipData('"&amp;B207&amp;"',"&amp;D207&amp;","&amp;CR$1&amp;A207&amp;CR$1&amp;","&amp;E207&amp;","&amp;I207&amp;","&amp;F207&amp;","&amp;G207&amp;",'"&amp;J207&amp;"','"&amp;K207&amp;"','"&amp;L207&amp;"','"&amp;M207&amp;"','"&amp;N207&amp;"','"&amp;O207&amp;"',"&amp;CR$1&amp;U252&amp;CR$1&amp;")"</f>
        <v>InitEquipData('IN39',,"",,,,,'','','','','','',"ReplaceableTextures\\CommandButtons\\BTNIN03.blp")</v>
      </c>
      <c r="CU207" s="95" t="str">
        <f t="shared" si="3443"/>
        <v>|n</v>
      </c>
      <c r="CV207" s="61" t="str">
        <f t="shared" si="3444"/>
        <v>生命|Cffffc926+50000|r</v>
      </c>
      <c r="CW207" s="60"/>
      <c r="CX207" s="60"/>
      <c r="CY207" s="60"/>
      <c r="CZ207" s="60"/>
      <c r="DA207" s="60"/>
      <c r="DB207" s="71" t="str">
        <f t="shared" ref="DB207:FM207" si="3457">IF(V207="","","|n"&amp;DB$2&amp;"+"&amp;V207&amp;DB$1)</f>
        <v/>
      </c>
      <c r="DC207" s="71" t="str">
        <f t="shared" si="3457"/>
        <v/>
      </c>
      <c r="DD207" s="71" t="str">
        <f t="shared" si="3457"/>
        <v/>
      </c>
      <c r="DE207" s="71" t="str">
        <f t="shared" si="3457"/>
        <v/>
      </c>
      <c r="DF207" s="71" t="str">
        <f t="shared" si="3457"/>
        <v/>
      </c>
      <c r="DG207" s="71" t="str">
        <f t="shared" si="3457"/>
        <v/>
      </c>
      <c r="DH207" s="71" t="str">
        <f t="shared" si="3457"/>
        <v/>
      </c>
      <c r="DI207" s="71" t="str">
        <f t="shared" si="3457"/>
        <v/>
      </c>
      <c r="DJ207" s="71" t="str">
        <f t="shared" si="3457"/>
        <v/>
      </c>
      <c r="DK207" s="71" t="str">
        <f t="shared" si="3457"/>
        <v/>
      </c>
      <c r="DL207" s="71" t="str">
        <f t="shared" si="3457"/>
        <v/>
      </c>
      <c r="DM207" s="71" t="str">
        <f t="shared" si="3457"/>
        <v/>
      </c>
      <c r="DN207" s="71" t="str">
        <f t="shared" si="3457"/>
        <v/>
      </c>
      <c r="DO207" s="71" t="str">
        <f t="shared" si="3457"/>
        <v/>
      </c>
      <c r="DP207" s="71" t="str">
        <f t="shared" si="3457"/>
        <v/>
      </c>
      <c r="DQ207" s="71" t="str">
        <f t="shared" si="3457"/>
        <v/>
      </c>
      <c r="DR207" s="71" t="str">
        <f t="shared" si="3457"/>
        <v/>
      </c>
      <c r="DS207" s="71" t="str">
        <f t="shared" si="3457"/>
        <v/>
      </c>
      <c r="DT207" s="71" t="str">
        <f t="shared" si="3457"/>
        <v/>
      </c>
      <c r="DU207" s="71" t="str">
        <f t="shared" si="3457"/>
        <v/>
      </c>
      <c r="DV207" s="71" t="str">
        <f t="shared" si="3457"/>
        <v/>
      </c>
      <c r="DW207" s="71" t="str">
        <f t="shared" si="3457"/>
        <v/>
      </c>
      <c r="DX207" s="71" t="str">
        <f t="shared" si="3457"/>
        <v/>
      </c>
      <c r="DY207" s="71" t="str">
        <f t="shared" si="3457"/>
        <v/>
      </c>
      <c r="DZ207" s="71" t="str">
        <f t="shared" si="3457"/>
        <v/>
      </c>
      <c r="EA207" s="71" t="str">
        <f t="shared" si="3457"/>
        <v/>
      </c>
      <c r="EB207" s="71" t="str">
        <f t="shared" si="3457"/>
        <v/>
      </c>
      <c r="EC207" s="71" t="str">
        <f t="shared" si="3457"/>
        <v/>
      </c>
      <c r="ED207" s="71" t="str">
        <f t="shared" si="3457"/>
        <v/>
      </c>
      <c r="EE207" s="71" t="str">
        <f t="shared" si="3457"/>
        <v/>
      </c>
      <c r="EF207" s="71" t="str">
        <f t="shared" si="3457"/>
        <v/>
      </c>
      <c r="EG207" s="71" t="str">
        <f t="shared" si="3457"/>
        <v/>
      </c>
      <c r="EH207" s="71" t="str">
        <f t="shared" si="3457"/>
        <v/>
      </c>
      <c r="EI207" s="71" t="str">
        <f t="shared" si="3457"/>
        <v/>
      </c>
      <c r="EJ207" s="71" t="str">
        <f t="shared" si="3457"/>
        <v/>
      </c>
      <c r="EK207" s="71" t="str">
        <f t="shared" si="3457"/>
        <v/>
      </c>
      <c r="EL207" s="71" t="str">
        <f t="shared" si="3457"/>
        <v/>
      </c>
      <c r="EM207" s="71" t="str">
        <f t="shared" si="3457"/>
        <v/>
      </c>
      <c r="EN207" s="71" t="str">
        <f t="shared" si="3457"/>
        <v/>
      </c>
      <c r="EO207" s="71" t="str">
        <f t="shared" si="3457"/>
        <v/>
      </c>
      <c r="EP207" s="71" t="str">
        <f t="shared" si="3457"/>
        <v/>
      </c>
      <c r="EQ207" s="71" t="str">
        <f t="shared" si="3457"/>
        <v/>
      </c>
      <c r="ER207" s="71" t="str">
        <f t="shared" si="3457"/>
        <v/>
      </c>
      <c r="ES207" s="71" t="str">
        <f t="shared" si="3457"/>
        <v/>
      </c>
      <c r="ET207" s="71" t="str">
        <f t="shared" si="3457"/>
        <v/>
      </c>
      <c r="EU207" s="71" t="str">
        <f t="shared" si="3457"/>
        <v/>
      </c>
      <c r="EV207" s="71" t="str">
        <f t="shared" si="3457"/>
        <v/>
      </c>
      <c r="EW207" s="71" t="str">
        <f t="shared" si="3457"/>
        <v/>
      </c>
      <c r="EX207" s="71" t="str">
        <f t="shared" si="3457"/>
        <v/>
      </c>
      <c r="EY207" s="71" t="str">
        <f t="shared" si="3457"/>
        <v/>
      </c>
      <c r="EZ207" s="71" t="str">
        <f t="shared" si="3457"/>
        <v/>
      </c>
      <c r="FA207" s="71" t="str">
        <f t="shared" si="3457"/>
        <v/>
      </c>
      <c r="FB207" s="71" t="str">
        <f t="shared" si="3457"/>
        <v/>
      </c>
      <c r="FC207" s="71" t="str">
        <f t="shared" si="3457"/>
        <v/>
      </c>
      <c r="FD207" s="71" t="str">
        <f t="shared" si="3457"/>
        <v/>
      </c>
      <c r="FE207" s="71" t="str">
        <f t="shared" si="3457"/>
        <v/>
      </c>
      <c r="FF207" s="71" t="str">
        <f t="shared" si="3457"/>
        <v/>
      </c>
      <c r="FG207" s="71" t="str">
        <f t="shared" si="3457"/>
        <v/>
      </c>
      <c r="FH207" s="71" t="str">
        <f t="shared" si="3457"/>
        <v/>
      </c>
      <c r="FI207" s="71" t="str">
        <f t="shared" si="3457"/>
        <v/>
      </c>
      <c r="FJ207" s="71" t="str">
        <f t="shared" si="3457"/>
        <v/>
      </c>
      <c r="FK207" s="71" t="str">
        <f t="shared" si="3457"/>
        <v/>
      </c>
      <c r="FL207" s="71" t="str">
        <f t="shared" si="3457"/>
        <v/>
      </c>
      <c r="FM207" s="71" t="str">
        <f t="shared" si="3457"/>
        <v/>
      </c>
      <c r="FN207" s="71" t="str">
        <f t="shared" ref="FN207:FS207" si="3458">IF(CH207="","","|n"&amp;FN$2&amp;"+"&amp;CH207&amp;FN$1)</f>
        <v/>
      </c>
      <c r="FO207" s="71" t="str">
        <f t="shared" si="3458"/>
        <v/>
      </c>
      <c r="FP207" s="71" t="str">
        <f t="shared" si="3458"/>
        <v/>
      </c>
      <c r="FQ207" s="71" t="str">
        <f t="shared" si="3458"/>
        <v/>
      </c>
      <c r="FR207" s="71" t="str">
        <f t="shared" si="3458"/>
        <v/>
      </c>
      <c r="FS207" s="71" t="str">
        <f t="shared" si="3458"/>
        <v/>
      </c>
    </row>
    <row r="208" spans="1:175" ht="16.5">
      <c r="A208" s="101"/>
      <c r="B208" s="101" t="s">
        <v>699</v>
      </c>
      <c r="C208" s="22" t="s">
        <v>700</v>
      </c>
      <c r="T208" s="61" t="s">
        <v>701</v>
      </c>
      <c r="U208" s="85" t="str">
        <f t="shared" si="3442"/>
        <v>ReplaceableTextures\\CommandButtons\\BTNIN40.blp</v>
      </c>
      <c r="CN208" s="70" t="str">
        <f t="shared" si="3366"/>
        <v>InitUnitState('IN40',,,,,,,,,,)</v>
      </c>
      <c r="CO208" s="70" t="str">
        <f t="shared" si="3367"/>
        <v>InitUnitNormal('IN40',,,,,,,,,,)</v>
      </c>
      <c r="CP208" s="70" t="str">
        <f t="shared" si="3368"/>
        <v>InitUnitMagic('IN40',,,,,,,,,,)</v>
      </c>
      <c r="CQ208" s="70" t="str">
        <f t="shared" si="3369"/>
        <v>InitUnitAdd('IN40',,,,,,,,,,)</v>
      </c>
      <c r="CR208" s="70" t="str">
        <f>"InitEquipData('"&amp;B208&amp;"',"&amp;D208&amp;","&amp;CR$1&amp;A208&amp;CR$1&amp;","&amp;E208&amp;","&amp;I208&amp;","&amp;F208&amp;","&amp;G208&amp;",'"&amp;J208&amp;"','"&amp;K208&amp;"','"&amp;L208&amp;"','"&amp;M208&amp;"','"&amp;N208&amp;"','"&amp;O208&amp;"',"&amp;CR$1&amp;U253&amp;CR$1&amp;")"</f>
        <v>InitEquipData('IN40',,"",,,,,'','','','','','',"ReplaceableTextures\\CommandButtons\\BTN009.blp")</v>
      </c>
      <c r="CU208" s="95" t="str">
        <f t="shared" si="3443"/>
        <v>|n</v>
      </c>
      <c r="CV208" s="61" t="str">
        <f t="shared" si="3444"/>
        <v>生命|Cffffc926+200000|r</v>
      </c>
      <c r="CW208" s="60"/>
      <c r="CX208" s="60"/>
      <c r="CY208" s="60"/>
      <c r="CZ208" s="60"/>
      <c r="DA208" s="60"/>
      <c r="DB208" s="71" t="str">
        <f t="shared" ref="DB208:FM208" si="3459">IF(V208="","","|n"&amp;DB$2&amp;"+"&amp;V208&amp;DB$1)</f>
        <v/>
      </c>
      <c r="DC208" s="71" t="str">
        <f t="shared" si="3459"/>
        <v/>
      </c>
      <c r="DD208" s="71" t="str">
        <f t="shared" si="3459"/>
        <v/>
      </c>
      <c r="DE208" s="71" t="str">
        <f t="shared" si="3459"/>
        <v/>
      </c>
      <c r="DF208" s="71" t="str">
        <f t="shared" si="3459"/>
        <v/>
      </c>
      <c r="DG208" s="71" t="str">
        <f t="shared" si="3459"/>
        <v/>
      </c>
      <c r="DH208" s="71" t="str">
        <f t="shared" si="3459"/>
        <v/>
      </c>
      <c r="DI208" s="71" t="str">
        <f t="shared" si="3459"/>
        <v/>
      </c>
      <c r="DJ208" s="71" t="str">
        <f t="shared" si="3459"/>
        <v/>
      </c>
      <c r="DK208" s="71" t="str">
        <f t="shared" si="3459"/>
        <v/>
      </c>
      <c r="DL208" s="71" t="str">
        <f t="shared" si="3459"/>
        <v/>
      </c>
      <c r="DM208" s="71" t="str">
        <f t="shared" si="3459"/>
        <v/>
      </c>
      <c r="DN208" s="71" t="str">
        <f t="shared" si="3459"/>
        <v/>
      </c>
      <c r="DO208" s="71" t="str">
        <f t="shared" si="3459"/>
        <v/>
      </c>
      <c r="DP208" s="71" t="str">
        <f t="shared" si="3459"/>
        <v/>
      </c>
      <c r="DQ208" s="71" t="str">
        <f t="shared" si="3459"/>
        <v/>
      </c>
      <c r="DR208" s="71" t="str">
        <f t="shared" si="3459"/>
        <v/>
      </c>
      <c r="DS208" s="71" t="str">
        <f t="shared" si="3459"/>
        <v/>
      </c>
      <c r="DT208" s="71" t="str">
        <f t="shared" si="3459"/>
        <v/>
      </c>
      <c r="DU208" s="71" t="str">
        <f t="shared" si="3459"/>
        <v/>
      </c>
      <c r="DV208" s="71" t="str">
        <f t="shared" si="3459"/>
        <v/>
      </c>
      <c r="DW208" s="71" t="str">
        <f t="shared" si="3459"/>
        <v/>
      </c>
      <c r="DX208" s="71" t="str">
        <f t="shared" si="3459"/>
        <v/>
      </c>
      <c r="DY208" s="71" t="str">
        <f t="shared" si="3459"/>
        <v/>
      </c>
      <c r="DZ208" s="71" t="str">
        <f t="shared" si="3459"/>
        <v/>
      </c>
      <c r="EA208" s="71" t="str">
        <f t="shared" si="3459"/>
        <v/>
      </c>
      <c r="EB208" s="71" t="str">
        <f t="shared" si="3459"/>
        <v/>
      </c>
      <c r="EC208" s="71" t="str">
        <f t="shared" si="3459"/>
        <v/>
      </c>
      <c r="ED208" s="71" t="str">
        <f t="shared" si="3459"/>
        <v/>
      </c>
      <c r="EE208" s="71" t="str">
        <f t="shared" si="3459"/>
        <v/>
      </c>
      <c r="EF208" s="71" t="str">
        <f t="shared" si="3459"/>
        <v/>
      </c>
      <c r="EG208" s="71" t="str">
        <f t="shared" si="3459"/>
        <v/>
      </c>
      <c r="EH208" s="71" t="str">
        <f t="shared" si="3459"/>
        <v/>
      </c>
      <c r="EI208" s="71" t="str">
        <f t="shared" si="3459"/>
        <v/>
      </c>
      <c r="EJ208" s="71" t="str">
        <f t="shared" si="3459"/>
        <v/>
      </c>
      <c r="EK208" s="71" t="str">
        <f t="shared" si="3459"/>
        <v/>
      </c>
      <c r="EL208" s="71" t="str">
        <f t="shared" si="3459"/>
        <v/>
      </c>
      <c r="EM208" s="71" t="str">
        <f t="shared" si="3459"/>
        <v/>
      </c>
      <c r="EN208" s="71" t="str">
        <f t="shared" si="3459"/>
        <v/>
      </c>
      <c r="EO208" s="71" t="str">
        <f t="shared" si="3459"/>
        <v/>
      </c>
      <c r="EP208" s="71" t="str">
        <f t="shared" si="3459"/>
        <v/>
      </c>
      <c r="EQ208" s="71" t="str">
        <f t="shared" si="3459"/>
        <v/>
      </c>
      <c r="ER208" s="71" t="str">
        <f t="shared" si="3459"/>
        <v/>
      </c>
      <c r="ES208" s="71" t="str">
        <f t="shared" si="3459"/>
        <v/>
      </c>
      <c r="ET208" s="71" t="str">
        <f t="shared" si="3459"/>
        <v/>
      </c>
      <c r="EU208" s="71" t="str">
        <f t="shared" si="3459"/>
        <v/>
      </c>
      <c r="EV208" s="71" t="str">
        <f t="shared" si="3459"/>
        <v/>
      </c>
      <c r="EW208" s="71" t="str">
        <f t="shared" si="3459"/>
        <v/>
      </c>
      <c r="EX208" s="71" t="str">
        <f t="shared" si="3459"/>
        <v/>
      </c>
      <c r="EY208" s="71" t="str">
        <f t="shared" si="3459"/>
        <v/>
      </c>
      <c r="EZ208" s="71" t="str">
        <f t="shared" si="3459"/>
        <v/>
      </c>
      <c r="FA208" s="71" t="str">
        <f t="shared" si="3459"/>
        <v/>
      </c>
      <c r="FB208" s="71" t="str">
        <f t="shared" si="3459"/>
        <v/>
      </c>
      <c r="FC208" s="71" t="str">
        <f t="shared" si="3459"/>
        <v/>
      </c>
      <c r="FD208" s="71" t="str">
        <f t="shared" si="3459"/>
        <v/>
      </c>
      <c r="FE208" s="71" t="str">
        <f t="shared" si="3459"/>
        <v/>
      </c>
      <c r="FF208" s="71" t="str">
        <f t="shared" si="3459"/>
        <v/>
      </c>
      <c r="FG208" s="71" t="str">
        <f t="shared" si="3459"/>
        <v/>
      </c>
      <c r="FH208" s="71" t="str">
        <f t="shared" si="3459"/>
        <v/>
      </c>
      <c r="FI208" s="71" t="str">
        <f t="shared" si="3459"/>
        <v/>
      </c>
      <c r="FJ208" s="71" t="str">
        <f t="shared" si="3459"/>
        <v/>
      </c>
      <c r="FK208" s="71" t="str">
        <f t="shared" si="3459"/>
        <v/>
      </c>
      <c r="FL208" s="71" t="str">
        <f t="shared" si="3459"/>
        <v/>
      </c>
      <c r="FM208" s="71" t="str">
        <f t="shared" si="3459"/>
        <v/>
      </c>
      <c r="FN208" s="71" t="str">
        <f t="shared" ref="FN208:FS208" si="3460">IF(CH208="","","|n"&amp;FN$2&amp;"+"&amp;CH208&amp;FN$1)</f>
        <v/>
      </c>
      <c r="FO208" s="71" t="str">
        <f t="shared" si="3460"/>
        <v/>
      </c>
      <c r="FP208" s="71" t="str">
        <f t="shared" si="3460"/>
        <v/>
      </c>
      <c r="FQ208" s="71" t="str">
        <f t="shared" si="3460"/>
        <v/>
      </c>
      <c r="FR208" s="71" t="str">
        <f t="shared" si="3460"/>
        <v/>
      </c>
      <c r="FS208" s="71" t="str">
        <f t="shared" si="3460"/>
        <v/>
      </c>
    </row>
    <row r="209" spans="1:175" ht="16.5">
      <c r="A209" s="101"/>
      <c r="B209" s="101" t="s">
        <v>702</v>
      </c>
      <c r="C209" s="101" t="s">
        <v>703</v>
      </c>
      <c r="T209" s="122" t="s">
        <v>704</v>
      </c>
      <c r="U209" s="85" t="str">
        <f t="shared" si="3442"/>
        <v>ReplaceableTextures\\CommandButtons\\BTNIP01.blp</v>
      </c>
      <c r="CN209" s="70" t="str">
        <f t="shared" ref="CN209:CN215" si="3461">"InitUnitState('"&amp;B209&amp;"',"&amp;V209&amp;","&amp;W209&amp;","&amp;X209&amp;","&amp;Y209&amp;","&amp;Z209&amp;","&amp;AA209&amp;","&amp;AB209&amp;","&amp;AC209&amp;","&amp;AD209&amp;","&amp;AE209&amp;")"</f>
        <v>InitUnitState('IP01',,,,,,,,,,)</v>
      </c>
      <c r="CO209" s="70" t="str">
        <f t="shared" ref="CO209:CO215" si="3462">"InitUnitNormal('"&amp;B209&amp;"',"&amp;AF209&amp;","&amp;AG209&amp;","&amp;AH209&amp;","&amp;AI209&amp;","&amp;AJ209&amp;","&amp;AK209&amp;","&amp;AL209&amp;","&amp;AM209&amp;","&amp;AN209&amp;","&amp;AO209&amp;")"</f>
        <v>InitUnitNormal('IP01',,,,,,,,,,)</v>
      </c>
      <c r="CP209" s="70" t="str">
        <f t="shared" ref="CP209:CP215" si="3463">"InitUnitMagic('"&amp;B209&amp;"',"&amp;AP209&amp;","&amp;AQ209&amp;","&amp;AR209&amp;","&amp;AS209&amp;","&amp;AT209&amp;","&amp;AU209&amp;","&amp;AV209&amp;","&amp;AW209&amp;","&amp;BI209&amp;","&amp;BJ209&amp;")"</f>
        <v>InitUnitMagic('IP01',,,,,,,,,,)</v>
      </c>
      <c r="CQ209" s="70" t="str">
        <f t="shared" ref="CQ209:CQ215" si="3464">"InitUnitAdd('"&amp;B209&amp;"',"&amp;BK209&amp;","&amp;BL209&amp;","&amp;BM209&amp;","&amp;BN209&amp;","&amp;BO209&amp;","&amp;BP209&amp;","&amp;BQ209&amp;","&amp;BR209&amp;","&amp;BS209&amp;","&amp;BT209&amp;")"</f>
        <v>InitUnitAdd('IP01',,,,,,,,,,)</v>
      </c>
      <c r="CR209" s="70" t="str">
        <f>"InitEquipData('"&amp;B209&amp;"',"&amp;D209&amp;","&amp;CR$1&amp;A209&amp;CR$1&amp;","&amp;E209&amp;","&amp;I209&amp;","&amp;F209&amp;","&amp;G209&amp;",'"&amp;J209&amp;"','"&amp;K209&amp;"','"&amp;L209&amp;"','"&amp;M209&amp;"','"&amp;N209&amp;"','"&amp;O209&amp;"',"&amp;CR$1&amp;U210&amp;CR$1&amp;")"</f>
        <v>InitEquipData('IP01',,"",,,,,'','','','','','',"ReplaceableTextures\\CommandButtons\\BTNIP02.blp")</v>
      </c>
      <c r="CU209" s="95" t="str">
        <f t="shared" ref="CU209" si="3465">CONCATENATE(DB209,DC209,DD209,DE209,DF209,DG209,DH209,DI209,DJ209,DK209,DL209,DM209,DN209,DO209,DP209,DQ209,DR209,DS209,DT209,DU209,DV209,DW209,DX209,DY209,DZ209,EA209,EB209,EC209,ED209,EE209,EF209,EG209,EH209,EI209,EJ209,EK209,EL209,EM209,EN209,EO209,EP209&amp;"|n")</f>
        <v>|n</v>
      </c>
      <c r="CV209" s="61" t="str">
        <f t="shared" ref="CV209" si="3466">T209</f>
        <v>每次|Cffffd24d完成|r时渊副本将消耗|Cffffd24d1|r个|Cffffd24d时渊入场券|r</v>
      </c>
      <c r="CW209" s="60"/>
      <c r="CX209" s="60"/>
      <c r="CY209" s="60"/>
      <c r="CZ209" s="60"/>
      <c r="DA209" s="60"/>
      <c r="DB209" s="71" t="str">
        <f t="shared" ref="DB209" si="3467">IF(V209="","","|n"&amp;DB$2&amp;"+"&amp;V209&amp;DB$1)</f>
        <v/>
      </c>
      <c r="DC209" s="71" t="str">
        <f t="shared" ref="DC209" si="3468">IF(W209="","","|n"&amp;DC$2&amp;"+"&amp;W209&amp;DC$1)</f>
        <v/>
      </c>
      <c r="DD209" s="71" t="str">
        <f t="shared" ref="DD209" si="3469">IF(X209="","","|n"&amp;DD$2&amp;"+"&amp;X209&amp;DD$1)</f>
        <v/>
      </c>
      <c r="DE209" s="71" t="str">
        <f t="shared" ref="DE209" si="3470">IF(Y209="","","|n"&amp;DE$2&amp;"+"&amp;Y209&amp;DE$1)</f>
        <v/>
      </c>
      <c r="DF209" s="71" t="str">
        <f t="shared" ref="DF209" si="3471">IF(Z209="","","|n"&amp;DF$2&amp;"+"&amp;Z209&amp;DF$1)</f>
        <v/>
      </c>
      <c r="DG209" s="71" t="str">
        <f t="shared" ref="DG209" si="3472">IF(AA209="","","|n"&amp;DG$2&amp;"+"&amp;AA209&amp;DG$1)</f>
        <v/>
      </c>
      <c r="DH209" s="71" t="str">
        <f t="shared" ref="DH209" si="3473">IF(AB209="","","|n"&amp;DH$2&amp;"+"&amp;AB209&amp;DH$1)</f>
        <v/>
      </c>
      <c r="DI209" s="71" t="str">
        <f t="shared" ref="DI209" si="3474">IF(AC209="","","|n"&amp;DI$2&amp;"+"&amp;AC209&amp;DI$1)</f>
        <v/>
      </c>
      <c r="DJ209" s="71" t="str">
        <f t="shared" ref="DJ209" si="3475">IF(AD209="","","|n"&amp;DJ$2&amp;"+"&amp;AD209&amp;DJ$1)</f>
        <v/>
      </c>
      <c r="DK209" s="71" t="str">
        <f t="shared" ref="DK209" si="3476">IF(AE209="","","|n"&amp;DK$2&amp;"+"&amp;AE209&amp;DK$1)</f>
        <v/>
      </c>
      <c r="DL209" s="71" t="str">
        <f t="shared" ref="DL209" si="3477">IF(AF209="","","|n"&amp;DL$2&amp;"+"&amp;AF209&amp;DL$1)</f>
        <v/>
      </c>
      <c r="DM209" s="71" t="str">
        <f t="shared" ref="DM209" si="3478">IF(AG209="","","|n"&amp;DM$2&amp;"+"&amp;AG209&amp;DM$1)</f>
        <v/>
      </c>
      <c r="DN209" s="71" t="str">
        <f t="shared" ref="DN209" si="3479">IF(AH209="","","|n"&amp;DN$2&amp;"+"&amp;AH209&amp;DN$1)</f>
        <v/>
      </c>
      <c r="DO209" s="71" t="str">
        <f t="shared" ref="DO209" si="3480">IF(AI209="","","|n"&amp;DO$2&amp;"+"&amp;AI209&amp;DO$1)</f>
        <v/>
      </c>
      <c r="DP209" s="71" t="str">
        <f t="shared" ref="DP209" si="3481">IF(AJ209="","","|n"&amp;DP$2&amp;"+"&amp;AJ209&amp;DP$1)</f>
        <v/>
      </c>
      <c r="DQ209" s="71" t="str">
        <f t="shared" ref="DQ209" si="3482">IF(AK209="","","|n"&amp;DQ$2&amp;"+"&amp;AK209&amp;DQ$1)</f>
        <v/>
      </c>
      <c r="DR209" s="71" t="str">
        <f t="shared" ref="DR209" si="3483">IF(AL209="","","|n"&amp;DR$2&amp;"+"&amp;AL209&amp;DR$1)</f>
        <v/>
      </c>
      <c r="DS209" s="71" t="str">
        <f t="shared" ref="DS209" si="3484">IF(AM209="","","|n"&amp;DS$2&amp;"+"&amp;AM209&amp;DS$1)</f>
        <v/>
      </c>
      <c r="DT209" s="71" t="str">
        <f t="shared" ref="DT209" si="3485">IF(AN209="","","|n"&amp;DT$2&amp;"+"&amp;AN209&amp;DT$1)</f>
        <v/>
      </c>
      <c r="DU209" s="71" t="str">
        <f t="shared" ref="DU209" si="3486">IF(AO209="","","|n"&amp;DU$2&amp;"+"&amp;AO209&amp;DU$1)</f>
        <v/>
      </c>
      <c r="DV209" s="71" t="str">
        <f t="shared" ref="DV209" si="3487">IF(AP209="","","|n"&amp;DV$2&amp;"+"&amp;AP209&amp;DV$1)</f>
        <v/>
      </c>
      <c r="DW209" s="71" t="str">
        <f t="shared" ref="DW209" si="3488">IF(AQ209="","","|n"&amp;DW$2&amp;"+"&amp;AQ209&amp;DW$1)</f>
        <v/>
      </c>
      <c r="DX209" s="71" t="str">
        <f t="shared" ref="DX209" si="3489">IF(AR209="","","|n"&amp;DX$2&amp;"+"&amp;AR209&amp;DX$1)</f>
        <v/>
      </c>
      <c r="DY209" s="71" t="str">
        <f t="shared" ref="DY209" si="3490">IF(AS209="","","|n"&amp;DY$2&amp;"+"&amp;AS209&amp;DY$1)</f>
        <v/>
      </c>
      <c r="DZ209" s="71" t="str">
        <f t="shared" ref="DZ209" si="3491">IF(AT209="","","|n"&amp;DZ$2&amp;"+"&amp;AT209&amp;DZ$1)</f>
        <v/>
      </c>
      <c r="EA209" s="71" t="str">
        <f t="shared" ref="EA209" si="3492">IF(AU209="","","|n"&amp;EA$2&amp;"+"&amp;AU209&amp;EA$1)</f>
        <v/>
      </c>
      <c r="EB209" s="71" t="str">
        <f t="shared" ref="EB209" si="3493">IF(AV209="","","|n"&amp;EB$2&amp;"+"&amp;AV209&amp;EB$1)</f>
        <v/>
      </c>
      <c r="EC209" s="71" t="str">
        <f t="shared" ref="EC209" si="3494">IF(AW209="","","|n"&amp;EC$2&amp;"+"&amp;AW209&amp;EC$1)</f>
        <v/>
      </c>
      <c r="ED209" s="71" t="str">
        <f t="shared" ref="ED209" si="3495">IF(AX209="","","|n"&amp;ED$2&amp;"+"&amp;AX209&amp;ED$1)</f>
        <v/>
      </c>
      <c r="EE209" s="71" t="str">
        <f t="shared" ref="EE209" si="3496">IF(AY209="","","|n"&amp;EE$2&amp;"+"&amp;AY209&amp;EE$1)</f>
        <v/>
      </c>
      <c r="EF209" s="71" t="str">
        <f t="shared" ref="EF209" si="3497">IF(AZ209="","","|n"&amp;EF$2&amp;"+"&amp;AZ209&amp;EF$1)</f>
        <v/>
      </c>
      <c r="EG209" s="71" t="str">
        <f t="shared" ref="EG209" si="3498">IF(BA209="","","|n"&amp;EG$2&amp;"+"&amp;BA209&amp;EG$1)</f>
        <v/>
      </c>
      <c r="EH209" s="71" t="str">
        <f t="shared" ref="EH209" si="3499">IF(BB209="","","|n"&amp;EH$2&amp;"+"&amp;BB209&amp;EH$1)</f>
        <v/>
      </c>
      <c r="EI209" s="71" t="str">
        <f t="shared" ref="EI209" si="3500">IF(BC209="","","|n"&amp;EI$2&amp;"+"&amp;BC209&amp;EI$1)</f>
        <v/>
      </c>
      <c r="EJ209" s="71" t="str">
        <f t="shared" ref="EJ209" si="3501">IF(BD209="","","|n"&amp;EJ$2&amp;"+"&amp;BD209&amp;EJ$1)</f>
        <v/>
      </c>
      <c r="EK209" s="71" t="str">
        <f t="shared" ref="EK209" si="3502">IF(BE209="","","|n"&amp;EK$2&amp;"+"&amp;BE209&amp;EK$1)</f>
        <v/>
      </c>
      <c r="EL209" s="71" t="str">
        <f t="shared" ref="EL209" si="3503">IF(BF209="","","|n"&amp;EL$2&amp;"+"&amp;BF209&amp;EL$1)</f>
        <v/>
      </c>
      <c r="EM209" s="71" t="str">
        <f t="shared" ref="EM209" si="3504">IF(BG209="","","|n"&amp;EM$2&amp;"+"&amp;BG209&amp;EM$1)</f>
        <v/>
      </c>
      <c r="EN209" s="71" t="str">
        <f t="shared" ref="EN209" si="3505">IF(BH209="","","|n"&amp;EN$2&amp;"+"&amp;BH209&amp;EN$1)</f>
        <v/>
      </c>
      <c r="EO209" s="71" t="str">
        <f t="shared" ref="EO209" si="3506">IF(BI209="","","|n"&amp;EO$2&amp;"+"&amp;BI209&amp;EO$1)</f>
        <v/>
      </c>
      <c r="EP209" s="71" t="str">
        <f t="shared" ref="EP209" si="3507">IF(BJ209="","","|n"&amp;EP$2&amp;"+"&amp;BJ209&amp;EP$1)</f>
        <v/>
      </c>
      <c r="EQ209" s="71" t="str">
        <f t="shared" ref="EQ209" si="3508">IF(BK209="","","|n"&amp;EQ$2&amp;"+"&amp;BK209&amp;EQ$1)</f>
        <v/>
      </c>
      <c r="ER209" s="71" t="str">
        <f t="shared" ref="ER209" si="3509">IF(BL209="","","|n"&amp;ER$2&amp;"+"&amp;BL209&amp;ER$1)</f>
        <v/>
      </c>
      <c r="ES209" s="71" t="str">
        <f t="shared" ref="ES209" si="3510">IF(BM209="","","|n"&amp;ES$2&amp;"+"&amp;BM209&amp;ES$1)</f>
        <v/>
      </c>
      <c r="ET209" s="71" t="str">
        <f t="shared" ref="ET209" si="3511">IF(BN209="","","|n"&amp;ET$2&amp;"+"&amp;BN209&amp;ET$1)</f>
        <v/>
      </c>
      <c r="EU209" s="71" t="str">
        <f t="shared" ref="EU209" si="3512">IF(BO209="","","|n"&amp;EU$2&amp;"+"&amp;BO209&amp;EU$1)</f>
        <v/>
      </c>
      <c r="EV209" s="71" t="str">
        <f t="shared" ref="EV209" si="3513">IF(BP209="","","|n"&amp;EV$2&amp;"+"&amp;BP209&amp;EV$1)</f>
        <v/>
      </c>
      <c r="EW209" s="71" t="str">
        <f t="shared" ref="EW209" si="3514">IF(BQ209="","","|n"&amp;EW$2&amp;"+"&amp;BQ209&amp;EW$1)</f>
        <v/>
      </c>
      <c r="EX209" s="71" t="str">
        <f t="shared" ref="EX209" si="3515">IF(BR209="","","|n"&amp;EX$2&amp;"+"&amp;BR209&amp;EX$1)</f>
        <v/>
      </c>
      <c r="EY209" s="71" t="str">
        <f t="shared" ref="EY209" si="3516">IF(BS209="","","|n"&amp;EY$2&amp;"+"&amp;BS209&amp;EY$1)</f>
        <v/>
      </c>
      <c r="EZ209" s="71" t="str">
        <f t="shared" ref="EZ209" si="3517">IF(BT209="","","|n"&amp;EZ$2&amp;"+"&amp;BT209&amp;EZ$1)</f>
        <v/>
      </c>
      <c r="FA209" s="71" t="str">
        <f t="shared" ref="FA209" si="3518">IF(BU209="","","|n"&amp;FA$2&amp;"+"&amp;BU209&amp;FA$1)</f>
        <v/>
      </c>
      <c r="FB209" s="71" t="str">
        <f t="shared" ref="FB209" si="3519">IF(BV209="","","|n"&amp;FB$2&amp;"+"&amp;BV209&amp;FB$1)</f>
        <v/>
      </c>
      <c r="FC209" s="71" t="str">
        <f t="shared" ref="FC209" si="3520">IF(BW209="","","|n"&amp;FC$2&amp;"+"&amp;BW209&amp;FC$1)</f>
        <v/>
      </c>
      <c r="FD209" s="71" t="str">
        <f t="shared" ref="FD209" si="3521">IF(BX209="","","|n"&amp;FD$2&amp;"+"&amp;BX209&amp;FD$1)</f>
        <v/>
      </c>
      <c r="FE209" s="71" t="str">
        <f t="shared" ref="FE209" si="3522">IF(BY209="","","|n"&amp;FE$2&amp;"+"&amp;BY209&amp;FE$1)</f>
        <v/>
      </c>
      <c r="FF209" s="71" t="str">
        <f t="shared" ref="FF209" si="3523">IF(BZ209="","","|n"&amp;FF$2&amp;"+"&amp;BZ209&amp;FF$1)</f>
        <v/>
      </c>
      <c r="FG209" s="71" t="str">
        <f t="shared" ref="FG209" si="3524">IF(CA209="","","|n"&amp;FG$2&amp;"+"&amp;CA209&amp;FG$1)</f>
        <v/>
      </c>
      <c r="FH209" s="71" t="str">
        <f t="shared" ref="FH209" si="3525">IF(CB209="","","|n"&amp;FH$2&amp;"+"&amp;CB209&amp;FH$1)</f>
        <v/>
      </c>
      <c r="FI209" s="71" t="str">
        <f t="shared" ref="FI209" si="3526">IF(CC209="","","|n"&amp;FI$2&amp;"+"&amp;CC209&amp;FI$1)</f>
        <v/>
      </c>
      <c r="FJ209" s="71" t="str">
        <f t="shared" ref="FJ209" si="3527">IF(CD209="","","|n"&amp;FJ$2&amp;"+"&amp;CD209&amp;FJ$1)</f>
        <v/>
      </c>
      <c r="FK209" s="71" t="str">
        <f t="shared" ref="FK209" si="3528">IF(CE209="","","|n"&amp;FK$2&amp;"+"&amp;CE209&amp;FK$1)</f>
        <v/>
      </c>
      <c r="FL209" s="71" t="str">
        <f t="shared" ref="FL209" si="3529">IF(CF209="","","|n"&amp;FL$2&amp;"+"&amp;CF209&amp;FL$1)</f>
        <v/>
      </c>
      <c r="FM209" s="71" t="str">
        <f t="shared" ref="FM209" si="3530">IF(CG209="","","|n"&amp;FM$2&amp;"+"&amp;CG209&amp;FM$1)</f>
        <v/>
      </c>
      <c r="FN209" s="71" t="str">
        <f t="shared" ref="FN209" si="3531">IF(CH209="","","|n"&amp;FN$2&amp;"+"&amp;CH209&amp;FN$1)</f>
        <v/>
      </c>
      <c r="FO209" s="71" t="str">
        <f t="shared" ref="FO209" si="3532">IF(CI209="","","|n"&amp;FO$2&amp;"+"&amp;CI209&amp;FO$1)</f>
        <v/>
      </c>
      <c r="FP209" s="71" t="str">
        <f t="shared" ref="FP209" si="3533">IF(CJ209="","","|n"&amp;FP$2&amp;"+"&amp;CJ209&amp;FP$1)</f>
        <v/>
      </c>
      <c r="FQ209" s="71" t="str">
        <f t="shared" ref="FQ209" si="3534">IF(CK209="","","|n"&amp;FQ$2&amp;"+"&amp;CK209&amp;FQ$1)</f>
        <v/>
      </c>
      <c r="FR209" s="71" t="str">
        <f t="shared" ref="FR209" si="3535">IF(CL209="","","|n"&amp;FR$2&amp;"+"&amp;CL209&amp;FR$1)</f>
        <v/>
      </c>
      <c r="FS209" s="71" t="str">
        <f t="shared" ref="FS209" si="3536">IF(CM209="","","|n"&amp;FS$2&amp;"+"&amp;CM209&amp;FS$1)</f>
        <v/>
      </c>
    </row>
    <row r="210" spans="1:175" ht="16.5">
      <c r="A210" s="79"/>
      <c r="B210" s="101" t="s">
        <v>705</v>
      </c>
      <c r="C210" s="79" t="s">
        <v>706</v>
      </c>
      <c r="T210" s="126" t="s">
        <v>707</v>
      </c>
      <c r="U210" s="85" t="str">
        <f t="shared" si="3442"/>
        <v>ReplaceableTextures\\CommandButtons\\BTNIP02.blp</v>
      </c>
      <c r="CN210" s="70" t="str">
        <f t="shared" si="3461"/>
        <v>InitUnitState('IP02',,,,,,,,,,)</v>
      </c>
      <c r="CO210" s="70" t="str">
        <f t="shared" si="3462"/>
        <v>InitUnitNormal('IP02',,,,,,,,,,)</v>
      </c>
      <c r="CP210" s="70" t="str">
        <f t="shared" si="3463"/>
        <v>InitUnitMagic('IP02',,,,,,,,,,)</v>
      </c>
      <c r="CQ210" s="70" t="str">
        <f t="shared" si="3464"/>
        <v>InitUnitAdd('IP02',,,,,,,,,,)</v>
      </c>
      <c r="CR210" s="70" t="str">
        <f>"InitEquipData('"&amp;B210&amp;"',"&amp;D210&amp;","&amp;CR$1&amp;A210&amp;CR$1&amp;","&amp;E210&amp;","&amp;I210&amp;","&amp;F210&amp;","&amp;G210&amp;",'"&amp;J210&amp;"','"&amp;K210&amp;"','"&amp;L210&amp;"','"&amp;M210&amp;"','"&amp;N210&amp;"','"&amp;O210&amp;"',"&amp;CR$1&amp;U211&amp;CR$1&amp;")"</f>
        <v>InitEquipData('IP02',,"",,,,,'','','','','','',"ReplaceableTextures\\CommandButtons\\BTNIP03.blp")</v>
      </c>
      <c r="CU210" s="95" t="str">
        <f t="shared" ref="CU210:CU211" si="3537">CONCATENATE(DB210,DC210,DD210,DE210,DF210,DG210,DH210,DI210,DJ210,DK210,DL210,DM210,DN210,DO210,DP210,DQ210,DR210,DS210,DT210,DU210,DV210,DW210,DX210,DY210,DZ210,EA210,EB210,EC210,ED210,EE210,EF210,EG210,EH210,EI210,EJ210,EK210,EL210,EM210,EN210,EO210,EP210&amp;"|n")</f>
        <v>|n</v>
      </c>
      <c r="CV210" s="61" t="str">
        <f t="shared" ref="CV210:CV211" si="3538">T210</f>
        <v>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</v>
      </c>
      <c r="CW210" s="60"/>
      <c r="CX210" s="60"/>
      <c r="CY210" s="60"/>
      <c r="CZ210" s="60"/>
      <c r="DA210" s="60"/>
      <c r="DB210" s="71" t="str">
        <f t="shared" ref="DB210:DB211" si="3539">IF(V210="","","|n"&amp;DB$2&amp;"+"&amp;V210&amp;DB$1)</f>
        <v/>
      </c>
      <c r="DC210" s="71" t="str">
        <f t="shared" ref="DC210:DC211" si="3540">IF(W210="","","|n"&amp;DC$2&amp;"+"&amp;W210&amp;DC$1)</f>
        <v/>
      </c>
      <c r="DD210" s="71" t="str">
        <f t="shared" ref="DD210:DD211" si="3541">IF(X210="","","|n"&amp;DD$2&amp;"+"&amp;X210&amp;DD$1)</f>
        <v/>
      </c>
      <c r="DE210" s="71" t="str">
        <f t="shared" ref="DE210:DE211" si="3542">IF(Y210="","","|n"&amp;DE$2&amp;"+"&amp;Y210&amp;DE$1)</f>
        <v/>
      </c>
      <c r="DF210" s="71" t="str">
        <f t="shared" ref="DF210:DF211" si="3543">IF(Z210="","","|n"&amp;DF$2&amp;"+"&amp;Z210&amp;DF$1)</f>
        <v/>
      </c>
      <c r="DG210" s="71" t="str">
        <f t="shared" ref="DG210:DG211" si="3544">IF(AA210="","","|n"&amp;DG$2&amp;"+"&amp;AA210&amp;DG$1)</f>
        <v/>
      </c>
      <c r="DH210" s="71" t="str">
        <f t="shared" ref="DH210:DH211" si="3545">IF(AB210="","","|n"&amp;DH$2&amp;"+"&amp;AB210&amp;DH$1)</f>
        <v/>
      </c>
      <c r="DI210" s="71" t="str">
        <f t="shared" ref="DI210:DI211" si="3546">IF(AC210="","","|n"&amp;DI$2&amp;"+"&amp;AC210&amp;DI$1)</f>
        <v/>
      </c>
      <c r="DJ210" s="71" t="str">
        <f t="shared" ref="DJ210:DJ211" si="3547">IF(AD210="","","|n"&amp;DJ$2&amp;"+"&amp;AD210&amp;DJ$1)</f>
        <v/>
      </c>
      <c r="DK210" s="71" t="str">
        <f t="shared" ref="DK210:DK211" si="3548">IF(AE210="","","|n"&amp;DK$2&amp;"+"&amp;AE210&amp;DK$1)</f>
        <v/>
      </c>
      <c r="DL210" s="71" t="str">
        <f t="shared" ref="DL210:DL211" si="3549">IF(AF210="","","|n"&amp;DL$2&amp;"+"&amp;AF210&amp;DL$1)</f>
        <v/>
      </c>
      <c r="DM210" s="71" t="str">
        <f t="shared" ref="DM210:DM211" si="3550">IF(AG210="","","|n"&amp;DM$2&amp;"+"&amp;AG210&amp;DM$1)</f>
        <v/>
      </c>
      <c r="DN210" s="71" t="str">
        <f t="shared" ref="DN210:DN211" si="3551">IF(AH210="","","|n"&amp;DN$2&amp;"+"&amp;AH210&amp;DN$1)</f>
        <v/>
      </c>
      <c r="DO210" s="71" t="str">
        <f t="shared" ref="DO210:DO211" si="3552">IF(AI210="","","|n"&amp;DO$2&amp;"+"&amp;AI210&amp;DO$1)</f>
        <v/>
      </c>
      <c r="DP210" s="71" t="str">
        <f t="shared" ref="DP210:DP211" si="3553">IF(AJ210="","","|n"&amp;DP$2&amp;"+"&amp;AJ210&amp;DP$1)</f>
        <v/>
      </c>
      <c r="DQ210" s="71" t="str">
        <f t="shared" ref="DQ210:DQ211" si="3554">IF(AK210="","","|n"&amp;DQ$2&amp;"+"&amp;AK210&amp;DQ$1)</f>
        <v/>
      </c>
      <c r="DR210" s="71" t="str">
        <f t="shared" ref="DR210:DR211" si="3555">IF(AL210="","","|n"&amp;DR$2&amp;"+"&amp;AL210&amp;DR$1)</f>
        <v/>
      </c>
      <c r="DS210" s="71" t="str">
        <f t="shared" ref="DS210:DS211" si="3556">IF(AM210="","","|n"&amp;DS$2&amp;"+"&amp;AM210&amp;DS$1)</f>
        <v/>
      </c>
      <c r="DT210" s="71" t="str">
        <f t="shared" ref="DT210:DT211" si="3557">IF(AN210="","","|n"&amp;DT$2&amp;"+"&amp;AN210&amp;DT$1)</f>
        <v/>
      </c>
      <c r="DU210" s="71" t="str">
        <f t="shared" ref="DU210:DU211" si="3558">IF(AO210="","","|n"&amp;DU$2&amp;"+"&amp;AO210&amp;DU$1)</f>
        <v/>
      </c>
      <c r="DV210" s="71" t="str">
        <f t="shared" ref="DV210:DV211" si="3559">IF(AP210="","","|n"&amp;DV$2&amp;"+"&amp;AP210&amp;DV$1)</f>
        <v/>
      </c>
      <c r="DW210" s="71" t="str">
        <f t="shared" ref="DW210:DW211" si="3560">IF(AQ210="","","|n"&amp;DW$2&amp;"+"&amp;AQ210&amp;DW$1)</f>
        <v/>
      </c>
      <c r="DX210" s="71" t="str">
        <f t="shared" ref="DX210:DX211" si="3561">IF(AR210="","","|n"&amp;DX$2&amp;"+"&amp;AR210&amp;DX$1)</f>
        <v/>
      </c>
      <c r="DY210" s="71" t="str">
        <f t="shared" ref="DY210:DY211" si="3562">IF(AS210="","","|n"&amp;DY$2&amp;"+"&amp;AS210&amp;DY$1)</f>
        <v/>
      </c>
      <c r="DZ210" s="71" t="str">
        <f t="shared" ref="DZ210:DZ211" si="3563">IF(AT210="","","|n"&amp;DZ$2&amp;"+"&amp;AT210&amp;DZ$1)</f>
        <v/>
      </c>
      <c r="EA210" s="71" t="str">
        <f t="shared" ref="EA210:EA211" si="3564">IF(AU210="","","|n"&amp;EA$2&amp;"+"&amp;AU210&amp;EA$1)</f>
        <v/>
      </c>
      <c r="EB210" s="71" t="str">
        <f t="shared" ref="EB210:EB211" si="3565">IF(AV210="","","|n"&amp;EB$2&amp;"+"&amp;AV210&amp;EB$1)</f>
        <v/>
      </c>
      <c r="EC210" s="71" t="str">
        <f t="shared" ref="EC210:EC211" si="3566">IF(AW210="","","|n"&amp;EC$2&amp;"+"&amp;AW210&amp;EC$1)</f>
        <v/>
      </c>
      <c r="ED210" s="71" t="str">
        <f t="shared" ref="ED210:ED211" si="3567">IF(AX210="","","|n"&amp;ED$2&amp;"+"&amp;AX210&amp;ED$1)</f>
        <v/>
      </c>
      <c r="EE210" s="71" t="str">
        <f t="shared" ref="EE210:EE211" si="3568">IF(AY210="","","|n"&amp;EE$2&amp;"+"&amp;AY210&amp;EE$1)</f>
        <v/>
      </c>
      <c r="EF210" s="71" t="str">
        <f t="shared" ref="EF210:EF211" si="3569">IF(AZ210="","","|n"&amp;EF$2&amp;"+"&amp;AZ210&amp;EF$1)</f>
        <v/>
      </c>
      <c r="EG210" s="71" t="str">
        <f t="shared" ref="EG210:EG211" si="3570">IF(BA210="","","|n"&amp;EG$2&amp;"+"&amp;BA210&amp;EG$1)</f>
        <v/>
      </c>
      <c r="EH210" s="71" t="str">
        <f t="shared" ref="EH210:EH211" si="3571">IF(BB210="","","|n"&amp;EH$2&amp;"+"&amp;BB210&amp;EH$1)</f>
        <v/>
      </c>
      <c r="EI210" s="71" t="str">
        <f t="shared" ref="EI210:EI211" si="3572">IF(BC210="","","|n"&amp;EI$2&amp;"+"&amp;BC210&amp;EI$1)</f>
        <v/>
      </c>
      <c r="EJ210" s="71" t="str">
        <f t="shared" ref="EJ210:EJ211" si="3573">IF(BD210="","","|n"&amp;EJ$2&amp;"+"&amp;BD210&amp;EJ$1)</f>
        <v/>
      </c>
      <c r="EK210" s="71" t="str">
        <f t="shared" ref="EK210:EK211" si="3574">IF(BE210="","","|n"&amp;EK$2&amp;"+"&amp;BE210&amp;EK$1)</f>
        <v/>
      </c>
      <c r="EL210" s="71" t="str">
        <f t="shared" ref="EL210:EL211" si="3575">IF(BF210="","","|n"&amp;EL$2&amp;"+"&amp;BF210&amp;EL$1)</f>
        <v/>
      </c>
      <c r="EM210" s="71" t="str">
        <f t="shared" ref="EM210:EM211" si="3576">IF(BG210="","","|n"&amp;EM$2&amp;"+"&amp;BG210&amp;EM$1)</f>
        <v/>
      </c>
      <c r="EN210" s="71" t="str">
        <f t="shared" ref="EN210:EN211" si="3577">IF(BH210="","","|n"&amp;EN$2&amp;"+"&amp;BH210&amp;EN$1)</f>
        <v/>
      </c>
      <c r="EO210" s="71" t="str">
        <f t="shared" ref="EO210:EO211" si="3578">IF(BI210="","","|n"&amp;EO$2&amp;"+"&amp;BI210&amp;EO$1)</f>
        <v/>
      </c>
      <c r="EP210" s="71" t="str">
        <f t="shared" ref="EP210:EP211" si="3579">IF(BJ210="","","|n"&amp;EP$2&amp;"+"&amp;BJ210&amp;EP$1)</f>
        <v/>
      </c>
      <c r="EQ210" s="71" t="str">
        <f t="shared" ref="EQ210:EQ211" si="3580">IF(BK210="","","|n"&amp;EQ$2&amp;"+"&amp;BK210&amp;EQ$1)</f>
        <v/>
      </c>
      <c r="ER210" s="71" t="str">
        <f t="shared" ref="ER210:ER211" si="3581">IF(BL210="","","|n"&amp;ER$2&amp;"+"&amp;BL210&amp;ER$1)</f>
        <v/>
      </c>
      <c r="ES210" s="71" t="str">
        <f t="shared" ref="ES210:ES211" si="3582">IF(BM210="","","|n"&amp;ES$2&amp;"+"&amp;BM210&amp;ES$1)</f>
        <v/>
      </c>
      <c r="ET210" s="71" t="str">
        <f t="shared" ref="ET210:ET211" si="3583">IF(BN210="","","|n"&amp;ET$2&amp;"+"&amp;BN210&amp;ET$1)</f>
        <v/>
      </c>
      <c r="EU210" s="71" t="str">
        <f t="shared" ref="EU210:EU211" si="3584">IF(BO210="","","|n"&amp;EU$2&amp;"+"&amp;BO210&amp;EU$1)</f>
        <v/>
      </c>
      <c r="EV210" s="71" t="str">
        <f t="shared" ref="EV210:EV211" si="3585">IF(BP210="","","|n"&amp;EV$2&amp;"+"&amp;BP210&amp;EV$1)</f>
        <v/>
      </c>
      <c r="EW210" s="71" t="str">
        <f t="shared" ref="EW210:EW211" si="3586">IF(BQ210="","","|n"&amp;EW$2&amp;"+"&amp;BQ210&amp;EW$1)</f>
        <v/>
      </c>
      <c r="EX210" s="71" t="str">
        <f t="shared" ref="EX210:EX211" si="3587">IF(BR210="","","|n"&amp;EX$2&amp;"+"&amp;BR210&amp;EX$1)</f>
        <v/>
      </c>
      <c r="EY210" s="71" t="str">
        <f t="shared" ref="EY210:EY211" si="3588">IF(BS210="","","|n"&amp;EY$2&amp;"+"&amp;BS210&amp;EY$1)</f>
        <v/>
      </c>
      <c r="EZ210" s="71" t="str">
        <f t="shared" ref="EZ210:EZ211" si="3589">IF(BT210="","","|n"&amp;EZ$2&amp;"+"&amp;BT210&amp;EZ$1)</f>
        <v/>
      </c>
      <c r="FA210" s="71" t="str">
        <f t="shared" ref="FA210:FA211" si="3590">IF(BU210="","","|n"&amp;FA$2&amp;"+"&amp;BU210&amp;FA$1)</f>
        <v/>
      </c>
      <c r="FB210" s="71" t="str">
        <f t="shared" ref="FB210:FB211" si="3591">IF(BV210="","","|n"&amp;FB$2&amp;"+"&amp;BV210&amp;FB$1)</f>
        <v/>
      </c>
      <c r="FC210" s="71" t="str">
        <f t="shared" ref="FC210:FC211" si="3592">IF(BW210="","","|n"&amp;FC$2&amp;"+"&amp;BW210&amp;FC$1)</f>
        <v/>
      </c>
      <c r="FD210" s="71" t="str">
        <f t="shared" ref="FD210:FD211" si="3593">IF(BX210="","","|n"&amp;FD$2&amp;"+"&amp;BX210&amp;FD$1)</f>
        <v/>
      </c>
      <c r="FE210" s="71" t="str">
        <f t="shared" ref="FE210:FE211" si="3594">IF(BY210="","","|n"&amp;FE$2&amp;"+"&amp;BY210&amp;FE$1)</f>
        <v/>
      </c>
      <c r="FF210" s="71" t="str">
        <f t="shared" ref="FF210:FF211" si="3595">IF(BZ210="","","|n"&amp;FF$2&amp;"+"&amp;BZ210&amp;FF$1)</f>
        <v/>
      </c>
      <c r="FG210" s="71" t="str">
        <f t="shared" ref="FG210:FG211" si="3596">IF(CA210="","","|n"&amp;FG$2&amp;"+"&amp;CA210&amp;FG$1)</f>
        <v/>
      </c>
      <c r="FH210" s="71" t="str">
        <f t="shared" ref="FH210:FH211" si="3597">IF(CB210="","","|n"&amp;FH$2&amp;"+"&amp;CB210&amp;FH$1)</f>
        <v/>
      </c>
      <c r="FI210" s="71" t="str">
        <f t="shared" ref="FI210:FI211" si="3598">IF(CC210="","","|n"&amp;FI$2&amp;"+"&amp;CC210&amp;FI$1)</f>
        <v/>
      </c>
      <c r="FJ210" s="71" t="str">
        <f t="shared" ref="FJ210:FJ211" si="3599">IF(CD210="","","|n"&amp;FJ$2&amp;"+"&amp;CD210&amp;FJ$1)</f>
        <v/>
      </c>
      <c r="FK210" s="71" t="str">
        <f t="shared" ref="FK210:FK211" si="3600">IF(CE210="","","|n"&amp;FK$2&amp;"+"&amp;CE210&amp;FK$1)</f>
        <v/>
      </c>
      <c r="FL210" s="71" t="str">
        <f t="shared" ref="FL210:FL211" si="3601">IF(CF210="","","|n"&amp;FL$2&amp;"+"&amp;CF210&amp;FL$1)</f>
        <v/>
      </c>
      <c r="FM210" s="71" t="str">
        <f t="shared" ref="FM210:FM211" si="3602">IF(CG210="","","|n"&amp;FM$2&amp;"+"&amp;CG210&amp;FM$1)</f>
        <v/>
      </c>
      <c r="FN210" s="71" t="str">
        <f t="shared" ref="FN210:FN211" si="3603">IF(CH210="","","|n"&amp;FN$2&amp;"+"&amp;CH210&amp;FN$1)</f>
        <v/>
      </c>
      <c r="FO210" s="71" t="str">
        <f t="shared" ref="FO210:FO211" si="3604">IF(CI210="","","|n"&amp;FO$2&amp;"+"&amp;CI210&amp;FO$1)</f>
        <v/>
      </c>
      <c r="FP210" s="71" t="str">
        <f t="shared" ref="FP210:FP211" si="3605">IF(CJ210="","","|n"&amp;FP$2&amp;"+"&amp;CJ210&amp;FP$1)</f>
        <v/>
      </c>
      <c r="FQ210" s="71" t="str">
        <f t="shared" ref="FQ210:FQ211" si="3606">IF(CK210="","","|n"&amp;FQ$2&amp;"+"&amp;CK210&amp;FQ$1)</f>
        <v/>
      </c>
      <c r="FR210" s="71" t="str">
        <f t="shared" ref="FR210:FR211" si="3607">IF(CL210="","","|n"&amp;FR$2&amp;"+"&amp;CL210&amp;FR$1)</f>
        <v/>
      </c>
      <c r="FS210" s="71" t="str">
        <f t="shared" ref="FS210:FS211" si="3608">IF(CM210="","","|n"&amp;FS$2&amp;"+"&amp;CM210&amp;FS$1)</f>
        <v/>
      </c>
    </row>
    <row r="211" spans="1:175" ht="16.5">
      <c r="A211" s="79"/>
      <c r="B211" s="101" t="s">
        <v>708</v>
      </c>
      <c r="C211" s="79" t="s">
        <v>709</v>
      </c>
      <c r="T211" s="114" t="s">
        <v>710</v>
      </c>
      <c r="U211" s="85" t="str">
        <f t="shared" si="3442"/>
        <v>ReplaceableTextures\\CommandButtons\\BTNIP03.blp</v>
      </c>
      <c r="CN211" s="70" t="str">
        <f t="shared" si="3461"/>
        <v>InitUnitState('IP03',,,,,,,,,,)</v>
      </c>
      <c r="CO211" s="70" t="str">
        <f t="shared" si="3462"/>
        <v>InitUnitNormal('IP03',,,,,,,,,,)</v>
      </c>
      <c r="CP211" s="70" t="str">
        <f t="shared" si="3463"/>
        <v>InitUnitMagic('IP03',,,,,,,,,,)</v>
      </c>
      <c r="CQ211" s="70" t="str">
        <f t="shared" si="3464"/>
        <v>InitUnitAdd('IP03',,,,,,,,,,)</v>
      </c>
      <c r="CR211" s="70" t="str">
        <f>"InitEquipData('"&amp;B211&amp;"',"&amp;D211&amp;","&amp;CR$1&amp;A211&amp;CR$1&amp;","&amp;E211&amp;","&amp;I211&amp;","&amp;F211&amp;","&amp;G211&amp;",'"&amp;J211&amp;"','"&amp;K211&amp;"','"&amp;L211&amp;"','"&amp;M211&amp;"','"&amp;N211&amp;"','"&amp;O211&amp;"',"&amp;CR$1&amp;U217&amp;CR$1&amp;")"</f>
        <v>InitEquipData('IP03',,"",,,,,'','','','','','',"ReplaceableTextures\\CommandButtons\\BTNIT01.blp")</v>
      </c>
      <c r="CU211" s="95" t="str">
        <f t="shared" si="3537"/>
        <v>|n</v>
      </c>
      <c r="CV211" s="61" t="str">
        <f t="shared" si="3538"/>
        <v>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</v>
      </c>
      <c r="CW211" s="60"/>
      <c r="CX211" s="60"/>
      <c r="CY211" s="60"/>
      <c r="CZ211" s="60"/>
      <c r="DA211" s="60"/>
      <c r="DB211" s="71" t="str">
        <f t="shared" si="3539"/>
        <v/>
      </c>
      <c r="DC211" s="71" t="str">
        <f t="shared" si="3540"/>
        <v/>
      </c>
      <c r="DD211" s="71" t="str">
        <f t="shared" si="3541"/>
        <v/>
      </c>
      <c r="DE211" s="71" t="str">
        <f t="shared" si="3542"/>
        <v/>
      </c>
      <c r="DF211" s="71" t="str">
        <f t="shared" si="3543"/>
        <v/>
      </c>
      <c r="DG211" s="71" t="str">
        <f t="shared" si="3544"/>
        <v/>
      </c>
      <c r="DH211" s="71" t="str">
        <f t="shared" si="3545"/>
        <v/>
      </c>
      <c r="DI211" s="71" t="str">
        <f t="shared" si="3546"/>
        <v/>
      </c>
      <c r="DJ211" s="71" t="str">
        <f t="shared" si="3547"/>
        <v/>
      </c>
      <c r="DK211" s="71" t="str">
        <f t="shared" si="3548"/>
        <v/>
      </c>
      <c r="DL211" s="71" t="str">
        <f t="shared" si="3549"/>
        <v/>
      </c>
      <c r="DM211" s="71" t="str">
        <f t="shared" si="3550"/>
        <v/>
      </c>
      <c r="DN211" s="71" t="str">
        <f t="shared" si="3551"/>
        <v/>
      </c>
      <c r="DO211" s="71" t="str">
        <f t="shared" si="3552"/>
        <v/>
      </c>
      <c r="DP211" s="71" t="str">
        <f t="shared" si="3553"/>
        <v/>
      </c>
      <c r="DQ211" s="71" t="str">
        <f t="shared" si="3554"/>
        <v/>
      </c>
      <c r="DR211" s="71" t="str">
        <f t="shared" si="3555"/>
        <v/>
      </c>
      <c r="DS211" s="71" t="str">
        <f t="shared" si="3556"/>
        <v/>
      </c>
      <c r="DT211" s="71" t="str">
        <f t="shared" si="3557"/>
        <v/>
      </c>
      <c r="DU211" s="71" t="str">
        <f t="shared" si="3558"/>
        <v/>
      </c>
      <c r="DV211" s="71" t="str">
        <f t="shared" si="3559"/>
        <v/>
      </c>
      <c r="DW211" s="71" t="str">
        <f t="shared" si="3560"/>
        <v/>
      </c>
      <c r="DX211" s="71" t="str">
        <f t="shared" si="3561"/>
        <v/>
      </c>
      <c r="DY211" s="71" t="str">
        <f t="shared" si="3562"/>
        <v/>
      </c>
      <c r="DZ211" s="71" t="str">
        <f t="shared" si="3563"/>
        <v/>
      </c>
      <c r="EA211" s="71" t="str">
        <f t="shared" si="3564"/>
        <v/>
      </c>
      <c r="EB211" s="71" t="str">
        <f t="shared" si="3565"/>
        <v/>
      </c>
      <c r="EC211" s="71" t="str">
        <f t="shared" si="3566"/>
        <v/>
      </c>
      <c r="ED211" s="71" t="str">
        <f t="shared" si="3567"/>
        <v/>
      </c>
      <c r="EE211" s="71" t="str">
        <f t="shared" si="3568"/>
        <v/>
      </c>
      <c r="EF211" s="71" t="str">
        <f t="shared" si="3569"/>
        <v/>
      </c>
      <c r="EG211" s="71" t="str">
        <f t="shared" si="3570"/>
        <v/>
      </c>
      <c r="EH211" s="71" t="str">
        <f t="shared" si="3571"/>
        <v/>
      </c>
      <c r="EI211" s="71" t="str">
        <f t="shared" si="3572"/>
        <v/>
      </c>
      <c r="EJ211" s="71" t="str">
        <f t="shared" si="3573"/>
        <v/>
      </c>
      <c r="EK211" s="71" t="str">
        <f t="shared" si="3574"/>
        <v/>
      </c>
      <c r="EL211" s="71" t="str">
        <f t="shared" si="3575"/>
        <v/>
      </c>
      <c r="EM211" s="71" t="str">
        <f t="shared" si="3576"/>
        <v/>
      </c>
      <c r="EN211" s="71" t="str">
        <f t="shared" si="3577"/>
        <v/>
      </c>
      <c r="EO211" s="71" t="str">
        <f t="shared" si="3578"/>
        <v/>
      </c>
      <c r="EP211" s="71" t="str">
        <f t="shared" si="3579"/>
        <v/>
      </c>
      <c r="EQ211" s="71" t="str">
        <f t="shared" si="3580"/>
        <v/>
      </c>
      <c r="ER211" s="71" t="str">
        <f t="shared" si="3581"/>
        <v/>
      </c>
      <c r="ES211" s="71" t="str">
        <f t="shared" si="3582"/>
        <v/>
      </c>
      <c r="ET211" s="71" t="str">
        <f t="shared" si="3583"/>
        <v/>
      </c>
      <c r="EU211" s="71" t="str">
        <f t="shared" si="3584"/>
        <v/>
      </c>
      <c r="EV211" s="71" t="str">
        <f t="shared" si="3585"/>
        <v/>
      </c>
      <c r="EW211" s="71" t="str">
        <f t="shared" si="3586"/>
        <v/>
      </c>
      <c r="EX211" s="71" t="str">
        <f t="shared" si="3587"/>
        <v/>
      </c>
      <c r="EY211" s="71" t="str">
        <f t="shared" si="3588"/>
        <v/>
      </c>
      <c r="EZ211" s="71" t="str">
        <f t="shared" si="3589"/>
        <v/>
      </c>
      <c r="FA211" s="71" t="str">
        <f t="shared" si="3590"/>
        <v/>
      </c>
      <c r="FB211" s="71" t="str">
        <f t="shared" si="3591"/>
        <v/>
      </c>
      <c r="FC211" s="71" t="str">
        <f t="shared" si="3592"/>
        <v/>
      </c>
      <c r="FD211" s="71" t="str">
        <f t="shared" si="3593"/>
        <v/>
      </c>
      <c r="FE211" s="71" t="str">
        <f t="shared" si="3594"/>
        <v/>
      </c>
      <c r="FF211" s="71" t="str">
        <f t="shared" si="3595"/>
        <v/>
      </c>
      <c r="FG211" s="71" t="str">
        <f t="shared" si="3596"/>
        <v/>
      </c>
      <c r="FH211" s="71" t="str">
        <f t="shared" si="3597"/>
        <v/>
      </c>
      <c r="FI211" s="71" t="str">
        <f t="shared" si="3598"/>
        <v/>
      </c>
      <c r="FJ211" s="71" t="str">
        <f t="shared" si="3599"/>
        <v/>
      </c>
      <c r="FK211" s="71" t="str">
        <f t="shared" si="3600"/>
        <v/>
      </c>
      <c r="FL211" s="71" t="str">
        <f t="shared" si="3601"/>
        <v/>
      </c>
      <c r="FM211" s="71" t="str">
        <f t="shared" si="3602"/>
        <v/>
      </c>
      <c r="FN211" s="71" t="str">
        <f t="shared" si="3603"/>
        <v/>
      </c>
      <c r="FO211" s="71" t="str">
        <f t="shared" si="3604"/>
        <v/>
      </c>
      <c r="FP211" s="71" t="str">
        <f t="shared" si="3605"/>
        <v/>
      </c>
      <c r="FQ211" s="71" t="str">
        <f t="shared" si="3606"/>
        <v/>
      </c>
      <c r="FR211" s="71" t="str">
        <f t="shared" si="3607"/>
        <v/>
      </c>
      <c r="FS211" s="71" t="str">
        <f t="shared" si="3608"/>
        <v/>
      </c>
    </row>
    <row r="212" spans="1:175" ht="16.5">
      <c r="A212" s="79"/>
      <c r="B212" s="101" t="s">
        <v>711</v>
      </c>
      <c r="C212" s="79" t="s">
        <v>712</v>
      </c>
      <c r="T212" s="114" t="s">
        <v>713</v>
      </c>
      <c r="U212" s="85" t="str">
        <f t="shared" si="3442"/>
        <v>ReplaceableTextures\\CommandButtons\\BTNIP04.blp</v>
      </c>
      <c r="CN212" s="70" t="str">
        <f t="shared" si="3461"/>
        <v>InitUnitState('IP04',,,,,,,,,,)</v>
      </c>
      <c r="CO212" s="70" t="str">
        <f t="shared" si="3462"/>
        <v>InitUnitNormal('IP04',,,,,,,,,,)</v>
      </c>
      <c r="CP212" s="70" t="str">
        <f t="shared" si="3463"/>
        <v>InitUnitMagic('IP04',,,,,,,,,,)</v>
      </c>
      <c r="CQ212" s="70" t="str">
        <f t="shared" si="3464"/>
        <v>InitUnitAdd('IP04',,,,,,,,,,)</v>
      </c>
      <c r="CR212" s="70" t="str">
        <f>"InitEquipData('"&amp;B212&amp;"',"&amp;D212&amp;","&amp;CR$1&amp;A212&amp;CR$1&amp;","&amp;E212&amp;","&amp;I212&amp;","&amp;F212&amp;","&amp;G212&amp;",'"&amp;J212&amp;"','"&amp;K212&amp;"','"&amp;L212&amp;"','"&amp;M212&amp;"','"&amp;N212&amp;"','"&amp;O212&amp;"',"&amp;CR$1&amp;U213&amp;CR$1&amp;")"</f>
        <v>InitEquipData('IP04',,"",,,,,'','','','','','',"ReplaceableTextures\\CommandButtons\\BTNIP05.blp")</v>
      </c>
      <c r="CU212" s="95" t="str">
        <f t="shared" ref="CU212:CU215" si="3609">CONCATENATE(DB212,DC212,DD212,DE212,DF212,DG212,DH212,DI212,DJ212,DK212,DL212,DM212,DN212,DO212,DP212,DQ212,DR212,DS212,DT212,DU212,DV212,DW212,DX212,DY212,DZ212,EA212,EB212,EC212,ED212,EE212,EF212,EG212,EH212,EI212,EJ212,EK212,EL212,EM212,EN212,EO212,EP212&amp;"|n")</f>
        <v>|n</v>
      </c>
      <c r="CV212" s="61" t="str">
        <f t="shared" ref="CV212:CV215" si="3610">T212</f>
        <v>使用后|Cffffc926重置|r当前|Cffff0000觉醒神通【R】|r|Cfff0f0f0。|r</v>
      </c>
      <c r="CW212" s="60"/>
      <c r="CX212" s="60"/>
      <c r="CY212" s="60"/>
      <c r="CZ212" s="60"/>
      <c r="DA212" s="60"/>
      <c r="DB212" s="71" t="str">
        <f t="shared" ref="DB212:DB213" si="3611">IF(V212="","","|n"&amp;DB$2&amp;"+"&amp;V212&amp;DB$1)</f>
        <v/>
      </c>
      <c r="DC212" s="71" t="str">
        <f t="shared" ref="DC212:DC213" si="3612">IF(W212="","","|n"&amp;DC$2&amp;"+"&amp;W212&amp;DC$1)</f>
        <v/>
      </c>
      <c r="DD212" s="71" t="str">
        <f t="shared" ref="DD212:DD213" si="3613">IF(X212="","","|n"&amp;DD$2&amp;"+"&amp;X212&amp;DD$1)</f>
        <v/>
      </c>
      <c r="DE212" s="71" t="str">
        <f t="shared" ref="DE212:DE213" si="3614">IF(Y212="","","|n"&amp;DE$2&amp;"+"&amp;Y212&amp;DE$1)</f>
        <v/>
      </c>
      <c r="DF212" s="71" t="str">
        <f t="shared" ref="DF212:DF213" si="3615">IF(Z212="","","|n"&amp;DF$2&amp;"+"&amp;Z212&amp;DF$1)</f>
        <v/>
      </c>
      <c r="DG212" s="71" t="str">
        <f t="shared" ref="DG212:DG213" si="3616">IF(AA212="","","|n"&amp;DG$2&amp;"+"&amp;AA212&amp;DG$1)</f>
        <v/>
      </c>
      <c r="DH212" s="71" t="str">
        <f t="shared" ref="DH212:DH213" si="3617">IF(AB212="","","|n"&amp;DH$2&amp;"+"&amp;AB212&amp;DH$1)</f>
        <v/>
      </c>
      <c r="DI212" s="71" t="str">
        <f t="shared" ref="DI212:DI213" si="3618">IF(AC212="","","|n"&amp;DI$2&amp;"+"&amp;AC212&amp;DI$1)</f>
        <v/>
      </c>
      <c r="DJ212" s="71" t="str">
        <f t="shared" ref="DJ212:DJ213" si="3619">IF(AD212="","","|n"&amp;DJ$2&amp;"+"&amp;AD212&amp;DJ$1)</f>
        <v/>
      </c>
      <c r="DK212" s="71" t="str">
        <f t="shared" ref="DK212:DK213" si="3620">IF(AE212="","","|n"&amp;DK$2&amp;"+"&amp;AE212&amp;DK$1)</f>
        <v/>
      </c>
      <c r="DL212" s="71" t="str">
        <f t="shared" ref="DL212:DL213" si="3621">IF(AF212="","","|n"&amp;DL$2&amp;"+"&amp;AF212&amp;DL$1)</f>
        <v/>
      </c>
      <c r="DM212" s="71" t="str">
        <f t="shared" ref="DM212:DM213" si="3622">IF(AG212="","","|n"&amp;DM$2&amp;"+"&amp;AG212&amp;DM$1)</f>
        <v/>
      </c>
      <c r="DN212" s="71" t="str">
        <f t="shared" ref="DN212:DN213" si="3623">IF(AH212="","","|n"&amp;DN$2&amp;"+"&amp;AH212&amp;DN$1)</f>
        <v/>
      </c>
      <c r="DO212" s="71" t="str">
        <f t="shared" ref="DO212:DO213" si="3624">IF(AI212="","","|n"&amp;DO$2&amp;"+"&amp;AI212&amp;DO$1)</f>
        <v/>
      </c>
      <c r="DP212" s="71" t="str">
        <f t="shared" ref="DP212:DP213" si="3625">IF(AJ212="","","|n"&amp;DP$2&amp;"+"&amp;AJ212&amp;DP$1)</f>
        <v/>
      </c>
      <c r="DQ212" s="71" t="str">
        <f t="shared" ref="DQ212:DQ213" si="3626">IF(AK212="","","|n"&amp;DQ$2&amp;"+"&amp;AK212&amp;DQ$1)</f>
        <v/>
      </c>
      <c r="DR212" s="71" t="str">
        <f t="shared" ref="DR212:DR213" si="3627">IF(AL212="","","|n"&amp;DR$2&amp;"+"&amp;AL212&amp;DR$1)</f>
        <v/>
      </c>
      <c r="DS212" s="71" t="str">
        <f t="shared" ref="DS212:DS213" si="3628">IF(AM212="","","|n"&amp;DS$2&amp;"+"&amp;AM212&amp;DS$1)</f>
        <v/>
      </c>
      <c r="DT212" s="71" t="str">
        <f t="shared" ref="DT212:DT213" si="3629">IF(AN212="","","|n"&amp;DT$2&amp;"+"&amp;AN212&amp;DT$1)</f>
        <v/>
      </c>
      <c r="DU212" s="71" t="str">
        <f t="shared" ref="DU212:DU213" si="3630">IF(AO212="","","|n"&amp;DU$2&amp;"+"&amp;AO212&amp;DU$1)</f>
        <v/>
      </c>
      <c r="DV212" s="71" t="str">
        <f t="shared" ref="DV212:DV213" si="3631">IF(AP212="","","|n"&amp;DV$2&amp;"+"&amp;AP212&amp;DV$1)</f>
        <v/>
      </c>
      <c r="DW212" s="71" t="str">
        <f t="shared" ref="DW212:DW213" si="3632">IF(AQ212="","","|n"&amp;DW$2&amp;"+"&amp;AQ212&amp;DW$1)</f>
        <v/>
      </c>
      <c r="DX212" s="71" t="str">
        <f t="shared" ref="DX212:DX213" si="3633">IF(AR212="","","|n"&amp;DX$2&amp;"+"&amp;AR212&amp;DX$1)</f>
        <v/>
      </c>
      <c r="DY212" s="71" t="str">
        <f t="shared" ref="DY212:DY213" si="3634">IF(AS212="","","|n"&amp;DY$2&amp;"+"&amp;AS212&amp;DY$1)</f>
        <v/>
      </c>
      <c r="DZ212" s="71" t="str">
        <f t="shared" ref="DZ212:DZ213" si="3635">IF(AT212="","","|n"&amp;DZ$2&amp;"+"&amp;AT212&amp;DZ$1)</f>
        <v/>
      </c>
      <c r="EA212" s="71" t="str">
        <f t="shared" ref="EA212:EA213" si="3636">IF(AU212="","","|n"&amp;EA$2&amp;"+"&amp;AU212&amp;EA$1)</f>
        <v/>
      </c>
      <c r="EB212" s="71" t="str">
        <f t="shared" ref="EB212:EB213" si="3637">IF(AV212="","","|n"&amp;EB$2&amp;"+"&amp;AV212&amp;EB$1)</f>
        <v/>
      </c>
      <c r="EC212" s="71" t="str">
        <f t="shared" ref="EC212:EC213" si="3638">IF(AW212="","","|n"&amp;EC$2&amp;"+"&amp;AW212&amp;EC$1)</f>
        <v/>
      </c>
      <c r="ED212" s="71" t="str">
        <f t="shared" ref="ED212:ED213" si="3639">IF(AX212="","","|n"&amp;ED$2&amp;"+"&amp;AX212&amp;ED$1)</f>
        <v/>
      </c>
      <c r="EE212" s="71" t="str">
        <f t="shared" ref="EE212:EE213" si="3640">IF(AY212="","","|n"&amp;EE$2&amp;"+"&amp;AY212&amp;EE$1)</f>
        <v/>
      </c>
      <c r="EF212" s="71" t="str">
        <f t="shared" ref="EF212:EF213" si="3641">IF(AZ212="","","|n"&amp;EF$2&amp;"+"&amp;AZ212&amp;EF$1)</f>
        <v/>
      </c>
      <c r="EG212" s="71" t="str">
        <f t="shared" ref="EG212:EG213" si="3642">IF(BA212="","","|n"&amp;EG$2&amp;"+"&amp;BA212&amp;EG$1)</f>
        <v/>
      </c>
      <c r="EH212" s="71" t="str">
        <f t="shared" ref="EH212:EH213" si="3643">IF(BB212="","","|n"&amp;EH$2&amp;"+"&amp;BB212&amp;EH$1)</f>
        <v/>
      </c>
      <c r="EI212" s="71" t="str">
        <f t="shared" ref="EI212:EI213" si="3644">IF(BC212="","","|n"&amp;EI$2&amp;"+"&amp;BC212&amp;EI$1)</f>
        <v/>
      </c>
      <c r="EJ212" s="71" t="str">
        <f t="shared" ref="EJ212:EJ213" si="3645">IF(BD212="","","|n"&amp;EJ$2&amp;"+"&amp;BD212&amp;EJ$1)</f>
        <v/>
      </c>
      <c r="EK212" s="71" t="str">
        <f t="shared" ref="EK212:EK213" si="3646">IF(BE212="","","|n"&amp;EK$2&amp;"+"&amp;BE212&amp;EK$1)</f>
        <v/>
      </c>
      <c r="EL212" s="71" t="str">
        <f t="shared" ref="EL212:EL213" si="3647">IF(BF212="","","|n"&amp;EL$2&amp;"+"&amp;BF212&amp;EL$1)</f>
        <v/>
      </c>
      <c r="EM212" s="71" t="str">
        <f t="shared" ref="EM212:EM213" si="3648">IF(BG212="","","|n"&amp;EM$2&amp;"+"&amp;BG212&amp;EM$1)</f>
        <v/>
      </c>
      <c r="EN212" s="71" t="str">
        <f t="shared" ref="EN212:EN213" si="3649">IF(BH212="","","|n"&amp;EN$2&amp;"+"&amp;BH212&amp;EN$1)</f>
        <v/>
      </c>
      <c r="EO212" s="71" t="str">
        <f t="shared" ref="EO212:EO213" si="3650">IF(BI212="","","|n"&amp;EO$2&amp;"+"&amp;BI212&amp;EO$1)</f>
        <v/>
      </c>
      <c r="EP212" s="71" t="str">
        <f t="shared" ref="EP212:EP213" si="3651">IF(BJ212="","","|n"&amp;EP$2&amp;"+"&amp;BJ212&amp;EP$1)</f>
        <v/>
      </c>
      <c r="EQ212" s="71" t="str">
        <f t="shared" ref="EQ212:EQ213" si="3652">IF(BK212="","","|n"&amp;EQ$2&amp;"+"&amp;BK212&amp;EQ$1)</f>
        <v/>
      </c>
      <c r="ER212" s="71" t="str">
        <f t="shared" ref="ER212:ER213" si="3653">IF(BL212="","","|n"&amp;ER$2&amp;"+"&amp;BL212&amp;ER$1)</f>
        <v/>
      </c>
      <c r="ES212" s="71" t="str">
        <f t="shared" ref="ES212:ES213" si="3654">IF(BM212="","","|n"&amp;ES$2&amp;"+"&amp;BM212&amp;ES$1)</f>
        <v/>
      </c>
      <c r="ET212" s="71" t="str">
        <f t="shared" ref="ET212:ET213" si="3655">IF(BN212="","","|n"&amp;ET$2&amp;"+"&amp;BN212&amp;ET$1)</f>
        <v/>
      </c>
      <c r="EU212" s="71" t="str">
        <f t="shared" ref="EU212:EU213" si="3656">IF(BO212="","","|n"&amp;EU$2&amp;"+"&amp;BO212&amp;EU$1)</f>
        <v/>
      </c>
      <c r="EV212" s="71" t="str">
        <f t="shared" ref="EV212:EV213" si="3657">IF(BP212="","","|n"&amp;EV$2&amp;"+"&amp;BP212&amp;EV$1)</f>
        <v/>
      </c>
      <c r="EW212" s="71" t="str">
        <f t="shared" ref="EW212:EW213" si="3658">IF(BQ212="","","|n"&amp;EW$2&amp;"+"&amp;BQ212&amp;EW$1)</f>
        <v/>
      </c>
      <c r="EX212" s="71" t="str">
        <f t="shared" ref="EX212:EX213" si="3659">IF(BR212="","","|n"&amp;EX$2&amp;"+"&amp;BR212&amp;EX$1)</f>
        <v/>
      </c>
      <c r="EY212" s="71" t="str">
        <f t="shared" ref="EY212:EY213" si="3660">IF(BS212="","","|n"&amp;EY$2&amp;"+"&amp;BS212&amp;EY$1)</f>
        <v/>
      </c>
      <c r="EZ212" s="71" t="str">
        <f t="shared" ref="EZ212:EZ213" si="3661">IF(BT212="","","|n"&amp;EZ$2&amp;"+"&amp;BT212&amp;EZ$1)</f>
        <v/>
      </c>
      <c r="FA212" s="71" t="str">
        <f t="shared" ref="FA212:FA213" si="3662">IF(BU212="","","|n"&amp;FA$2&amp;"+"&amp;BU212&amp;FA$1)</f>
        <v/>
      </c>
      <c r="FB212" s="71" t="str">
        <f t="shared" ref="FB212:FB213" si="3663">IF(BV212="","","|n"&amp;FB$2&amp;"+"&amp;BV212&amp;FB$1)</f>
        <v/>
      </c>
      <c r="FC212" s="71" t="str">
        <f t="shared" ref="FC212:FC213" si="3664">IF(BW212="","","|n"&amp;FC$2&amp;"+"&amp;BW212&amp;FC$1)</f>
        <v/>
      </c>
      <c r="FD212" s="71" t="str">
        <f t="shared" ref="FD212:FD213" si="3665">IF(BX212="","","|n"&amp;FD$2&amp;"+"&amp;BX212&amp;FD$1)</f>
        <v/>
      </c>
      <c r="FE212" s="71" t="str">
        <f t="shared" ref="FE212:FE213" si="3666">IF(BY212="","","|n"&amp;FE$2&amp;"+"&amp;BY212&amp;FE$1)</f>
        <v/>
      </c>
      <c r="FF212" s="71" t="str">
        <f t="shared" ref="FF212:FF213" si="3667">IF(BZ212="","","|n"&amp;FF$2&amp;"+"&amp;BZ212&amp;FF$1)</f>
        <v/>
      </c>
      <c r="FG212" s="71" t="str">
        <f t="shared" ref="FG212:FG213" si="3668">IF(CA212="","","|n"&amp;FG$2&amp;"+"&amp;CA212&amp;FG$1)</f>
        <v/>
      </c>
      <c r="FH212" s="71" t="str">
        <f t="shared" ref="FH212:FH213" si="3669">IF(CB212="","","|n"&amp;FH$2&amp;"+"&amp;CB212&amp;FH$1)</f>
        <v/>
      </c>
      <c r="FI212" s="71" t="str">
        <f t="shared" ref="FI212:FI213" si="3670">IF(CC212="","","|n"&amp;FI$2&amp;"+"&amp;CC212&amp;FI$1)</f>
        <v/>
      </c>
      <c r="FJ212" s="71" t="str">
        <f t="shared" ref="FJ212:FJ213" si="3671">IF(CD212="","","|n"&amp;FJ$2&amp;"+"&amp;CD212&amp;FJ$1)</f>
        <v/>
      </c>
      <c r="FK212" s="71" t="str">
        <f t="shared" ref="FK212:FK213" si="3672">IF(CE212="","","|n"&amp;FK$2&amp;"+"&amp;CE212&amp;FK$1)</f>
        <v/>
      </c>
      <c r="FL212" s="71" t="str">
        <f t="shared" ref="FL212:FL213" si="3673">IF(CF212="","","|n"&amp;FL$2&amp;"+"&amp;CF212&amp;FL$1)</f>
        <v/>
      </c>
      <c r="FM212" s="71" t="str">
        <f t="shared" ref="FM212:FM213" si="3674">IF(CG212="","","|n"&amp;FM$2&amp;"+"&amp;CG212&amp;FM$1)</f>
        <v/>
      </c>
      <c r="FN212" s="71" t="str">
        <f t="shared" ref="FN212:FN213" si="3675">IF(CH212="","","|n"&amp;FN$2&amp;"+"&amp;CH212&amp;FN$1)</f>
        <v/>
      </c>
      <c r="FO212" s="71" t="str">
        <f t="shared" ref="FO212:FO213" si="3676">IF(CI212="","","|n"&amp;FO$2&amp;"+"&amp;CI212&amp;FO$1)</f>
        <v/>
      </c>
      <c r="FP212" s="71" t="str">
        <f t="shared" ref="FP212:FP213" si="3677">IF(CJ212="","","|n"&amp;FP$2&amp;"+"&amp;CJ212&amp;FP$1)</f>
        <v/>
      </c>
      <c r="FQ212" s="71" t="str">
        <f t="shared" ref="FQ212:FQ213" si="3678">IF(CK212="","","|n"&amp;FQ$2&amp;"+"&amp;CK212&amp;FQ$1)</f>
        <v/>
      </c>
      <c r="FR212" s="71" t="str">
        <f t="shared" ref="FR212:FR213" si="3679">IF(CL212="","","|n"&amp;FR$2&amp;"+"&amp;CL212&amp;FR$1)</f>
        <v/>
      </c>
      <c r="FS212" s="71" t="str">
        <f t="shared" ref="FS212:FS213" si="3680">IF(CM212="","","|n"&amp;FS$2&amp;"+"&amp;CM212&amp;FS$1)</f>
        <v/>
      </c>
    </row>
    <row r="213" spans="1:175" ht="16.5">
      <c r="A213" s="79"/>
      <c r="B213" s="101" t="s">
        <v>714</v>
      </c>
      <c r="C213" s="79" t="s">
        <v>715</v>
      </c>
      <c r="T213" s="114" t="s">
        <v>716</v>
      </c>
      <c r="U213" s="85" t="str">
        <f t="shared" ref="U213:U215" si="3681">"ReplaceableTextures\\CommandButtons\\BTN"&amp;B213&amp;".blp"</f>
        <v>ReplaceableTextures\\CommandButtons\\BTNIP05.blp</v>
      </c>
      <c r="CN213" s="70" t="str">
        <f t="shared" si="3461"/>
        <v>InitUnitState('IP05',,,,,,,,,,)</v>
      </c>
      <c r="CO213" s="70" t="str">
        <f t="shared" si="3462"/>
        <v>InitUnitNormal('IP05',,,,,,,,,,)</v>
      </c>
      <c r="CP213" s="70" t="str">
        <f t="shared" si="3463"/>
        <v>InitUnitMagic('IP05',,,,,,,,,,)</v>
      </c>
      <c r="CQ213" s="70" t="str">
        <f t="shared" si="3464"/>
        <v>InitUnitAdd('IP05',,,,,,,,,,)</v>
      </c>
      <c r="CR213" s="70" t="str">
        <f>"InitEquipData('"&amp;B213&amp;"',"&amp;D213&amp;","&amp;CR$1&amp;A213&amp;CR$1&amp;","&amp;E213&amp;","&amp;I213&amp;","&amp;F213&amp;","&amp;G213&amp;",'"&amp;J213&amp;"','"&amp;K213&amp;"','"&amp;L213&amp;"','"&amp;M213&amp;"','"&amp;N213&amp;"','"&amp;O213&amp;"',"&amp;CR$1&amp;U219&amp;CR$1&amp;")"</f>
        <v>InitEquipData('IP05',,"",,,,,'','','','','','',"ReplaceableTextures\\CommandButtons\\BTNIT03.blp")</v>
      </c>
      <c r="CU213" s="95" t="str">
        <f t="shared" si="3609"/>
        <v>|n</v>
      </c>
      <c r="CV213" s="61" t="str">
        <f t="shared" si="3610"/>
        <v>开启|Cffffc926结界|r，前往虚空终止|Cffff0000封神圣战|r。</v>
      </c>
      <c r="CW213" s="60"/>
      <c r="CX213" s="60"/>
      <c r="CY213" s="60"/>
      <c r="CZ213" s="60"/>
      <c r="DA213" s="60"/>
      <c r="DB213" s="71" t="str">
        <f t="shared" si="3611"/>
        <v/>
      </c>
      <c r="DC213" s="71" t="str">
        <f t="shared" si="3612"/>
        <v/>
      </c>
      <c r="DD213" s="71" t="str">
        <f t="shared" si="3613"/>
        <v/>
      </c>
      <c r="DE213" s="71" t="str">
        <f t="shared" si="3614"/>
        <v/>
      </c>
      <c r="DF213" s="71" t="str">
        <f t="shared" si="3615"/>
        <v/>
      </c>
      <c r="DG213" s="71" t="str">
        <f t="shared" si="3616"/>
        <v/>
      </c>
      <c r="DH213" s="71" t="str">
        <f t="shared" si="3617"/>
        <v/>
      </c>
      <c r="DI213" s="71" t="str">
        <f t="shared" si="3618"/>
        <v/>
      </c>
      <c r="DJ213" s="71" t="str">
        <f t="shared" si="3619"/>
        <v/>
      </c>
      <c r="DK213" s="71" t="str">
        <f t="shared" si="3620"/>
        <v/>
      </c>
      <c r="DL213" s="71" t="str">
        <f t="shared" si="3621"/>
        <v/>
      </c>
      <c r="DM213" s="71" t="str">
        <f t="shared" si="3622"/>
        <v/>
      </c>
      <c r="DN213" s="71" t="str">
        <f t="shared" si="3623"/>
        <v/>
      </c>
      <c r="DO213" s="71" t="str">
        <f t="shared" si="3624"/>
        <v/>
      </c>
      <c r="DP213" s="71" t="str">
        <f t="shared" si="3625"/>
        <v/>
      </c>
      <c r="DQ213" s="71" t="str">
        <f t="shared" si="3626"/>
        <v/>
      </c>
      <c r="DR213" s="71" t="str">
        <f t="shared" si="3627"/>
        <v/>
      </c>
      <c r="DS213" s="71" t="str">
        <f t="shared" si="3628"/>
        <v/>
      </c>
      <c r="DT213" s="71" t="str">
        <f t="shared" si="3629"/>
        <v/>
      </c>
      <c r="DU213" s="71" t="str">
        <f t="shared" si="3630"/>
        <v/>
      </c>
      <c r="DV213" s="71" t="str">
        <f t="shared" si="3631"/>
        <v/>
      </c>
      <c r="DW213" s="71" t="str">
        <f t="shared" si="3632"/>
        <v/>
      </c>
      <c r="DX213" s="71" t="str">
        <f t="shared" si="3633"/>
        <v/>
      </c>
      <c r="DY213" s="71" t="str">
        <f t="shared" si="3634"/>
        <v/>
      </c>
      <c r="DZ213" s="71" t="str">
        <f t="shared" si="3635"/>
        <v/>
      </c>
      <c r="EA213" s="71" t="str">
        <f t="shared" si="3636"/>
        <v/>
      </c>
      <c r="EB213" s="71" t="str">
        <f t="shared" si="3637"/>
        <v/>
      </c>
      <c r="EC213" s="71" t="str">
        <f t="shared" si="3638"/>
        <v/>
      </c>
      <c r="ED213" s="71" t="str">
        <f t="shared" si="3639"/>
        <v/>
      </c>
      <c r="EE213" s="71" t="str">
        <f t="shared" si="3640"/>
        <v/>
      </c>
      <c r="EF213" s="71" t="str">
        <f t="shared" si="3641"/>
        <v/>
      </c>
      <c r="EG213" s="71" t="str">
        <f t="shared" si="3642"/>
        <v/>
      </c>
      <c r="EH213" s="71" t="str">
        <f t="shared" si="3643"/>
        <v/>
      </c>
      <c r="EI213" s="71" t="str">
        <f t="shared" si="3644"/>
        <v/>
      </c>
      <c r="EJ213" s="71" t="str">
        <f t="shared" si="3645"/>
        <v/>
      </c>
      <c r="EK213" s="71" t="str">
        <f t="shared" si="3646"/>
        <v/>
      </c>
      <c r="EL213" s="71" t="str">
        <f t="shared" si="3647"/>
        <v/>
      </c>
      <c r="EM213" s="71" t="str">
        <f t="shared" si="3648"/>
        <v/>
      </c>
      <c r="EN213" s="71" t="str">
        <f t="shared" si="3649"/>
        <v/>
      </c>
      <c r="EO213" s="71" t="str">
        <f t="shared" si="3650"/>
        <v/>
      </c>
      <c r="EP213" s="71" t="str">
        <f t="shared" si="3651"/>
        <v/>
      </c>
      <c r="EQ213" s="71" t="str">
        <f t="shared" si="3652"/>
        <v/>
      </c>
      <c r="ER213" s="71" t="str">
        <f t="shared" si="3653"/>
        <v/>
      </c>
      <c r="ES213" s="71" t="str">
        <f t="shared" si="3654"/>
        <v/>
      </c>
      <c r="ET213" s="71" t="str">
        <f t="shared" si="3655"/>
        <v/>
      </c>
      <c r="EU213" s="71" t="str">
        <f t="shared" si="3656"/>
        <v/>
      </c>
      <c r="EV213" s="71" t="str">
        <f t="shared" si="3657"/>
        <v/>
      </c>
      <c r="EW213" s="71" t="str">
        <f t="shared" si="3658"/>
        <v/>
      </c>
      <c r="EX213" s="71" t="str">
        <f t="shared" si="3659"/>
        <v/>
      </c>
      <c r="EY213" s="71" t="str">
        <f t="shared" si="3660"/>
        <v/>
      </c>
      <c r="EZ213" s="71" t="str">
        <f t="shared" si="3661"/>
        <v/>
      </c>
      <c r="FA213" s="71" t="str">
        <f t="shared" si="3662"/>
        <v/>
      </c>
      <c r="FB213" s="71" t="str">
        <f t="shared" si="3663"/>
        <v/>
      </c>
      <c r="FC213" s="71" t="str">
        <f t="shared" si="3664"/>
        <v/>
      </c>
      <c r="FD213" s="71" t="str">
        <f t="shared" si="3665"/>
        <v/>
      </c>
      <c r="FE213" s="71" t="str">
        <f t="shared" si="3666"/>
        <v/>
      </c>
      <c r="FF213" s="71" t="str">
        <f t="shared" si="3667"/>
        <v/>
      </c>
      <c r="FG213" s="71" t="str">
        <f t="shared" si="3668"/>
        <v/>
      </c>
      <c r="FH213" s="71" t="str">
        <f t="shared" si="3669"/>
        <v/>
      </c>
      <c r="FI213" s="71" t="str">
        <f t="shared" si="3670"/>
        <v/>
      </c>
      <c r="FJ213" s="71" t="str">
        <f t="shared" si="3671"/>
        <v/>
      </c>
      <c r="FK213" s="71" t="str">
        <f t="shared" si="3672"/>
        <v/>
      </c>
      <c r="FL213" s="71" t="str">
        <f t="shared" si="3673"/>
        <v/>
      </c>
      <c r="FM213" s="71" t="str">
        <f t="shared" si="3674"/>
        <v/>
      </c>
      <c r="FN213" s="71" t="str">
        <f t="shared" si="3675"/>
        <v/>
      </c>
      <c r="FO213" s="71" t="str">
        <f t="shared" si="3676"/>
        <v/>
      </c>
      <c r="FP213" s="71" t="str">
        <f t="shared" si="3677"/>
        <v/>
      </c>
      <c r="FQ213" s="71" t="str">
        <f t="shared" si="3678"/>
        <v/>
      </c>
      <c r="FR213" s="71" t="str">
        <f t="shared" si="3679"/>
        <v/>
      </c>
      <c r="FS213" s="71" t="str">
        <f t="shared" si="3680"/>
        <v/>
      </c>
    </row>
    <row r="214" spans="1:175" ht="16.5">
      <c r="A214" s="79"/>
      <c r="B214" s="101" t="s">
        <v>717</v>
      </c>
      <c r="C214" s="79" t="s">
        <v>718</v>
      </c>
      <c r="T214" s="127" t="s">
        <v>719</v>
      </c>
      <c r="U214" s="85" t="str">
        <f t="shared" si="3681"/>
        <v>ReplaceableTextures\\CommandButtons\\BTNIP06.blp</v>
      </c>
      <c r="CN214" s="70" t="str">
        <f t="shared" si="3461"/>
        <v>InitUnitState('IP06',,,,,,,,,,)</v>
      </c>
      <c r="CO214" s="70" t="str">
        <f t="shared" si="3462"/>
        <v>InitUnitNormal('IP06',,,,,,,,,,)</v>
      </c>
      <c r="CP214" s="70" t="str">
        <f t="shared" si="3463"/>
        <v>InitUnitMagic('IP06',,,,,,,,,,)</v>
      </c>
      <c r="CQ214" s="70" t="str">
        <f t="shared" si="3464"/>
        <v>InitUnitAdd('IP06',,,,,,,,,,)</v>
      </c>
      <c r="CR214" s="70" t="str">
        <f>"InitEquipData('"&amp;B214&amp;"',"&amp;D214&amp;","&amp;CR$1&amp;A214&amp;CR$1&amp;","&amp;E214&amp;","&amp;I214&amp;","&amp;F214&amp;","&amp;G214&amp;",'"&amp;J214&amp;"','"&amp;K214&amp;"','"&amp;L214&amp;"','"&amp;M214&amp;"','"&amp;N214&amp;"','"&amp;O214&amp;"',"&amp;CR$1&amp;U220&amp;CR$1&amp;")"</f>
        <v>InitEquipData('IP06',,"",,,,,'','','','','','',"ReplaceableTextures\\CommandButtons\\BTNIT04.blp")</v>
      </c>
      <c r="CU214" s="95" t="str">
        <f t="shared" si="3609"/>
        <v>|n</v>
      </c>
      <c r="CV214" s="61" t="str">
        <f t="shared" si="3610"/>
        <v>使用后可重置当前副本奖励选项。</v>
      </c>
      <c r="CW214" s="60"/>
      <c r="CX214" s="60"/>
      <c r="CY214" s="60"/>
      <c r="CZ214" s="60"/>
      <c r="DA214" s="60"/>
      <c r="DB214" s="71" t="str">
        <f t="shared" ref="DB214:FM214" si="3682">IF(V214="","","|n"&amp;DB$2&amp;"+"&amp;V214&amp;DB$1)</f>
        <v/>
      </c>
      <c r="DC214" s="71" t="str">
        <f t="shared" si="3682"/>
        <v/>
      </c>
      <c r="DD214" s="71" t="str">
        <f t="shared" si="3682"/>
        <v/>
      </c>
      <c r="DE214" s="71" t="str">
        <f t="shared" si="3682"/>
        <v/>
      </c>
      <c r="DF214" s="71" t="str">
        <f t="shared" si="3682"/>
        <v/>
      </c>
      <c r="DG214" s="71" t="str">
        <f t="shared" si="3682"/>
        <v/>
      </c>
      <c r="DH214" s="71" t="str">
        <f t="shared" si="3682"/>
        <v/>
      </c>
      <c r="DI214" s="71" t="str">
        <f t="shared" si="3682"/>
        <v/>
      </c>
      <c r="DJ214" s="71" t="str">
        <f t="shared" si="3682"/>
        <v/>
      </c>
      <c r="DK214" s="71" t="str">
        <f t="shared" si="3682"/>
        <v/>
      </c>
      <c r="DL214" s="71" t="str">
        <f t="shared" si="3682"/>
        <v/>
      </c>
      <c r="DM214" s="71" t="str">
        <f t="shared" si="3682"/>
        <v/>
      </c>
      <c r="DN214" s="71" t="str">
        <f t="shared" si="3682"/>
        <v/>
      </c>
      <c r="DO214" s="71" t="str">
        <f t="shared" si="3682"/>
        <v/>
      </c>
      <c r="DP214" s="71" t="str">
        <f t="shared" si="3682"/>
        <v/>
      </c>
      <c r="DQ214" s="71" t="str">
        <f t="shared" si="3682"/>
        <v/>
      </c>
      <c r="DR214" s="71" t="str">
        <f t="shared" si="3682"/>
        <v/>
      </c>
      <c r="DS214" s="71" t="str">
        <f t="shared" si="3682"/>
        <v/>
      </c>
      <c r="DT214" s="71" t="str">
        <f t="shared" si="3682"/>
        <v/>
      </c>
      <c r="DU214" s="71" t="str">
        <f t="shared" si="3682"/>
        <v/>
      </c>
      <c r="DV214" s="71" t="str">
        <f t="shared" si="3682"/>
        <v/>
      </c>
      <c r="DW214" s="71" t="str">
        <f t="shared" si="3682"/>
        <v/>
      </c>
      <c r="DX214" s="71" t="str">
        <f t="shared" si="3682"/>
        <v/>
      </c>
      <c r="DY214" s="71" t="str">
        <f t="shared" si="3682"/>
        <v/>
      </c>
      <c r="DZ214" s="71" t="str">
        <f t="shared" si="3682"/>
        <v/>
      </c>
      <c r="EA214" s="71" t="str">
        <f t="shared" si="3682"/>
        <v/>
      </c>
      <c r="EB214" s="71" t="str">
        <f t="shared" si="3682"/>
        <v/>
      </c>
      <c r="EC214" s="71" t="str">
        <f t="shared" si="3682"/>
        <v/>
      </c>
      <c r="ED214" s="71" t="str">
        <f t="shared" si="3682"/>
        <v/>
      </c>
      <c r="EE214" s="71" t="str">
        <f t="shared" si="3682"/>
        <v/>
      </c>
      <c r="EF214" s="71" t="str">
        <f t="shared" si="3682"/>
        <v/>
      </c>
      <c r="EG214" s="71" t="str">
        <f t="shared" si="3682"/>
        <v/>
      </c>
      <c r="EH214" s="71" t="str">
        <f t="shared" si="3682"/>
        <v/>
      </c>
      <c r="EI214" s="71" t="str">
        <f t="shared" si="3682"/>
        <v/>
      </c>
      <c r="EJ214" s="71" t="str">
        <f t="shared" si="3682"/>
        <v/>
      </c>
      <c r="EK214" s="71" t="str">
        <f t="shared" si="3682"/>
        <v/>
      </c>
      <c r="EL214" s="71" t="str">
        <f t="shared" si="3682"/>
        <v/>
      </c>
      <c r="EM214" s="71" t="str">
        <f t="shared" si="3682"/>
        <v/>
      </c>
      <c r="EN214" s="71" t="str">
        <f t="shared" si="3682"/>
        <v/>
      </c>
      <c r="EO214" s="71" t="str">
        <f t="shared" si="3682"/>
        <v/>
      </c>
      <c r="EP214" s="71" t="str">
        <f t="shared" si="3682"/>
        <v/>
      </c>
      <c r="EQ214" s="71" t="str">
        <f t="shared" si="3682"/>
        <v/>
      </c>
      <c r="ER214" s="71" t="str">
        <f t="shared" si="3682"/>
        <v/>
      </c>
      <c r="ES214" s="71" t="str">
        <f t="shared" si="3682"/>
        <v/>
      </c>
      <c r="ET214" s="71" t="str">
        <f t="shared" si="3682"/>
        <v/>
      </c>
      <c r="EU214" s="71" t="str">
        <f t="shared" si="3682"/>
        <v/>
      </c>
      <c r="EV214" s="71" t="str">
        <f t="shared" si="3682"/>
        <v/>
      </c>
      <c r="EW214" s="71" t="str">
        <f t="shared" si="3682"/>
        <v/>
      </c>
      <c r="EX214" s="71" t="str">
        <f t="shared" si="3682"/>
        <v/>
      </c>
      <c r="EY214" s="71" t="str">
        <f t="shared" si="3682"/>
        <v/>
      </c>
      <c r="EZ214" s="71" t="str">
        <f t="shared" si="3682"/>
        <v/>
      </c>
      <c r="FA214" s="71" t="str">
        <f t="shared" si="3682"/>
        <v/>
      </c>
      <c r="FB214" s="71" t="str">
        <f t="shared" si="3682"/>
        <v/>
      </c>
      <c r="FC214" s="71" t="str">
        <f t="shared" si="3682"/>
        <v/>
      </c>
      <c r="FD214" s="71" t="str">
        <f t="shared" si="3682"/>
        <v/>
      </c>
      <c r="FE214" s="71" t="str">
        <f t="shared" si="3682"/>
        <v/>
      </c>
      <c r="FF214" s="71" t="str">
        <f t="shared" si="3682"/>
        <v/>
      </c>
      <c r="FG214" s="71" t="str">
        <f t="shared" si="3682"/>
        <v/>
      </c>
      <c r="FH214" s="71" t="str">
        <f t="shared" si="3682"/>
        <v/>
      </c>
      <c r="FI214" s="71" t="str">
        <f t="shared" si="3682"/>
        <v/>
      </c>
      <c r="FJ214" s="71" t="str">
        <f t="shared" si="3682"/>
        <v/>
      </c>
      <c r="FK214" s="71" t="str">
        <f t="shared" si="3682"/>
        <v/>
      </c>
      <c r="FL214" s="71" t="str">
        <f t="shared" si="3682"/>
        <v/>
      </c>
      <c r="FM214" s="71" t="str">
        <f t="shared" si="3682"/>
        <v/>
      </c>
      <c r="FN214" s="71" t="str">
        <f t="shared" ref="FN214:FS214" si="3683">IF(CH214="","","|n"&amp;FN$2&amp;"+"&amp;CH214&amp;FN$1)</f>
        <v/>
      </c>
      <c r="FO214" s="71" t="str">
        <f t="shared" si="3683"/>
        <v/>
      </c>
      <c r="FP214" s="71" t="str">
        <f t="shared" si="3683"/>
        <v/>
      </c>
      <c r="FQ214" s="71" t="str">
        <f t="shared" si="3683"/>
        <v/>
      </c>
      <c r="FR214" s="71" t="str">
        <f t="shared" si="3683"/>
        <v/>
      </c>
      <c r="FS214" s="71" t="str">
        <f t="shared" si="3683"/>
        <v/>
      </c>
    </row>
    <row r="215" spans="1:175" ht="16.5">
      <c r="A215" s="79"/>
      <c r="B215" s="101" t="s">
        <v>720</v>
      </c>
      <c r="C215" s="79" t="s">
        <v>721</v>
      </c>
      <c r="T215" s="127" t="s">
        <v>722</v>
      </c>
      <c r="U215" s="85" t="str">
        <f t="shared" si="3681"/>
        <v>ReplaceableTextures\\CommandButtons\\BTNIP07.blp</v>
      </c>
      <c r="CN215" s="70" t="str">
        <f t="shared" si="3461"/>
        <v>InitUnitState('IP07',,,,,,,,,,)</v>
      </c>
      <c r="CO215" s="70" t="str">
        <f t="shared" si="3462"/>
        <v>InitUnitNormal('IP07',,,,,,,,,,)</v>
      </c>
      <c r="CP215" s="70" t="str">
        <f t="shared" si="3463"/>
        <v>InitUnitMagic('IP07',,,,,,,,,,)</v>
      </c>
      <c r="CQ215" s="70" t="str">
        <f t="shared" si="3464"/>
        <v>InitUnitAdd('IP07',,,,,,,,,,)</v>
      </c>
      <c r="CR215" s="70" t="str">
        <f>"InitEquipData('"&amp;B215&amp;"',"&amp;D215&amp;","&amp;CR$1&amp;A215&amp;CR$1&amp;","&amp;E215&amp;","&amp;I215&amp;","&amp;F215&amp;","&amp;G215&amp;",'"&amp;J215&amp;"','"&amp;K215&amp;"','"&amp;L215&amp;"','"&amp;M215&amp;"','"&amp;N215&amp;"','"&amp;O215&amp;"',"&amp;CR$1&amp;U221&amp;CR$1&amp;")"</f>
        <v>InitEquipData('IP07',,"",,,,,'','','','','','',"ReplaceableTextures\\CommandButtons\\BTNIT05.blp")</v>
      </c>
      <c r="CU215" s="95" t="str">
        <f t="shared" si="3609"/>
        <v>|n</v>
      </c>
      <c r="CV215" s="61" t="str">
        <f t="shared" si="3610"/>
        <v>使用后可重置当前符印奖励选项。</v>
      </c>
      <c r="CW215" s="60"/>
      <c r="CX215" s="60"/>
      <c r="CY215" s="60"/>
      <c r="CZ215" s="60"/>
      <c r="DA215" s="60"/>
      <c r="DB215" s="71" t="str">
        <f t="shared" ref="DB215:FM215" si="3684">IF(V215="","","|n"&amp;DB$2&amp;"+"&amp;V215&amp;DB$1)</f>
        <v/>
      </c>
      <c r="DC215" s="71" t="str">
        <f t="shared" si="3684"/>
        <v/>
      </c>
      <c r="DD215" s="71" t="str">
        <f t="shared" si="3684"/>
        <v/>
      </c>
      <c r="DE215" s="71" t="str">
        <f t="shared" si="3684"/>
        <v/>
      </c>
      <c r="DF215" s="71" t="str">
        <f t="shared" si="3684"/>
        <v/>
      </c>
      <c r="DG215" s="71" t="str">
        <f t="shared" si="3684"/>
        <v/>
      </c>
      <c r="DH215" s="71" t="str">
        <f t="shared" si="3684"/>
        <v/>
      </c>
      <c r="DI215" s="71" t="str">
        <f t="shared" si="3684"/>
        <v/>
      </c>
      <c r="DJ215" s="71" t="str">
        <f t="shared" si="3684"/>
        <v/>
      </c>
      <c r="DK215" s="71" t="str">
        <f t="shared" si="3684"/>
        <v/>
      </c>
      <c r="DL215" s="71" t="str">
        <f t="shared" si="3684"/>
        <v/>
      </c>
      <c r="DM215" s="71" t="str">
        <f t="shared" si="3684"/>
        <v/>
      </c>
      <c r="DN215" s="71" t="str">
        <f t="shared" si="3684"/>
        <v/>
      </c>
      <c r="DO215" s="71" t="str">
        <f t="shared" si="3684"/>
        <v/>
      </c>
      <c r="DP215" s="71" t="str">
        <f t="shared" si="3684"/>
        <v/>
      </c>
      <c r="DQ215" s="71" t="str">
        <f t="shared" si="3684"/>
        <v/>
      </c>
      <c r="DR215" s="71" t="str">
        <f t="shared" si="3684"/>
        <v/>
      </c>
      <c r="DS215" s="71" t="str">
        <f t="shared" si="3684"/>
        <v/>
      </c>
      <c r="DT215" s="71" t="str">
        <f t="shared" si="3684"/>
        <v/>
      </c>
      <c r="DU215" s="71" t="str">
        <f t="shared" si="3684"/>
        <v/>
      </c>
      <c r="DV215" s="71" t="str">
        <f t="shared" si="3684"/>
        <v/>
      </c>
      <c r="DW215" s="71" t="str">
        <f t="shared" si="3684"/>
        <v/>
      </c>
      <c r="DX215" s="71" t="str">
        <f t="shared" si="3684"/>
        <v/>
      </c>
      <c r="DY215" s="71" t="str">
        <f t="shared" si="3684"/>
        <v/>
      </c>
      <c r="DZ215" s="71" t="str">
        <f t="shared" si="3684"/>
        <v/>
      </c>
      <c r="EA215" s="71" t="str">
        <f t="shared" si="3684"/>
        <v/>
      </c>
      <c r="EB215" s="71" t="str">
        <f t="shared" si="3684"/>
        <v/>
      </c>
      <c r="EC215" s="71" t="str">
        <f t="shared" si="3684"/>
        <v/>
      </c>
      <c r="ED215" s="71" t="str">
        <f t="shared" si="3684"/>
        <v/>
      </c>
      <c r="EE215" s="71" t="str">
        <f t="shared" si="3684"/>
        <v/>
      </c>
      <c r="EF215" s="71" t="str">
        <f t="shared" si="3684"/>
        <v/>
      </c>
      <c r="EG215" s="71" t="str">
        <f t="shared" si="3684"/>
        <v/>
      </c>
      <c r="EH215" s="71" t="str">
        <f t="shared" si="3684"/>
        <v/>
      </c>
      <c r="EI215" s="71" t="str">
        <f t="shared" si="3684"/>
        <v/>
      </c>
      <c r="EJ215" s="71" t="str">
        <f t="shared" si="3684"/>
        <v/>
      </c>
      <c r="EK215" s="71" t="str">
        <f t="shared" si="3684"/>
        <v/>
      </c>
      <c r="EL215" s="71" t="str">
        <f t="shared" si="3684"/>
        <v/>
      </c>
      <c r="EM215" s="71" t="str">
        <f t="shared" si="3684"/>
        <v/>
      </c>
      <c r="EN215" s="71" t="str">
        <f t="shared" si="3684"/>
        <v/>
      </c>
      <c r="EO215" s="71" t="str">
        <f t="shared" si="3684"/>
        <v/>
      </c>
      <c r="EP215" s="71" t="str">
        <f t="shared" si="3684"/>
        <v/>
      </c>
      <c r="EQ215" s="71" t="str">
        <f t="shared" si="3684"/>
        <v/>
      </c>
      <c r="ER215" s="71" t="str">
        <f t="shared" si="3684"/>
        <v/>
      </c>
      <c r="ES215" s="71" t="str">
        <f t="shared" si="3684"/>
        <v/>
      </c>
      <c r="ET215" s="71" t="str">
        <f t="shared" si="3684"/>
        <v/>
      </c>
      <c r="EU215" s="71" t="str">
        <f t="shared" si="3684"/>
        <v/>
      </c>
      <c r="EV215" s="71" t="str">
        <f t="shared" si="3684"/>
        <v/>
      </c>
      <c r="EW215" s="71" t="str">
        <f t="shared" si="3684"/>
        <v/>
      </c>
      <c r="EX215" s="71" t="str">
        <f t="shared" si="3684"/>
        <v/>
      </c>
      <c r="EY215" s="71" t="str">
        <f t="shared" si="3684"/>
        <v/>
      </c>
      <c r="EZ215" s="71" t="str">
        <f t="shared" si="3684"/>
        <v/>
      </c>
      <c r="FA215" s="71" t="str">
        <f t="shared" si="3684"/>
        <v/>
      </c>
      <c r="FB215" s="71" t="str">
        <f t="shared" si="3684"/>
        <v/>
      </c>
      <c r="FC215" s="71" t="str">
        <f t="shared" si="3684"/>
        <v/>
      </c>
      <c r="FD215" s="71" t="str">
        <f t="shared" si="3684"/>
        <v/>
      </c>
      <c r="FE215" s="71" t="str">
        <f t="shared" si="3684"/>
        <v/>
      </c>
      <c r="FF215" s="71" t="str">
        <f t="shared" si="3684"/>
        <v/>
      </c>
      <c r="FG215" s="71" t="str">
        <f t="shared" si="3684"/>
        <v/>
      </c>
      <c r="FH215" s="71" t="str">
        <f t="shared" si="3684"/>
        <v/>
      </c>
      <c r="FI215" s="71" t="str">
        <f t="shared" si="3684"/>
        <v/>
      </c>
      <c r="FJ215" s="71" t="str">
        <f t="shared" si="3684"/>
        <v/>
      </c>
      <c r="FK215" s="71" t="str">
        <f t="shared" si="3684"/>
        <v/>
      </c>
      <c r="FL215" s="71" t="str">
        <f t="shared" si="3684"/>
        <v/>
      </c>
      <c r="FM215" s="71" t="str">
        <f t="shared" si="3684"/>
        <v/>
      </c>
      <c r="FN215" s="71" t="str">
        <f t="shared" ref="FN215:FS215" si="3685">IF(CH215="","","|n"&amp;FN$2&amp;"+"&amp;CH215&amp;FN$1)</f>
        <v/>
      </c>
      <c r="FO215" s="71" t="str">
        <f t="shared" si="3685"/>
        <v/>
      </c>
      <c r="FP215" s="71" t="str">
        <f t="shared" si="3685"/>
        <v/>
      </c>
      <c r="FQ215" s="71" t="str">
        <f t="shared" si="3685"/>
        <v/>
      </c>
      <c r="FR215" s="71" t="str">
        <f t="shared" si="3685"/>
        <v/>
      </c>
      <c r="FS215" s="71" t="str">
        <f t="shared" si="3685"/>
        <v/>
      </c>
    </row>
    <row r="216" spans="1:175" ht="16.5">
      <c r="A216" s="79"/>
      <c r="B216" s="101" t="s">
        <v>723</v>
      </c>
      <c r="C216" s="79" t="s">
        <v>712</v>
      </c>
      <c r="T216" s="114" t="s">
        <v>713</v>
      </c>
      <c r="U216" s="85" t="str">
        <f>U212</f>
        <v>ReplaceableTextures\\CommandButtons\\BTNIP04.blp</v>
      </c>
      <c r="CN216" s="70" t="str">
        <f t="shared" ref="CN216" si="3686">"InitUnitState('"&amp;B216&amp;"',"&amp;V216&amp;","&amp;W216&amp;","&amp;X216&amp;","&amp;Y216&amp;","&amp;Z216&amp;","&amp;AA216&amp;","&amp;AB216&amp;","&amp;AC216&amp;","&amp;AD216&amp;","&amp;AE216&amp;")"</f>
        <v>InitUnitState('IP14',,,,,,,,,,)</v>
      </c>
      <c r="CO216" s="70" t="str">
        <f t="shared" ref="CO216" si="3687">"InitUnitNormal('"&amp;B216&amp;"',"&amp;AF216&amp;","&amp;AG216&amp;","&amp;AH216&amp;","&amp;AI216&amp;","&amp;AJ216&amp;","&amp;AK216&amp;","&amp;AL216&amp;","&amp;AM216&amp;","&amp;AN216&amp;","&amp;AO216&amp;")"</f>
        <v>InitUnitNormal('IP14',,,,,,,,,,)</v>
      </c>
      <c r="CP216" s="70" t="str">
        <f t="shared" ref="CP216" si="3688">"InitUnitMagic('"&amp;B216&amp;"',"&amp;AP216&amp;","&amp;AQ216&amp;","&amp;AR216&amp;","&amp;AS216&amp;","&amp;AT216&amp;","&amp;AU216&amp;","&amp;AV216&amp;","&amp;AW216&amp;","&amp;BI216&amp;","&amp;BJ216&amp;")"</f>
        <v>InitUnitMagic('IP14',,,,,,,,,,)</v>
      </c>
      <c r="CQ216" s="70" t="str">
        <f t="shared" ref="CQ216" si="3689">"InitUnitAdd('"&amp;B216&amp;"',"&amp;BK216&amp;","&amp;BL216&amp;","&amp;BM216&amp;","&amp;BN216&amp;","&amp;BO216&amp;","&amp;BP216&amp;","&amp;BQ216&amp;","&amp;BR216&amp;","&amp;BS216&amp;","&amp;BT216&amp;")"</f>
        <v>InitUnitAdd('IP14',,,,,,,,,,)</v>
      </c>
      <c r="CR216" s="70" t="str">
        <f>"InitEquipData('"&amp;B216&amp;"',"&amp;D216&amp;","&amp;CR$1&amp;A216&amp;CR$1&amp;","&amp;E216&amp;","&amp;I216&amp;","&amp;F216&amp;","&amp;G216&amp;",'"&amp;J216&amp;"','"&amp;K216&amp;"','"&amp;L216&amp;"','"&amp;M216&amp;"','"&amp;N216&amp;"','"&amp;O216&amp;"',"&amp;CR$1&amp;U217&amp;CR$1&amp;")"</f>
        <v>InitEquipData('IP14',,"",,,,,'','','','','','',"ReplaceableTextures\\CommandButtons\\BTNIT01.blp")</v>
      </c>
      <c r="CU216" s="95" t="str">
        <f t="shared" ref="CU216" si="3690">CONCATENATE(DB216,DC216,DD216,DE216,DF216,DG216,DH216,DI216,DJ216,DK216,DL216,DM216,DN216,DO216,DP216,DQ216,DR216,DS216,DT216,DU216,DV216,DW216,DX216,DY216,DZ216,EA216,EB216,EC216,ED216,EE216,EF216,EG216,EH216,EI216,EJ216,EK216,EL216,EM216,EN216,EO216,EP216&amp;"|n")</f>
        <v>|n</v>
      </c>
      <c r="CV216" s="61" t="str">
        <f t="shared" ref="CV216" si="3691">T216</f>
        <v>使用后|Cffffc926重置|r当前|Cffff0000觉醒神通【R】|r|Cfff0f0f0。|r</v>
      </c>
      <c r="CW216" s="60"/>
      <c r="CX216" s="60"/>
      <c r="CY216" s="60"/>
      <c r="CZ216" s="60"/>
      <c r="DA216" s="60"/>
      <c r="DB216" s="71" t="str">
        <f t="shared" ref="DB216:FM216" si="3692">IF(V216="","","|n"&amp;DB$2&amp;"+"&amp;V216&amp;DB$1)</f>
        <v/>
      </c>
      <c r="DC216" s="71" t="str">
        <f t="shared" si="3692"/>
        <v/>
      </c>
      <c r="DD216" s="71" t="str">
        <f t="shared" si="3692"/>
        <v/>
      </c>
      <c r="DE216" s="71" t="str">
        <f t="shared" si="3692"/>
        <v/>
      </c>
      <c r="DF216" s="71" t="str">
        <f t="shared" si="3692"/>
        <v/>
      </c>
      <c r="DG216" s="71" t="str">
        <f t="shared" si="3692"/>
        <v/>
      </c>
      <c r="DH216" s="71" t="str">
        <f t="shared" si="3692"/>
        <v/>
      </c>
      <c r="DI216" s="71" t="str">
        <f t="shared" si="3692"/>
        <v/>
      </c>
      <c r="DJ216" s="71" t="str">
        <f t="shared" si="3692"/>
        <v/>
      </c>
      <c r="DK216" s="71" t="str">
        <f t="shared" si="3692"/>
        <v/>
      </c>
      <c r="DL216" s="71" t="str">
        <f t="shared" si="3692"/>
        <v/>
      </c>
      <c r="DM216" s="71" t="str">
        <f t="shared" si="3692"/>
        <v/>
      </c>
      <c r="DN216" s="71" t="str">
        <f t="shared" si="3692"/>
        <v/>
      </c>
      <c r="DO216" s="71" t="str">
        <f t="shared" si="3692"/>
        <v/>
      </c>
      <c r="DP216" s="71" t="str">
        <f t="shared" si="3692"/>
        <v/>
      </c>
      <c r="DQ216" s="71" t="str">
        <f t="shared" si="3692"/>
        <v/>
      </c>
      <c r="DR216" s="71" t="str">
        <f t="shared" si="3692"/>
        <v/>
      </c>
      <c r="DS216" s="71" t="str">
        <f t="shared" si="3692"/>
        <v/>
      </c>
      <c r="DT216" s="71" t="str">
        <f t="shared" si="3692"/>
        <v/>
      </c>
      <c r="DU216" s="71" t="str">
        <f t="shared" si="3692"/>
        <v/>
      </c>
      <c r="DV216" s="71" t="str">
        <f t="shared" si="3692"/>
        <v/>
      </c>
      <c r="DW216" s="71" t="str">
        <f t="shared" si="3692"/>
        <v/>
      </c>
      <c r="DX216" s="71" t="str">
        <f t="shared" si="3692"/>
        <v/>
      </c>
      <c r="DY216" s="71" t="str">
        <f t="shared" si="3692"/>
        <v/>
      </c>
      <c r="DZ216" s="71" t="str">
        <f t="shared" si="3692"/>
        <v/>
      </c>
      <c r="EA216" s="71" t="str">
        <f t="shared" si="3692"/>
        <v/>
      </c>
      <c r="EB216" s="71" t="str">
        <f t="shared" si="3692"/>
        <v/>
      </c>
      <c r="EC216" s="71" t="str">
        <f t="shared" si="3692"/>
        <v/>
      </c>
      <c r="ED216" s="71" t="str">
        <f t="shared" si="3692"/>
        <v/>
      </c>
      <c r="EE216" s="71" t="str">
        <f t="shared" si="3692"/>
        <v/>
      </c>
      <c r="EF216" s="71" t="str">
        <f t="shared" si="3692"/>
        <v/>
      </c>
      <c r="EG216" s="71" t="str">
        <f t="shared" si="3692"/>
        <v/>
      </c>
      <c r="EH216" s="71" t="str">
        <f t="shared" si="3692"/>
        <v/>
      </c>
      <c r="EI216" s="71" t="str">
        <f t="shared" si="3692"/>
        <v/>
      </c>
      <c r="EJ216" s="71" t="str">
        <f t="shared" si="3692"/>
        <v/>
      </c>
      <c r="EK216" s="71" t="str">
        <f t="shared" si="3692"/>
        <v/>
      </c>
      <c r="EL216" s="71" t="str">
        <f t="shared" si="3692"/>
        <v/>
      </c>
      <c r="EM216" s="71" t="str">
        <f t="shared" si="3692"/>
        <v/>
      </c>
      <c r="EN216" s="71" t="str">
        <f t="shared" si="3692"/>
        <v/>
      </c>
      <c r="EO216" s="71" t="str">
        <f t="shared" si="3692"/>
        <v/>
      </c>
      <c r="EP216" s="71" t="str">
        <f t="shared" si="3692"/>
        <v/>
      </c>
      <c r="EQ216" s="71" t="str">
        <f t="shared" si="3692"/>
        <v/>
      </c>
      <c r="ER216" s="71" t="str">
        <f t="shared" si="3692"/>
        <v/>
      </c>
      <c r="ES216" s="71" t="str">
        <f t="shared" si="3692"/>
        <v/>
      </c>
      <c r="ET216" s="71" t="str">
        <f t="shared" si="3692"/>
        <v/>
      </c>
      <c r="EU216" s="71" t="str">
        <f t="shared" si="3692"/>
        <v/>
      </c>
      <c r="EV216" s="71" t="str">
        <f t="shared" si="3692"/>
        <v/>
      </c>
      <c r="EW216" s="71" t="str">
        <f t="shared" si="3692"/>
        <v/>
      </c>
      <c r="EX216" s="71" t="str">
        <f t="shared" si="3692"/>
        <v/>
      </c>
      <c r="EY216" s="71" t="str">
        <f t="shared" si="3692"/>
        <v/>
      </c>
      <c r="EZ216" s="71" t="str">
        <f t="shared" si="3692"/>
        <v/>
      </c>
      <c r="FA216" s="71" t="str">
        <f t="shared" si="3692"/>
        <v/>
      </c>
      <c r="FB216" s="71" t="str">
        <f t="shared" si="3692"/>
        <v/>
      </c>
      <c r="FC216" s="71" t="str">
        <f t="shared" si="3692"/>
        <v/>
      </c>
      <c r="FD216" s="71" t="str">
        <f t="shared" si="3692"/>
        <v/>
      </c>
      <c r="FE216" s="71" t="str">
        <f t="shared" si="3692"/>
        <v/>
      </c>
      <c r="FF216" s="71" t="str">
        <f t="shared" si="3692"/>
        <v/>
      </c>
      <c r="FG216" s="71" t="str">
        <f t="shared" si="3692"/>
        <v/>
      </c>
      <c r="FH216" s="71" t="str">
        <f t="shared" si="3692"/>
        <v/>
      </c>
      <c r="FI216" s="71" t="str">
        <f t="shared" si="3692"/>
        <v/>
      </c>
      <c r="FJ216" s="71" t="str">
        <f t="shared" si="3692"/>
        <v/>
      </c>
      <c r="FK216" s="71" t="str">
        <f t="shared" si="3692"/>
        <v/>
      </c>
      <c r="FL216" s="71" t="str">
        <f t="shared" si="3692"/>
        <v/>
      </c>
      <c r="FM216" s="71" t="str">
        <f t="shared" si="3692"/>
        <v/>
      </c>
      <c r="FN216" s="71" t="str">
        <f t="shared" ref="FN216:FS216" si="3693">IF(CH216="","","|n"&amp;FN$2&amp;"+"&amp;CH216&amp;FN$1)</f>
        <v/>
      </c>
      <c r="FO216" s="71" t="str">
        <f t="shared" si="3693"/>
        <v/>
      </c>
      <c r="FP216" s="71" t="str">
        <f t="shared" si="3693"/>
        <v/>
      </c>
      <c r="FQ216" s="71" t="str">
        <f t="shared" si="3693"/>
        <v/>
      </c>
      <c r="FR216" s="71" t="str">
        <f t="shared" si="3693"/>
        <v/>
      </c>
      <c r="FS216" s="71" t="str">
        <f t="shared" si="3693"/>
        <v/>
      </c>
    </row>
    <row r="217" spans="1:175" ht="20.25" customHeight="1">
      <c r="A217" s="79"/>
      <c r="B217" s="101" t="s">
        <v>724</v>
      </c>
      <c r="C217" s="79" t="s">
        <v>725</v>
      </c>
      <c r="R217" s="64">
        <v>-8086</v>
      </c>
      <c r="S217" s="64">
        <v>-3245</v>
      </c>
      <c r="T217" s="122" t="str">
        <f>"渡过该劫后可结成|CffCCCCCC低级道果|r。|n|n|CffCCCCCC低级道果：|r"&amp;CU108&amp;"|n|Cff00FF7F完成任意渡劫均可突破境界。|r"</f>
        <v>渡过该劫后可结成|CffCCCCCC低级道果|r。|n|n|CffCCCCCC低级道果：|r|n攻击+5000|n业力+4000|n生命值+100000|n生命回复+2000|n攻击伤害+9%|n技能伤害+8%|n|n|Cff00FF7F完成任意渡劫均可突破境界。|r</v>
      </c>
      <c r="U217" s="85" t="str">
        <f t="shared" ref="U217:U231" si="3694">"ReplaceableTextures\\CommandButtons\\BTN"&amp;B217&amp;".blp"</f>
        <v>ReplaceableTextures\\CommandButtons\\BTNIT01.blp</v>
      </c>
      <c r="CN217" s="70" t="str">
        <f t="shared" ref="CN217:CN230" si="3695">"InitUnitState('"&amp;B217&amp;"',"&amp;V217&amp;","&amp;W217&amp;","&amp;X217&amp;","&amp;Y217&amp;","&amp;Z217&amp;","&amp;AA217&amp;","&amp;AB217&amp;","&amp;AC217&amp;","&amp;AD217&amp;","&amp;AE217&amp;")"</f>
        <v>InitUnitState('IT01',,,,,,,,,,)</v>
      </c>
      <c r="CO217" s="70" t="str">
        <f t="shared" ref="CO217:CO230" si="3696">"InitUnitNormal('"&amp;B217&amp;"',"&amp;AF217&amp;","&amp;AG217&amp;","&amp;AH217&amp;","&amp;AI217&amp;","&amp;AJ217&amp;","&amp;AK217&amp;","&amp;AL217&amp;","&amp;AM217&amp;","&amp;AN217&amp;","&amp;AO217&amp;")"</f>
        <v>InitUnitNormal('IT01',,,,,,,,,,)</v>
      </c>
      <c r="CP217" s="70" t="str">
        <f t="shared" ref="CP217:CP230" si="3697">"InitUnitMagic('"&amp;B217&amp;"',"&amp;AP217&amp;","&amp;AQ217&amp;","&amp;AR217&amp;","&amp;AS217&amp;","&amp;AT217&amp;","&amp;AU217&amp;","&amp;AV217&amp;","&amp;AW217&amp;","&amp;BI217&amp;","&amp;BJ217&amp;")"</f>
        <v>InitUnitMagic('IT01',,,,,,,,,,)</v>
      </c>
      <c r="CQ217" s="70" t="str">
        <f t="shared" ref="CQ217:CQ230" si="3698">"InitUnitAdd('"&amp;B217&amp;"',"&amp;BK217&amp;","&amp;BL217&amp;","&amp;BM217&amp;","&amp;BN217&amp;","&amp;BO217&amp;","&amp;BP217&amp;","&amp;BQ217&amp;","&amp;BR217&amp;","&amp;BS217&amp;","&amp;BT217&amp;")"</f>
        <v>InitUnitAdd('IT01',,,,,,,,,,)</v>
      </c>
      <c r="CR217" s="70" t="str">
        <f t="shared" ref="CR217:CR225" si="3699">"InitEquipData('"&amp;B217&amp;"',"&amp;D217&amp;","&amp;CR$1&amp;A217&amp;CR$1&amp;","&amp;E217&amp;","&amp;I217&amp;","&amp;F217&amp;","&amp;G217&amp;",'"&amp;J217&amp;"','"&amp;K217&amp;"','"&amp;L217&amp;"','"&amp;M217&amp;"','"&amp;N217&amp;"','"&amp;O217&amp;"',"&amp;CR$1&amp;U218&amp;CR$1&amp;")"</f>
        <v>InitEquipData('IT01',,"",,,,,'','','','','','',"ReplaceableTextures\\CommandButtons\\BTNIT02.blp")</v>
      </c>
      <c r="CU217" s="95" t="str">
        <f t="shared" ref="CU217" si="3700">CONCATENATE(DB217,DC217,DD217,DE217,DF217,DG217,DH217,DI217,DJ217,DK217,DL217,DM217,DN217,DO217,DP217,DQ217,DR217,DS217,DT217,DU217,DV217,DW217,DX217,DY217,DZ217,EA217,EB217,EC217,ED217,EE217,EF217,EG217,EH217,EI217,EJ217,EK217,EL217,EM217,EN217,EO217,EP217&amp;"|n")</f>
        <v>|n</v>
      </c>
      <c r="CV217" s="61" t="str">
        <f t="shared" ref="CV217:CV218" si="3701">T217</f>
        <v>渡过该劫后可结成|CffCCCCCC低级道果|r。|n|n|CffCCCCCC低级道果：|r|n攻击+5000|n业力+4000|n生命值+100000|n生命回复+2000|n攻击伤害+9%|n技能伤害+8%|n|n|Cff00FF7F完成任意渡劫均可突破境界。|r</v>
      </c>
      <c r="CW217" s="60"/>
      <c r="CX217" s="60"/>
      <c r="CY217" s="60"/>
      <c r="CZ217" s="60"/>
      <c r="DA217" s="60"/>
      <c r="DB217" s="71" t="str">
        <f t="shared" ref="DB217" si="3702">IF(V217="","","|n"&amp;DB$2&amp;"+"&amp;V217&amp;DB$1)</f>
        <v/>
      </c>
      <c r="DC217" s="71" t="str">
        <f t="shared" ref="DC217" si="3703">IF(W217="","","|n"&amp;DC$2&amp;"+"&amp;W217&amp;DC$1)</f>
        <v/>
      </c>
      <c r="DD217" s="71" t="str">
        <f t="shared" ref="DD217" si="3704">IF(X217="","","|n"&amp;DD$2&amp;"+"&amp;X217&amp;DD$1)</f>
        <v/>
      </c>
      <c r="DE217" s="71" t="str">
        <f t="shared" ref="DE217" si="3705">IF(Y217="","","|n"&amp;DE$2&amp;"+"&amp;Y217&amp;DE$1)</f>
        <v/>
      </c>
      <c r="DF217" s="71" t="str">
        <f t="shared" ref="DF217" si="3706">IF(Z217="","","|n"&amp;DF$2&amp;"+"&amp;Z217&amp;DF$1)</f>
        <v/>
      </c>
      <c r="DG217" s="71" t="str">
        <f t="shared" ref="DG217" si="3707">IF(AA217="","","|n"&amp;DG$2&amp;"+"&amp;AA217&amp;DG$1)</f>
        <v/>
      </c>
      <c r="DH217" s="71" t="str">
        <f t="shared" ref="DH217" si="3708">IF(AB217="","","|n"&amp;DH$2&amp;"+"&amp;AB217&amp;DH$1)</f>
        <v/>
      </c>
      <c r="DI217" s="71" t="str">
        <f t="shared" ref="DI217" si="3709">IF(AC217="","","|n"&amp;DI$2&amp;"+"&amp;AC217&amp;DI$1)</f>
        <v/>
      </c>
      <c r="DJ217" s="71" t="str">
        <f t="shared" ref="DJ217" si="3710">IF(AD217="","","|n"&amp;DJ$2&amp;"+"&amp;AD217&amp;DJ$1)</f>
        <v/>
      </c>
      <c r="DK217" s="71" t="str">
        <f t="shared" ref="DK217" si="3711">IF(AE217="","","|n"&amp;DK$2&amp;"+"&amp;AE217&amp;DK$1)</f>
        <v/>
      </c>
      <c r="DL217" s="71" t="str">
        <f t="shared" ref="DL217" si="3712">IF(AF217="","","|n"&amp;DL$2&amp;"+"&amp;AF217&amp;DL$1)</f>
        <v/>
      </c>
      <c r="DM217" s="71" t="str">
        <f t="shared" ref="DM217" si="3713">IF(AG217="","","|n"&amp;DM$2&amp;"+"&amp;AG217&amp;DM$1)</f>
        <v/>
      </c>
      <c r="DN217" s="71" t="str">
        <f t="shared" ref="DN217" si="3714">IF(AH217="","","|n"&amp;DN$2&amp;"+"&amp;AH217&amp;DN$1)</f>
        <v/>
      </c>
      <c r="DO217" s="71" t="str">
        <f t="shared" ref="DO217" si="3715">IF(AI217="","","|n"&amp;DO$2&amp;"+"&amp;AI217&amp;DO$1)</f>
        <v/>
      </c>
      <c r="DP217" s="71" t="str">
        <f t="shared" ref="DP217" si="3716">IF(AJ217="","","|n"&amp;DP$2&amp;"+"&amp;AJ217&amp;DP$1)</f>
        <v/>
      </c>
      <c r="DQ217" s="71" t="str">
        <f t="shared" ref="DQ217" si="3717">IF(AK217="","","|n"&amp;DQ$2&amp;"+"&amp;AK217&amp;DQ$1)</f>
        <v/>
      </c>
      <c r="DR217" s="71" t="str">
        <f t="shared" ref="DR217" si="3718">IF(AL217="","","|n"&amp;DR$2&amp;"+"&amp;AL217&amp;DR$1)</f>
        <v/>
      </c>
      <c r="DS217" s="71" t="str">
        <f t="shared" ref="DS217" si="3719">IF(AM217="","","|n"&amp;DS$2&amp;"+"&amp;AM217&amp;DS$1)</f>
        <v/>
      </c>
      <c r="DT217" s="71" t="str">
        <f t="shared" ref="DT217" si="3720">IF(AN217="","","|n"&amp;DT$2&amp;"+"&amp;AN217&amp;DT$1)</f>
        <v/>
      </c>
      <c r="DU217" s="71" t="str">
        <f t="shared" ref="DU217" si="3721">IF(AO217="","","|n"&amp;DU$2&amp;"+"&amp;AO217&amp;DU$1)</f>
        <v/>
      </c>
      <c r="DV217" s="71" t="str">
        <f t="shared" ref="DV217" si="3722">IF(AP217="","","|n"&amp;DV$2&amp;"+"&amp;AP217&amp;DV$1)</f>
        <v/>
      </c>
      <c r="DW217" s="71" t="str">
        <f t="shared" ref="DW217" si="3723">IF(AQ217="","","|n"&amp;DW$2&amp;"+"&amp;AQ217&amp;DW$1)</f>
        <v/>
      </c>
      <c r="DX217" s="71" t="str">
        <f t="shared" ref="DX217" si="3724">IF(AR217="","","|n"&amp;DX$2&amp;"+"&amp;AR217&amp;DX$1)</f>
        <v/>
      </c>
      <c r="DY217" s="71" t="str">
        <f t="shared" ref="DY217" si="3725">IF(AS217="","","|n"&amp;DY$2&amp;"+"&amp;AS217&amp;DY$1)</f>
        <v/>
      </c>
      <c r="DZ217" s="71" t="str">
        <f t="shared" ref="DZ217" si="3726">IF(AT217="","","|n"&amp;DZ$2&amp;"+"&amp;AT217&amp;DZ$1)</f>
        <v/>
      </c>
      <c r="EA217" s="71" t="str">
        <f t="shared" ref="EA217" si="3727">IF(AU217="","","|n"&amp;EA$2&amp;"+"&amp;AU217&amp;EA$1)</f>
        <v/>
      </c>
      <c r="EB217" s="71" t="str">
        <f t="shared" ref="EB217" si="3728">IF(AV217="","","|n"&amp;EB$2&amp;"+"&amp;AV217&amp;EB$1)</f>
        <v/>
      </c>
      <c r="EC217" s="71" t="str">
        <f t="shared" ref="EC217" si="3729">IF(AW217="","","|n"&amp;EC$2&amp;"+"&amp;AW217&amp;EC$1)</f>
        <v/>
      </c>
      <c r="ED217" s="71" t="str">
        <f t="shared" ref="ED217" si="3730">IF(AX217="","","|n"&amp;ED$2&amp;"+"&amp;AX217&amp;ED$1)</f>
        <v/>
      </c>
      <c r="EE217" s="71" t="str">
        <f t="shared" ref="EE217" si="3731">IF(AY217="","","|n"&amp;EE$2&amp;"+"&amp;AY217&amp;EE$1)</f>
        <v/>
      </c>
      <c r="EF217" s="71" t="str">
        <f t="shared" ref="EF217" si="3732">IF(AZ217="","","|n"&amp;EF$2&amp;"+"&amp;AZ217&amp;EF$1)</f>
        <v/>
      </c>
      <c r="EG217" s="71" t="str">
        <f t="shared" ref="EG217" si="3733">IF(BA217="","","|n"&amp;EG$2&amp;"+"&amp;BA217&amp;EG$1)</f>
        <v/>
      </c>
      <c r="EH217" s="71" t="str">
        <f t="shared" ref="EH217" si="3734">IF(BB217="","","|n"&amp;EH$2&amp;"+"&amp;BB217&amp;EH$1)</f>
        <v/>
      </c>
      <c r="EI217" s="71" t="str">
        <f t="shared" ref="EI217" si="3735">IF(BC217="","","|n"&amp;EI$2&amp;"+"&amp;BC217&amp;EI$1)</f>
        <v/>
      </c>
      <c r="EJ217" s="71" t="str">
        <f t="shared" ref="EJ217" si="3736">IF(BD217="","","|n"&amp;EJ$2&amp;"+"&amp;BD217&amp;EJ$1)</f>
        <v/>
      </c>
      <c r="EK217" s="71" t="str">
        <f t="shared" ref="EK217" si="3737">IF(BE217="","","|n"&amp;EK$2&amp;"+"&amp;BE217&amp;EK$1)</f>
        <v/>
      </c>
      <c r="EL217" s="71" t="str">
        <f t="shared" ref="EL217" si="3738">IF(BF217="","","|n"&amp;EL$2&amp;"+"&amp;BF217&amp;EL$1)</f>
        <v/>
      </c>
      <c r="EM217" s="71" t="str">
        <f t="shared" ref="EM217" si="3739">IF(BG217="","","|n"&amp;EM$2&amp;"+"&amp;BG217&amp;EM$1)</f>
        <v/>
      </c>
      <c r="EN217" s="71" t="str">
        <f t="shared" ref="EN217" si="3740">IF(BH217="","","|n"&amp;EN$2&amp;"+"&amp;BH217&amp;EN$1)</f>
        <v/>
      </c>
      <c r="EO217" s="71" t="str">
        <f t="shared" ref="EO217" si="3741">IF(BI217="","","|n"&amp;EO$2&amp;"+"&amp;BI217&amp;EO$1)</f>
        <v/>
      </c>
      <c r="EP217" s="71" t="str">
        <f t="shared" ref="EP217" si="3742">IF(BJ217="","","|n"&amp;EP$2&amp;"+"&amp;BJ217&amp;EP$1)</f>
        <v/>
      </c>
      <c r="EQ217" s="71" t="str">
        <f t="shared" ref="EQ217" si="3743">IF(BK217="","","|n"&amp;EQ$2&amp;"+"&amp;BK217&amp;EQ$1)</f>
        <v/>
      </c>
      <c r="ER217" s="71" t="str">
        <f t="shared" ref="ER217" si="3744">IF(BL217="","","|n"&amp;ER$2&amp;"+"&amp;BL217&amp;ER$1)</f>
        <v/>
      </c>
      <c r="ES217" s="71" t="str">
        <f t="shared" ref="ES217" si="3745">IF(BM217="","","|n"&amp;ES$2&amp;"+"&amp;BM217&amp;ES$1)</f>
        <v/>
      </c>
      <c r="ET217" s="71" t="str">
        <f t="shared" ref="ET217" si="3746">IF(BN217="","","|n"&amp;ET$2&amp;"+"&amp;BN217&amp;ET$1)</f>
        <v/>
      </c>
      <c r="EU217" s="71" t="str">
        <f t="shared" ref="EU217" si="3747">IF(BO217="","","|n"&amp;EU$2&amp;"+"&amp;BO217&amp;EU$1)</f>
        <v/>
      </c>
      <c r="EV217" s="71" t="str">
        <f t="shared" ref="EV217" si="3748">IF(BP217="","","|n"&amp;EV$2&amp;"+"&amp;BP217&amp;EV$1)</f>
        <v/>
      </c>
      <c r="EW217" s="71" t="str">
        <f t="shared" ref="EW217" si="3749">IF(BQ217="","","|n"&amp;EW$2&amp;"+"&amp;BQ217&amp;EW$1)</f>
        <v/>
      </c>
      <c r="EX217" s="71" t="str">
        <f t="shared" ref="EX217" si="3750">IF(BR217="","","|n"&amp;EX$2&amp;"+"&amp;BR217&amp;EX$1)</f>
        <v/>
      </c>
      <c r="EY217" s="71" t="str">
        <f t="shared" ref="EY217" si="3751">IF(BS217="","","|n"&amp;EY$2&amp;"+"&amp;BS217&amp;EY$1)</f>
        <v/>
      </c>
      <c r="EZ217" s="71" t="str">
        <f t="shared" ref="EZ217" si="3752">IF(BT217="","","|n"&amp;EZ$2&amp;"+"&amp;BT217&amp;EZ$1)</f>
        <v/>
      </c>
      <c r="FA217" s="71" t="str">
        <f t="shared" ref="FA217" si="3753">IF(BU217="","","|n"&amp;FA$2&amp;"+"&amp;BU217&amp;FA$1)</f>
        <v/>
      </c>
      <c r="FB217" s="71" t="str">
        <f t="shared" ref="FB217" si="3754">IF(BV217="","","|n"&amp;FB$2&amp;"+"&amp;BV217&amp;FB$1)</f>
        <v/>
      </c>
      <c r="FC217" s="71" t="str">
        <f t="shared" ref="FC217" si="3755">IF(BW217="","","|n"&amp;FC$2&amp;"+"&amp;BW217&amp;FC$1)</f>
        <v/>
      </c>
      <c r="FD217" s="71" t="str">
        <f t="shared" ref="FD217" si="3756">IF(BX217="","","|n"&amp;FD$2&amp;"+"&amp;BX217&amp;FD$1)</f>
        <v/>
      </c>
      <c r="FE217" s="71" t="str">
        <f t="shared" ref="FE217" si="3757">IF(BY217="","","|n"&amp;FE$2&amp;"+"&amp;BY217&amp;FE$1)</f>
        <v/>
      </c>
      <c r="FF217" s="71" t="str">
        <f t="shared" ref="FF217" si="3758">IF(BZ217="","","|n"&amp;FF$2&amp;"+"&amp;BZ217&amp;FF$1)</f>
        <v/>
      </c>
      <c r="FG217" s="71" t="str">
        <f t="shared" ref="FG217" si="3759">IF(CA217="","","|n"&amp;FG$2&amp;"+"&amp;CA217&amp;FG$1)</f>
        <v/>
      </c>
      <c r="FH217" s="71" t="str">
        <f t="shared" ref="FH217" si="3760">IF(CB217="","","|n"&amp;FH$2&amp;"+"&amp;CB217&amp;FH$1)</f>
        <v/>
      </c>
      <c r="FI217" s="71" t="str">
        <f t="shared" ref="FI217" si="3761">IF(CC217="","","|n"&amp;FI$2&amp;"+"&amp;CC217&amp;FI$1)</f>
        <v/>
      </c>
      <c r="FJ217" s="71" t="str">
        <f t="shared" ref="FJ217" si="3762">IF(CD217="","","|n"&amp;FJ$2&amp;"+"&amp;CD217&amp;FJ$1)</f>
        <v/>
      </c>
      <c r="FK217" s="71" t="str">
        <f t="shared" ref="FK217" si="3763">IF(CE217="","","|n"&amp;FK$2&amp;"+"&amp;CE217&amp;FK$1)</f>
        <v/>
      </c>
      <c r="FL217" s="71" t="str">
        <f t="shared" ref="FL217" si="3764">IF(CF217="","","|n"&amp;FL$2&amp;"+"&amp;CF217&amp;FL$1)</f>
        <v/>
      </c>
      <c r="FM217" s="71" t="str">
        <f t="shared" ref="FM217" si="3765">IF(CG217="","","|n"&amp;FM$2&amp;"+"&amp;CG217&amp;FM$1)</f>
        <v/>
      </c>
      <c r="FN217" s="71" t="str">
        <f t="shared" ref="FN217" si="3766">IF(CH217="","","|n"&amp;FN$2&amp;"+"&amp;CH217&amp;FN$1)</f>
        <v/>
      </c>
      <c r="FO217" s="71" t="str">
        <f t="shared" ref="FO217" si="3767">IF(CI217="","","|n"&amp;FO$2&amp;"+"&amp;CI217&amp;FO$1)</f>
        <v/>
      </c>
      <c r="FP217" s="71" t="str">
        <f t="shared" ref="FP217" si="3768">IF(CJ217="","","|n"&amp;FP$2&amp;"+"&amp;CJ217&amp;FP$1)</f>
        <v/>
      </c>
      <c r="FQ217" s="71" t="str">
        <f t="shared" ref="FQ217" si="3769">IF(CK217="","","|n"&amp;FQ$2&amp;"+"&amp;CK217&amp;FQ$1)</f>
        <v/>
      </c>
      <c r="FR217" s="71" t="str">
        <f t="shared" ref="FR217" si="3770">IF(CL217="","","|n"&amp;FR$2&amp;"+"&amp;CL217&amp;FR$1)</f>
        <v/>
      </c>
      <c r="FS217" s="71" t="str">
        <f t="shared" ref="FS217" si="3771">IF(CM217="","","|n"&amp;FS$2&amp;"+"&amp;CM217&amp;FS$1)</f>
        <v/>
      </c>
    </row>
    <row r="218" spans="1:175" ht="18" customHeight="1">
      <c r="A218" s="79"/>
      <c r="B218" s="101" t="s">
        <v>726</v>
      </c>
      <c r="C218" s="79" t="s">
        <v>727</v>
      </c>
      <c r="R218" s="64">
        <v>-7991</v>
      </c>
      <c r="S218" s="64">
        <v>-2312</v>
      </c>
      <c r="T218" s="122" t="str">
        <f>"渡过该劫后可结成|CffCCCCCC中级道果|r。|n|n|CffCCCCCC中级道果：|r"&amp;CU109&amp;"|n|Cff00FF7F完成任意渡劫均可突破境界。|r"</f>
        <v>渡过该劫后可结成|CffCCCCCC中级道果|r。|n|n|CffCCCCCC中级道果：|r|n攻击+7500|n业力+6000|n生命值+150000|n生命回复+3000|n攻击伤害+9%|n技能伤害+8%|n|n|Cff00FF7F完成任意渡劫均可突破境界。|r</v>
      </c>
      <c r="U218" s="85" t="str">
        <f t="shared" si="3694"/>
        <v>ReplaceableTextures\\CommandButtons\\BTNIT02.blp</v>
      </c>
      <c r="CN218" s="70" t="str">
        <f t="shared" si="3695"/>
        <v>InitUnitState('IT02',,,,,,,,,,)</v>
      </c>
      <c r="CO218" s="70" t="str">
        <f t="shared" si="3696"/>
        <v>InitUnitNormal('IT02',,,,,,,,,,)</v>
      </c>
      <c r="CP218" s="70" t="str">
        <f t="shared" si="3697"/>
        <v>InitUnitMagic('IT02',,,,,,,,,,)</v>
      </c>
      <c r="CQ218" s="70" t="str">
        <f t="shared" si="3698"/>
        <v>InitUnitAdd('IT02',,,,,,,,,,)</v>
      </c>
      <c r="CR218" s="70" t="str">
        <f t="shared" si="3699"/>
        <v>InitEquipData('IT02',,"",,,,,'','','','','','',"ReplaceableTextures\\CommandButtons\\BTNIT03.blp")</v>
      </c>
      <c r="CU218" s="95" t="str">
        <f t="shared" ref="CU218:CU230" si="3772">CONCATENATE(DB218,DC218,DD218,DE218,DF218,DG218,DH218,DI218,DJ218,DK218,DL218,DM218,DN218,DO218,DP218,DQ218,DR218,DS218,DT218,DU218,DV218,DW218,DX218,DY218,DZ218,EA218,EB218,EC218,ED218,EE218,EF218,EG218,EH218,EI218,EJ218,EK218,EL218,EM218,EN218,EO218,EP218&amp;"|n")</f>
        <v>|n</v>
      </c>
      <c r="CV218" s="61" t="str">
        <f t="shared" si="3701"/>
        <v>渡过该劫后可结成|CffCCCCCC中级道果|r。|n|n|CffCCCCCC中级道果：|r|n攻击+7500|n业力+6000|n生命值+150000|n生命回复+3000|n攻击伤害+9%|n技能伤害+8%|n|n|Cff00FF7F完成任意渡劫均可突破境界。|r</v>
      </c>
      <c r="CW218" s="60"/>
      <c r="CX218" s="60"/>
      <c r="CY218" s="60"/>
      <c r="CZ218" s="60"/>
      <c r="DA218" s="60"/>
      <c r="DB218" s="71" t="str">
        <f t="shared" ref="DB218:DB226" si="3773">IF(V218="","","|n"&amp;DB$2&amp;"+"&amp;V218&amp;DB$1)</f>
        <v/>
      </c>
      <c r="DC218" s="71" t="str">
        <f t="shared" ref="DC218:DC226" si="3774">IF(W218="","","|n"&amp;DC$2&amp;"+"&amp;W218&amp;DC$1)</f>
        <v/>
      </c>
      <c r="DD218" s="71" t="str">
        <f t="shared" ref="DD218:DD226" si="3775">IF(X218="","","|n"&amp;DD$2&amp;"+"&amp;X218&amp;DD$1)</f>
        <v/>
      </c>
      <c r="DE218" s="71" t="str">
        <f t="shared" ref="DE218:DE226" si="3776">IF(Y218="","","|n"&amp;DE$2&amp;"+"&amp;Y218&amp;DE$1)</f>
        <v/>
      </c>
      <c r="DF218" s="71" t="str">
        <f t="shared" ref="DF218:DF226" si="3777">IF(Z218="","","|n"&amp;DF$2&amp;"+"&amp;Z218&amp;DF$1)</f>
        <v/>
      </c>
      <c r="DG218" s="71" t="str">
        <f t="shared" ref="DG218:DG226" si="3778">IF(AA218="","","|n"&amp;DG$2&amp;"+"&amp;AA218&amp;DG$1)</f>
        <v/>
      </c>
      <c r="DH218" s="71" t="str">
        <f t="shared" ref="DH218:DH226" si="3779">IF(AB218="","","|n"&amp;DH$2&amp;"+"&amp;AB218&amp;DH$1)</f>
        <v/>
      </c>
      <c r="DI218" s="71" t="str">
        <f t="shared" ref="DI218:DI226" si="3780">IF(AC218="","","|n"&amp;DI$2&amp;"+"&amp;AC218&amp;DI$1)</f>
        <v/>
      </c>
      <c r="DJ218" s="71" t="str">
        <f t="shared" ref="DJ218:DJ226" si="3781">IF(AD218="","","|n"&amp;DJ$2&amp;"+"&amp;AD218&amp;DJ$1)</f>
        <v/>
      </c>
      <c r="DK218" s="71" t="str">
        <f t="shared" ref="DK218:DK226" si="3782">IF(AE218="","","|n"&amp;DK$2&amp;"+"&amp;AE218&amp;DK$1)</f>
        <v/>
      </c>
      <c r="DL218" s="71" t="str">
        <f t="shared" ref="DL218:DL226" si="3783">IF(AF218="","","|n"&amp;DL$2&amp;"+"&amp;AF218&amp;DL$1)</f>
        <v/>
      </c>
      <c r="DM218" s="71" t="str">
        <f t="shared" ref="DM218:DM226" si="3784">IF(AG218="","","|n"&amp;DM$2&amp;"+"&amp;AG218&amp;DM$1)</f>
        <v/>
      </c>
      <c r="DN218" s="71" t="str">
        <f t="shared" ref="DN218:DN226" si="3785">IF(AH218="","","|n"&amp;DN$2&amp;"+"&amp;AH218&amp;DN$1)</f>
        <v/>
      </c>
      <c r="DO218" s="71" t="str">
        <f t="shared" ref="DO218:DO226" si="3786">IF(AI218="","","|n"&amp;DO$2&amp;"+"&amp;AI218&amp;DO$1)</f>
        <v/>
      </c>
      <c r="DP218" s="71" t="str">
        <f t="shared" ref="DP218:DP226" si="3787">IF(AJ218="","","|n"&amp;DP$2&amp;"+"&amp;AJ218&amp;DP$1)</f>
        <v/>
      </c>
      <c r="DQ218" s="71" t="str">
        <f t="shared" ref="DQ218:DQ226" si="3788">IF(AK218="","","|n"&amp;DQ$2&amp;"+"&amp;AK218&amp;DQ$1)</f>
        <v/>
      </c>
      <c r="DR218" s="71" t="str">
        <f t="shared" ref="DR218:DR226" si="3789">IF(AL218="","","|n"&amp;DR$2&amp;"+"&amp;AL218&amp;DR$1)</f>
        <v/>
      </c>
      <c r="DS218" s="71" t="str">
        <f t="shared" ref="DS218:DS226" si="3790">IF(AM218="","","|n"&amp;DS$2&amp;"+"&amp;AM218&amp;DS$1)</f>
        <v/>
      </c>
      <c r="DT218" s="71" t="str">
        <f t="shared" ref="DT218:DT226" si="3791">IF(AN218="","","|n"&amp;DT$2&amp;"+"&amp;AN218&amp;DT$1)</f>
        <v/>
      </c>
      <c r="DU218" s="71" t="str">
        <f t="shared" ref="DU218:DU226" si="3792">IF(AO218="","","|n"&amp;DU$2&amp;"+"&amp;AO218&amp;DU$1)</f>
        <v/>
      </c>
      <c r="DV218" s="71" t="str">
        <f t="shared" ref="DV218:DV226" si="3793">IF(AP218="","","|n"&amp;DV$2&amp;"+"&amp;AP218&amp;DV$1)</f>
        <v/>
      </c>
      <c r="DW218" s="71" t="str">
        <f t="shared" ref="DW218:DW226" si="3794">IF(AQ218="","","|n"&amp;DW$2&amp;"+"&amp;AQ218&amp;DW$1)</f>
        <v/>
      </c>
      <c r="DX218" s="71" t="str">
        <f t="shared" ref="DX218:DX226" si="3795">IF(AR218="","","|n"&amp;DX$2&amp;"+"&amp;AR218&amp;DX$1)</f>
        <v/>
      </c>
      <c r="DY218" s="71" t="str">
        <f t="shared" ref="DY218:DY226" si="3796">IF(AS218="","","|n"&amp;DY$2&amp;"+"&amp;AS218&amp;DY$1)</f>
        <v/>
      </c>
      <c r="DZ218" s="71" t="str">
        <f t="shared" ref="DZ218:DZ226" si="3797">IF(AT218="","","|n"&amp;DZ$2&amp;"+"&amp;AT218&amp;DZ$1)</f>
        <v/>
      </c>
      <c r="EA218" s="71" t="str">
        <f t="shared" ref="EA218:EA226" si="3798">IF(AU218="","","|n"&amp;EA$2&amp;"+"&amp;AU218&amp;EA$1)</f>
        <v/>
      </c>
      <c r="EB218" s="71" t="str">
        <f t="shared" ref="EB218:EB226" si="3799">IF(AV218="","","|n"&amp;EB$2&amp;"+"&amp;AV218&amp;EB$1)</f>
        <v/>
      </c>
      <c r="EC218" s="71" t="str">
        <f t="shared" ref="EC218:EC226" si="3800">IF(AW218="","","|n"&amp;EC$2&amp;"+"&amp;AW218&amp;EC$1)</f>
        <v/>
      </c>
      <c r="ED218" s="71" t="str">
        <f t="shared" ref="ED218:ED226" si="3801">IF(AX218="","","|n"&amp;ED$2&amp;"+"&amp;AX218&amp;ED$1)</f>
        <v/>
      </c>
      <c r="EE218" s="71" t="str">
        <f t="shared" ref="EE218:EE226" si="3802">IF(AY218="","","|n"&amp;EE$2&amp;"+"&amp;AY218&amp;EE$1)</f>
        <v/>
      </c>
      <c r="EF218" s="71" t="str">
        <f t="shared" ref="EF218:EF226" si="3803">IF(AZ218="","","|n"&amp;EF$2&amp;"+"&amp;AZ218&amp;EF$1)</f>
        <v/>
      </c>
      <c r="EG218" s="71" t="str">
        <f t="shared" ref="EG218:EG226" si="3804">IF(BA218="","","|n"&amp;EG$2&amp;"+"&amp;BA218&amp;EG$1)</f>
        <v/>
      </c>
      <c r="EH218" s="71" t="str">
        <f t="shared" ref="EH218:EH226" si="3805">IF(BB218="","","|n"&amp;EH$2&amp;"+"&amp;BB218&amp;EH$1)</f>
        <v/>
      </c>
      <c r="EI218" s="71" t="str">
        <f t="shared" ref="EI218:EI226" si="3806">IF(BC218="","","|n"&amp;EI$2&amp;"+"&amp;BC218&amp;EI$1)</f>
        <v/>
      </c>
      <c r="EJ218" s="71" t="str">
        <f t="shared" ref="EJ218:EJ226" si="3807">IF(BD218="","","|n"&amp;EJ$2&amp;"+"&amp;BD218&amp;EJ$1)</f>
        <v/>
      </c>
      <c r="EK218" s="71" t="str">
        <f t="shared" ref="EK218:EK226" si="3808">IF(BE218="","","|n"&amp;EK$2&amp;"+"&amp;BE218&amp;EK$1)</f>
        <v/>
      </c>
      <c r="EL218" s="71" t="str">
        <f t="shared" ref="EL218:EL226" si="3809">IF(BF218="","","|n"&amp;EL$2&amp;"+"&amp;BF218&amp;EL$1)</f>
        <v/>
      </c>
      <c r="EM218" s="71" t="str">
        <f t="shared" ref="EM218:EM226" si="3810">IF(BG218="","","|n"&amp;EM$2&amp;"+"&amp;BG218&amp;EM$1)</f>
        <v/>
      </c>
      <c r="EN218" s="71" t="str">
        <f t="shared" ref="EN218:EN226" si="3811">IF(BH218="","","|n"&amp;EN$2&amp;"+"&amp;BH218&amp;EN$1)</f>
        <v/>
      </c>
      <c r="EO218" s="71" t="str">
        <f t="shared" ref="EO218:EO226" si="3812">IF(BI218="","","|n"&amp;EO$2&amp;"+"&amp;BI218&amp;EO$1)</f>
        <v/>
      </c>
      <c r="EP218" s="71" t="str">
        <f t="shared" ref="EP218:EP226" si="3813">IF(BJ218="","","|n"&amp;EP$2&amp;"+"&amp;BJ218&amp;EP$1)</f>
        <v/>
      </c>
      <c r="EQ218" s="71" t="str">
        <f t="shared" ref="EQ218:EQ226" si="3814">IF(BK218="","","|n"&amp;EQ$2&amp;"+"&amp;BK218&amp;EQ$1)</f>
        <v/>
      </c>
      <c r="ER218" s="71" t="str">
        <f t="shared" ref="ER218:ER226" si="3815">IF(BL218="","","|n"&amp;ER$2&amp;"+"&amp;BL218&amp;ER$1)</f>
        <v/>
      </c>
      <c r="ES218" s="71" t="str">
        <f t="shared" ref="ES218:ES226" si="3816">IF(BM218="","","|n"&amp;ES$2&amp;"+"&amp;BM218&amp;ES$1)</f>
        <v/>
      </c>
      <c r="ET218" s="71" t="str">
        <f t="shared" ref="ET218:ET226" si="3817">IF(BN218="","","|n"&amp;ET$2&amp;"+"&amp;BN218&amp;ET$1)</f>
        <v/>
      </c>
      <c r="EU218" s="71" t="str">
        <f t="shared" ref="EU218:EU226" si="3818">IF(BO218="","","|n"&amp;EU$2&amp;"+"&amp;BO218&amp;EU$1)</f>
        <v/>
      </c>
      <c r="EV218" s="71" t="str">
        <f t="shared" ref="EV218:EV226" si="3819">IF(BP218="","","|n"&amp;EV$2&amp;"+"&amp;BP218&amp;EV$1)</f>
        <v/>
      </c>
      <c r="EW218" s="71" t="str">
        <f t="shared" ref="EW218:EW226" si="3820">IF(BQ218="","","|n"&amp;EW$2&amp;"+"&amp;BQ218&amp;EW$1)</f>
        <v/>
      </c>
      <c r="EX218" s="71" t="str">
        <f t="shared" ref="EX218:EX226" si="3821">IF(BR218="","","|n"&amp;EX$2&amp;"+"&amp;BR218&amp;EX$1)</f>
        <v/>
      </c>
      <c r="EY218" s="71" t="str">
        <f t="shared" ref="EY218:EY226" si="3822">IF(BS218="","","|n"&amp;EY$2&amp;"+"&amp;BS218&amp;EY$1)</f>
        <v/>
      </c>
      <c r="EZ218" s="71" t="str">
        <f t="shared" ref="EZ218:EZ226" si="3823">IF(BT218="","","|n"&amp;EZ$2&amp;"+"&amp;BT218&amp;EZ$1)</f>
        <v/>
      </c>
      <c r="FA218" s="71" t="str">
        <f t="shared" ref="FA218:FA226" si="3824">IF(BU218="","","|n"&amp;FA$2&amp;"+"&amp;BU218&amp;FA$1)</f>
        <v/>
      </c>
      <c r="FB218" s="71" t="str">
        <f t="shared" ref="FB218:FB226" si="3825">IF(BV218="","","|n"&amp;FB$2&amp;"+"&amp;BV218&amp;FB$1)</f>
        <v/>
      </c>
      <c r="FC218" s="71" t="str">
        <f t="shared" ref="FC218:FC226" si="3826">IF(BW218="","","|n"&amp;FC$2&amp;"+"&amp;BW218&amp;FC$1)</f>
        <v/>
      </c>
      <c r="FD218" s="71" t="str">
        <f t="shared" ref="FD218:FD226" si="3827">IF(BX218="","","|n"&amp;FD$2&amp;"+"&amp;BX218&amp;FD$1)</f>
        <v/>
      </c>
      <c r="FE218" s="71" t="str">
        <f t="shared" ref="FE218:FE226" si="3828">IF(BY218="","","|n"&amp;FE$2&amp;"+"&amp;BY218&amp;FE$1)</f>
        <v/>
      </c>
      <c r="FF218" s="71" t="str">
        <f t="shared" ref="FF218:FF226" si="3829">IF(BZ218="","","|n"&amp;FF$2&amp;"+"&amp;BZ218&amp;FF$1)</f>
        <v/>
      </c>
      <c r="FG218" s="71" t="str">
        <f t="shared" ref="FG218:FG226" si="3830">IF(CA218="","","|n"&amp;FG$2&amp;"+"&amp;CA218&amp;FG$1)</f>
        <v/>
      </c>
      <c r="FH218" s="71" t="str">
        <f t="shared" ref="FH218:FH226" si="3831">IF(CB218="","","|n"&amp;FH$2&amp;"+"&amp;CB218&amp;FH$1)</f>
        <v/>
      </c>
      <c r="FI218" s="71" t="str">
        <f t="shared" ref="FI218:FI226" si="3832">IF(CC218="","","|n"&amp;FI$2&amp;"+"&amp;CC218&amp;FI$1)</f>
        <v/>
      </c>
      <c r="FJ218" s="71" t="str">
        <f t="shared" ref="FJ218:FJ226" si="3833">IF(CD218="","","|n"&amp;FJ$2&amp;"+"&amp;CD218&amp;FJ$1)</f>
        <v/>
      </c>
      <c r="FK218" s="71" t="str">
        <f t="shared" ref="FK218:FK226" si="3834">IF(CE218="","","|n"&amp;FK$2&amp;"+"&amp;CE218&amp;FK$1)</f>
        <v/>
      </c>
      <c r="FL218" s="71" t="str">
        <f t="shared" ref="FL218:FL226" si="3835">IF(CF218="","","|n"&amp;FL$2&amp;"+"&amp;CF218&amp;FL$1)</f>
        <v/>
      </c>
      <c r="FM218" s="71" t="str">
        <f t="shared" ref="FM218:FM226" si="3836">IF(CG218="","","|n"&amp;FM$2&amp;"+"&amp;CG218&amp;FM$1)</f>
        <v/>
      </c>
      <c r="FN218" s="71" t="str">
        <f t="shared" ref="FN218:FN226" si="3837">IF(CH218="","","|n"&amp;FN$2&amp;"+"&amp;CH218&amp;FN$1)</f>
        <v/>
      </c>
      <c r="FO218" s="71" t="str">
        <f t="shared" ref="FO218:FO226" si="3838">IF(CI218="","","|n"&amp;FO$2&amp;"+"&amp;CI218&amp;FO$1)</f>
        <v/>
      </c>
      <c r="FP218" s="71" t="str">
        <f t="shared" ref="FP218:FP226" si="3839">IF(CJ218="","","|n"&amp;FP$2&amp;"+"&amp;CJ218&amp;FP$1)</f>
        <v/>
      </c>
      <c r="FQ218" s="71" t="str">
        <f t="shared" ref="FQ218:FQ226" si="3840">IF(CK218="","","|n"&amp;FQ$2&amp;"+"&amp;CK218&amp;FQ$1)</f>
        <v/>
      </c>
      <c r="FR218" s="71" t="str">
        <f t="shared" ref="FR218:FR226" si="3841">IF(CL218="","","|n"&amp;FR$2&amp;"+"&amp;CL218&amp;FR$1)</f>
        <v/>
      </c>
      <c r="FS218" s="71" t="str">
        <f t="shared" ref="FS218:FS226" si="3842">IF(CM218="","","|n"&amp;FS$2&amp;"+"&amp;CM218&amp;FS$1)</f>
        <v/>
      </c>
    </row>
    <row r="219" spans="1:175" ht="16.5">
      <c r="A219" s="79"/>
      <c r="B219" s="101" t="s">
        <v>728</v>
      </c>
      <c r="C219" s="79" t="s">
        <v>729</v>
      </c>
      <c r="R219" s="64">
        <v>-8089</v>
      </c>
      <c r="S219" s="64">
        <v>-1230</v>
      </c>
      <c r="T219" s="122" t="str">
        <f>"渡过该劫后可结成|Cff00ff7f高级道果|r。|n|n|Cff00ff7f高级道果：|r"&amp;CU110&amp;"|n|Cff00FF7F完成任意渡劫均可突破境界。|r"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U219" s="85" t="str">
        <f t="shared" si="3694"/>
        <v>ReplaceableTextures\\CommandButtons\\BTNIT03.blp</v>
      </c>
      <c r="CN219" s="70" t="str">
        <f t="shared" si="3695"/>
        <v>InitUnitState('IT03',,,,,,,,,,)</v>
      </c>
      <c r="CO219" s="70" t="str">
        <f t="shared" si="3696"/>
        <v>InitUnitNormal('IT03',,,,,,,,,,)</v>
      </c>
      <c r="CP219" s="70" t="str">
        <f t="shared" si="3697"/>
        <v>InitUnitMagic('IT03',,,,,,,,,,)</v>
      </c>
      <c r="CQ219" s="70" t="str">
        <f t="shared" si="3698"/>
        <v>InitUnitAdd('IT03',,,,,,,,,,)</v>
      </c>
      <c r="CR219" s="70" t="str">
        <f t="shared" si="3699"/>
        <v>InitEquipData('IT03',,"",,,,,'','','','','','',"ReplaceableTextures\\CommandButtons\\BTNIT04.blp")</v>
      </c>
      <c r="CU219" s="95" t="str">
        <f t="shared" si="3772"/>
        <v>|n</v>
      </c>
      <c r="CV219" s="61" t="str">
        <f t="shared" ref="CV219:CV230" si="3843">T219</f>
        <v>渡过该劫后可结成|Cff00ff7f高级道果|r。|n|n|Cff00ff7f高级道果：|r|n攻击+12500|n业力+10000|n生命值+250000|n生命回复+5000|n攻击伤害+9%|n技能伤害+8%|n|n|Cff00FF7F完成任意渡劫均可突破境界。|r</v>
      </c>
      <c r="CW219" s="60"/>
      <c r="CX219" s="60"/>
      <c r="CY219" s="60"/>
      <c r="CZ219" s="60"/>
      <c r="DA219" s="60"/>
      <c r="DB219" s="71" t="str">
        <f t="shared" si="3773"/>
        <v/>
      </c>
      <c r="DC219" s="71" t="str">
        <f t="shared" si="3774"/>
        <v/>
      </c>
      <c r="DD219" s="71" t="str">
        <f t="shared" si="3775"/>
        <v/>
      </c>
      <c r="DE219" s="71" t="str">
        <f t="shared" si="3776"/>
        <v/>
      </c>
      <c r="DF219" s="71" t="str">
        <f t="shared" si="3777"/>
        <v/>
      </c>
      <c r="DG219" s="71" t="str">
        <f t="shared" si="3778"/>
        <v/>
      </c>
      <c r="DH219" s="71" t="str">
        <f t="shared" si="3779"/>
        <v/>
      </c>
      <c r="DI219" s="71" t="str">
        <f t="shared" si="3780"/>
        <v/>
      </c>
      <c r="DJ219" s="71" t="str">
        <f t="shared" si="3781"/>
        <v/>
      </c>
      <c r="DK219" s="71" t="str">
        <f t="shared" si="3782"/>
        <v/>
      </c>
      <c r="DL219" s="71" t="str">
        <f t="shared" si="3783"/>
        <v/>
      </c>
      <c r="DM219" s="71" t="str">
        <f t="shared" si="3784"/>
        <v/>
      </c>
      <c r="DN219" s="71" t="str">
        <f t="shared" si="3785"/>
        <v/>
      </c>
      <c r="DO219" s="71" t="str">
        <f t="shared" si="3786"/>
        <v/>
      </c>
      <c r="DP219" s="71" t="str">
        <f t="shared" si="3787"/>
        <v/>
      </c>
      <c r="DQ219" s="71" t="str">
        <f t="shared" si="3788"/>
        <v/>
      </c>
      <c r="DR219" s="71" t="str">
        <f t="shared" si="3789"/>
        <v/>
      </c>
      <c r="DS219" s="71" t="str">
        <f t="shared" si="3790"/>
        <v/>
      </c>
      <c r="DT219" s="71" t="str">
        <f t="shared" si="3791"/>
        <v/>
      </c>
      <c r="DU219" s="71" t="str">
        <f t="shared" si="3792"/>
        <v/>
      </c>
      <c r="DV219" s="71" t="str">
        <f t="shared" si="3793"/>
        <v/>
      </c>
      <c r="DW219" s="71" t="str">
        <f t="shared" si="3794"/>
        <v/>
      </c>
      <c r="DX219" s="71" t="str">
        <f t="shared" si="3795"/>
        <v/>
      </c>
      <c r="DY219" s="71" t="str">
        <f t="shared" si="3796"/>
        <v/>
      </c>
      <c r="DZ219" s="71" t="str">
        <f t="shared" si="3797"/>
        <v/>
      </c>
      <c r="EA219" s="71" t="str">
        <f t="shared" si="3798"/>
        <v/>
      </c>
      <c r="EB219" s="71" t="str">
        <f t="shared" si="3799"/>
        <v/>
      </c>
      <c r="EC219" s="71" t="str">
        <f t="shared" si="3800"/>
        <v/>
      </c>
      <c r="ED219" s="71" t="str">
        <f t="shared" si="3801"/>
        <v/>
      </c>
      <c r="EE219" s="71" t="str">
        <f t="shared" si="3802"/>
        <v/>
      </c>
      <c r="EF219" s="71" t="str">
        <f t="shared" si="3803"/>
        <v/>
      </c>
      <c r="EG219" s="71" t="str">
        <f t="shared" si="3804"/>
        <v/>
      </c>
      <c r="EH219" s="71" t="str">
        <f t="shared" si="3805"/>
        <v/>
      </c>
      <c r="EI219" s="71" t="str">
        <f t="shared" si="3806"/>
        <v/>
      </c>
      <c r="EJ219" s="71" t="str">
        <f t="shared" si="3807"/>
        <v/>
      </c>
      <c r="EK219" s="71" t="str">
        <f t="shared" si="3808"/>
        <v/>
      </c>
      <c r="EL219" s="71" t="str">
        <f t="shared" si="3809"/>
        <v/>
      </c>
      <c r="EM219" s="71" t="str">
        <f t="shared" si="3810"/>
        <v/>
      </c>
      <c r="EN219" s="71" t="str">
        <f t="shared" si="3811"/>
        <v/>
      </c>
      <c r="EO219" s="71" t="str">
        <f t="shared" si="3812"/>
        <v/>
      </c>
      <c r="EP219" s="71" t="str">
        <f t="shared" si="3813"/>
        <v/>
      </c>
      <c r="EQ219" s="71" t="str">
        <f t="shared" si="3814"/>
        <v/>
      </c>
      <c r="ER219" s="71" t="str">
        <f t="shared" si="3815"/>
        <v/>
      </c>
      <c r="ES219" s="71" t="str">
        <f t="shared" si="3816"/>
        <v/>
      </c>
      <c r="ET219" s="71" t="str">
        <f t="shared" si="3817"/>
        <v/>
      </c>
      <c r="EU219" s="71" t="str">
        <f t="shared" si="3818"/>
        <v/>
      </c>
      <c r="EV219" s="71" t="str">
        <f t="shared" si="3819"/>
        <v/>
      </c>
      <c r="EW219" s="71" t="str">
        <f t="shared" si="3820"/>
        <v/>
      </c>
      <c r="EX219" s="71" t="str">
        <f t="shared" si="3821"/>
        <v/>
      </c>
      <c r="EY219" s="71" t="str">
        <f t="shared" si="3822"/>
        <v/>
      </c>
      <c r="EZ219" s="71" t="str">
        <f t="shared" si="3823"/>
        <v/>
      </c>
      <c r="FA219" s="71" t="str">
        <f t="shared" si="3824"/>
        <v/>
      </c>
      <c r="FB219" s="71" t="str">
        <f t="shared" si="3825"/>
        <v/>
      </c>
      <c r="FC219" s="71" t="str">
        <f t="shared" si="3826"/>
        <v/>
      </c>
      <c r="FD219" s="71" t="str">
        <f t="shared" si="3827"/>
        <v/>
      </c>
      <c r="FE219" s="71" t="str">
        <f t="shared" si="3828"/>
        <v/>
      </c>
      <c r="FF219" s="71" t="str">
        <f t="shared" si="3829"/>
        <v/>
      </c>
      <c r="FG219" s="71" t="str">
        <f t="shared" si="3830"/>
        <v/>
      </c>
      <c r="FH219" s="71" t="str">
        <f t="shared" si="3831"/>
        <v/>
      </c>
      <c r="FI219" s="71" t="str">
        <f t="shared" si="3832"/>
        <v/>
      </c>
      <c r="FJ219" s="71" t="str">
        <f t="shared" si="3833"/>
        <v/>
      </c>
      <c r="FK219" s="71" t="str">
        <f t="shared" si="3834"/>
        <v/>
      </c>
      <c r="FL219" s="71" t="str">
        <f t="shared" si="3835"/>
        <v/>
      </c>
      <c r="FM219" s="71" t="str">
        <f t="shared" si="3836"/>
        <v/>
      </c>
      <c r="FN219" s="71" t="str">
        <f t="shared" si="3837"/>
        <v/>
      </c>
      <c r="FO219" s="71" t="str">
        <f t="shared" si="3838"/>
        <v/>
      </c>
      <c r="FP219" s="71" t="str">
        <f t="shared" si="3839"/>
        <v/>
      </c>
      <c r="FQ219" s="71" t="str">
        <f t="shared" si="3840"/>
        <v/>
      </c>
      <c r="FR219" s="71" t="str">
        <f t="shared" si="3841"/>
        <v/>
      </c>
      <c r="FS219" s="71" t="str">
        <f t="shared" si="3842"/>
        <v/>
      </c>
    </row>
    <row r="220" spans="1:175" ht="16.5">
      <c r="A220" s="79"/>
      <c r="B220" s="101" t="s">
        <v>730</v>
      </c>
      <c r="C220" s="79" t="s">
        <v>731</v>
      </c>
      <c r="R220" s="64">
        <v>-7794</v>
      </c>
      <c r="S220" s="64">
        <v>195</v>
      </c>
      <c r="T220" s="122" t="str">
        <f>"渡过该劫后可结成|Cff00ff7f黄级道果|r。|n|n|Cff00ff7f黄级道果：|r"&amp;CU111&amp;"|n|Cff00FF7F完成任意渡劫均可突破境界。|r"</f>
        <v>渡过该劫后可结成|Cff00ff7f黄级道果|r。|n|n|Cff00ff7f黄级道果：|r|n攻击+21250|n业力+17000|n生命值+425000|n生命回复+8500|n攻击伤害+18%|n技能伤害+15%|n|n|Cff00FF7F完成任意渡劫均可突破境界。|r</v>
      </c>
      <c r="U220" s="85" t="str">
        <f t="shared" si="3694"/>
        <v>ReplaceableTextures\\CommandButtons\\BTNIT04.blp</v>
      </c>
      <c r="CN220" s="70" t="str">
        <f t="shared" si="3695"/>
        <v>InitUnitState('IT04',,,,,,,,,,)</v>
      </c>
      <c r="CO220" s="70" t="str">
        <f t="shared" si="3696"/>
        <v>InitUnitNormal('IT04',,,,,,,,,,)</v>
      </c>
      <c r="CP220" s="70" t="str">
        <f t="shared" si="3697"/>
        <v>InitUnitMagic('IT04',,,,,,,,,,)</v>
      </c>
      <c r="CQ220" s="70" t="str">
        <f t="shared" si="3698"/>
        <v>InitUnitAdd('IT04',,,,,,,,,,)</v>
      </c>
      <c r="CR220" s="70" t="str">
        <f t="shared" si="3699"/>
        <v>InitEquipData('IT04',,"",,,,,'','','','','','',"ReplaceableTextures\\CommandButtons\\BTNIT05.blp")</v>
      </c>
      <c r="CU220" s="95" t="str">
        <f t="shared" si="3772"/>
        <v>|n</v>
      </c>
      <c r="CV220" s="61" t="str">
        <f t="shared" si="3843"/>
        <v>渡过该劫后可结成|Cff00ff7f黄级道果|r。|n|n|Cff00ff7f黄级道果：|r|n攻击+21250|n业力+17000|n生命值+425000|n生命回复+8500|n攻击伤害+18%|n技能伤害+15%|n|n|Cff00FF7F完成任意渡劫均可突破境界。|r</v>
      </c>
      <c r="CW220" s="60"/>
      <c r="CX220" s="60"/>
      <c r="CY220" s="60"/>
      <c r="CZ220" s="60"/>
      <c r="DA220" s="60"/>
      <c r="DB220" s="71" t="str">
        <f t="shared" si="3773"/>
        <v/>
      </c>
      <c r="DC220" s="71" t="str">
        <f t="shared" si="3774"/>
        <v/>
      </c>
      <c r="DD220" s="71" t="str">
        <f t="shared" si="3775"/>
        <v/>
      </c>
      <c r="DE220" s="71" t="str">
        <f t="shared" si="3776"/>
        <v/>
      </c>
      <c r="DF220" s="71" t="str">
        <f t="shared" si="3777"/>
        <v/>
      </c>
      <c r="DG220" s="71" t="str">
        <f t="shared" si="3778"/>
        <v/>
      </c>
      <c r="DH220" s="71" t="str">
        <f t="shared" si="3779"/>
        <v/>
      </c>
      <c r="DI220" s="71" t="str">
        <f t="shared" si="3780"/>
        <v/>
      </c>
      <c r="DJ220" s="71" t="str">
        <f t="shared" si="3781"/>
        <v/>
      </c>
      <c r="DK220" s="71" t="str">
        <f t="shared" si="3782"/>
        <v/>
      </c>
      <c r="DL220" s="71" t="str">
        <f t="shared" si="3783"/>
        <v/>
      </c>
      <c r="DM220" s="71" t="str">
        <f t="shared" si="3784"/>
        <v/>
      </c>
      <c r="DN220" s="71" t="str">
        <f t="shared" si="3785"/>
        <v/>
      </c>
      <c r="DO220" s="71" t="str">
        <f t="shared" si="3786"/>
        <v/>
      </c>
      <c r="DP220" s="71" t="str">
        <f t="shared" si="3787"/>
        <v/>
      </c>
      <c r="DQ220" s="71" t="str">
        <f t="shared" si="3788"/>
        <v/>
      </c>
      <c r="DR220" s="71" t="str">
        <f t="shared" si="3789"/>
        <v/>
      </c>
      <c r="DS220" s="71" t="str">
        <f t="shared" si="3790"/>
        <v/>
      </c>
      <c r="DT220" s="71" t="str">
        <f t="shared" si="3791"/>
        <v/>
      </c>
      <c r="DU220" s="71" t="str">
        <f t="shared" si="3792"/>
        <v/>
      </c>
      <c r="DV220" s="71" t="str">
        <f t="shared" si="3793"/>
        <v/>
      </c>
      <c r="DW220" s="71" t="str">
        <f t="shared" si="3794"/>
        <v/>
      </c>
      <c r="DX220" s="71" t="str">
        <f t="shared" si="3795"/>
        <v/>
      </c>
      <c r="DY220" s="71" t="str">
        <f t="shared" si="3796"/>
        <v/>
      </c>
      <c r="DZ220" s="71" t="str">
        <f t="shared" si="3797"/>
        <v/>
      </c>
      <c r="EA220" s="71" t="str">
        <f t="shared" si="3798"/>
        <v/>
      </c>
      <c r="EB220" s="71" t="str">
        <f t="shared" si="3799"/>
        <v/>
      </c>
      <c r="EC220" s="71" t="str">
        <f t="shared" si="3800"/>
        <v/>
      </c>
      <c r="ED220" s="71" t="str">
        <f t="shared" si="3801"/>
        <v/>
      </c>
      <c r="EE220" s="71" t="str">
        <f t="shared" si="3802"/>
        <v/>
      </c>
      <c r="EF220" s="71" t="str">
        <f t="shared" si="3803"/>
        <v/>
      </c>
      <c r="EG220" s="71" t="str">
        <f t="shared" si="3804"/>
        <v/>
      </c>
      <c r="EH220" s="71" t="str">
        <f t="shared" si="3805"/>
        <v/>
      </c>
      <c r="EI220" s="71" t="str">
        <f t="shared" si="3806"/>
        <v/>
      </c>
      <c r="EJ220" s="71" t="str">
        <f t="shared" si="3807"/>
        <v/>
      </c>
      <c r="EK220" s="71" t="str">
        <f t="shared" si="3808"/>
        <v/>
      </c>
      <c r="EL220" s="71" t="str">
        <f t="shared" si="3809"/>
        <v/>
      </c>
      <c r="EM220" s="71" t="str">
        <f t="shared" si="3810"/>
        <v/>
      </c>
      <c r="EN220" s="71" t="str">
        <f t="shared" si="3811"/>
        <v/>
      </c>
      <c r="EO220" s="71" t="str">
        <f t="shared" si="3812"/>
        <v/>
      </c>
      <c r="EP220" s="71" t="str">
        <f t="shared" si="3813"/>
        <v/>
      </c>
      <c r="EQ220" s="71" t="str">
        <f t="shared" si="3814"/>
        <v/>
      </c>
      <c r="ER220" s="71" t="str">
        <f t="shared" si="3815"/>
        <v/>
      </c>
      <c r="ES220" s="71" t="str">
        <f t="shared" si="3816"/>
        <v/>
      </c>
      <c r="ET220" s="71" t="str">
        <f t="shared" si="3817"/>
        <v/>
      </c>
      <c r="EU220" s="71" t="str">
        <f t="shared" si="3818"/>
        <v/>
      </c>
      <c r="EV220" s="71" t="str">
        <f t="shared" si="3819"/>
        <v/>
      </c>
      <c r="EW220" s="71" t="str">
        <f t="shared" si="3820"/>
        <v/>
      </c>
      <c r="EX220" s="71" t="str">
        <f t="shared" si="3821"/>
        <v/>
      </c>
      <c r="EY220" s="71" t="str">
        <f t="shared" si="3822"/>
        <v/>
      </c>
      <c r="EZ220" s="71" t="str">
        <f t="shared" si="3823"/>
        <v/>
      </c>
      <c r="FA220" s="71" t="str">
        <f t="shared" si="3824"/>
        <v/>
      </c>
      <c r="FB220" s="71" t="str">
        <f t="shared" si="3825"/>
        <v/>
      </c>
      <c r="FC220" s="71" t="str">
        <f t="shared" si="3826"/>
        <v/>
      </c>
      <c r="FD220" s="71" t="str">
        <f t="shared" si="3827"/>
        <v/>
      </c>
      <c r="FE220" s="71" t="str">
        <f t="shared" si="3828"/>
        <v/>
      </c>
      <c r="FF220" s="71" t="str">
        <f t="shared" si="3829"/>
        <v/>
      </c>
      <c r="FG220" s="71" t="str">
        <f t="shared" si="3830"/>
        <v/>
      </c>
      <c r="FH220" s="71" t="str">
        <f t="shared" si="3831"/>
        <v/>
      </c>
      <c r="FI220" s="71" t="str">
        <f t="shared" si="3832"/>
        <v/>
      </c>
      <c r="FJ220" s="71" t="str">
        <f t="shared" si="3833"/>
        <v/>
      </c>
      <c r="FK220" s="71" t="str">
        <f t="shared" si="3834"/>
        <v/>
      </c>
      <c r="FL220" s="71" t="str">
        <f t="shared" si="3835"/>
        <v/>
      </c>
      <c r="FM220" s="71" t="str">
        <f t="shared" si="3836"/>
        <v/>
      </c>
      <c r="FN220" s="71" t="str">
        <f t="shared" si="3837"/>
        <v/>
      </c>
      <c r="FO220" s="71" t="str">
        <f t="shared" si="3838"/>
        <v/>
      </c>
      <c r="FP220" s="71" t="str">
        <f t="shared" si="3839"/>
        <v/>
      </c>
      <c r="FQ220" s="71" t="str">
        <f t="shared" si="3840"/>
        <v/>
      </c>
      <c r="FR220" s="71" t="str">
        <f t="shared" si="3841"/>
        <v/>
      </c>
      <c r="FS220" s="71" t="str">
        <f t="shared" si="3842"/>
        <v/>
      </c>
    </row>
    <row r="221" spans="1:175" ht="16.5">
      <c r="A221" s="79"/>
      <c r="B221" s="101" t="s">
        <v>732</v>
      </c>
      <c r="C221" s="79" t="s">
        <v>733</v>
      </c>
      <c r="R221" s="64">
        <v>-8110</v>
      </c>
      <c r="S221" s="64">
        <v>1810</v>
      </c>
      <c r="T221" s="122" t="str">
        <f>"渡过该劫后可结成|Cff00bfff玄级道果|r。|n|n|Cff00bfff玄级道果：|r"&amp;CU112&amp;"|n|Cff00FF7F完成任意渡劫均可突破境界。|r"</f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U221" s="85" t="str">
        <f t="shared" si="3694"/>
        <v>ReplaceableTextures\\CommandButtons\\BTNIT05.blp</v>
      </c>
      <c r="CN221" s="70" t="str">
        <f t="shared" si="3695"/>
        <v>InitUnitState('IT05',,,,,,,,,,)</v>
      </c>
      <c r="CO221" s="70" t="str">
        <f t="shared" si="3696"/>
        <v>InitUnitNormal('IT05',,,,,,,,,,)</v>
      </c>
      <c r="CP221" s="70" t="str">
        <f t="shared" si="3697"/>
        <v>InitUnitMagic('IT05',,,,,,,,,,)</v>
      </c>
      <c r="CQ221" s="70" t="str">
        <f t="shared" si="3698"/>
        <v>InitUnitAdd('IT05',,,,,,,,,,)</v>
      </c>
      <c r="CR221" s="70" t="str">
        <f t="shared" si="3699"/>
        <v>InitEquipData('IT05',,"",,,,,'','','','','','',"ReplaceableTextures\\CommandButtons\\BTNIT06.blp")</v>
      </c>
      <c r="CU221" s="95" t="str">
        <f t="shared" si="3772"/>
        <v>|n</v>
      </c>
      <c r="CV221" s="61" t="str">
        <f t="shared" si="3843"/>
        <v>渡过该劫后可结成|Cff00bfff玄级道果|r。|n|n|Cff00bfff玄级道果：|r|n攻击+33750|n业力+27000|n生命值+675000|n生命回复+13500|n攻击伤害+18%|n技能伤害+15%|n|n|Cff00FF7F完成任意渡劫均可突破境界。|r</v>
      </c>
      <c r="CW221" s="60"/>
      <c r="CX221" s="60"/>
      <c r="CY221" s="60"/>
      <c r="CZ221" s="60"/>
      <c r="DA221" s="60"/>
      <c r="DB221" s="71" t="str">
        <f t="shared" si="3773"/>
        <v/>
      </c>
      <c r="DC221" s="71" t="str">
        <f t="shared" si="3774"/>
        <v/>
      </c>
      <c r="DD221" s="71" t="str">
        <f t="shared" si="3775"/>
        <v/>
      </c>
      <c r="DE221" s="71" t="str">
        <f t="shared" si="3776"/>
        <v/>
      </c>
      <c r="DF221" s="71" t="str">
        <f t="shared" si="3777"/>
        <v/>
      </c>
      <c r="DG221" s="71" t="str">
        <f t="shared" si="3778"/>
        <v/>
      </c>
      <c r="DH221" s="71" t="str">
        <f t="shared" si="3779"/>
        <v/>
      </c>
      <c r="DI221" s="71" t="str">
        <f t="shared" si="3780"/>
        <v/>
      </c>
      <c r="DJ221" s="71" t="str">
        <f t="shared" si="3781"/>
        <v/>
      </c>
      <c r="DK221" s="71" t="str">
        <f t="shared" si="3782"/>
        <v/>
      </c>
      <c r="DL221" s="71" t="str">
        <f t="shared" si="3783"/>
        <v/>
      </c>
      <c r="DM221" s="71" t="str">
        <f t="shared" si="3784"/>
        <v/>
      </c>
      <c r="DN221" s="71" t="str">
        <f t="shared" si="3785"/>
        <v/>
      </c>
      <c r="DO221" s="71" t="str">
        <f t="shared" si="3786"/>
        <v/>
      </c>
      <c r="DP221" s="71" t="str">
        <f t="shared" si="3787"/>
        <v/>
      </c>
      <c r="DQ221" s="71" t="str">
        <f t="shared" si="3788"/>
        <v/>
      </c>
      <c r="DR221" s="71" t="str">
        <f t="shared" si="3789"/>
        <v/>
      </c>
      <c r="DS221" s="71" t="str">
        <f t="shared" si="3790"/>
        <v/>
      </c>
      <c r="DT221" s="71" t="str">
        <f t="shared" si="3791"/>
        <v/>
      </c>
      <c r="DU221" s="71" t="str">
        <f t="shared" si="3792"/>
        <v/>
      </c>
      <c r="DV221" s="71" t="str">
        <f t="shared" si="3793"/>
        <v/>
      </c>
      <c r="DW221" s="71" t="str">
        <f t="shared" si="3794"/>
        <v/>
      </c>
      <c r="DX221" s="71" t="str">
        <f t="shared" si="3795"/>
        <v/>
      </c>
      <c r="DY221" s="71" t="str">
        <f t="shared" si="3796"/>
        <v/>
      </c>
      <c r="DZ221" s="71" t="str">
        <f t="shared" si="3797"/>
        <v/>
      </c>
      <c r="EA221" s="71" t="str">
        <f t="shared" si="3798"/>
        <v/>
      </c>
      <c r="EB221" s="71" t="str">
        <f t="shared" si="3799"/>
        <v/>
      </c>
      <c r="EC221" s="71" t="str">
        <f t="shared" si="3800"/>
        <v/>
      </c>
      <c r="ED221" s="71" t="str">
        <f t="shared" si="3801"/>
        <v/>
      </c>
      <c r="EE221" s="71" t="str">
        <f t="shared" si="3802"/>
        <v/>
      </c>
      <c r="EF221" s="71" t="str">
        <f t="shared" si="3803"/>
        <v/>
      </c>
      <c r="EG221" s="71" t="str">
        <f t="shared" si="3804"/>
        <v/>
      </c>
      <c r="EH221" s="71" t="str">
        <f t="shared" si="3805"/>
        <v/>
      </c>
      <c r="EI221" s="71" t="str">
        <f t="shared" si="3806"/>
        <v/>
      </c>
      <c r="EJ221" s="71" t="str">
        <f t="shared" si="3807"/>
        <v/>
      </c>
      <c r="EK221" s="71" t="str">
        <f t="shared" si="3808"/>
        <v/>
      </c>
      <c r="EL221" s="71" t="str">
        <f t="shared" si="3809"/>
        <v/>
      </c>
      <c r="EM221" s="71" t="str">
        <f t="shared" si="3810"/>
        <v/>
      </c>
      <c r="EN221" s="71" t="str">
        <f t="shared" si="3811"/>
        <v/>
      </c>
      <c r="EO221" s="71" t="str">
        <f t="shared" si="3812"/>
        <v/>
      </c>
      <c r="EP221" s="71" t="str">
        <f t="shared" si="3813"/>
        <v/>
      </c>
      <c r="EQ221" s="71" t="str">
        <f t="shared" si="3814"/>
        <v/>
      </c>
      <c r="ER221" s="71" t="str">
        <f t="shared" si="3815"/>
        <v/>
      </c>
      <c r="ES221" s="71" t="str">
        <f t="shared" si="3816"/>
        <v/>
      </c>
      <c r="ET221" s="71" t="str">
        <f t="shared" si="3817"/>
        <v/>
      </c>
      <c r="EU221" s="71" t="str">
        <f t="shared" si="3818"/>
        <v/>
      </c>
      <c r="EV221" s="71" t="str">
        <f t="shared" si="3819"/>
        <v/>
      </c>
      <c r="EW221" s="71" t="str">
        <f t="shared" si="3820"/>
        <v/>
      </c>
      <c r="EX221" s="71" t="str">
        <f t="shared" si="3821"/>
        <v/>
      </c>
      <c r="EY221" s="71" t="str">
        <f t="shared" si="3822"/>
        <v/>
      </c>
      <c r="EZ221" s="71" t="str">
        <f t="shared" si="3823"/>
        <v/>
      </c>
      <c r="FA221" s="71" t="str">
        <f t="shared" si="3824"/>
        <v/>
      </c>
      <c r="FB221" s="71" t="str">
        <f t="shared" si="3825"/>
        <v/>
      </c>
      <c r="FC221" s="71" t="str">
        <f t="shared" si="3826"/>
        <v/>
      </c>
      <c r="FD221" s="71" t="str">
        <f t="shared" si="3827"/>
        <v/>
      </c>
      <c r="FE221" s="71" t="str">
        <f t="shared" si="3828"/>
        <v/>
      </c>
      <c r="FF221" s="71" t="str">
        <f t="shared" si="3829"/>
        <v/>
      </c>
      <c r="FG221" s="71" t="str">
        <f t="shared" si="3830"/>
        <v/>
      </c>
      <c r="FH221" s="71" t="str">
        <f t="shared" si="3831"/>
        <v/>
      </c>
      <c r="FI221" s="71" t="str">
        <f t="shared" si="3832"/>
        <v/>
      </c>
      <c r="FJ221" s="71" t="str">
        <f t="shared" si="3833"/>
        <v/>
      </c>
      <c r="FK221" s="71" t="str">
        <f t="shared" si="3834"/>
        <v/>
      </c>
      <c r="FL221" s="71" t="str">
        <f t="shared" si="3835"/>
        <v/>
      </c>
      <c r="FM221" s="71" t="str">
        <f t="shared" si="3836"/>
        <v/>
      </c>
      <c r="FN221" s="71" t="str">
        <f t="shared" si="3837"/>
        <v/>
      </c>
      <c r="FO221" s="71" t="str">
        <f t="shared" si="3838"/>
        <v/>
      </c>
      <c r="FP221" s="71" t="str">
        <f t="shared" si="3839"/>
        <v/>
      </c>
      <c r="FQ221" s="71" t="str">
        <f t="shared" si="3840"/>
        <v/>
      </c>
      <c r="FR221" s="71" t="str">
        <f t="shared" si="3841"/>
        <v/>
      </c>
      <c r="FS221" s="71" t="str">
        <f t="shared" si="3842"/>
        <v/>
      </c>
    </row>
    <row r="222" spans="1:175" ht="16.5">
      <c r="A222" s="79"/>
      <c r="B222" s="101" t="s">
        <v>734</v>
      </c>
      <c r="C222" s="79" t="s">
        <v>735</v>
      </c>
      <c r="R222" s="64">
        <v>-7896</v>
      </c>
      <c r="S222" s="64">
        <v>3839</v>
      </c>
      <c r="T222" s="122" t="str">
        <f>"渡过该劫后可结成|Cff00bfff地级道果|r。|n|n|Cff00bfff地级道果：|r"&amp;CU113&amp;"|n|Cff00FF7F完成任意渡劫均可突破境界。|r"</f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U222" s="85" t="str">
        <f t="shared" si="3694"/>
        <v>ReplaceableTextures\\CommandButtons\\BTNIT06.blp</v>
      </c>
      <c r="CN222" s="70" t="str">
        <f t="shared" si="3695"/>
        <v>InitUnitState('IT06',,,,,,,,,,)</v>
      </c>
      <c r="CO222" s="70" t="str">
        <f t="shared" si="3696"/>
        <v>InitUnitNormal('IT06',,,,,,,,,,)</v>
      </c>
      <c r="CP222" s="70" t="str">
        <f t="shared" si="3697"/>
        <v>InitUnitMagic('IT06',,,,,,,,,,)</v>
      </c>
      <c r="CQ222" s="70" t="str">
        <f t="shared" si="3698"/>
        <v>InitUnitAdd('IT06',,,,,,,,,,)</v>
      </c>
      <c r="CR222" s="70" t="str">
        <f t="shared" si="3699"/>
        <v>InitEquipData('IT06',,"",,,,,'','','','','','',"ReplaceableTextures\\CommandButtons\\BTNIT07.blp")</v>
      </c>
      <c r="CU222" s="95" t="str">
        <f t="shared" si="3772"/>
        <v>|n</v>
      </c>
      <c r="CV222" s="61" t="str">
        <f t="shared" si="3843"/>
        <v>渡过该劫后可结成|Cff00bfff地级道果|r。|n|n|Cff00bfff地级道果：|r|n攻击+50000|n业力+40000|n生命值+1000000|n生命回复+20000|n攻击伤害+18%|n技能伤害+15%|n|n|Cff00FF7F完成任意渡劫均可突破境界。|r</v>
      </c>
      <c r="CW222" s="60"/>
      <c r="CX222" s="60"/>
      <c r="CY222" s="60"/>
      <c r="CZ222" s="60"/>
      <c r="DA222" s="60"/>
      <c r="DB222" s="71" t="str">
        <f t="shared" si="3773"/>
        <v/>
      </c>
      <c r="DC222" s="71" t="str">
        <f t="shared" si="3774"/>
        <v/>
      </c>
      <c r="DD222" s="71" t="str">
        <f t="shared" si="3775"/>
        <v/>
      </c>
      <c r="DE222" s="71" t="str">
        <f t="shared" si="3776"/>
        <v/>
      </c>
      <c r="DF222" s="71" t="str">
        <f t="shared" si="3777"/>
        <v/>
      </c>
      <c r="DG222" s="71" t="str">
        <f t="shared" si="3778"/>
        <v/>
      </c>
      <c r="DH222" s="71" t="str">
        <f t="shared" si="3779"/>
        <v/>
      </c>
      <c r="DI222" s="71" t="str">
        <f t="shared" si="3780"/>
        <v/>
      </c>
      <c r="DJ222" s="71" t="str">
        <f t="shared" si="3781"/>
        <v/>
      </c>
      <c r="DK222" s="71" t="str">
        <f t="shared" si="3782"/>
        <v/>
      </c>
      <c r="DL222" s="71" t="str">
        <f t="shared" si="3783"/>
        <v/>
      </c>
      <c r="DM222" s="71" t="str">
        <f t="shared" si="3784"/>
        <v/>
      </c>
      <c r="DN222" s="71" t="str">
        <f t="shared" si="3785"/>
        <v/>
      </c>
      <c r="DO222" s="71" t="str">
        <f t="shared" si="3786"/>
        <v/>
      </c>
      <c r="DP222" s="71" t="str">
        <f t="shared" si="3787"/>
        <v/>
      </c>
      <c r="DQ222" s="71" t="str">
        <f t="shared" si="3788"/>
        <v/>
      </c>
      <c r="DR222" s="71" t="str">
        <f t="shared" si="3789"/>
        <v/>
      </c>
      <c r="DS222" s="71" t="str">
        <f t="shared" si="3790"/>
        <v/>
      </c>
      <c r="DT222" s="71" t="str">
        <f t="shared" si="3791"/>
        <v/>
      </c>
      <c r="DU222" s="71" t="str">
        <f t="shared" si="3792"/>
        <v/>
      </c>
      <c r="DV222" s="71" t="str">
        <f t="shared" si="3793"/>
        <v/>
      </c>
      <c r="DW222" s="71" t="str">
        <f t="shared" si="3794"/>
        <v/>
      </c>
      <c r="DX222" s="71" t="str">
        <f t="shared" si="3795"/>
        <v/>
      </c>
      <c r="DY222" s="71" t="str">
        <f t="shared" si="3796"/>
        <v/>
      </c>
      <c r="DZ222" s="71" t="str">
        <f t="shared" si="3797"/>
        <v/>
      </c>
      <c r="EA222" s="71" t="str">
        <f t="shared" si="3798"/>
        <v/>
      </c>
      <c r="EB222" s="71" t="str">
        <f t="shared" si="3799"/>
        <v/>
      </c>
      <c r="EC222" s="71" t="str">
        <f t="shared" si="3800"/>
        <v/>
      </c>
      <c r="ED222" s="71" t="str">
        <f t="shared" si="3801"/>
        <v/>
      </c>
      <c r="EE222" s="71" t="str">
        <f t="shared" si="3802"/>
        <v/>
      </c>
      <c r="EF222" s="71" t="str">
        <f t="shared" si="3803"/>
        <v/>
      </c>
      <c r="EG222" s="71" t="str">
        <f t="shared" si="3804"/>
        <v/>
      </c>
      <c r="EH222" s="71" t="str">
        <f t="shared" si="3805"/>
        <v/>
      </c>
      <c r="EI222" s="71" t="str">
        <f t="shared" si="3806"/>
        <v/>
      </c>
      <c r="EJ222" s="71" t="str">
        <f t="shared" si="3807"/>
        <v/>
      </c>
      <c r="EK222" s="71" t="str">
        <f t="shared" si="3808"/>
        <v/>
      </c>
      <c r="EL222" s="71" t="str">
        <f t="shared" si="3809"/>
        <v/>
      </c>
      <c r="EM222" s="71" t="str">
        <f t="shared" si="3810"/>
        <v/>
      </c>
      <c r="EN222" s="71" t="str">
        <f t="shared" si="3811"/>
        <v/>
      </c>
      <c r="EO222" s="71" t="str">
        <f t="shared" si="3812"/>
        <v/>
      </c>
      <c r="EP222" s="71" t="str">
        <f t="shared" si="3813"/>
        <v/>
      </c>
      <c r="EQ222" s="71" t="str">
        <f t="shared" si="3814"/>
        <v/>
      </c>
      <c r="ER222" s="71" t="str">
        <f t="shared" si="3815"/>
        <v/>
      </c>
      <c r="ES222" s="71" t="str">
        <f t="shared" si="3816"/>
        <v/>
      </c>
      <c r="ET222" s="71" t="str">
        <f t="shared" si="3817"/>
        <v/>
      </c>
      <c r="EU222" s="71" t="str">
        <f t="shared" si="3818"/>
        <v/>
      </c>
      <c r="EV222" s="71" t="str">
        <f t="shared" si="3819"/>
        <v/>
      </c>
      <c r="EW222" s="71" t="str">
        <f t="shared" si="3820"/>
        <v/>
      </c>
      <c r="EX222" s="71" t="str">
        <f t="shared" si="3821"/>
        <v/>
      </c>
      <c r="EY222" s="71" t="str">
        <f t="shared" si="3822"/>
        <v/>
      </c>
      <c r="EZ222" s="71" t="str">
        <f t="shared" si="3823"/>
        <v/>
      </c>
      <c r="FA222" s="71" t="str">
        <f t="shared" si="3824"/>
        <v/>
      </c>
      <c r="FB222" s="71" t="str">
        <f t="shared" si="3825"/>
        <v/>
      </c>
      <c r="FC222" s="71" t="str">
        <f t="shared" si="3826"/>
        <v/>
      </c>
      <c r="FD222" s="71" t="str">
        <f t="shared" si="3827"/>
        <v/>
      </c>
      <c r="FE222" s="71" t="str">
        <f t="shared" si="3828"/>
        <v/>
      </c>
      <c r="FF222" s="71" t="str">
        <f t="shared" si="3829"/>
        <v/>
      </c>
      <c r="FG222" s="71" t="str">
        <f t="shared" si="3830"/>
        <v/>
      </c>
      <c r="FH222" s="71" t="str">
        <f t="shared" si="3831"/>
        <v/>
      </c>
      <c r="FI222" s="71" t="str">
        <f t="shared" si="3832"/>
        <v/>
      </c>
      <c r="FJ222" s="71" t="str">
        <f t="shared" si="3833"/>
        <v/>
      </c>
      <c r="FK222" s="71" t="str">
        <f t="shared" si="3834"/>
        <v/>
      </c>
      <c r="FL222" s="71" t="str">
        <f t="shared" si="3835"/>
        <v/>
      </c>
      <c r="FM222" s="71" t="str">
        <f t="shared" si="3836"/>
        <v/>
      </c>
      <c r="FN222" s="71" t="str">
        <f t="shared" si="3837"/>
        <v/>
      </c>
      <c r="FO222" s="71" t="str">
        <f t="shared" si="3838"/>
        <v/>
      </c>
      <c r="FP222" s="71" t="str">
        <f t="shared" si="3839"/>
        <v/>
      </c>
      <c r="FQ222" s="71" t="str">
        <f t="shared" si="3840"/>
        <v/>
      </c>
      <c r="FR222" s="71" t="str">
        <f t="shared" si="3841"/>
        <v/>
      </c>
      <c r="FS222" s="71" t="str">
        <f t="shared" si="3842"/>
        <v/>
      </c>
    </row>
    <row r="223" spans="1:175" ht="16.5">
      <c r="A223" s="79"/>
      <c r="B223" s="101" t="s">
        <v>736</v>
      </c>
      <c r="C223" s="79" t="s">
        <v>737</v>
      </c>
      <c r="R223" s="64">
        <v>-7896</v>
      </c>
      <c r="S223" s="64">
        <v>5906</v>
      </c>
      <c r="T223" s="122" t="str">
        <f>"渡过该劫后可结成|Cffffc926天级道果|r。|n|n|Cffffc926天级道果：|r"&amp;CU114&amp;"|n|Cff00FF7F完成任意渡劫均可突破境界。|r"</f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U223" s="85" t="str">
        <f t="shared" si="3694"/>
        <v>ReplaceableTextures\\CommandButtons\\BTNIT07.blp</v>
      </c>
      <c r="CN223" s="70" t="str">
        <f t="shared" si="3695"/>
        <v>InitUnitState('IT07',,,,,,,,,,)</v>
      </c>
      <c r="CO223" s="70" t="str">
        <f t="shared" si="3696"/>
        <v>InitUnitNormal('IT07',,,,,,,,,,)</v>
      </c>
      <c r="CP223" s="70" t="str">
        <f t="shared" si="3697"/>
        <v>InitUnitMagic('IT07',,,,,,,,,,)</v>
      </c>
      <c r="CQ223" s="70" t="str">
        <f t="shared" si="3698"/>
        <v>InitUnitAdd('IT07',,,,,,,,,,)</v>
      </c>
      <c r="CR223" s="70" t="str">
        <f t="shared" si="3699"/>
        <v>InitEquipData('IT07',,"",,,,,'','','','','','',"ReplaceableTextures\\CommandButtons\\BTNIT08.blp")</v>
      </c>
      <c r="CU223" s="95" t="str">
        <f t="shared" si="3772"/>
        <v>|n</v>
      </c>
      <c r="CV223" s="61" t="str">
        <f t="shared" si="3843"/>
        <v>渡过该劫后可结成|Cffffc926天级道果|r。|n|n|Cffffc926天级道果：|r|n攻击+72500|n业力+58000|n生命值+1450000|n生命回复+29000|n攻击伤害+24%|n技能伤害+20%|n|n|Cff00FF7F完成任意渡劫均可突破境界。|r</v>
      </c>
      <c r="CW223" s="60"/>
      <c r="CX223" s="60"/>
      <c r="CY223" s="60"/>
      <c r="CZ223" s="60"/>
      <c r="DA223" s="60"/>
      <c r="DB223" s="71" t="str">
        <f t="shared" si="3773"/>
        <v/>
      </c>
      <c r="DC223" s="71" t="str">
        <f t="shared" si="3774"/>
        <v/>
      </c>
      <c r="DD223" s="71" t="str">
        <f t="shared" si="3775"/>
        <v/>
      </c>
      <c r="DE223" s="71" t="str">
        <f t="shared" si="3776"/>
        <v/>
      </c>
      <c r="DF223" s="71" t="str">
        <f t="shared" si="3777"/>
        <v/>
      </c>
      <c r="DG223" s="71" t="str">
        <f t="shared" si="3778"/>
        <v/>
      </c>
      <c r="DH223" s="71" t="str">
        <f t="shared" si="3779"/>
        <v/>
      </c>
      <c r="DI223" s="71" t="str">
        <f t="shared" si="3780"/>
        <v/>
      </c>
      <c r="DJ223" s="71" t="str">
        <f t="shared" si="3781"/>
        <v/>
      </c>
      <c r="DK223" s="71" t="str">
        <f t="shared" si="3782"/>
        <v/>
      </c>
      <c r="DL223" s="71" t="str">
        <f t="shared" si="3783"/>
        <v/>
      </c>
      <c r="DM223" s="71" t="str">
        <f t="shared" si="3784"/>
        <v/>
      </c>
      <c r="DN223" s="71" t="str">
        <f t="shared" si="3785"/>
        <v/>
      </c>
      <c r="DO223" s="71" t="str">
        <f t="shared" si="3786"/>
        <v/>
      </c>
      <c r="DP223" s="71" t="str">
        <f t="shared" si="3787"/>
        <v/>
      </c>
      <c r="DQ223" s="71" t="str">
        <f t="shared" si="3788"/>
        <v/>
      </c>
      <c r="DR223" s="71" t="str">
        <f t="shared" si="3789"/>
        <v/>
      </c>
      <c r="DS223" s="71" t="str">
        <f t="shared" si="3790"/>
        <v/>
      </c>
      <c r="DT223" s="71" t="str">
        <f t="shared" si="3791"/>
        <v/>
      </c>
      <c r="DU223" s="71" t="str">
        <f t="shared" si="3792"/>
        <v/>
      </c>
      <c r="DV223" s="71" t="str">
        <f t="shared" si="3793"/>
        <v/>
      </c>
      <c r="DW223" s="71" t="str">
        <f t="shared" si="3794"/>
        <v/>
      </c>
      <c r="DX223" s="71" t="str">
        <f t="shared" si="3795"/>
        <v/>
      </c>
      <c r="DY223" s="71" t="str">
        <f t="shared" si="3796"/>
        <v/>
      </c>
      <c r="DZ223" s="71" t="str">
        <f t="shared" si="3797"/>
        <v/>
      </c>
      <c r="EA223" s="71" t="str">
        <f t="shared" si="3798"/>
        <v/>
      </c>
      <c r="EB223" s="71" t="str">
        <f t="shared" si="3799"/>
        <v/>
      </c>
      <c r="EC223" s="71" t="str">
        <f t="shared" si="3800"/>
        <v/>
      </c>
      <c r="ED223" s="71" t="str">
        <f t="shared" si="3801"/>
        <v/>
      </c>
      <c r="EE223" s="71" t="str">
        <f t="shared" si="3802"/>
        <v/>
      </c>
      <c r="EF223" s="71" t="str">
        <f t="shared" si="3803"/>
        <v/>
      </c>
      <c r="EG223" s="71" t="str">
        <f t="shared" si="3804"/>
        <v/>
      </c>
      <c r="EH223" s="71" t="str">
        <f t="shared" si="3805"/>
        <v/>
      </c>
      <c r="EI223" s="71" t="str">
        <f t="shared" si="3806"/>
        <v/>
      </c>
      <c r="EJ223" s="71" t="str">
        <f t="shared" si="3807"/>
        <v/>
      </c>
      <c r="EK223" s="71" t="str">
        <f t="shared" si="3808"/>
        <v/>
      </c>
      <c r="EL223" s="71" t="str">
        <f t="shared" si="3809"/>
        <v/>
      </c>
      <c r="EM223" s="71" t="str">
        <f t="shared" si="3810"/>
        <v/>
      </c>
      <c r="EN223" s="71" t="str">
        <f t="shared" si="3811"/>
        <v/>
      </c>
      <c r="EO223" s="71" t="str">
        <f t="shared" si="3812"/>
        <v/>
      </c>
      <c r="EP223" s="71" t="str">
        <f t="shared" si="3813"/>
        <v/>
      </c>
      <c r="EQ223" s="71" t="str">
        <f t="shared" si="3814"/>
        <v/>
      </c>
      <c r="ER223" s="71" t="str">
        <f t="shared" si="3815"/>
        <v/>
      </c>
      <c r="ES223" s="71" t="str">
        <f t="shared" si="3816"/>
        <v/>
      </c>
      <c r="ET223" s="71" t="str">
        <f t="shared" si="3817"/>
        <v/>
      </c>
      <c r="EU223" s="71" t="str">
        <f t="shared" si="3818"/>
        <v/>
      </c>
      <c r="EV223" s="71" t="str">
        <f t="shared" si="3819"/>
        <v/>
      </c>
      <c r="EW223" s="71" t="str">
        <f t="shared" si="3820"/>
        <v/>
      </c>
      <c r="EX223" s="71" t="str">
        <f t="shared" si="3821"/>
        <v/>
      </c>
      <c r="EY223" s="71" t="str">
        <f t="shared" si="3822"/>
        <v/>
      </c>
      <c r="EZ223" s="71" t="str">
        <f t="shared" si="3823"/>
        <v/>
      </c>
      <c r="FA223" s="71" t="str">
        <f t="shared" si="3824"/>
        <v/>
      </c>
      <c r="FB223" s="71" t="str">
        <f t="shared" si="3825"/>
        <v/>
      </c>
      <c r="FC223" s="71" t="str">
        <f t="shared" si="3826"/>
        <v/>
      </c>
      <c r="FD223" s="71" t="str">
        <f t="shared" si="3827"/>
        <v/>
      </c>
      <c r="FE223" s="71" t="str">
        <f t="shared" si="3828"/>
        <v/>
      </c>
      <c r="FF223" s="71" t="str">
        <f t="shared" si="3829"/>
        <v/>
      </c>
      <c r="FG223" s="71" t="str">
        <f t="shared" si="3830"/>
        <v/>
      </c>
      <c r="FH223" s="71" t="str">
        <f t="shared" si="3831"/>
        <v/>
      </c>
      <c r="FI223" s="71" t="str">
        <f t="shared" si="3832"/>
        <v/>
      </c>
      <c r="FJ223" s="71" t="str">
        <f t="shared" si="3833"/>
        <v/>
      </c>
      <c r="FK223" s="71" t="str">
        <f t="shared" si="3834"/>
        <v/>
      </c>
      <c r="FL223" s="71" t="str">
        <f t="shared" si="3835"/>
        <v/>
      </c>
      <c r="FM223" s="71" t="str">
        <f t="shared" si="3836"/>
        <v/>
      </c>
      <c r="FN223" s="71" t="str">
        <f t="shared" si="3837"/>
        <v/>
      </c>
      <c r="FO223" s="71" t="str">
        <f t="shared" si="3838"/>
        <v/>
      </c>
      <c r="FP223" s="71" t="str">
        <f t="shared" si="3839"/>
        <v/>
      </c>
      <c r="FQ223" s="71" t="str">
        <f t="shared" si="3840"/>
        <v/>
      </c>
      <c r="FR223" s="71" t="str">
        <f t="shared" si="3841"/>
        <v/>
      </c>
      <c r="FS223" s="71" t="str">
        <f t="shared" si="3842"/>
        <v/>
      </c>
    </row>
    <row r="224" spans="1:175" ht="16.5">
      <c r="A224" s="79" t="s">
        <v>738</v>
      </c>
      <c r="B224" s="101" t="s">
        <v>739</v>
      </c>
      <c r="C224" s="79" t="s">
        <v>740</v>
      </c>
      <c r="R224" s="64">
        <v>-7970</v>
      </c>
      <c r="S224" s="64">
        <v>7965</v>
      </c>
      <c r="T224" s="122" t="str">
        <f>"渡过该劫后可结成|Cffffc926仙品道果|r。|n|n|Cffffc926仙品道果：|r"&amp;CU115&amp;"|n|Cff00FF7F完成任意渡劫均可突破境界。|r"</f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U224" s="85" t="str">
        <f t="shared" si="3694"/>
        <v>ReplaceableTextures\\CommandButtons\\BTNIT08.blp</v>
      </c>
      <c r="CN224" s="70" t="str">
        <f t="shared" si="3695"/>
        <v>InitUnitState('IT08',,,,,,,,,,)</v>
      </c>
      <c r="CO224" s="70" t="str">
        <f t="shared" si="3696"/>
        <v>InitUnitNormal('IT08',,,,,,,,,,)</v>
      </c>
      <c r="CP224" s="70" t="str">
        <f t="shared" si="3697"/>
        <v>InitUnitMagic('IT08',,,,,,,,,,)</v>
      </c>
      <c r="CQ224" s="70" t="str">
        <f t="shared" si="3698"/>
        <v>InitUnitAdd('IT08',,,,,,,,,,)</v>
      </c>
      <c r="CR224" s="70" t="str">
        <f t="shared" si="3699"/>
        <v>InitEquipData('IT08',,".",,,,,'','','','','','',"ReplaceableTextures\\CommandButtons\\BTNIT09.blp")</v>
      </c>
      <c r="CU224" s="95" t="str">
        <f t="shared" si="3772"/>
        <v>|n</v>
      </c>
      <c r="CV224" s="61" t="str">
        <f t="shared" si="3843"/>
        <v>渡过该劫后可结成|Cffffc926仙品道果|r。|n|n|Cffffc926仙品道果：|r|n攻击+102500|n业力+82000|n生命值+2050000|n生命回复+41000|n攻击伤害+24%|n技能伤害+20%|n|n|Cff00FF7F完成任意渡劫均可突破境界。|r</v>
      </c>
      <c r="CW224" s="60"/>
      <c r="CX224" s="60"/>
      <c r="CY224" s="60"/>
      <c r="CZ224" s="60"/>
      <c r="DA224" s="60"/>
      <c r="DB224" s="71" t="str">
        <f t="shared" si="3773"/>
        <v/>
      </c>
      <c r="DC224" s="71" t="str">
        <f t="shared" si="3774"/>
        <v/>
      </c>
      <c r="DD224" s="71" t="str">
        <f t="shared" si="3775"/>
        <v/>
      </c>
      <c r="DE224" s="71" t="str">
        <f t="shared" si="3776"/>
        <v/>
      </c>
      <c r="DF224" s="71" t="str">
        <f t="shared" si="3777"/>
        <v/>
      </c>
      <c r="DG224" s="71" t="str">
        <f t="shared" si="3778"/>
        <v/>
      </c>
      <c r="DH224" s="71" t="str">
        <f t="shared" si="3779"/>
        <v/>
      </c>
      <c r="DI224" s="71" t="str">
        <f t="shared" si="3780"/>
        <v/>
      </c>
      <c r="DJ224" s="71" t="str">
        <f t="shared" si="3781"/>
        <v/>
      </c>
      <c r="DK224" s="71" t="str">
        <f t="shared" si="3782"/>
        <v/>
      </c>
      <c r="DL224" s="71" t="str">
        <f t="shared" si="3783"/>
        <v/>
      </c>
      <c r="DM224" s="71" t="str">
        <f t="shared" si="3784"/>
        <v/>
      </c>
      <c r="DN224" s="71" t="str">
        <f t="shared" si="3785"/>
        <v/>
      </c>
      <c r="DO224" s="71" t="str">
        <f t="shared" si="3786"/>
        <v/>
      </c>
      <c r="DP224" s="71" t="str">
        <f t="shared" si="3787"/>
        <v/>
      </c>
      <c r="DQ224" s="71" t="str">
        <f t="shared" si="3788"/>
        <v/>
      </c>
      <c r="DR224" s="71" t="str">
        <f t="shared" si="3789"/>
        <v/>
      </c>
      <c r="DS224" s="71" t="str">
        <f t="shared" si="3790"/>
        <v/>
      </c>
      <c r="DT224" s="71" t="str">
        <f t="shared" si="3791"/>
        <v/>
      </c>
      <c r="DU224" s="71" t="str">
        <f t="shared" si="3792"/>
        <v/>
      </c>
      <c r="DV224" s="71" t="str">
        <f t="shared" si="3793"/>
        <v/>
      </c>
      <c r="DW224" s="71" t="str">
        <f t="shared" si="3794"/>
        <v/>
      </c>
      <c r="DX224" s="71" t="str">
        <f t="shared" si="3795"/>
        <v/>
      </c>
      <c r="DY224" s="71" t="str">
        <f t="shared" si="3796"/>
        <v/>
      </c>
      <c r="DZ224" s="71" t="str">
        <f t="shared" si="3797"/>
        <v/>
      </c>
      <c r="EA224" s="71" t="str">
        <f t="shared" si="3798"/>
        <v/>
      </c>
      <c r="EB224" s="71" t="str">
        <f t="shared" si="3799"/>
        <v/>
      </c>
      <c r="EC224" s="71" t="str">
        <f t="shared" si="3800"/>
        <v/>
      </c>
      <c r="ED224" s="71" t="str">
        <f t="shared" si="3801"/>
        <v/>
      </c>
      <c r="EE224" s="71" t="str">
        <f t="shared" si="3802"/>
        <v/>
      </c>
      <c r="EF224" s="71" t="str">
        <f t="shared" si="3803"/>
        <v/>
      </c>
      <c r="EG224" s="71" t="str">
        <f t="shared" si="3804"/>
        <v/>
      </c>
      <c r="EH224" s="71" t="str">
        <f t="shared" si="3805"/>
        <v/>
      </c>
      <c r="EI224" s="71" t="str">
        <f t="shared" si="3806"/>
        <v/>
      </c>
      <c r="EJ224" s="71" t="str">
        <f t="shared" si="3807"/>
        <v/>
      </c>
      <c r="EK224" s="71" t="str">
        <f t="shared" si="3808"/>
        <v/>
      </c>
      <c r="EL224" s="71" t="str">
        <f t="shared" si="3809"/>
        <v/>
      </c>
      <c r="EM224" s="71" t="str">
        <f t="shared" si="3810"/>
        <v/>
      </c>
      <c r="EN224" s="71" t="str">
        <f t="shared" si="3811"/>
        <v/>
      </c>
      <c r="EO224" s="71" t="str">
        <f t="shared" si="3812"/>
        <v/>
      </c>
      <c r="EP224" s="71" t="str">
        <f t="shared" si="3813"/>
        <v/>
      </c>
      <c r="EQ224" s="71" t="str">
        <f t="shared" si="3814"/>
        <v/>
      </c>
      <c r="ER224" s="71" t="str">
        <f t="shared" si="3815"/>
        <v/>
      </c>
      <c r="ES224" s="71" t="str">
        <f t="shared" si="3816"/>
        <v/>
      </c>
      <c r="ET224" s="71" t="str">
        <f t="shared" si="3817"/>
        <v/>
      </c>
      <c r="EU224" s="71" t="str">
        <f t="shared" si="3818"/>
        <v/>
      </c>
      <c r="EV224" s="71" t="str">
        <f t="shared" si="3819"/>
        <v/>
      </c>
      <c r="EW224" s="71" t="str">
        <f t="shared" si="3820"/>
        <v/>
      </c>
      <c r="EX224" s="71" t="str">
        <f t="shared" si="3821"/>
        <v/>
      </c>
      <c r="EY224" s="71" t="str">
        <f t="shared" si="3822"/>
        <v/>
      </c>
      <c r="EZ224" s="71" t="str">
        <f t="shared" si="3823"/>
        <v/>
      </c>
      <c r="FA224" s="71" t="str">
        <f t="shared" si="3824"/>
        <v/>
      </c>
      <c r="FB224" s="71" t="str">
        <f t="shared" si="3825"/>
        <v/>
      </c>
      <c r="FC224" s="71" t="str">
        <f t="shared" si="3826"/>
        <v/>
      </c>
      <c r="FD224" s="71" t="str">
        <f t="shared" si="3827"/>
        <v/>
      </c>
      <c r="FE224" s="71" t="str">
        <f t="shared" si="3828"/>
        <v/>
      </c>
      <c r="FF224" s="71" t="str">
        <f t="shared" si="3829"/>
        <v/>
      </c>
      <c r="FG224" s="71" t="str">
        <f t="shared" si="3830"/>
        <v/>
      </c>
      <c r="FH224" s="71" t="str">
        <f t="shared" si="3831"/>
        <v/>
      </c>
      <c r="FI224" s="71" t="str">
        <f t="shared" si="3832"/>
        <v/>
      </c>
      <c r="FJ224" s="71" t="str">
        <f t="shared" si="3833"/>
        <v/>
      </c>
      <c r="FK224" s="71" t="str">
        <f t="shared" si="3834"/>
        <v/>
      </c>
      <c r="FL224" s="71" t="str">
        <f t="shared" si="3835"/>
        <v/>
      </c>
      <c r="FM224" s="71" t="str">
        <f t="shared" si="3836"/>
        <v/>
      </c>
      <c r="FN224" s="71" t="str">
        <f t="shared" si="3837"/>
        <v/>
      </c>
      <c r="FO224" s="71" t="str">
        <f t="shared" si="3838"/>
        <v/>
      </c>
      <c r="FP224" s="71" t="str">
        <f t="shared" si="3839"/>
        <v/>
      </c>
      <c r="FQ224" s="71" t="str">
        <f t="shared" si="3840"/>
        <v/>
      </c>
      <c r="FR224" s="71" t="str">
        <f t="shared" si="3841"/>
        <v/>
      </c>
      <c r="FS224" s="71" t="str">
        <f t="shared" si="3842"/>
        <v/>
      </c>
    </row>
    <row r="225" spans="1:175" ht="16.5">
      <c r="A225" s="79"/>
      <c r="B225" s="101" t="s">
        <v>741</v>
      </c>
      <c r="C225" s="79" t="s">
        <v>742</v>
      </c>
      <c r="R225" s="64">
        <v>2100</v>
      </c>
      <c r="S225" s="64">
        <v>-5120</v>
      </c>
      <c r="T225" s="122" t="str">
        <f>"渡过该劫后可结成|Cffff0000至圣道果|r。|n|n|Cffff0000至圣道果：|r"&amp;CU116&amp;"|n|Cff00FF7F完成任意渡劫均可突破境界。|r"</f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U225" s="85" t="str">
        <f t="shared" si="3694"/>
        <v>ReplaceableTextures\\CommandButtons\\BTNIT09.blp</v>
      </c>
      <c r="CN225" s="70" t="str">
        <f t="shared" si="3695"/>
        <v>InitUnitState('IT09',,,,,,,,,,)</v>
      </c>
      <c r="CO225" s="70" t="str">
        <f t="shared" si="3696"/>
        <v>InitUnitNormal('IT09',,,,,,,,,,)</v>
      </c>
      <c r="CP225" s="70" t="str">
        <f t="shared" si="3697"/>
        <v>InitUnitMagic('IT09',,,,,,,,,,)</v>
      </c>
      <c r="CQ225" s="70" t="str">
        <f t="shared" si="3698"/>
        <v>InitUnitAdd('IT09',,,,,,,,,,)</v>
      </c>
      <c r="CR225" s="70" t="str">
        <f t="shared" si="3699"/>
        <v>InitEquipData('IT09',,"",,,,,'','','','','','',"ReplaceableTextures\\CommandButtons\\BTNIT10.blp")</v>
      </c>
      <c r="CU225" s="95" t="str">
        <f t="shared" si="3772"/>
        <v>|n</v>
      </c>
      <c r="CV225" s="61" t="str">
        <f t="shared" si="3843"/>
        <v>渡过该劫后可结成|Cffff0000至圣道果|r。|n|n|Cffff0000至圣道果：|r|n攻击+141250|n业力+113000|n生命值+2825000|n生命回复+56500|n攻击伤害+24%|n技能伤害+20%|n|n|Cff00FF7F完成任意渡劫均可突破境界。|r</v>
      </c>
      <c r="CW225" s="60"/>
      <c r="CX225" s="60"/>
      <c r="CY225" s="60"/>
      <c r="CZ225" s="60"/>
      <c r="DA225" s="60"/>
      <c r="DB225" s="71" t="str">
        <f t="shared" si="3773"/>
        <v/>
      </c>
      <c r="DC225" s="71" t="str">
        <f t="shared" si="3774"/>
        <v/>
      </c>
      <c r="DD225" s="71" t="str">
        <f t="shared" si="3775"/>
        <v/>
      </c>
      <c r="DE225" s="71" t="str">
        <f t="shared" si="3776"/>
        <v/>
      </c>
      <c r="DF225" s="71" t="str">
        <f t="shared" si="3777"/>
        <v/>
      </c>
      <c r="DG225" s="71" t="str">
        <f t="shared" si="3778"/>
        <v/>
      </c>
      <c r="DH225" s="71" t="str">
        <f t="shared" si="3779"/>
        <v/>
      </c>
      <c r="DI225" s="71" t="str">
        <f t="shared" si="3780"/>
        <v/>
      </c>
      <c r="DJ225" s="71" t="str">
        <f t="shared" si="3781"/>
        <v/>
      </c>
      <c r="DK225" s="71" t="str">
        <f t="shared" si="3782"/>
        <v/>
      </c>
      <c r="DL225" s="71" t="str">
        <f t="shared" si="3783"/>
        <v/>
      </c>
      <c r="DM225" s="71" t="str">
        <f t="shared" si="3784"/>
        <v/>
      </c>
      <c r="DN225" s="71" t="str">
        <f t="shared" si="3785"/>
        <v/>
      </c>
      <c r="DO225" s="71" t="str">
        <f t="shared" si="3786"/>
        <v/>
      </c>
      <c r="DP225" s="71" t="str">
        <f t="shared" si="3787"/>
        <v/>
      </c>
      <c r="DQ225" s="71" t="str">
        <f t="shared" si="3788"/>
        <v/>
      </c>
      <c r="DR225" s="71" t="str">
        <f t="shared" si="3789"/>
        <v/>
      </c>
      <c r="DS225" s="71" t="str">
        <f t="shared" si="3790"/>
        <v/>
      </c>
      <c r="DT225" s="71" t="str">
        <f t="shared" si="3791"/>
        <v/>
      </c>
      <c r="DU225" s="71" t="str">
        <f t="shared" si="3792"/>
        <v/>
      </c>
      <c r="DV225" s="71" t="str">
        <f t="shared" si="3793"/>
        <v/>
      </c>
      <c r="DW225" s="71" t="str">
        <f t="shared" si="3794"/>
        <v/>
      </c>
      <c r="DX225" s="71" t="str">
        <f t="shared" si="3795"/>
        <v/>
      </c>
      <c r="DY225" s="71" t="str">
        <f t="shared" si="3796"/>
        <v/>
      </c>
      <c r="DZ225" s="71" t="str">
        <f t="shared" si="3797"/>
        <v/>
      </c>
      <c r="EA225" s="71" t="str">
        <f t="shared" si="3798"/>
        <v/>
      </c>
      <c r="EB225" s="71" t="str">
        <f t="shared" si="3799"/>
        <v/>
      </c>
      <c r="EC225" s="71" t="str">
        <f t="shared" si="3800"/>
        <v/>
      </c>
      <c r="ED225" s="71" t="str">
        <f t="shared" si="3801"/>
        <v/>
      </c>
      <c r="EE225" s="71" t="str">
        <f t="shared" si="3802"/>
        <v/>
      </c>
      <c r="EF225" s="71" t="str">
        <f t="shared" si="3803"/>
        <v/>
      </c>
      <c r="EG225" s="71" t="str">
        <f t="shared" si="3804"/>
        <v/>
      </c>
      <c r="EH225" s="71" t="str">
        <f t="shared" si="3805"/>
        <v/>
      </c>
      <c r="EI225" s="71" t="str">
        <f t="shared" si="3806"/>
        <v/>
      </c>
      <c r="EJ225" s="71" t="str">
        <f t="shared" si="3807"/>
        <v/>
      </c>
      <c r="EK225" s="71" t="str">
        <f t="shared" si="3808"/>
        <v/>
      </c>
      <c r="EL225" s="71" t="str">
        <f t="shared" si="3809"/>
        <v/>
      </c>
      <c r="EM225" s="71" t="str">
        <f t="shared" si="3810"/>
        <v/>
      </c>
      <c r="EN225" s="71" t="str">
        <f t="shared" si="3811"/>
        <v/>
      </c>
      <c r="EO225" s="71" t="str">
        <f t="shared" si="3812"/>
        <v/>
      </c>
      <c r="EP225" s="71" t="str">
        <f t="shared" si="3813"/>
        <v/>
      </c>
      <c r="EQ225" s="71" t="str">
        <f t="shared" si="3814"/>
        <v/>
      </c>
      <c r="ER225" s="71" t="str">
        <f t="shared" si="3815"/>
        <v/>
      </c>
      <c r="ES225" s="71" t="str">
        <f t="shared" si="3816"/>
        <v/>
      </c>
      <c r="ET225" s="71" t="str">
        <f t="shared" si="3817"/>
        <v/>
      </c>
      <c r="EU225" s="71" t="str">
        <f t="shared" si="3818"/>
        <v/>
      </c>
      <c r="EV225" s="71" t="str">
        <f t="shared" si="3819"/>
        <v/>
      </c>
      <c r="EW225" s="71" t="str">
        <f t="shared" si="3820"/>
        <v/>
      </c>
      <c r="EX225" s="71" t="str">
        <f t="shared" si="3821"/>
        <v/>
      </c>
      <c r="EY225" s="71" t="str">
        <f t="shared" si="3822"/>
        <v/>
      </c>
      <c r="EZ225" s="71" t="str">
        <f t="shared" si="3823"/>
        <v/>
      </c>
      <c r="FA225" s="71" t="str">
        <f t="shared" si="3824"/>
        <v/>
      </c>
      <c r="FB225" s="71" t="str">
        <f t="shared" si="3825"/>
        <v/>
      </c>
      <c r="FC225" s="71" t="str">
        <f t="shared" si="3826"/>
        <v/>
      </c>
      <c r="FD225" s="71" t="str">
        <f t="shared" si="3827"/>
        <v/>
      </c>
      <c r="FE225" s="71" t="str">
        <f t="shared" si="3828"/>
        <v/>
      </c>
      <c r="FF225" s="71" t="str">
        <f t="shared" si="3829"/>
        <v/>
      </c>
      <c r="FG225" s="71" t="str">
        <f t="shared" si="3830"/>
        <v/>
      </c>
      <c r="FH225" s="71" t="str">
        <f t="shared" si="3831"/>
        <v/>
      </c>
      <c r="FI225" s="71" t="str">
        <f t="shared" si="3832"/>
        <v/>
      </c>
      <c r="FJ225" s="71" t="str">
        <f t="shared" si="3833"/>
        <v/>
      </c>
      <c r="FK225" s="71" t="str">
        <f t="shared" si="3834"/>
        <v/>
      </c>
      <c r="FL225" s="71" t="str">
        <f t="shared" si="3835"/>
        <v/>
      </c>
      <c r="FM225" s="71" t="str">
        <f t="shared" si="3836"/>
        <v/>
      </c>
      <c r="FN225" s="71" t="str">
        <f t="shared" si="3837"/>
        <v/>
      </c>
      <c r="FO225" s="71" t="str">
        <f t="shared" si="3838"/>
        <v/>
      </c>
      <c r="FP225" s="71" t="str">
        <f t="shared" si="3839"/>
        <v/>
      </c>
      <c r="FQ225" s="71" t="str">
        <f t="shared" si="3840"/>
        <v/>
      </c>
      <c r="FR225" s="71" t="str">
        <f t="shared" si="3841"/>
        <v/>
      </c>
      <c r="FS225" s="71" t="str">
        <f t="shared" si="3842"/>
        <v/>
      </c>
    </row>
    <row r="226" spans="1:175" ht="16.5">
      <c r="A226" s="79"/>
      <c r="B226" s="101" t="s">
        <v>743</v>
      </c>
      <c r="C226" s="79" t="s">
        <v>744</v>
      </c>
      <c r="R226" s="64">
        <v>2268</v>
      </c>
      <c r="S226" s="64">
        <v>-8065</v>
      </c>
      <c r="T226" s="122" t="str">
        <f>"渡过该劫后可结成|Cffff0000混沌道果|r。|n|n|Cffff0000混沌道果：|r"&amp;CU117&amp;"|n|Cff00FF7F完成任意渡劫均可突破境界。|r"</f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U226" s="85" t="str">
        <f t="shared" si="3694"/>
        <v>ReplaceableTextures\\CommandButtons\\BTNIT10.blp</v>
      </c>
      <c r="CN226" s="70" t="str">
        <f t="shared" si="3695"/>
        <v>InitUnitState('IT10',,,,,,,,,,)</v>
      </c>
      <c r="CO226" s="70" t="str">
        <f t="shared" si="3696"/>
        <v>InitUnitNormal('IT10',,,,,,,,,,)</v>
      </c>
      <c r="CP226" s="70" t="str">
        <f t="shared" si="3697"/>
        <v>InitUnitMagic('IT10',,,,,,,,,,)</v>
      </c>
      <c r="CQ226" s="70" t="str">
        <f t="shared" si="3698"/>
        <v>InitUnitAdd('IT10',,,,,,,,,,)</v>
      </c>
      <c r="CR226" s="70" t="str">
        <f>"InitEquipData('"&amp;B226&amp;"',"&amp;D226&amp;","&amp;CR$1&amp;A226&amp;CR$1&amp;","&amp;E226&amp;","&amp;I226&amp;","&amp;F226&amp;","&amp;G226&amp;",'"&amp;J226&amp;"','"&amp;K226&amp;"','"&amp;L226&amp;"','"&amp;M226&amp;"','"&amp;N226&amp;"','"&amp;O226&amp;"',"&amp;CR$1&amp;U245&amp;CR$1&amp;")"</f>
        <v>InitEquipData('IT10',,"",,,,,'','','','','','',"ReplaceableTextures\\CommandButtons\\BTN020.blp")</v>
      </c>
      <c r="CU226" s="95" t="str">
        <f t="shared" si="3772"/>
        <v>|n</v>
      </c>
      <c r="CV226" s="61" t="str">
        <f t="shared" si="3843"/>
        <v>渡过该劫后可结成|Cffff0000混沌道果|r。|n|n|Cffff0000混沌道果：|r|n攻击+191250|n业力+153000|n生命值+3825000|n生命回复+76500|n攻击伤害+36%|n技能伤害+30%|n|n|Cff00FF7F完成任意渡劫均可突破境界。|r</v>
      </c>
      <c r="CW226" s="60"/>
      <c r="CX226" s="60"/>
      <c r="CY226" s="60"/>
      <c r="CZ226" s="60"/>
      <c r="DA226" s="60"/>
      <c r="DB226" s="71" t="str">
        <f t="shared" si="3773"/>
        <v/>
      </c>
      <c r="DC226" s="71" t="str">
        <f t="shared" si="3774"/>
        <v/>
      </c>
      <c r="DD226" s="71" t="str">
        <f t="shared" si="3775"/>
        <v/>
      </c>
      <c r="DE226" s="71" t="str">
        <f t="shared" si="3776"/>
        <v/>
      </c>
      <c r="DF226" s="71" t="str">
        <f t="shared" si="3777"/>
        <v/>
      </c>
      <c r="DG226" s="71" t="str">
        <f t="shared" si="3778"/>
        <v/>
      </c>
      <c r="DH226" s="71" t="str">
        <f t="shared" si="3779"/>
        <v/>
      </c>
      <c r="DI226" s="71" t="str">
        <f t="shared" si="3780"/>
        <v/>
      </c>
      <c r="DJ226" s="71" t="str">
        <f t="shared" si="3781"/>
        <v/>
      </c>
      <c r="DK226" s="71" t="str">
        <f t="shared" si="3782"/>
        <v/>
      </c>
      <c r="DL226" s="71" t="str">
        <f t="shared" si="3783"/>
        <v/>
      </c>
      <c r="DM226" s="71" t="str">
        <f t="shared" si="3784"/>
        <v/>
      </c>
      <c r="DN226" s="71" t="str">
        <f t="shared" si="3785"/>
        <v/>
      </c>
      <c r="DO226" s="71" t="str">
        <f t="shared" si="3786"/>
        <v/>
      </c>
      <c r="DP226" s="71" t="str">
        <f t="shared" si="3787"/>
        <v/>
      </c>
      <c r="DQ226" s="71" t="str">
        <f t="shared" si="3788"/>
        <v/>
      </c>
      <c r="DR226" s="71" t="str">
        <f t="shared" si="3789"/>
        <v/>
      </c>
      <c r="DS226" s="71" t="str">
        <f t="shared" si="3790"/>
        <v/>
      </c>
      <c r="DT226" s="71" t="str">
        <f t="shared" si="3791"/>
        <v/>
      </c>
      <c r="DU226" s="71" t="str">
        <f t="shared" si="3792"/>
        <v/>
      </c>
      <c r="DV226" s="71" t="str">
        <f t="shared" si="3793"/>
        <v/>
      </c>
      <c r="DW226" s="71" t="str">
        <f t="shared" si="3794"/>
        <v/>
      </c>
      <c r="DX226" s="71" t="str">
        <f t="shared" si="3795"/>
        <v/>
      </c>
      <c r="DY226" s="71" t="str">
        <f t="shared" si="3796"/>
        <v/>
      </c>
      <c r="DZ226" s="71" t="str">
        <f t="shared" si="3797"/>
        <v/>
      </c>
      <c r="EA226" s="71" t="str">
        <f t="shared" si="3798"/>
        <v/>
      </c>
      <c r="EB226" s="71" t="str">
        <f t="shared" si="3799"/>
        <v/>
      </c>
      <c r="EC226" s="71" t="str">
        <f t="shared" si="3800"/>
        <v/>
      </c>
      <c r="ED226" s="71" t="str">
        <f t="shared" si="3801"/>
        <v/>
      </c>
      <c r="EE226" s="71" t="str">
        <f t="shared" si="3802"/>
        <v/>
      </c>
      <c r="EF226" s="71" t="str">
        <f t="shared" si="3803"/>
        <v/>
      </c>
      <c r="EG226" s="71" t="str">
        <f t="shared" si="3804"/>
        <v/>
      </c>
      <c r="EH226" s="71" t="str">
        <f t="shared" si="3805"/>
        <v/>
      </c>
      <c r="EI226" s="71" t="str">
        <f t="shared" si="3806"/>
        <v/>
      </c>
      <c r="EJ226" s="71" t="str">
        <f t="shared" si="3807"/>
        <v/>
      </c>
      <c r="EK226" s="71" t="str">
        <f t="shared" si="3808"/>
        <v/>
      </c>
      <c r="EL226" s="71" t="str">
        <f t="shared" si="3809"/>
        <v/>
      </c>
      <c r="EM226" s="71" t="str">
        <f t="shared" si="3810"/>
        <v/>
      </c>
      <c r="EN226" s="71" t="str">
        <f t="shared" si="3811"/>
        <v/>
      </c>
      <c r="EO226" s="71" t="str">
        <f t="shared" si="3812"/>
        <v/>
      </c>
      <c r="EP226" s="71" t="str">
        <f t="shared" si="3813"/>
        <v/>
      </c>
      <c r="EQ226" s="71" t="str">
        <f t="shared" si="3814"/>
        <v/>
      </c>
      <c r="ER226" s="71" t="str">
        <f t="shared" si="3815"/>
        <v/>
      </c>
      <c r="ES226" s="71" t="str">
        <f t="shared" si="3816"/>
        <v/>
      </c>
      <c r="ET226" s="71" t="str">
        <f t="shared" si="3817"/>
        <v/>
      </c>
      <c r="EU226" s="71" t="str">
        <f t="shared" si="3818"/>
        <v/>
      </c>
      <c r="EV226" s="71" t="str">
        <f t="shared" si="3819"/>
        <v/>
      </c>
      <c r="EW226" s="71" t="str">
        <f t="shared" si="3820"/>
        <v/>
      </c>
      <c r="EX226" s="71" t="str">
        <f t="shared" si="3821"/>
        <v/>
      </c>
      <c r="EY226" s="71" t="str">
        <f t="shared" si="3822"/>
        <v/>
      </c>
      <c r="EZ226" s="71" t="str">
        <f t="shared" si="3823"/>
        <v/>
      </c>
      <c r="FA226" s="71" t="str">
        <f t="shared" si="3824"/>
        <v/>
      </c>
      <c r="FB226" s="71" t="str">
        <f t="shared" si="3825"/>
        <v/>
      </c>
      <c r="FC226" s="71" t="str">
        <f t="shared" si="3826"/>
        <v/>
      </c>
      <c r="FD226" s="71" t="str">
        <f t="shared" si="3827"/>
        <v/>
      </c>
      <c r="FE226" s="71" t="str">
        <f t="shared" si="3828"/>
        <v/>
      </c>
      <c r="FF226" s="71" t="str">
        <f t="shared" si="3829"/>
        <v/>
      </c>
      <c r="FG226" s="71" t="str">
        <f t="shared" si="3830"/>
        <v/>
      </c>
      <c r="FH226" s="71" t="str">
        <f t="shared" si="3831"/>
        <v/>
      </c>
      <c r="FI226" s="71" t="str">
        <f t="shared" si="3832"/>
        <v/>
      </c>
      <c r="FJ226" s="71" t="str">
        <f t="shared" si="3833"/>
        <v/>
      </c>
      <c r="FK226" s="71" t="str">
        <f t="shared" si="3834"/>
        <v/>
      </c>
      <c r="FL226" s="71" t="str">
        <f t="shared" si="3835"/>
        <v/>
      </c>
      <c r="FM226" s="71" t="str">
        <f t="shared" si="3836"/>
        <v/>
      </c>
      <c r="FN226" s="71" t="str">
        <f t="shared" si="3837"/>
        <v/>
      </c>
      <c r="FO226" s="71" t="str">
        <f t="shared" si="3838"/>
        <v/>
      </c>
      <c r="FP226" s="71" t="str">
        <f t="shared" si="3839"/>
        <v/>
      </c>
      <c r="FQ226" s="71" t="str">
        <f t="shared" si="3840"/>
        <v/>
      </c>
      <c r="FR226" s="71" t="str">
        <f t="shared" si="3841"/>
        <v/>
      </c>
      <c r="FS226" s="71" t="str">
        <f t="shared" si="3842"/>
        <v/>
      </c>
    </row>
    <row r="227" spans="1:175" ht="16.5">
      <c r="A227" s="79" t="s">
        <v>738</v>
      </c>
      <c r="B227" s="101" t="s">
        <v>745</v>
      </c>
      <c r="C227" s="79" t="s">
        <v>746</v>
      </c>
      <c r="T227" s="122" t="s">
        <v>747</v>
      </c>
      <c r="U227" s="85" t="str">
        <f t="shared" si="3694"/>
        <v>ReplaceableTextures\\CommandButtons\\BTNIT11.blp</v>
      </c>
      <c r="CN227" s="70" t="str">
        <f t="shared" si="3695"/>
        <v>InitUnitState('IT11',,,,,,,,,,)</v>
      </c>
      <c r="CO227" s="70" t="str">
        <f t="shared" si="3696"/>
        <v>InitUnitNormal('IT11',,,,,,,,,,)</v>
      </c>
      <c r="CP227" s="70" t="str">
        <f t="shared" si="3697"/>
        <v>InitUnitMagic('IT11',,,,,,,,,,)</v>
      </c>
      <c r="CQ227" s="70" t="str">
        <f t="shared" si="3698"/>
        <v>InitUnitAdd('IT11',,,,,,,,,,)</v>
      </c>
      <c r="CR227" s="70" t="str">
        <f>"InitEquipData('"&amp;B227&amp;"',"&amp;D227&amp;","&amp;CR$1&amp;A227&amp;CR$1&amp;","&amp;E227&amp;","&amp;I227&amp;","&amp;F227&amp;","&amp;G227&amp;",'"&amp;J227&amp;"','"&amp;K227&amp;"','"&amp;L227&amp;"','"&amp;M227&amp;"','"&amp;N227&amp;"','"&amp;O227&amp;"',"&amp;CR$1&amp;U228&amp;CR$1&amp;")"</f>
        <v>InitEquipData('IT11',,".",,,,,'','','','','','',"ReplaceableTextures\\CommandButtons\\BTNIT12.blp")</v>
      </c>
      <c r="CU227" s="95" t="str">
        <f t="shared" si="3772"/>
        <v>|n</v>
      </c>
      <c r="CV227" s="61" t="str">
        <f t="shared" si="3843"/>
        <v>境界挑战11</v>
      </c>
      <c r="CW227" s="60"/>
      <c r="CX227" s="60"/>
      <c r="CY227" s="60"/>
      <c r="CZ227" s="60"/>
      <c r="DA227" s="60"/>
      <c r="DB227" s="71" t="str">
        <f t="shared" ref="DB227:DB229" si="3844">IF(V227="","","|n"&amp;DB$2&amp;"+"&amp;V227&amp;DB$1)</f>
        <v/>
      </c>
      <c r="DC227" s="71" t="str">
        <f t="shared" ref="DC227:DC229" si="3845">IF(W227="","","|n"&amp;DC$2&amp;"+"&amp;W227&amp;DC$1)</f>
        <v/>
      </c>
      <c r="DD227" s="71" t="str">
        <f t="shared" ref="DD227:DD229" si="3846">IF(X227="","","|n"&amp;DD$2&amp;"+"&amp;X227&amp;DD$1)</f>
        <v/>
      </c>
      <c r="DE227" s="71" t="str">
        <f t="shared" ref="DE227:DE229" si="3847">IF(Y227="","","|n"&amp;DE$2&amp;"+"&amp;Y227&amp;DE$1)</f>
        <v/>
      </c>
      <c r="DF227" s="71" t="str">
        <f t="shared" ref="DF227:DF229" si="3848">IF(Z227="","","|n"&amp;DF$2&amp;"+"&amp;Z227&amp;DF$1)</f>
        <v/>
      </c>
      <c r="DG227" s="71" t="str">
        <f t="shared" ref="DG227:DG229" si="3849">IF(AA227="","","|n"&amp;DG$2&amp;"+"&amp;AA227&amp;DG$1)</f>
        <v/>
      </c>
      <c r="DH227" s="71" t="str">
        <f t="shared" ref="DH227:DH229" si="3850">IF(AB227="","","|n"&amp;DH$2&amp;"+"&amp;AB227&amp;DH$1)</f>
        <v/>
      </c>
      <c r="DI227" s="71" t="str">
        <f t="shared" ref="DI227:DI229" si="3851">IF(AC227="","","|n"&amp;DI$2&amp;"+"&amp;AC227&amp;DI$1)</f>
        <v/>
      </c>
      <c r="DJ227" s="71" t="str">
        <f t="shared" ref="DJ227:DJ229" si="3852">IF(AD227="","","|n"&amp;DJ$2&amp;"+"&amp;AD227&amp;DJ$1)</f>
        <v/>
      </c>
      <c r="DK227" s="71" t="str">
        <f t="shared" ref="DK227:DK229" si="3853">IF(AE227="","","|n"&amp;DK$2&amp;"+"&amp;AE227&amp;DK$1)</f>
        <v/>
      </c>
      <c r="DL227" s="71" t="str">
        <f t="shared" ref="DL227:DL229" si="3854">IF(AF227="","","|n"&amp;DL$2&amp;"+"&amp;AF227&amp;DL$1)</f>
        <v/>
      </c>
      <c r="DM227" s="71" t="str">
        <f t="shared" ref="DM227:DM229" si="3855">IF(AG227="","","|n"&amp;DM$2&amp;"+"&amp;AG227&amp;DM$1)</f>
        <v/>
      </c>
      <c r="DN227" s="71" t="str">
        <f t="shared" ref="DN227:DN229" si="3856">IF(AH227="","","|n"&amp;DN$2&amp;"+"&amp;AH227&amp;DN$1)</f>
        <v/>
      </c>
      <c r="DO227" s="71" t="str">
        <f t="shared" ref="DO227:DO229" si="3857">IF(AI227="","","|n"&amp;DO$2&amp;"+"&amp;AI227&amp;DO$1)</f>
        <v/>
      </c>
      <c r="DP227" s="71" t="str">
        <f t="shared" ref="DP227:DP229" si="3858">IF(AJ227="","","|n"&amp;DP$2&amp;"+"&amp;AJ227&amp;DP$1)</f>
        <v/>
      </c>
      <c r="DQ227" s="71" t="str">
        <f t="shared" ref="DQ227:DQ229" si="3859">IF(AK227="","","|n"&amp;DQ$2&amp;"+"&amp;AK227&amp;DQ$1)</f>
        <v/>
      </c>
      <c r="DR227" s="71" t="str">
        <f t="shared" ref="DR227:DR229" si="3860">IF(AL227="","","|n"&amp;DR$2&amp;"+"&amp;AL227&amp;DR$1)</f>
        <v/>
      </c>
      <c r="DS227" s="71" t="str">
        <f t="shared" ref="DS227:DS229" si="3861">IF(AM227="","","|n"&amp;DS$2&amp;"+"&amp;AM227&amp;DS$1)</f>
        <v/>
      </c>
      <c r="DT227" s="71" t="str">
        <f t="shared" ref="DT227:DT229" si="3862">IF(AN227="","","|n"&amp;DT$2&amp;"+"&amp;AN227&amp;DT$1)</f>
        <v/>
      </c>
      <c r="DU227" s="71" t="str">
        <f t="shared" ref="DU227:DU229" si="3863">IF(AO227="","","|n"&amp;DU$2&amp;"+"&amp;AO227&amp;DU$1)</f>
        <v/>
      </c>
      <c r="DV227" s="71" t="str">
        <f t="shared" ref="DV227:DV229" si="3864">IF(AP227="","","|n"&amp;DV$2&amp;"+"&amp;AP227&amp;DV$1)</f>
        <v/>
      </c>
      <c r="DW227" s="71" t="str">
        <f t="shared" ref="DW227:DW229" si="3865">IF(AQ227="","","|n"&amp;DW$2&amp;"+"&amp;AQ227&amp;DW$1)</f>
        <v/>
      </c>
      <c r="DX227" s="71" t="str">
        <f t="shared" ref="DX227:DX229" si="3866">IF(AR227="","","|n"&amp;DX$2&amp;"+"&amp;AR227&amp;DX$1)</f>
        <v/>
      </c>
      <c r="DY227" s="71" t="str">
        <f t="shared" ref="DY227:DY229" si="3867">IF(AS227="","","|n"&amp;DY$2&amp;"+"&amp;AS227&amp;DY$1)</f>
        <v/>
      </c>
      <c r="DZ227" s="71" t="str">
        <f t="shared" ref="DZ227:DZ229" si="3868">IF(AT227="","","|n"&amp;DZ$2&amp;"+"&amp;AT227&amp;DZ$1)</f>
        <v/>
      </c>
      <c r="EA227" s="71" t="str">
        <f t="shared" ref="EA227:EA229" si="3869">IF(AU227="","","|n"&amp;EA$2&amp;"+"&amp;AU227&amp;EA$1)</f>
        <v/>
      </c>
      <c r="EB227" s="71" t="str">
        <f t="shared" ref="EB227:EB229" si="3870">IF(AV227="","","|n"&amp;EB$2&amp;"+"&amp;AV227&amp;EB$1)</f>
        <v/>
      </c>
      <c r="EC227" s="71" t="str">
        <f t="shared" ref="EC227:EC229" si="3871">IF(AW227="","","|n"&amp;EC$2&amp;"+"&amp;AW227&amp;EC$1)</f>
        <v/>
      </c>
      <c r="ED227" s="71" t="str">
        <f t="shared" ref="ED227:ED229" si="3872">IF(AX227="","","|n"&amp;ED$2&amp;"+"&amp;AX227&amp;ED$1)</f>
        <v/>
      </c>
      <c r="EE227" s="71" t="str">
        <f t="shared" ref="EE227:EE229" si="3873">IF(AY227="","","|n"&amp;EE$2&amp;"+"&amp;AY227&amp;EE$1)</f>
        <v/>
      </c>
      <c r="EF227" s="71" t="str">
        <f t="shared" ref="EF227:EF229" si="3874">IF(AZ227="","","|n"&amp;EF$2&amp;"+"&amp;AZ227&amp;EF$1)</f>
        <v/>
      </c>
      <c r="EG227" s="71" t="str">
        <f t="shared" ref="EG227:EG229" si="3875">IF(BA227="","","|n"&amp;EG$2&amp;"+"&amp;BA227&amp;EG$1)</f>
        <v/>
      </c>
      <c r="EH227" s="71" t="str">
        <f t="shared" ref="EH227:EH229" si="3876">IF(BB227="","","|n"&amp;EH$2&amp;"+"&amp;BB227&amp;EH$1)</f>
        <v/>
      </c>
      <c r="EI227" s="71" t="str">
        <f t="shared" ref="EI227:EI229" si="3877">IF(BC227="","","|n"&amp;EI$2&amp;"+"&amp;BC227&amp;EI$1)</f>
        <v/>
      </c>
      <c r="EJ227" s="71" t="str">
        <f t="shared" ref="EJ227:EJ229" si="3878">IF(BD227="","","|n"&amp;EJ$2&amp;"+"&amp;BD227&amp;EJ$1)</f>
        <v/>
      </c>
      <c r="EK227" s="71" t="str">
        <f t="shared" ref="EK227:EK229" si="3879">IF(BE227="","","|n"&amp;EK$2&amp;"+"&amp;BE227&amp;EK$1)</f>
        <v/>
      </c>
      <c r="EL227" s="71" t="str">
        <f t="shared" ref="EL227:EL229" si="3880">IF(BF227="","","|n"&amp;EL$2&amp;"+"&amp;BF227&amp;EL$1)</f>
        <v/>
      </c>
      <c r="EM227" s="71" t="str">
        <f t="shared" ref="EM227:EM229" si="3881">IF(BG227="","","|n"&amp;EM$2&amp;"+"&amp;BG227&amp;EM$1)</f>
        <v/>
      </c>
      <c r="EN227" s="71" t="str">
        <f t="shared" ref="EN227:EN229" si="3882">IF(BH227="","","|n"&amp;EN$2&amp;"+"&amp;BH227&amp;EN$1)</f>
        <v/>
      </c>
      <c r="EO227" s="71" t="str">
        <f t="shared" ref="EO227:EO229" si="3883">IF(BI227="","","|n"&amp;EO$2&amp;"+"&amp;BI227&amp;EO$1)</f>
        <v/>
      </c>
      <c r="EP227" s="71" t="str">
        <f t="shared" ref="EP227:EP229" si="3884">IF(BJ227="","","|n"&amp;EP$2&amp;"+"&amp;BJ227&amp;EP$1)</f>
        <v/>
      </c>
      <c r="EQ227" s="71" t="str">
        <f t="shared" ref="EQ227:EQ229" si="3885">IF(BK227="","","|n"&amp;EQ$2&amp;"+"&amp;BK227&amp;EQ$1)</f>
        <v/>
      </c>
      <c r="ER227" s="71" t="str">
        <f t="shared" ref="ER227:ER229" si="3886">IF(BL227="","","|n"&amp;ER$2&amp;"+"&amp;BL227&amp;ER$1)</f>
        <v/>
      </c>
      <c r="ES227" s="71" t="str">
        <f t="shared" ref="ES227:ES229" si="3887">IF(BM227="","","|n"&amp;ES$2&amp;"+"&amp;BM227&amp;ES$1)</f>
        <v/>
      </c>
      <c r="ET227" s="71" t="str">
        <f t="shared" ref="ET227:ET229" si="3888">IF(BN227="","","|n"&amp;ET$2&amp;"+"&amp;BN227&amp;ET$1)</f>
        <v/>
      </c>
      <c r="EU227" s="71" t="str">
        <f t="shared" ref="EU227:EU229" si="3889">IF(BO227="","","|n"&amp;EU$2&amp;"+"&amp;BO227&amp;EU$1)</f>
        <v/>
      </c>
      <c r="EV227" s="71" t="str">
        <f t="shared" ref="EV227:EV229" si="3890">IF(BP227="","","|n"&amp;EV$2&amp;"+"&amp;BP227&amp;EV$1)</f>
        <v/>
      </c>
      <c r="EW227" s="71" t="str">
        <f t="shared" ref="EW227:EW229" si="3891">IF(BQ227="","","|n"&amp;EW$2&amp;"+"&amp;BQ227&amp;EW$1)</f>
        <v/>
      </c>
      <c r="EX227" s="71" t="str">
        <f t="shared" ref="EX227:EX229" si="3892">IF(BR227="","","|n"&amp;EX$2&amp;"+"&amp;BR227&amp;EX$1)</f>
        <v/>
      </c>
      <c r="EY227" s="71" t="str">
        <f t="shared" ref="EY227:EY229" si="3893">IF(BS227="","","|n"&amp;EY$2&amp;"+"&amp;BS227&amp;EY$1)</f>
        <v/>
      </c>
      <c r="EZ227" s="71" t="str">
        <f t="shared" ref="EZ227:EZ229" si="3894">IF(BT227="","","|n"&amp;EZ$2&amp;"+"&amp;BT227&amp;EZ$1)</f>
        <v/>
      </c>
      <c r="FA227" s="71" t="str">
        <f t="shared" ref="FA227:FA229" si="3895">IF(BU227="","","|n"&amp;FA$2&amp;"+"&amp;BU227&amp;FA$1)</f>
        <v/>
      </c>
      <c r="FB227" s="71" t="str">
        <f t="shared" ref="FB227:FB229" si="3896">IF(BV227="","","|n"&amp;FB$2&amp;"+"&amp;BV227&amp;FB$1)</f>
        <v/>
      </c>
      <c r="FC227" s="71" t="str">
        <f t="shared" ref="FC227:FC229" si="3897">IF(BW227="","","|n"&amp;FC$2&amp;"+"&amp;BW227&amp;FC$1)</f>
        <v/>
      </c>
      <c r="FD227" s="71" t="str">
        <f t="shared" ref="FD227:FD229" si="3898">IF(BX227="","","|n"&amp;FD$2&amp;"+"&amp;BX227&amp;FD$1)</f>
        <v/>
      </c>
      <c r="FE227" s="71" t="str">
        <f t="shared" ref="FE227:FE229" si="3899">IF(BY227="","","|n"&amp;FE$2&amp;"+"&amp;BY227&amp;FE$1)</f>
        <v/>
      </c>
      <c r="FF227" s="71" t="str">
        <f t="shared" ref="FF227:FF229" si="3900">IF(BZ227="","","|n"&amp;FF$2&amp;"+"&amp;BZ227&amp;FF$1)</f>
        <v/>
      </c>
      <c r="FG227" s="71" t="str">
        <f t="shared" ref="FG227:FG229" si="3901">IF(CA227="","","|n"&amp;FG$2&amp;"+"&amp;CA227&amp;FG$1)</f>
        <v/>
      </c>
      <c r="FH227" s="71" t="str">
        <f t="shared" ref="FH227:FH229" si="3902">IF(CB227="","","|n"&amp;FH$2&amp;"+"&amp;CB227&amp;FH$1)</f>
        <v/>
      </c>
      <c r="FI227" s="71" t="str">
        <f t="shared" ref="FI227:FI229" si="3903">IF(CC227="","","|n"&amp;FI$2&amp;"+"&amp;CC227&amp;FI$1)</f>
        <v/>
      </c>
      <c r="FJ227" s="71" t="str">
        <f t="shared" ref="FJ227:FJ229" si="3904">IF(CD227="","","|n"&amp;FJ$2&amp;"+"&amp;CD227&amp;FJ$1)</f>
        <v/>
      </c>
      <c r="FK227" s="71" t="str">
        <f t="shared" ref="FK227:FK229" si="3905">IF(CE227="","","|n"&amp;FK$2&amp;"+"&amp;CE227&amp;FK$1)</f>
        <v/>
      </c>
      <c r="FL227" s="71" t="str">
        <f t="shared" ref="FL227:FL229" si="3906">IF(CF227="","","|n"&amp;FL$2&amp;"+"&amp;CF227&amp;FL$1)</f>
        <v/>
      </c>
      <c r="FM227" s="71" t="str">
        <f t="shared" ref="FM227:FM229" si="3907">IF(CG227="","","|n"&amp;FM$2&amp;"+"&amp;CG227&amp;FM$1)</f>
        <v/>
      </c>
      <c r="FN227" s="71" t="str">
        <f t="shared" ref="FN227:FN229" si="3908">IF(CH227="","","|n"&amp;FN$2&amp;"+"&amp;CH227&amp;FN$1)</f>
        <v/>
      </c>
      <c r="FO227" s="71" t="str">
        <f t="shared" ref="FO227:FO229" si="3909">IF(CI227="","","|n"&amp;FO$2&amp;"+"&amp;CI227&amp;FO$1)</f>
        <v/>
      </c>
      <c r="FP227" s="71" t="str">
        <f t="shared" ref="FP227:FP229" si="3910">IF(CJ227="","","|n"&amp;FP$2&amp;"+"&amp;CJ227&amp;FP$1)</f>
        <v/>
      </c>
      <c r="FQ227" s="71" t="str">
        <f t="shared" ref="FQ227:FQ229" si="3911">IF(CK227="","","|n"&amp;FQ$2&amp;"+"&amp;CK227&amp;FQ$1)</f>
        <v/>
      </c>
      <c r="FR227" s="71" t="str">
        <f t="shared" ref="FR227:FR229" si="3912">IF(CL227="","","|n"&amp;FR$2&amp;"+"&amp;CL227&amp;FR$1)</f>
        <v/>
      </c>
      <c r="FS227" s="71" t="str">
        <f t="shared" ref="FS227:FS229" si="3913">IF(CM227="","","|n"&amp;FS$2&amp;"+"&amp;CM227&amp;FS$1)</f>
        <v/>
      </c>
    </row>
    <row r="228" spans="1:175" ht="16.5">
      <c r="A228" s="79"/>
      <c r="B228" s="101" t="s">
        <v>748</v>
      </c>
      <c r="C228" s="79" t="s">
        <v>749</v>
      </c>
      <c r="T228" s="122" t="s">
        <v>750</v>
      </c>
      <c r="U228" s="85" t="str">
        <f t="shared" si="3694"/>
        <v>ReplaceableTextures\\CommandButtons\\BTNIT12.blp</v>
      </c>
      <c r="CN228" s="70" t="str">
        <f t="shared" si="3695"/>
        <v>InitUnitState('IT12',,,,,,,,,,)</v>
      </c>
      <c r="CO228" s="70" t="str">
        <f t="shared" si="3696"/>
        <v>InitUnitNormal('IT12',,,,,,,,,,)</v>
      </c>
      <c r="CP228" s="70" t="str">
        <f t="shared" si="3697"/>
        <v>InitUnitMagic('IT12',,,,,,,,,,)</v>
      </c>
      <c r="CQ228" s="70" t="str">
        <f t="shared" si="3698"/>
        <v>InitUnitAdd('IT12',,,,,,,,,,)</v>
      </c>
      <c r="CR228" s="70" t="str">
        <f>"InitEquipData('"&amp;B228&amp;"',"&amp;D228&amp;","&amp;CR$1&amp;A228&amp;CR$1&amp;","&amp;E228&amp;","&amp;I228&amp;","&amp;F228&amp;","&amp;G228&amp;",'"&amp;J228&amp;"','"&amp;K228&amp;"','"&amp;L228&amp;"','"&amp;M228&amp;"','"&amp;N228&amp;"','"&amp;O228&amp;"',"&amp;CR$1&amp;U229&amp;CR$1&amp;")"</f>
        <v>InitEquipData('IT12',,"",,,,,'','','','','','',"ReplaceableTextures\\CommandButtons\\BTNIT13.blp")</v>
      </c>
      <c r="CU228" s="95" t="str">
        <f t="shared" si="3772"/>
        <v>|n</v>
      </c>
      <c r="CV228" s="61" t="str">
        <f t="shared" si="3843"/>
        <v>境界挑战12</v>
      </c>
      <c r="CW228" s="60"/>
      <c r="CX228" s="60"/>
      <c r="CY228" s="60"/>
      <c r="CZ228" s="60"/>
      <c r="DA228" s="60"/>
      <c r="DB228" s="71" t="str">
        <f t="shared" si="3844"/>
        <v/>
      </c>
      <c r="DC228" s="71" t="str">
        <f t="shared" si="3845"/>
        <v/>
      </c>
      <c r="DD228" s="71" t="str">
        <f t="shared" si="3846"/>
        <v/>
      </c>
      <c r="DE228" s="71" t="str">
        <f t="shared" si="3847"/>
        <v/>
      </c>
      <c r="DF228" s="71" t="str">
        <f t="shared" si="3848"/>
        <v/>
      </c>
      <c r="DG228" s="71" t="str">
        <f t="shared" si="3849"/>
        <v/>
      </c>
      <c r="DH228" s="71" t="str">
        <f t="shared" si="3850"/>
        <v/>
      </c>
      <c r="DI228" s="71" t="str">
        <f t="shared" si="3851"/>
        <v/>
      </c>
      <c r="DJ228" s="71" t="str">
        <f t="shared" si="3852"/>
        <v/>
      </c>
      <c r="DK228" s="71" t="str">
        <f t="shared" si="3853"/>
        <v/>
      </c>
      <c r="DL228" s="71" t="str">
        <f t="shared" si="3854"/>
        <v/>
      </c>
      <c r="DM228" s="71" t="str">
        <f t="shared" si="3855"/>
        <v/>
      </c>
      <c r="DN228" s="71" t="str">
        <f t="shared" si="3856"/>
        <v/>
      </c>
      <c r="DO228" s="71" t="str">
        <f t="shared" si="3857"/>
        <v/>
      </c>
      <c r="DP228" s="71" t="str">
        <f t="shared" si="3858"/>
        <v/>
      </c>
      <c r="DQ228" s="71" t="str">
        <f t="shared" si="3859"/>
        <v/>
      </c>
      <c r="DR228" s="71" t="str">
        <f t="shared" si="3860"/>
        <v/>
      </c>
      <c r="DS228" s="71" t="str">
        <f t="shared" si="3861"/>
        <v/>
      </c>
      <c r="DT228" s="71" t="str">
        <f t="shared" si="3862"/>
        <v/>
      </c>
      <c r="DU228" s="71" t="str">
        <f t="shared" si="3863"/>
        <v/>
      </c>
      <c r="DV228" s="71" t="str">
        <f t="shared" si="3864"/>
        <v/>
      </c>
      <c r="DW228" s="71" t="str">
        <f t="shared" si="3865"/>
        <v/>
      </c>
      <c r="DX228" s="71" t="str">
        <f t="shared" si="3866"/>
        <v/>
      </c>
      <c r="DY228" s="71" t="str">
        <f t="shared" si="3867"/>
        <v/>
      </c>
      <c r="DZ228" s="71" t="str">
        <f t="shared" si="3868"/>
        <v/>
      </c>
      <c r="EA228" s="71" t="str">
        <f t="shared" si="3869"/>
        <v/>
      </c>
      <c r="EB228" s="71" t="str">
        <f t="shared" si="3870"/>
        <v/>
      </c>
      <c r="EC228" s="71" t="str">
        <f t="shared" si="3871"/>
        <v/>
      </c>
      <c r="ED228" s="71" t="str">
        <f t="shared" si="3872"/>
        <v/>
      </c>
      <c r="EE228" s="71" t="str">
        <f t="shared" si="3873"/>
        <v/>
      </c>
      <c r="EF228" s="71" t="str">
        <f t="shared" si="3874"/>
        <v/>
      </c>
      <c r="EG228" s="71" t="str">
        <f t="shared" si="3875"/>
        <v/>
      </c>
      <c r="EH228" s="71" t="str">
        <f t="shared" si="3876"/>
        <v/>
      </c>
      <c r="EI228" s="71" t="str">
        <f t="shared" si="3877"/>
        <v/>
      </c>
      <c r="EJ228" s="71" t="str">
        <f t="shared" si="3878"/>
        <v/>
      </c>
      <c r="EK228" s="71" t="str">
        <f t="shared" si="3879"/>
        <v/>
      </c>
      <c r="EL228" s="71" t="str">
        <f t="shared" si="3880"/>
        <v/>
      </c>
      <c r="EM228" s="71" t="str">
        <f t="shared" si="3881"/>
        <v/>
      </c>
      <c r="EN228" s="71" t="str">
        <f t="shared" si="3882"/>
        <v/>
      </c>
      <c r="EO228" s="71" t="str">
        <f t="shared" si="3883"/>
        <v/>
      </c>
      <c r="EP228" s="71" t="str">
        <f t="shared" si="3884"/>
        <v/>
      </c>
      <c r="EQ228" s="71" t="str">
        <f t="shared" si="3885"/>
        <v/>
      </c>
      <c r="ER228" s="71" t="str">
        <f t="shared" si="3886"/>
        <v/>
      </c>
      <c r="ES228" s="71" t="str">
        <f t="shared" si="3887"/>
        <v/>
      </c>
      <c r="ET228" s="71" t="str">
        <f t="shared" si="3888"/>
        <v/>
      </c>
      <c r="EU228" s="71" t="str">
        <f t="shared" si="3889"/>
        <v/>
      </c>
      <c r="EV228" s="71" t="str">
        <f t="shared" si="3890"/>
        <v/>
      </c>
      <c r="EW228" s="71" t="str">
        <f t="shared" si="3891"/>
        <v/>
      </c>
      <c r="EX228" s="71" t="str">
        <f t="shared" si="3892"/>
        <v/>
      </c>
      <c r="EY228" s="71" t="str">
        <f t="shared" si="3893"/>
        <v/>
      </c>
      <c r="EZ228" s="71" t="str">
        <f t="shared" si="3894"/>
        <v/>
      </c>
      <c r="FA228" s="71" t="str">
        <f t="shared" si="3895"/>
        <v/>
      </c>
      <c r="FB228" s="71" t="str">
        <f t="shared" si="3896"/>
        <v/>
      </c>
      <c r="FC228" s="71" t="str">
        <f t="shared" si="3897"/>
        <v/>
      </c>
      <c r="FD228" s="71" t="str">
        <f t="shared" si="3898"/>
        <v/>
      </c>
      <c r="FE228" s="71" t="str">
        <f t="shared" si="3899"/>
        <v/>
      </c>
      <c r="FF228" s="71" t="str">
        <f t="shared" si="3900"/>
        <v/>
      </c>
      <c r="FG228" s="71" t="str">
        <f t="shared" si="3901"/>
        <v/>
      </c>
      <c r="FH228" s="71" t="str">
        <f t="shared" si="3902"/>
        <v/>
      </c>
      <c r="FI228" s="71" t="str">
        <f t="shared" si="3903"/>
        <v/>
      </c>
      <c r="FJ228" s="71" t="str">
        <f t="shared" si="3904"/>
        <v/>
      </c>
      <c r="FK228" s="71" t="str">
        <f t="shared" si="3905"/>
        <v/>
      </c>
      <c r="FL228" s="71" t="str">
        <f t="shared" si="3906"/>
        <v/>
      </c>
      <c r="FM228" s="71" t="str">
        <f t="shared" si="3907"/>
        <v/>
      </c>
      <c r="FN228" s="71" t="str">
        <f t="shared" si="3908"/>
        <v/>
      </c>
      <c r="FO228" s="71" t="str">
        <f t="shared" si="3909"/>
        <v/>
      </c>
      <c r="FP228" s="71" t="str">
        <f t="shared" si="3910"/>
        <v/>
      </c>
      <c r="FQ228" s="71" t="str">
        <f t="shared" si="3911"/>
        <v/>
      </c>
      <c r="FR228" s="71" t="str">
        <f t="shared" si="3912"/>
        <v/>
      </c>
      <c r="FS228" s="71" t="str">
        <f t="shared" si="3913"/>
        <v/>
      </c>
    </row>
    <row r="229" spans="1:175" ht="16.5">
      <c r="A229" s="79"/>
      <c r="B229" s="101" t="s">
        <v>751</v>
      </c>
      <c r="C229" s="79" t="s">
        <v>752</v>
      </c>
      <c r="T229" s="122" t="s">
        <v>753</v>
      </c>
      <c r="U229" s="85" t="str">
        <f t="shared" si="3694"/>
        <v>ReplaceableTextures\\CommandButtons\\BTNIT13.blp</v>
      </c>
      <c r="CN229" s="70" t="str">
        <f t="shared" si="3695"/>
        <v>InitUnitState('IT13',,,,,,,,,,)</v>
      </c>
      <c r="CO229" s="70" t="str">
        <f t="shared" si="3696"/>
        <v>InitUnitNormal('IT13',,,,,,,,,,)</v>
      </c>
      <c r="CP229" s="70" t="str">
        <f t="shared" si="3697"/>
        <v>InitUnitMagic('IT13',,,,,,,,,,)</v>
      </c>
      <c r="CQ229" s="70" t="str">
        <f t="shared" si="3698"/>
        <v>InitUnitAdd('IT13',,,,,,,,,,)</v>
      </c>
      <c r="CR229" s="70" t="e">
        <f>"InitEquipData('"&amp;B229&amp;"',"&amp;D229&amp;","&amp;CR$1&amp;A229&amp;CR$1&amp;","&amp;E229&amp;","&amp;I229&amp;","&amp;F229&amp;","&amp;G229&amp;",'"&amp;J229&amp;"','"&amp;K229&amp;"','"&amp;L229&amp;"','"&amp;M229&amp;"','"&amp;N229&amp;"','"&amp;O229&amp;"',"&amp;CR$1&amp;#REF!&amp;CR$1&amp;")"</f>
        <v>#REF!</v>
      </c>
      <c r="CU229" s="95" t="str">
        <f t="shared" si="3772"/>
        <v>|n</v>
      </c>
      <c r="CV229" s="61" t="str">
        <f t="shared" si="3843"/>
        <v>境界挑战13</v>
      </c>
      <c r="CW229" s="60"/>
      <c r="CX229" s="60"/>
      <c r="CY229" s="60"/>
      <c r="CZ229" s="60"/>
      <c r="DA229" s="60"/>
      <c r="DB229" s="71" t="str">
        <f t="shared" si="3844"/>
        <v/>
      </c>
      <c r="DC229" s="71" t="str">
        <f t="shared" si="3845"/>
        <v/>
      </c>
      <c r="DD229" s="71" t="str">
        <f t="shared" si="3846"/>
        <v/>
      </c>
      <c r="DE229" s="71" t="str">
        <f t="shared" si="3847"/>
        <v/>
      </c>
      <c r="DF229" s="71" t="str">
        <f t="shared" si="3848"/>
        <v/>
      </c>
      <c r="DG229" s="71" t="str">
        <f t="shared" si="3849"/>
        <v/>
      </c>
      <c r="DH229" s="71" t="str">
        <f t="shared" si="3850"/>
        <v/>
      </c>
      <c r="DI229" s="71" t="str">
        <f t="shared" si="3851"/>
        <v/>
      </c>
      <c r="DJ229" s="71" t="str">
        <f t="shared" si="3852"/>
        <v/>
      </c>
      <c r="DK229" s="71" t="str">
        <f t="shared" si="3853"/>
        <v/>
      </c>
      <c r="DL229" s="71" t="str">
        <f t="shared" si="3854"/>
        <v/>
      </c>
      <c r="DM229" s="71" t="str">
        <f t="shared" si="3855"/>
        <v/>
      </c>
      <c r="DN229" s="71" t="str">
        <f t="shared" si="3856"/>
        <v/>
      </c>
      <c r="DO229" s="71" t="str">
        <f t="shared" si="3857"/>
        <v/>
      </c>
      <c r="DP229" s="71" t="str">
        <f t="shared" si="3858"/>
        <v/>
      </c>
      <c r="DQ229" s="71" t="str">
        <f t="shared" si="3859"/>
        <v/>
      </c>
      <c r="DR229" s="71" t="str">
        <f t="shared" si="3860"/>
        <v/>
      </c>
      <c r="DS229" s="71" t="str">
        <f t="shared" si="3861"/>
        <v/>
      </c>
      <c r="DT229" s="71" t="str">
        <f t="shared" si="3862"/>
        <v/>
      </c>
      <c r="DU229" s="71" t="str">
        <f t="shared" si="3863"/>
        <v/>
      </c>
      <c r="DV229" s="71" t="str">
        <f t="shared" si="3864"/>
        <v/>
      </c>
      <c r="DW229" s="71" t="str">
        <f t="shared" si="3865"/>
        <v/>
      </c>
      <c r="DX229" s="71" t="str">
        <f t="shared" si="3866"/>
        <v/>
      </c>
      <c r="DY229" s="71" t="str">
        <f t="shared" si="3867"/>
        <v/>
      </c>
      <c r="DZ229" s="71" t="str">
        <f t="shared" si="3868"/>
        <v/>
      </c>
      <c r="EA229" s="71" t="str">
        <f t="shared" si="3869"/>
        <v/>
      </c>
      <c r="EB229" s="71" t="str">
        <f t="shared" si="3870"/>
        <v/>
      </c>
      <c r="EC229" s="71" t="str">
        <f t="shared" si="3871"/>
        <v/>
      </c>
      <c r="ED229" s="71" t="str">
        <f t="shared" si="3872"/>
        <v/>
      </c>
      <c r="EE229" s="71" t="str">
        <f t="shared" si="3873"/>
        <v/>
      </c>
      <c r="EF229" s="71" t="str">
        <f t="shared" si="3874"/>
        <v/>
      </c>
      <c r="EG229" s="71" t="str">
        <f t="shared" si="3875"/>
        <v/>
      </c>
      <c r="EH229" s="71" t="str">
        <f t="shared" si="3876"/>
        <v/>
      </c>
      <c r="EI229" s="71" t="str">
        <f t="shared" si="3877"/>
        <v/>
      </c>
      <c r="EJ229" s="71" t="str">
        <f t="shared" si="3878"/>
        <v/>
      </c>
      <c r="EK229" s="71" t="str">
        <f t="shared" si="3879"/>
        <v/>
      </c>
      <c r="EL229" s="71" t="str">
        <f t="shared" si="3880"/>
        <v/>
      </c>
      <c r="EM229" s="71" t="str">
        <f t="shared" si="3881"/>
        <v/>
      </c>
      <c r="EN229" s="71" t="str">
        <f t="shared" si="3882"/>
        <v/>
      </c>
      <c r="EO229" s="71" t="str">
        <f t="shared" si="3883"/>
        <v/>
      </c>
      <c r="EP229" s="71" t="str">
        <f t="shared" si="3884"/>
        <v/>
      </c>
      <c r="EQ229" s="71" t="str">
        <f t="shared" si="3885"/>
        <v/>
      </c>
      <c r="ER229" s="71" t="str">
        <f t="shared" si="3886"/>
        <v/>
      </c>
      <c r="ES229" s="71" t="str">
        <f t="shared" si="3887"/>
        <v/>
      </c>
      <c r="ET229" s="71" t="str">
        <f t="shared" si="3888"/>
        <v/>
      </c>
      <c r="EU229" s="71" t="str">
        <f t="shared" si="3889"/>
        <v/>
      </c>
      <c r="EV229" s="71" t="str">
        <f t="shared" si="3890"/>
        <v/>
      </c>
      <c r="EW229" s="71" t="str">
        <f t="shared" si="3891"/>
        <v/>
      </c>
      <c r="EX229" s="71" t="str">
        <f t="shared" si="3892"/>
        <v/>
      </c>
      <c r="EY229" s="71" t="str">
        <f t="shared" si="3893"/>
        <v/>
      </c>
      <c r="EZ229" s="71" t="str">
        <f t="shared" si="3894"/>
        <v/>
      </c>
      <c r="FA229" s="71" t="str">
        <f t="shared" si="3895"/>
        <v/>
      </c>
      <c r="FB229" s="71" t="str">
        <f t="shared" si="3896"/>
        <v/>
      </c>
      <c r="FC229" s="71" t="str">
        <f t="shared" si="3897"/>
        <v/>
      </c>
      <c r="FD229" s="71" t="str">
        <f t="shared" si="3898"/>
        <v/>
      </c>
      <c r="FE229" s="71" t="str">
        <f t="shared" si="3899"/>
        <v/>
      </c>
      <c r="FF229" s="71" t="str">
        <f t="shared" si="3900"/>
        <v/>
      </c>
      <c r="FG229" s="71" t="str">
        <f t="shared" si="3901"/>
        <v/>
      </c>
      <c r="FH229" s="71" t="str">
        <f t="shared" si="3902"/>
        <v/>
      </c>
      <c r="FI229" s="71" t="str">
        <f t="shared" si="3903"/>
        <v/>
      </c>
      <c r="FJ229" s="71" t="str">
        <f t="shared" si="3904"/>
        <v/>
      </c>
      <c r="FK229" s="71" t="str">
        <f t="shared" si="3905"/>
        <v/>
      </c>
      <c r="FL229" s="71" t="str">
        <f t="shared" si="3906"/>
        <v/>
      </c>
      <c r="FM229" s="71" t="str">
        <f t="shared" si="3907"/>
        <v/>
      </c>
      <c r="FN229" s="71" t="str">
        <f t="shared" si="3908"/>
        <v/>
      </c>
      <c r="FO229" s="71" t="str">
        <f t="shared" si="3909"/>
        <v/>
      </c>
      <c r="FP229" s="71" t="str">
        <f t="shared" si="3910"/>
        <v/>
      </c>
      <c r="FQ229" s="71" t="str">
        <f t="shared" si="3911"/>
        <v/>
      </c>
      <c r="FR229" s="71" t="str">
        <f t="shared" si="3912"/>
        <v/>
      </c>
      <c r="FS229" s="71" t="str">
        <f t="shared" si="3913"/>
        <v/>
      </c>
    </row>
    <row r="230" spans="1:175" ht="16.5">
      <c r="A230" s="79"/>
      <c r="B230" s="101" t="s">
        <v>754</v>
      </c>
      <c r="C230" s="79" t="s">
        <v>755</v>
      </c>
      <c r="T230" s="122" t="s">
        <v>755</v>
      </c>
      <c r="U230" s="85" t="str">
        <f t="shared" si="3694"/>
        <v>ReplaceableTextures\\CommandButtons\\BTNIT14.blp</v>
      </c>
      <c r="CN230" s="70" t="str">
        <f t="shared" si="3695"/>
        <v>InitUnitState('IT14',,,,,,,,,,)</v>
      </c>
      <c r="CO230" s="70" t="str">
        <f t="shared" si="3696"/>
        <v>InitUnitNormal('IT14',,,,,,,,,,)</v>
      </c>
      <c r="CP230" s="70" t="str">
        <f t="shared" si="3697"/>
        <v>InitUnitMagic('IT14',,,,,,,,,,)</v>
      </c>
      <c r="CQ230" s="70" t="str">
        <f t="shared" si="3698"/>
        <v>InitUnitAdd('IT14',,,,,,,,,,)</v>
      </c>
      <c r="CR230" s="70" t="str">
        <f>"InitEquipData('"&amp;B230&amp;"',"&amp;D230&amp;","&amp;CR$1&amp;A230&amp;CR$1&amp;","&amp;E230&amp;","&amp;I230&amp;","&amp;F230&amp;","&amp;G230&amp;",'"&amp;J230&amp;"','"&amp;K230&amp;"','"&amp;L230&amp;"','"&amp;M230&amp;"','"&amp;N230&amp;"','"&amp;O230&amp;"',"&amp;CR$1&amp;U257&amp;CR$1&amp;")"</f>
        <v>InitEquipData('IT14',,"",,,,,'','','','','','',"ReplaceableTextures\\CommandButtons\\BTNIH00.blp")</v>
      </c>
      <c r="CU230" s="95" t="str">
        <f t="shared" si="3772"/>
        <v>|n</v>
      </c>
      <c r="CV230" s="61" t="str">
        <f t="shared" si="3843"/>
        <v>境界挑战14</v>
      </c>
      <c r="CW230" s="60"/>
      <c r="CX230" s="60"/>
      <c r="CY230" s="60"/>
      <c r="CZ230" s="60"/>
      <c r="DA230" s="60"/>
      <c r="DB230" s="71" t="str">
        <f t="shared" ref="DB230:EG231" si="3914">IF(V230="","","|n"&amp;DB$2&amp;"+"&amp;V230&amp;DB$1)</f>
        <v/>
      </c>
      <c r="DC230" s="71" t="str">
        <f t="shared" si="3914"/>
        <v/>
      </c>
      <c r="DD230" s="71" t="str">
        <f t="shared" si="3914"/>
        <v/>
      </c>
      <c r="DE230" s="71" t="str">
        <f t="shared" si="3914"/>
        <v/>
      </c>
      <c r="DF230" s="71" t="str">
        <f t="shared" si="3914"/>
        <v/>
      </c>
      <c r="DG230" s="71" t="str">
        <f t="shared" si="3914"/>
        <v/>
      </c>
      <c r="DH230" s="71" t="str">
        <f t="shared" si="3914"/>
        <v/>
      </c>
      <c r="DI230" s="71" t="str">
        <f t="shared" si="3914"/>
        <v/>
      </c>
      <c r="DJ230" s="71" t="str">
        <f t="shared" si="3914"/>
        <v/>
      </c>
      <c r="DK230" s="71" t="str">
        <f t="shared" si="3914"/>
        <v/>
      </c>
      <c r="DL230" s="71" t="str">
        <f t="shared" si="3914"/>
        <v/>
      </c>
      <c r="DM230" s="71" t="str">
        <f t="shared" si="3914"/>
        <v/>
      </c>
      <c r="DN230" s="71" t="str">
        <f t="shared" si="3914"/>
        <v/>
      </c>
      <c r="DO230" s="71" t="str">
        <f t="shared" si="3914"/>
        <v/>
      </c>
      <c r="DP230" s="71" t="str">
        <f t="shared" si="3914"/>
        <v/>
      </c>
      <c r="DQ230" s="71" t="str">
        <f t="shared" si="3914"/>
        <v/>
      </c>
      <c r="DR230" s="71" t="str">
        <f t="shared" si="3914"/>
        <v/>
      </c>
      <c r="DS230" s="71" t="str">
        <f t="shared" si="3914"/>
        <v/>
      </c>
      <c r="DT230" s="71" t="str">
        <f t="shared" si="3914"/>
        <v/>
      </c>
      <c r="DU230" s="71" t="str">
        <f t="shared" si="3914"/>
        <v/>
      </c>
      <c r="DV230" s="71" t="str">
        <f t="shared" si="3914"/>
        <v/>
      </c>
      <c r="DW230" s="71" t="str">
        <f t="shared" si="3914"/>
        <v/>
      </c>
      <c r="DX230" s="71" t="str">
        <f t="shared" si="3914"/>
        <v/>
      </c>
      <c r="DY230" s="71" t="str">
        <f t="shared" si="3914"/>
        <v/>
      </c>
      <c r="DZ230" s="71" t="str">
        <f t="shared" si="3914"/>
        <v/>
      </c>
      <c r="EA230" s="71" t="str">
        <f t="shared" si="3914"/>
        <v/>
      </c>
      <c r="EB230" s="71" t="str">
        <f t="shared" si="3914"/>
        <v/>
      </c>
      <c r="EC230" s="71" t="str">
        <f t="shared" si="3914"/>
        <v/>
      </c>
      <c r="ED230" s="71" t="str">
        <f t="shared" si="3914"/>
        <v/>
      </c>
      <c r="EE230" s="71" t="str">
        <f t="shared" si="3914"/>
        <v/>
      </c>
      <c r="EF230" s="71" t="str">
        <f t="shared" si="3914"/>
        <v/>
      </c>
      <c r="EG230" s="71" t="str">
        <f t="shared" si="3914"/>
        <v/>
      </c>
      <c r="EH230" s="71" t="str">
        <f t="shared" ref="EH230:FM231" si="3915">IF(BB230="","","|n"&amp;EH$2&amp;"+"&amp;BB230&amp;EH$1)</f>
        <v/>
      </c>
      <c r="EI230" s="71" t="str">
        <f t="shared" si="3915"/>
        <v/>
      </c>
      <c r="EJ230" s="71" t="str">
        <f t="shared" si="3915"/>
        <v/>
      </c>
      <c r="EK230" s="71" t="str">
        <f t="shared" si="3915"/>
        <v/>
      </c>
      <c r="EL230" s="71" t="str">
        <f t="shared" si="3915"/>
        <v/>
      </c>
      <c r="EM230" s="71" t="str">
        <f t="shared" si="3915"/>
        <v/>
      </c>
      <c r="EN230" s="71" t="str">
        <f t="shared" si="3915"/>
        <v/>
      </c>
      <c r="EO230" s="71" t="str">
        <f t="shared" si="3915"/>
        <v/>
      </c>
      <c r="EP230" s="71" t="str">
        <f t="shared" si="3915"/>
        <v/>
      </c>
      <c r="EQ230" s="71" t="str">
        <f t="shared" si="3915"/>
        <v/>
      </c>
      <c r="ER230" s="71" t="str">
        <f t="shared" si="3915"/>
        <v/>
      </c>
      <c r="ES230" s="71" t="str">
        <f t="shared" si="3915"/>
        <v/>
      </c>
      <c r="ET230" s="71" t="str">
        <f t="shared" si="3915"/>
        <v/>
      </c>
      <c r="EU230" s="71" t="str">
        <f t="shared" si="3915"/>
        <v/>
      </c>
      <c r="EV230" s="71" t="str">
        <f t="shared" si="3915"/>
        <v/>
      </c>
      <c r="EW230" s="71" t="str">
        <f t="shared" si="3915"/>
        <v/>
      </c>
      <c r="EX230" s="71" t="str">
        <f t="shared" si="3915"/>
        <v/>
      </c>
      <c r="EY230" s="71" t="str">
        <f t="shared" si="3915"/>
        <v/>
      </c>
      <c r="EZ230" s="71" t="str">
        <f t="shared" si="3915"/>
        <v/>
      </c>
      <c r="FA230" s="71" t="str">
        <f t="shared" si="3915"/>
        <v/>
      </c>
      <c r="FB230" s="71" t="str">
        <f t="shared" si="3915"/>
        <v/>
      </c>
      <c r="FC230" s="71" t="str">
        <f t="shared" si="3915"/>
        <v/>
      </c>
      <c r="FD230" s="71" t="str">
        <f t="shared" si="3915"/>
        <v/>
      </c>
      <c r="FE230" s="71" t="str">
        <f t="shared" si="3915"/>
        <v/>
      </c>
      <c r="FF230" s="71" t="str">
        <f t="shared" si="3915"/>
        <v/>
      </c>
      <c r="FG230" s="71" t="str">
        <f t="shared" si="3915"/>
        <v/>
      </c>
      <c r="FH230" s="71" t="str">
        <f t="shared" si="3915"/>
        <v/>
      </c>
      <c r="FI230" s="71" t="str">
        <f t="shared" si="3915"/>
        <v/>
      </c>
      <c r="FJ230" s="71" t="str">
        <f t="shared" si="3915"/>
        <v/>
      </c>
      <c r="FK230" s="71" t="str">
        <f t="shared" si="3915"/>
        <v/>
      </c>
      <c r="FL230" s="71" t="str">
        <f t="shared" si="3915"/>
        <v/>
      </c>
      <c r="FM230" s="71" t="str">
        <f t="shared" si="3915"/>
        <v/>
      </c>
      <c r="FN230" s="71" t="str">
        <f t="shared" ref="FN230:FS231" si="3916">IF(CH230="","","|n"&amp;FN$2&amp;"+"&amp;CH230&amp;FN$1)</f>
        <v/>
      </c>
      <c r="FO230" s="71" t="str">
        <f t="shared" si="3916"/>
        <v/>
      </c>
      <c r="FP230" s="71" t="str">
        <f t="shared" si="3916"/>
        <v/>
      </c>
      <c r="FQ230" s="71" t="str">
        <f t="shared" si="3916"/>
        <v/>
      </c>
      <c r="FR230" s="71" t="str">
        <f t="shared" si="3916"/>
        <v/>
      </c>
      <c r="FS230" s="71" t="str">
        <f t="shared" si="3916"/>
        <v/>
      </c>
    </row>
    <row r="231" spans="1:175" ht="16.5">
      <c r="A231" s="79"/>
      <c r="B231" s="101" t="s">
        <v>756</v>
      </c>
      <c r="C231" s="79" t="s">
        <v>757</v>
      </c>
      <c r="T231" s="122" t="s">
        <v>758</v>
      </c>
      <c r="U231" s="85" t="str">
        <f t="shared" si="3694"/>
        <v>ReplaceableTextures\\CommandButtons\\BTNIZ0A.blp</v>
      </c>
      <c r="CN231" s="70" t="str">
        <f t="shared" ref="CN231" si="3917">"InitUnitState('"&amp;B231&amp;"',"&amp;V231&amp;","&amp;W231&amp;","&amp;X231&amp;","&amp;Y231&amp;","&amp;Z231&amp;","&amp;AA231&amp;","&amp;AB231&amp;","&amp;AC231&amp;","&amp;AD231&amp;","&amp;AE231&amp;")"</f>
        <v>InitUnitState('IZ0A',,,,,,,,,,)</v>
      </c>
      <c r="CO231" s="70" t="str">
        <f t="shared" ref="CO231" si="3918">"InitUnitNormal('"&amp;B231&amp;"',"&amp;AF231&amp;","&amp;AG231&amp;","&amp;AH231&amp;","&amp;AI231&amp;","&amp;AJ231&amp;","&amp;AK231&amp;","&amp;AL231&amp;","&amp;AM231&amp;","&amp;AN231&amp;","&amp;AO231&amp;")"</f>
        <v>InitUnitNormal('IZ0A',,,,,,,,,,)</v>
      </c>
      <c r="CP231" s="70" t="str">
        <f t="shared" ref="CP231" si="3919">"InitUnitMagic('"&amp;B231&amp;"',"&amp;AP231&amp;","&amp;AQ231&amp;","&amp;AR231&amp;","&amp;AS231&amp;","&amp;AT231&amp;","&amp;AU231&amp;","&amp;AV231&amp;","&amp;AW231&amp;","&amp;BI231&amp;","&amp;BJ231&amp;")"</f>
        <v>InitUnitMagic('IZ0A',,,,,,,,,,)</v>
      </c>
      <c r="CQ231" s="70" t="str">
        <f t="shared" ref="CQ231" si="3920">"InitUnitAdd('"&amp;B231&amp;"',"&amp;BK231&amp;","&amp;BL231&amp;","&amp;BM231&amp;","&amp;BN231&amp;","&amp;BO231&amp;","&amp;BP231&amp;","&amp;BQ231&amp;","&amp;BR231&amp;","&amp;BS231&amp;","&amp;BT231&amp;")"</f>
        <v>InitUnitAdd('IZ0A',,,,,,,,,,)</v>
      </c>
      <c r="CR231" s="70" t="str">
        <f>"InitEquipData('"&amp;B231&amp;"',"&amp;D231&amp;","&amp;CR$1&amp;A231&amp;CR$1&amp;","&amp;E231&amp;","&amp;I231&amp;","&amp;F231&amp;","&amp;G231&amp;",'"&amp;J231&amp;"','"&amp;K231&amp;"','"&amp;L231&amp;"','"&amp;M231&amp;"','"&amp;N231&amp;"','"&amp;O231&amp;"',"&amp;CR$1&amp;U240&amp;CR$1&amp;")"</f>
        <v>InitEquipData('IZ0A',,"",,,,,'','','','','','',"ReplaceableTextures\\CommandButtons\\BTNIZ03.blp")</v>
      </c>
      <c r="CU231" s="95" t="str">
        <f t="shared" ref="CU231" si="3921">CONCATENATE(DB231,DC231,DD231,DE231,DF231,DG231,DH231,DI231,DJ231,DK231,DL231,DM231,DN231,DO231,DP231,DQ231,DR231,DS231,DT231,DU231,DV231,DW231,DX231,DY231,DZ231,EA231,EB231,EC231,ED231,EE231,EF231,EG231,EH231,EI231,EJ231,EK231,EL231,EM231,EN231,EO231,EP231&amp;"|n")</f>
        <v>|n</v>
      </c>
      <c r="CV231" s="61" t="str">
        <f t="shared" ref="CV231" si="3922">T231</f>
        <v>延缓敌军2分钟进攻时间。|n|n|Cff999999狗策划一直不想做这个功能，你们就省着点用吧~（逃|r</v>
      </c>
      <c r="CW231" s="60"/>
      <c r="CX231" s="60"/>
      <c r="CY231" s="60"/>
      <c r="CZ231" s="60"/>
      <c r="DA231" s="60"/>
      <c r="DB231" s="71" t="str">
        <f t="shared" si="3914"/>
        <v/>
      </c>
      <c r="DC231" s="71" t="str">
        <f t="shared" si="3914"/>
        <v/>
      </c>
      <c r="DD231" s="71" t="str">
        <f t="shared" si="3914"/>
        <v/>
      </c>
      <c r="DE231" s="71" t="str">
        <f t="shared" si="3914"/>
        <v/>
      </c>
      <c r="DF231" s="71" t="str">
        <f t="shared" si="3914"/>
        <v/>
      </c>
      <c r="DG231" s="71" t="str">
        <f t="shared" si="3914"/>
        <v/>
      </c>
      <c r="DH231" s="71" t="str">
        <f t="shared" si="3914"/>
        <v/>
      </c>
      <c r="DI231" s="71" t="str">
        <f t="shared" si="3914"/>
        <v/>
      </c>
      <c r="DJ231" s="71" t="str">
        <f t="shared" si="3914"/>
        <v/>
      </c>
      <c r="DK231" s="71" t="str">
        <f t="shared" si="3914"/>
        <v/>
      </c>
      <c r="DL231" s="71" t="str">
        <f t="shared" si="3914"/>
        <v/>
      </c>
      <c r="DM231" s="71" t="str">
        <f t="shared" si="3914"/>
        <v/>
      </c>
      <c r="DN231" s="71" t="str">
        <f t="shared" si="3914"/>
        <v/>
      </c>
      <c r="DO231" s="71" t="str">
        <f t="shared" si="3914"/>
        <v/>
      </c>
      <c r="DP231" s="71" t="str">
        <f t="shared" si="3914"/>
        <v/>
      </c>
      <c r="DQ231" s="71" t="str">
        <f t="shared" si="3914"/>
        <v/>
      </c>
      <c r="DR231" s="71" t="str">
        <f t="shared" si="3914"/>
        <v/>
      </c>
      <c r="DS231" s="71" t="str">
        <f t="shared" si="3914"/>
        <v/>
      </c>
      <c r="DT231" s="71" t="str">
        <f t="shared" si="3914"/>
        <v/>
      </c>
      <c r="DU231" s="71" t="str">
        <f t="shared" si="3914"/>
        <v/>
      </c>
      <c r="DV231" s="71" t="str">
        <f t="shared" si="3914"/>
        <v/>
      </c>
      <c r="DW231" s="71" t="str">
        <f t="shared" si="3914"/>
        <v/>
      </c>
      <c r="DX231" s="71" t="str">
        <f t="shared" si="3914"/>
        <v/>
      </c>
      <c r="DY231" s="71" t="str">
        <f t="shared" si="3914"/>
        <v/>
      </c>
      <c r="DZ231" s="71" t="str">
        <f t="shared" si="3914"/>
        <v/>
      </c>
      <c r="EA231" s="71" t="str">
        <f t="shared" si="3914"/>
        <v/>
      </c>
      <c r="EB231" s="71" t="str">
        <f t="shared" si="3914"/>
        <v/>
      </c>
      <c r="EC231" s="71" t="str">
        <f t="shared" si="3914"/>
        <v/>
      </c>
      <c r="ED231" s="71" t="str">
        <f t="shared" si="3914"/>
        <v/>
      </c>
      <c r="EE231" s="71" t="str">
        <f t="shared" si="3914"/>
        <v/>
      </c>
      <c r="EF231" s="71" t="str">
        <f t="shared" si="3914"/>
        <v/>
      </c>
      <c r="EG231" s="71" t="str">
        <f t="shared" si="3914"/>
        <v/>
      </c>
      <c r="EH231" s="71" t="str">
        <f t="shared" si="3915"/>
        <v/>
      </c>
      <c r="EI231" s="71" t="str">
        <f t="shared" si="3915"/>
        <v/>
      </c>
      <c r="EJ231" s="71" t="str">
        <f t="shared" si="3915"/>
        <v/>
      </c>
      <c r="EK231" s="71" t="str">
        <f t="shared" si="3915"/>
        <v/>
      </c>
      <c r="EL231" s="71" t="str">
        <f t="shared" si="3915"/>
        <v/>
      </c>
      <c r="EM231" s="71" t="str">
        <f t="shared" si="3915"/>
        <v/>
      </c>
      <c r="EN231" s="71" t="str">
        <f t="shared" si="3915"/>
        <v/>
      </c>
      <c r="EO231" s="71" t="str">
        <f t="shared" si="3915"/>
        <v/>
      </c>
      <c r="EP231" s="71" t="str">
        <f t="shared" si="3915"/>
        <v/>
      </c>
      <c r="EQ231" s="71" t="str">
        <f t="shared" si="3915"/>
        <v/>
      </c>
      <c r="ER231" s="71" t="str">
        <f t="shared" si="3915"/>
        <v/>
      </c>
      <c r="ES231" s="71" t="str">
        <f t="shared" si="3915"/>
        <v/>
      </c>
      <c r="ET231" s="71" t="str">
        <f t="shared" si="3915"/>
        <v/>
      </c>
      <c r="EU231" s="71" t="str">
        <f t="shared" si="3915"/>
        <v/>
      </c>
      <c r="EV231" s="71" t="str">
        <f t="shared" si="3915"/>
        <v/>
      </c>
      <c r="EW231" s="71" t="str">
        <f t="shared" si="3915"/>
        <v/>
      </c>
      <c r="EX231" s="71" t="str">
        <f t="shared" si="3915"/>
        <v/>
      </c>
      <c r="EY231" s="71" t="str">
        <f t="shared" si="3915"/>
        <v/>
      </c>
      <c r="EZ231" s="71" t="str">
        <f t="shared" si="3915"/>
        <v/>
      </c>
      <c r="FA231" s="71" t="str">
        <f t="shared" si="3915"/>
        <v/>
      </c>
      <c r="FB231" s="71" t="str">
        <f t="shared" si="3915"/>
        <v/>
      </c>
      <c r="FC231" s="71" t="str">
        <f t="shared" si="3915"/>
        <v/>
      </c>
      <c r="FD231" s="71" t="str">
        <f t="shared" si="3915"/>
        <v/>
      </c>
      <c r="FE231" s="71" t="str">
        <f t="shared" si="3915"/>
        <v/>
      </c>
      <c r="FF231" s="71" t="str">
        <f t="shared" si="3915"/>
        <v/>
      </c>
      <c r="FG231" s="71" t="str">
        <f t="shared" si="3915"/>
        <v/>
      </c>
      <c r="FH231" s="71" t="str">
        <f t="shared" si="3915"/>
        <v/>
      </c>
      <c r="FI231" s="71" t="str">
        <f t="shared" si="3915"/>
        <v/>
      </c>
      <c r="FJ231" s="71" t="str">
        <f t="shared" si="3915"/>
        <v/>
      </c>
      <c r="FK231" s="71" t="str">
        <f t="shared" si="3915"/>
        <v/>
      </c>
      <c r="FL231" s="71" t="str">
        <f t="shared" si="3915"/>
        <v/>
      </c>
      <c r="FM231" s="71" t="str">
        <f t="shared" si="3915"/>
        <v/>
      </c>
      <c r="FN231" s="71" t="str">
        <f t="shared" si="3916"/>
        <v/>
      </c>
      <c r="FO231" s="71" t="str">
        <f t="shared" si="3916"/>
        <v/>
      </c>
      <c r="FP231" s="71" t="str">
        <f t="shared" si="3916"/>
        <v/>
      </c>
      <c r="FQ231" s="71" t="str">
        <f t="shared" si="3916"/>
        <v/>
      </c>
      <c r="FR231" s="71" t="str">
        <f t="shared" si="3916"/>
        <v/>
      </c>
      <c r="FS231" s="71" t="str">
        <f t="shared" si="3916"/>
        <v/>
      </c>
    </row>
    <row r="232" spans="1:175" ht="16.5">
      <c r="A232" s="79"/>
      <c r="B232" s="101" t="s">
        <v>759</v>
      </c>
      <c r="C232" s="79" t="s">
        <v>760</v>
      </c>
      <c r="T232" s="122" t="s">
        <v>761</v>
      </c>
      <c r="U232" s="85" t="str">
        <f t="shared" ref="U232:U240" si="3923">"ReplaceableTextures\\CommandButtons\\BTN"&amp;B232&amp;".blp"</f>
        <v>ReplaceableTextures\\CommandButtons\\BTNIZ0B.blp</v>
      </c>
      <c r="CN232" s="70" t="str">
        <f t="shared" ref="CN232:CN241" si="3924">"InitUnitState('"&amp;B232&amp;"',"&amp;V232&amp;","&amp;W232&amp;","&amp;X232&amp;","&amp;Y232&amp;","&amp;Z232&amp;","&amp;AA232&amp;","&amp;AB232&amp;","&amp;AC232&amp;","&amp;AD232&amp;","&amp;AE232&amp;")"</f>
        <v>InitUnitState('IZ0B',,,,,,,,,,)</v>
      </c>
      <c r="CO232" s="70" t="str">
        <f t="shared" ref="CO232:CO241" si="3925">"InitUnitNormal('"&amp;B232&amp;"',"&amp;AF232&amp;","&amp;AG232&amp;","&amp;AH232&amp;","&amp;AI232&amp;","&amp;AJ232&amp;","&amp;AK232&amp;","&amp;AL232&amp;","&amp;AM232&amp;","&amp;AN232&amp;","&amp;AO232&amp;")"</f>
        <v>InitUnitNormal('IZ0B',,,,,,,,,,)</v>
      </c>
      <c r="CP232" s="70" t="str">
        <f t="shared" ref="CP232:CP241" si="3926">"InitUnitMagic('"&amp;B232&amp;"',"&amp;AP232&amp;","&amp;AQ232&amp;","&amp;AR232&amp;","&amp;AS232&amp;","&amp;AT232&amp;","&amp;AU232&amp;","&amp;AV232&amp;","&amp;AW232&amp;","&amp;BI232&amp;","&amp;BJ232&amp;")"</f>
        <v>InitUnitMagic('IZ0B',,,,,,,,,,)</v>
      </c>
      <c r="CQ232" s="70" t="str">
        <f t="shared" ref="CQ232:CQ241" si="3927">"InitUnitAdd('"&amp;B232&amp;"',"&amp;BK232&amp;","&amp;BL232&amp;","&amp;BM232&amp;","&amp;BN232&amp;","&amp;BO232&amp;","&amp;BP232&amp;","&amp;BQ232&amp;","&amp;BR232&amp;","&amp;BS232&amp;","&amp;BT232&amp;")"</f>
        <v>InitUnitAdd('IZ0B',,,,,,,,,,)</v>
      </c>
      <c r="CR232" s="70" t="str">
        <f>"InitEquipData('"&amp;B232&amp;"',"&amp;D232&amp;","&amp;CR$1&amp;A232&amp;CR$1&amp;","&amp;E232&amp;","&amp;I232&amp;","&amp;F232&amp;","&amp;G232&amp;",'"&amp;J232&amp;"','"&amp;K232&amp;"','"&amp;L232&amp;"','"&amp;M232&amp;"','"&amp;N232&amp;"','"&amp;O232&amp;"',"&amp;CR$1&amp;U244&amp;CR$1&amp;")"</f>
        <v>InitEquipData('IZ0B',,"",,,,,'','','','','','',"ReplaceableTextures\\CommandButtons\\BTN023.blp")</v>
      </c>
      <c r="CU232" s="95" t="str">
        <f t="shared" ref="CU232:CU241" si="3928">CONCATENATE(DB232,DC232,DD232,DE232,DF232,DG232,DH232,DI232,DJ232,DK232,DL232,DM232,DN232,DO232,DP232,DQ232,DR232,DS232,DT232,DU232,DV232,DW232,DX232,DY232,DZ232,EA232,EB232,EC232,ED232,EE232,EF232,EG232,EH232,EI232,EJ232,EK232,EL232,EM232,EN232,EO232,EP232&amp;"|n")</f>
        <v>|n</v>
      </c>
      <c r="CV232" s="61" t="str">
        <f t="shared" ref="CV232:CV241" si="3929">T232</f>
        <v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v>
      </c>
      <c r="CW232" s="60"/>
      <c r="CX232" s="60"/>
      <c r="CY232" s="60"/>
      <c r="CZ232" s="60"/>
      <c r="DA232" s="60"/>
      <c r="DB232" s="71" t="str">
        <f t="shared" ref="DB232" si="3930">IF(V232="","","|n"&amp;DB$2&amp;"+"&amp;V232&amp;DB$1)</f>
        <v/>
      </c>
      <c r="DC232" s="71" t="str">
        <f t="shared" ref="DC232" si="3931">IF(W232="","","|n"&amp;DC$2&amp;"+"&amp;W232&amp;DC$1)</f>
        <v/>
      </c>
      <c r="DD232" s="71" t="str">
        <f t="shared" ref="DD232" si="3932">IF(X232="","","|n"&amp;DD$2&amp;"+"&amp;X232&amp;DD$1)</f>
        <v/>
      </c>
      <c r="DE232" s="71" t="str">
        <f t="shared" ref="DE232" si="3933">IF(Y232="","","|n"&amp;DE$2&amp;"+"&amp;Y232&amp;DE$1)</f>
        <v/>
      </c>
      <c r="DF232" s="71" t="str">
        <f t="shared" ref="DF232" si="3934">IF(Z232="","","|n"&amp;DF$2&amp;"+"&amp;Z232&amp;DF$1)</f>
        <v/>
      </c>
      <c r="DG232" s="71" t="str">
        <f t="shared" ref="DG232" si="3935">IF(AA232="","","|n"&amp;DG$2&amp;"+"&amp;AA232&amp;DG$1)</f>
        <v/>
      </c>
      <c r="DH232" s="71" t="str">
        <f t="shared" ref="DH232" si="3936">IF(AB232="","","|n"&amp;DH$2&amp;"+"&amp;AB232&amp;DH$1)</f>
        <v/>
      </c>
      <c r="DI232" s="71" t="str">
        <f t="shared" ref="DI232" si="3937">IF(AC232="","","|n"&amp;DI$2&amp;"+"&amp;AC232&amp;DI$1)</f>
        <v/>
      </c>
      <c r="DJ232" s="71" t="str">
        <f t="shared" ref="DJ232" si="3938">IF(AD232="","","|n"&amp;DJ$2&amp;"+"&amp;AD232&amp;DJ$1)</f>
        <v/>
      </c>
      <c r="DK232" s="71" t="str">
        <f t="shared" ref="DK232" si="3939">IF(AE232="","","|n"&amp;DK$2&amp;"+"&amp;AE232&amp;DK$1)</f>
        <v/>
      </c>
      <c r="DL232" s="71" t="str">
        <f t="shared" ref="DL232" si="3940">IF(AF232="","","|n"&amp;DL$2&amp;"+"&amp;AF232&amp;DL$1)</f>
        <v/>
      </c>
      <c r="DM232" s="71" t="str">
        <f t="shared" ref="DM232" si="3941">IF(AG232="","","|n"&amp;DM$2&amp;"+"&amp;AG232&amp;DM$1)</f>
        <v/>
      </c>
      <c r="DN232" s="71" t="str">
        <f t="shared" ref="DN232" si="3942">IF(AH232="","","|n"&amp;DN$2&amp;"+"&amp;AH232&amp;DN$1)</f>
        <v/>
      </c>
      <c r="DO232" s="71" t="str">
        <f t="shared" ref="DO232" si="3943">IF(AI232="","","|n"&amp;DO$2&amp;"+"&amp;AI232&amp;DO$1)</f>
        <v/>
      </c>
      <c r="DP232" s="71" t="str">
        <f t="shared" ref="DP232" si="3944">IF(AJ232="","","|n"&amp;DP$2&amp;"+"&amp;AJ232&amp;DP$1)</f>
        <v/>
      </c>
      <c r="DQ232" s="71" t="str">
        <f t="shared" ref="DQ232" si="3945">IF(AK232="","","|n"&amp;DQ$2&amp;"+"&amp;AK232&amp;DQ$1)</f>
        <v/>
      </c>
      <c r="DR232" s="71" t="str">
        <f t="shared" ref="DR232" si="3946">IF(AL232="","","|n"&amp;DR$2&amp;"+"&amp;AL232&amp;DR$1)</f>
        <v/>
      </c>
      <c r="DS232" s="71" t="str">
        <f t="shared" ref="DS232" si="3947">IF(AM232="","","|n"&amp;DS$2&amp;"+"&amp;AM232&amp;DS$1)</f>
        <v/>
      </c>
      <c r="DT232" s="71" t="str">
        <f t="shared" ref="DT232" si="3948">IF(AN232="","","|n"&amp;DT$2&amp;"+"&amp;AN232&amp;DT$1)</f>
        <v/>
      </c>
      <c r="DU232" s="71" t="str">
        <f t="shared" ref="DU232" si="3949">IF(AO232="","","|n"&amp;DU$2&amp;"+"&amp;AO232&amp;DU$1)</f>
        <v/>
      </c>
      <c r="DV232" s="71" t="str">
        <f t="shared" ref="DV232" si="3950">IF(AP232="","","|n"&amp;DV$2&amp;"+"&amp;AP232&amp;DV$1)</f>
        <v/>
      </c>
      <c r="DW232" s="71" t="str">
        <f t="shared" ref="DW232" si="3951">IF(AQ232="","","|n"&amp;DW$2&amp;"+"&amp;AQ232&amp;DW$1)</f>
        <v/>
      </c>
      <c r="DX232" s="71" t="str">
        <f t="shared" ref="DX232" si="3952">IF(AR232="","","|n"&amp;DX$2&amp;"+"&amp;AR232&amp;DX$1)</f>
        <v/>
      </c>
      <c r="DY232" s="71" t="str">
        <f t="shared" ref="DY232" si="3953">IF(AS232="","","|n"&amp;DY$2&amp;"+"&amp;AS232&amp;DY$1)</f>
        <v/>
      </c>
      <c r="DZ232" s="71" t="str">
        <f t="shared" ref="DZ232" si="3954">IF(AT232="","","|n"&amp;DZ$2&amp;"+"&amp;AT232&amp;DZ$1)</f>
        <v/>
      </c>
      <c r="EA232" s="71" t="str">
        <f t="shared" ref="EA232" si="3955">IF(AU232="","","|n"&amp;EA$2&amp;"+"&amp;AU232&amp;EA$1)</f>
        <v/>
      </c>
      <c r="EB232" s="71" t="str">
        <f t="shared" ref="EB232" si="3956">IF(AV232="","","|n"&amp;EB$2&amp;"+"&amp;AV232&amp;EB$1)</f>
        <v/>
      </c>
      <c r="EC232" s="71" t="str">
        <f t="shared" ref="EC232" si="3957">IF(AW232="","","|n"&amp;EC$2&amp;"+"&amp;AW232&amp;EC$1)</f>
        <v/>
      </c>
      <c r="ED232" s="71" t="str">
        <f t="shared" ref="ED232" si="3958">IF(AX232="","","|n"&amp;ED$2&amp;"+"&amp;AX232&amp;ED$1)</f>
        <v/>
      </c>
      <c r="EE232" s="71" t="str">
        <f t="shared" ref="EE232" si="3959">IF(AY232="","","|n"&amp;EE$2&amp;"+"&amp;AY232&amp;EE$1)</f>
        <v/>
      </c>
      <c r="EF232" s="71" t="str">
        <f t="shared" ref="EF232" si="3960">IF(AZ232="","","|n"&amp;EF$2&amp;"+"&amp;AZ232&amp;EF$1)</f>
        <v/>
      </c>
      <c r="EG232" s="71" t="str">
        <f t="shared" ref="EG232" si="3961">IF(BA232="","","|n"&amp;EG$2&amp;"+"&amp;BA232&amp;EG$1)</f>
        <v/>
      </c>
      <c r="EH232" s="71" t="str">
        <f t="shared" ref="EH232" si="3962">IF(BB232="","","|n"&amp;EH$2&amp;"+"&amp;BB232&amp;EH$1)</f>
        <v/>
      </c>
      <c r="EI232" s="71" t="str">
        <f t="shared" ref="EI232" si="3963">IF(BC232="","","|n"&amp;EI$2&amp;"+"&amp;BC232&amp;EI$1)</f>
        <v/>
      </c>
      <c r="EJ232" s="71" t="str">
        <f t="shared" ref="EJ232" si="3964">IF(BD232="","","|n"&amp;EJ$2&amp;"+"&amp;BD232&amp;EJ$1)</f>
        <v/>
      </c>
      <c r="EK232" s="71" t="str">
        <f t="shared" ref="EK232" si="3965">IF(BE232="","","|n"&amp;EK$2&amp;"+"&amp;BE232&amp;EK$1)</f>
        <v/>
      </c>
      <c r="EL232" s="71" t="str">
        <f t="shared" ref="EL232" si="3966">IF(BF232="","","|n"&amp;EL$2&amp;"+"&amp;BF232&amp;EL$1)</f>
        <v/>
      </c>
      <c r="EM232" s="71" t="str">
        <f t="shared" ref="EM232" si="3967">IF(BG232="","","|n"&amp;EM$2&amp;"+"&amp;BG232&amp;EM$1)</f>
        <v/>
      </c>
      <c r="EN232" s="71" t="str">
        <f t="shared" ref="EN232" si="3968">IF(BH232="","","|n"&amp;EN$2&amp;"+"&amp;BH232&amp;EN$1)</f>
        <v/>
      </c>
      <c r="EO232" s="71" t="str">
        <f t="shared" ref="EO232" si="3969">IF(BI232="","","|n"&amp;EO$2&amp;"+"&amp;BI232&amp;EO$1)</f>
        <v/>
      </c>
      <c r="EP232" s="71" t="str">
        <f t="shared" ref="EP232" si="3970">IF(BJ232="","","|n"&amp;EP$2&amp;"+"&amp;BJ232&amp;EP$1)</f>
        <v/>
      </c>
      <c r="EQ232" s="71" t="str">
        <f t="shared" ref="EQ232" si="3971">IF(BK232="","","|n"&amp;EQ$2&amp;"+"&amp;BK232&amp;EQ$1)</f>
        <v/>
      </c>
      <c r="ER232" s="71" t="str">
        <f t="shared" ref="ER232" si="3972">IF(BL232="","","|n"&amp;ER$2&amp;"+"&amp;BL232&amp;ER$1)</f>
        <v/>
      </c>
      <c r="ES232" s="71" t="str">
        <f t="shared" ref="ES232" si="3973">IF(BM232="","","|n"&amp;ES$2&amp;"+"&amp;BM232&amp;ES$1)</f>
        <v/>
      </c>
      <c r="ET232" s="71" t="str">
        <f t="shared" ref="ET232" si="3974">IF(BN232="","","|n"&amp;ET$2&amp;"+"&amp;BN232&amp;ET$1)</f>
        <v/>
      </c>
      <c r="EU232" s="71" t="str">
        <f t="shared" ref="EU232" si="3975">IF(BO232="","","|n"&amp;EU$2&amp;"+"&amp;BO232&amp;EU$1)</f>
        <v/>
      </c>
      <c r="EV232" s="71" t="str">
        <f t="shared" ref="EV232" si="3976">IF(BP232="","","|n"&amp;EV$2&amp;"+"&amp;BP232&amp;EV$1)</f>
        <v/>
      </c>
      <c r="EW232" s="71" t="str">
        <f t="shared" ref="EW232" si="3977">IF(BQ232="","","|n"&amp;EW$2&amp;"+"&amp;BQ232&amp;EW$1)</f>
        <v/>
      </c>
      <c r="EX232" s="71" t="str">
        <f t="shared" ref="EX232" si="3978">IF(BR232="","","|n"&amp;EX$2&amp;"+"&amp;BR232&amp;EX$1)</f>
        <v/>
      </c>
      <c r="EY232" s="71" t="str">
        <f t="shared" ref="EY232" si="3979">IF(BS232="","","|n"&amp;EY$2&amp;"+"&amp;BS232&amp;EY$1)</f>
        <v/>
      </c>
      <c r="EZ232" s="71" t="str">
        <f t="shared" ref="EZ232" si="3980">IF(BT232="","","|n"&amp;EZ$2&amp;"+"&amp;BT232&amp;EZ$1)</f>
        <v/>
      </c>
      <c r="FA232" s="71" t="str">
        <f t="shared" ref="FA232" si="3981">IF(BU232="","","|n"&amp;FA$2&amp;"+"&amp;BU232&amp;FA$1)</f>
        <v/>
      </c>
      <c r="FB232" s="71" t="str">
        <f t="shared" ref="FB232" si="3982">IF(BV232="","","|n"&amp;FB$2&amp;"+"&amp;BV232&amp;FB$1)</f>
        <v/>
      </c>
      <c r="FC232" s="71" t="str">
        <f t="shared" ref="FC232" si="3983">IF(BW232="","","|n"&amp;FC$2&amp;"+"&amp;BW232&amp;FC$1)</f>
        <v/>
      </c>
      <c r="FD232" s="71" t="str">
        <f t="shared" ref="FD232" si="3984">IF(BX232="","","|n"&amp;FD$2&amp;"+"&amp;BX232&amp;FD$1)</f>
        <v/>
      </c>
      <c r="FE232" s="71" t="str">
        <f t="shared" ref="FE232" si="3985">IF(BY232="","","|n"&amp;FE$2&amp;"+"&amp;BY232&amp;FE$1)</f>
        <v/>
      </c>
      <c r="FF232" s="71" t="str">
        <f t="shared" ref="FF232" si="3986">IF(BZ232="","","|n"&amp;FF$2&amp;"+"&amp;BZ232&amp;FF$1)</f>
        <v/>
      </c>
      <c r="FG232" s="71" t="str">
        <f t="shared" ref="FG232" si="3987">IF(CA232="","","|n"&amp;FG$2&amp;"+"&amp;CA232&amp;FG$1)</f>
        <v/>
      </c>
      <c r="FH232" s="71" t="str">
        <f t="shared" ref="FH232" si="3988">IF(CB232="","","|n"&amp;FH$2&amp;"+"&amp;CB232&amp;FH$1)</f>
        <v/>
      </c>
      <c r="FI232" s="71" t="str">
        <f t="shared" ref="FI232" si="3989">IF(CC232="","","|n"&amp;FI$2&amp;"+"&amp;CC232&amp;FI$1)</f>
        <v/>
      </c>
      <c r="FJ232" s="71" t="str">
        <f t="shared" ref="FJ232" si="3990">IF(CD232="","","|n"&amp;FJ$2&amp;"+"&amp;CD232&amp;FJ$1)</f>
        <v/>
      </c>
      <c r="FK232" s="71" t="str">
        <f t="shared" ref="FK232" si="3991">IF(CE232="","","|n"&amp;FK$2&amp;"+"&amp;CE232&amp;FK$1)</f>
        <v/>
      </c>
      <c r="FL232" s="71" t="str">
        <f t="shared" ref="FL232" si="3992">IF(CF232="","","|n"&amp;FL$2&amp;"+"&amp;CF232&amp;FL$1)</f>
        <v/>
      </c>
      <c r="FM232" s="71" t="str">
        <f t="shared" ref="FM232" si="3993">IF(CG232="","","|n"&amp;FM$2&amp;"+"&amp;CG232&amp;FM$1)</f>
        <v/>
      </c>
      <c r="FN232" s="71" t="str">
        <f t="shared" ref="FN232" si="3994">IF(CH232="","","|n"&amp;FN$2&amp;"+"&amp;CH232&amp;FN$1)</f>
        <v/>
      </c>
      <c r="FO232" s="71" t="str">
        <f t="shared" ref="FO232" si="3995">IF(CI232="","","|n"&amp;FO$2&amp;"+"&amp;CI232&amp;FO$1)</f>
        <v/>
      </c>
      <c r="FP232" s="71" t="str">
        <f t="shared" ref="FP232" si="3996">IF(CJ232="","","|n"&amp;FP$2&amp;"+"&amp;CJ232&amp;FP$1)</f>
        <v/>
      </c>
      <c r="FQ232" s="71" t="str">
        <f t="shared" ref="FQ232" si="3997">IF(CK232="","","|n"&amp;FQ$2&amp;"+"&amp;CK232&amp;FQ$1)</f>
        <v/>
      </c>
      <c r="FR232" s="71" t="str">
        <f t="shared" ref="FR232" si="3998">IF(CL232="","","|n"&amp;FR$2&amp;"+"&amp;CL232&amp;FR$1)</f>
        <v/>
      </c>
      <c r="FS232" s="71" t="str">
        <f t="shared" ref="FS232" si="3999">IF(CM232="","","|n"&amp;FS$2&amp;"+"&amp;CM232&amp;FS$1)</f>
        <v/>
      </c>
    </row>
    <row r="233" spans="1:175" ht="16.5">
      <c r="A233" s="79"/>
      <c r="B233" s="101" t="s">
        <v>762</v>
      </c>
      <c r="C233" s="79"/>
      <c r="T233" s="122" t="s">
        <v>758</v>
      </c>
      <c r="U233" s="85" t="str">
        <f t="shared" si="3923"/>
        <v>ReplaceableTextures\\CommandButtons\\BTNIZ0D.blp</v>
      </c>
      <c r="CN233" s="70" t="str">
        <f t="shared" si="3924"/>
        <v>InitUnitState('IZ0D',,,,,,,,,,)</v>
      </c>
      <c r="CO233" s="70" t="str">
        <f t="shared" si="3925"/>
        <v>InitUnitNormal('IZ0D',,,,,,,,,,)</v>
      </c>
      <c r="CP233" s="70" t="str">
        <f t="shared" si="3926"/>
        <v>InitUnitMagic('IZ0D',,,,,,,,,,)</v>
      </c>
      <c r="CQ233" s="70" t="str">
        <f t="shared" si="3927"/>
        <v>InitUnitAdd('IZ0D',,,,,,,,,,)</v>
      </c>
      <c r="CR233" s="70" t="str">
        <f>"InitEquipData('"&amp;B233&amp;"',"&amp;D233&amp;","&amp;CR$1&amp;A233&amp;CR$1&amp;","&amp;E233&amp;","&amp;I233&amp;","&amp;F233&amp;","&amp;G233&amp;",'"&amp;J233&amp;"','"&amp;K233&amp;"','"&amp;L233&amp;"','"&amp;M233&amp;"','"&amp;N233&amp;"','"&amp;O233&amp;"',"&amp;CR$1&amp;U245&amp;CR$1&amp;")"</f>
        <v>InitEquipData('IZ0D',,"",,,,,'','','','','','',"ReplaceableTextures\\CommandButtons\\BTN020.blp")</v>
      </c>
      <c r="CU233" s="95" t="str">
        <f t="shared" si="3928"/>
        <v>|n</v>
      </c>
      <c r="CV233" s="61" t="str">
        <f t="shared" si="3929"/>
        <v>延缓敌军2分钟进攻时间。|n|n|Cff999999狗策划一直不想做这个功能，你们就省着点用吧~（逃|r</v>
      </c>
      <c r="CW233" s="60"/>
      <c r="CX233" s="60"/>
      <c r="CY233" s="60"/>
      <c r="CZ233" s="60"/>
      <c r="DA233" s="60"/>
      <c r="DB233" s="71" t="str">
        <f t="shared" ref="DB233:FM233" si="4000">IF(V233="","","|n"&amp;DB$2&amp;"+"&amp;V233&amp;DB$1)</f>
        <v/>
      </c>
      <c r="DC233" s="71" t="str">
        <f t="shared" si="4000"/>
        <v/>
      </c>
      <c r="DD233" s="71" t="str">
        <f t="shared" si="4000"/>
        <v/>
      </c>
      <c r="DE233" s="71" t="str">
        <f t="shared" si="4000"/>
        <v/>
      </c>
      <c r="DF233" s="71" t="str">
        <f t="shared" si="4000"/>
        <v/>
      </c>
      <c r="DG233" s="71" t="str">
        <f t="shared" si="4000"/>
        <v/>
      </c>
      <c r="DH233" s="71" t="str">
        <f t="shared" si="4000"/>
        <v/>
      </c>
      <c r="DI233" s="71" t="str">
        <f t="shared" si="4000"/>
        <v/>
      </c>
      <c r="DJ233" s="71" t="str">
        <f t="shared" si="4000"/>
        <v/>
      </c>
      <c r="DK233" s="71" t="str">
        <f t="shared" si="4000"/>
        <v/>
      </c>
      <c r="DL233" s="71" t="str">
        <f t="shared" si="4000"/>
        <v/>
      </c>
      <c r="DM233" s="71" t="str">
        <f t="shared" si="4000"/>
        <v/>
      </c>
      <c r="DN233" s="71" t="str">
        <f t="shared" si="4000"/>
        <v/>
      </c>
      <c r="DO233" s="71" t="str">
        <f t="shared" si="4000"/>
        <v/>
      </c>
      <c r="DP233" s="71" t="str">
        <f t="shared" si="4000"/>
        <v/>
      </c>
      <c r="DQ233" s="71" t="str">
        <f t="shared" si="4000"/>
        <v/>
      </c>
      <c r="DR233" s="71" t="str">
        <f t="shared" si="4000"/>
        <v/>
      </c>
      <c r="DS233" s="71" t="str">
        <f t="shared" si="4000"/>
        <v/>
      </c>
      <c r="DT233" s="71" t="str">
        <f t="shared" si="4000"/>
        <v/>
      </c>
      <c r="DU233" s="71" t="str">
        <f t="shared" si="4000"/>
        <v/>
      </c>
      <c r="DV233" s="71" t="str">
        <f t="shared" si="4000"/>
        <v/>
      </c>
      <c r="DW233" s="71" t="str">
        <f t="shared" si="4000"/>
        <v/>
      </c>
      <c r="DX233" s="71" t="str">
        <f t="shared" si="4000"/>
        <v/>
      </c>
      <c r="DY233" s="71" t="str">
        <f t="shared" si="4000"/>
        <v/>
      </c>
      <c r="DZ233" s="71" t="str">
        <f t="shared" si="4000"/>
        <v/>
      </c>
      <c r="EA233" s="71" t="str">
        <f t="shared" si="4000"/>
        <v/>
      </c>
      <c r="EB233" s="71" t="str">
        <f t="shared" si="4000"/>
        <v/>
      </c>
      <c r="EC233" s="71" t="str">
        <f t="shared" si="4000"/>
        <v/>
      </c>
      <c r="ED233" s="71" t="str">
        <f t="shared" si="4000"/>
        <v/>
      </c>
      <c r="EE233" s="71" t="str">
        <f t="shared" si="4000"/>
        <v/>
      </c>
      <c r="EF233" s="71" t="str">
        <f t="shared" si="4000"/>
        <v/>
      </c>
      <c r="EG233" s="71" t="str">
        <f t="shared" si="4000"/>
        <v/>
      </c>
      <c r="EH233" s="71" t="str">
        <f t="shared" si="4000"/>
        <v/>
      </c>
      <c r="EI233" s="71" t="str">
        <f t="shared" si="4000"/>
        <v/>
      </c>
      <c r="EJ233" s="71" t="str">
        <f t="shared" si="4000"/>
        <v/>
      </c>
      <c r="EK233" s="71" t="str">
        <f t="shared" si="4000"/>
        <v/>
      </c>
      <c r="EL233" s="71" t="str">
        <f t="shared" si="4000"/>
        <v/>
      </c>
      <c r="EM233" s="71" t="str">
        <f t="shared" si="4000"/>
        <v/>
      </c>
      <c r="EN233" s="71" t="str">
        <f t="shared" si="4000"/>
        <v/>
      </c>
      <c r="EO233" s="71" t="str">
        <f t="shared" si="4000"/>
        <v/>
      </c>
      <c r="EP233" s="71" t="str">
        <f t="shared" si="4000"/>
        <v/>
      </c>
      <c r="EQ233" s="71" t="str">
        <f t="shared" si="4000"/>
        <v/>
      </c>
      <c r="ER233" s="71" t="str">
        <f t="shared" si="4000"/>
        <v/>
      </c>
      <c r="ES233" s="71" t="str">
        <f t="shared" si="4000"/>
        <v/>
      </c>
      <c r="ET233" s="71" t="str">
        <f t="shared" si="4000"/>
        <v/>
      </c>
      <c r="EU233" s="71" t="str">
        <f t="shared" si="4000"/>
        <v/>
      </c>
      <c r="EV233" s="71" t="str">
        <f t="shared" si="4000"/>
        <v/>
      </c>
      <c r="EW233" s="71" t="str">
        <f t="shared" si="4000"/>
        <v/>
      </c>
      <c r="EX233" s="71" t="str">
        <f t="shared" si="4000"/>
        <v/>
      </c>
      <c r="EY233" s="71" t="str">
        <f t="shared" si="4000"/>
        <v/>
      </c>
      <c r="EZ233" s="71" t="str">
        <f t="shared" si="4000"/>
        <v/>
      </c>
      <c r="FA233" s="71" t="str">
        <f t="shared" si="4000"/>
        <v/>
      </c>
      <c r="FB233" s="71" t="str">
        <f t="shared" si="4000"/>
        <v/>
      </c>
      <c r="FC233" s="71" t="str">
        <f t="shared" si="4000"/>
        <v/>
      </c>
      <c r="FD233" s="71" t="str">
        <f t="shared" si="4000"/>
        <v/>
      </c>
      <c r="FE233" s="71" t="str">
        <f t="shared" si="4000"/>
        <v/>
      </c>
      <c r="FF233" s="71" t="str">
        <f t="shared" si="4000"/>
        <v/>
      </c>
      <c r="FG233" s="71" t="str">
        <f t="shared" si="4000"/>
        <v/>
      </c>
      <c r="FH233" s="71" t="str">
        <f t="shared" si="4000"/>
        <v/>
      </c>
      <c r="FI233" s="71" t="str">
        <f t="shared" si="4000"/>
        <v/>
      </c>
      <c r="FJ233" s="71" t="str">
        <f t="shared" si="4000"/>
        <v/>
      </c>
      <c r="FK233" s="71" t="str">
        <f t="shared" si="4000"/>
        <v/>
      </c>
      <c r="FL233" s="71" t="str">
        <f t="shared" si="4000"/>
        <v/>
      </c>
      <c r="FM233" s="71" t="str">
        <f t="shared" si="4000"/>
        <v/>
      </c>
      <c r="FN233" s="71" t="str">
        <f t="shared" ref="FN233:FS233" si="4001">IF(CH233="","","|n"&amp;FN$2&amp;"+"&amp;CH233&amp;FN$1)</f>
        <v/>
      </c>
      <c r="FO233" s="71" t="str">
        <f t="shared" si="4001"/>
        <v/>
      </c>
      <c r="FP233" s="71" t="str">
        <f t="shared" si="4001"/>
        <v/>
      </c>
      <c r="FQ233" s="71" t="str">
        <f t="shared" si="4001"/>
        <v/>
      </c>
      <c r="FR233" s="71" t="str">
        <f t="shared" si="4001"/>
        <v/>
      </c>
      <c r="FS233" s="71" t="str">
        <f t="shared" si="4001"/>
        <v/>
      </c>
    </row>
    <row r="234" spans="1:175" ht="16.5">
      <c r="A234" s="79"/>
      <c r="B234" s="101" t="s">
        <v>763</v>
      </c>
      <c r="C234" s="79"/>
      <c r="T234" s="122" t="s">
        <v>758</v>
      </c>
      <c r="U234" s="85" t="str">
        <f t="shared" si="3923"/>
        <v>ReplaceableTextures\\CommandButtons\\BTNIZ0E.blp</v>
      </c>
      <c r="CN234" s="70" t="str">
        <f t="shared" si="3924"/>
        <v>InitUnitState('IZ0E',,,,,,,,,,)</v>
      </c>
      <c r="CO234" s="70" t="str">
        <f t="shared" si="3925"/>
        <v>InitUnitNormal('IZ0E',,,,,,,,,,)</v>
      </c>
      <c r="CP234" s="70" t="str">
        <f t="shared" si="3926"/>
        <v>InitUnitMagic('IZ0E',,,,,,,,,,)</v>
      </c>
      <c r="CQ234" s="70" t="str">
        <f t="shared" si="3927"/>
        <v>InitUnitAdd('IZ0E',,,,,,,,,,)</v>
      </c>
      <c r="CR234" s="70" t="str">
        <f>"InitEquipData('"&amp;B234&amp;"',"&amp;D234&amp;","&amp;CR$1&amp;A234&amp;CR$1&amp;","&amp;E234&amp;","&amp;I234&amp;","&amp;F234&amp;","&amp;G234&amp;",'"&amp;J234&amp;"','"&amp;K234&amp;"','"&amp;L234&amp;"','"&amp;M234&amp;"','"&amp;N234&amp;"','"&amp;O234&amp;"',"&amp;CR$1&amp;U246&amp;CR$1&amp;")"</f>
        <v>InitEquipData('IZ0E',,"",,,,,'','','','','','',"ReplaceableTextures\\CommandButtons\\BTN001.blp")</v>
      </c>
      <c r="CU234" s="95" t="str">
        <f t="shared" si="3928"/>
        <v>|n</v>
      </c>
      <c r="CV234" s="61" t="str">
        <f t="shared" si="3929"/>
        <v>延缓敌军2分钟进攻时间。|n|n|Cff999999狗策划一直不想做这个功能，你们就省着点用吧~（逃|r</v>
      </c>
      <c r="CW234" s="60"/>
      <c r="CX234" s="60"/>
      <c r="CY234" s="60"/>
      <c r="CZ234" s="60"/>
      <c r="DA234" s="60"/>
      <c r="DB234" s="71" t="str">
        <f t="shared" ref="DB234:FM234" si="4002">IF(V234="","","|n"&amp;DB$2&amp;"+"&amp;V234&amp;DB$1)</f>
        <v/>
      </c>
      <c r="DC234" s="71" t="str">
        <f t="shared" si="4002"/>
        <v/>
      </c>
      <c r="DD234" s="71" t="str">
        <f t="shared" si="4002"/>
        <v/>
      </c>
      <c r="DE234" s="71" t="str">
        <f t="shared" si="4002"/>
        <v/>
      </c>
      <c r="DF234" s="71" t="str">
        <f t="shared" si="4002"/>
        <v/>
      </c>
      <c r="DG234" s="71" t="str">
        <f t="shared" si="4002"/>
        <v/>
      </c>
      <c r="DH234" s="71" t="str">
        <f t="shared" si="4002"/>
        <v/>
      </c>
      <c r="DI234" s="71" t="str">
        <f t="shared" si="4002"/>
        <v/>
      </c>
      <c r="DJ234" s="71" t="str">
        <f t="shared" si="4002"/>
        <v/>
      </c>
      <c r="DK234" s="71" t="str">
        <f t="shared" si="4002"/>
        <v/>
      </c>
      <c r="DL234" s="71" t="str">
        <f t="shared" si="4002"/>
        <v/>
      </c>
      <c r="DM234" s="71" t="str">
        <f t="shared" si="4002"/>
        <v/>
      </c>
      <c r="DN234" s="71" t="str">
        <f t="shared" si="4002"/>
        <v/>
      </c>
      <c r="DO234" s="71" t="str">
        <f t="shared" si="4002"/>
        <v/>
      </c>
      <c r="DP234" s="71" t="str">
        <f t="shared" si="4002"/>
        <v/>
      </c>
      <c r="DQ234" s="71" t="str">
        <f t="shared" si="4002"/>
        <v/>
      </c>
      <c r="DR234" s="71" t="str">
        <f t="shared" si="4002"/>
        <v/>
      </c>
      <c r="DS234" s="71" t="str">
        <f t="shared" si="4002"/>
        <v/>
      </c>
      <c r="DT234" s="71" t="str">
        <f t="shared" si="4002"/>
        <v/>
      </c>
      <c r="DU234" s="71" t="str">
        <f t="shared" si="4002"/>
        <v/>
      </c>
      <c r="DV234" s="71" t="str">
        <f t="shared" si="4002"/>
        <v/>
      </c>
      <c r="DW234" s="71" t="str">
        <f t="shared" si="4002"/>
        <v/>
      </c>
      <c r="DX234" s="71" t="str">
        <f t="shared" si="4002"/>
        <v/>
      </c>
      <c r="DY234" s="71" t="str">
        <f t="shared" si="4002"/>
        <v/>
      </c>
      <c r="DZ234" s="71" t="str">
        <f t="shared" si="4002"/>
        <v/>
      </c>
      <c r="EA234" s="71" t="str">
        <f t="shared" si="4002"/>
        <v/>
      </c>
      <c r="EB234" s="71" t="str">
        <f t="shared" si="4002"/>
        <v/>
      </c>
      <c r="EC234" s="71" t="str">
        <f t="shared" si="4002"/>
        <v/>
      </c>
      <c r="ED234" s="71" t="str">
        <f t="shared" si="4002"/>
        <v/>
      </c>
      <c r="EE234" s="71" t="str">
        <f t="shared" si="4002"/>
        <v/>
      </c>
      <c r="EF234" s="71" t="str">
        <f t="shared" si="4002"/>
        <v/>
      </c>
      <c r="EG234" s="71" t="str">
        <f t="shared" si="4002"/>
        <v/>
      </c>
      <c r="EH234" s="71" t="str">
        <f t="shared" si="4002"/>
        <v/>
      </c>
      <c r="EI234" s="71" t="str">
        <f t="shared" si="4002"/>
        <v/>
      </c>
      <c r="EJ234" s="71" t="str">
        <f t="shared" si="4002"/>
        <v/>
      </c>
      <c r="EK234" s="71" t="str">
        <f t="shared" si="4002"/>
        <v/>
      </c>
      <c r="EL234" s="71" t="str">
        <f t="shared" si="4002"/>
        <v/>
      </c>
      <c r="EM234" s="71" t="str">
        <f t="shared" si="4002"/>
        <v/>
      </c>
      <c r="EN234" s="71" t="str">
        <f t="shared" si="4002"/>
        <v/>
      </c>
      <c r="EO234" s="71" t="str">
        <f t="shared" si="4002"/>
        <v/>
      </c>
      <c r="EP234" s="71" t="str">
        <f t="shared" si="4002"/>
        <v/>
      </c>
      <c r="EQ234" s="71" t="str">
        <f t="shared" si="4002"/>
        <v/>
      </c>
      <c r="ER234" s="71" t="str">
        <f t="shared" si="4002"/>
        <v/>
      </c>
      <c r="ES234" s="71" t="str">
        <f t="shared" si="4002"/>
        <v/>
      </c>
      <c r="ET234" s="71" t="str">
        <f t="shared" si="4002"/>
        <v/>
      </c>
      <c r="EU234" s="71" t="str">
        <f t="shared" si="4002"/>
        <v/>
      </c>
      <c r="EV234" s="71" t="str">
        <f t="shared" si="4002"/>
        <v/>
      </c>
      <c r="EW234" s="71" t="str">
        <f t="shared" si="4002"/>
        <v/>
      </c>
      <c r="EX234" s="71" t="str">
        <f t="shared" si="4002"/>
        <v/>
      </c>
      <c r="EY234" s="71" t="str">
        <f t="shared" si="4002"/>
        <v/>
      </c>
      <c r="EZ234" s="71" t="str">
        <f t="shared" si="4002"/>
        <v/>
      </c>
      <c r="FA234" s="71" t="str">
        <f t="shared" si="4002"/>
        <v/>
      </c>
      <c r="FB234" s="71" t="str">
        <f t="shared" si="4002"/>
        <v/>
      </c>
      <c r="FC234" s="71" t="str">
        <f t="shared" si="4002"/>
        <v/>
      </c>
      <c r="FD234" s="71" t="str">
        <f t="shared" si="4002"/>
        <v/>
      </c>
      <c r="FE234" s="71" t="str">
        <f t="shared" si="4002"/>
        <v/>
      </c>
      <c r="FF234" s="71" t="str">
        <f t="shared" si="4002"/>
        <v/>
      </c>
      <c r="FG234" s="71" t="str">
        <f t="shared" si="4002"/>
        <v/>
      </c>
      <c r="FH234" s="71" t="str">
        <f t="shared" si="4002"/>
        <v/>
      </c>
      <c r="FI234" s="71" t="str">
        <f t="shared" si="4002"/>
        <v/>
      </c>
      <c r="FJ234" s="71" t="str">
        <f t="shared" si="4002"/>
        <v/>
      </c>
      <c r="FK234" s="71" t="str">
        <f t="shared" si="4002"/>
        <v/>
      </c>
      <c r="FL234" s="71" t="str">
        <f t="shared" si="4002"/>
        <v/>
      </c>
      <c r="FM234" s="71" t="str">
        <f t="shared" si="4002"/>
        <v/>
      </c>
      <c r="FN234" s="71" t="str">
        <f t="shared" ref="FN234:FS234" si="4003">IF(CH234="","","|n"&amp;FN$2&amp;"+"&amp;CH234&amp;FN$1)</f>
        <v/>
      </c>
      <c r="FO234" s="71" t="str">
        <f t="shared" si="4003"/>
        <v/>
      </c>
      <c r="FP234" s="71" t="str">
        <f t="shared" si="4003"/>
        <v/>
      </c>
      <c r="FQ234" s="71" t="str">
        <f t="shared" si="4003"/>
        <v/>
      </c>
      <c r="FR234" s="71" t="str">
        <f t="shared" si="4003"/>
        <v/>
      </c>
      <c r="FS234" s="71" t="str">
        <f t="shared" si="4003"/>
        <v/>
      </c>
    </row>
    <row r="235" spans="1:175" ht="16.5">
      <c r="A235" s="79"/>
      <c r="B235" s="101" t="s">
        <v>764</v>
      </c>
      <c r="C235" s="79"/>
      <c r="T235" s="122" t="s">
        <v>758</v>
      </c>
      <c r="U235" s="85" t="str">
        <f t="shared" si="3923"/>
        <v>ReplaceableTextures\\CommandButtons\\BTNIZ0F.blp</v>
      </c>
      <c r="CN235" s="70" t="str">
        <f t="shared" si="3924"/>
        <v>InitUnitState('IZ0F',,,,,,,,,,)</v>
      </c>
      <c r="CO235" s="70" t="str">
        <f t="shared" si="3925"/>
        <v>InitUnitNormal('IZ0F',,,,,,,,,,)</v>
      </c>
      <c r="CP235" s="70" t="str">
        <f t="shared" si="3926"/>
        <v>InitUnitMagic('IZ0F',,,,,,,,,,)</v>
      </c>
      <c r="CQ235" s="70" t="str">
        <f t="shared" si="3927"/>
        <v>InitUnitAdd('IZ0F',,,,,,,,,,)</v>
      </c>
      <c r="CR235" s="70" t="str">
        <f>"InitEquipData('"&amp;B235&amp;"',"&amp;D235&amp;","&amp;CR$1&amp;A235&amp;CR$1&amp;","&amp;E235&amp;","&amp;I235&amp;","&amp;F235&amp;","&amp;G235&amp;",'"&amp;J235&amp;"','"&amp;K235&amp;"','"&amp;L235&amp;"','"&amp;M235&amp;"','"&amp;N235&amp;"','"&amp;O235&amp;"',"&amp;CR$1&amp;U250&amp;CR$1&amp;")"</f>
        <v>InitEquipData('IZ0F',,"",,,,,'','','','','','',"ReplaceableTextures\\CommandButtons\\BTNIN01.blp")</v>
      </c>
      <c r="CU235" s="95" t="str">
        <f t="shared" si="3928"/>
        <v>|n</v>
      </c>
      <c r="CV235" s="61" t="str">
        <f t="shared" si="3929"/>
        <v>延缓敌军2分钟进攻时间。|n|n|Cff999999狗策划一直不想做这个功能，你们就省着点用吧~（逃|r</v>
      </c>
      <c r="CW235" s="60"/>
      <c r="CX235" s="60"/>
      <c r="CY235" s="60"/>
      <c r="CZ235" s="60"/>
      <c r="DA235" s="60"/>
      <c r="DB235" s="71" t="str">
        <f t="shared" ref="DB235:FM235" si="4004">IF(V235="","","|n"&amp;DB$2&amp;"+"&amp;V235&amp;DB$1)</f>
        <v/>
      </c>
      <c r="DC235" s="71" t="str">
        <f t="shared" si="4004"/>
        <v/>
      </c>
      <c r="DD235" s="71" t="str">
        <f t="shared" si="4004"/>
        <v/>
      </c>
      <c r="DE235" s="71" t="str">
        <f t="shared" si="4004"/>
        <v/>
      </c>
      <c r="DF235" s="71" t="str">
        <f t="shared" si="4004"/>
        <v/>
      </c>
      <c r="DG235" s="71" t="str">
        <f t="shared" si="4004"/>
        <v/>
      </c>
      <c r="DH235" s="71" t="str">
        <f t="shared" si="4004"/>
        <v/>
      </c>
      <c r="DI235" s="71" t="str">
        <f t="shared" si="4004"/>
        <v/>
      </c>
      <c r="DJ235" s="71" t="str">
        <f t="shared" si="4004"/>
        <v/>
      </c>
      <c r="DK235" s="71" t="str">
        <f t="shared" si="4004"/>
        <v/>
      </c>
      <c r="DL235" s="71" t="str">
        <f t="shared" si="4004"/>
        <v/>
      </c>
      <c r="DM235" s="71" t="str">
        <f t="shared" si="4004"/>
        <v/>
      </c>
      <c r="DN235" s="71" t="str">
        <f t="shared" si="4004"/>
        <v/>
      </c>
      <c r="DO235" s="71" t="str">
        <f t="shared" si="4004"/>
        <v/>
      </c>
      <c r="DP235" s="71" t="str">
        <f t="shared" si="4004"/>
        <v/>
      </c>
      <c r="DQ235" s="71" t="str">
        <f t="shared" si="4004"/>
        <v/>
      </c>
      <c r="DR235" s="71" t="str">
        <f t="shared" si="4004"/>
        <v/>
      </c>
      <c r="DS235" s="71" t="str">
        <f t="shared" si="4004"/>
        <v/>
      </c>
      <c r="DT235" s="71" t="str">
        <f t="shared" si="4004"/>
        <v/>
      </c>
      <c r="DU235" s="71" t="str">
        <f t="shared" si="4004"/>
        <v/>
      </c>
      <c r="DV235" s="71" t="str">
        <f t="shared" si="4004"/>
        <v/>
      </c>
      <c r="DW235" s="71" t="str">
        <f t="shared" si="4004"/>
        <v/>
      </c>
      <c r="DX235" s="71" t="str">
        <f t="shared" si="4004"/>
        <v/>
      </c>
      <c r="DY235" s="71" t="str">
        <f t="shared" si="4004"/>
        <v/>
      </c>
      <c r="DZ235" s="71" t="str">
        <f t="shared" si="4004"/>
        <v/>
      </c>
      <c r="EA235" s="71" t="str">
        <f t="shared" si="4004"/>
        <v/>
      </c>
      <c r="EB235" s="71" t="str">
        <f t="shared" si="4004"/>
        <v/>
      </c>
      <c r="EC235" s="71" t="str">
        <f t="shared" si="4004"/>
        <v/>
      </c>
      <c r="ED235" s="71" t="str">
        <f t="shared" si="4004"/>
        <v/>
      </c>
      <c r="EE235" s="71" t="str">
        <f t="shared" si="4004"/>
        <v/>
      </c>
      <c r="EF235" s="71" t="str">
        <f t="shared" si="4004"/>
        <v/>
      </c>
      <c r="EG235" s="71" t="str">
        <f t="shared" si="4004"/>
        <v/>
      </c>
      <c r="EH235" s="71" t="str">
        <f t="shared" si="4004"/>
        <v/>
      </c>
      <c r="EI235" s="71" t="str">
        <f t="shared" si="4004"/>
        <v/>
      </c>
      <c r="EJ235" s="71" t="str">
        <f t="shared" si="4004"/>
        <v/>
      </c>
      <c r="EK235" s="71" t="str">
        <f t="shared" si="4004"/>
        <v/>
      </c>
      <c r="EL235" s="71" t="str">
        <f t="shared" si="4004"/>
        <v/>
      </c>
      <c r="EM235" s="71" t="str">
        <f t="shared" si="4004"/>
        <v/>
      </c>
      <c r="EN235" s="71" t="str">
        <f t="shared" si="4004"/>
        <v/>
      </c>
      <c r="EO235" s="71" t="str">
        <f t="shared" si="4004"/>
        <v/>
      </c>
      <c r="EP235" s="71" t="str">
        <f t="shared" si="4004"/>
        <v/>
      </c>
      <c r="EQ235" s="71" t="str">
        <f t="shared" si="4004"/>
        <v/>
      </c>
      <c r="ER235" s="71" t="str">
        <f t="shared" si="4004"/>
        <v/>
      </c>
      <c r="ES235" s="71" t="str">
        <f t="shared" si="4004"/>
        <v/>
      </c>
      <c r="ET235" s="71" t="str">
        <f t="shared" si="4004"/>
        <v/>
      </c>
      <c r="EU235" s="71" t="str">
        <f t="shared" si="4004"/>
        <v/>
      </c>
      <c r="EV235" s="71" t="str">
        <f t="shared" si="4004"/>
        <v/>
      </c>
      <c r="EW235" s="71" t="str">
        <f t="shared" si="4004"/>
        <v/>
      </c>
      <c r="EX235" s="71" t="str">
        <f t="shared" si="4004"/>
        <v/>
      </c>
      <c r="EY235" s="71" t="str">
        <f t="shared" si="4004"/>
        <v/>
      </c>
      <c r="EZ235" s="71" t="str">
        <f t="shared" si="4004"/>
        <v/>
      </c>
      <c r="FA235" s="71" t="str">
        <f t="shared" si="4004"/>
        <v/>
      </c>
      <c r="FB235" s="71" t="str">
        <f t="shared" si="4004"/>
        <v/>
      </c>
      <c r="FC235" s="71" t="str">
        <f t="shared" si="4004"/>
        <v/>
      </c>
      <c r="FD235" s="71" t="str">
        <f t="shared" si="4004"/>
        <v/>
      </c>
      <c r="FE235" s="71" t="str">
        <f t="shared" si="4004"/>
        <v/>
      </c>
      <c r="FF235" s="71" t="str">
        <f t="shared" si="4004"/>
        <v/>
      </c>
      <c r="FG235" s="71" t="str">
        <f t="shared" si="4004"/>
        <v/>
      </c>
      <c r="FH235" s="71" t="str">
        <f t="shared" si="4004"/>
        <v/>
      </c>
      <c r="FI235" s="71" t="str">
        <f t="shared" si="4004"/>
        <v/>
      </c>
      <c r="FJ235" s="71" t="str">
        <f t="shared" si="4004"/>
        <v/>
      </c>
      <c r="FK235" s="71" t="str">
        <f t="shared" si="4004"/>
        <v/>
      </c>
      <c r="FL235" s="71" t="str">
        <f t="shared" si="4004"/>
        <v/>
      </c>
      <c r="FM235" s="71" t="str">
        <f t="shared" si="4004"/>
        <v/>
      </c>
      <c r="FN235" s="71" t="str">
        <f t="shared" ref="FN235:FS235" si="4005">IF(CH235="","","|n"&amp;FN$2&amp;"+"&amp;CH235&amp;FN$1)</f>
        <v/>
      </c>
      <c r="FO235" s="71" t="str">
        <f t="shared" si="4005"/>
        <v/>
      </c>
      <c r="FP235" s="71" t="str">
        <f t="shared" si="4005"/>
        <v/>
      </c>
      <c r="FQ235" s="71" t="str">
        <f t="shared" si="4005"/>
        <v/>
      </c>
      <c r="FR235" s="71" t="str">
        <f t="shared" si="4005"/>
        <v/>
      </c>
      <c r="FS235" s="71" t="str">
        <f t="shared" si="4005"/>
        <v/>
      </c>
    </row>
    <row r="236" spans="1:175" ht="16.5">
      <c r="A236" s="79"/>
      <c r="B236" s="101" t="s">
        <v>765</v>
      </c>
      <c r="C236" s="79"/>
      <c r="T236" s="122" t="s">
        <v>758</v>
      </c>
      <c r="U236" s="85" t="str">
        <f t="shared" si="3923"/>
        <v>ReplaceableTextures\\CommandButtons\\BTNIZ0G.blp</v>
      </c>
      <c r="CN236" s="70" t="str">
        <f t="shared" si="3924"/>
        <v>InitUnitState('IZ0G',,,,,,,,,,)</v>
      </c>
      <c r="CO236" s="70" t="str">
        <f t="shared" si="3925"/>
        <v>InitUnitNormal('IZ0G',,,,,,,,,,)</v>
      </c>
      <c r="CP236" s="70" t="str">
        <f t="shared" si="3926"/>
        <v>InitUnitMagic('IZ0G',,,,,,,,,,)</v>
      </c>
      <c r="CQ236" s="70" t="str">
        <f t="shared" si="3927"/>
        <v>InitUnitAdd('IZ0G',,,,,,,,,,)</v>
      </c>
      <c r="CR236" s="70" t="str">
        <f>"InitEquipData('"&amp;B236&amp;"',"&amp;D236&amp;","&amp;CR$1&amp;A236&amp;CR$1&amp;","&amp;E236&amp;","&amp;I236&amp;","&amp;F236&amp;","&amp;G236&amp;",'"&amp;J236&amp;"','"&amp;K236&amp;"','"&amp;L236&amp;"','"&amp;M236&amp;"','"&amp;N236&amp;"','"&amp;O236&amp;"',"&amp;CR$1&amp;U251&amp;CR$1&amp;")"</f>
        <v>InitEquipData('IZ0G',,"",,,,,'','','','','','',"ReplaceableTextures\\CommandButtons\\BTNIN02.blp")</v>
      </c>
      <c r="CU236" s="95" t="str">
        <f t="shared" si="3928"/>
        <v>|n</v>
      </c>
      <c r="CV236" s="61" t="str">
        <f t="shared" si="3929"/>
        <v>延缓敌军2分钟进攻时间。|n|n|Cff999999狗策划一直不想做这个功能，你们就省着点用吧~（逃|r</v>
      </c>
      <c r="CW236" s="60"/>
      <c r="CX236" s="60"/>
      <c r="CY236" s="60"/>
      <c r="CZ236" s="60"/>
      <c r="DA236" s="60"/>
      <c r="DB236" s="71" t="str">
        <f t="shared" ref="DB236:FM237" si="4006">IF(V236="","","|n"&amp;DB$2&amp;"+"&amp;V236&amp;DB$1)</f>
        <v/>
      </c>
      <c r="DC236" s="71" t="str">
        <f t="shared" si="4006"/>
        <v/>
      </c>
      <c r="DD236" s="71" t="str">
        <f t="shared" si="4006"/>
        <v/>
      </c>
      <c r="DE236" s="71" t="str">
        <f t="shared" si="4006"/>
        <v/>
      </c>
      <c r="DF236" s="71" t="str">
        <f t="shared" si="4006"/>
        <v/>
      </c>
      <c r="DG236" s="71" t="str">
        <f t="shared" si="4006"/>
        <v/>
      </c>
      <c r="DH236" s="71" t="str">
        <f t="shared" si="4006"/>
        <v/>
      </c>
      <c r="DI236" s="71" t="str">
        <f t="shared" si="4006"/>
        <v/>
      </c>
      <c r="DJ236" s="71" t="str">
        <f t="shared" si="4006"/>
        <v/>
      </c>
      <c r="DK236" s="71" t="str">
        <f t="shared" si="4006"/>
        <v/>
      </c>
      <c r="DL236" s="71" t="str">
        <f t="shared" si="4006"/>
        <v/>
      </c>
      <c r="DM236" s="71" t="str">
        <f t="shared" si="4006"/>
        <v/>
      </c>
      <c r="DN236" s="71" t="str">
        <f t="shared" si="4006"/>
        <v/>
      </c>
      <c r="DO236" s="71" t="str">
        <f t="shared" si="4006"/>
        <v/>
      </c>
      <c r="DP236" s="71" t="str">
        <f t="shared" si="4006"/>
        <v/>
      </c>
      <c r="DQ236" s="71" t="str">
        <f t="shared" si="4006"/>
        <v/>
      </c>
      <c r="DR236" s="71" t="str">
        <f t="shared" si="4006"/>
        <v/>
      </c>
      <c r="DS236" s="71" t="str">
        <f t="shared" si="4006"/>
        <v/>
      </c>
      <c r="DT236" s="71" t="str">
        <f t="shared" si="4006"/>
        <v/>
      </c>
      <c r="DU236" s="71" t="str">
        <f t="shared" si="4006"/>
        <v/>
      </c>
      <c r="DV236" s="71" t="str">
        <f t="shared" si="4006"/>
        <v/>
      </c>
      <c r="DW236" s="71" t="str">
        <f t="shared" si="4006"/>
        <v/>
      </c>
      <c r="DX236" s="71" t="str">
        <f t="shared" si="4006"/>
        <v/>
      </c>
      <c r="DY236" s="71" t="str">
        <f t="shared" si="4006"/>
        <v/>
      </c>
      <c r="DZ236" s="71" t="str">
        <f t="shared" si="4006"/>
        <v/>
      </c>
      <c r="EA236" s="71" t="str">
        <f t="shared" si="4006"/>
        <v/>
      </c>
      <c r="EB236" s="71" t="str">
        <f t="shared" si="4006"/>
        <v/>
      </c>
      <c r="EC236" s="71" t="str">
        <f t="shared" si="4006"/>
        <v/>
      </c>
      <c r="ED236" s="71" t="str">
        <f t="shared" si="4006"/>
        <v/>
      </c>
      <c r="EE236" s="71" t="str">
        <f t="shared" si="4006"/>
        <v/>
      </c>
      <c r="EF236" s="71" t="str">
        <f t="shared" si="4006"/>
        <v/>
      </c>
      <c r="EG236" s="71" t="str">
        <f t="shared" si="4006"/>
        <v/>
      </c>
      <c r="EH236" s="71" t="str">
        <f t="shared" si="4006"/>
        <v/>
      </c>
      <c r="EI236" s="71" t="str">
        <f t="shared" si="4006"/>
        <v/>
      </c>
      <c r="EJ236" s="71" t="str">
        <f t="shared" si="4006"/>
        <v/>
      </c>
      <c r="EK236" s="71" t="str">
        <f t="shared" si="4006"/>
        <v/>
      </c>
      <c r="EL236" s="71" t="str">
        <f t="shared" si="4006"/>
        <v/>
      </c>
      <c r="EM236" s="71" t="str">
        <f t="shared" si="4006"/>
        <v/>
      </c>
      <c r="EN236" s="71" t="str">
        <f t="shared" si="4006"/>
        <v/>
      </c>
      <c r="EO236" s="71" t="str">
        <f t="shared" si="4006"/>
        <v/>
      </c>
      <c r="EP236" s="71" t="str">
        <f t="shared" si="4006"/>
        <v/>
      </c>
      <c r="EQ236" s="71" t="str">
        <f t="shared" si="4006"/>
        <v/>
      </c>
      <c r="ER236" s="71" t="str">
        <f t="shared" si="4006"/>
        <v/>
      </c>
      <c r="ES236" s="71" t="str">
        <f t="shared" si="4006"/>
        <v/>
      </c>
      <c r="ET236" s="71" t="str">
        <f t="shared" si="4006"/>
        <v/>
      </c>
      <c r="EU236" s="71" t="str">
        <f t="shared" si="4006"/>
        <v/>
      </c>
      <c r="EV236" s="71" t="str">
        <f t="shared" si="4006"/>
        <v/>
      </c>
      <c r="EW236" s="71" t="str">
        <f t="shared" si="4006"/>
        <v/>
      </c>
      <c r="EX236" s="71" t="str">
        <f t="shared" si="4006"/>
        <v/>
      </c>
      <c r="EY236" s="71" t="str">
        <f t="shared" si="4006"/>
        <v/>
      </c>
      <c r="EZ236" s="71" t="str">
        <f t="shared" si="4006"/>
        <v/>
      </c>
      <c r="FA236" s="71" t="str">
        <f t="shared" si="4006"/>
        <v/>
      </c>
      <c r="FB236" s="71" t="str">
        <f t="shared" si="4006"/>
        <v/>
      </c>
      <c r="FC236" s="71" t="str">
        <f t="shared" si="4006"/>
        <v/>
      </c>
      <c r="FD236" s="71" t="str">
        <f t="shared" si="4006"/>
        <v/>
      </c>
      <c r="FE236" s="71" t="str">
        <f t="shared" si="4006"/>
        <v/>
      </c>
      <c r="FF236" s="71" t="str">
        <f t="shared" si="4006"/>
        <v/>
      </c>
      <c r="FG236" s="71" t="str">
        <f t="shared" si="4006"/>
        <v/>
      </c>
      <c r="FH236" s="71" t="str">
        <f t="shared" si="4006"/>
        <v/>
      </c>
      <c r="FI236" s="71" t="str">
        <f t="shared" si="4006"/>
        <v/>
      </c>
      <c r="FJ236" s="71" t="str">
        <f t="shared" si="4006"/>
        <v/>
      </c>
      <c r="FK236" s="71" t="str">
        <f t="shared" si="4006"/>
        <v/>
      </c>
      <c r="FL236" s="71" t="str">
        <f t="shared" si="4006"/>
        <v/>
      </c>
      <c r="FM236" s="71" t="str">
        <f t="shared" si="4006"/>
        <v/>
      </c>
      <c r="FN236" s="71" t="str">
        <f t="shared" ref="FN236:FS237" si="4007">IF(CH236="","","|n"&amp;FN$2&amp;"+"&amp;CH236&amp;FN$1)</f>
        <v/>
      </c>
      <c r="FO236" s="71" t="str">
        <f t="shared" si="4007"/>
        <v/>
      </c>
      <c r="FP236" s="71" t="str">
        <f t="shared" si="4007"/>
        <v/>
      </c>
      <c r="FQ236" s="71" t="str">
        <f t="shared" si="4007"/>
        <v/>
      </c>
      <c r="FR236" s="71" t="str">
        <f t="shared" si="4007"/>
        <v/>
      </c>
      <c r="FS236" s="71" t="str">
        <f t="shared" si="4007"/>
        <v/>
      </c>
    </row>
    <row r="237" spans="1:175" ht="16.5">
      <c r="A237" s="79"/>
      <c r="B237" s="101" t="s">
        <v>766</v>
      </c>
      <c r="C237" s="123" t="s">
        <v>767</v>
      </c>
      <c r="T237" s="123" t="s">
        <v>768</v>
      </c>
      <c r="U237" s="85" t="s">
        <v>769</v>
      </c>
      <c r="CN237" s="70" t="str">
        <f t="shared" si="3924"/>
        <v>InitUnitState('IZ88',,,,,,,,,,)</v>
      </c>
      <c r="CO237" s="70" t="str">
        <f t="shared" si="3925"/>
        <v>InitUnitNormal('IZ88',,,,,,,,,,)</v>
      </c>
      <c r="CP237" s="70" t="str">
        <f t="shared" si="3926"/>
        <v>InitUnitMagic('IZ88',,,,,,,,,,)</v>
      </c>
      <c r="CQ237" s="70" t="str">
        <f t="shared" si="3927"/>
        <v>InitUnitAdd('IZ88',,,,,,,,,,)</v>
      </c>
      <c r="CR237" s="70" t="str">
        <f>"InitEquipData('"&amp;B237&amp;"',"&amp;D237&amp;","&amp;CR$1&amp;A237&amp;CR$1&amp;","&amp;E237&amp;","&amp;I237&amp;","&amp;F237&amp;","&amp;G237&amp;",'"&amp;J237&amp;"','"&amp;K237&amp;"','"&amp;L237&amp;"','"&amp;M237&amp;"','"&amp;N237&amp;"','"&amp;O237&amp;"',"&amp;CR$1&amp;U238&amp;CR$1&amp;")"</f>
        <v>InitEquipData('IZ88',,"",,,,,'','','','','','',"ReplaceableTextures\\CommandButtons\\BTNIZ01.blp")</v>
      </c>
      <c r="CU237" s="95" t="str">
        <f t="shared" si="3928"/>
        <v>|n</v>
      </c>
      <c r="CV237" s="61" t="str">
        <f t="shared" si="3929"/>
        <v>活动期间通关积分提高50%|n|n|cff00ff00活动时间：周六日14:00-21:00|n|n|r|cff808080积分什么的，肝就是了！|r</v>
      </c>
      <c r="CW237" s="60"/>
      <c r="CX237" s="60"/>
      <c r="CY237" s="60"/>
      <c r="CZ237" s="60"/>
      <c r="DA237" s="60"/>
      <c r="DB237" s="71" t="str">
        <f t="shared" si="4006"/>
        <v/>
      </c>
      <c r="DC237" s="71" t="str">
        <f t="shared" si="4006"/>
        <v/>
      </c>
      <c r="DD237" s="71" t="str">
        <f t="shared" si="4006"/>
        <v/>
      </c>
      <c r="DE237" s="71" t="str">
        <f t="shared" si="4006"/>
        <v/>
      </c>
      <c r="DF237" s="71" t="str">
        <f t="shared" si="4006"/>
        <v/>
      </c>
      <c r="DG237" s="71" t="str">
        <f t="shared" si="4006"/>
        <v/>
      </c>
      <c r="DH237" s="71" t="str">
        <f t="shared" si="4006"/>
        <v/>
      </c>
      <c r="DI237" s="71" t="str">
        <f t="shared" si="4006"/>
        <v/>
      </c>
      <c r="DJ237" s="71" t="str">
        <f t="shared" si="4006"/>
        <v/>
      </c>
      <c r="DK237" s="71" t="str">
        <f t="shared" si="4006"/>
        <v/>
      </c>
      <c r="DL237" s="71" t="str">
        <f t="shared" si="4006"/>
        <v/>
      </c>
      <c r="DM237" s="71" t="str">
        <f t="shared" si="4006"/>
        <v/>
      </c>
      <c r="DN237" s="71" t="str">
        <f t="shared" si="4006"/>
        <v/>
      </c>
      <c r="DO237" s="71" t="str">
        <f t="shared" si="4006"/>
        <v/>
      </c>
      <c r="DP237" s="71" t="str">
        <f t="shared" si="4006"/>
        <v/>
      </c>
      <c r="DQ237" s="71" t="str">
        <f t="shared" si="4006"/>
        <v/>
      </c>
      <c r="DR237" s="71" t="str">
        <f t="shared" si="4006"/>
        <v/>
      </c>
      <c r="DS237" s="71" t="str">
        <f t="shared" si="4006"/>
        <v/>
      </c>
      <c r="DT237" s="71" t="str">
        <f t="shared" si="4006"/>
        <v/>
      </c>
      <c r="DU237" s="71" t="str">
        <f t="shared" si="4006"/>
        <v/>
      </c>
      <c r="DV237" s="71" t="str">
        <f t="shared" si="4006"/>
        <v/>
      </c>
      <c r="DW237" s="71" t="str">
        <f t="shared" si="4006"/>
        <v/>
      </c>
      <c r="DX237" s="71" t="str">
        <f t="shared" si="4006"/>
        <v/>
      </c>
      <c r="DY237" s="71" t="str">
        <f t="shared" si="4006"/>
        <v/>
      </c>
      <c r="DZ237" s="71" t="str">
        <f t="shared" si="4006"/>
        <v/>
      </c>
      <c r="EA237" s="71" t="str">
        <f t="shared" si="4006"/>
        <v/>
      </c>
      <c r="EB237" s="71" t="str">
        <f t="shared" si="4006"/>
        <v/>
      </c>
      <c r="EC237" s="71" t="str">
        <f t="shared" si="4006"/>
        <v/>
      </c>
      <c r="ED237" s="71" t="str">
        <f t="shared" si="4006"/>
        <v/>
      </c>
      <c r="EE237" s="71" t="str">
        <f t="shared" si="4006"/>
        <v/>
      </c>
      <c r="EF237" s="71" t="str">
        <f t="shared" si="4006"/>
        <v/>
      </c>
      <c r="EG237" s="71" t="str">
        <f t="shared" si="4006"/>
        <v/>
      </c>
      <c r="EH237" s="71" t="str">
        <f t="shared" si="4006"/>
        <v/>
      </c>
      <c r="EI237" s="71" t="str">
        <f t="shared" si="4006"/>
        <v/>
      </c>
      <c r="EJ237" s="71" t="str">
        <f t="shared" si="4006"/>
        <v/>
      </c>
      <c r="EK237" s="71" t="str">
        <f t="shared" si="4006"/>
        <v/>
      </c>
      <c r="EL237" s="71" t="str">
        <f t="shared" si="4006"/>
        <v/>
      </c>
      <c r="EM237" s="71" t="str">
        <f t="shared" si="4006"/>
        <v/>
      </c>
      <c r="EN237" s="71" t="str">
        <f t="shared" si="4006"/>
        <v/>
      </c>
      <c r="EO237" s="71" t="str">
        <f t="shared" si="4006"/>
        <v/>
      </c>
      <c r="EP237" s="71" t="str">
        <f t="shared" si="4006"/>
        <v/>
      </c>
      <c r="EQ237" s="71" t="str">
        <f t="shared" si="4006"/>
        <v/>
      </c>
      <c r="ER237" s="71" t="str">
        <f t="shared" si="4006"/>
        <v/>
      </c>
      <c r="ES237" s="71" t="str">
        <f t="shared" si="4006"/>
        <v/>
      </c>
      <c r="ET237" s="71" t="str">
        <f t="shared" si="4006"/>
        <v/>
      </c>
      <c r="EU237" s="71" t="str">
        <f t="shared" si="4006"/>
        <v/>
      </c>
      <c r="EV237" s="71" t="str">
        <f t="shared" si="4006"/>
        <v/>
      </c>
      <c r="EW237" s="71" t="str">
        <f t="shared" si="4006"/>
        <v/>
      </c>
      <c r="EX237" s="71" t="str">
        <f t="shared" si="4006"/>
        <v/>
      </c>
      <c r="EY237" s="71" t="str">
        <f t="shared" si="4006"/>
        <v/>
      </c>
      <c r="EZ237" s="71" t="str">
        <f t="shared" si="4006"/>
        <v/>
      </c>
      <c r="FA237" s="71" t="str">
        <f t="shared" si="4006"/>
        <v/>
      </c>
      <c r="FB237" s="71" t="str">
        <f t="shared" si="4006"/>
        <v/>
      </c>
      <c r="FC237" s="71" t="str">
        <f t="shared" si="4006"/>
        <v/>
      </c>
      <c r="FD237" s="71" t="str">
        <f t="shared" si="4006"/>
        <v/>
      </c>
      <c r="FE237" s="71" t="str">
        <f t="shared" si="4006"/>
        <v/>
      </c>
      <c r="FF237" s="71" t="str">
        <f t="shared" si="4006"/>
        <v/>
      </c>
      <c r="FG237" s="71" t="str">
        <f t="shared" si="4006"/>
        <v/>
      </c>
      <c r="FH237" s="71" t="str">
        <f t="shared" si="4006"/>
        <v/>
      </c>
      <c r="FI237" s="71" t="str">
        <f t="shared" si="4006"/>
        <v/>
      </c>
      <c r="FJ237" s="71" t="str">
        <f t="shared" si="4006"/>
        <v/>
      </c>
      <c r="FK237" s="71" t="str">
        <f t="shared" si="4006"/>
        <v/>
      </c>
      <c r="FL237" s="71" t="str">
        <f t="shared" si="4006"/>
        <v/>
      </c>
      <c r="FM237" s="71" t="str">
        <f t="shared" si="4006"/>
        <v/>
      </c>
      <c r="FN237" s="71" t="str">
        <f t="shared" si="4007"/>
        <v/>
      </c>
      <c r="FO237" s="71" t="str">
        <f t="shared" si="4007"/>
        <v/>
      </c>
      <c r="FP237" s="71" t="str">
        <f t="shared" si="4007"/>
        <v/>
      </c>
      <c r="FQ237" s="71" t="str">
        <f t="shared" si="4007"/>
        <v/>
      </c>
      <c r="FR237" s="71" t="str">
        <f t="shared" si="4007"/>
        <v/>
      </c>
      <c r="FS237" s="71" t="str">
        <f t="shared" si="4007"/>
        <v/>
      </c>
    </row>
    <row r="238" spans="1:175" ht="16.5">
      <c r="A238" s="79"/>
      <c r="B238" s="101" t="s">
        <v>770</v>
      </c>
      <c r="C238" s="79" t="s">
        <v>771</v>
      </c>
      <c r="T238" s="9" t="s">
        <v>1362</v>
      </c>
      <c r="U238" s="85" t="str">
        <f t="shared" si="3923"/>
        <v>ReplaceableTextures\\CommandButtons\\BTNIZ01.blp</v>
      </c>
      <c r="CN238" s="70" t="str">
        <f t="shared" si="3924"/>
        <v>InitUnitState('IZ01',,,,,,,,,,)</v>
      </c>
      <c r="CO238" s="70" t="str">
        <f t="shared" si="3925"/>
        <v>InitUnitNormal('IZ01',,,,,,,,,,)</v>
      </c>
      <c r="CP238" s="70" t="str">
        <f t="shared" si="3926"/>
        <v>InitUnitMagic('IZ01',,,,,,,,,,)</v>
      </c>
      <c r="CQ238" s="70" t="str">
        <f t="shared" si="3927"/>
        <v>InitUnitAdd('IZ01',,,,,,,,,,)</v>
      </c>
      <c r="CR238" s="70" t="str">
        <f>"InitEquipData('"&amp;B238&amp;"',"&amp;D238&amp;","&amp;CR$1&amp;A238&amp;CR$1&amp;","&amp;E238&amp;","&amp;I238&amp;","&amp;F238&amp;","&amp;G238&amp;",'"&amp;J238&amp;"','"&amp;K238&amp;"','"&amp;L238&amp;"','"&amp;M238&amp;"','"&amp;N238&amp;"','"&amp;O238&amp;"',"&amp;CR$1&amp;U240&amp;CR$1&amp;")"</f>
        <v>InitEquipData('IZ01',,"",,,,,'','','','','','',"ReplaceableTextures\\CommandButtons\\BTNIZ03.blp")</v>
      </c>
      <c r="CU238" s="95" t="str">
        <f t="shared" si="3928"/>
        <v>|n</v>
      </c>
      <c r="CV238" s="61" t="str">
        <f t="shared" si="3929"/>
        <v>|CffFFC926开启消耗：|n|r30000金币，10玄铁。|Cffffc926|n全队奖励：|r|n攻击+3%，业力+3%，生命+3%。|n|n|Cffffc926个人随机奖励：|r|n|Cffffc926补天石|r【高概率】|n|Cffff0000鸿蒙结晶|r【低概率】|n|n|Cffcccccc通天教主恼羞成怒，摆下万仙阵以立杀威。防生灵涂炭，请速去阻击！|r</v>
      </c>
      <c r="CW238" s="60"/>
      <c r="CX238" s="60"/>
      <c r="CY238" s="60"/>
      <c r="CZ238" s="60"/>
      <c r="DA238" s="60"/>
      <c r="DB238" s="71" t="str">
        <f t="shared" ref="DB238:FM238" si="4008">IF(V238="","","|n"&amp;DB$2&amp;"+"&amp;V238&amp;DB$1)</f>
        <v/>
      </c>
      <c r="DC238" s="71" t="str">
        <f t="shared" si="4008"/>
        <v/>
      </c>
      <c r="DD238" s="71" t="str">
        <f t="shared" si="4008"/>
        <v/>
      </c>
      <c r="DE238" s="71" t="str">
        <f t="shared" si="4008"/>
        <v/>
      </c>
      <c r="DF238" s="71" t="str">
        <f t="shared" si="4008"/>
        <v/>
      </c>
      <c r="DG238" s="71" t="str">
        <f t="shared" si="4008"/>
        <v/>
      </c>
      <c r="DH238" s="71" t="str">
        <f t="shared" si="4008"/>
        <v/>
      </c>
      <c r="DI238" s="71" t="str">
        <f t="shared" si="4008"/>
        <v/>
      </c>
      <c r="DJ238" s="71" t="str">
        <f t="shared" si="4008"/>
        <v/>
      </c>
      <c r="DK238" s="71" t="str">
        <f t="shared" si="4008"/>
        <v/>
      </c>
      <c r="DL238" s="71" t="str">
        <f t="shared" si="4008"/>
        <v/>
      </c>
      <c r="DM238" s="71" t="str">
        <f t="shared" si="4008"/>
        <v/>
      </c>
      <c r="DN238" s="71" t="str">
        <f t="shared" si="4008"/>
        <v/>
      </c>
      <c r="DO238" s="71" t="str">
        <f t="shared" si="4008"/>
        <v/>
      </c>
      <c r="DP238" s="71" t="str">
        <f t="shared" si="4008"/>
        <v/>
      </c>
      <c r="DQ238" s="71" t="str">
        <f t="shared" si="4008"/>
        <v/>
      </c>
      <c r="DR238" s="71" t="str">
        <f t="shared" si="4008"/>
        <v/>
      </c>
      <c r="DS238" s="71" t="str">
        <f t="shared" si="4008"/>
        <v/>
      </c>
      <c r="DT238" s="71" t="str">
        <f t="shared" si="4008"/>
        <v/>
      </c>
      <c r="DU238" s="71" t="str">
        <f t="shared" si="4008"/>
        <v/>
      </c>
      <c r="DV238" s="71" t="str">
        <f t="shared" si="4008"/>
        <v/>
      </c>
      <c r="DW238" s="71" t="str">
        <f t="shared" si="4008"/>
        <v/>
      </c>
      <c r="DX238" s="71" t="str">
        <f t="shared" si="4008"/>
        <v/>
      </c>
      <c r="DY238" s="71" t="str">
        <f t="shared" si="4008"/>
        <v/>
      </c>
      <c r="DZ238" s="71" t="str">
        <f t="shared" si="4008"/>
        <v/>
      </c>
      <c r="EA238" s="71" t="str">
        <f t="shared" si="4008"/>
        <v/>
      </c>
      <c r="EB238" s="71" t="str">
        <f t="shared" si="4008"/>
        <v/>
      </c>
      <c r="EC238" s="71" t="str">
        <f t="shared" si="4008"/>
        <v/>
      </c>
      <c r="ED238" s="71" t="str">
        <f t="shared" si="4008"/>
        <v/>
      </c>
      <c r="EE238" s="71" t="str">
        <f t="shared" si="4008"/>
        <v/>
      </c>
      <c r="EF238" s="71" t="str">
        <f t="shared" si="4008"/>
        <v/>
      </c>
      <c r="EG238" s="71" t="str">
        <f t="shared" si="4008"/>
        <v/>
      </c>
      <c r="EH238" s="71" t="str">
        <f t="shared" si="4008"/>
        <v/>
      </c>
      <c r="EI238" s="71" t="str">
        <f t="shared" si="4008"/>
        <v/>
      </c>
      <c r="EJ238" s="71" t="str">
        <f t="shared" si="4008"/>
        <v/>
      </c>
      <c r="EK238" s="71" t="str">
        <f t="shared" si="4008"/>
        <v/>
      </c>
      <c r="EL238" s="71" t="str">
        <f t="shared" si="4008"/>
        <v/>
      </c>
      <c r="EM238" s="71" t="str">
        <f t="shared" si="4008"/>
        <v/>
      </c>
      <c r="EN238" s="71" t="str">
        <f t="shared" si="4008"/>
        <v/>
      </c>
      <c r="EO238" s="71" t="str">
        <f t="shared" si="4008"/>
        <v/>
      </c>
      <c r="EP238" s="71" t="str">
        <f t="shared" si="4008"/>
        <v/>
      </c>
      <c r="EQ238" s="71" t="str">
        <f t="shared" si="4008"/>
        <v/>
      </c>
      <c r="ER238" s="71" t="str">
        <f t="shared" si="4008"/>
        <v/>
      </c>
      <c r="ES238" s="71" t="str">
        <f t="shared" si="4008"/>
        <v/>
      </c>
      <c r="ET238" s="71" t="str">
        <f t="shared" si="4008"/>
        <v/>
      </c>
      <c r="EU238" s="71" t="str">
        <f t="shared" si="4008"/>
        <v/>
      </c>
      <c r="EV238" s="71" t="str">
        <f t="shared" si="4008"/>
        <v/>
      </c>
      <c r="EW238" s="71" t="str">
        <f t="shared" si="4008"/>
        <v/>
      </c>
      <c r="EX238" s="71" t="str">
        <f t="shared" si="4008"/>
        <v/>
      </c>
      <c r="EY238" s="71" t="str">
        <f t="shared" si="4008"/>
        <v/>
      </c>
      <c r="EZ238" s="71" t="str">
        <f t="shared" si="4008"/>
        <v/>
      </c>
      <c r="FA238" s="71" t="str">
        <f t="shared" si="4008"/>
        <v/>
      </c>
      <c r="FB238" s="71" t="str">
        <f t="shared" si="4008"/>
        <v/>
      </c>
      <c r="FC238" s="71" t="str">
        <f t="shared" si="4008"/>
        <v/>
      </c>
      <c r="FD238" s="71" t="str">
        <f t="shared" si="4008"/>
        <v/>
      </c>
      <c r="FE238" s="71" t="str">
        <f t="shared" si="4008"/>
        <v/>
      </c>
      <c r="FF238" s="71" t="str">
        <f t="shared" si="4008"/>
        <v/>
      </c>
      <c r="FG238" s="71" t="str">
        <f t="shared" si="4008"/>
        <v/>
      </c>
      <c r="FH238" s="71" t="str">
        <f t="shared" si="4008"/>
        <v/>
      </c>
      <c r="FI238" s="71" t="str">
        <f t="shared" si="4008"/>
        <v/>
      </c>
      <c r="FJ238" s="71" t="str">
        <f t="shared" si="4008"/>
        <v/>
      </c>
      <c r="FK238" s="71" t="str">
        <f t="shared" si="4008"/>
        <v/>
      </c>
      <c r="FL238" s="71" t="str">
        <f t="shared" si="4008"/>
        <v/>
      </c>
      <c r="FM238" s="71" t="str">
        <f t="shared" si="4008"/>
        <v/>
      </c>
      <c r="FN238" s="71" t="str">
        <f t="shared" ref="FN238:FS238" si="4009">IF(CH238="","","|n"&amp;FN$2&amp;"+"&amp;CH238&amp;FN$1)</f>
        <v/>
      </c>
      <c r="FO238" s="71" t="str">
        <f t="shared" si="4009"/>
        <v/>
      </c>
      <c r="FP238" s="71" t="str">
        <f t="shared" si="4009"/>
        <v/>
      </c>
      <c r="FQ238" s="71" t="str">
        <f t="shared" si="4009"/>
        <v/>
      </c>
      <c r="FR238" s="71" t="str">
        <f t="shared" si="4009"/>
        <v/>
      </c>
      <c r="FS238" s="71" t="str">
        <f t="shared" si="4009"/>
        <v/>
      </c>
    </row>
    <row r="239" spans="1:175" ht="16.5">
      <c r="A239" s="79"/>
      <c r="B239" s="101" t="s">
        <v>772</v>
      </c>
      <c r="C239" s="9" t="s">
        <v>773</v>
      </c>
      <c r="T239" s="9" t="s">
        <v>774</v>
      </c>
      <c r="U239" s="85" t="str">
        <f t="shared" si="3923"/>
        <v>ReplaceableTextures\\CommandButtons\\BTNIZ02.blp</v>
      </c>
      <c r="CN239" s="70" t="str">
        <f t="shared" si="3924"/>
        <v>InitUnitState('IZ02',,,,,,,,,,)</v>
      </c>
      <c r="CO239" s="70" t="str">
        <f t="shared" si="3925"/>
        <v>InitUnitNormal('IZ02',,,,,,,,,,)</v>
      </c>
      <c r="CP239" s="70" t="str">
        <f t="shared" si="3926"/>
        <v>InitUnitMagic('IZ02',,,,,,,,,,)</v>
      </c>
      <c r="CQ239" s="70" t="str">
        <f t="shared" si="3927"/>
        <v>InitUnitAdd('IZ02',,,,,,,,,,)</v>
      </c>
      <c r="CR239" s="70" t="str">
        <f>"InitEquipData('"&amp;B239&amp;"',"&amp;D239&amp;","&amp;CR$1&amp;A239&amp;CR$1&amp;","&amp;E239&amp;","&amp;I239&amp;","&amp;F239&amp;","&amp;G239&amp;",'"&amp;J239&amp;"','"&amp;K239&amp;"','"&amp;L239&amp;"','"&amp;M239&amp;"','"&amp;N239&amp;"','"&amp;O239&amp;"',"&amp;CR$1&amp;U240&amp;CR$1&amp;")"</f>
        <v>InitEquipData('IZ02',,"",,,,,'','','','','','',"ReplaceableTextures\\CommandButtons\\BTNIZ03.blp")</v>
      </c>
      <c r="CU239" s="95" t="str">
        <f t="shared" si="3928"/>
        <v>|n</v>
      </c>
      <c r="CV239" s="61" t="str">
        <f t="shared" si="3929"/>
        <v>传送至寻宝秘境。|n|n|Cffffc926奖励：|r|n大量金币|n大量经验|n|n|Cff00ff7f击杀奖励团队共享，建议组队前往。|n|n|r|Cffaaaaaa据说寻宝秘境里有上古禁地-万魔窟的消息。|r</v>
      </c>
      <c r="CW239" s="60"/>
      <c r="CX239" s="60"/>
      <c r="CY239" s="60"/>
      <c r="CZ239" s="60"/>
      <c r="DA239" s="60"/>
      <c r="DB239" s="71" t="str">
        <f t="shared" ref="DB239:FM239" si="4010">IF(V239="","","|n"&amp;DB$2&amp;"+"&amp;V239&amp;DB$1)</f>
        <v/>
      </c>
      <c r="DC239" s="71" t="str">
        <f t="shared" si="4010"/>
        <v/>
      </c>
      <c r="DD239" s="71" t="str">
        <f t="shared" si="4010"/>
        <v/>
      </c>
      <c r="DE239" s="71" t="str">
        <f t="shared" si="4010"/>
        <v/>
      </c>
      <c r="DF239" s="71" t="str">
        <f t="shared" si="4010"/>
        <v/>
      </c>
      <c r="DG239" s="71" t="str">
        <f t="shared" si="4010"/>
        <v/>
      </c>
      <c r="DH239" s="71" t="str">
        <f t="shared" si="4010"/>
        <v/>
      </c>
      <c r="DI239" s="71" t="str">
        <f t="shared" si="4010"/>
        <v/>
      </c>
      <c r="DJ239" s="71" t="str">
        <f t="shared" si="4010"/>
        <v/>
      </c>
      <c r="DK239" s="71" t="str">
        <f t="shared" si="4010"/>
        <v/>
      </c>
      <c r="DL239" s="71" t="str">
        <f t="shared" si="4010"/>
        <v/>
      </c>
      <c r="DM239" s="71" t="str">
        <f t="shared" si="4010"/>
        <v/>
      </c>
      <c r="DN239" s="71" t="str">
        <f t="shared" si="4010"/>
        <v/>
      </c>
      <c r="DO239" s="71" t="str">
        <f t="shared" si="4010"/>
        <v/>
      </c>
      <c r="DP239" s="71" t="str">
        <f t="shared" si="4010"/>
        <v/>
      </c>
      <c r="DQ239" s="71" t="str">
        <f t="shared" si="4010"/>
        <v/>
      </c>
      <c r="DR239" s="71" t="str">
        <f t="shared" si="4010"/>
        <v/>
      </c>
      <c r="DS239" s="71" t="str">
        <f t="shared" si="4010"/>
        <v/>
      </c>
      <c r="DT239" s="71" t="str">
        <f t="shared" si="4010"/>
        <v/>
      </c>
      <c r="DU239" s="71" t="str">
        <f t="shared" si="4010"/>
        <v/>
      </c>
      <c r="DV239" s="71" t="str">
        <f t="shared" si="4010"/>
        <v/>
      </c>
      <c r="DW239" s="71" t="str">
        <f t="shared" si="4010"/>
        <v/>
      </c>
      <c r="DX239" s="71" t="str">
        <f t="shared" si="4010"/>
        <v/>
      </c>
      <c r="DY239" s="71" t="str">
        <f t="shared" si="4010"/>
        <v/>
      </c>
      <c r="DZ239" s="71" t="str">
        <f t="shared" si="4010"/>
        <v/>
      </c>
      <c r="EA239" s="71" t="str">
        <f t="shared" si="4010"/>
        <v/>
      </c>
      <c r="EB239" s="71" t="str">
        <f t="shared" si="4010"/>
        <v/>
      </c>
      <c r="EC239" s="71" t="str">
        <f t="shared" si="4010"/>
        <v/>
      </c>
      <c r="ED239" s="71" t="str">
        <f t="shared" si="4010"/>
        <v/>
      </c>
      <c r="EE239" s="71" t="str">
        <f t="shared" si="4010"/>
        <v/>
      </c>
      <c r="EF239" s="71" t="str">
        <f t="shared" si="4010"/>
        <v/>
      </c>
      <c r="EG239" s="71" t="str">
        <f t="shared" si="4010"/>
        <v/>
      </c>
      <c r="EH239" s="71" t="str">
        <f t="shared" si="4010"/>
        <v/>
      </c>
      <c r="EI239" s="71" t="str">
        <f t="shared" si="4010"/>
        <v/>
      </c>
      <c r="EJ239" s="71" t="str">
        <f t="shared" si="4010"/>
        <v/>
      </c>
      <c r="EK239" s="71" t="str">
        <f t="shared" si="4010"/>
        <v/>
      </c>
      <c r="EL239" s="71" t="str">
        <f t="shared" si="4010"/>
        <v/>
      </c>
      <c r="EM239" s="71" t="str">
        <f t="shared" si="4010"/>
        <v/>
      </c>
      <c r="EN239" s="71" t="str">
        <f t="shared" si="4010"/>
        <v/>
      </c>
      <c r="EO239" s="71" t="str">
        <f t="shared" si="4010"/>
        <v/>
      </c>
      <c r="EP239" s="71" t="str">
        <f t="shared" si="4010"/>
        <v/>
      </c>
      <c r="EQ239" s="71" t="str">
        <f t="shared" si="4010"/>
        <v/>
      </c>
      <c r="ER239" s="71" t="str">
        <f t="shared" si="4010"/>
        <v/>
      </c>
      <c r="ES239" s="71" t="str">
        <f t="shared" si="4010"/>
        <v/>
      </c>
      <c r="ET239" s="71" t="str">
        <f t="shared" si="4010"/>
        <v/>
      </c>
      <c r="EU239" s="71" t="str">
        <f t="shared" si="4010"/>
        <v/>
      </c>
      <c r="EV239" s="71" t="str">
        <f t="shared" si="4010"/>
        <v/>
      </c>
      <c r="EW239" s="71" t="str">
        <f t="shared" si="4010"/>
        <v/>
      </c>
      <c r="EX239" s="71" t="str">
        <f t="shared" si="4010"/>
        <v/>
      </c>
      <c r="EY239" s="71" t="str">
        <f t="shared" si="4010"/>
        <v/>
      </c>
      <c r="EZ239" s="71" t="str">
        <f t="shared" si="4010"/>
        <v/>
      </c>
      <c r="FA239" s="71" t="str">
        <f t="shared" si="4010"/>
        <v/>
      </c>
      <c r="FB239" s="71" t="str">
        <f t="shared" si="4010"/>
        <v/>
      </c>
      <c r="FC239" s="71" t="str">
        <f t="shared" si="4010"/>
        <v/>
      </c>
      <c r="FD239" s="71" t="str">
        <f t="shared" si="4010"/>
        <v/>
      </c>
      <c r="FE239" s="71" t="str">
        <f t="shared" si="4010"/>
        <v/>
      </c>
      <c r="FF239" s="71" t="str">
        <f t="shared" si="4010"/>
        <v/>
      </c>
      <c r="FG239" s="71" t="str">
        <f t="shared" si="4010"/>
        <v/>
      </c>
      <c r="FH239" s="71" t="str">
        <f t="shared" si="4010"/>
        <v/>
      </c>
      <c r="FI239" s="71" t="str">
        <f t="shared" si="4010"/>
        <v/>
      </c>
      <c r="FJ239" s="71" t="str">
        <f t="shared" si="4010"/>
        <v/>
      </c>
      <c r="FK239" s="71" t="str">
        <f t="shared" si="4010"/>
        <v/>
      </c>
      <c r="FL239" s="71" t="str">
        <f t="shared" si="4010"/>
        <v/>
      </c>
      <c r="FM239" s="71" t="str">
        <f t="shared" si="4010"/>
        <v/>
      </c>
      <c r="FN239" s="71" t="str">
        <f t="shared" ref="FN239:FS239" si="4011">IF(CH239="","","|n"&amp;FN$2&amp;"+"&amp;CH239&amp;FN$1)</f>
        <v/>
      </c>
      <c r="FO239" s="71" t="str">
        <f t="shared" si="4011"/>
        <v/>
      </c>
      <c r="FP239" s="71" t="str">
        <f t="shared" si="4011"/>
        <v/>
      </c>
      <c r="FQ239" s="71" t="str">
        <f t="shared" si="4011"/>
        <v/>
      </c>
      <c r="FR239" s="71" t="str">
        <f t="shared" si="4011"/>
        <v/>
      </c>
      <c r="FS239" s="71" t="str">
        <f t="shared" si="4011"/>
        <v/>
      </c>
    </row>
    <row r="240" spans="1:175" ht="16.5">
      <c r="A240" s="79"/>
      <c r="B240" s="101" t="s">
        <v>775</v>
      </c>
      <c r="C240" s="9" t="s">
        <v>776</v>
      </c>
      <c r="T240" s="9" t="s">
        <v>777</v>
      </c>
      <c r="U240" s="85" t="str">
        <f t="shared" si="3923"/>
        <v>ReplaceableTextures\\CommandButtons\\BTNIZ03.blp</v>
      </c>
      <c r="CN240" s="70" t="str">
        <f t="shared" si="3924"/>
        <v>InitUnitState('IZ03',,,,,,,,,,)</v>
      </c>
      <c r="CO240" s="70" t="str">
        <f t="shared" si="3925"/>
        <v>InitUnitNormal('IZ03',,,,,,,,,,)</v>
      </c>
      <c r="CP240" s="70" t="str">
        <f t="shared" si="3926"/>
        <v>InitUnitMagic('IZ03',,,,,,,,,,)</v>
      </c>
      <c r="CQ240" s="70" t="str">
        <f t="shared" si="3927"/>
        <v>InitUnitAdd('IZ03',,,,,,,,,,)</v>
      </c>
      <c r="CR240" s="70" t="str">
        <f>"InitEquipData('"&amp;B240&amp;"',"&amp;D240&amp;","&amp;CR$1&amp;A240&amp;CR$1&amp;","&amp;E240&amp;","&amp;I240&amp;","&amp;F240&amp;","&amp;G240&amp;",'"&amp;J240&amp;"','"&amp;K240&amp;"','"&amp;L240&amp;"','"&amp;M240&amp;"','"&amp;N240&amp;"','"&amp;O240&amp;"',"&amp;CR$1&amp;U244&amp;CR$1&amp;")"</f>
        <v>InitEquipData('IZ03',,"",,,,,'','','','','','',"ReplaceableTextures\\CommandButtons\\BTN023.blp")</v>
      </c>
      <c r="CU240" s="95" t="str">
        <f t="shared" si="3928"/>
        <v>|n</v>
      </c>
      <c r="CV240" s="61" t="str">
        <f t="shared" si="3929"/>
        <v>传送至万魔窟。|n|n|Cffffc926奖励：|r|n解锁宝物槽|n|Cffff00bf【稀有】宝物|r|n|Cffffc926【史诗】刻印|r|n每层奖励层数相关的|Cffffc926伤害加成|r。|n|n|Cffaaaaaa上古禁地-万魔窟，据说隐藏着突破金仙境大限的机缘。|r</v>
      </c>
      <c r="CW240" s="60"/>
      <c r="CX240" s="60"/>
      <c r="CY240" s="60"/>
      <c r="CZ240" s="60"/>
      <c r="DA240" s="60"/>
      <c r="DB240" s="71" t="str">
        <f t="shared" ref="DB240:FM240" si="4012">IF(V240="","","|n"&amp;DB$2&amp;"+"&amp;V240&amp;DB$1)</f>
        <v/>
      </c>
      <c r="DC240" s="71" t="str">
        <f t="shared" si="4012"/>
        <v/>
      </c>
      <c r="DD240" s="71" t="str">
        <f t="shared" si="4012"/>
        <v/>
      </c>
      <c r="DE240" s="71" t="str">
        <f t="shared" si="4012"/>
        <v/>
      </c>
      <c r="DF240" s="71" t="str">
        <f t="shared" si="4012"/>
        <v/>
      </c>
      <c r="DG240" s="71" t="str">
        <f t="shared" si="4012"/>
        <v/>
      </c>
      <c r="DH240" s="71" t="str">
        <f t="shared" si="4012"/>
        <v/>
      </c>
      <c r="DI240" s="71" t="str">
        <f t="shared" si="4012"/>
        <v/>
      </c>
      <c r="DJ240" s="71" t="str">
        <f t="shared" si="4012"/>
        <v/>
      </c>
      <c r="DK240" s="71" t="str">
        <f t="shared" si="4012"/>
        <v/>
      </c>
      <c r="DL240" s="71" t="str">
        <f t="shared" si="4012"/>
        <v/>
      </c>
      <c r="DM240" s="71" t="str">
        <f t="shared" si="4012"/>
        <v/>
      </c>
      <c r="DN240" s="71" t="str">
        <f t="shared" si="4012"/>
        <v/>
      </c>
      <c r="DO240" s="71" t="str">
        <f t="shared" si="4012"/>
        <v/>
      </c>
      <c r="DP240" s="71" t="str">
        <f t="shared" si="4012"/>
        <v/>
      </c>
      <c r="DQ240" s="71" t="str">
        <f t="shared" si="4012"/>
        <v/>
      </c>
      <c r="DR240" s="71" t="str">
        <f t="shared" si="4012"/>
        <v/>
      </c>
      <c r="DS240" s="71" t="str">
        <f t="shared" si="4012"/>
        <v/>
      </c>
      <c r="DT240" s="71" t="str">
        <f t="shared" si="4012"/>
        <v/>
      </c>
      <c r="DU240" s="71" t="str">
        <f t="shared" si="4012"/>
        <v/>
      </c>
      <c r="DV240" s="71" t="str">
        <f t="shared" si="4012"/>
        <v/>
      </c>
      <c r="DW240" s="71" t="str">
        <f t="shared" si="4012"/>
        <v/>
      </c>
      <c r="DX240" s="71" t="str">
        <f t="shared" si="4012"/>
        <v/>
      </c>
      <c r="DY240" s="71" t="str">
        <f t="shared" si="4012"/>
        <v/>
      </c>
      <c r="DZ240" s="71" t="str">
        <f t="shared" si="4012"/>
        <v/>
      </c>
      <c r="EA240" s="71" t="str">
        <f t="shared" si="4012"/>
        <v/>
      </c>
      <c r="EB240" s="71" t="str">
        <f t="shared" si="4012"/>
        <v/>
      </c>
      <c r="EC240" s="71" t="str">
        <f t="shared" si="4012"/>
        <v/>
      </c>
      <c r="ED240" s="71" t="str">
        <f t="shared" si="4012"/>
        <v/>
      </c>
      <c r="EE240" s="71" t="str">
        <f t="shared" si="4012"/>
        <v/>
      </c>
      <c r="EF240" s="71" t="str">
        <f t="shared" si="4012"/>
        <v/>
      </c>
      <c r="EG240" s="71" t="str">
        <f t="shared" si="4012"/>
        <v/>
      </c>
      <c r="EH240" s="71" t="str">
        <f t="shared" si="4012"/>
        <v/>
      </c>
      <c r="EI240" s="71" t="str">
        <f t="shared" si="4012"/>
        <v/>
      </c>
      <c r="EJ240" s="71" t="str">
        <f t="shared" si="4012"/>
        <v/>
      </c>
      <c r="EK240" s="71" t="str">
        <f t="shared" si="4012"/>
        <v/>
      </c>
      <c r="EL240" s="71" t="str">
        <f t="shared" si="4012"/>
        <v/>
      </c>
      <c r="EM240" s="71" t="str">
        <f t="shared" si="4012"/>
        <v/>
      </c>
      <c r="EN240" s="71" t="str">
        <f t="shared" si="4012"/>
        <v/>
      </c>
      <c r="EO240" s="71" t="str">
        <f t="shared" si="4012"/>
        <v/>
      </c>
      <c r="EP240" s="71" t="str">
        <f t="shared" si="4012"/>
        <v/>
      </c>
      <c r="EQ240" s="71" t="str">
        <f t="shared" si="4012"/>
        <v/>
      </c>
      <c r="ER240" s="71" t="str">
        <f t="shared" si="4012"/>
        <v/>
      </c>
      <c r="ES240" s="71" t="str">
        <f t="shared" si="4012"/>
        <v/>
      </c>
      <c r="ET240" s="71" t="str">
        <f t="shared" si="4012"/>
        <v/>
      </c>
      <c r="EU240" s="71" t="str">
        <f t="shared" si="4012"/>
        <v/>
      </c>
      <c r="EV240" s="71" t="str">
        <f t="shared" si="4012"/>
        <v/>
      </c>
      <c r="EW240" s="71" t="str">
        <f t="shared" si="4012"/>
        <v/>
      </c>
      <c r="EX240" s="71" t="str">
        <f t="shared" si="4012"/>
        <v/>
      </c>
      <c r="EY240" s="71" t="str">
        <f t="shared" si="4012"/>
        <v/>
      </c>
      <c r="EZ240" s="71" t="str">
        <f t="shared" si="4012"/>
        <v/>
      </c>
      <c r="FA240" s="71" t="str">
        <f t="shared" si="4012"/>
        <v/>
      </c>
      <c r="FB240" s="71" t="str">
        <f t="shared" si="4012"/>
        <v/>
      </c>
      <c r="FC240" s="71" t="str">
        <f t="shared" si="4012"/>
        <v/>
      </c>
      <c r="FD240" s="71" t="str">
        <f t="shared" si="4012"/>
        <v/>
      </c>
      <c r="FE240" s="71" t="str">
        <f t="shared" si="4012"/>
        <v/>
      </c>
      <c r="FF240" s="71" t="str">
        <f t="shared" si="4012"/>
        <v/>
      </c>
      <c r="FG240" s="71" t="str">
        <f t="shared" si="4012"/>
        <v/>
      </c>
      <c r="FH240" s="71" t="str">
        <f t="shared" si="4012"/>
        <v/>
      </c>
      <c r="FI240" s="71" t="str">
        <f t="shared" si="4012"/>
        <v/>
      </c>
      <c r="FJ240" s="71" t="str">
        <f t="shared" si="4012"/>
        <v/>
      </c>
      <c r="FK240" s="71" t="str">
        <f t="shared" si="4012"/>
        <v/>
      </c>
      <c r="FL240" s="71" t="str">
        <f t="shared" si="4012"/>
        <v/>
      </c>
      <c r="FM240" s="71" t="str">
        <f t="shared" si="4012"/>
        <v/>
      </c>
      <c r="FN240" s="71" t="str">
        <f t="shared" ref="FN240:FS240" si="4013">IF(CH240="","","|n"&amp;FN$2&amp;"+"&amp;CH240&amp;FN$1)</f>
        <v/>
      </c>
      <c r="FO240" s="71" t="str">
        <f t="shared" si="4013"/>
        <v/>
      </c>
      <c r="FP240" s="71" t="str">
        <f t="shared" si="4013"/>
        <v/>
      </c>
      <c r="FQ240" s="71" t="str">
        <f t="shared" si="4013"/>
        <v/>
      </c>
      <c r="FR240" s="71" t="str">
        <f t="shared" si="4013"/>
        <v/>
      </c>
      <c r="FS240" s="71" t="str">
        <f t="shared" si="4013"/>
        <v/>
      </c>
    </row>
    <row r="241" spans="1:175" ht="16.5">
      <c r="A241" s="79"/>
      <c r="B241" s="101" t="s">
        <v>778</v>
      </c>
      <c r="C241" s="79" t="s">
        <v>779</v>
      </c>
      <c r="T241" s="9" t="s">
        <v>780</v>
      </c>
      <c r="U241" s="85" t="s">
        <v>781</v>
      </c>
      <c r="CN241" s="70" t="str">
        <f t="shared" si="3924"/>
        <v>InitUnitState('IZ04',,,,,,,,,,)</v>
      </c>
      <c r="CO241" s="70" t="str">
        <f t="shared" si="3925"/>
        <v>InitUnitNormal('IZ04',,,,,,,,,,)</v>
      </c>
      <c r="CP241" s="70" t="str">
        <f t="shared" si="3926"/>
        <v>InitUnitMagic('IZ04',,,,,,,,,,)</v>
      </c>
      <c r="CQ241" s="70" t="str">
        <f t="shared" si="3927"/>
        <v>InitUnitAdd('IZ04',,,,,,,,,,)</v>
      </c>
      <c r="CR241" s="70" t="str">
        <f>"InitEquipData('"&amp;B241&amp;"',"&amp;D241&amp;","&amp;CR$1&amp;A241&amp;CR$1&amp;","&amp;E241&amp;","&amp;I241&amp;","&amp;F241&amp;","&amp;G241&amp;",'"&amp;J241&amp;"','"&amp;K241&amp;"','"&amp;L241&amp;"','"&amp;M241&amp;"','"&amp;N241&amp;"','"&amp;O241&amp;"',"&amp;CR$1&amp;U245&amp;CR$1&amp;")"</f>
        <v>InitEquipData('IZ04',,"",,,,,'','','','','','',"ReplaceableTextures\\CommandButtons\\BTN020.blp")</v>
      </c>
      <c r="CU241" s="95" t="str">
        <f t="shared" si="3928"/>
        <v>|n</v>
      </c>
      <c r="CV241" s="61" t="str">
        <f t="shared" si="3929"/>
        <v>提前进入大决战。慎点哦！</v>
      </c>
      <c r="CW241" s="60"/>
      <c r="CX241" s="60"/>
      <c r="CY241" s="60"/>
      <c r="CZ241" s="60"/>
      <c r="DA241" s="60"/>
      <c r="DB241" s="71" t="str">
        <f t="shared" ref="DB241:FM241" si="4014">IF(V241="","","|n"&amp;DB$2&amp;"+"&amp;V241&amp;DB$1)</f>
        <v/>
      </c>
      <c r="DC241" s="71" t="str">
        <f t="shared" si="4014"/>
        <v/>
      </c>
      <c r="DD241" s="71" t="str">
        <f t="shared" si="4014"/>
        <v/>
      </c>
      <c r="DE241" s="71" t="str">
        <f t="shared" si="4014"/>
        <v/>
      </c>
      <c r="DF241" s="71" t="str">
        <f t="shared" si="4014"/>
        <v/>
      </c>
      <c r="DG241" s="71" t="str">
        <f t="shared" si="4014"/>
        <v/>
      </c>
      <c r="DH241" s="71" t="str">
        <f t="shared" si="4014"/>
        <v/>
      </c>
      <c r="DI241" s="71" t="str">
        <f t="shared" si="4014"/>
        <v/>
      </c>
      <c r="DJ241" s="71" t="str">
        <f t="shared" si="4014"/>
        <v/>
      </c>
      <c r="DK241" s="71" t="str">
        <f t="shared" si="4014"/>
        <v/>
      </c>
      <c r="DL241" s="71" t="str">
        <f t="shared" si="4014"/>
        <v/>
      </c>
      <c r="DM241" s="71" t="str">
        <f t="shared" si="4014"/>
        <v/>
      </c>
      <c r="DN241" s="71" t="str">
        <f t="shared" si="4014"/>
        <v/>
      </c>
      <c r="DO241" s="71" t="str">
        <f t="shared" si="4014"/>
        <v/>
      </c>
      <c r="DP241" s="71" t="str">
        <f t="shared" si="4014"/>
        <v/>
      </c>
      <c r="DQ241" s="71" t="str">
        <f t="shared" si="4014"/>
        <v/>
      </c>
      <c r="DR241" s="71" t="str">
        <f t="shared" si="4014"/>
        <v/>
      </c>
      <c r="DS241" s="71" t="str">
        <f t="shared" si="4014"/>
        <v/>
      </c>
      <c r="DT241" s="71" t="str">
        <f t="shared" si="4014"/>
        <v/>
      </c>
      <c r="DU241" s="71" t="str">
        <f t="shared" si="4014"/>
        <v/>
      </c>
      <c r="DV241" s="71" t="str">
        <f t="shared" si="4014"/>
        <v/>
      </c>
      <c r="DW241" s="71" t="str">
        <f t="shared" si="4014"/>
        <v/>
      </c>
      <c r="DX241" s="71" t="str">
        <f t="shared" si="4014"/>
        <v/>
      </c>
      <c r="DY241" s="71" t="str">
        <f t="shared" si="4014"/>
        <v/>
      </c>
      <c r="DZ241" s="71" t="str">
        <f t="shared" si="4014"/>
        <v/>
      </c>
      <c r="EA241" s="71" t="str">
        <f t="shared" si="4014"/>
        <v/>
      </c>
      <c r="EB241" s="71" t="str">
        <f t="shared" si="4014"/>
        <v/>
      </c>
      <c r="EC241" s="71" t="str">
        <f t="shared" si="4014"/>
        <v/>
      </c>
      <c r="ED241" s="71" t="str">
        <f t="shared" si="4014"/>
        <v/>
      </c>
      <c r="EE241" s="71" t="str">
        <f t="shared" si="4014"/>
        <v/>
      </c>
      <c r="EF241" s="71" t="str">
        <f t="shared" si="4014"/>
        <v/>
      </c>
      <c r="EG241" s="71" t="str">
        <f t="shared" si="4014"/>
        <v/>
      </c>
      <c r="EH241" s="71" t="str">
        <f t="shared" si="4014"/>
        <v/>
      </c>
      <c r="EI241" s="71" t="str">
        <f t="shared" si="4014"/>
        <v/>
      </c>
      <c r="EJ241" s="71" t="str">
        <f t="shared" si="4014"/>
        <v/>
      </c>
      <c r="EK241" s="71" t="str">
        <f t="shared" si="4014"/>
        <v/>
      </c>
      <c r="EL241" s="71" t="str">
        <f t="shared" si="4014"/>
        <v/>
      </c>
      <c r="EM241" s="71" t="str">
        <f t="shared" si="4014"/>
        <v/>
      </c>
      <c r="EN241" s="71" t="str">
        <f t="shared" si="4014"/>
        <v/>
      </c>
      <c r="EO241" s="71" t="str">
        <f t="shared" si="4014"/>
        <v/>
      </c>
      <c r="EP241" s="71" t="str">
        <f t="shared" si="4014"/>
        <v/>
      </c>
      <c r="EQ241" s="71" t="str">
        <f t="shared" si="4014"/>
        <v/>
      </c>
      <c r="ER241" s="71" t="str">
        <f t="shared" si="4014"/>
        <v/>
      </c>
      <c r="ES241" s="71" t="str">
        <f t="shared" si="4014"/>
        <v/>
      </c>
      <c r="ET241" s="71" t="str">
        <f t="shared" si="4014"/>
        <v/>
      </c>
      <c r="EU241" s="71" t="str">
        <f t="shared" si="4014"/>
        <v/>
      </c>
      <c r="EV241" s="71" t="str">
        <f t="shared" si="4014"/>
        <v/>
      </c>
      <c r="EW241" s="71" t="str">
        <f t="shared" si="4014"/>
        <v/>
      </c>
      <c r="EX241" s="71" t="str">
        <f t="shared" si="4014"/>
        <v/>
      </c>
      <c r="EY241" s="71" t="str">
        <f t="shared" si="4014"/>
        <v/>
      </c>
      <c r="EZ241" s="71" t="str">
        <f t="shared" si="4014"/>
        <v/>
      </c>
      <c r="FA241" s="71" t="str">
        <f t="shared" si="4014"/>
        <v/>
      </c>
      <c r="FB241" s="71" t="str">
        <f t="shared" si="4014"/>
        <v/>
      </c>
      <c r="FC241" s="71" t="str">
        <f t="shared" si="4014"/>
        <v/>
      </c>
      <c r="FD241" s="71" t="str">
        <f t="shared" si="4014"/>
        <v/>
      </c>
      <c r="FE241" s="71" t="str">
        <f t="shared" si="4014"/>
        <v/>
      </c>
      <c r="FF241" s="71" t="str">
        <f t="shared" si="4014"/>
        <v/>
      </c>
      <c r="FG241" s="71" t="str">
        <f t="shared" si="4014"/>
        <v/>
      </c>
      <c r="FH241" s="71" t="str">
        <f t="shared" si="4014"/>
        <v/>
      </c>
      <c r="FI241" s="71" t="str">
        <f t="shared" si="4014"/>
        <v/>
      </c>
      <c r="FJ241" s="71" t="str">
        <f t="shared" si="4014"/>
        <v/>
      </c>
      <c r="FK241" s="71" t="str">
        <f t="shared" si="4014"/>
        <v/>
      </c>
      <c r="FL241" s="71" t="str">
        <f t="shared" si="4014"/>
        <v/>
      </c>
      <c r="FM241" s="71" t="str">
        <f t="shared" si="4014"/>
        <v/>
      </c>
      <c r="FN241" s="71" t="str">
        <f t="shared" ref="FN241:FS241" si="4015">IF(CH241="","","|n"&amp;FN$2&amp;"+"&amp;CH241&amp;FN$1)</f>
        <v/>
      </c>
      <c r="FO241" s="71" t="str">
        <f t="shared" si="4015"/>
        <v/>
      </c>
      <c r="FP241" s="71" t="str">
        <f t="shared" si="4015"/>
        <v/>
      </c>
      <c r="FQ241" s="71" t="str">
        <f t="shared" si="4015"/>
        <v/>
      </c>
      <c r="FR241" s="71" t="str">
        <f t="shared" si="4015"/>
        <v/>
      </c>
      <c r="FS241" s="71" t="str">
        <f t="shared" si="4015"/>
        <v/>
      </c>
    </row>
    <row r="242" spans="1:175" ht="16.5">
      <c r="A242" s="79"/>
      <c r="B242" s="101" t="s">
        <v>782</v>
      </c>
      <c r="C242" s="79" t="s">
        <v>783</v>
      </c>
      <c r="T242" s="79" t="s">
        <v>784</v>
      </c>
      <c r="U242" s="118" t="s">
        <v>785</v>
      </c>
      <c r="CN242" s="70" t="str">
        <f t="shared" ref="CN242:CN243" si="4016">"InitUnitState('"&amp;B242&amp;"',"&amp;V242&amp;","&amp;W242&amp;","&amp;X242&amp;","&amp;Y242&amp;","&amp;Z242&amp;","&amp;AA242&amp;","&amp;AB242&amp;","&amp;AC242&amp;","&amp;AD242&amp;","&amp;AE242&amp;")"</f>
        <v>InitUnitState('IZ05',,,,,,,,,,)</v>
      </c>
      <c r="CO242" s="70" t="str">
        <f t="shared" ref="CO242:CO243" si="4017">"InitUnitNormal('"&amp;B242&amp;"',"&amp;AF242&amp;","&amp;AG242&amp;","&amp;AH242&amp;","&amp;AI242&amp;","&amp;AJ242&amp;","&amp;AK242&amp;","&amp;AL242&amp;","&amp;AM242&amp;","&amp;AN242&amp;","&amp;AO242&amp;")"</f>
        <v>InitUnitNormal('IZ05',,,,,,,,,,)</v>
      </c>
      <c r="CP242" s="70" t="str">
        <f t="shared" ref="CP242:CP243" si="4018">"InitUnitMagic('"&amp;B242&amp;"',"&amp;AP242&amp;","&amp;AQ242&amp;","&amp;AR242&amp;","&amp;AS242&amp;","&amp;AT242&amp;","&amp;AU242&amp;","&amp;AV242&amp;","&amp;AW242&amp;","&amp;BI242&amp;","&amp;BJ242&amp;")"</f>
        <v>InitUnitMagic('IZ05',,,,,,,,,,)</v>
      </c>
      <c r="CQ242" s="70" t="str">
        <f t="shared" ref="CQ242:CQ243" si="4019">"InitUnitAdd('"&amp;B242&amp;"',"&amp;BK242&amp;","&amp;BL242&amp;","&amp;BM242&amp;","&amp;BN242&amp;","&amp;BO242&amp;","&amp;BP242&amp;","&amp;BQ242&amp;","&amp;BR242&amp;","&amp;BS242&amp;","&amp;BT242&amp;")"</f>
        <v>InitUnitAdd('IZ05',,,,,,,,,,)</v>
      </c>
      <c r="CR242" s="70" t="str">
        <f>"InitEquipData('"&amp;B242&amp;"',"&amp;D242&amp;","&amp;CR$1&amp;A242&amp;CR$1&amp;","&amp;E242&amp;","&amp;I242&amp;","&amp;F242&amp;","&amp;G242&amp;",'"&amp;J242&amp;"','"&amp;K242&amp;"','"&amp;L242&amp;"','"&amp;M242&amp;"','"&amp;N242&amp;"','"&amp;O242&amp;"',"&amp;CR$1&amp;U246&amp;CR$1&amp;")"</f>
        <v>InitEquipData('IZ05',,"",,,,,'','','','','','',"ReplaceableTextures\\CommandButtons\\BTN001.blp")</v>
      </c>
      <c r="CU242" s="95" t="str">
        <f t="shared" ref="CU242:CU243" si="4020">CONCATENATE(DB242,DC242,DD242,DE242,DF242,DG242,DH242,DI242,DJ242,DK242,DL242,DM242,DN242,DO242,DP242,DQ242,DR242,DS242,DT242,DU242,DV242,DW242,DX242,DY242,DZ242,EA242,EB242,EC242,ED242,EE242,EF242,EG242,EH242,EI242,EJ242,EK242,EL242,EM242,EN242,EO242,EP242&amp;"|n")</f>
        <v>|n</v>
      </c>
      <c r="CV242" s="61" t="str">
        <f t="shared" ref="CV242:CV243" si="4021">T242</f>
        <v>挑战不堪一击的狗作者。|n|n|Cffffc926奖励：|r|n随机突破|Cffffc9261|r级|Cffffc926奇经八脉|r。|n|n|Cff00ff7f每天最多可突破5级，超过次数或经脉满级时，奖励将转换为20点通关积分。|n难3及以上开放，奖励永久存档。|r|n|Cff00ff7f点击【F5】查看存档进度。|r|n|n|Cff999999经脉乃诸法之本，突破奇经八脉，将天地灵气转化为自身的真气，以获得永久提升。|r</v>
      </c>
      <c r="CW242" s="60"/>
      <c r="CX242" s="60"/>
      <c r="CY242" s="60"/>
      <c r="CZ242" s="60"/>
      <c r="DA242" s="60"/>
      <c r="DB242" s="71" t="str">
        <f t="shared" ref="DB242" si="4022">IF(V242="","","|n"&amp;DB$2&amp;"+"&amp;V242&amp;DB$1)</f>
        <v/>
      </c>
      <c r="DC242" s="71" t="str">
        <f t="shared" ref="DC242" si="4023">IF(W242="","","|n"&amp;DC$2&amp;"+"&amp;W242&amp;DC$1)</f>
        <v/>
      </c>
      <c r="DD242" s="71" t="str">
        <f t="shared" ref="DD242" si="4024">IF(X242="","","|n"&amp;DD$2&amp;"+"&amp;X242&amp;DD$1)</f>
        <v/>
      </c>
      <c r="DE242" s="71" t="str">
        <f t="shared" ref="DE242" si="4025">IF(Y242="","","|n"&amp;DE$2&amp;"+"&amp;Y242&amp;DE$1)</f>
        <v/>
      </c>
      <c r="DF242" s="71" t="str">
        <f t="shared" ref="DF242" si="4026">IF(Z242="","","|n"&amp;DF$2&amp;"+"&amp;Z242&amp;DF$1)</f>
        <v/>
      </c>
      <c r="DG242" s="71" t="str">
        <f t="shared" ref="DG242" si="4027">IF(AA242="","","|n"&amp;DG$2&amp;"+"&amp;AA242&amp;DG$1)</f>
        <v/>
      </c>
      <c r="DH242" s="71" t="str">
        <f t="shared" ref="DH242" si="4028">IF(AB242="","","|n"&amp;DH$2&amp;"+"&amp;AB242&amp;DH$1)</f>
        <v/>
      </c>
      <c r="DI242" s="71" t="str">
        <f t="shared" ref="DI242" si="4029">IF(AC242="","","|n"&amp;DI$2&amp;"+"&amp;AC242&amp;DI$1)</f>
        <v/>
      </c>
      <c r="DJ242" s="71" t="str">
        <f t="shared" ref="DJ242" si="4030">IF(AD242="","","|n"&amp;DJ$2&amp;"+"&amp;AD242&amp;DJ$1)</f>
        <v/>
      </c>
      <c r="DK242" s="71" t="str">
        <f t="shared" ref="DK242" si="4031">IF(AE242="","","|n"&amp;DK$2&amp;"+"&amp;AE242&amp;DK$1)</f>
        <v/>
      </c>
      <c r="DL242" s="71" t="str">
        <f t="shared" ref="DL242" si="4032">IF(AF242="","","|n"&amp;DL$2&amp;"+"&amp;AF242&amp;DL$1)</f>
        <v/>
      </c>
      <c r="DM242" s="71" t="str">
        <f t="shared" ref="DM242" si="4033">IF(AG242="","","|n"&amp;DM$2&amp;"+"&amp;AG242&amp;DM$1)</f>
        <v/>
      </c>
      <c r="DN242" s="71" t="str">
        <f t="shared" ref="DN242" si="4034">IF(AH242="","","|n"&amp;DN$2&amp;"+"&amp;AH242&amp;DN$1)</f>
        <v/>
      </c>
      <c r="DO242" s="71" t="str">
        <f t="shared" ref="DO242" si="4035">IF(AI242="","","|n"&amp;DO$2&amp;"+"&amp;AI242&amp;DO$1)</f>
        <v/>
      </c>
      <c r="DP242" s="71" t="str">
        <f t="shared" ref="DP242" si="4036">IF(AJ242="","","|n"&amp;DP$2&amp;"+"&amp;AJ242&amp;DP$1)</f>
        <v/>
      </c>
      <c r="DQ242" s="71" t="str">
        <f t="shared" ref="DQ242" si="4037">IF(AK242="","","|n"&amp;DQ$2&amp;"+"&amp;AK242&amp;DQ$1)</f>
        <v/>
      </c>
      <c r="DR242" s="71" t="str">
        <f t="shared" ref="DR242" si="4038">IF(AL242="","","|n"&amp;DR$2&amp;"+"&amp;AL242&amp;DR$1)</f>
        <v/>
      </c>
      <c r="DS242" s="71" t="str">
        <f t="shared" ref="DS242" si="4039">IF(AM242="","","|n"&amp;DS$2&amp;"+"&amp;AM242&amp;DS$1)</f>
        <v/>
      </c>
      <c r="DT242" s="71" t="str">
        <f t="shared" ref="DT242" si="4040">IF(AN242="","","|n"&amp;DT$2&amp;"+"&amp;AN242&amp;DT$1)</f>
        <v/>
      </c>
      <c r="DU242" s="71" t="str">
        <f t="shared" ref="DU242" si="4041">IF(AO242="","","|n"&amp;DU$2&amp;"+"&amp;AO242&amp;DU$1)</f>
        <v/>
      </c>
      <c r="DV242" s="71" t="str">
        <f t="shared" ref="DV242" si="4042">IF(AP242="","","|n"&amp;DV$2&amp;"+"&amp;AP242&amp;DV$1)</f>
        <v/>
      </c>
      <c r="DW242" s="71" t="str">
        <f t="shared" ref="DW242" si="4043">IF(AQ242="","","|n"&amp;DW$2&amp;"+"&amp;AQ242&amp;DW$1)</f>
        <v/>
      </c>
      <c r="DX242" s="71" t="str">
        <f t="shared" ref="DX242" si="4044">IF(AR242="","","|n"&amp;DX$2&amp;"+"&amp;AR242&amp;DX$1)</f>
        <v/>
      </c>
      <c r="DY242" s="71" t="str">
        <f t="shared" ref="DY242" si="4045">IF(AS242="","","|n"&amp;DY$2&amp;"+"&amp;AS242&amp;DY$1)</f>
        <v/>
      </c>
      <c r="DZ242" s="71" t="str">
        <f t="shared" ref="DZ242" si="4046">IF(AT242="","","|n"&amp;DZ$2&amp;"+"&amp;AT242&amp;DZ$1)</f>
        <v/>
      </c>
      <c r="EA242" s="71" t="str">
        <f t="shared" ref="EA242" si="4047">IF(AU242="","","|n"&amp;EA$2&amp;"+"&amp;AU242&amp;EA$1)</f>
        <v/>
      </c>
      <c r="EB242" s="71" t="str">
        <f t="shared" ref="EB242" si="4048">IF(AV242="","","|n"&amp;EB$2&amp;"+"&amp;AV242&amp;EB$1)</f>
        <v/>
      </c>
      <c r="EC242" s="71" t="str">
        <f t="shared" ref="EC242" si="4049">IF(AW242="","","|n"&amp;EC$2&amp;"+"&amp;AW242&amp;EC$1)</f>
        <v/>
      </c>
      <c r="ED242" s="71" t="str">
        <f t="shared" ref="ED242" si="4050">IF(AX242="","","|n"&amp;ED$2&amp;"+"&amp;AX242&amp;ED$1)</f>
        <v/>
      </c>
      <c r="EE242" s="71" t="str">
        <f t="shared" ref="EE242" si="4051">IF(AY242="","","|n"&amp;EE$2&amp;"+"&amp;AY242&amp;EE$1)</f>
        <v/>
      </c>
      <c r="EF242" s="71" t="str">
        <f t="shared" ref="EF242" si="4052">IF(AZ242="","","|n"&amp;EF$2&amp;"+"&amp;AZ242&amp;EF$1)</f>
        <v/>
      </c>
      <c r="EG242" s="71" t="str">
        <f t="shared" ref="EG242" si="4053">IF(BA242="","","|n"&amp;EG$2&amp;"+"&amp;BA242&amp;EG$1)</f>
        <v/>
      </c>
      <c r="EH242" s="71" t="str">
        <f t="shared" ref="EH242" si="4054">IF(BB242="","","|n"&amp;EH$2&amp;"+"&amp;BB242&amp;EH$1)</f>
        <v/>
      </c>
      <c r="EI242" s="71" t="str">
        <f t="shared" ref="EI242" si="4055">IF(BC242="","","|n"&amp;EI$2&amp;"+"&amp;BC242&amp;EI$1)</f>
        <v/>
      </c>
      <c r="EJ242" s="71" t="str">
        <f t="shared" ref="EJ242" si="4056">IF(BD242="","","|n"&amp;EJ$2&amp;"+"&amp;BD242&amp;EJ$1)</f>
        <v/>
      </c>
      <c r="EK242" s="71" t="str">
        <f t="shared" ref="EK242" si="4057">IF(BE242="","","|n"&amp;EK$2&amp;"+"&amp;BE242&amp;EK$1)</f>
        <v/>
      </c>
      <c r="EL242" s="71" t="str">
        <f t="shared" ref="EL242" si="4058">IF(BF242="","","|n"&amp;EL$2&amp;"+"&amp;BF242&amp;EL$1)</f>
        <v/>
      </c>
      <c r="EM242" s="71" t="str">
        <f t="shared" ref="EM242" si="4059">IF(BG242="","","|n"&amp;EM$2&amp;"+"&amp;BG242&amp;EM$1)</f>
        <v/>
      </c>
      <c r="EN242" s="71" t="str">
        <f t="shared" ref="EN242" si="4060">IF(BH242="","","|n"&amp;EN$2&amp;"+"&amp;BH242&amp;EN$1)</f>
        <v/>
      </c>
      <c r="EO242" s="71" t="str">
        <f t="shared" ref="EO242" si="4061">IF(BI242="","","|n"&amp;EO$2&amp;"+"&amp;BI242&amp;EO$1)</f>
        <v/>
      </c>
      <c r="EP242" s="71" t="str">
        <f t="shared" ref="EP242" si="4062">IF(BJ242="","","|n"&amp;EP$2&amp;"+"&amp;BJ242&amp;EP$1)</f>
        <v/>
      </c>
      <c r="EQ242" s="71" t="str">
        <f t="shared" ref="EQ242" si="4063">IF(BK242="","","|n"&amp;EQ$2&amp;"+"&amp;BK242&amp;EQ$1)</f>
        <v/>
      </c>
      <c r="ER242" s="71" t="str">
        <f t="shared" ref="ER242" si="4064">IF(BL242="","","|n"&amp;ER$2&amp;"+"&amp;BL242&amp;ER$1)</f>
        <v/>
      </c>
      <c r="ES242" s="71" t="str">
        <f t="shared" ref="ES242" si="4065">IF(BM242="","","|n"&amp;ES$2&amp;"+"&amp;BM242&amp;ES$1)</f>
        <v/>
      </c>
      <c r="ET242" s="71" t="str">
        <f t="shared" ref="ET242" si="4066">IF(BN242="","","|n"&amp;ET$2&amp;"+"&amp;BN242&amp;ET$1)</f>
        <v/>
      </c>
      <c r="EU242" s="71" t="str">
        <f t="shared" ref="EU242" si="4067">IF(BO242="","","|n"&amp;EU$2&amp;"+"&amp;BO242&amp;EU$1)</f>
        <v/>
      </c>
      <c r="EV242" s="71" t="str">
        <f t="shared" ref="EV242" si="4068">IF(BP242="","","|n"&amp;EV$2&amp;"+"&amp;BP242&amp;EV$1)</f>
        <v/>
      </c>
      <c r="EW242" s="71" t="str">
        <f t="shared" ref="EW242" si="4069">IF(BQ242="","","|n"&amp;EW$2&amp;"+"&amp;BQ242&amp;EW$1)</f>
        <v/>
      </c>
      <c r="EX242" s="71" t="str">
        <f t="shared" ref="EX242" si="4070">IF(BR242="","","|n"&amp;EX$2&amp;"+"&amp;BR242&amp;EX$1)</f>
        <v/>
      </c>
      <c r="EY242" s="71" t="str">
        <f t="shared" ref="EY242" si="4071">IF(BS242="","","|n"&amp;EY$2&amp;"+"&amp;BS242&amp;EY$1)</f>
        <v/>
      </c>
      <c r="EZ242" s="71" t="str">
        <f t="shared" ref="EZ242" si="4072">IF(BT242="","","|n"&amp;EZ$2&amp;"+"&amp;BT242&amp;EZ$1)</f>
        <v/>
      </c>
      <c r="FA242" s="71" t="str">
        <f t="shared" ref="FA242" si="4073">IF(BU242="","","|n"&amp;FA$2&amp;"+"&amp;BU242&amp;FA$1)</f>
        <v/>
      </c>
      <c r="FB242" s="71" t="str">
        <f t="shared" ref="FB242" si="4074">IF(BV242="","","|n"&amp;FB$2&amp;"+"&amp;BV242&amp;FB$1)</f>
        <v/>
      </c>
      <c r="FC242" s="71" t="str">
        <f t="shared" ref="FC242" si="4075">IF(BW242="","","|n"&amp;FC$2&amp;"+"&amp;BW242&amp;FC$1)</f>
        <v/>
      </c>
      <c r="FD242" s="71" t="str">
        <f t="shared" ref="FD242" si="4076">IF(BX242="","","|n"&amp;FD$2&amp;"+"&amp;BX242&amp;FD$1)</f>
        <v/>
      </c>
      <c r="FE242" s="71" t="str">
        <f t="shared" ref="FE242" si="4077">IF(BY242="","","|n"&amp;FE$2&amp;"+"&amp;BY242&amp;FE$1)</f>
        <v/>
      </c>
      <c r="FF242" s="71" t="str">
        <f t="shared" ref="FF242" si="4078">IF(BZ242="","","|n"&amp;FF$2&amp;"+"&amp;BZ242&amp;FF$1)</f>
        <v/>
      </c>
      <c r="FG242" s="71" t="str">
        <f t="shared" ref="FG242" si="4079">IF(CA242="","","|n"&amp;FG$2&amp;"+"&amp;CA242&amp;FG$1)</f>
        <v/>
      </c>
      <c r="FH242" s="71" t="str">
        <f t="shared" ref="FH242" si="4080">IF(CB242="","","|n"&amp;FH$2&amp;"+"&amp;CB242&amp;FH$1)</f>
        <v/>
      </c>
      <c r="FI242" s="71" t="str">
        <f t="shared" ref="FI242" si="4081">IF(CC242="","","|n"&amp;FI$2&amp;"+"&amp;CC242&amp;FI$1)</f>
        <v/>
      </c>
      <c r="FJ242" s="71" t="str">
        <f t="shared" ref="FJ242" si="4082">IF(CD242="","","|n"&amp;FJ$2&amp;"+"&amp;CD242&amp;FJ$1)</f>
        <v/>
      </c>
      <c r="FK242" s="71" t="str">
        <f t="shared" ref="FK242" si="4083">IF(CE242="","","|n"&amp;FK$2&amp;"+"&amp;CE242&amp;FK$1)</f>
        <v/>
      </c>
      <c r="FL242" s="71" t="str">
        <f t="shared" ref="FL242" si="4084">IF(CF242="","","|n"&amp;FL$2&amp;"+"&amp;CF242&amp;FL$1)</f>
        <v/>
      </c>
      <c r="FM242" s="71" t="str">
        <f t="shared" ref="FM242" si="4085">IF(CG242="","","|n"&amp;FM$2&amp;"+"&amp;CG242&amp;FM$1)</f>
        <v/>
      </c>
      <c r="FN242" s="71" t="str">
        <f t="shared" ref="FN242" si="4086">IF(CH242="","","|n"&amp;FN$2&amp;"+"&amp;CH242&amp;FN$1)</f>
        <v/>
      </c>
      <c r="FO242" s="71" t="str">
        <f t="shared" ref="FO242" si="4087">IF(CI242="","","|n"&amp;FO$2&amp;"+"&amp;CI242&amp;FO$1)</f>
        <v/>
      </c>
      <c r="FP242" s="71" t="str">
        <f t="shared" ref="FP242" si="4088">IF(CJ242="","","|n"&amp;FP$2&amp;"+"&amp;CJ242&amp;FP$1)</f>
        <v/>
      </c>
      <c r="FQ242" s="71" t="str">
        <f t="shared" ref="FQ242" si="4089">IF(CK242="","","|n"&amp;FQ$2&amp;"+"&amp;CK242&amp;FQ$1)</f>
        <v/>
      </c>
      <c r="FR242" s="71" t="str">
        <f t="shared" ref="FR242" si="4090">IF(CL242="","","|n"&amp;FR$2&amp;"+"&amp;CL242&amp;FR$1)</f>
        <v/>
      </c>
      <c r="FS242" s="71" t="str">
        <f t="shared" ref="FS242" si="4091">IF(CM242="","","|n"&amp;FS$2&amp;"+"&amp;CM242&amp;FS$1)</f>
        <v/>
      </c>
    </row>
    <row r="243" spans="1:175" ht="16.5">
      <c r="A243" s="79"/>
      <c r="B243" s="101" t="s">
        <v>786</v>
      </c>
      <c r="C243" s="79" t="s">
        <v>787</v>
      </c>
      <c r="T243" s="191" t="s">
        <v>1382</v>
      </c>
      <c r="U243" s="190" t="s">
        <v>1368</v>
      </c>
      <c r="CN243" s="70" t="str">
        <f t="shared" si="4016"/>
        <v>InitUnitState('IZ06',,,,,,,,,,)</v>
      </c>
      <c r="CO243" s="70" t="str">
        <f t="shared" si="4017"/>
        <v>InitUnitNormal('IZ06',,,,,,,,,,)</v>
      </c>
      <c r="CP243" s="70" t="str">
        <f t="shared" si="4018"/>
        <v>InitUnitMagic('IZ06',,,,,,,,,,)</v>
      </c>
      <c r="CQ243" s="70" t="str">
        <f t="shared" si="4019"/>
        <v>InitUnitAdd('IZ06',,,,,,,,,,)</v>
      </c>
      <c r="CR243" s="70" t="str">
        <f>"InitEquipData('"&amp;B243&amp;"',"&amp;D243&amp;","&amp;CR$1&amp;A243&amp;CR$1&amp;","&amp;E243&amp;","&amp;I243&amp;","&amp;F243&amp;","&amp;G243&amp;",'"&amp;J243&amp;"','"&amp;K243&amp;"','"&amp;L243&amp;"','"&amp;M243&amp;"','"&amp;N243&amp;"','"&amp;O243&amp;"',"&amp;CR$1&amp;U245&amp;CR$1&amp;")"</f>
        <v>InitEquipData('IZ06',,"",,,,,'','','','','','',"ReplaceableTextures\\CommandButtons\\BTN020.blp")</v>
      </c>
      <c r="CU243" s="95" t="str">
        <f t="shared" si="4020"/>
        <v>|n</v>
      </c>
      <c r="CV243" s="61" t="str">
        <f t="shared" si="4021"/>
        <v>|CffFFC926开启消耗：|n|r50000金币，15玄铁。|Cffffc926|n全队奖励：|r|n攻击+4%，业力+4%，生命+4%。|n|n|Cffffc926个人随机奖励：|r|n|Cffff0000虚空神石x1|r【高概率】|n|Cffff0000虚空神石x2|r【低概率】|n|Cffff0000创世碎片|r【低概率】|n|Cffff0000高级附魔石|r|Cffcccccc【未开放】|r|n|n|Cffcccccc通天教主恼羞成怒，摆下万仙阵以立杀威。防生灵涂炭，请速去阻击！|r</v>
      </c>
      <c r="CW243" s="60"/>
      <c r="CX243" s="60"/>
      <c r="CY243" s="60"/>
      <c r="CZ243" s="60"/>
      <c r="DA243" s="60"/>
      <c r="DB243" s="71" t="str">
        <f t="shared" ref="DB243:FM243" si="4092">IF(V243="","","|n"&amp;DB$2&amp;"+"&amp;V243&amp;DB$1)</f>
        <v/>
      </c>
      <c r="DC243" s="71" t="str">
        <f t="shared" si="4092"/>
        <v/>
      </c>
      <c r="DD243" s="71" t="str">
        <f t="shared" si="4092"/>
        <v/>
      </c>
      <c r="DE243" s="71" t="str">
        <f t="shared" si="4092"/>
        <v/>
      </c>
      <c r="DF243" s="71" t="str">
        <f t="shared" si="4092"/>
        <v/>
      </c>
      <c r="DG243" s="71" t="str">
        <f t="shared" si="4092"/>
        <v/>
      </c>
      <c r="DH243" s="71" t="str">
        <f t="shared" si="4092"/>
        <v/>
      </c>
      <c r="DI243" s="71" t="str">
        <f t="shared" si="4092"/>
        <v/>
      </c>
      <c r="DJ243" s="71" t="str">
        <f t="shared" si="4092"/>
        <v/>
      </c>
      <c r="DK243" s="71" t="str">
        <f t="shared" si="4092"/>
        <v/>
      </c>
      <c r="DL243" s="71" t="str">
        <f t="shared" si="4092"/>
        <v/>
      </c>
      <c r="DM243" s="71" t="str">
        <f t="shared" si="4092"/>
        <v/>
      </c>
      <c r="DN243" s="71" t="str">
        <f t="shared" si="4092"/>
        <v/>
      </c>
      <c r="DO243" s="71" t="str">
        <f t="shared" si="4092"/>
        <v/>
      </c>
      <c r="DP243" s="71" t="str">
        <f t="shared" si="4092"/>
        <v/>
      </c>
      <c r="DQ243" s="71" t="str">
        <f t="shared" si="4092"/>
        <v/>
      </c>
      <c r="DR243" s="71" t="str">
        <f t="shared" si="4092"/>
        <v/>
      </c>
      <c r="DS243" s="71" t="str">
        <f t="shared" si="4092"/>
        <v/>
      </c>
      <c r="DT243" s="71" t="str">
        <f t="shared" si="4092"/>
        <v/>
      </c>
      <c r="DU243" s="71" t="str">
        <f t="shared" si="4092"/>
        <v/>
      </c>
      <c r="DV243" s="71" t="str">
        <f t="shared" si="4092"/>
        <v/>
      </c>
      <c r="DW243" s="71" t="str">
        <f t="shared" si="4092"/>
        <v/>
      </c>
      <c r="DX243" s="71" t="str">
        <f t="shared" si="4092"/>
        <v/>
      </c>
      <c r="DY243" s="71" t="str">
        <f t="shared" si="4092"/>
        <v/>
      </c>
      <c r="DZ243" s="71" t="str">
        <f t="shared" si="4092"/>
        <v/>
      </c>
      <c r="EA243" s="71" t="str">
        <f t="shared" si="4092"/>
        <v/>
      </c>
      <c r="EB243" s="71" t="str">
        <f t="shared" si="4092"/>
        <v/>
      </c>
      <c r="EC243" s="71" t="str">
        <f t="shared" si="4092"/>
        <v/>
      </c>
      <c r="ED243" s="71" t="str">
        <f t="shared" si="4092"/>
        <v/>
      </c>
      <c r="EE243" s="71" t="str">
        <f t="shared" si="4092"/>
        <v/>
      </c>
      <c r="EF243" s="71" t="str">
        <f t="shared" si="4092"/>
        <v/>
      </c>
      <c r="EG243" s="71" t="str">
        <f t="shared" si="4092"/>
        <v/>
      </c>
      <c r="EH243" s="71" t="str">
        <f t="shared" si="4092"/>
        <v/>
      </c>
      <c r="EI243" s="71" t="str">
        <f t="shared" si="4092"/>
        <v/>
      </c>
      <c r="EJ243" s="71" t="str">
        <f t="shared" si="4092"/>
        <v/>
      </c>
      <c r="EK243" s="71" t="str">
        <f t="shared" si="4092"/>
        <v/>
      </c>
      <c r="EL243" s="71" t="str">
        <f t="shared" si="4092"/>
        <v/>
      </c>
      <c r="EM243" s="71" t="str">
        <f t="shared" si="4092"/>
        <v/>
      </c>
      <c r="EN243" s="71" t="str">
        <f t="shared" si="4092"/>
        <v/>
      </c>
      <c r="EO243" s="71" t="str">
        <f t="shared" si="4092"/>
        <v/>
      </c>
      <c r="EP243" s="71" t="str">
        <f t="shared" si="4092"/>
        <v/>
      </c>
      <c r="EQ243" s="71" t="str">
        <f t="shared" si="4092"/>
        <v/>
      </c>
      <c r="ER243" s="71" t="str">
        <f t="shared" si="4092"/>
        <v/>
      </c>
      <c r="ES243" s="71" t="str">
        <f t="shared" si="4092"/>
        <v/>
      </c>
      <c r="ET243" s="71" t="str">
        <f t="shared" si="4092"/>
        <v/>
      </c>
      <c r="EU243" s="71" t="str">
        <f t="shared" si="4092"/>
        <v/>
      </c>
      <c r="EV243" s="71" t="str">
        <f t="shared" si="4092"/>
        <v/>
      </c>
      <c r="EW243" s="71" t="str">
        <f t="shared" si="4092"/>
        <v/>
      </c>
      <c r="EX243" s="71" t="str">
        <f t="shared" si="4092"/>
        <v/>
      </c>
      <c r="EY243" s="71" t="str">
        <f t="shared" si="4092"/>
        <v/>
      </c>
      <c r="EZ243" s="71" t="str">
        <f t="shared" si="4092"/>
        <v/>
      </c>
      <c r="FA243" s="71" t="str">
        <f t="shared" si="4092"/>
        <v/>
      </c>
      <c r="FB243" s="71" t="str">
        <f t="shared" si="4092"/>
        <v/>
      </c>
      <c r="FC243" s="71" t="str">
        <f t="shared" si="4092"/>
        <v/>
      </c>
      <c r="FD243" s="71" t="str">
        <f t="shared" si="4092"/>
        <v/>
      </c>
      <c r="FE243" s="71" t="str">
        <f t="shared" si="4092"/>
        <v/>
      </c>
      <c r="FF243" s="71" t="str">
        <f t="shared" si="4092"/>
        <v/>
      </c>
      <c r="FG243" s="71" t="str">
        <f t="shared" si="4092"/>
        <v/>
      </c>
      <c r="FH243" s="71" t="str">
        <f t="shared" si="4092"/>
        <v/>
      </c>
      <c r="FI243" s="71" t="str">
        <f t="shared" si="4092"/>
        <v/>
      </c>
      <c r="FJ243" s="71" t="str">
        <f t="shared" si="4092"/>
        <v/>
      </c>
      <c r="FK243" s="71" t="str">
        <f t="shared" si="4092"/>
        <v/>
      </c>
      <c r="FL243" s="71" t="str">
        <f t="shared" si="4092"/>
        <v/>
      </c>
      <c r="FM243" s="71" t="str">
        <f t="shared" si="4092"/>
        <v/>
      </c>
      <c r="FN243" s="71" t="str">
        <f t="shared" ref="FN243:FS243" si="4093">IF(CH243="","","|n"&amp;FN$2&amp;"+"&amp;CH243&amp;FN$1)</f>
        <v/>
      </c>
      <c r="FO243" s="71" t="str">
        <f t="shared" si="4093"/>
        <v/>
      </c>
      <c r="FP243" s="71" t="str">
        <f t="shared" si="4093"/>
        <v/>
      </c>
      <c r="FQ243" s="71" t="str">
        <f t="shared" si="4093"/>
        <v/>
      </c>
      <c r="FR243" s="71" t="str">
        <f t="shared" si="4093"/>
        <v/>
      </c>
      <c r="FS243" s="71" t="str">
        <f t="shared" si="4093"/>
        <v/>
      </c>
    </row>
    <row r="244" spans="1:175" ht="16.5">
      <c r="A244" s="79"/>
      <c r="B244" s="101" t="s">
        <v>788</v>
      </c>
      <c r="C244" s="79" t="s">
        <v>789</v>
      </c>
      <c r="T244" s="109" t="s">
        <v>492</v>
      </c>
      <c r="U244" s="85" t="s">
        <v>790</v>
      </c>
      <c r="CN244" s="70" t="str">
        <f t="shared" ref="CN244:CN260" si="4094">"InitUnitState('"&amp;B244&amp;"',"&amp;V244&amp;","&amp;W244&amp;","&amp;X244&amp;","&amp;Y244&amp;","&amp;Z244&amp;","&amp;AA244&amp;","&amp;AB244&amp;","&amp;AC244&amp;","&amp;AD244&amp;","&amp;AE244&amp;")"</f>
        <v>InitUnitState('IS01',,,,,,,,,,)</v>
      </c>
      <c r="CO244" s="70" t="str">
        <f t="shared" ref="CO244:CO260" si="4095">"InitUnitNormal('"&amp;B244&amp;"',"&amp;AF244&amp;","&amp;AG244&amp;","&amp;AH244&amp;","&amp;AI244&amp;","&amp;AJ244&amp;","&amp;AK244&amp;","&amp;AL244&amp;","&amp;AM244&amp;","&amp;AN244&amp;","&amp;AO244&amp;")"</f>
        <v>InitUnitNormal('IS01',,,,,,,,,,)</v>
      </c>
      <c r="CP244" s="70" t="str">
        <f t="shared" ref="CP244:CP260" si="4096">"InitUnitMagic('"&amp;B244&amp;"',"&amp;AP244&amp;","&amp;AQ244&amp;","&amp;AR244&amp;","&amp;AS244&amp;","&amp;AT244&amp;","&amp;AU244&amp;","&amp;AV244&amp;","&amp;AW244&amp;","&amp;BI244&amp;","&amp;BJ244&amp;")"</f>
        <v>InitUnitMagic('IS01',,,,,,,,,,)</v>
      </c>
      <c r="CQ244" s="70" t="str">
        <f t="shared" ref="CQ244:CQ260" si="4097">"InitUnitAdd('"&amp;B244&amp;"',"&amp;BK244&amp;","&amp;BL244&amp;","&amp;BM244&amp;","&amp;BN244&amp;","&amp;BO244&amp;","&amp;BP244&amp;","&amp;BQ244&amp;","&amp;BR244&amp;","&amp;BS244&amp;","&amp;BT244&amp;")"</f>
        <v>InitUnitAdd('IS01',,,,,,,,,,)</v>
      </c>
      <c r="CR244" s="70" t="str">
        <f>"InitEquipData('"&amp;B244&amp;"',"&amp;D244&amp;","&amp;CR$1&amp;A244&amp;CR$1&amp;","&amp;E244&amp;","&amp;I244&amp;","&amp;F244&amp;","&amp;G244&amp;",'"&amp;J244&amp;"','"&amp;K244&amp;"','"&amp;L244&amp;"','"&amp;M244&amp;"','"&amp;N244&amp;"','"&amp;O244&amp;"',"&amp;CR$1&amp;U245&amp;CR$1&amp;")"</f>
        <v>InitEquipData('IS01',,"",,,,,'','','','','','',"ReplaceableTextures\\CommandButtons\\BTN020.blp")</v>
      </c>
      <c r="CU244" s="95" t="str">
        <f t="shared" ref="CU244:CU251" si="4098">CONCATENATE(DB244,DC244,DD244,DE244,DF244,DG244,DH244,DI244,DJ244,DK244,DL244,DM244,DN244,DO244,DP244,DQ244,DR244,DS244,DT244,DU244,DV244,DW244,DX244,DY244,DZ244,EA244,EB244,EC244,ED244,EE244,EF244,EG244,EH244,EI244,EJ244,EK244,EL244,EM244,EN244,EO244,EP244&amp;"|n")</f>
        <v>|n</v>
      </c>
      <c r="CV244" s="61" t="str">
        <f t="shared" ref="CV244:CV251" si="4099">T244</f>
        <v>高概率获得D级技能，低概率获得|Cff00ff7fC级技能|r</v>
      </c>
      <c r="CW244" s="60"/>
      <c r="CX244" s="60"/>
      <c r="CY244" s="60"/>
      <c r="CZ244" s="60"/>
      <c r="DA244" s="60"/>
      <c r="DB244" s="71" t="str">
        <f t="shared" ref="DB244:DK245" si="4100">IF(V244="","","|n"&amp;DB$2&amp;"+"&amp;V244&amp;DB$1)</f>
        <v/>
      </c>
      <c r="DC244" s="71" t="str">
        <f t="shared" si="4100"/>
        <v/>
      </c>
      <c r="DD244" s="71" t="str">
        <f t="shared" si="4100"/>
        <v/>
      </c>
      <c r="DE244" s="71" t="str">
        <f t="shared" si="4100"/>
        <v/>
      </c>
      <c r="DF244" s="71" t="str">
        <f t="shared" si="4100"/>
        <v/>
      </c>
      <c r="DG244" s="71" t="str">
        <f t="shared" si="4100"/>
        <v/>
      </c>
      <c r="DH244" s="71" t="str">
        <f t="shared" si="4100"/>
        <v/>
      </c>
      <c r="DI244" s="71" t="str">
        <f t="shared" si="4100"/>
        <v/>
      </c>
      <c r="DJ244" s="71" t="str">
        <f t="shared" si="4100"/>
        <v/>
      </c>
      <c r="DK244" s="71" t="str">
        <f t="shared" si="4100"/>
        <v/>
      </c>
      <c r="DL244" s="71" t="str">
        <f t="shared" ref="DL244:DU245" si="4101">IF(AF244="","","|n"&amp;DL$2&amp;"+"&amp;AF244&amp;DL$1)</f>
        <v/>
      </c>
      <c r="DM244" s="71" t="str">
        <f t="shared" si="4101"/>
        <v/>
      </c>
      <c r="DN244" s="71" t="str">
        <f t="shared" si="4101"/>
        <v/>
      </c>
      <c r="DO244" s="71" t="str">
        <f t="shared" si="4101"/>
        <v/>
      </c>
      <c r="DP244" s="71" t="str">
        <f t="shared" si="4101"/>
        <v/>
      </c>
      <c r="DQ244" s="71" t="str">
        <f t="shared" si="4101"/>
        <v/>
      </c>
      <c r="DR244" s="71" t="str">
        <f t="shared" si="4101"/>
        <v/>
      </c>
      <c r="DS244" s="71" t="str">
        <f t="shared" si="4101"/>
        <v/>
      </c>
      <c r="DT244" s="71" t="str">
        <f t="shared" si="4101"/>
        <v/>
      </c>
      <c r="DU244" s="71" t="str">
        <f t="shared" si="4101"/>
        <v/>
      </c>
      <c r="DV244" s="71" t="str">
        <f t="shared" ref="DV244:EE245" si="4102">IF(AP244="","","|n"&amp;DV$2&amp;"+"&amp;AP244&amp;DV$1)</f>
        <v/>
      </c>
      <c r="DW244" s="71" t="str">
        <f t="shared" si="4102"/>
        <v/>
      </c>
      <c r="DX244" s="71" t="str">
        <f t="shared" si="4102"/>
        <v/>
      </c>
      <c r="DY244" s="71" t="str">
        <f t="shared" si="4102"/>
        <v/>
      </c>
      <c r="DZ244" s="71" t="str">
        <f t="shared" si="4102"/>
        <v/>
      </c>
      <c r="EA244" s="71" t="str">
        <f t="shared" si="4102"/>
        <v/>
      </c>
      <c r="EB244" s="71" t="str">
        <f t="shared" si="4102"/>
        <v/>
      </c>
      <c r="EC244" s="71" t="str">
        <f t="shared" si="4102"/>
        <v/>
      </c>
      <c r="ED244" s="71" t="str">
        <f t="shared" si="4102"/>
        <v/>
      </c>
      <c r="EE244" s="71" t="str">
        <f t="shared" si="4102"/>
        <v/>
      </c>
      <c r="EF244" s="71" t="str">
        <f t="shared" ref="EF244:EO245" si="4103">IF(AZ244="","","|n"&amp;EF$2&amp;"+"&amp;AZ244&amp;EF$1)</f>
        <v/>
      </c>
      <c r="EG244" s="71" t="str">
        <f t="shared" si="4103"/>
        <v/>
      </c>
      <c r="EH244" s="71" t="str">
        <f t="shared" si="4103"/>
        <v/>
      </c>
      <c r="EI244" s="71" t="str">
        <f t="shared" si="4103"/>
        <v/>
      </c>
      <c r="EJ244" s="71" t="str">
        <f t="shared" si="4103"/>
        <v/>
      </c>
      <c r="EK244" s="71" t="str">
        <f t="shared" si="4103"/>
        <v/>
      </c>
      <c r="EL244" s="71" t="str">
        <f t="shared" si="4103"/>
        <v/>
      </c>
      <c r="EM244" s="71" t="str">
        <f t="shared" si="4103"/>
        <v/>
      </c>
      <c r="EN244" s="71" t="str">
        <f t="shared" si="4103"/>
        <v/>
      </c>
      <c r="EO244" s="71" t="str">
        <f t="shared" si="4103"/>
        <v/>
      </c>
      <c r="EP244" s="71" t="str">
        <f t="shared" ref="EP244:EY245" si="4104">IF(BJ244="","","|n"&amp;EP$2&amp;"+"&amp;BJ244&amp;EP$1)</f>
        <v/>
      </c>
      <c r="EQ244" s="71" t="str">
        <f t="shared" si="4104"/>
        <v/>
      </c>
      <c r="ER244" s="71" t="str">
        <f t="shared" si="4104"/>
        <v/>
      </c>
      <c r="ES244" s="71" t="str">
        <f t="shared" si="4104"/>
        <v/>
      </c>
      <c r="ET244" s="71" t="str">
        <f t="shared" si="4104"/>
        <v/>
      </c>
      <c r="EU244" s="71" t="str">
        <f t="shared" si="4104"/>
        <v/>
      </c>
      <c r="EV244" s="71" t="str">
        <f t="shared" si="4104"/>
        <v/>
      </c>
      <c r="EW244" s="71" t="str">
        <f t="shared" si="4104"/>
        <v/>
      </c>
      <c r="EX244" s="71" t="str">
        <f t="shared" si="4104"/>
        <v/>
      </c>
      <c r="EY244" s="71" t="str">
        <f t="shared" si="4104"/>
        <v/>
      </c>
      <c r="EZ244" s="71" t="str">
        <f t="shared" ref="EZ244:FI245" si="4105">IF(BT244="","","|n"&amp;EZ$2&amp;"+"&amp;BT244&amp;EZ$1)</f>
        <v/>
      </c>
      <c r="FA244" s="71" t="str">
        <f t="shared" si="4105"/>
        <v/>
      </c>
      <c r="FB244" s="71" t="str">
        <f t="shared" si="4105"/>
        <v/>
      </c>
      <c r="FC244" s="71" t="str">
        <f t="shared" si="4105"/>
        <v/>
      </c>
      <c r="FD244" s="71" t="str">
        <f t="shared" si="4105"/>
        <v/>
      </c>
      <c r="FE244" s="71" t="str">
        <f t="shared" si="4105"/>
        <v/>
      </c>
      <c r="FF244" s="71" t="str">
        <f t="shared" si="4105"/>
        <v/>
      </c>
      <c r="FG244" s="71" t="str">
        <f t="shared" si="4105"/>
        <v/>
      </c>
      <c r="FH244" s="71" t="str">
        <f t="shared" si="4105"/>
        <v/>
      </c>
      <c r="FI244" s="71" t="str">
        <f t="shared" si="4105"/>
        <v/>
      </c>
      <c r="FJ244" s="71" t="str">
        <f t="shared" ref="FJ244:FS245" si="4106">IF(CD244="","","|n"&amp;FJ$2&amp;"+"&amp;CD244&amp;FJ$1)</f>
        <v/>
      </c>
      <c r="FK244" s="71" t="str">
        <f t="shared" si="4106"/>
        <v/>
      </c>
      <c r="FL244" s="71" t="str">
        <f t="shared" si="4106"/>
        <v/>
      </c>
      <c r="FM244" s="71" t="str">
        <f t="shared" si="4106"/>
        <v/>
      </c>
      <c r="FN244" s="71" t="str">
        <f t="shared" si="4106"/>
        <v/>
      </c>
      <c r="FO244" s="71" t="str">
        <f t="shared" si="4106"/>
        <v/>
      </c>
      <c r="FP244" s="71" t="str">
        <f t="shared" si="4106"/>
        <v/>
      </c>
      <c r="FQ244" s="71" t="str">
        <f t="shared" si="4106"/>
        <v/>
      </c>
      <c r="FR244" s="71" t="str">
        <f t="shared" si="4106"/>
        <v/>
      </c>
      <c r="FS244" s="71" t="str">
        <f t="shared" si="4106"/>
        <v/>
      </c>
    </row>
    <row r="245" spans="1:175" ht="16.5">
      <c r="A245" s="79"/>
      <c r="B245" s="101" t="s">
        <v>791</v>
      </c>
      <c r="C245" s="79" t="s">
        <v>792</v>
      </c>
      <c r="T245" s="109" t="s">
        <v>496</v>
      </c>
      <c r="U245" s="85" t="s">
        <v>793</v>
      </c>
      <c r="CN245" s="70" t="str">
        <f t="shared" si="4094"/>
        <v>InitUnitState('IS02',,,,,,,,,,)</v>
      </c>
      <c r="CO245" s="70" t="str">
        <f t="shared" si="4095"/>
        <v>InitUnitNormal('IS02',,,,,,,,,,)</v>
      </c>
      <c r="CP245" s="70" t="str">
        <f t="shared" si="4096"/>
        <v>InitUnitMagic('IS02',,,,,,,,,,)</v>
      </c>
      <c r="CQ245" s="70" t="str">
        <f t="shared" si="4097"/>
        <v>InitUnitAdd('IS02',,,,,,,,,,)</v>
      </c>
      <c r="CR245" s="70" t="str">
        <f>"InitEquipData('"&amp;B245&amp;"',"&amp;D245&amp;","&amp;CR$1&amp;A245&amp;CR$1&amp;","&amp;E245&amp;","&amp;I245&amp;","&amp;F245&amp;","&amp;G245&amp;",'"&amp;J245&amp;"','"&amp;K245&amp;"','"&amp;L245&amp;"','"&amp;M245&amp;"','"&amp;N245&amp;"','"&amp;O245&amp;"',"&amp;CR$1&amp;U246&amp;CR$1&amp;")"</f>
        <v>InitEquipData('IS02',,"",,,,,'','','','','','',"ReplaceableTextures\\CommandButtons\\BTN001.blp")</v>
      </c>
      <c r="CU245" s="95" t="str">
        <f t="shared" si="4098"/>
        <v>|n</v>
      </c>
      <c r="CV245" s="61" t="str">
        <f t="shared" si="4099"/>
        <v>较高概率获得D级技能，高概率获得|Cff00ff7fC级技能|r，极低概率获得|Cff2693ffB级技能|r。</v>
      </c>
      <c r="CW245" s="60"/>
      <c r="CX245" s="60"/>
      <c r="CY245" s="60"/>
      <c r="CZ245" s="60"/>
      <c r="DA245" s="60"/>
      <c r="DB245" s="71" t="str">
        <f t="shared" si="4100"/>
        <v/>
      </c>
      <c r="DC245" s="71" t="str">
        <f t="shared" si="4100"/>
        <v/>
      </c>
      <c r="DD245" s="71" t="str">
        <f t="shared" si="4100"/>
        <v/>
      </c>
      <c r="DE245" s="71" t="str">
        <f t="shared" si="4100"/>
        <v/>
      </c>
      <c r="DF245" s="71" t="str">
        <f t="shared" si="4100"/>
        <v/>
      </c>
      <c r="DG245" s="71" t="str">
        <f t="shared" si="4100"/>
        <v/>
      </c>
      <c r="DH245" s="71" t="str">
        <f t="shared" si="4100"/>
        <v/>
      </c>
      <c r="DI245" s="71" t="str">
        <f t="shared" si="4100"/>
        <v/>
      </c>
      <c r="DJ245" s="71" t="str">
        <f t="shared" si="4100"/>
        <v/>
      </c>
      <c r="DK245" s="71" t="str">
        <f t="shared" si="4100"/>
        <v/>
      </c>
      <c r="DL245" s="71" t="str">
        <f t="shared" si="4101"/>
        <v/>
      </c>
      <c r="DM245" s="71" t="str">
        <f t="shared" si="4101"/>
        <v/>
      </c>
      <c r="DN245" s="71" t="str">
        <f t="shared" si="4101"/>
        <v/>
      </c>
      <c r="DO245" s="71" t="str">
        <f t="shared" si="4101"/>
        <v/>
      </c>
      <c r="DP245" s="71" t="str">
        <f t="shared" si="4101"/>
        <v/>
      </c>
      <c r="DQ245" s="71" t="str">
        <f t="shared" si="4101"/>
        <v/>
      </c>
      <c r="DR245" s="71" t="str">
        <f t="shared" si="4101"/>
        <v/>
      </c>
      <c r="DS245" s="71" t="str">
        <f t="shared" si="4101"/>
        <v/>
      </c>
      <c r="DT245" s="71" t="str">
        <f t="shared" si="4101"/>
        <v/>
      </c>
      <c r="DU245" s="71" t="str">
        <f t="shared" si="4101"/>
        <v/>
      </c>
      <c r="DV245" s="71" t="str">
        <f t="shared" si="4102"/>
        <v/>
      </c>
      <c r="DW245" s="71" t="str">
        <f t="shared" si="4102"/>
        <v/>
      </c>
      <c r="DX245" s="71" t="str">
        <f t="shared" si="4102"/>
        <v/>
      </c>
      <c r="DY245" s="71" t="str">
        <f t="shared" si="4102"/>
        <v/>
      </c>
      <c r="DZ245" s="71" t="str">
        <f t="shared" si="4102"/>
        <v/>
      </c>
      <c r="EA245" s="71" t="str">
        <f t="shared" si="4102"/>
        <v/>
      </c>
      <c r="EB245" s="71" t="str">
        <f t="shared" si="4102"/>
        <v/>
      </c>
      <c r="EC245" s="71" t="str">
        <f t="shared" si="4102"/>
        <v/>
      </c>
      <c r="ED245" s="71" t="str">
        <f t="shared" si="4102"/>
        <v/>
      </c>
      <c r="EE245" s="71" t="str">
        <f t="shared" si="4102"/>
        <v/>
      </c>
      <c r="EF245" s="71" t="str">
        <f t="shared" si="4103"/>
        <v/>
      </c>
      <c r="EG245" s="71" t="str">
        <f t="shared" si="4103"/>
        <v/>
      </c>
      <c r="EH245" s="71" t="str">
        <f t="shared" si="4103"/>
        <v/>
      </c>
      <c r="EI245" s="71" t="str">
        <f t="shared" si="4103"/>
        <v/>
      </c>
      <c r="EJ245" s="71" t="str">
        <f t="shared" si="4103"/>
        <v/>
      </c>
      <c r="EK245" s="71" t="str">
        <f t="shared" si="4103"/>
        <v/>
      </c>
      <c r="EL245" s="71" t="str">
        <f t="shared" si="4103"/>
        <v/>
      </c>
      <c r="EM245" s="71" t="str">
        <f t="shared" si="4103"/>
        <v/>
      </c>
      <c r="EN245" s="71" t="str">
        <f t="shared" si="4103"/>
        <v/>
      </c>
      <c r="EO245" s="71" t="str">
        <f t="shared" si="4103"/>
        <v/>
      </c>
      <c r="EP245" s="71" t="str">
        <f t="shared" si="4104"/>
        <v/>
      </c>
      <c r="EQ245" s="71" t="str">
        <f t="shared" si="4104"/>
        <v/>
      </c>
      <c r="ER245" s="71" t="str">
        <f t="shared" si="4104"/>
        <v/>
      </c>
      <c r="ES245" s="71" t="str">
        <f t="shared" si="4104"/>
        <v/>
      </c>
      <c r="ET245" s="71" t="str">
        <f t="shared" si="4104"/>
        <v/>
      </c>
      <c r="EU245" s="71" t="str">
        <f t="shared" si="4104"/>
        <v/>
      </c>
      <c r="EV245" s="71" t="str">
        <f t="shared" si="4104"/>
        <v/>
      </c>
      <c r="EW245" s="71" t="str">
        <f t="shared" si="4104"/>
        <v/>
      </c>
      <c r="EX245" s="71" t="str">
        <f t="shared" si="4104"/>
        <v/>
      </c>
      <c r="EY245" s="71" t="str">
        <f t="shared" si="4104"/>
        <v/>
      </c>
      <c r="EZ245" s="71" t="str">
        <f t="shared" si="4105"/>
        <v/>
      </c>
      <c r="FA245" s="71" t="str">
        <f t="shared" si="4105"/>
        <v/>
      </c>
      <c r="FB245" s="71" t="str">
        <f t="shared" si="4105"/>
        <v/>
      </c>
      <c r="FC245" s="71" t="str">
        <f t="shared" si="4105"/>
        <v/>
      </c>
      <c r="FD245" s="71" t="str">
        <f t="shared" si="4105"/>
        <v/>
      </c>
      <c r="FE245" s="71" t="str">
        <f t="shared" si="4105"/>
        <v/>
      </c>
      <c r="FF245" s="71" t="str">
        <f t="shared" si="4105"/>
        <v/>
      </c>
      <c r="FG245" s="71" t="str">
        <f t="shared" si="4105"/>
        <v/>
      </c>
      <c r="FH245" s="71" t="str">
        <f t="shared" si="4105"/>
        <v/>
      </c>
      <c r="FI245" s="71" t="str">
        <f t="shared" si="4105"/>
        <v/>
      </c>
      <c r="FJ245" s="71" t="str">
        <f t="shared" si="4106"/>
        <v/>
      </c>
      <c r="FK245" s="71" t="str">
        <f t="shared" si="4106"/>
        <v/>
      </c>
      <c r="FL245" s="71" t="str">
        <f t="shared" si="4106"/>
        <v/>
      </c>
      <c r="FM245" s="71" t="str">
        <f t="shared" si="4106"/>
        <v/>
      </c>
      <c r="FN245" s="71" t="str">
        <f t="shared" si="4106"/>
        <v/>
      </c>
      <c r="FO245" s="71" t="str">
        <f t="shared" si="4106"/>
        <v/>
      </c>
      <c r="FP245" s="71" t="str">
        <f t="shared" si="4106"/>
        <v/>
      </c>
      <c r="FQ245" s="71" t="str">
        <f t="shared" si="4106"/>
        <v/>
      </c>
      <c r="FR245" s="71" t="str">
        <f t="shared" si="4106"/>
        <v/>
      </c>
      <c r="FS245" s="71" t="str">
        <f t="shared" si="4106"/>
        <v/>
      </c>
    </row>
    <row r="246" spans="1:175" ht="16.5">
      <c r="A246" s="79"/>
      <c r="B246" s="101" t="s">
        <v>794</v>
      </c>
      <c r="C246" s="79" t="s">
        <v>795</v>
      </c>
      <c r="T246" s="109" t="s">
        <v>484</v>
      </c>
      <c r="U246" s="85" t="s">
        <v>796</v>
      </c>
      <c r="CN246" s="70" t="str">
        <f t="shared" si="4094"/>
        <v>InitUnitState('IS03',,,,,,,,,,)</v>
      </c>
      <c r="CO246" s="70" t="str">
        <f t="shared" si="4095"/>
        <v>InitUnitNormal('IS03',,,,,,,,,,)</v>
      </c>
      <c r="CP246" s="70" t="str">
        <f t="shared" si="4096"/>
        <v>InitUnitMagic('IS03',,,,,,,,,,)</v>
      </c>
      <c r="CQ246" s="70" t="str">
        <f t="shared" si="4097"/>
        <v>InitUnitAdd('IS03',,,,,,,,,,)</v>
      </c>
      <c r="CR246" s="70" t="e">
        <f>"InitEquipData('"&amp;B246&amp;"',"&amp;D246&amp;","&amp;CR$1&amp;A246&amp;CR$1&amp;","&amp;E246&amp;","&amp;I246&amp;","&amp;F246&amp;","&amp;G246&amp;",'"&amp;J246&amp;"','"&amp;K246&amp;"','"&amp;L246&amp;"','"&amp;M246&amp;"','"&amp;N246&amp;"','"&amp;O246&amp;"',"&amp;CR$1&amp;#REF!&amp;CR$1&amp;")"</f>
        <v>#REF!</v>
      </c>
      <c r="CU246" s="95" t="str">
        <f t="shared" si="4098"/>
        <v>|n</v>
      </c>
      <c r="CV246" s="61" t="str">
        <f t="shared" si="4099"/>
        <v>低概率获得C级技能，高概率获得|Cff00ff7fB级技能|r，低概率获得|Cff2693ffA级技能|r。</v>
      </c>
      <c r="CW246" s="60"/>
      <c r="CX246" s="60"/>
      <c r="CY246" s="60"/>
      <c r="CZ246" s="60"/>
      <c r="DA246" s="60"/>
      <c r="DB246" s="71" t="str">
        <f t="shared" ref="DB246:DK251" si="4107">IF(V246="","","|n"&amp;DB$2&amp;"+"&amp;V246&amp;DB$1)</f>
        <v/>
      </c>
      <c r="DC246" s="71" t="str">
        <f t="shared" si="4107"/>
        <v/>
      </c>
      <c r="DD246" s="71" t="str">
        <f t="shared" si="4107"/>
        <v/>
      </c>
      <c r="DE246" s="71" t="str">
        <f t="shared" si="4107"/>
        <v/>
      </c>
      <c r="DF246" s="71" t="str">
        <f t="shared" si="4107"/>
        <v/>
      </c>
      <c r="DG246" s="71" t="str">
        <f t="shared" si="4107"/>
        <v/>
      </c>
      <c r="DH246" s="71" t="str">
        <f t="shared" si="4107"/>
        <v/>
      </c>
      <c r="DI246" s="71" t="str">
        <f t="shared" si="4107"/>
        <v/>
      </c>
      <c r="DJ246" s="71" t="str">
        <f t="shared" si="4107"/>
        <v/>
      </c>
      <c r="DK246" s="71" t="str">
        <f t="shared" si="4107"/>
        <v/>
      </c>
      <c r="DL246" s="71" t="str">
        <f t="shared" ref="DL246:DU251" si="4108">IF(AF246="","","|n"&amp;DL$2&amp;"+"&amp;AF246&amp;DL$1)</f>
        <v/>
      </c>
      <c r="DM246" s="71" t="str">
        <f t="shared" si="4108"/>
        <v/>
      </c>
      <c r="DN246" s="71" t="str">
        <f t="shared" si="4108"/>
        <v/>
      </c>
      <c r="DO246" s="71" t="str">
        <f t="shared" si="4108"/>
        <v/>
      </c>
      <c r="DP246" s="71" t="str">
        <f t="shared" si="4108"/>
        <v/>
      </c>
      <c r="DQ246" s="71" t="str">
        <f t="shared" si="4108"/>
        <v/>
      </c>
      <c r="DR246" s="71" t="str">
        <f t="shared" si="4108"/>
        <v/>
      </c>
      <c r="DS246" s="71" t="str">
        <f t="shared" si="4108"/>
        <v/>
      </c>
      <c r="DT246" s="71" t="str">
        <f t="shared" si="4108"/>
        <v/>
      </c>
      <c r="DU246" s="71" t="str">
        <f t="shared" si="4108"/>
        <v/>
      </c>
      <c r="DV246" s="71" t="str">
        <f t="shared" ref="DV246:EE251" si="4109">IF(AP246="","","|n"&amp;DV$2&amp;"+"&amp;AP246&amp;DV$1)</f>
        <v/>
      </c>
      <c r="DW246" s="71" t="str">
        <f t="shared" si="4109"/>
        <v/>
      </c>
      <c r="DX246" s="71" t="str">
        <f t="shared" si="4109"/>
        <v/>
      </c>
      <c r="DY246" s="71" t="str">
        <f t="shared" si="4109"/>
        <v/>
      </c>
      <c r="DZ246" s="71" t="str">
        <f t="shared" si="4109"/>
        <v/>
      </c>
      <c r="EA246" s="71" t="str">
        <f t="shared" si="4109"/>
        <v/>
      </c>
      <c r="EB246" s="71" t="str">
        <f t="shared" si="4109"/>
        <v/>
      </c>
      <c r="EC246" s="71" t="str">
        <f t="shared" si="4109"/>
        <v/>
      </c>
      <c r="ED246" s="71" t="str">
        <f t="shared" si="4109"/>
        <v/>
      </c>
      <c r="EE246" s="71" t="str">
        <f t="shared" si="4109"/>
        <v/>
      </c>
      <c r="EF246" s="71" t="str">
        <f t="shared" ref="EF246:EO251" si="4110">IF(AZ246="","","|n"&amp;EF$2&amp;"+"&amp;AZ246&amp;EF$1)</f>
        <v/>
      </c>
      <c r="EG246" s="71" t="str">
        <f t="shared" si="4110"/>
        <v/>
      </c>
      <c r="EH246" s="71" t="str">
        <f t="shared" si="4110"/>
        <v/>
      </c>
      <c r="EI246" s="71" t="str">
        <f t="shared" si="4110"/>
        <v/>
      </c>
      <c r="EJ246" s="71" t="str">
        <f t="shared" si="4110"/>
        <v/>
      </c>
      <c r="EK246" s="71" t="str">
        <f t="shared" si="4110"/>
        <v/>
      </c>
      <c r="EL246" s="71" t="str">
        <f t="shared" si="4110"/>
        <v/>
      </c>
      <c r="EM246" s="71" t="str">
        <f t="shared" si="4110"/>
        <v/>
      </c>
      <c r="EN246" s="71" t="str">
        <f t="shared" si="4110"/>
        <v/>
      </c>
      <c r="EO246" s="71" t="str">
        <f t="shared" si="4110"/>
        <v/>
      </c>
      <c r="EP246" s="71" t="str">
        <f t="shared" ref="EP246:EY251" si="4111">IF(BJ246="","","|n"&amp;EP$2&amp;"+"&amp;BJ246&amp;EP$1)</f>
        <v/>
      </c>
      <c r="EQ246" s="71" t="str">
        <f t="shared" si="4111"/>
        <v/>
      </c>
      <c r="ER246" s="71" t="str">
        <f t="shared" si="4111"/>
        <v/>
      </c>
      <c r="ES246" s="71" t="str">
        <f t="shared" si="4111"/>
        <v/>
      </c>
      <c r="ET246" s="71" t="str">
        <f t="shared" si="4111"/>
        <v/>
      </c>
      <c r="EU246" s="71" t="str">
        <f t="shared" si="4111"/>
        <v/>
      </c>
      <c r="EV246" s="71" t="str">
        <f t="shared" si="4111"/>
        <v/>
      </c>
      <c r="EW246" s="71" t="str">
        <f t="shared" si="4111"/>
        <v/>
      </c>
      <c r="EX246" s="71" t="str">
        <f t="shared" si="4111"/>
        <v/>
      </c>
      <c r="EY246" s="71" t="str">
        <f t="shared" si="4111"/>
        <v/>
      </c>
      <c r="EZ246" s="71" t="str">
        <f t="shared" ref="EZ246:FI251" si="4112">IF(BT246="","","|n"&amp;EZ$2&amp;"+"&amp;BT246&amp;EZ$1)</f>
        <v/>
      </c>
      <c r="FA246" s="71" t="str">
        <f t="shared" si="4112"/>
        <v/>
      </c>
      <c r="FB246" s="71" t="str">
        <f t="shared" si="4112"/>
        <v/>
      </c>
      <c r="FC246" s="71" t="str">
        <f t="shared" si="4112"/>
        <v/>
      </c>
      <c r="FD246" s="71" t="str">
        <f t="shared" si="4112"/>
        <v/>
      </c>
      <c r="FE246" s="71" t="str">
        <f t="shared" si="4112"/>
        <v/>
      </c>
      <c r="FF246" s="71" t="str">
        <f t="shared" si="4112"/>
        <v/>
      </c>
      <c r="FG246" s="71" t="str">
        <f t="shared" si="4112"/>
        <v/>
      </c>
      <c r="FH246" s="71" t="str">
        <f t="shared" si="4112"/>
        <v/>
      </c>
      <c r="FI246" s="71" t="str">
        <f t="shared" si="4112"/>
        <v/>
      </c>
      <c r="FJ246" s="71" t="str">
        <f t="shared" ref="FJ246:FS251" si="4113">IF(CD246="","","|n"&amp;FJ$2&amp;"+"&amp;CD246&amp;FJ$1)</f>
        <v/>
      </c>
      <c r="FK246" s="71" t="str">
        <f t="shared" si="4113"/>
        <v/>
      </c>
      <c r="FL246" s="71" t="str">
        <f t="shared" si="4113"/>
        <v/>
      </c>
      <c r="FM246" s="71" t="str">
        <f t="shared" si="4113"/>
        <v/>
      </c>
      <c r="FN246" s="71" t="str">
        <f t="shared" si="4113"/>
        <v/>
      </c>
      <c r="FO246" s="71" t="str">
        <f t="shared" si="4113"/>
        <v/>
      </c>
      <c r="FP246" s="71" t="str">
        <f t="shared" si="4113"/>
        <v/>
      </c>
      <c r="FQ246" s="71" t="str">
        <f t="shared" si="4113"/>
        <v/>
      </c>
      <c r="FR246" s="71" t="str">
        <f t="shared" si="4113"/>
        <v/>
      </c>
      <c r="FS246" s="71" t="str">
        <f t="shared" si="4113"/>
        <v/>
      </c>
    </row>
    <row r="247" spans="1:175" ht="16.5">
      <c r="A247" s="79"/>
      <c r="B247" s="101" t="s">
        <v>797</v>
      </c>
      <c r="C247" s="79" t="s">
        <v>798</v>
      </c>
      <c r="T247" s="109" t="s">
        <v>492</v>
      </c>
      <c r="U247" s="85" t="s">
        <v>799</v>
      </c>
      <c r="CN247" s="70" t="str">
        <f t="shared" ref="CN247:CN249" si="4114">"InitUnitState('"&amp;B247&amp;"',"&amp;V247&amp;","&amp;W247&amp;","&amp;X247&amp;","&amp;Y247&amp;","&amp;Z247&amp;","&amp;AA247&amp;","&amp;AB247&amp;","&amp;AC247&amp;","&amp;AD247&amp;","&amp;AE247&amp;")"</f>
        <v>InitUnitState('IS06',,,,,,,,,,)</v>
      </c>
      <c r="CO247" s="70" t="str">
        <f t="shared" ref="CO247:CO249" si="4115">"InitUnitNormal('"&amp;B247&amp;"',"&amp;AF247&amp;","&amp;AG247&amp;","&amp;AH247&amp;","&amp;AI247&amp;","&amp;AJ247&amp;","&amp;AK247&amp;","&amp;AL247&amp;","&amp;AM247&amp;","&amp;AN247&amp;","&amp;AO247&amp;")"</f>
        <v>InitUnitNormal('IS06',,,,,,,,,,)</v>
      </c>
      <c r="CP247" s="70" t="str">
        <f t="shared" ref="CP247:CP249" si="4116">"InitUnitMagic('"&amp;B247&amp;"',"&amp;AP247&amp;","&amp;AQ247&amp;","&amp;AR247&amp;","&amp;AS247&amp;","&amp;AT247&amp;","&amp;AU247&amp;","&amp;AV247&amp;","&amp;AW247&amp;","&amp;BI247&amp;","&amp;BJ247&amp;")"</f>
        <v>InitUnitMagic('IS06',,,,,,,,,,)</v>
      </c>
      <c r="CQ247" s="70" t="str">
        <f t="shared" ref="CQ247:CQ249" si="4117">"InitUnitAdd('"&amp;B247&amp;"',"&amp;BK247&amp;","&amp;BL247&amp;","&amp;BM247&amp;","&amp;BN247&amp;","&amp;BO247&amp;","&amp;BP247&amp;","&amp;BQ247&amp;","&amp;BR247&amp;","&amp;BS247&amp;","&amp;BT247&amp;")"</f>
        <v>InitUnitAdd('IS06',,,,,,,,,,)</v>
      </c>
      <c r="CR247" s="70" t="str">
        <f>"InitEquipData('"&amp;B247&amp;"',"&amp;D247&amp;","&amp;CR$1&amp;A247&amp;CR$1&amp;","&amp;E247&amp;","&amp;I247&amp;","&amp;F247&amp;","&amp;G247&amp;",'"&amp;J247&amp;"','"&amp;K247&amp;"','"&amp;L247&amp;"','"&amp;M247&amp;"','"&amp;N247&amp;"','"&amp;O247&amp;"',"&amp;CR$1&amp;U248&amp;CR$1&amp;")"</f>
        <v>InitEquipData('IS06',,"",,,,,'','','','','','',"ReplaceableTextures\\CommandButtons\\BTN021.blp")</v>
      </c>
      <c r="CU247" s="95" t="str">
        <f t="shared" ref="CU247:CU249" si="4118">CONCATENATE(DB247,DC247,DD247,DE247,DF247,DG247,DH247,DI247,DJ247,DK247,DL247,DM247,DN247,DO247,DP247,DQ247,DR247,DS247,DT247,DU247,DV247,DW247,DX247,DY247,DZ247,EA247,EB247,EC247,ED247,EE247,EF247,EG247,EH247,EI247,EJ247,EK247,EL247,EM247,EN247,EO247,EP247&amp;"|n")</f>
        <v>|n</v>
      </c>
      <c r="CV247" s="61" t="str">
        <f t="shared" ref="CV247:CV249" si="4119">T247</f>
        <v>高概率获得D级技能，低概率获得|Cff00ff7fC级技能|r</v>
      </c>
      <c r="CW247" s="60"/>
      <c r="CX247" s="60"/>
      <c r="CY247" s="60"/>
      <c r="CZ247" s="60"/>
      <c r="DA247" s="60"/>
      <c r="DB247" s="71" t="str">
        <f t="shared" si="4107"/>
        <v/>
      </c>
      <c r="DC247" s="71" t="str">
        <f t="shared" si="4107"/>
        <v/>
      </c>
      <c r="DD247" s="71" t="str">
        <f t="shared" si="4107"/>
        <v/>
      </c>
      <c r="DE247" s="71" t="str">
        <f t="shared" si="4107"/>
        <v/>
      </c>
      <c r="DF247" s="71" t="str">
        <f t="shared" si="4107"/>
        <v/>
      </c>
      <c r="DG247" s="71" t="str">
        <f t="shared" si="4107"/>
        <v/>
      </c>
      <c r="DH247" s="71" t="str">
        <f t="shared" si="4107"/>
        <v/>
      </c>
      <c r="DI247" s="71" t="str">
        <f t="shared" si="4107"/>
        <v/>
      </c>
      <c r="DJ247" s="71" t="str">
        <f t="shared" si="4107"/>
        <v/>
      </c>
      <c r="DK247" s="71" t="str">
        <f t="shared" si="4107"/>
        <v/>
      </c>
      <c r="DL247" s="71" t="str">
        <f t="shared" si="4108"/>
        <v/>
      </c>
      <c r="DM247" s="71" t="str">
        <f t="shared" si="4108"/>
        <v/>
      </c>
      <c r="DN247" s="71" t="str">
        <f t="shared" si="4108"/>
        <v/>
      </c>
      <c r="DO247" s="71" t="str">
        <f t="shared" si="4108"/>
        <v/>
      </c>
      <c r="DP247" s="71" t="str">
        <f t="shared" si="4108"/>
        <v/>
      </c>
      <c r="DQ247" s="71" t="str">
        <f t="shared" si="4108"/>
        <v/>
      </c>
      <c r="DR247" s="71" t="str">
        <f t="shared" si="4108"/>
        <v/>
      </c>
      <c r="DS247" s="71" t="str">
        <f t="shared" si="4108"/>
        <v/>
      </c>
      <c r="DT247" s="71" t="str">
        <f t="shared" si="4108"/>
        <v/>
      </c>
      <c r="DU247" s="71" t="str">
        <f t="shared" si="4108"/>
        <v/>
      </c>
      <c r="DV247" s="71" t="str">
        <f t="shared" si="4109"/>
        <v/>
      </c>
      <c r="DW247" s="71" t="str">
        <f t="shared" si="4109"/>
        <v/>
      </c>
      <c r="DX247" s="71" t="str">
        <f t="shared" si="4109"/>
        <v/>
      </c>
      <c r="DY247" s="71" t="str">
        <f t="shared" si="4109"/>
        <v/>
      </c>
      <c r="DZ247" s="71" t="str">
        <f t="shared" si="4109"/>
        <v/>
      </c>
      <c r="EA247" s="71" t="str">
        <f t="shared" si="4109"/>
        <v/>
      </c>
      <c r="EB247" s="71" t="str">
        <f t="shared" si="4109"/>
        <v/>
      </c>
      <c r="EC247" s="71" t="str">
        <f t="shared" si="4109"/>
        <v/>
      </c>
      <c r="ED247" s="71" t="str">
        <f t="shared" si="4109"/>
        <v/>
      </c>
      <c r="EE247" s="71" t="str">
        <f t="shared" si="4109"/>
        <v/>
      </c>
      <c r="EF247" s="71" t="str">
        <f t="shared" si="4110"/>
        <v/>
      </c>
      <c r="EG247" s="71" t="str">
        <f t="shared" si="4110"/>
        <v/>
      </c>
      <c r="EH247" s="71" t="str">
        <f t="shared" si="4110"/>
        <v/>
      </c>
      <c r="EI247" s="71" t="str">
        <f t="shared" si="4110"/>
        <v/>
      </c>
      <c r="EJ247" s="71" t="str">
        <f t="shared" si="4110"/>
        <v/>
      </c>
      <c r="EK247" s="71" t="str">
        <f t="shared" si="4110"/>
        <v/>
      </c>
      <c r="EL247" s="71" t="str">
        <f t="shared" si="4110"/>
        <v/>
      </c>
      <c r="EM247" s="71" t="str">
        <f t="shared" si="4110"/>
        <v/>
      </c>
      <c r="EN247" s="71" t="str">
        <f t="shared" si="4110"/>
        <v/>
      </c>
      <c r="EO247" s="71" t="str">
        <f t="shared" si="4110"/>
        <v/>
      </c>
      <c r="EP247" s="71" t="str">
        <f t="shared" si="4111"/>
        <v/>
      </c>
      <c r="EQ247" s="71" t="str">
        <f t="shared" si="4111"/>
        <v/>
      </c>
      <c r="ER247" s="71" t="str">
        <f t="shared" si="4111"/>
        <v/>
      </c>
      <c r="ES247" s="71" t="str">
        <f t="shared" si="4111"/>
        <v/>
      </c>
      <c r="ET247" s="71" t="str">
        <f t="shared" si="4111"/>
        <v/>
      </c>
      <c r="EU247" s="71" t="str">
        <f t="shared" si="4111"/>
        <v/>
      </c>
      <c r="EV247" s="71" t="str">
        <f t="shared" si="4111"/>
        <v/>
      </c>
      <c r="EW247" s="71" t="str">
        <f t="shared" si="4111"/>
        <v/>
      </c>
      <c r="EX247" s="71" t="str">
        <f t="shared" si="4111"/>
        <v/>
      </c>
      <c r="EY247" s="71" t="str">
        <f t="shared" si="4111"/>
        <v/>
      </c>
      <c r="EZ247" s="71" t="str">
        <f t="shared" si="4112"/>
        <v/>
      </c>
      <c r="FA247" s="71" t="str">
        <f t="shared" si="4112"/>
        <v/>
      </c>
      <c r="FB247" s="71" t="str">
        <f t="shared" si="4112"/>
        <v/>
      </c>
      <c r="FC247" s="71" t="str">
        <f t="shared" si="4112"/>
        <v/>
      </c>
      <c r="FD247" s="71" t="str">
        <f t="shared" si="4112"/>
        <v/>
      </c>
      <c r="FE247" s="71" t="str">
        <f t="shared" si="4112"/>
        <v/>
      </c>
      <c r="FF247" s="71" t="str">
        <f t="shared" si="4112"/>
        <v/>
      </c>
      <c r="FG247" s="71" t="str">
        <f t="shared" si="4112"/>
        <v/>
      </c>
      <c r="FH247" s="71" t="str">
        <f t="shared" si="4112"/>
        <v/>
      </c>
      <c r="FI247" s="71" t="str">
        <f t="shared" si="4112"/>
        <v/>
      </c>
      <c r="FJ247" s="71" t="str">
        <f t="shared" si="4113"/>
        <v/>
      </c>
      <c r="FK247" s="71" t="str">
        <f t="shared" si="4113"/>
        <v/>
      </c>
      <c r="FL247" s="71" t="str">
        <f t="shared" si="4113"/>
        <v/>
      </c>
      <c r="FM247" s="71" t="str">
        <f t="shared" si="4113"/>
        <v/>
      </c>
      <c r="FN247" s="71" t="str">
        <f t="shared" si="4113"/>
        <v/>
      </c>
      <c r="FO247" s="71" t="str">
        <f t="shared" si="4113"/>
        <v/>
      </c>
      <c r="FP247" s="71" t="str">
        <f t="shared" si="4113"/>
        <v/>
      </c>
      <c r="FQ247" s="71" t="str">
        <f t="shared" si="4113"/>
        <v/>
      </c>
      <c r="FR247" s="71" t="str">
        <f t="shared" si="4113"/>
        <v/>
      </c>
      <c r="FS247" s="71" t="str">
        <f t="shared" si="4113"/>
        <v/>
      </c>
    </row>
    <row r="248" spans="1:175" ht="16.5">
      <c r="A248" s="79"/>
      <c r="B248" s="101" t="s">
        <v>800</v>
      </c>
      <c r="C248" s="79" t="s">
        <v>801</v>
      </c>
      <c r="T248" s="109" t="s">
        <v>496</v>
      </c>
      <c r="U248" s="85" t="s">
        <v>802</v>
      </c>
      <c r="CN248" s="70" t="str">
        <f t="shared" si="4114"/>
        <v>InitUnitState('IS07',,,,,,,,,,)</v>
      </c>
      <c r="CO248" s="70" t="str">
        <f t="shared" si="4115"/>
        <v>InitUnitNormal('IS07',,,,,,,,,,)</v>
      </c>
      <c r="CP248" s="70" t="str">
        <f t="shared" si="4116"/>
        <v>InitUnitMagic('IS07',,,,,,,,,,)</v>
      </c>
      <c r="CQ248" s="70" t="str">
        <f t="shared" si="4117"/>
        <v>InitUnitAdd('IS07',,,,,,,,,,)</v>
      </c>
      <c r="CR248" s="70" t="str">
        <f>"InitEquipData('"&amp;B248&amp;"',"&amp;D248&amp;","&amp;CR$1&amp;A248&amp;CR$1&amp;","&amp;E248&amp;","&amp;I248&amp;","&amp;F248&amp;","&amp;G248&amp;",'"&amp;J248&amp;"','"&amp;K248&amp;"','"&amp;L248&amp;"','"&amp;M248&amp;"','"&amp;N248&amp;"','"&amp;O248&amp;"',"&amp;CR$1&amp;U249&amp;CR$1&amp;")"</f>
        <v>InitEquipData('IS07',,"",,,,,'','','','','','',"ReplaceableTextures\\CommandButtons\\BTN002.blp")</v>
      </c>
      <c r="CU248" s="95" t="str">
        <f t="shared" si="4118"/>
        <v>|n</v>
      </c>
      <c r="CV248" s="61" t="str">
        <f t="shared" si="4119"/>
        <v>较高概率获得D级技能，高概率获得|Cff00ff7fC级技能|r，极低概率获得|Cff2693ffB级技能|r。</v>
      </c>
      <c r="CW248" s="60"/>
      <c r="CX248" s="60"/>
      <c r="CY248" s="60"/>
      <c r="CZ248" s="60"/>
      <c r="DA248" s="60"/>
      <c r="DB248" s="71" t="str">
        <f t="shared" si="4107"/>
        <v/>
      </c>
      <c r="DC248" s="71" t="str">
        <f t="shared" si="4107"/>
        <v/>
      </c>
      <c r="DD248" s="71" t="str">
        <f t="shared" si="4107"/>
        <v/>
      </c>
      <c r="DE248" s="71" t="str">
        <f t="shared" si="4107"/>
        <v/>
      </c>
      <c r="DF248" s="71" t="str">
        <f t="shared" si="4107"/>
        <v/>
      </c>
      <c r="DG248" s="71" t="str">
        <f t="shared" si="4107"/>
        <v/>
      </c>
      <c r="DH248" s="71" t="str">
        <f t="shared" si="4107"/>
        <v/>
      </c>
      <c r="DI248" s="71" t="str">
        <f t="shared" si="4107"/>
        <v/>
      </c>
      <c r="DJ248" s="71" t="str">
        <f t="shared" si="4107"/>
        <v/>
      </c>
      <c r="DK248" s="71" t="str">
        <f t="shared" si="4107"/>
        <v/>
      </c>
      <c r="DL248" s="71" t="str">
        <f t="shared" si="4108"/>
        <v/>
      </c>
      <c r="DM248" s="71" t="str">
        <f t="shared" si="4108"/>
        <v/>
      </c>
      <c r="DN248" s="71" t="str">
        <f t="shared" si="4108"/>
        <v/>
      </c>
      <c r="DO248" s="71" t="str">
        <f t="shared" si="4108"/>
        <v/>
      </c>
      <c r="DP248" s="71" t="str">
        <f t="shared" si="4108"/>
        <v/>
      </c>
      <c r="DQ248" s="71" t="str">
        <f t="shared" si="4108"/>
        <v/>
      </c>
      <c r="DR248" s="71" t="str">
        <f t="shared" si="4108"/>
        <v/>
      </c>
      <c r="DS248" s="71" t="str">
        <f t="shared" si="4108"/>
        <v/>
      </c>
      <c r="DT248" s="71" t="str">
        <f t="shared" si="4108"/>
        <v/>
      </c>
      <c r="DU248" s="71" t="str">
        <f t="shared" si="4108"/>
        <v/>
      </c>
      <c r="DV248" s="71" t="str">
        <f t="shared" si="4109"/>
        <v/>
      </c>
      <c r="DW248" s="71" t="str">
        <f t="shared" si="4109"/>
        <v/>
      </c>
      <c r="DX248" s="71" t="str">
        <f t="shared" si="4109"/>
        <v/>
      </c>
      <c r="DY248" s="71" t="str">
        <f t="shared" si="4109"/>
        <v/>
      </c>
      <c r="DZ248" s="71" t="str">
        <f t="shared" si="4109"/>
        <v/>
      </c>
      <c r="EA248" s="71" t="str">
        <f t="shared" si="4109"/>
        <v/>
      </c>
      <c r="EB248" s="71" t="str">
        <f t="shared" si="4109"/>
        <v/>
      </c>
      <c r="EC248" s="71" t="str">
        <f t="shared" si="4109"/>
        <v/>
      </c>
      <c r="ED248" s="71" t="str">
        <f t="shared" si="4109"/>
        <v/>
      </c>
      <c r="EE248" s="71" t="str">
        <f t="shared" si="4109"/>
        <v/>
      </c>
      <c r="EF248" s="71" t="str">
        <f t="shared" si="4110"/>
        <v/>
      </c>
      <c r="EG248" s="71" t="str">
        <f t="shared" si="4110"/>
        <v/>
      </c>
      <c r="EH248" s="71" t="str">
        <f t="shared" si="4110"/>
        <v/>
      </c>
      <c r="EI248" s="71" t="str">
        <f t="shared" si="4110"/>
        <v/>
      </c>
      <c r="EJ248" s="71" t="str">
        <f t="shared" si="4110"/>
        <v/>
      </c>
      <c r="EK248" s="71" t="str">
        <f t="shared" si="4110"/>
        <v/>
      </c>
      <c r="EL248" s="71" t="str">
        <f t="shared" si="4110"/>
        <v/>
      </c>
      <c r="EM248" s="71" t="str">
        <f t="shared" si="4110"/>
        <v/>
      </c>
      <c r="EN248" s="71" t="str">
        <f t="shared" si="4110"/>
        <v/>
      </c>
      <c r="EO248" s="71" t="str">
        <f t="shared" si="4110"/>
        <v/>
      </c>
      <c r="EP248" s="71" t="str">
        <f t="shared" si="4111"/>
        <v/>
      </c>
      <c r="EQ248" s="71" t="str">
        <f t="shared" si="4111"/>
        <v/>
      </c>
      <c r="ER248" s="71" t="str">
        <f t="shared" si="4111"/>
        <v/>
      </c>
      <c r="ES248" s="71" t="str">
        <f t="shared" si="4111"/>
        <v/>
      </c>
      <c r="ET248" s="71" t="str">
        <f t="shared" si="4111"/>
        <v/>
      </c>
      <c r="EU248" s="71" t="str">
        <f t="shared" si="4111"/>
        <v/>
      </c>
      <c r="EV248" s="71" t="str">
        <f t="shared" si="4111"/>
        <v/>
      </c>
      <c r="EW248" s="71" t="str">
        <f t="shared" si="4111"/>
        <v/>
      </c>
      <c r="EX248" s="71" t="str">
        <f t="shared" si="4111"/>
        <v/>
      </c>
      <c r="EY248" s="71" t="str">
        <f t="shared" si="4111"/>
        <v/>
      </c>
      <c r="EZ248" s="71" t="str">
        <f t="shared" si="4112"/>
        <v/>
      </c>
      <c r="FA248" s="71" t="str">
        <f t="shared" si="4112"/>
        <v/>
      </c>
      <c r="FB248" s="71" t="str">
        <f t="shared" si="4112"/>
        <v/>
      </c>
      <c r="FC248" s="71" t="str">
        <f t="shared" si="4112"/>
        <v/>
      </c>
      <c r="FD248" s="71" t="str">
        <f t="shared" si="4112"/>
        <v/>
      </c>
      <c r="FE248" s="71" t="str">
        <f t="shared" si="4112"/>
        <v/>
      </c>
      <c r="FF248" s="71" t="str">
        <f t="shared" si="4112"/>
        <v/>
      </c>
      <c r="FG248" s="71" t="str">
        <f t="shared" si="4112"/>
        <v/>
      </c>
      <c r="FH248" s="71" t="str">
        <f t="shared" si="4112"/>
        <v/>
      </c>
      <c r="FI248" s="71" t="str">
        <f t="shared" si="4112"/>
        <v/>
      </c>
      <c r="FJ248" s="71" t="str">
        <f t="shared" si="4113"/>
        <v/>
      </c>
      <c r="FK248" s="71" t="str">
        <f t="shared" si="4113"/>
        <v/>
      </c>
      <c r="FL248" s="71" t="str">
        <f t="shared" si="4113"/>
        <v/>
      </c>
      <c r="FM248" s="71" t="str">
        <f t="shared" si="4113"/>
        <v/>
      </c>
      <c r="FN248" s="71" t="str">
        <f t="shared" si="4113"/>
        <v/>
      </c>
      <c r="FO248" s="71" t="str">
        <f t="shared" si="4113"/>
        <v/>
      </c>
      <c r="FP248" s="71" t="str">
        <f t="shared" si="4113"/>
        <v/>
      </c>
      <c r="FQ248" s="71" t="str">
        <f t="shared" si="4113"/>
        <v/>
      </c>
      <c r="FR248" s="71" t="str">
        <f t="shared" si="4113"/>
        <v/>
      </c>
      <c r="FS248" s="71" t="str">
        <f t="shared" si="4113"/>
        <v/>
      </c>
    </row>
    <row r="249" spans="1:175" ht="16.5">
      <c r="A249" s="79"/>
      <c r="B249" s="101" t="s">
        <v>803</v>
      </c>
      <c r="C249" s="79" t="s">
        <v>804</v>
      </c>
      <c r="T249" s="109" t="s">
        <v>484</v>
      </c>
      <c r="U249" s="85" t="s">
        <v>805</v>
      </c>
      <c r="CN249" s="70" t="str">
        <f t="shared" si="4114"/>
        <v>InitUnitState('IS08',,,,,,,,,,)</v>
      </c>
      <c r="CO249" s="70" t="str">
        <f t="shared" si="4115"/>
        <v>InitUnitNormal('IS08',,,,,,,,,,)</v>
      </c>
      <c r="CP249" s="70" t="str">
        <f t="shared" si="4116"/>
        <v>InitUnitMagic('IS08',,,,,,,,,,)</v>
      </c>
      <c r="CQ249" s="70" t="str">
        <f t="shared" si="4117"/>
        <v>InitUnitAdd('IS08',,,,,,,,,,)</v>
      </c>
      <c r="CR249" s="70" t="e">
        <f>"InitEquipData('"&amp;B249&amp;"',"&amp;D249&amp;","&amp;CR$1&amp;A249&amp;CR$1&amp;","&amp;E249&amp;","&amp;I249&amp;","&amp;F249&amp;","&amp;G249&amp;",'"&amp;J249&amp;"','"&amp;K249&amp;"','"&amp;L249&amp;"','"&amp;M249&amp;"','"&amp;N249&amp;"','"&amp;O249&amp;"',"&amp;CR$1&amp;#REF!&amp;CR$1&amp;")"</f>
        <v>#REF!</v>
      </c>
      <c r="CU249" s="95" t="str">
        <f t="shared" si="4118"/>
        <v>|n</v>
      </c>
      <c r="CV249" s="61" t="str">
        <f t="shared" si="4119"/>
        <v>低概率获得C级技能，高概率获得|Cff00ff7fB级技能|r，低概率获得|Cff2693ffA级技能|r。</v>
      </c>
      <c r="CW249" s="60"/>
      <c r="CX249" s="60"/>
      <c r="CY249" s="60"/>
      <c r="CZ249" s="60"/>
      <c r="DA249" s="60"/>
      <c r="DB249" s="71" t="str">
        <f t="shared" ref="DB249" si="4120">IF(V249="","","|n"&amp;DB$2&amp;"+"&amp;V249&amp;DB$1)</f>
        <v/>
      </c>
      <c r="DC249" s="71" t="str">
        <f t="shared" ref="DC249" si="4121">IF(W249="","","|n"&amp;DC$2&amp;"+"&amp;W249&amp;DC$1)</f>
        <v/>
      </c>
      <c r="DD249" s="71" t="str">
        <f t="shared" ref="DD249" si="4122">IF(X249="","","|n"&amp;DD$2&amp;"+"&amp;X249&amp;DD$1)</f>
        <v/>
      </c>
      <c r="DE249" s="71" t="str">
        <f t="shared" ref="DE249" si="4123">IF(Y249="","","|n"&amp;DE$2&amp;"+"&amp;Y249&amp;DE$1)</f>
        <v/>
      </c>
      <c r="DF249" s="71" t="str">
        <f t="shared" ref="DF249" si="4124">IF(Z249="","","|n"&amp;DF$2&amp;"+"&amp;Z249&amp;DF$1)</f>
        <v/>
      </c>
      <c r="DG249" s="71" t="str">
        <f t="shared" ref="DG249" si="4125">IF(AA249="","","|n"&amp;DG$2&amp;"+"&amp;AA249&amp;DG$1)</f>
        <v/>
      </c>
      <c r="DH249" s="71" t="str">
        <f t="shared" ref="DH249" si="4126">IF(AB249="","","|n"&amp;DH$2&amp;"+"&amp;AB249&amp;DH$1)</f>
        <v/>
      </c>
      <c r="DI249" s="71" t="str">
        <f t="shared" ref="DI249" si="4127">IF(AC249="","","|n"&amp;DI$2&amp;"+"&amp;AC249&amp;DI$1)</f>
        <v/>
      </c>
      <c r="DJ249" s="71" t="str">
        <f t="shared" ref="DJ249" si="4128">IF(AD249="","","|n"&amp;DJ$2&amp;"+"&amp;AD249&amp;DJ$1)</f>
        <v/>
      </c>
      <c r="DK249" s="71" t="str">
        <f t="shared" ref="DK249" si="4129">IF(AE249="","","|n"&amp;DK$2&amp;"+"&amp;AE249&amp;DK$1)</f>
        <v/>
      </c>
      <c r="DL249" s="71" t="str">
        <f t="shared" ref="DL249" si="4130">IF(AF249="","","|n"&amp;DL$2&amp;"+"&amp;AF249&amp;DL$1)</f>
        <v/>
      </c>
      <c r="DM249" s="71" t="str">
        <f t="shared" ref="DM249" si="4131">IF(AG249="","","|n"&amp;DM$2&amp;"+"&amp;AG249&amp;DM$1)</f>
        <v/>
      </c>
      <c r="DN249" s="71" t="str">
        <f t="shared" ref="DN249" si="4132">IF(AH249="","","|n"&amp;DN$2&amp;"+"&amp;AH249&amp;DN$1)</f>
        <v/>
      </c>
      <c r="DO249" s="71" t="str">
        <f t="shared" ref="DO249" si="4133">IF(AI249="","","|n"&amp;DO$2&amp;"+"&amp;AI249&amp;DO$1)</f>
        <v/>
      </c>
      <c r="DP249" s="71" t="str">
        <f t="shared" ref="DP249" si="4134">IF(AJ249="","","|n"&amp;DP$2&amp;"+"&amp;AJ249&amp;DP$1)</f>
        <v/>
      </c>
      <c r="DQ249" s="71" t="str">
        <f t="shared" ref="DQ249" si="4135">IF(AK249="","","|n"&amp;DQ$2&amp;"+"&amp;AK249&amp;DQ$1)</f>
        <v/>
      </c>
      <c r="DR249" s="71" t="str">
        <f t="shared" ref="DR249" si="4136">IF(AL249="","","|n"&amp;DR$2&amp;"+"&amp;AL249&amp;DR$1)</f>
        <v/>
      </c>
      <c r="DS249" s="71" t="str">
        <f t="shared" ref="DS249" si="4137">IF(AM249="","","|n"&amp;DS$2&amp;"+"&amp;AM249&amp;DS$1)</f>
        <v/>
      </c>
      <c r="DT249" s="71" t="str">
        <f t="shared" ref="DT249" si="4138">IF(AN249="","","|n"&amp;DT$2&amp;"+"&amp;AN249&amp;DT$1)</f>
        <v/>
      </c>
      <c r="DU249" s="71" t="str">
        <f t="shared" ref="DU249" si="4139">IF(AO249="","","|n"&amp;DU$2&amp;"+"&amp;AO249&amp;DU$1)</f>
        <v/>
      </c>
      <c r="DV249" s="71" t="str">
        <f t="shared" ref="DV249" si="4140">IF(AP249="","","|n"&amp;DV$2&amp;"+"&amp;AP249&amp;DV$1)</f>
        <v/>
      </c>
      <c r="DW249" s="71" t="str">
        <f t="shared" ref="DW249" si="4141">IF(AQ249="","","|n"&amp;DW$2&amp;"+"&amp;AQ249&amp;DW$1)</f>
        <v/>
      </c>
      <c r="DX249" s="71" t="str">
        <f t="shared" ref="DX249" si="4142">IF(AR249="","","|n"&amp;DX$2&amp;"+"&amp;AR249&amp;DX$1)</f>
        <v/>
      </c>
      <c r="DY249" s="71" t="str">
        <f t="shared" ref="DY249" si="4143">IF(AS249="","","|n"&amp;DY$2&amp;"+"&amp;AS249&amp;DY$1)</f>
        <v/>
      </c>
      <c r="DZ249" s="71" t="str">
        <f t="shared" ref="DZ249" si="4144">IF(AT249="","","|n"&amp;DZ$2&amp;"+"&amp;AT249&amp;DZ$1)</f>
        <v/>
      </c>
      <c r="EA249" s="71" t="str">
        <f t="shared" ref="EA249" si="4145">IF(AU249="","","|n"&amp;EA$2&amp;"+"&amp;AU249&amp;EA$1)</f>
        <v/>
      </c>
      <c r="EB249" s="71" t="str">
        <f t="shared" ref="EB249" si="4146">IF(AV249="","","|n"&amp;EB$2&amp;"+"&amp;AV249&amp;EB$1)</f>
        <v/>
      </c>
      <c r="EC249" s="71" t="str">
        <f t="shared" ref="EC249" si="4147">IF(AW249="","","|n"&amp;EC$2&amp;"+"&amp;AW249&amp;EC$1)</f>
        <v/>
      </c>
      <c r="ED249" s="71" t="str">
        <f t="shared" ref="ED249" si="4148">IF(AX249="","","|n"&amp;ED$2&amp;"+"&amp;AX249&amp;ED$1)</f>
        <v/>
      </c>
      <c r="EE249" s="71" t="str">
        <f t="shared" ref="EE249" si="4149">IF(AY249="","","|n"&amp;EE$2&amp;"+"&amp;AY249&amp;EE$1)</f>
        <v/>
      </c>
      <c r="EF249" s="71" t="str">
        <f t="shared" ref="EF249" si="4150">IF(AZ249="","","|n"&amp;EF$2&amp;"+"&amp;AZ249&amp;EF$1)</f>
        <v/>
      </c>
      <c r="EG249" s="71" t="str">
        <f t="shared" ref="EG249" si="4151">IF(BA249="","","|n"&amp;EG$2&amp;"+"&amp;BA249&amp;EG$1)</f>
        <v/>
      </c>
      <c r="EH249" s="71" t="str">
        <f t="shared" ref="EH249" si="4152">IF(BB249="","","|n"&amp;EH$2&amp;"+"&amp;BB249&amp;EH$1)</f>
        <v/>
      </c>
      <c r="EI249" s="71" t="str">
        <f t="shared" ref="EI249" si="4153">IF(BC249="","","|n"&amp;EI$2&amp;"+"&amp;BC249&amp;EI$1)</f>
        <v/>
      </c>
      <c r="EJ249" s="71" t="str">
        <f t="shared" ref="EJ249" si="4154">IF(BD249="","","|n"&amp;EJ$2&amp;"+"&amp;BD249&amp;EJ$1)</f>
        <v/>
      </c>
      <c r="EK249" s="71" t="str">
        <f t="shared" ref="EK249" si="4155">IF(BE249="","","|n"&amp;EK$2&amp;"+"&amp;BE249&amp;EK$1)</f>
        <v/>
      </c>
      <c r="EL249" s="71" t="str">
        <f t="shared" ref="EL249" si="4156">IF(BF249="","","|n"&amp;EL$2&amp;"+"&amp;BF249&amp;EL$1)</f>
        <v/>
      </c>
      <c r="EM249" s="71" t="str">
        <f t="shared" ref="EM249" si="4157">IF(BG249="","","|n"&amp;EM$2&amp;"+"&amp;BG249&amp;EM$1)</f>
        <v/>
      </c>
      <c r="EN249" s="71" t="str">
        <f t="shared" ref="EN249" si="4158">IF(BH249="","","|n"&amp;EN$2&amp;"+"&amp;BH249&amp;EN$1)</f>
        <v/>
      </c>
      <c r="EO249" s="71" t="str">
        <f t="shared" ref="EO249" si="4159">IF(BI249="","","|n"&amp;EO$2&amp;"+"&amp;BI249&amp;EO$1)</f>
        <v/>
      </c>
      <c r="EP249" s="71" t="str">
        <f t="shared" ref="EP249" si="4160">IF(BJ249="","","|n"&amp;EP$2&amp;"+"&amp;BJ249&amp;EP$1)</f>
        <v/>
      </c>
      <c r="EQ249" s="71" t="str">
        <f t="shared" ref="EQ249" si="4161">IF(BK249="","","|n"&amp;EQ$2&amp;"+"&amp;BK249&amp;EQ$1)</f>
        <v/>
      </c>
      <c r="ER249" s="71" t="str">
        <f t="shared" ref="ER249" si="4162">IF(BL249="","","|n"&amp;ER$2&amp;"+"&amp;BL249&amp;ER$1)</f>
        <v/>
      </c>
      <c r="ES249" s="71" t="str">
        <f t="shared" ref="ES249" si="4163">IF(BM249="","","|n"&amp;ES$2&amp;"+"&amp;BM249&amp;ES$1)</f>
        <v/>
      </c>
      <c r="ET249" s="71" t="str">
        <f t="shared" ref="ET249" si="4164">IF(BN249="","","|n"&amp;ET$2&amp;"+"&amp;BN249&amp;ET$1)</f>
        <v/>
      </c>
      <c r="EU249" s="71" t="str">
        <f t="shared" ref="EU249" si="4165">IF(BO249="","","|n"&amp;EU$2&amp;"+"&amp;BO249&amp;EU$1)</f>
        <v/>
      </c>
      <c r="EV249" s="71" t="str">
        <f t="shared" ref="EV249" si="4166">IF(BP249="","","|n"&amp;EV$2&amp;"+"&amp;BP249&amp;EV$1)</f>
        <v/>
      </c>
      <c r="EW249" s="71" t="str">
        <f t="shared" ref="EW249" si="4167">IF(BQ249="","","|n"&amp;EW$2&amp;"+"&amp;BQ249&amp;EW$1)</f>
        <v/>
      </c>
      <c r="EX249" s="71" t="str">
        <f t="shared" ref="EX249" si="4168">IF(BR249="","","|n"&amp;EX$2&amp;"+"&amp;BR249&amp;EX$1)</f>
        <v/>
      </c>
      <c r="EY249" s="71" t="str">
        <f t="shared" ref="EY249" si="4169">IF(BS249="","","|n"&amp;EY$2&amp;"+"&amp;BS249&amp;EY$1)</f>
        <v/>
      </c>
      <c r="EZ249" s="71" t="str">
        <f t="shared" ref="EZ249" si="4170">IF(BT249="","","|n"&amp;EZ$2&amp;"+"&amp;BT249&amp;EZ$1)</f>
        <v/>
      </c>
      <c r="FA249" s="71" t="str">
        <f t="shared" ref="FA249" si="4171">IF(BU249="","","|n"&amp;FA$2&amp;"+"&amp;BU249&amp;FA$1)</f>
        <v/>
      </c>
      <c r="FB249" s="71" t="str">
        <f t="shared" ref="FB249" si="4172">IF(BV249="","","|n"&amp;FB$2&amp;"+"&amp;BV249&amp;FB$1)</f>
        <v/>
      </c>
      <c r="FC249" s="71" t="str">
        <f t="shared" ref="FC249" si="4173">IF(BW249="","","|n"&amp;FC$2&amp;"+"&amp;BW249&amp;FC$1)</f>
        <v/>
      </c>
      <c r="FD249" s="71" t="str">
        <f t="shared" ref="FD249" si="4174">IF(BX249="","","|n"&amp;FD$2&amp;"+"&amp;BX249&amp;FD$1)</f>
        <v/>
      </c>
      <c r="FE249" s="71" t="str">
        <f t="shared" ref="FE249" si="4175">IF(BY249="","","|n"&amp;FE$2&amp;"+"&amp;BY249&amp;FE$1)</f>
        <v/>
      </c>
      <c r="FF249" s="71" t="str">
        <f t="shared" ref="FF249" si="4176">IF(BZ249="","","|n"&amp;FF$2&amp;"+"&amp;BZ249&amp;FF$1)</f>
        <v/>
      </c>
      <c r="FG249" s="71" t="str">
        <f t="shared" ref="FG249" si="4177">IF(CA249="","","|n"&amp;FG$2&amp;"+"&amp;CA249&amp;FG$1)</f>
        <v/>
      </c>
      <c r="FH249" s="71" t="str">
        <f t="shared" ref="FH249" si="4178">IF(CB249="","","|n"&amp;FH$2&amp;"+"&amp;CB249&amp;FH$1)</f>
        <v/>
      </c>
      <c r="FI249" s="71" t="str">
        <f t="shared" ref="FI249" si="4179">IF(CC249="","","|n"&amp;FI$2&amp;"+"&amp;CC249&amp;FI$1)</f>
        <v/>
      </c>
      <c r="FJ249" s="71" t="str">
        <f t="shared" ref="FJ249" si="4180">IF(CD249="","","|n"&amp;FJ$2&amp;"+"&amp;CD249&amp;FJ$1)</f>
        <v/>
      </c>
      <c r="FK249" s="71" t="str">
        <f t="shared" ref="FK249" si="4181">IF(CE249="","","|n"&amp;FK$2&amp;"+"&amp;CE249&amp;FK$1)</f>
        <v/>
      </c>
      <c r="FL249" s="71" t="str">
        <f t="shared" ref="FL249" si="4182">IF(CF249="","","|n"&amp;FL$2&amp;"+"&amp;CF249&amp;FL$1)</f>
        <v/>
      </c>
      <c r="FM249" s="71" t="str">
        <f t="shared" ref="FM249" si="4183">IF(CG249="","","|n"&amp;FM$2&amp;"+"&amp;CG249&amp;FM$1)</f>
        <v/>
      </c>
      <c r="FN249" s="71" t="str">
        <f t="shared" ref="FN249" si="4184">IF(CH249="","","|n"&amp;FN$2&amp;"+"&amp;CH249&amp;FN$1)</f>
        <v/>
      </c>
      <c r="FO249" s="71" t="str">
        <f t="shared" ref="FO249" si="4185">IF(CI249="","","|n"&amp;FO$2&amp;"+"&amp;CI249&amp;FO$1)</f>
        <v/>
      </c>
      <c r="FP249" s="71" t="str">
        <f t="shared" ref="FP249" si="4186">IF(CJ249="","","|n"&amp;FP$2&amp;"+"&amp;CJ249&amp;FP$1)</f>
        <v/>
      </c>
      <c r="FQ249" s="71" t="str">
        <f t="shared" ref="FQ249" si="4187">IF(CK249="","","|n"&amp;FQ$2&amp;"+"&amp;CK249&amp;FQ$1)</f>
        <v/>
      </c>
      <c r="FR249" s="71" t="str">
        <f t="shared" ref="FR249" si="4188">IF(CL249="","","|n"&amp;FR$2&amp;"+"&amp;CL249&amp;FR$1)</f>
        <v/>
      </c>
      <c r="FS249" s="71" t="str">
        <f t="shared" ref="FS249" si="4189">IF(CM249="","","|n"&amp;FS$2&amp;"+"&amp;CM249&amp;FS$1)</f>
        <v/>
      </c>
    </row>
    <row r="250" spans="1:175" ht="16.5">
      <c r="A250" s="79"/>
      <c r="B250" s="101" t="s">
        <v>806</v>
      </c>
      <c r="C250" s="79" t="s">
        <v>807</v>
      </c>
      <c r="T250" s="122" t="s">
        <v>808</v>
      </c>
      <c r="U250" s="85" t="s">
        <v>809</v>
      </c>
      <c r="CN250" s="70" t="str">
        <f t="shared" si="4094"/>
        <v>InitUnitState('IS21',,,,,,,,,,)</v>
      </c>
      <c r="CO250" s="70" t="str">
        <f t="shared" si="4095"/>
        <v>InitUnitNormal('IS21',,,,,,,,,,)</v>
      </c>
      <c r="CP250" s="70" t="str">
        <f t="shared" si="4096"/>
        <v>InitUnitMagic('IS21',,,,,,,,,,)</v>
      </c>
      <c r="CQ250" s="70" t="str">
        <f t="shared" si="4097"/>
        <v>InitUnitAdd('IS21',,,,,,,,,,)</v>
      </c>
      <c r="CR250" s="70" t="str">
        <f>"InitEquipData('"&amp;B250&amp;"',"&amp;D250&amp;","&amp;CR$1&amp;A250&amp;CR$1&amp;","&amp;E250&amp;","&amp;I250&amp;","&amp;F250&amp;","&amp;G250&amp;",'"&amp;J250&amp;"','"&amp;K250&amp;"','"&amp;L250&amp;"','"&amp;M250&amp;"','"&amp;N250&amp;"','"&amp;O250&amp;"',"&amp;CR$1&amp;U251&amp;CR$1&amp;")"</f>
        <v>InitEquipData('IS21',,"",,,,,'','','','','','',"ReplaceableTextures\\CommandButtons\\BTNIN02.blp")</v>
      </c>
      <c r="CU250" s="95" t="str">
        <f t="shared" si="4098"/>
        <v>|n</v>
      </c>
      <c r="CV250" s="61" t="str">
        <f t="shared" si="4099"/>
        <v>为|Cffffd24dQ技能|r附魔一条|Cffffd24d随机属性|r。</v>
      </c>
      <c r="CW250" s="60"/>
      <c r="CX250" s="60"/>
      <c r="CY250" s="60"/>
      <c r="CZ250" s="60"/>
      <c r="DA250" s="60"/>
      <c r="DB250" s="71" t="str">
        <f t="shared" si="4107"/>
        <v/>
      </c>
      <c r="DC250" s="71" t="str">
        <f t="shared" si="4107"/>
        <v/>
      </c>
      <c r="DD250" s="71" t="str">
        <f t="shared" si="4107"/>
        <v/>
      </c>
      <c r="DE250" s="71" t="str">
        <f t="shared" si="4107"/>
        <v/>
      </c>
      <c r="DF250" s="71" t="str">
        <f t="shared" si="4107"/>
        <v/>
      </c>
      <c r="DG250" s="71" t="str">
        <f t="shared" si="4107"/>
        <v/>
      </c>
      <c r="DH250" s="71" t="str">
        <f t="shared" si="4107"/>
        <v/>
      </c>
      <c r="DI250" s="71" t="str">
        <f t="shared" si="4107"/>
        <v/>
      </c>
      <c r="DJ250" s="71" t="str">
        <f t="shared" si="4107"/>
        <v/>
      </c>
      <c r="DK250" s="71" t="str">
        <f t="shared" si="4107"/>
        <v/>
      </c>
      <c r="DL250" s="71" t="str">
        <f t="shared" si="4108"/>
        <v/>
      </c>
      <c r="DM250" s="71" t="str">
        <f t="shared" si="4108"/>
        <v/>
      </c>
      <c r="DN250" s="71" t="str">
        <f t="shared" si="4108"/>
        <v/>
      </c>
      <c r="DO250" s="71" t="str">
        <f t="shared" si="4108"/>
        <v/>
      </c>
      <c r="DP250" s="71" t="str">
        <f t="shared" si="4108"/>
        <v/>
      </c>
      <c r="DQ250" s="71" t="str">
        <f t="shared" si="4108"/>
        <v/>
      </c>
      <c r="DR250" s="71" t="str">
        <f t="shared" si="4108"/>
        <v/>
      </c>
      <c r="DS250" s="71" t="str">
        <f t="shared" si="4108"/>
        <v/>
      </c>
      <c r="DT250" s="71" t="str">
        <f t="shared" si="4108"/>
        <v/>
      </c>
      <c r="DU250" s="71" t="str">
        <f t="shared" si="4108"/>
        <v/>
      </c>
      <c r="DV250" s="71" t="str">
        <f t="shared" si="4109"/>
        <v/>
      </c>
      <c r="DW250" s="71" t="str">
        <f t="shared" si="4109"/>
        <v/>
      </c>
      <c r="DX250" s="71" t="str">
        <f t="shared" si="4109"/>
        <v/>
      </c>
      <c r="DY250" s="71" t="str">
        <f t="shared" si="4109"/>
        <v/>
      </c>
      <c r="DZ250" s="71" t="str">
        <f t="shared" si="4109"/>
        <v/>
      </c>
      <c r="EA250" s="71" t="str">
        <f t="shared" si="4109"/>
        <v/>
      </c>
      <c r="EB250" s="71" t="str">
        <f t="shared" si="4109"/>
        <v/>
      </c>
      <c r="EC250" s="71" t="str">
        <f t="shared" si="4109"/>
        <v/>
      </c>
      <c r="ED250" s="71" t="str">
        <f t="shared" si="4109"/>
        <v/>
      </c>
      <c r="EE250" s="71" t="str">
        <f t="shared" si="4109"/>
        <v/>
      </c>
      <c r="EF250" s="71" t="str">
        <f t="shared" si="4110"/>
        <v/>
      </c>
      <c r="EG250" s="71" t="str">
        <f t="shared" si="4110"/>
        <v/>
      </c>
      <c r="EH250" s="71" t="str">
        <f t="shared" si="4110"/>
        <v/>
      </c>
      <c r="EI250" s="71" t="str">
        <f t="shared" si="4110"/>
        <v/>
      </c>
      <c r="EJ250" s="71" t="str">
        <f t="shared" si="4110"/>
        <v/>
      </c>
      <c r="EK250" s="71" t="str">
        <f t="shared" si="4110"/>
        <v/>
      </c>
      <c r="EL250" s="71" t="str">
        <f t="shared" si="4110"/>
        <v/>
      </c>
      <c r="EM250" s="71" t="str">
        <f t="shared" si="4110"/>
        <v/>
      </c>
      <c r="EN250" s="71" t="str">
        <f t="shared" si="4110"/>
        <v/>
      </c>
      <c r="EO250" s="71" t="str">
        <f t="shared" si="4110"/>
        <v/>
      </c>
      <c r="EP250" s="71" t="str">
        <f t="shared" si="4111"/>
        <v/>
      </c>
      <c r="EQ250" s="71" t="str">
        <f t="shared" si="4111"/>
        <v/>
      </c>
      <c r="ER250" s="71" t="str">
        <f t="shared" si="4111"/>
        <v/>
      </c>
      <c r="ES250" s="71" t="str">
        <f t="shared" si="4111"/>
        <v/>
      </c>
      <c r="ET250" s="71" t="str">
        <f t="shared" si="4111"/>
        <v/>
      </c>
      <c r="EU250" s="71" t="str">
        <f t="shared" si="4111"/>
        <v/>
      </c>
      <c r="EV250" s="71" t="str">
        <f t="shared" si="4111"/>
        <v/>
      </c>
      <c r="EW250" s="71" t="str">
        <f t="shared" si="4111"/>
        <v/>
      </c>
      <c r="EX250" s="71" t="str">
        <f t="shared" si="4111"/>
        <v/>
      </c>
      <c r="EY250" s="71" t="str">
        <f t="shared" si="4111"/>
        <v/>
      </c>
      <c r="EZ250" s="71" t="str">
        <f t="shared" si="4112"/>
        <v/>
      </c>
      <c r="FA250" s="71" t="str">
        <f t="shared" si="4112"/>
        <v/>
      </c>
      <c r="FB250" s="71" t="str">
        <f t="shared" si="4112"/>
        <v/>
      </c>
      <c r="FC250" s="71" t="str">
        <f t="shared" si="4112"/>
        <v/>
      </c>
      <c r="FD250" s="71" t="str">
        <f t="shared" si="4112"/>
        <v/>
      </c>
      <c r="FE250" s="71" t="str">
        <f t="shared" si="4112"/>
        <v/>
      </c>
      <c r="FF250" s="71" t="str">
        <f t="shared" si="4112"/>
        <v/>
      </c>
      <c r="FG250" s="71" t="str">
        <f t="shared" si="4112"/>
        <v/>
      </c>
      <c r="FH250" s="71" t="str">
        <f t="shared" si="4112"/>
        <v/>
      </c>
      <c r="FI250" s="71" t="str">
        <f t="shared" si="4112"/>
        <v/>
      </c>
      <c r="FJ250" s="71" t="str">
        <f t="shared" si="4113"/>
        <v/>
      </c>
      <c r="FK250" s="71" t="str">
        <f t="shared" si="4113"/>
        <v/>
      </c>
      <c r="FL250" s="71" t="str">
        <f t="shared" si="4113"/>
        <v/>
      </c>
      <c r="FM250" s="71" t="str">
        <f t="shared" si="4113"/>
        <v/>
      </c>
      <c r="FN250" s="71" t="str">
        <f t="shared" si="4113"/>
        <v/>
      </c>
      <c r="FO250" s="71" t="str">
        <f t="shared" si="4113"/>
        <v/>
      </c>
      <c r="FP250" s="71" t="str">
        <f t="shared" si="4113"/>
        <v/>
      </c>
      <c r="FQ250" s="71" t="str">
        <f t="shared" si="4113"/>
        <v/>
      </c>
      <c r="FR250" s="71" t="str">
        <f t="shared" si="4113"/>
        <v/>
      </c>
      <c r="FS250" s="71" t="str">
        <f t="shared" si="4113"/>
        <v/>
      </c>
    </row>
    <row r="251" spans="1:175" ht="16.5">
      <c r="A251" s="79"/>
      <c r="B251" s="101" t="s">
        <v>810</v>
      </c>
      <c r="C251" s="79" t="s">
        <v>811</v>
      </c>
      <c r="T251" s="122" t="s">
        <v>812</v>
      </c>
      <c r="U251" s="85" t="s">
        <v>813</v>
      </c>
      <c r="CN251" s="70" t="str">
        <f t="shared" si="4094"/>
        <v>InitUnitState('IS22',,,,,,,,,,)</v>
      </c>
      <c r="CO251" s="70" t="str">
        <f t="shared" si="4095"/>
        <v>InitUnitNormal('IS22',,,,,,,,,,)</v>
      </c>
      <c r="CP251" s="70" t="str">
        <f t="shared" si="4096"/>
        <v>InitUnitMagic('IS22',,,,,,,,,,)</v>
      </c>
      <c r="CQ251" s="70" t="str">
        <f t="shared" si="4097"/>
        <v>InitUnitAdd('IS22',,,,,,,,,,)</v>
      </c>
      <c r="CR251" s="70" t="str">
        <f>"InitEquipData('"&amp;B251&amp;"',"&amp;D251&amp;","&amp;CR$1&amp;A251&amp;CR$1&amp;","&amp;E251&amp;","&amp;I251&amp;","&amp;F251&amp;","&amp;G251&amp;",'"&amp;J251&amp;"','"&amp;K251&amp;"','"&amp;L251&amp;"','"&amp;M251&amp;"','"&amp;N251&amp;"','"&amp;O251&amp;"',"&amp;CR$1&amp;U252&amp;CR$1&amp;")"</f>
        <v>InitEquipData('IS22',,"",,,,,'','','','','','',"ReplaceableTextures\\CommandButtons\\BTNIN03.blp")</v>
      </c>
      <c r="CU251" s="95" t="str">
        <f t="shared" si="4098"/>
        <v>|n</v>
      </c>
      <c r="CV251" s="61" t="str">
        <f t="shared" si="4099"/>
        <v>为|Cffffd24dW技能|r附魔一条|Cffffd24d随机属性|r。</v>
      </c>
      <c r="CW251" s="60"/>
      <c r="CX251" s="60"/>
      <c r="CY251" s="60"/>
      <c r="CZ251" s="60"/>
      <c r="DA251" s="60"/>
      <c r="DB251" s="71" t="str">
        <f t="shared" si="4107"/>
        <v/>
      </c>
      <c r="DC251" s="71" t="str">
        <f t="shared" si="4107"/>
        <v/>
      </c>
      <c r="DD251" s="71" t="str">
        <f t="shared" si="4107"/>
        <v/>
      </c>
      <c r="DE251" s="71" t="str">
        <f t="shared" si="4107"/>
        <v/>
      </c>
      <c r="DF251" s="71" t="str">
        <f t="shared" si="4107"/>
        <v/>
      </c>
      <c r="DG251" s="71" t="str">
        <f t="shared" si="4107"/>
        <v/>
      </c>
      <c r="DH251" s="71" t="str">
        <f t="shared" si="4107"/>
        <v/>
      </c>
      <c r="DI251" s="71" t="str">
        <f t="shared" si="4107"/>
        <v/>
      </c>
      <c r="DJ251" s="71" t="str">
        <f t="shared" si="4107"/>
        <v/>
      </c>
      <c r="DK251" s="71" t="str">
        <f t="shared" si="4107"/>
        <v/>
      </c>
      <c r="DL251" s="71" t="str">
        <f t="shared" si="4108"/>
        <v/>
      </c>
      <c r="DM251" s="71" t="str">
        <f t="shared" si="4108"/>
        <v/>
      </c>
      <c r="DN251" s="71" t="str">
        <f t="shared" si="4108"/>
        <v/>
      </c>
      <c r="DO251" s="71" t="str">
        <f t="shared" si="4108"/>
        <v/>
      </c>
      <c r="DP251" s="71" t="str">
        <f t="shared" si="4108"/>
        <v/>
      </c>
      <c r="DQ251" s="71" t="str">
        <f t="shared" si="4108"/>
        <v/>
      </c>
      <c r="DR251" s="71" t="str">
        <f t="shared" si="4108"/>
        <v/>
      </c>
      <c r="DS251" s="71" t="str">
        <f t="shared" si="4108"/>
        <v/>
      </c>
      <c r="DT251" s="71" t="str">
        <f t="shared" si="4108"/>
        <v/>
      </c>
      <c r="DU251" s="71" t="str">
        <f t="shared" si="4108"/>
        <v/>
      </c>
      <c r="DV251" s="71" t="str">
        <f t="shared" si="4109"/>
        <v/>
      </c>
      <c r="DW251" s="71" t="str">
        <f t="shared" si="4109"/>
        <v/>
      </c>
      <c r="DX251" s="71" t="str">
        <f t="shared" si="4109"/>
        <v/>
      </c>
      <c r="DY251" s="71" t="str">
        <f t="shared" si="4109"/>
        <v/>
      </c>
      <c r="DZ251" s="71" t="str">
        <f t="shared" si="4109"/>
        <v/>
      </c>
      <c r="EA251" s="71" t="str">
        <f t="shared" si="4109"/>
        <v/>
      </c>
      <c r="EB251" s="71" t="str">
        <f t="shared" si="4109"/>
        <v/>
      </c>
      <c r="EC251" s="71" t="str">
        <f t="shared" si="4109"/>
        <v/>
      </c>
      <c r="ED251" s="71" t="str">
        <f t="shared" si="4109"/>
        <v/>
      </c>
      <c r="EE251" s="71" t="str">
        <f t="shared" si="4109"/>
        <v/>
      </c>
      <c r="EF251" s="71" t="str">
        <f t="shared" si="4110"/>
        <v/>
      </c>
      <c r="EG251" s="71" t="str">
        <f t="shared" si="4110"/>
        <v/>
      </c>
      <c r="EH251" s="71" t="str">
        <f t="shared" si="4110"/>
        <v/>
      </c>
      <c r="EI251" s="71" t="str">
        <f t="shared" si="4110"/>
        <v/>
      </c>
      <c r="EJ251" s="71" t="str">
        <f t="shared" si="4110"/>
        <v/>
      </c>
      <c r="EK251" s="71" t="str">
        <f t="shared" si="4110"/>
        <v/>
      </c>
      <c r="EL251" s="71" t="str">
        <f t="shared" si="4110"/>
        <v/>
      </c>
      <c r="EM251" s="71" t="str">
        <f t="shared" si="4110"/>
        <v/>
      </c>
      <c r="EN251" s="71" t="str">
        <f t="shared" si="4110"/>
        <v/>
      </c>
      <c r="EO251" s="71" t="str">
        <f t="shared" si="4110"/>
        <v/>
      </c>
      <c r="EP251" s="71" t="str">
        <f t="shared" si="4111"/>
        <v/>
      </c>
      <c r="EQ251" s="71" t="str">
        <f t="shared" si="4111"/>
        <v/>
      </c>
      <c r="ER251" s="71" t="str">
        <f t="shared" si="4111"/>
        <v/>
      </c>
      <c r="ES251" s="71" t="str">
        <f t="shared" si="4111"/>
        <v/>
      </c>
      <c r="ET251" s="71" t="str">
        <f t="shared" si="4111"/>
        <v/>
      </c>
      <c r="EU251" s="71" t="str">
        <f t="shared" si="4111"/>
        <v/>
      </c>
      <c r="EV251" s="71" t="str">
        <f t="shared" si="4111"/>
        <v/>
      </c>
      <c r="EW251" s="71" t="str">
        <f t="shared" si="4111"/>
        <v/>
      </c>
      <c r="EX251" s="71" t="str">
        <f t="shared" si="4111"/>
        <v/>
      </c>
      <c r="EY251" s="71" t="str">
        <f t="shared" si="4111"/>
        <v/>
      </c>
      <c r="EZ251" s="71" t="str">
        <f t="shared" si="4112"/>
        <v/>
      </c>
      <c r="FA251" s="71" t="str">
        <f t="shared" si="4112"/>
        <v/>
      </c>
      <c r="FB251" s="71" t="str">
        <f t="shared" si="4112"/>
        <v/>
      </c>
      <c r="FC251" s="71" t="str">
        <f t="shared" si="4112"/>
        <v/>
      </c>
      <c r="FD251" s="71" t="str">
        <f t="shared" si="4112"/>
        <v/>
      </c>
      <c r="FE251" s="71" t="str">
        <f t="shared" si="4112"/>
        <v/>
      </c>
      <c r="FF251" s="71" t="str">
        <f t="shared" si="4112"/>
        <v/>
      </c>
      <c r="FG251" s="71" t="str">
        <f t="shared" si="4112"/>
        <v/>
      </c>
      <c r="FH251" s="71" t="str">
        <f t="shared" si="4112"/>
        <v/>
      </c>
      <c r="FI251" s="71" t="str">
        <f t="shared" si="4112"/>
        <v/>
      </c>
      <c r="FJ251" s="71" t="str">
        <f t="shared" si="4113"/>
        <v/>
      </c>
      <c r="FK251" s="71" t="str">
        <f t="shared" si="4113"/>
        <v/>
      </c>
      <c r="FL251" s="71" t="str">
        <f t="shared" si="4113"/>
        <v/>
      </c>
      <c r="FM251" s="71" t="str">
        <f t="shared" si="4113"/>
        <v/>
      </c>
      <c r="FN251" s="71" t="str">
        <f t="shared" si="4113"/>
        <v/>
      </c>
      <c r="FO251" s="71" t="str">
        <f t="shared" si="4113"/>
        <v/>
      </c>
      <c r="FP251" s="71" t="str">
        <f t="shared" si="4113"/>
        <v/>
      </c>
      <c r="FQ251" s="71" t="str">
        <f t="shared" si="4113"/>
        <v/>
      </c>
      <c r="FR251" s="71" t="str">
        <f t="shared" si="4113"/>
        <v/>
      </c>
      <c r="FS251" s="71" t="str">
        <f t="shared" si="4113"/>
        <v/>
      </c>
    </row>
    <row r="252" spans="1:175" ht="16.5">
      <c r="A252" s="79"/>
      <c r="B252" s="101" t="s">
        <v>814</v>
      </c>
      <c r="C252" s="79" t="s">
        <v>815</v>
      </c>
      <c r="T252" s="122" t="s">
        <v>816</v>
      </c>
      <c r="U252" s="85" t="s">
        <v>817</v>
      </c>
      <c r="CN252" s="70" t="str">
        <f t="shared" si="4094"/>
        <v>InitUnitState('IS23',,,,,,,,,,)</v>
      </c>
      <c r="CO252" s="70" t="str">
        <f t="shared" si="4095"/>
        <v>InitUnitNormal('IS23',,,,,,,,,,)</v>
      </c>
      <c r="CP252" s="70" t="str">
        <f t="shared" si="4096"/>
        <v>InitUnitMagic('IS23',,,,,,,,,,)</v>
      </c>
      <c r="CQ252" s="70" t="str">
        <f t="shared" si="4097"/>
        <v>InitUnitAdd('IS23',,,,,,,,,,)</v>
      </c>
      <c r="CR252" s="70" t="e">
        <f>"InitEquipData('"&amp;B252&amp;"',"&amp;D252&amp;","&amp;CR$1&amp;A252&amp;CR$1&amp;","&amp;E252&amp;","&amp;I252&amp;","&amp;F252&amp;","&amp;G252&amp;",'"&amp;J252&amp;"','"&amp;K252&amp;"','"&amp;L252&amp;"','"&amp;M252&amp;"','"&amp;N252&amp;"','"&amp;O252&amp;"',"&amp;CR$1&amp;#REF!&amp;CR$1&amp;")"</f>
        <v>#REF!</v>
      </c>
      <c r="CU252" s="95" t="str">
        <f t="shared" ref="CU252:CU255" si="4190">CONCATENATE(DB252,DC252,DD252,DE252,DF252,DG252,DH252,DI252,DJ252,DK252,DL252,DM252,DN252,DO252,DP252,DQ252,DR252,DS252,DT252,DU252,DV252,DW252,DX252,DY252,DZ252,EA252,EB252,EC252,ED252,EE252,EF252,EG252,EH252,EI252,EJ252,EK252,EL252,EM252,EN252,EO252,EP252&amp;"|n")</f>
        <v>|n</v>
      </c>
      <c r="CV252" s="61" t="str">
        <f t="shared" ref="CV252:CV255" si="4191">T252</f>
        <v>为|Cffffd24dE技能|r附魔一条|Cffffd24d随机属性|r。</v>
      </c>
      <c r="CW252" s="60"/>
      <c r="CX252" s="60"/>
      <c r="CY252" s="60"/>
      <c r="CZ252" s="60"/>
      <c r="DA252" s="60"/>
      <c r="DB252" s="71" t="str">
        <f t="shared" ref="DB252" si="4192">IF(V252="","","|n"&amp;DB$2&amp;"+"&amp;V252&amp;DB$1)</f>
        <v/>
      </c>
      <c r="DC252" s="71" t="str">
        <f t="shared" ref="DC252" si="4193">IF(W252="","","|n"&amp;DC$2&amp;"+"&amp;W252&amp;DC$1)</f>
        <v/>
      </c>
      <c r="DD252" s="71" t="str">
        <f t="shared" ref="DD252" si="4194">IF(X252="","","|n"&amp;DD$2&amp;"+"&amp;X252&amp;DD$1)</f>
        <v/>
      </c>
      <c r="DE252" s="71" t="str">
        <f t="shared" ref="DE252" si="4195">IF(Y252="","","|n"&amp;DE$2&amp;"+"&amp;Y252&amp;DE$1)</f>
        <v/>
      </c>
      <c r="DF252" s="71" t="str">
        <f t="shared" ref="DF252" si="4196">IF(Z252="","","|n"&amp;DF$2&amp;"+"&amp;Z252&amp;DF$1)</f>
        <v/>
      </c>
      <c r="DG252" s="71" t="str">
        <f t="shared" ref="DG252" si="4197">IF(AA252="","","|n"&amp;DG$2&amp;"+"&amp;AA252&amp;DG$1)</f>
        <v/>
      </c>
      <c r="DH252" s="71" t="str">
        <f t="shared" ref="DH252" si="4198">IF(AB252="","","|n"&amp;DH$2&amp;"+"&amp;AB252&amp;DH$1)</f>
        <v/>
      </c>
      <c r="DI252" s="71" t="str">
        <f t="shared" ref="DI252" si="4199">IF(AC252="","","|n"&amp;DI$2&amp;"+"&amp;AC252&amp;DI$1)</f>
        <v/>
      </c>
      <c r="DJ252" s="71" t="str">
        <f t="shared" ref="DJ252" si="4200">IF(AD252="","","|n"&amp;DJ$2&amp;"+"&amp;AD252&amp;DJ$1)</f>
        <v/>
      </c>
      <c r="DK252" s="71" t="str">
        <f t="shared" ref="DK252" si="4201">IF(AE252="","","|n"&amp;DK$2&amp;"+"&amp;AE252&amp;DK$1)</f>
        <v/>
      </c>
      <c r="DL252" s="71" t="str">
        <f t="shared" ref="DL252" si="4202">IF(AF252="","","|n"&amp;DL$2&amp;"+"&amp;AF252&amp;DL$1)</f>
        <v/>
      </c>
      <c r="DM252" s="71" t="str">
        <f t="shared" ref="DM252" si="4203">IF(AG252="","","|n"&amp;DM$2&amp;"+"&amp;AG252&amp;DM$1)</f>
        <v/>
      </c>
      <c r="DN252" s="71" t="str">
        <f t="shared" ref="DN252" si="4204">IF(AH252="","","|n"&amp;DN$2&amp;"+"&amp;AH252&amp;DN$1)</f>
        <v/>
      </c>
      <c r="DO252" s="71" t="str">
        <f t="shared" ref="DO252" si="4205">IF(AI252="","","|n"&amp;DO$2&amp;"+"&amp;AI252&amp;DO$1)</f>
        <v/>
      </c>
      <c r="DP252" s="71" t="str">
        <f t="shared" ref="DP252" si="4206">IF(AJ252="","","|n"&amp;DP$2&amp;"+"&amp;AJ252&amp;DP$1)</f>
        <v/>
      </c>
      <c r="DQ252" s="71" t="str">
        <f t="shared" ref="DQ252" si="4207">IF(AK252="","","|n"&amp;DQ$2&amp;"+"&amp;AK252&amp;DQ$1)</f>
        <v/>
      </c>
      <c r="DR252" s="71" t="str">
        <f t="shared" ref="DR252" si="4208">IF(AL252="","","|n"&amp;DR$2&amp;"+"&amp;AL252&amp;DR$1)</f>
        <v/>
      </c>
      <c r="DS252" s="71" t="str">
        <f t="shared" ref="DS252" si="4209">IF(AM252="","","|n"&amp;DS$2&amp;"+"&amp;AM252&amp;DS$1)</f>
        <v/>
      </c>
      <c r="DT252" s="71" t="str">
        <f t="shared" ref="DT252" si="4210">IF(AN252="","","|n"&amp;DT$2&amp;"+"&amp;AN252&amp;DT$1)</f>
        <v/>
      </c>
      <c r="DU252" s="71" t="str">
        <f t="shared" ref="DU252" si="4211">IF(AO252="","","|n"&amp;DU$2&amp;"+"&amp;AO252&amp;DU$1)</f>
        <v/>
      </c>
      <c r="DV252" s="71" t="str">
        <f t="shared" ref="DV252" si="4212">IF(AP252="","","|n"&amp;DV$2&amp;"+"&amp;AP252&amp;DV$1)</f>
        <v/>
      </c>
      <c r="DW252" s="71" t="str">
        <f t="shared" ref="DW252" si="4213">IF(AQ252="","","|n"&amp;DW$2&amp;"+"&amp;AQ252&amp;DW$1)</f>
        <v/>
      </c>
      <c r="DX252" s="71" t="str">
        <f t="shared" ref="DX252" si="4214">IF(AR252="","","|n"&amp;DX$2&amp;"+"&amp;AR252&amp;DX$1)</f>
        <v/>
      </c>
      <c r="DY252" s="71" t="str">
        <f t="shared" ref="DY252" si="4215">IF(AS252="","","|n"&amp;DY$2&amp;"+"&amp;AS252&amp;DY$1)</f>
        <v/>
      </c>
      <c r="DZ252" s="71" t="str">
        <f t="shared" ref="DZ252" si="4216">IF(AT252="","","|n"&amp;DZ$2&amp;"+"&amp;AT252&amp;DZ$1)</f>
        <v/>
      </c>
      <c r="EA252" s="71" t="str">
        <f t="shared" ref="EA252" si="4217">IF(AU252="","","|n"&amp;EA$2&amp;"+"&amp;AU252&amp;EA$1)</f>
        <v/>
      </c>
      <c r="EB252" s="71" t="str">
        <f t="shared" ref="EB252" si="4218">IF(AV252="","","|n"&amp;EB$2&amp;"+"&amp;AV252&amp;EB$1)</f>
        <v/>
      </c>
      <c r="EC252" s="71" t="str">
        <f t="shared" ref="EC252" si="4219">IF(AW252="","","|n"&amp;EC$2&amp;"+"&amp;AW252&amp;EC$1)</f>
        <v/>
      </c>
      <c r="ED252" s="71" t="str">
        <f t="shared" ref="ED252" si="4220">IF(AX252="","","|n"&amp;ED$2&amp;"+"&amp;AX252&amp;ED$1)</f>
        <v/>
      </c>
      <c r="EE252" s="71" t="str">
        <f t="shared" ref="EE252" si="4221">IF(AY252="","","|n"&amp;EE$2&amp;"+"&amp;AY252&amp;EE$1)</f>
        <v/>
      </c>
      <c r="EF252" s="71" t="str">
        <f t="shared" ref="EF252" si="4222">IF(AZ252="","","|n"&amp;EF$2&amp;"+"&amp;AZ252&amp;EF$1)</f>
        <v/>
      </c>
      <c r="EG252" s="71" t="str">
        <f t="shared" ref="EG252" si="4223">IF(BA252="","","|n"&amp;EG$2&amp;"+"&amp;BA252&amp;EG$1)</f>
        <v/>
      </c>
      <c r="EH252" s="71" t="str">
        <f t="shared" ref="EH252" si="4224">IF(BB252="","","|n"&amp;EH$2&amp;"+"&amp;BB252&amp;EH$1)</f>
        <v/>
      </c>
      <c r="EI252" s="71" t="str">
        <f t="shared" ref="EI252" si="4225">IF(BC252="","","|n"&amp;EI$2&amp;"+"&amp;BC252&amp;EI$1)</f>
        <v/>
      </c>
      <c r="EJ252" s="71" t="str">
        <f t="shared" ref="EJ252" si="4226">IF(BD252="","","|n"&amp;EJ$2&amp;"+"&amp;BD252&amp;EJ$1)</f>
        <v/>
      </c>
      <c r="EK252" s="71" t="str">
        <f t="shared" ref="EK252" si="4227">IF(BE252="","","|n"&amp;EK$2&amp;"+"&amp;BE252&amp;EK$1)</f>
        <v/>
      </c>
      <c r="EL252" s="71" t="str">
        <f t="shared" ref="EL252" si="4228">IF(BF252="","","|n"&amp;EL$2&amp;"+"&amp;BF252&amp;EL$1)</f>
        <v/>
      </c>
      <c r="EM252" s="71" t="str">
        <f t="shared" ref="EM252" si="4229">IF(BG252="","","|n"&amp;EM$2&amp;"+"&amp;BG252&amp;EM$1)</f>
        <v/>
      </c>
      <c r="EN252" s="71" t="str">
        <f t="shared" ref="EN252" si="4230">IF(BH252="","","|n"&amp;EN$2&amp;"+"&amp;BH252&amp;EN$1)</f>
        <v/>
      </c>
      <c r="EO252" s="71" t="str">
        <f t="shared" ref="EO252" si="4231">IF(BI252="","","|n"&amp;EO$2&amp;"+"&amp;BI252&amp;EO$1)</f>
        <v/>
      </c>
      <c r="EP252" s="71" t="str">
        <f t="shared" ref="EP252" si="4232">IF(BJ252="","","|n"&amp;EP$2&amp;"+"&amp;BJ252&amp;EP$1)</f>
        <v/>
      </c>
      <c r="EQ252" s="71" t="str">
        <f t="shared" ref="EQ252" si="4233">IF(BK252="","","|n"&amp;EQ$2&amp;"+"&amp;BK252&amp;EQ$1)</f>
        <v/>
      </c>
      <c r="ER252" s="71" t="str">
        <f t="shared" ref="ER252" si="4234">IF(BL252="","","|n"&amp;ER$2&amp;"+"&amp;BL252&amp;ER$1)</f>
        <v/>
      </c>
      <c r="ES252" s="71" t="str">
        <f t="shared" ref="ES252" si="4235">IF(BM252="","","|n"&amp;ES$2&amp;"+"&amp;BM252&amp;ES$1)</f>
        <v/>
      </c>
      <c r="ET252" s="71" t="str">
        <f t="shared" ref="ET252" si="4236">IF(BN252="","","|n"&amp;ET$2&amp;"+"&amp;BN252&amp;ET$1)</f>
        <v/>
      </c>
      <c r="EU252" s="71" t="str">
        <f t="shared" ref="EU252" si="4237">IF(BO252="","","|n"&amp;EU$2&amp;"+"&amp;BO252&amp;EU$1)</f>
        <v/>
      </c>
      <c r="EV252" s="71" t="str">
        <f t="shared" ref="EV252" si="4238">IF(BP252="","","|n"&amp;EV$2&amp;"+"&amp;BP252&amp;EV$1)</f>
        <v/>
      </c>
      <c r="EW252" s="71" t="str">
        <f t="shared" ref="EW252" si="4239">IF(BQ252="","","|n"&amp;EW$2&amp;"+"&amp;BQ252&amp;EW$1)</f>
        <v/>
      </c>
      <c r="EX252" s="71" t="str">
        <f t="shared" ref="EX252" si="4240">IF(BR252="","","|n"&amp;EX$2&amp;"+"&amp;BR252&amp;EX$1)</f>
        <v/>
      </c>
      <c r="EY252" s="71" t="str">
        <f t="shared" ref="EY252" si="4241">IF(BS252="","","|n"&amp;EY$2&amp;"+"&amp;BS252&amp;EY$1)</f>
        <v/>
      </c>
      <c r="EZ252" s="71" t="str">
        <f t="shared" ref="EZ252" si="4242">IF(BT252="","","|n"&amp;EZ$2&amp;"+"&amp;BT252&amp;EZ$1)</f>
        <v/>
      </c>
      <c r="FA252" s="71" t="str">
        <f t="shared" ref="FA252" si="4243">IF(BU252="","","|n"&amp;FA$2&amp;"+"&amp;BU252&amp;FA$1)</f>
        <v/>
      </c>
      <c r="FB252" s="71" t="str">
        <f t="shared" ref="FB252" si="4244">IF(BV252="","","|n"&amp;FB$2&amp;"+"&amp;BV252&amp;FB$1)</f>
        <v/>
      </c>
      <c r="FC252" s="71" t="str">
        <f t="shared" ref="FC252" si="4245">IF(BW252="","","|n"&amp;FC$2&amp;"+"&amp;BW252&amp;FC$1)</f>
        <v/>
      </c>
      <c r="FD252" s="71" t="str">
        <f t="shared" ref="FD252" si="4246">IF(BX252="","","|n"&amp;FD$2&amp;"+"&amp;BX252&amp;FD$1)</f>
        <v/>
      </c>
      <c r="FE252" s="71" t="str">
        <f t="shared" ref="FE252" si="4247">IF(BY252="","","|n"&amp;FE$2&amp;"+"&amp;BY252&amp;FE$1)</f>
        <v/>
      </c>
      <c r="FF252" s="71" t="str">
        <f t="shared" ref="FF252" si="4248">IF(BZ252="","","|n"&amp;FF$2&amp;"+"&amp;BZ252&amp;FF$1)</f>
        <v/>
      </c>
      <c r="FG252" s="71" t="str">
        <f t="shared" ref="FG252" si="4249">IF(CA252="","","|n"&amp;FG$2&amp;"+"&amp;CA252&amp;FG$1)</f>
        <v/>
      </c>
      <c r="FH252" s="71" t="str">
        <f t="shared" ref="FH252" si="4250">IF(CB252="","","|n"&amp;FH$2&amp;"+"&amp;CB252&amp;FH$1)</f>
        <v/>
      </c>
      <c r="FI252" s="71" t="str">
        <f t="shared" ref="FI252" si="4251">IF(CC252="","","|n"&amp;FI$2&amp;"+"&amp;CC252&amp;FI$1)</f>
        <v/>
      </c>
      <c r="FJ252" s="71" t="str">
        <f t="shared" ref="FJ252" si="4252">IF(CD252="","","|n"&amp;FJ$2&amp;"+"&amp;CD252&amp;FJ$1)</f>
        <v/>
      </c>
      <c r="FK252" s="71" t="str">
        <f t="shared" ref="FK252" si="4253">IF(CE252="","","|n"&amp;FK$2&amp;"+"&amp;CE252&amp;FK$1)</f>
        <v/>
      </c>
      <c r="FL252" s="71" t="str">
        <f t="shared" ref="FL252" si="4254">IF(CF252="","","|n"&amp;FL$2&amp;"+"&amp;CF252&amp;FL$1)</f>
        <v/>
      </c>
      <c r="FM252" s="71" t="str">
        <f t="shared" ref="FM252" si="4255">IF(CG252="","","|n"&amp;FM$2&amp;"+"&amp;CG252&amp;FM$1)</f>
        <v/>
      </c>
      <c r="FN252" s="71" t="str">
        <f t="shared" ref="FN252" si="4256">IF(CH252="","","|n"&amp;FN$2&amp;"+"&amp;CH252&amp;FN$1)</f>
        <v/>
      </c>
      <c r="FO252" s="71" t="str">
        <f t="shared" ref="FO252" si="4257">IF(CI252="","","|n"&amp;FO$2&amp;"+"&amp;CI252&amp;FO$1)</f>
        <v/>
      </c>
      <c r="FP252" s="71" t="str">
        <f t="shared" ref="FP252" si="4258">IF(CJ252="","","|n"&amp;FP$2&amp;"+"&amp;CJ252&amp;FP$1)</f>
        <v/>
      </c>
      <c r="FQ252" s="71" t="str">
        <f t="shared" ref="FQ252" si="4259">IF(CK252="","","|n"&amp;FQ$2&amp;"+"&amp;CK252&amp;FQ$1)</f>
        <v/>
      </c>
      <c r="FR252" s="71" t="str">
        <f t="shared" ref="FR252" si="4260">IF(CL252="","","|n"&amp;FR$2&amp;"+"&amp;CL252&amp;FR$1)</f>
        <v/>
      </c>
      <c r="FS252" s="71" t="str">
        <f t="shared" ref="FS252" si="4261">IF(CM252="","","|n"&amp;FS$2&amp;"+"&amp;CM252&amp;FS$1)</f>
        <v/>
      </c>
    </row>
    <row r="253" spans="1:175" ht="16.5">
      <c r="A253" s="79"/>
      <c r="B253" s="101" t="s">
        <v>818</v>
      </c>
      <c r="C253" s="79" t="s">
        <v>819</v>
      </c>
      <c r="T253" s="122" t="s">
        <v>808</v>
      </c>
      <c r="U253" s="85" t="s">
        <v>820</v>
      </c>
      <c r="CN253" s="70" t="str">
        <f t="shared" si="4094"/>
        <v>InitUnitState('IS24',,,,,,,,,,)</v>
      </c>
      <c r="CO253" s="70" t="str">
        <f t="shared" si="4095"/>
        <v>InitUnitNormal('IS24',,,,,,,,,,)</v>
      </c>
      <c r="CP253" s="70" t="str">
        <f t="shared" si="4096"/>
        <v>InitUnitMagic('IS24',,,,,,,,,,)</v>
      </c>
      <c r="CQ253" s="70" t="str">
        <f t="shared" si="4097"/>
        <v>InitUnitAdd('IS24',,,,,,,,,,)</v>
      </c>
      <c r="CR253" s="70" t="str">
        <f>"InitEquipData('"&amp;B253&amp;"',"&amp;D253&amp;","&amp;CR$1&amp;A253&amp;CR$1&amp;","&amp;E253&amp;","&amp;I253&amp;","&amp;F253&amp;","&amp;G253&amp;",'"&amp;J253&amp;"','"&amp;K253&amp;"','"&amp;L253&amp;"','"&amp;M253&amp;"','"&amp;N253&amp;"','"&amp;O253&amp;"',"&amp;CR$1&amp;U254&amp;CR$1&amp;")"</f>
        <v>InitEquipData('IS24',,"",,,,,'','','','','','',"ReplaceableTextures\\CommandButtons\\BTN010.blp")</v>
      </c>
      <c r="CU253" s="95" t="str">
        <f t="shared" si="4190"/>
        <v>|n</v>
      </c>
      <c r="CV253" s="61" t="str">
        <f t="shared" si="4191"/>
        <v>为|Cffffd24dQ技能|r附魔一条|Cffffd24d随机属性|r。</v>
      </c>
      <c r="CW253" s="60"/>
      <c r="CX253" s="60"/>
      <c r="CY253" s="60"/>
      <c r="CZ253" s="60"/>
      <c r="DA253" s="60"/>
      <c r="DB253" s="71" t="str">
        <f t="shared" ref="DB253:FM253" si="4262">IF(V253="","","|n"&amp;DB$2&amp;"+"&amp;V253&amp;DB$1)</f>
        <v/>
      </c>
      <c r="DC253" s="71" t="str">
        <f t="shared" si="4262"/>
        <v/>
      </c>
      <c r="DD253" s="71" t="str">
        <f t="shared" si="4262"/>
        <v/>
      </c>
      <c r="DE253" s="71" t="str">
        <f t="shared" si="4262"/>
        <v/>
      </c>
      <c r="DF253" s="71" t="str">
        <f t="shared" si="4262"/>
        <v/>
      </c>
      <c r="DG253" s="71" t="str">
        <f t="shared" si="4262"/>
        <v/>
      </c>
      <c r="DH253" s="71" t="str">
        <f t="shared" si="4262"/>
        <v/>
      </c>
      <c r="DI253" s="71" t="str">
        <f t="shared" si="4262"/>
        <v/>
      </c>
      <c r="DJ253" s="71" t="str">
        <f t="shared" si="4262"/>
        <v/>
      </c>
      <c r="DK253" s="71" t="str">
        <f t="shared" si="4262"/>
        <v/>
      </c>
      <c r="DL253" s="71" t="str">
        <f t="shared" si="4262"/>
        <v/>
      </c>
      <c r="DM253" s="71" t="str">
        <f t="shared" si="4262"/>
        <v/>
      </c>
      <c r="DN253" s="71" t="str">
        <f t="shared" si="4262"/>
        <v/>
      </c>
      <c r="DO253" s="71" t="str">
        <f t="shared" si="4262"/>
        <v/>
      </c>
      <c r="DP253" s="71" t="str">
        <f t="shared" si="4262"/>
        <v/>
      </c>
      <c r="DQ253" s="71" t="str">
        <f t="shared" si="4262"/>
        <v/>
      </c>
      <c r="DR253" s="71" t="str">
        <f t="shared" si="4262"/>
        <v/>
      </c>
      <c r="DS253" s="71" t="str">
        <f t="shared" si="4262"/>
        <v/>
      </c>
      <c r="DT253" s="71" t="str">
        <f t="shared" si="4262"/>
        <v/>
      </c>
      <c r="DU253" s="71" t="str">
        <f t="shared" si="4262"/>
        <v/>
      </c>
      <c r="DV253" s="71" t="str">
        <f t="shared" si="4262"/>
        <v/>
      </c>
      <c r="DW253" s="71" t="str">
        <f t="shared" si="4262"/>
        <v/>
      </c>
      <c r="DX253" s="71" t="str">
        <f t="shared" si="4262"/>
        <v/>
      </c>
      <c r="DY253" s="71" t="str">
        <f t="shared" si="4262"/>
        <v/>
      </c>
      <c r="DZ253" s="71" t="str">
        <f t="shared" si="4262"/>
        <v/>
      </c>
      <c r="EA253" s="71" t="str">
        <f t="shared" si="4262"/>
        <v/>
      </c>
      <c r="EB253" s="71" t="str">
        <f t="shared" si="4262"/>
        <v/>
      </c>
      <c r="EC253" s="71" t="str">
        <f t="shared" si="4262"/>
        <v/>
      </c>
      <c r="ED253" s="71" t="str">
        <f t="shared" si="4262"/>
        <v/>
      </c>
      <c r="EE253" s="71" t="str">
        <f t="shared" si="4262"/>
        <v/>
      </c>
      <c r="EF253" s="71" t="str">
        <f t="shared" si="4262"/>
        <v/>
      </c>
      <c r="EG253" s="71" t="str">
        <f t="shared" si="4262"/>
        <v/>
      </c>
      <c r="EH253" s="71" t="str">
        <f t="shared" si="4262"/>
        <v/>
      </c>
      <c r="EI253" s="71" t="str">
        <f t="shared" si="4262"/>
        <v/>
      </c>
      <c r="EJ253" s="71" t="str">
        <f t="shared" si="4262"/>
        <v/>
      </c>
      <c r="EK253" s="71" t="str">
        <f t="shared" si="4262"/>
        <v/>
      </c>
      <c r="EL253" s="71" t="str">
        <f t="shared" si="4262"/>
        <v/>
      </c>
      <c r="EM253" s="71" t="str">
        <f t="shared" si="4262"/>
        <v/>
      </c>
      <c r="EN253" s="71" t="str">
        <f t="shared" si="4262"/>
        <v/>
      </c>
      <c r="EO253" s="71" t="str">
        <f t="shared" si="4262"/>
        <v/>
      </c>
      <c r="EP253" s="71" t="str">
        <f t="shared" si="4262"/>
        <v/>
      </c>
      <c r="EQ253" s="71" t="str">
        <f t="shared" si="4262"/>
        <v/>
      </c>
      <c r="ER253" s="71" t="str">
        <f t="shared" si="4262"/>
        <v/>
      </c>
      <c r="ES253" s="71" t="str">
        <f t="shared" si="4262"/>
        <v/>
      </c>
      <c r="ET253" s="71" t="str">
        <f t="shared" si="4262"/>
        <v/>
      </c>
      <c r="EU253" s="71" t="str">
        <f t="shared" si="4262"/>
        <v/>
      </c>
      <c r="EV253" s="71" t="str">
        <f t="shared" si="4262"/>
        <v/>
      </c>
      <c r="EW253" s="71" t="str">
        <f t="shared" si="4262"/>
        <v/>
      </c>
      <c r="EX253" s="71" t="str">
        <f t="shared" si="4262"/>
        <v/>
      </c>
      <c r="EY253" s="71" t="str">
        <f t="shared" si="4262"/>
        <v/>
      </c>
      <c r="EZ253" s="71" t="str">
        <f t="shared" si="4262"/>
        <v/>
      </c>
      <c r="FA253" s="71" t="str">
        <f t="shared" si="4262"/>
        <v/>
      </c>
      <c r="FB253" s="71" t="str">
        <f t="shared" si="4262"/>
        <v/>
      </c>
      <c r="FC253" s="71" t="str">
        <f t="shared" si="4262"/>
        <v/>
      </c>
      <c r="FD253" s="71" t="str">
        <f t="shared" si="4262"/>
        <v/>
      </c>
      <c r="FE253" s="71" t="str">
        <f t="shared" si="4262"/>
        <v/>
      </c>
      <c r="FF253" s="71" t="str">
        <f t="shared" si="4262"/>
        <v/>
      </c>
      <c r="FG253" s="71" t="str">
        <f t="shared" si="4262"/>
        <v/>
      </c>
      <c r="FH253" s="71" t="str">
        <f t="shared" si="4262"/>
        <v/>
      </c>
      <c r="FI253" s="71" t="str">
        <f t="shared" si="4262"/>
        <v/>
      </c>
      <c r="FJ253" s="71" t="str">
        <f t="shared" si="4262"/>
        <v/>
      </c>
      <c r="FK253" s="71" t="str">
        <f t="shared" si="4262"/>
        <v/>
      </c>
      <c r="FL253" s="71" t="str">
        <f t="shared" si="4262"/>
        <v/>
      </c>
      <c r="FM253" s="71" t="str">
        <f t="shared" si="4262"/>
        <v/>
      </c>
      <c r="FN253" s="71" t="str">
        <f t="shared" ref="FN253:FS253" si="4263">IF(CH253="","","|n"&amp;FN$2&amp;"+"&amp;CH253&amp;FN$1)</f>
        <v/>
      </c>
      <c r="FO253" s="71" t="str">
        <f t="shared" si="4263"/>
        <v/>
      </c>
      <c r="FP253" s="71" t="str">
        <f t="shared" si="4263"/>
        <v/>
      </c>
      <c r="FQ253" s="71" t="str">
        <f t="shared" si="4263"/>
        <v/>
      </c>
      <c r="FR253" s="71" t="str">
        <f t="shared" si="4263"/>
        <v/>
      </c>
      <c r="FS253" s="71" t="str">
        <f t="shared" si="4263"/>
        <v/>
      </c>
    </row>
    <row r="254" spans="1:175" ht="16.5">
      <c r="A254" s="79"/>
      <c r="B254" s="101" t="s">
        <v>821</v>
      </c>
      <c r="C254" s="101" t="s">
        <v>822</v>
      </c>
      <c r="T254" s="122" t="s">
        <v>812</v>
      </c>
      <c r="U254" s="85" t="s">
        <v>823</v>
      </c>
      <c r="CN254" s="70" t="str">
        <f t="shared" si="4094"/>
        <v>InitUnitState('IS25',,,,,,,,,,)</v>
      </c>
      <c r="CO254" s="70" t="str">
        <f t="shared" si="4095"/>
        <v>InitUnitNormal('IS25',,,,,,,,,,)</v>
      </c>
      <c r="CP254" s="70" t="str">
        <f t="shared" si="4096"/>
        <v>InitUnitMagic('IS25',,,,,,,,,,)</v>
      </c>
      <c r="CQ254" s="70" t="str">
        <f t="shared" si="4097"/>
        <v>InitUnitAdd('IS25',,,,,,,,,,)</v>
      </c>
      <c r="CR254" s="70" t="str">
        <f>"InitEquipData('"&amp;B254&amp;"',"&amp;D254&amp;","&amp;CR$1&amp;A254&amp;CR$1&amp;","&amp;E254&amp;","&amp;I254&amp;","&amp;F254&amp;","&amp;G254&amp;",'"&amp;J254&amp;"','"&amp;K254&amp;"','"&amp;L254&amp;"','"&amp;M254&amp;"','"&amp;N254&amp;"','"&amp;O254&amp;"',"&amp;CR$1&amp;U255&amp;CR$1&amp;")"</f>
        <v>InitEquipData('IS25',,"",,,,,'','','','','','',"ReplaceableTextures\\CommandButtons\\BTN011.blp")</v>
      </c>
      <c r="CU254" s="95" t="str">
        <f t="shared" si="4190"/>
        <v>|n</v>
      </c>
      <c r="CV254" s="61" t="str">
        <f t="shared" si="4191"/>
        <v>为|Cffffd24dW技能|r附魔一条|Cffffd24d随机属性|r。</v>
      </c>
      <c r="CW254" s="60"/>
      <c r="CX254" s="60"/>
      <c r="CY254" s="60"/>
      <c r="CZ254" s="60"/>
      <c r="DA254" s="60"/>
      <c r="DB254" s="71" t="str">
        <f t="shared" ref="DB254:FM254" si="4264">IF(V254="","","|n"&amp;DB$2&amp;"+"&amp;V254&amp;DB$1)</f>
        <v/>
      </c>
      <c r="DC254" s="71" t="str">
        <f t="shared" si="4264"/>
        <v/>
      </c>
      <c r="DD254" s="71" t="str">
        <f t="shared" si="4264"/>
        <v/>
      </c>
      <c r="DE254" s="71" t="str">
        <f t="shared" si="4264"/>
        <v/>
      </c>
      <c r="DF254" s="71" t="str">
        <f t="shared" si="4264"/>
        <v/>
      </c>
      <c r="DG254" s="71" t="str">
        <f t="shared" si="4264"/>
        <v/>
      </c>
      <c r="DH254" s="71" t="str">
        <f t="shared" si="4264"/>
        <v/>
      </c>
      <c r="DI254" s="71" t="str">
        <f t="shared" si="4264"/>
        <v/>
      </c>
      <c r="DJ254" s="71" t="str">
        <f t="shared" si="4264"/>
        <v/>
      </c>
      <c r="DK254" s="71" t="str">
        <f t="shared" si="4264"/>
        <v/>
      </c>
      <c r="DL254" s="71" t="str">
        <f t="shared" si="4264"/>
        <v/>
      </c>
      <c r="DM254" s="71" t="str">
        <f t="shared" si="4264"/>
        <v/>
      </c>
      <c r="DN254" s="71" t="str">
        <f t="shared" si="4264"/>
        <v/>
      </c>
      <c r="DO254" s="71" t="str">
        <f t="shared" si="4264"/>
        <v/>
      </c>
      <c r="DP254" s="71" t="str">
        <f t="shared" si="4264"/>
        <v/>
      </c>
      <c r="DQ254" s="71" t="str">
        <f t="shared" si="4264"/>
        <v/>
      </c>
      <c r="DR254" s="71" t="str">
        <f t="shared" si="4264"/>
        <v/>
      </c>
      <c r="DS254" s="71" t="str">
        <f t="shared" si="4264"/>
        <v/>
      </c>
      <c r="DT254" s="71" t="str">
        <f t="shared" si="4264"/>
        <v/>
      </c>
      <c r="DU254" s="71" t="str">
        <f t="shared" si="4264"/>
        <v/>
      </c>
      <c r="DV254" s="71" t="str">
        <f t="shared" si="4264"/>
        <v/>
      </c>
      <c r="DW254" s="71" t="str">
        <f t="shared" si="4264"/>
        <v/>
      </c>
      <c r="DX254" s="71" t="str">
        <f t="shared" si="4264"/>
        <v/>
      </c>
      <c r="DY254" s="71" t="str">
        <f t="shared" si="4264"/>
        <v/>
      </c>
      <c r="DZ254" s="71" t="str">
        <f t="shared" si="4264"/>
        <v/>
      </c>
      <c r="EA254" s="71" t="str">
        <f t="shared" si="4264"/>
        <v/>
      </c>
      <c r="EB254" s="71" t="str">
        <f t="shared" si="4264"/>
        <v/>
      </c>
      <c r="EC254" s="71" t="str">
        <f t="shared" si="4264"/>
        <v/>
      </c>
      <c r="ED254" s="71" t="str">
        <f t="shared" si="4264"/>
        <v/>
      </c>
      <c r="EE254" s="71" t="str">
        <f t="shared" si="4264"/>
        <v/>
      </c>
      <c r="EF254" s="71" t="str">
        <f t="shared" si="4264"/>
        <v/>
      </c>
      <c r="EG254" s="71" t="str">
        <f t="shared" si="4264"/>
        <v/>
      </c>
      <c r="EH254" s="71" t="str">
        <f t="shared" si="4264"/>
        <v/>
      </c>
      <c r="EI254" s="71" t="str">
        <f t="shared" si="4264"/>
        <v/>
      </c>
      <c r="EJ254" s="71" t="str">
        <f t="shared" si="4264"/>
        <v/>
      </c>
      <c r="EK254" s="71" t="str">
        <f t="shared" si="4264"/>
        <v/>
      </c>
      <c r="EL254" s="71" t="str">
        <f t="shared" si="4264"/>
        <v/>
      </c>
      <c r="EM254" s="71" t="str">
        <f t="shared" si="4264"/>
        <v/>
      </c>
      <c r="EN254" s="71" t="str">
        <f t="shared" si="4264"/>
        <v/>
      </c>
      <c r="EO254" s="71" t="str">
        <f t="shared" si="4264"/>
        <v/>
      </c>
      <c r="EP254" s="71" t="str">
        <f t="shared" si="4264"/>
        <v/>
      </c>
      <c r="EQ254" s="71" t="str">
        <f t="shared" si="4264"/>
        <v/>
      </c>
      <c r="ER254" s="71" t="str">
        <f t="shared" si="4264"/>
        <v/>
      </c>
      <c r="ES254" s="71" t="str">
        <f t="shared" si="4264"/>
        <v/>
      </c>
      <c r="ET254" s="71" t="str">
        <f t="shared" si="4264"/>
        <v/>
      </c>
      <c r="EU254" s="71" t="str">
        <f t="shared" si="4264"/>
        <v/>
      </c>
      <c r="EV254" s="71" t="str">
        <f t="shared" si="4264"/>
        <v/>
      </c>
      <c r="EW254" s="71" t="str">
        <f t="shared" si="4264"/>
        <v/>
      </c>
      <c r="EX254" s="71" t="str">
        <f t="shared" si="4264"/>
        <v/>
      </c>
      <c r="EY254" s="71" t="str">
        <f t="shared" si="4264"/>
        <v/>
      </c>
      <c r="EZ254" s="71" t="str">
        <f t="shared" si="4264"/>
        <v/>
      </c>
      <c r="FA254" s="71" t="str">
        <f t="shared" si="4264"/>
        <v/>
      </c>
      <c r="FB254" s="71" t="str">
        <f t="shared" si="4264"/>
        <v/>
      </c>
      <c r="FC254" s="71" t="str">
        <f t="shared" si="4264"/>
        <v/>
      </c>
      <c r="FD254" s="71" t="str">
        <f t="shared" si="4264"/>
        <v/>
      </c>
      <c r="FE254" s="71" t="str">
        <f t="shared" si="4264"/>
        <v/>
      </c>
      <c r="FF254" s="71" t="str">
        <f t="shared" si="4264"/>
        <v/>
      </c>
      <c r="FG254" s="71" t="str">
        <f t="shared" si="4264"/>
        <v/>
      </c>
      <c r="FH254" s="71" t="str">
        <f t="shared" si="4264"/>
        <v/>
      </c>
      <c r="FI254" s="71" t="str">
        <f t="shared" si="4264"/>
        <v/>
      </c>
      <c r="FJ254" s="71" t="str">
        <f t="shared" si="4264"/>
        <v/>
      </c>
      <c r="FK254" s="71" t="str">
        <f t="shared" si="4264"/>
        <v/>
      </c>
      <c r="FL254" s="71" t="str">
        <f t="shared" si="4264"/>
        <v/>
      </c>
      <c r="FM254" s="71" t="str">
        <f t="shared" si="4264"/>
        <v/>
      </c>
      <c r="FN254" s="71" t="str">
        <f t="shared" ref="FN254:FS254" si="4265">IF(CH254="","","|n"&amp;FN$2&amp;"+"&amp;CH254&amp;FN$1)</f>
        <v/>
      </c>
      <c r="FO254" s="71" t="str">
        <f t="shared" si="4265"/>
        <v/>
      </c>
      <c r="FP254" s="71" t="str">
        <f t="shared" si="4265"/>
        <v/>
      </c>
      <c r="FQ254" s="71" t="str">
        <f t="shared" si="4265"/>
        <v/>
      </c>
      <c r="FR254" s="71" t="str">
        <f t="shared" si="4265"/>
        <v/>
      </c>
      <c r="FS254" s="71" t="str">
        <f t="shared" si="4265"/>
        <v/>
      </c>
    </row>
    <row r="255" spans="1:175" ht="16.5">
      <c r="A255" s="79"/>
      <c r="B255" s="101" t="s">
        <v>824</v>
      </c>
      <c r="C255" s="101" t="s">
        <v>825</v>
      </c>
      <c r="T255" s="122" t="s">
        <v>816</v>
      </c>
      <c r="U255" s="85" t="s">
        <v>826</v>
      </c>
      <c r="CN255" s="70" t="str">
        <f t="shared" si="4094"/>
        <v>InitUnitState('IS26',,,,,,,,,,)</v>
      </c>
      <c r="CO255" s="70" t="str">
        <f t="shared" si="4095"/>
        <v>InitUnitNormal('IS26',,,,,,,,,,)</v>
      </c>
      <c r="CP255" s="70" t="str">
        <f t="shared" si="4096"/>
        <v>InitUnitMagic('IS26',,,,,,,,,,)</v>
      </c>
      <c r="CQ255" s="70" t="str">
        <f t="shared" si="4097"/>
        <v>InitUnitAdd('IS26',,,,,,,,,,)</v>
      </c>
      <c r="CR255" s="70" t="e">
        <f>"InitEquipData('"&amp;B255&amp;"',"&amp;D255&amp;","&amp;CR$1&amp;A255&amp;CR$1&amp;","&amp;E255&amp;","&amp;I255&amp;","&amp;F255&amp;","&amp;G255&amp;",'"&amp;J255&amp;"','"&amp;K255&amp;"','"&amp;L255&amp;"','"&amp;M255&amp;"','"&amp;N255&amp;"','"&amp;O255&amp;"',"&amp;CR$1&amp;#REF!&amp;CR$1&amp;")"</f>
        <v>#REF!</v>
      </c>
      <c r="CU255" s="95" t="str">
        <f t="shared" si="4190"/>
        <v>|n</v>
      </c>
      <c r="CV255" s="61" t="str">
        <f t="shared" si="4191"/>
        <v>为|Cffffd24dE技能|r附魔一条|Cffffd24d随机属性|r。</v>
      </c>
      <c r="CW255" s="60"/>
      <c r="CX255" s="60"/>
      <c r="CY255" s="60"/>
      <c r="CZ255" s="60"/>
      <c r="DA255" s="60"/>
      <c r="DB255" s="71" t="str">
        <f t="shared" ref="DB255:FM255" si="4266">IF(V255="","","|n"&amp;DB$2&amp;"+"&amp;V255&amp;DB$1)</f>
        <v/>
      </c>
      <c r="DC255" s="71" t="str">
        <f t="shared" si="4266"/>
        <v/>
      </c>
      <c r="DD255" s="71" t="str">
        <f t="shared" si="4266"/>
        <v/>
      </c>
      <c r="DE255" s="71" t="str">
        <f t="shared" si="4266"/>
        <v/>
      </c>
      <c r="DF255" s="71" t="str">
        <f t="shared" si="4266"/>
        <v/>
      </c>
      <c r="DG255" s="71" t="str">
        <f t="shared" si="4266"/>
        <v/>
      </c>
      <c r="DH255" s="71" t="str">
        <f t="shared" si="4266"/>
        <v/>
      </c>
      <c r="DI255" s="71" t="str">
        <f t="shared" si="4266"/>
        <v/>
      </c>
      <c r="DJ255" s="71" t="str">
        <f t="shared" si="4266"/>
        <v/>
      </c>
      <c r="DK255" s="71" t="str">
        <f t="shared" si="4266"/>
        <v/>
      </c>
      <c r="DL255" s="71" t="str">
        <f t="shared" si="4266"/>
        <v/>
      </c>
      <c r="DM255" s="71" t="str">
        <f t="shared" si="4266"/>
        <v/>
      </c>
      <c r="DN255" s="71" t="str">
        <f t="shared" si="4266"/>
        <v/>
      </c>
      <c r="DO255" s="71" t="str">
        <f t="shared" si="4266"/>
        <v/>
      </c>
      <c r="DP255" s="71" t="str">
        <f t="shared" si="4266"/>
        <v/>
      </c>
      <c r="DQ255" s="71" t="str">
        <f t="shared" si="4266"/>
        <v/>
      </c>
      <c r="DR255" s="71" t="str">
        <f t="shared" si="4266"/>
        <v/>
      </c>
      <c r="DS255" s="71" t="str">
        <f t="shared" si="4266"/>
        <v/>
      </c>
      <c r="DT255" s="71" t="str">
        <f t="shared" si="4266"/>
        <v/>
      </c>
      <c r="DU255" s="71" t="str">
        <f t="shared" si="4266"/>
        <v/>
      </c>
      <c r="DV255" s="71" t="str">
        <f t="shared" si="4266"/>
        <v/>
      </c>
      <c r="DW255" s="71" t="str">
        <f t="shared" si="4266"/>
        <v/>
      </c>
      <c r="DX255" s="71" t="str">
        <f t="shared" si="4266"/>
        <v/>
      </c>
      <c r="DY255" s="71" t="str">
        <f t="shared" si="4266"/>
        <v/>
      </c>
      <c r="DZ255" s="71" t="str">
        <f t="shared" si="4266"/>
        <v/>
      </c>
      <c r="EA255" s="71" t="str">
        <f t="shared" si="4266"/>
        <v/>
      </c>
      <c r="EB255" s="71" t="str">
        <f t="shared" si="4266"/>
        <v/>
      </c>
      <c r="EC255" s="71" t="str">
        <f t="shared" si="4266"/>
        <v/>
      </c>
      <c r="ED255" s="71" t="str">
        <f t="shared" si="4266"/>
        <v/>
      </c>
      <c r="EE255" s="71" t="str">
        <f t="shared" si="4266"/>
        <v/>
      </c>
      <c r="EF255" s="71" t="str">
        <f t="shared" si="4266"/>
        <v/>
      </c>
      <c r="EG255" s="71" t="str">
        <f t="shared" si="4266"/>
        <v/>
      </c>
      <c r="EH255" s="71" t="str">
        <f t="shared" si="4266"/>
        <v/>
      </c>
      <c r="EI255" s="71" t="str">
        <f t="shared" si="4266"/>
        <v/>
      </c>
      <c r="EJ255" s="71" t="str">
        <f t="shared" si="4266"/>
        <v/>
      </c>
      <c r="EK255" s="71" t="str">
        <f t="shared" si="4266"/>
        <v/>
      </c>
      <c r="EL255" s="71" t="str">
        <f t="shared" si="4266"/>
        <v/>
      </c>
      <c r="EM255" s="71" t="str">
        <f t="shared" si="4266"/>
        <v/>
      </c>
      <c r="EN255" s="71" t="str">
        <f t="shared" si="4266"/>
        <v/>
      </c>
      <c r="EO255" s="71" t="str">
        <f t="shared" si="4266"/>
        <v/>
      </c>
      <c r="EP255" s="71" t="str">
        <f t="shared" si="4266"/>
        <v/>
      </c>
      <c r="EQ255" s="71" t="str">
        <f t="shared" si="4266"/>
        <v/>
      </c>
      <c r="ER255" s="71" t="str">
        <f t="shared" si="4266"/>
        <v/>
      </c>
      <c r="ES255" s="71" t="str">
        <f t="shared" si="4266"/>
        <v/>
      </c>
      <c r="ET255" s="71" t="str">
        <f t="shared" si="4266"/>
        <v/>
      </c>
      <c r="EU255" s="71" t="str">
        <f t="shared" si="4266"/>
        <v/>
      </c>
      <c r="EV255" s="71" t="str">
        <f t="shared" si="4266"/>
        <v/>
      </c>
      <c r="EW255" s="71" t="str">
        <f t="shared" si="4266"/>
        <v/>
      </c>
      <c r="EX255" s="71" t="str">
        <f t="shared" si="4266"/>
        <v/>
      </c>
      <c r="EY255" s="71" t="str">
        <f t="shared" si="4266"/>
        <v/>
      </c>
      <c r="EZ255" s="71" t="str">
        <f t="shared" si="4266"/>
        <v/>
      </c>
      <c r="FA255" s="71" t="str">
        <f t="shared" si="4266"/>
        <v/>
      </c>
      <c r="FB255" s="71" t="str">
        <f t="shared" si="4266"/>
        <v/>
      </c>
      <c r="FC255" s="71" t="str">
        <f t="shared" si="4266"/>
        <v/>
      </c>
      <c r="FD255" s="71" t="str">
        <f t="shared" si="4266"/>
        <v/>
      </c>
      <c r="FE255" s="71" t="str">
        <f t="shared" si="4266"/>
        <v/>
      </c>
      <c r="FF255" s="71" t="str">
        <f t="shared" si="4266"/>
        <v/>
      </c>
      <c r="FG255" s="71" t="str">
        <f t="shared" si="4266"/>
        <v/>
      </c>
      <c r="FH255" s="71" t="str">
        <f t="shared" si="4266"/>
        <v/>
      </c>
      <c r="FI255" s="71" t="str">
        <f t="shared" si="4266"/>
        <v/>
      </c>
      <c r="FJ255" s="71" t="str">
        <f t="shared" si="4266"/>
        <v/>
      </c>
      <c r="FK255" s="71" t="str">
        <f t="shared" si="4266"/>
        <v/>
      </c>
      <c r="FL255" s="71" t="str">
        <f t="shared" si="4266"/>
        <v/>
      </c>
      <c r="FM255" s="71" t="str">
        <f t="shared" si="4266"/>
        <v/>
      </c>
      <c r="FN255" s="71" t="str">
        <f t="shared" ref="FN255:FS255" si="4267">IF(CH255="","","|n"&amp;FN$2&amp;"+"&amp;CH255&amp;FN$1)</f>
        <v/>
      </c>
      <c r="FO255" s="71" t="str">
        <f t="shared" si="4267"/>
        <v/>
      </c>
      <c r="FP255" s="71" t="str">
        <f t="shared" si="4267"/>
        <v/>
      </c>
      <c r="FQ255" s="71" t="str">
        <f t="shared" si="4267"/>
        <v/>
      </c>
      <c r="FR255" s="71" t="str">
        <f t="shared" si="4267"/>
        <v/>
      </c>
      <c r="FS255" s="71" t="str">
        <f t="shared" si="4267"/>
        <v/>
      </c>
    </row>
    <row r="256" spans="1:175" ht="16.5">
      <c r="A256" s="79"/>
      <c r="B256" s="101" t="s">
        <v>827</v>
      </c>
      <c r="C256" s="79" t="s">
        <v>828</v>
      </c>
      <c r="T256" s="122" t="str">
        <f t="shared" ref="T256:T258" si="4268">C256</f>
        <v>|CffFF0000占星|r</v>
      </c>
      <c r="U256" s="85" t="str">
        <f t="shared" ref="U256" si="4269">"ReplaceableTextures\\CommandButtons\\BTN"&amp;B256&amp;".blp"</f>
        <v>ReplaceableTextures\\CommandButtons\\BTNIS11.blp</v>
      </c>
      <c r="CN256" s="70" t="str">
        <f t="shared" si="4094"/>
        <v>InitUnitState('IS11',,,,,,,,,,)</v>
      </c>
      <c r="CO256" s="70" t="str">
        <f t="shared" si="4095"/>
        <v>InitUnitNormal('IS11',,,,,,,,,,)</v>
      </c>
      <c r="CP256" s="70" t="str">
        <f t="shared" si="4096"/>
        <v>InitUnitMagic('IS11',,,,,,,,,,)</v>
      </c>
      <c r="CQ256" s="70" t="str">
        <f t="shared" si="4097"/>
        <v>InitUnitAdd('IS11',,,,,,,,,,)</v>
      </c>
      <c r="CR256" s="70" t="e">
        <f>"InitEquipData('"&amp;B256&amp;"',"&amp;D256&amp;","&amp;CR$1&amp;A256&amp;CR$1&amp;","&amp;E256&amp;","&amp;I256&amp;","&amp;F256&amp;","&amp;G256&amp;",'"&amp;J256&amp;"','"&amp;K256&amp;"','"&amp;L256&amp;"','"&amp;M256&amp;"','"&amp;N256&amp;"','"&amp;O256&amp;"',"&amp;CR$1&amp;#REF!&amp;CR$1&amp;")"</f>
        <v>#REF!</v>
      </c>
      <c r="CU256" s="95" t="str">
        <f t="shared" ref="CU256:CU260" si="4270">CONCATENATE(DB256,DC256,DD256,DE256,DF256,DG256,DH256,DI256,DJ256,DK256,DL256,DM256,DN256,DO256,DP256,DQ256,DR256,DS256,DT256,DU256,DV256,DW256,DX256,DY256,DZ256,EA256,EB256,EC256,ED256,EE256,EF256,EG256,EH256,EI256,EJ256,EK256,EL256,EM256,EN256,EO256,EP256&amp;"|n")</f>
        <v>|n</v>
      </c>
      <c r="CV256" s="61" t="str">
        <f t="shared" ref="CV256:CV260" si="4271">T256</f>
        <v>|CffFF0000占星|r</v>
      </c>
      <c r="CW256" s="60"/>
      <c r="CX256" s="60"/>
      <c r="CY256" s="60"/>
      <c r="CZ256" s="60"/>
      <c r="DA256" s="60"/>
      <c r="DB256" s="71" t="str">
        <f t="shared" ref="DB256" si="4272">IF(V256="","","|n"&amp;DB$2&amp;"+"&amp;V256&amp;DB$1)</f>
        <v/>
      </c>
      <c r="DC256" s="71" t="str">
        <f t="shared" ref="DC256" si="4273">IF(W256="","","|n"&amp;DC$2&amp;"+"&amp;W256&amp;DC$1)</f>
        <v/>
      </c>
      <c r="DD256" s="71" t="str">
        <f t="shared" ref="DD256" si="4274">IF(X256="","","|n"&amp;DD$2&amp;"+"&amp;X256&amp;DD$1)</f>
        <v/>
      </c>
      <c r="DE256" s="71" t="str">
        <f t="shared" ref="DE256" si="4275">IF(Y256="","","|n"&amp;DE$2&amp;"+"&amp;Y256&amp;DE$1)</f>
        <v/>
      </c>
      <c r="DF256" s="71" t="str">
        <f t="shared" ref="DF256" si="4276">IF(Z256="","","|n"&amp;DF$2&amp;"+"&amp;Z256&amp;DF$1)</f>
        <v/>
      </c>
      <c r="DG256" s="71" t="str">
        <f t="shared" ref="DG256" si="4277">IF(AA256="","","|n"&amp;DG$2&amp;"+"&amp;AA256&amp;DG$1)</f>
        <v/>
      </c>
      <c r="DH256" s="71" t="str">
        <f t="shared" ref="DH256" si="4278">IF(AB256="","","|n"&amp;DH$2&amp;"+"&amp;AB256&amp;DH$1)</f>
        <v/>
      </c>
      <c r="DI256" s="71" t="str">
        <f t="shared" ref="DI256" si="4279">IF(AC256="","","|n"&amp;DI$2&amp;"+"&amp;AC256&amp;DI$1)</f>
        <v/>
      </c>
      <c r="DJ256" s="71" t="str">
        <f t="shared" ref="DJ256" si="4280">IF(AD256="","","|n"&amp;DJ$2&amp;"+"&amp;AD256&amp;DJ$1)</f>
        <v/>
      </c>
      <c r="DK256" s="71" t="str">
        <f t="shared" ref="DK256" si="4281">IF(AE256="","","|n"&amp;DK$2&amp;"+"&amp;AE256&amp;DK$1)</f>
        <v/>
      </c>
      <c r="DL256" s="71" t="str">
        <f t="shared" ref="DL256" si="4282">IF(AF256="","","|n"&amp;DL$2&amp;"+"&amp;AF256&amp;DL$1)</f>
        <v/>
      </c>
      <c r="DM256" s="71" t="str">
        <f t="shared" ref="DM256" si="4283">IF(AG256="","","|n"&amp;DM$2&amp;"+"&amp;AG256&amp;DM$1)</f>
        <v/>
      </c>
      <c r="DN256" s="71" t="str">
        <f t="shared" ref="DN256" si="4284">IF(AH256="","","|n"&amp;DN$2&amp;"+"&amp;AH256&amp;DN$1)</f>
        <v/>
      </c>
      <c r="DO256" s="71" t="str">
        <f t="shared" ref="DO256" si="4285">IF(AI256="","","|n"&amp;DO$2&amp;"+"&amp;AI256&amp;DO$1)</f>
        <v/>
      </c>
      <c r="DP256" s="71" t="str">
        <f t="shared" ref="DP256" si="4286">IF(AJ256="","","|n"&amp;DP$2&amp;"+"&amp;AJ256&amp;DP$1)</f>
        <v/>
      </c>
      <c r="DQ256" s="71" t="str">
        <f t="shared" ref="DQ256" si="4287">IF(AK256="","","|n"&amp;DQ$2&amp;"+"&amp;AK256&amp;DQ$1)</f>
        <v/>
      </c>
      <c r="DR256" s="71" t="str">
        <f t="shared" ref="DR256" si="4288">IF(AL256="","","|n"&amp;DR$2&amp;"+"&amp;AL256&amp;DR$1)</f>
        <v/>
      </c>
      <c r="DS256" s="71" t="str">
        <f t="shared" ref="DS256" si="4289">IF(AM256="","","|n"&amp;DS$2&amp;"+"&amp;AM256&amp;DS$1)</f>
        <v/>
      </c>
      <c r="DT256" s="71" t="str">
        <f t="shared" ref="DT256" si="4290">IF(AN256="","","|n"&amp;DT$2&amp;"+"&amp;AN256&amp;DT$1)</f>
        <v/>
      </c>
      <c r="DU256" s="71" t="str">
        <f t="shared" ref="DU256" si="4291">IF(AO256="","","|n"&amp;DU$2&amp;"+"&amp;AO256&amp;DU$1)</f>
        <v/>
      </c>
      <c r="DV256" s="71" t="str">
        <f t="shared" ref="DV256" si="4292">IF(AP256="","","|n"&amp;DV$2&amp;"+"&amp;AP256&amp;DV$1)</f>
        <v/>
      </c>
      <c r="DW256" s="71" t="str">
        <f t="shared" ref="DW256" si="4293">IF(AQ256="","","|n"&amp;DW$2&amp;"+"&amp;AQ256&amp;DW$1)</f>
        <v/>
      </c>
      <c r="DX256" s="71" t="str">
        <f t="shared" ref="DX256" si="4294">IF(AR256="","","|n"&amp;DX$2&amp;"+"&amp;AR256&amp;DX$1)</f>
        <v/>
      </c>
      <c r="DY256" s="71" t="str">
        <f t="shared" ref="DY256" si="4295">IF(AS256="","","|n"&amp;DY$2&amp;"+"&amp;AS256&amp;DY$1)</f>
        <v/>
      </c>
      <c r="DZ256" s="71" t="str">
        <f t="shared" ref="DZ256" si="4296">IF(AT256="","","|n"&amp;DZ$2&amp;"+"&amp;AT256&amp;DZ$1)</f>
        <v/>
      </c>
      <c r="EA256" s="71" t="str">
        <f t="shared" ref="EA256" si="4297">IF(AU256="","","|n"&amp;EA$2&amp;"+"&amp;AU256&amp;EA$1)</f>
        <v/>
      </c>
      <c r="EB256" s="71" t="str">
        <f t="shared" ref="EB256" si="4298">IF(AV256="","","|n"&amp;EB$2&amp;"+"&amp;AV256&amp;EB$1)</f>
        <v/>
      </c>
      <c r="EC256" s="71" t="str">
        <f t="shared" ref="EC256" si="4299">IF(AW256="","","|n"&amp;EC$2&amp;"+"&amp;AW256&amp;EC$1)</f>
        <v/>
      </c>
      <c r="ED256" s="71" t="str">
        <f t="shared" ref="ED256" si="4300">IF(AX256="","","|n"&amp;ED$2&amp;"+"&amp;AX256&amp;ED$1)</f>
        <v/>
      </c>
      <c r="EE256" s="71" t="str">
        <f t="shared" ref="EE256" si="4301">IF(AY256="","","|n"&amp;EE$2&amp;"+"&amp;AY256&amp;EE$1)</f>
        <v/>
      </c>
      <c r="EF256" s="71" t="str">
        <f t="shared" ref="EF256" si="4302">IF(AZ256="","","|n"&amp;EF$2&amp;"+"&amp;AZ256&amp;EF$1)</f>
        <v/>
      </c>
      <c r="EG256" s="71" t="str">
        <f t="shared" ref="EG256" si="4303">IF(BA256="","","|n"&amp;EG$2&amp;"+"&amp;BA256&amp;EG$1)</f>
        <v/>
      </c>
      <c r="EH256" s="71" t="str">
        <f t="shared" ref="EH256" si="4304">IF(BB256="","","|n"&amp;EH$2&amp;"+"&amp;BB256&amp;EH$1)</f>
        <v/>
      </c>
      <c r="EI256" s="71" t="str">
        <f t="shared" ref="EI256" si="4305">IF(BC256="","","|n"&amp;EI$2&amp;"+"&amp;BC256&amp;EI$1)</f>
        <v/>
      </c>
      <c r="EJ256" s="71" t="str">
        <f t="shared" ref="EJ256" si="4306">IF(BD256="","","|n"&amp;EJ$2&amp;"+"&amp;BD256&amp;EJ$1)</f>
        <v/>
      </c>
      <c r="EK256" s="71" t="str">
        <f t="shared" ref="EK256" si="4307">IF(BE256="","","|n"&amp;EK$2&amp;"+"&amp;BE256&amp;EK$1)</f>
        <v/>
      </c>
      <c r="EL256" s="71" t="str">
        <f t="shared" ref="EL256" si="4308">IF(BF256="","","|n"&amp;EL$2&amp;"+"&amp;BF256&amp;EL$1)</f>
        <v/>
      </c>
      <c r="EM256" s="71" t="str">
        <f t="shared" ref="EM256" si="4309">IF(BG256="","","|n"&amp;EM$2&amp;"+"&amp;BG256&amp;EM$1)</f>
        <v/>
      </c>
      <c r="EN256" s="71" t="str">
        <f t="shared" ref="EN256" si="4310">IF(BH256="","","|n"&amp;EN$2&amp;"+"&amp;BH256&amp;EN$1)</f>
        <v/>
      </c>
      <c r="EO256" s="71" t="str">
        <f t="shared" ref="EO256" si="4311">IF(BI256="","","|n"&amp;EO$2&amp;"+"&amp;BI256&amp;EO$1)</f>
        <v/>
      </c>
      <c r="EP256" s="71" t="str">
        <f t="shared" ref="EP256" si="4312">IF(BJ256="","","|n"&amp;EP$2&amp;"+"&amp;BJ256&amp;EP$1)</f>
        <v/>
      </c>
      <c r="EQ256" s="71" t="str">
        <f t="shared" ref="EQ256" si="4313">IF(BK256="","","|n"&amp;EQ$2&amp;"+"&amp;BK256&amp;EQ$1)</f>
        <v/>
      </c>
      <c r="ER256" s="71" t="str">
        <f t="shared" ref="ER256" si="4314">IF(BL256="","","|n"&amp;ER$2&amp;"+"&amp;BL256&amp;ER$1)</f>
        <v/>
      </c>
      <c r="ES256" s="71" t="str">
        <f t="shared" ref="ES256" si="4315">IF(BM256="","","|n"&amp;ES$2&amp;"+"&amp;BM256&amp;ES$1)</f>
        <v/>
      </c>
      <c r="ET256" s="71" t="str">
        <f t="shared" ref="ET256" si="4316">IF(BN256="","","|n"&amp;ET$2&amp;"+"&amp;BN256&amp;ET$1)</f>
        <v/>
      </c>
      <c r="EU256" s="71" t="str">
        <f t="shared" ref="EU256" si="4317">IF(BO256="","","|n"&amp;EU$2&amp;"+"&amp;BO256&amp;EU$1)</f>
        <v/>
      </c>
      <c r="EV256" s="71" t="str">
        <f t="shared" ref="EV256" si="4318">IF(BP256="","","|n"&amp;EV$2&amp;"+"&amp;BP256&amp;EV$1)</f>
        <v/>
      </c>
      <c r="EW256" s="71" t="str">
        <f t="shared" ref="EW256" si="4319">IF(BQ256="","","|n"&amp;EW$2&amp;"+"&amp;BQ256&amp;EW$1)</f>
        <v/>
      </c>
      <c r="EX256" s="71" t="str">
        <f t="shared" ref="EX256" si="4320">IF(BR256="","","|n"&amp;EX$2&amp;"+"&amp;BR256&amp;EX$1)</f>
        <v/>
      </c>
      <c r="EY256" s="71" t="str">
        <f t="shared" ref="EY256" si="4321">IF(BS256="","","|n"&amp;EY$2&amp;"+"&amp;BS256&amp;EY$1)</f>
        <v/>
      </c>
      <c r="EZ256" s="71" t="str">
        <f t="shared" ref="EZ256" si="4322">IF(BT256="","","|n"&amp;EZ$2&amp;"+"&amp;BT256&amp;EZ$1)</f>
        <v/>
      </c>
      <c r="FA256" s="71" t="str">
        <f t="shared" ref="FA256" si="4323">IF(BU256="","","|n"&amp;FA$2&amp;"+"&amp;BU256&amp;FA$1)</f>
        <v/>
      </c>
      <c r="FB256" s="71" t="str">
        <f t="shared" ref="FB256" si="4324">IF(BV256="","","|n"&amp;FB$2&amp;"+"&amp;BV256&amp;FB$1)</f>
        <v/>
      </c>
      <c r="FC256" s="71" t="str">
        <f t="shared" ref="FC256" si="4325">IF(BW256="","","|n"&amp;FC$2&amp;"+"&amp;BW256&amp;FC$1)</f>
        <v/>
      </c>
      <c r="FD256" s="71" t="str">
        <f t="shared" ref="FD256" si="4326">IF(BX256="","","|n"&amp;FD$2&amp;"+"&amp;BX256&amp;FD$1)</f>
        <v/>
      </c>
      <c r="FE256" s="71" t="str">
        <f t="shared" ref="FE256" si="4327">IF(BY256="","","|n"&amp;FE$2&amp;"+"&amp;BY256&amp;FE$1)</f>
        <v/>
      </c>
      <c r="FF256" s="71" t="str">
        <f t="shared" ref="FF256" si="4328">IF(BZ256="","","|n"&amp;FF$2&amp;"+"&amp;BZ256&amp;FF$1)</f>
        <v/>
      </c>
      <c r="FG256" s="71" t="str">
        <f t="shared" ref="FG256" si="4329">IF(CA256="","","|n"&amp;FG$2&amp;"+"&amp;CA256&amp;FG$1)</f>
        <v/>
      </c>
      <c r="FH256" s="71" t="str">
        <f t="shared" ref="FH256" si="4330">IF(CB256="","","|n"&amp;FH$2&amp;"+"&amp;CB256&amp;FH$1)</f>
        <v/>
      </c>
      <c r="FI256" s="71" t="str">
        <f t="shared" ref="FI256" si="4331">IF(CC256="","","|n"&amp;FI$2&amp;"+"&amp;CC256&amp;FI$1)</f>
        <v/>
      </c>
      <c r="FJ256" s="71" t="str">
        <f t="shared" ref="FJ256" si="4332">IF(CD256="","","|n"&amp;FJ$2&amp;"+"&amp;CD256&amp;FJ$1)</f>
        <v/>
      </c>
      <c r="FK256" s="71" t="str">
        <f t="shared" ref="FK256" si="4333">IF(CE256="","","|n"&amp;FK$2&amp;"+"&amp;CE256&amp;FK$1)</f>
        <v/>
      </c>
      <c r="FL256" s="71" t="str">
        <f t="shared" ref="FL256" si="4334">IF(CF256="","","|n"&amp;FL$2&amp;"+"&amp;CF256&amp;FL$1)</f>
        <v/>
      </c>
      <c r="FM256" s="71" t="str">
        <f t="shared" ref="FM256" si="4335">IF(CG256="","","|n"&amp;FM$2&amp;"+"&amp;CG256&amp;FM$1)</f>
        <v/>
      </c>
      <c r="FN256" s="71" t="str">
        <f t="shared" ref="FN256" si="4336">IF(CH256="","","|n"&amp;FN$2&amp;"+"&amp;CH256&amp;FN$1)</f>
        <v/>
      </c>
      <c r="FO256" s="71" t="str">
        <f t="shared" ref="FO256" si="4337">IF(CI256="","","|n"&amp;FO$2&amp;"+"&amp;CI256&amp;FO$1)</f>
        <v/>
      </c>
      <c r="FP256" s="71" t="str">
        <f t="shared" ref="FP256" si="4338">IF(CJ256="","","|n"&amp;FP$2&amp;"+"&amp;CJ256&amp;FP$1)</f>
        <v/>
      </c>
      <c r="FQ256" s="71" t="str">
        <f t="shared" ref="FQ256" si="4339">IF(CK256="","","|n"&amp;FQ$2&amp;"+"&amp;CK256&amp;FQ$1)</f>
        <v/>
      </c>
      <c r="FR256" s="71" t="str">
        <f t="shared" ref="FR256" si="4340">IF(CL256="","","|n"&amp;FR$2&amp;"+"&amp;CL256&amp;FR$1)</f>
        <v/>
      </c>
      <c r="FS256" s="71" t="str">
        <f t="shared" ref="FS256" si="4341">IF(CM256="","","|n"&amp;FS$2&amp;"+"&amp;CM256&amp;FS$1)</f>
        <v/>
      </c>
    </row>
    <row r="257" spans="1:175" ht="16.5">
      <c r="A257" s="79"/>
      <c r="B257" s="101" t="s">
        <v>829</v>
      </c>
      <c r="C257" s="79" t="s">
        <v>830</v>
      </c>
      <c r="T257" s="122" t="str">
        <f t="shared" si="4268"/>
        <v>|CffFFD24D兽魂抽奖|r</v>
      </c>
      <c r="U257" s="85" t="s">
        <v>831</v>
      </c>
      <c r="CN257" s="70" t="str">
        <f t="shared" si="4094"/>
        <v>InitUnitState('IS12',,,,,,,,,,)</v>
      </c>
      <c r="CO257" s="70" t="str">
        <f t="shared" si="4095"/>
        <v>InitUnitNormal('IS12',,,,,,,,,,)</v>
      </c>
      <c r="CP257" s="70" t="str">
        <f t="shared" si="4096"/>
        <v>InitUnitMagic('IS12',,,,,,,,,,)</v>
      </c>
      <c r="CQ257" s="70" t="str">
        <f t="shared" si="4097"/>
        <v>InitUnitAdd('IS12',,,,,,,,,,)</v>
      </c>
      <c r="CR257" s="70" t="e">
        <f>"InitEquipData('"&amp;B257&amp;"',"&amp;D257&amp;","&amp;CR$1&amp;A257&amp;CR$1&amp;","&amp;E257&amp;","&amp;I257&amp;","&amp;F257&amp;","&amp;G257&amp;",'"&amp;J257&amp;"','"&amp;K257&amp;"','"&amp;L257&amp;"','"&amp;M257&amp;"','"&amp;N257&amp;"','"&amp;O257&amp;"',"&amp;CR$1&amp;#REF!&amp;CR$1&amp;")"</f>
        <v>#REF!</v>
      </c>
      <c r="CU257" s="95" t="str">
        <f t="shared" si="4270"/>
        <v>|n</v>
      </c>
      <c r="CV257" s="61" t="str">
        <f t="shared" si="4271"/>
        <v>|CffFFD24D兽魂抽奖|r</v>
      </c>
      <c r="CW257" s="60"/>
      <c r="CX257" s="60"/>
      <c r="CY257" s="60"/>
      <c r="CZ257" s="60"/>
      <c r="DA257" s="60"/>
      <c r="DB257" s="71" t="str">
        <f t="shared" ref="DB257:EG257" si="4342">IF(V257="","","|n"&amp;DB$2&amp;"+"&amp;V257&amp;DB$1)</f>
        <v/>
      </c>
      <c r="DC257" s="71" t="str">
        <f t="shared" si="4342"/>
        <v/>
      </c>
      <c r="DD257" s="71" t="str">
        <f t="shared" si="4342"/>
        <v/>
      </c>
      <c r="DE257" s="71" t="str">
        <f t="shared" si="4342"/>
        <v/>
      </c>
      <c r="DF257" s="71" t="str">
        <f t="shared" si="4342"/>
        <v/>
      </c>
      <c r="DG257" s="71" t="str">
        <f t="shared" si="4342"/>
        <v/>
      </c>
      <c r="DH257" s="71" t="str">
        <f t="shared" si="4342"/>
        <v/>
      </c>
      <c r="DI257" s="71" t="str">
        <f t="shared" si="4342"/>
        <v/>
      </c>
      <c r="DJ257" s="71" t="str">
        <f t="shared" si="4342"/>
        <v/>
      </c>
      <c r="DK257" s="71" t="str">
        <f t="shared" si="4342"/>
        <v/>
      </c>
      <c r="DL257" s="71" t="str">
        <f t="shared" si="4342"/>
        <v/>
      </c>
      <c r="DM257" s="71" t="str">
        <f t="shared" si="4342"/>
        <v/>
      </c>
      <c r="DN257" s="71" t="str">
        <f t="shared" si="4342"/>
        <v/>
      </c>
      <c r="DO257" s="71" t="str">
        <f t="shared" si="4342"/>
        <v/>
      </c>
      <c r="DP257" s="71" t="str">
        <f t="shared" si="4342"/>
        <v/>
      </c>
      <c r="DQ257" s="71" t="str">
        <f t="shared" si="4342"/>
        <v/>
      </c>
      <c r="DR257" s="71" t="str">
        <f t="shared" si="4342"/>
        <v/>
      </c>
      <c r="DS257" s="71" t="str">
        <f t="shared" si="4342"/>
        <v/>
      </c>
      <c r="DT257" s="71" t="str">
        <f t="shared" si="4342"/>
        <v/>
      </c>
      <c r="DU257" s="71" t="str">
        <f t="shared" si="4342"/>
        <v/>
      </c>
      <c r="DV257" s="71" t="str">
        <f t="shared" si="4342"/>
        <v/>
      </c>
      <c r="DW257" s="71" t="str">
        <f t="shared" si="4342"/>
        <v/>
      </c>
      <c r="DX257" s="71" t="str">
        <f t="shared" si="4342"/>
        <v/>
      </c>
      <c r="DY257" s="71" t="str">
        <f t="shared" si="4342"/>
        <v/>
      </c>
      <c r="DZ257" s="71" t="str">
        <f t="shared" si="4342"/>
        <v/>
      </c>
      <c r="EA257" s="71" t="str">
        <f t="shared" si="4342"/>
        <v/>
      </c>
      <c r="EB257" s="71" t="str">
        <f t="shared" si="4342"/>
        <v/>
      </c>
      <c r="EC257" s="71" t="str">
        <f t="shared" si="4342"/>
        <v/>
      </c>
      <c r="ED257" s="71" t="str">
        <f t="shared" si="4342"/>
        <v/>
      </c>
      <c r="EE257" s="71" t="str">
        <f t="shared" si="4342"/>
        <v/>
      </c>
      <c r="EF257" s="71" t="str">
        <f t="shared" si="4342"/>
        <v/>
      </c>
      <c r="EG257" s="71" t="str">
        <f t="shared" si="4342"/>
        <v/>
      </c>
      <c r="EH257" s="71" t="str">
        <f t="shared" ref="EH257:FM257" si="4343">IF(BB257="","","|n"&amp;EH$2&amp;"+"&amp;BB257&amp;EH$1)</f>
        <v/>
      </c>
      <c r="EI257" s="71" t="str">
        <f t="shared" si="4343"/>
        <v/>
      </c>
      <c r="EJ257" s="71" t="str">
        <f t="shared" si="4343"/>
        <v/>
      </c>
      <c r="EK257" s="71" t="str">
        <f t="shared" si="4343"/>
        <v/>
      </c>
      <c r="EL257" s="71" t="str">
        <f t="shared" si="4343"/>
        <v/>
      </c>
      <c r="EM257" s="71" t="str">
        <f t="shared" si="4343"/>
        <v/>
      </c>
      <c r="EN257" s="71" t="str">
        <f t="shared" si="4343"/>
        <v/>
      </c>
      <c r="EO257" s="71" t="str">
        <f t="shared" si="4343"/>
        <v/>
      </c>
      <c r="EP257" s="71" t="str">
        <f t="shared" si="4343"/>
        <v/>
      </c>
      <c r="EQ257" s="71" t="str">
        <f t="shared" si="4343"/>
        <v/>
      </c>
      <c r="ER257" s="71" t="str">
        <f t="shared" si="4343"/>
        <v/>
      </c>
      <c r="ES257" s="71" t="str">
        <f t="shared" si="4343"/>
        <v/>
      </c>
      <c r="ET257" s="71" t="str">
        <f t="shared" si="4343"/>
        <v/>
      </c>
      <c r="EU257" s="71" t="str">
        <f t="shared" si="4343"/>
        <v/>
      </c>
      <c r="EV257" s="71" t="str">
        <f t="shared" si="4343"/>
        <v/>
      </c>
      <c r="EW257" s="71" t="str">
        <f t="shared" si="4343"/>
        <v/>
      </c>
      <c r="EX257" s="71" t="str">
        <f t="shared" si="4343"/>
        <v/>
      </c>
      <c r="EY257" s="71" t="str">
        <f t="shared" si="4343"/>
        <v/>
      </c>
      <c r="EZ257" s="71" t="str">
        <f t="shared" si="4343"/>
        <v/>
      </c>
      <c r="FA257" s="71" t="str">
        <f t="shared" si="4343"/>
        <v/>
      </c>
      <c r="FB257" s="71" t="str">
        <f t="shared" si="4343"/>
        <v/>
      </c>
      <c r="FC257" s="71" t="str">
        <f t="shared" si="4343"/>
        <v/>
      </c>
      <c r="FD257" s="71" t="str">
        <f t="shared" si="4343"/>
        <v/>
      </c>
      <c r="FE257" s="71" t="str">
        <f t="shared" si="4343"/>
        <v/>
      </c>
      <c r="FF257" s="71" t="str">
        <f t="shared" si="4343"/>
        <v/>
      </c>
      <c r="FG257" s="71" t="str">
        <f t="shared" si="4343"/>
        <v/>
      </c>
      <c r="FH257" s="71" t="str">
        <f t="shared" si="4343"/>
        <v/>
      </c>
      <c r="FI257" s="71" t="str">
        <f t="shared" si="4343"/>
        <v/>
      </c>
      <c r="FJ257" s="71" t="str">
        <f t="shared" si="4343"/>
        <v/>
      </c>
      <c r="FK257" s="71" t="str">
        <f t="shared" si="4343"/>
        <v/>
      </c>
      <c r="FL257" s="71" t="str">
        <f t="shared" si="4343"/>
        <v/>
      </c>
      <c r="FM257" s="71" t="str">
        <f t="shared" si="4343"/>
        <v/>
      </c>
      <c r="FN257" s="71" t="str">
        <f t="shared" ref="FN257:FS257" si="4344">IF(CH257="","","|n"&amp;FN$2&amp;"+"&amp;CH257&amp;FN$1)</f>
        <v/>
      </c>
      <c r="FO257" s="71" t="str">
        <f t="shared" si="4344"/>
        <v/>
      </c>
      <c r="FP257" s="71" t="str">
        <f t="shared" si="4344"/>
        <v/>
      </c>
      <c r="FQ257" s="71" t="str">
        <f t="shared" si="4344"/>
        <v/>
      </c>
      <c r="FR257" s="71" t="str">
        <f t="shared" si="4344"/>
        <v/>
      </c>
      <c r="FS257" s="71" t="str">
        <f t="shared" si="4344"/>
        <v/>
      </c>
    </row>
    <row r="258" spans="1:175" ht="16.5">
      <c r="A258" s="79"/>
      <c r="B258" s="101" t="s">
        <v>832</v>
      </c>
      <c r="C258" s="79" t="s">
        <v>830</v>
      </c>
      <c r="T258" s="122" t="str">
        <f t="shared" si="4268"/>
        <v>|CffFFD24D兽魂抽奖|r</v>
      </c>
      <c r="U258" s="85" t="s">
        <v>831</v>
      </c>
      <c r="CN258" s="70" t="str">
        <f t="shared" si="4094"/>
        <v>InitUnitState('IZ0C',,,,,,,,,,)</v>
      </c>
      <c r="CO258" s="70" t="str">
        <f t="shared" si="4095"/>
        <v>InitUnitNormal('IZ0C',,,,,,,,,,)</v>
      </c>
      <c r="CP258" s="70" t="str">
        <f t="shared" si="4096"/>
        <v>InitUnitMagic('IZ0C',,,,,,,,,,)</v>
      </c>
      <c r="CQ258" s="70" t="str">
        <f t="shared" si="4097"/>
        <v>InitUnitAdd('IZ0C',,,,,,,,,,)</v>
      </c>
      <c r="CR258" s="70" t="e">
        <f>"InitEquipData('"&amp;B258&amp;"',"&amp;D258&amp;","&amp;CR$1&amp;A258&amp;CR$1&amp;","&amp;E258&amp;","&amp;I258&amp;","&amp;F258&amp;","&amp;G258&amp;",'"&amp;J258&amp;"','"&amp;K258&amp;"','"&amp;L258&amp;"','"&amp;M258&amp;"','"&amp;N258&amp;"','"&amp;O258&amp;"',"&amp;CR$1&amp;#REF!&amp;CR$1&amp;")"</f>
        <v>#REF!</v>
      </c>
      <c r="CU258" s="95" t="str">
        <f t="shared" si="4270"/>
        <v>|n</v>
      </c>
      <c r="CV258" s="61" t="str">
        <f t="shared" si="4271"/>
        <v>|CffFFD24D兽魂抽奖|r</v>
      </c>
      <c r="CW258" s="60"/>
      <c r="CX258" s="60"/>
      <c r="CY258" s="60"/>
      <c r="CZ258" s="60"/>
      <c r="DA258" s="60"/>
      <c r="DB258" s="71" t="str">
        <f t="shared" ref="DB258:FM258" si="4345">IF(V258="","","|n"&amp;DB$2&amp;"+"&amp;V258&amp;DB$1)</f>
        <v/>
      </c>
      <c r="DC258" s="71" t="str">
        <f t="shared" si="4345"/>
        <v/>
      </c>
      <c r="DD258" s="71" t="str">
        <f t="shared" si="4345"/>
        <v/>
      </c>
      <c r="DE258" s="71" t="str">
        <f t="shared" si="4345"/>
        <v/>
      </c>
      <c r="DF258" s="71" t="str">
        <f t="shared" si="4345"/>
        <v/>
      </c>
      <c r="DG258" s="71" t="str">
        <f t="shared" si="4345"/>
        <v/>
      </c>
      <c r="DH258" s="71" t="str">
        <f t="shared" si="4345"/>
        <v/>
      </c>
      <c r="DI258" s="71" t="str">
        <f t="shared" si="4345"/>
        <v/>
      </c>
      <c r="DJ258" s="71" t="str">
        <f t="shared" si="4345"/>
        <v/>
      </c>
      <c r="DK258" s="71" t="str">
        <f t="shared" si="4345"/>
        <v/>
      </c>
      <c r="DL258" s="71" t="str">
        <f t="shared" si="4345"/>
        <v/>
      </c>
      <c r="DM258" s="71" t="str">
        <f t="shared" si="4345"/>
        <v/>
      </c>
      <c r="DN258" s="71" t="str">
        <f t="shared" si="4345"/>
        <v/>
      </c>
      <c r="DO258" s="71" t="str">
        <f t="shared" si="4345"/>
        <v/>
      </c>
      <c r="DP258" s="71" t="str">
        <f t="shared" si="4345"/>
        <v/>
      </c>
      <c r="DQ258" s="71" t="str">
        <f t="shared" si="4345"/>
        <v/>
      </c>
      <c r="DR258" s="71" t="str">
        <f t="shared" si="4345"/>
        <v/>
      </c>
      <c r="DS258" s="71" t="str">
        <f t="shared" si="4345"/>
        <v/>
      </c>
      <c r="DT258" s="71" t="str">
        <f t="shared" si="4345"/>
        <v/>
      </c>
      <c r="DU258" s="71" t="str">
        <f t="shared" si="4345"/>
        <v/>
      </c>
      <c r="DV258" s="71" t="str">
        <f t="shared" si="4345"/>
        <v/>
      </c>
      <c r="DW258" s="71" t="str">
        <f t="shared" si="4345"/>
        <v/>
      </c>
      <c r="DX258" s="71" t="str">
        <f t="shared" si="4345"/>
        <v/>
      </c>
      <c r="DY258" s="71" t="str">
        <f t="shared" si="4345"/>
        <v/>
      </c>
      <c r="DZ258" s="71" t="str">
        <f t="shared" si="4345"/>
        <v/>
      </c>
      <c r="EA258" s="71" t="str">
        <f t="shared" si="4345"/>
        <v/>
      </c>
      <c r="EB258" s="71" t="str">
        <f t="shared" si="4345"/>
        <v/>
      </c>
      <c r="EC258" s="71" t="str">
        <f t="shared" si="4345"/>
        <v/>
      </c>
      <c r="ED258" s="71" t="str">
        <f t="shared" si="4345"/>
        <v/>
      </c>
      <c r="EE258" s="71" t="str">
        <f t="shared" si="4345"/>
        <v/>
      </c>
      <c r="EF258" s="71" t="str">
        <f t="shared" si="4345"/>
        <v/>
      </c>
      <c r="EG258" s="71" t="str">
        <f t="shared" si="4345"/>
        <v/>
      </c>
      <c r="EH258" s="71" t="str">
        <f t="shared" si="4345"/>
        <v/>
      </c>
      <c r="EI258" s="71" t="str">
        <f t="shared" si="4345"/>
        <v/>
      </c>
      <c r="EJ258" s="71" t="str">
        <f t="shared" si="4345"/>
        <v/>
      </c>
      <c r="EK258" s="71" t="str">
        <f t="shared" si="4345"/>
        <v/>
      </c>
      <c r="EL258" s="71" t="str">
        <f t="shared" si="4345"/>
        <v/>
      </c>
      <c r="EM258" s="71" t="str">
        <f t="shared" si="4345"/>
        <v/>
      </c>
      <c r="EN258" s="71" t="str">
        <f t="shared" si="4345"/>
        <v/>
      </c>
      <c r="EO258" s="71" t="str">
        <f t="shared" si="4345"/>
        <v/>
      </c>
      <c r="EP258" s="71" t="str">
        <f t="shared" si="4345"/>
        <v/>
      </c>
      <c r="EQ258" s="71" t="str">
        <f t="shared" si="4345"/>
        <v/>
      </c>
      <c r="ER258" s="71" t="str">
        <f t="shared" si="4345"/>
        <v/>
      </c>
      <c r="ES258" s="71" t="str">
        <f t="shared" si="4345"/>
        <v/>
      </c>
      <c r="ET258" s="71" t="str">
        <f t="shared" si="4345"/>
        <v/>
      </c>
      <c r="EU258" s="71" t="str">
        <f t="shared" si="4345"/>
        <v/>
      </c>
      <c r="EV258" s="71" t="str">
        <f t="shared" si="4345"/>
        <v/>
      </c>
      <c r="EW258" s="71" t="str">
        <f t="shared" si="4345"/>
        <v/>
      </c>
      <c r="EX258" s="71" t="str">
        <f t="shared" si="4345"/>
        <v/>
      </c>
      <c r="EY258" s="71" t="str">
        <f t="shared" si="4345"/>
        <v/>
      </c>
      <c r="EZ258" s="71" t="str">
        <f t="shared" si="4345"/>
        <v/>
      </c>
      <c r="FA258" s="71" t="str">
        <f t="shared" si="4345"/>
        <v/>
      </c>
      <c r="FB258" s="71" t="str">
        <f t="shared" si="4345"/>
        <v/>
      </c>
      <c r="FC258" s="71" t="str">
        <f t="shared" si="4345"/>
        <v/>
      </c>
      <c r="FD258" s="71" t="str">
        <f t="shared" si="4345"/>
        <v/>
      </c>
      <c r="FE258" s="71" t="str">
        <f t="shared" si="4345"/>
        <v/>
      </c>
      <c r="FF258" s="71" t="str">
        <f t="shared" si="4345"/>
        <v/>
      </c>
      <c r="FG258" s="71" t="str">
        <f t="shared" si="4345"/>
        <v/>
      </c>
      <c r="FH258" s="71" t="str">
        <f t="shared" si="4345"/>
        <v/>
      </c>
      <c r="FI258" s="71" t="str">
        <f t="shared" si="4345"/>
        <v/>
      </c>
      <c r="FJ258" s="71" t="str">
        <f t="shared" si="4345"/>
        <v/>
      </c>
      <c r="FK258" s="71" t="str">
        <f t="shared" si="4345"/>
        <v/>
      </c>
      <c r="FL258" s="71" t="str">
        <f t="shared" si="4345"/>
        <v/>
      </c>
      <c r="FM258" s="71" t="str">
        <f t="shared" si="4345"/>
        <v/>
      </c>
      <c r="FN258" s="71" t="str">
        <f t="shared" ref="FN258:FS258" si="4346">IF(CH258="","","|n"&amp;FN$2&amp;"+"&amp;CH258&amp;FN$1)</f>
        <v/>
      </c>
      <c r="FO258" s="71" t="str">
        <f t="shared" si="4346"/>
        <v/>
      </c>
      <c r="FP258" s="71" t="str">
        <f t="shared" si="4346"/>
        <v/>
      </c>
      <c r="FQ258" s="71" t="str">
        <f t="shared" si="4346"/>
        <v/>
      </c>
      <c r="FR258" s="71" t="str">
        <f t="shared" si="4346"/>
        <v/>
      </c>
      <c r="FS258" s="71" t="str">
        <f t="shared" si="4346"/>
        <v/>
      </c>
    </row>
    <row r="259" spans="1:175" ht="16.5">
      <c r="A259" s="79"/>
      <c r="B259" s="101" t="s">
        <v>833</v>
      </c>
      <c r="C259" s="79" t="s">
        <v>834</v>
      </c>
      <c r="T259" s="122" t="s">
        <v>835</v>
      </c>
      <c r="U259" s="85" t="s">
        <v>831</v>
      </c>
      <c r="CN259" s="70" t="str">
        <f t="shared" si="4094"/>
        <v>InitUnitState('IZ10',,,,,,,,,,)</v>
      </c>
      <c r="CO259" s="70" t="str">
        <f t="shared" si="4095"/>
        <v>InitUnitNormal('IZ10',,,,,,,,,,)</v>
      </c>
      <c r="CP259" s="70" t="str">
        <f t="shared" si="4096"/>
        <v>InitUnitMagic('IZ10',,,,,,,,,,)</v>
      </c>
      <c r="CQ259" s="70" t="str">
        <f t="shared" si="4097"/>
        <v>InitUnitAdd('IZ10',,,,,,,,,,)</v>
      </c>
      <c r="CR259" s="70" t="e">
        <f>"InitEquipData('"&amp;B259&amp;"',"&amp;D259&amp;","&amp;CR$1&amp;A259&amp;CR$1&amp;","&amp;E259&amp;","&amp;I259&amp;","&amp;F259&amp;","&amp;G259&amp;",'"&amp;J259&amp;"','"&amp;K259&amp;"','"&amp;L259&amp;"','"&amp;M259&amp;"','"&amp;N259&amp;"','"&amp;O259&amp;"',"&amp;CR$1&amp;#REF!&amp;CR$1&amp;")"</f>
        <v>#REF!</v>
      </c>
      <c r="CU259" s="95" t="str">
        <f t="shared" si="4270"/>
        <v>|n</v>
      </c>
      <c r="CV259" s="61" t="str">
        <f t="shared" si="4271"/>
        <v>|CffF0F0F0有几率获得|r|Cffffd24d好东西|r|Cfff0f0f0，也有可能|r|Cffcccccc打水漂|r|Cfff0f0f0。|n|n|r|Cff00ff7f观今夜星象，抽就完事了...|r</v>
      </c>
      <c r="CW259" s="60"/>
      <c r="CX259" s="60"/>
      <c r="CY259" s="60"/>
      <c r="CZ259" s="60"/>
      <c r="DA259" s="60"/>
      <c r="DB259" s="71" t="str">
        <f t="shared" ref="DB259:FM259" si="4347">IF(V259="","","|n"&amp;DB$2&amp;"+"&amp;V259&amp;DB$1)</f>
        <v/>
      </c>
      <c r="DC259" s="71" t="str">
        <f t="shared" si="4347"/>
        <v/>
      </c>
      <c r="DD259" s="71" t="str">
        <f t="shared" si="4347"/>
        <v/>
      </c>
      <c r="DE259" s="71" t="str">
        <f t="shared" si="4347"/>
        <v/>
      </c>
      <c r="DF259" s="71" t="str">
        <f t="shared" si="4347"/>
        <v/>
      </c>
      <c r="DG259" s="71" t="str">
        <f t="shared" si="4347"/>
        <v/>
      </c>
      <c r="DH259" s="71" t="str">
        <f t="shared" si="4347"/>
        <v/>
      </c>
      <c r="DI259" s="71" t="str">
        <f t="shared" si="4347"/>
        <v/>
      </c>
      <c r="DJ259" s="71" t="str">
        <f t="shared" si="4347"/>
        <v/>
      </c>
      <c r="DK259" s="71" t="str">
        <f t="shared" si="4347"/>
        <v/>
      </c>
      <c r="DL259" s="71" t="str">
        <f t="shared" si="4347"/>
        <v/>
      </c>
      <c r="DM259" s="71" t="str">
        <f t="shared" si="4347"/>
        <v/>
      </c>
      <c r="DN259" s="71" t="str">
        <f t="shared" si="4347"/>
        <v/>
      </c>
      <c r="DO259" s="71" t="str">
        <f t="shared" si="4347"/>
        <v/>
      </c>
      <c r="DP259" s="71" t="str">
        <f t="shared" si="4347"/>
        <v/>
      </c>
      <c r="DQ259" s="71" t="str">
        <f t="shared" si="4347"/>
        <v/>
      </c>
      <c r="DR259" s="71" t="str">
        <f t="shared" si="4347"/>
        <v/>
      </c>
      <c r="DS259" s="71" t="str">
        <f t="shared" si="4347"/>
        <v/>
      </c>
      <c r="DT259" s="71" t="str">
        <f t="shared" si="4347"/>
        <v/>
      </c>
      <c r="DU259" s="71" t="str">
        <f t="shared" si="4347"/>
        <v/>
      </c>
      <c r="DV259" s="71" t="str">
        <f t="shared" si="4347"/>
        <v/>
      </c>
      <c r="DW259" s="71" t="str">
        <f t="shared" si="4347"/>
        <v/>
      </c>
      <c r="DX259" s="71" t="str">
        <f t="shared" si="4347"/>
        <v/>
      </c>
      <c r="DY259" s="71" t="str">
        <f t="shared" si="4347"/>
        <v/>
      </c>
      <c r="DZ259" s="71" t="str">
        <f t="shared" si="4347"/>
        <v/>
      </c>
      <c r="EA259" s="71" t="str">
        <f t="shared" si="4347"/>
        <v/>
      </c>
      <c r="EB259" s="71" t="str">
        <f t="shared" si="4347"/>
        <v/>
      </c>
      <c r="EC259" s="71" t="str">
        <f t="shared" si="4347"/>
        <v/>
      </c>
      <c r="ED259" s="71" t="str">
        <f t="shared" si="4347"/>
        <v/>
      </c>
      <c r="EE259" s="71" t="str">
        <f t="shared" si="4347"/>
        <v/>
      </c>
      <c r="EF259" s="71" t="str">
        <f t="shared" si="4347"/>
        <v/>
      </c>
      <c r="EG259" s="71" t="str">
        <f t="shared" si="4347"/>
        <v/>
      </c>
      <c r="EH259" s="71" t="str">
        <f t="shared" si="4347"/>
        <v/>
      </c>
      <c r="EI259" s="71" t="str">
        <f t="shared" si="4347"/>
        <v/>
      </c>
      <c r="EJ259" s="71" t="str">
        <f t="shared" si="4347"/>
        <v/>
      </c>
      <c r="EK259" s="71" t="str">
        <f t="shared" si="4347"/>
        <v/>
      </c>
      <c r="EL259" s="71" t="str">
        <f t="shared" si="4347"/>
        <v/>
      </c>
      <c r="EM259" s="71" t="str">
        <f t="shared" si="4347"/>
        <v/>
      </c>
      <c r="EN259" s="71" t="str">
        <f t="shared" si="4347"/>
        <v/>
      </c>
      <c r="EO259" s="71" t="str">
        <f t="shared" si="4347"/>
        <v/>
      </c>
      <c r="EP259" s="71" t="str">
        <f t="shared" si="4347"/>
        <v/>
      </c>
      <c r="EQ259" s="71" t="str">
        <f t="shared" si="4347"/>
        <v/>
      </c>
      <c r="ER259" s="71" t="str">
        <f t="shared" si="4347"/>
        <v/>
      </c>
      <c r="ES259" s="71" t="str">
        <f t="shared" si="4347"/>
        <v/>
      </c>
      <c r="ET259" s="71" t="str">
        <f t="shared" si="4347"/>
        <v/>
      </c>
      <c r="EU259" s="71" t="str">
        <f t="shared" si="4347"/>
        <v/>
      </c>
      <c r="EV259" s="71" t="str">
        <f t="shared" si="4347"/>
        <v/>
      </c>
      <c r="EW259" s="71" t="str">
        <f t="shared" si="4347"/>
        <v/>
      </c>
      <c r="EX259" s="71" t="str">
        <f t="shared" si="4347"/>
        <v/>
      </c>
      <c r="EY259" s="71" t="str">
        <f t="shared" si="4347"/>
        <v/>
      </c>
      <c r="EZ259" s="71" t="str">
        <f t="shared" si="4347"/>
        <v/>
      </c>
      <c r="FA259" s="71" t="str">
        <f t="shared" si="4347"/>
        <v/>
      </c>
      <c r="FB259" s="71" t="str">
        <f t="shared" si="4347"/>
        <v/>
      </c>
      <c r="FC259" s="71" t="str">
        <f t="shared" si="4347"/>
        <v/>
      </c>
      <c r="FD259" s="71" t="str">
        <f t="shared" si="4347"/>
        <v/>
      </c>
      <c r="FE259" s="71" t="str">
        <f t="shared" si="4347"/>
        <v/>
      </c>
      <c r="FF259" s="71" t="str">
        <f t="shared" si="4347"/>
        <v/>
      </c>
      <c r="FG259" s="71" t="str">
        <f t="shared" si="4347"/>
        <v/>
      </c>
      <c r="FH259" s="71" t="str">
        <f t="shared" si="4347"/>
        <v/>
      </c>
      <c r="FI259" s="71" t="str">
        <f t="shared" si="4347"/>
        <v/>
      </c>
      <c r="FJ259" s="71" t="str">
        <f t="shared" si="4347"/>
        <v/>
      </c>
      <c r="FK259" s="71" t="str">
        <f t="shared" si="4347"/>
        <v/>
      </c>
      <c r="FL259" s="71" t="str">
        <f t="shared" si="4347"/>
        <v/>
      </c>
      <c r="FM259" s="71" t="str">
        <f t="shared" si="4347"/>
        <v/>
      </c>
      <c r="FN259" s="71" t="str">
        <f t="shared" ref="FN259:FS259" si="4348">IF(CH259="","","|n"&amp;FN$2&amp;"+"&amp;CH259&amp;FN$1)</f>
        <v/>
      </c>
      <c r="FO259" s="71" t="str">
        <f t="shared" si="4348"/>
        <v/>
      </c>
      <c r="FP259" s="71" t="str">
        <f t="shared" si="4348"/>
        <v/>
      </c>
      <c r="FQ259" s="71" t="str">
        <f t="shared" si="4348"/>
        <v/>
      </c>
      <c r="FR259" s="71" t="str">
        <f t="shared" si="4348"/>
        <v/>
      </c>
      <c r="FS259" s="71" t="str">
        <f t="shared" si="4348"/>
        <v/>
      </c>
    </row>
    <row r="260" spans="1:175" ht="16.5">
      <c r="A260" s="79"/>
      <c r="B260" s="101" t="s">
        <v>836</v>
      </c>
      <c r="C260" s="79" t="s">
        <v>837</v>
      </c>
      <c r="T260" s="122" t="s">
        <v>838</v>
      </c>
      <c r="U260" s="85" t="s">
        <v>831</v>
      </c>
      <c r="CN260" s="70" t="str">
        <f t="shared" si="4094"/>
        <v>InitUnitState('IZ11',,,,,,,,,,)</v>
      </c>
      <c r="CO260" s="70" t="str">
        <f t="shared" si="4095"/>
        <v>InitUnitNormal('IZ11',,,,,,,,,,)</v>
      </c>
      <c r="CP260" s="70" t="str">
        <f t="shared" si="4096"/>
        <v>InitUnitMagic('IZ11',,,,,,,,,,)</v>
      </c>
      <c r="CQ260" s="70" t="str">
        <f t="shared" si="4097"/>
        <v>InitUnitAdd('IZ11',,,,,,,,,,)</v>
      </c>
      <c r="CR260" s="70" t="e">
        <f>"InitEquipData('"&amp;B260&amp;"',"&amp;D260&amp;","&amp;CR$1&amp;A260&amp;CR$1&amp;","&amp;E260&amp;","&amp;I260&amp;","&amp;F260&amp;","&amp;G260&amp;",'"&amp;J260&amp;"','"&amp;K260&amp;"','"&amp;L260&amp;"','"&amp;M260&amp;"','"&amp;N260&amp;"','"&amp;O260&amp;"',"&amp;CR$1&amp;#REF!&amp;CR$1&amp;")"</f>
        <v>#REF!</v>
      </c>
      <c r="CU260" s="95" t="str">
        <f t="shared" si="4270"/>
        <v>|n</v>
      </c>
      <c r="CV260" s="61" t="str">
        <f t="shared" si="4271"/>
        <v>|CffF0F0F0有几率获得|r|Cffffd24d很多好东西|r|Cfff0f0f0，也有可能|r|Cffcccccc打很多水漂|r|Cfff0f0f0。|n|n|r|Cff00ff7f观今夜星象，使劲抽就完事了...|r</v>
      </c>
      <c r="CW260" s="60"/>
      <c r="CX260" s="60"/>
      <c r="CY260" s="60"/>
      <c r="CZ260" s="60"/>
      <c r="DA260" s="60"/>
      <c r="DB260" s="71" t="str">
        <f t="shared" ref="DB260:FM260" si="4349">IF(V260="","","|n"&amp;DB$2&amp;"+"&amp;V260&amp;DB$1)</f>
        <v/>
      </c>
      <c r="DC260" s="71" t="str">
        <f t="shared" si="4349"/>
        <v/>
      </c>
      <c r="DD260" s="71" t="str">
        <f t="shared" si="4349"/>
        <v/>
      </c>
      <c r="DE260" s="71" t="str">
        <f t="shared" si="4349"/>
        <v/>
      </c>
      <c r="DF260" s="71" t="str">
        <f t="shared" si="4349"/>
        <v/>
      </c>
      <c r="DG260" s="71" t="str">
        <f t="shared" si="4349"/>
        <v/>
      </c>
      <c r="DH260" s="71" t="str">
        <f t="shared" si="4349"/>
        <v/>
      </c>
      <c r="DI260" s="71" t="str">
        <f t="shared" si="4349"/>
        <v/>
      </c>
      <c r="DJ260" s="71" t="str">
        <f t="shared" si="4349"/>
        <v/>
      </c>
      <c r="DK260" s="71" t="str">
        <f t="shared" si="4349"/>
        <v/>
      </c>
      <c r="DL260" s="71" t="str">
        <f t="shared" si="4349"/>
        <v/>
      </c>
      <c r="DM260" s="71" t="str">
        <f t="shared" si="4349"/>
        <v/>
      </c>
      <c r="DN260" s="71" t="str">
        <f t="shared" si="4349"/>
        <v/>
      </c>
      <c r="DO260" s="71" t="str">
        <f t="shared" si="4349"/>
        <v/>
      </c>
      <c r="DP260" s="71" t="str">
        <f t="shared" si="4349"/>
        <v/>
      </c>
      <c r="DQ260" s="71" t="str">
        <f t="shared" si="4349"/>
        <v/>
      </c>
      <c r="DR260" s="71" t="str">
        <f t="shared" si="4349"/>
        <v/>
      </c>
      <c r="DS260" s="71" t="str">
        <f t="shared" si="4349"/>
        <v/>
      </c>
      <c r="DT260" s="71" t="str">
        <f t="shared" si="4349"/>
        <v/>
      </c>
      <c r="DU260" s="71" t="str">
        <f t="shared" si="4349"/>
        <v/>
      </c>
      <c r="DV260" s="71" t="str">
        <f t="shared" si="4349"/>
        <v/>
      </c>
      <c r="DW260" s="71" t="str">
        <f t="shared" si="4349"/>
        <v/>
      </c>
      <c r="DX260" s="71" t="str">
        <f t="shared" si="4349"/>
        <v/>
      </c>
      <c r="DY260" s="71" t="str">
        <f t="shared" si="4349"/>
        <v/>
      </c>
      <c r="DZ260" s="71" t="str">
        <f t="shared" si="4349"/>
        <v/>
      </c>
      <c r="EA260" s="71" t="str">
        <f t="shared" si="4349"/>
        <v/>
      </c>
      <c r="EB260" s="71" t="str">
        <f t="shared" si="4349"/>
        <v/>
      </c>
      <c r="EC260" s="71" t="str">
        <f t="shared" si="4349"/>
        <v/>
      </c>
      <c r="ED260" s="71" t="str">
        <f t="shared" si="4349"/>
        <v/>
      </c>
      <c r="EE260" s="71" t="str">
        <f t="shared" si="4349"/>
        <v/>
      </c>
      <c r="EF260" s="71" t="str">
        <f t="shared" si="4349"/>
        <v/>
      </c>
      <c r="EG260" s="71" t="str">
        <f t="shared" si="4349"/>
        <v/>
      </c>
      <c r="EH260" s="71" t="str">
        <f t="shared" si="4349"/>
        <v/>
      </c>
      <c r="EI260" s="71" t="str">
        <f t="shared" si="4349"/>
        <v/>
      </c>
      <c r="EJ260" s="71" t="str">
        <f t="shared" si="4349"/>
        <v/>
      </c>
      <c r="EK260" s="71" t="str">
        <f t="shared" si="4349"/>
        <v/>
      </c>
      <c r="EL260" s="71" t="str">
        <f t="shared" si="4349"/>
        <v/>
      </c>
      <c r="EM260" s="71" t="str">
        <f t="shared" si="4349"/>
        <v/>
      </c>
      <c r="EN260" s="71" t="str">
        <f t="shared" si="4349"/>
        <v/>
      </c>
      <c r="EO260" s="71" t="str">
        <f t="shared" si="4349"/>
        <v/>
      </c>
      <c r="EP260" s="71" t="str">
        <f t="shared" si="4349"/>
        <v/>
      </c>
      <c r="EQ260" s="71" t="str">
        <f t="shared" si="4349"/>
        <v/>
      </c>
      <c r="ER260" s="71" t="str">
        <f t="shared" si="4349"/>
        <v/>
      </c>
      <c r="ES260" s="71" t="str">
        <f t="shared" si="4349"/>
        <v/>
      </c>
      <c r="ET260" s="71" t="str">
        <f t="shared" si="4349"/>
        <v/>
      </c>
      <c r="EU260" s="71" t="str">
        <f t="shared" si="4349"/>
        <v/>
      </c>
      <c r="EV260" s="71" t="str">
        <f t="shared" si="4349"/>
        <v/>
      </c>
      <c r="EW260" s="71" t="str">
        <f t="shared" si="4349"/>
        <v/>
      </c>
      <c r="EX260" s="71" t="str">
        <f t="shared" si="4349"/>
        <v/>
      </c>
      <c r="EY260" s="71" t="str">
        <f t="shared" si="4349"/>
        <v/>
      </c>
      <c r="EZ260" s="71" t="str">
        <f t="shared" si="4349"/>
        <v/>
      </c>
      <c r="FA260" s="71" t="str">
        <f t="shared" si="4349"/>
        <v/>
      </c>
      <c r="FB260" s="71" t="str">
        <f t="shared" si="4349"/>
        <v/>
      </c>
      <c r="FC260" s="71" t="str">
        <f t="shared" si="4349"/>
        <v/>
      </c>
      <c r="FD260" s="71" t="str">
        <f t="shared" si="4349"/>
        <v/>
      </c>
      <c r="FE260" s="71" t="str">
        <f t="shared" si="4349"/>
        <v/>
      </c>
      <c r="FF260" s="71" t="str">
        <f t="shared" si="4349"/>
        <v/>
      </c>
      <c r="FG260" s="71" t="str">
        <f t="shared" si="4349"/>
        <v/>
      </c>
      <c r="FH260" s="71" t="str">
        <f t="shared" si="4349"/>
        <v/>
      </c>
      <c r="FI260" s="71" t="str">
        <f t="shared" si="4349"/>
        <v/>
      </c>
      <c r="FJ260" s="71" t="str">
        <f t="shared" si="4349"/>
        <v/>
      </c>
      <c r="FK260" s="71" t="str">
        <f t="shared" si="4349"/>
        <v/>
      </c>
      <c r="FL260" s="71" t="str">
        <f t="shared" si="4349"/>
        <v/>
      </c>
      <c r="FM260" s="71" t="str">
        <f t="shared" si="4349"/>
        <v/>
      </c>
      <c r="FN260" s="71" t="str">
        <f t="shared" ref="FN260:FS260" si="4350">IF(CH260="","","|n"&amp;FN$2&amp;"+"&amp;CH260&amp;FN$1)</f>
        <v/>
      </c>
      <c r="FO260" s="71" t="str">
        <f t="shared" si="4350"/>
        <v/>
      </c>
      <c r="FP260" s="71" t="str">
        <f t="shared" si="4350"/>
        <v/>
      </c>
      <c r="FQ260" s="71" t="str">
        <f t="shared" si="4350"/>
        <v/>
      </c>
      <c r="FR260" s="71" t="str">
        <f t="shared" si="4350"/>
        <v/>
      </c>
      <c r="FS260" s="71" t="str">
        <f t="shared" si="4350"/>
        <v/>
      </c>
    </row>
    <row r="261" spans="1:175" ht="16.5">
      <c r="A261" s="79"/>
      <c r="B261" s="101" t="s">
        <v>839</v>
      </c>
      <c r="C261" s="79" t="s">
        <v>840</v>
      </c>
      <c r="T261" s="128" t="s">
        <v>841</v>
      </c>
      <c r="U261" s="85" t="s">
        <v>322</v>
      </c>
      <c r="CN261" s="70" t="str">
        <f t="shared" ref="CN261" si="4351">"InitUnitState('"&amp;B261&amp;"',"&amp;V261&amp;","&amp;W261&amp;","&amp;X261&amp;","&amp;Y261&amp;","&amp;Z261&amp;","&amp;AA261&amp;","&amp;AB261&amp;","&amp;AC261&amp;","&amp;AD261&amp;","&amp;AE261&amp;")"</f>
        <v>InitUnitState('IS13',,,,,,,,,,)</v>
      </c>
      <c r="CO261" s="70" t="str">
        <f t="shared" ref="CO261" si="4352">"InitUnitNormal('"&amp;B261&amp;"',"&amp;AF261&amp;","&amp;AG261&amp;","&amp;AH261&amp;","&amp;AI261&amp;","&amp;AJ261&amp;","&amp;AK261&amp;","&amp;AL261&amp;","&amp;AM261&amp;","&amp;AN261&amp;","&amp;AO261&amp;")"</f>
        <v>InitUnitNormal('IS13',,,,,,,,,,)</v>
      </c>
      <c r="CP261" s="70" t="str">
        <f t="shared" ref="CP261" si="4353">"InitUnitMagic('"&amp;B261&amp;"',"&amp;AP261&amp;","&amp;AQ261&amp;","&amp;AR261&amp;","&amp;AS261&amp;","&amp;AT261&amp;","&amp;AU261&amp;","&amp;AV261&amp;","&amp;AW261&amp;","&amp;BI261&amp;","&amp;BJ261&amp;")"</f>
        <v>InitUnitMagic('IS13',,,,,,,,,,)</v>
      </c>
      <c r="CQ261" s="70" t="str">
        <f t="shared" ref="CQ261" si="4354">"InitUnitAdd('"&amp;B261&amp;"',"&amp;BK261&amp;","&amp;BL261&amp;","&amp;BM261&amp;","&amp;BN261&amp;","&amp;BO261&amp;","&amp;BP261&amp;","&amp;BQ261&amp;","&amp;BR261&amp;","&amp;BS261&amp;","&amp;BT261&amp;")"</f>
        <v>InitUnitAdd('IS13',,,,,,,,,,)</v>
      </c>
      <c r="CR261" s="70" t="e">
        <f>"InitEquipData('"&amp;B261&amp;"',"&amp;D261&amp;","&amp;CR$1&amp;A261&amp;CR$1&amp;","&amp;E261&amp;","&amp;I261&amp;","&amp;F261&amp;","&amp;G261&amp;",'"&amp;J261&amp;"','"&amp;K261&amp;"','"&amp;L261&amp;"','"&amp;M261&amp;"','"&amp;N261&amp;"','"&amp;O261&amp;"',"&amp;CR$1&amp;#REF!&amp;CR$1&amp;")"</f>
        <v>#REF!</v>
      </c>
      <c r="CU261" s="95" t="str">
        <f t="shared" ref="CU261:CU263" si="4355">CONCATENATE(DB261,DC261,DD261,DE261,DF261,DG261,DH261,DI261,DJ261,DK261,DL261,DM261,DN261,DO261,DP261,DQ261,DR261,DS261,DT261,DU261,DV261,DW261,DX261,DY261,DZ261,EA261,EB261,EC261,ED261,EE261,EF261,EG261,EH261,EI261,EJ261,EK261,EL261,EM261,EN261,EO261,EP261&amp;"|n")</f>
        <v>|n</v>
      </c>
      <c r="CV261" s="61" t="str">
        <f t="shared" ref="CV261:CV263" si="4356">T261</f>
        <v>|cfff0f0f0白色强化价格：|r|cffffd24d5000|n|r|cff00ff7f绿色|r|cfff0f0f0强化价格：|r|cffffd24d10000|n|r|cff00bfff蓝色|r|cfff0f0f0强化价格：|r|cffffd24d20000|n|r|cffbf00ff紫色|r|cfff0f0f0强化价格：|r|cffffd24d40000|n黄色|r|cfff0f0f0强化价格：|r|cffffd24d60000|n|r|cffff0000红色|r|cfff0f0f0强化价格：|r|cffffd24d100000|n|n|r|cff00ff7f消耗金币，100%几率提高饰品1级。|r</v>
      </c>
      <c r="CW261" s="60"/>
      <c r="CX261" s="60"/>
      <c r="CY261" s="60"/>
      <c r="CZ261" s="60"/>
      <c r="DA261" s="60"/>
      <c r="DB261" s="71" t="str">
        <f t="shared" ref="DB261" si="4357">IF(V261="","","|n"&amp;DB$2&amp;"+"&amp;V261&amp;DB$1)</f>
        <v/>
      </c>
      <c r="DC261" s="71" t="str">
        <f t="shared" ref="DC261" si="4358">IF(W261="","","|n"&amp;DC$2&amp;"+"&amp;W261&amp;DC$1)</f>
        <v/>
      </c>
      <c r="DD261" s="71" t="str">
        <f t="shared" ref="DD261" si="4359">IF(X261="","","|n"&amp;DD$2&amp;"+"&amp;X261&amp;DD$1)</f>
        <v/>
      </c>
      <c r="DE261" s="71" t="str">
        <f t="shared" ref="DE261" si="4360">IF(Y261="","","|n"&amp;DE$2&amp;"+"&amp;Y261&amp;DE$1)</f>
        <v/>
      </c>
      <c r="DF261" s="71" t="str">
        <f t="shared" ref="DF261" si="4361">IF(Z261="","","|n"&amp;DF$2&amp;"+"&amp;Z261&amp;DF$1)</f>
        <v/>
      </c>
      <c r="DG261" s="71" t="str">
        <f t="shared" ref="DG261" si="4362">IF(AA261="","","|n"&amp;DG$2&amp;"+"&amp;AA261&amp;DG$1)</f>
        <v/>
      </c>
      <c r="DH261" s="71" t="str">
        <f t="shared" ref="DH261" si="4363">IF(AB261="","","|n"&amp;DH$2&amp;"+"&amp;AB261&amp;DH$1)</f>
        <v/>
      </c>
      <c r="DI261" s="71" t="str">
        <f t="shared" ref="DI261" si="4364">IF(AC261="","","|n"&amp;DI$2&amp;"+"&amp;AC261&amp;DI$1)</f>
        <v/>
      </c>
      <c r="DJ261" s="71" t="str">
        <f t="shared" ref="DJ261" si="4365">IF(AD261="","","|n"&amp;DJ$2&amp;"+"&amp;AD261&amp;DJ$1)</f>
        <v/>
      </c>
      <c r="DK261" s="71" t="str">
        <f t="shared" ref="DK261" si="4366">IF(AE261="","","|n"&amp;DK$2&amp;"+"&amp;AE261&amp;DK$1)</f>
        <v/>
      </c>
      <c r="DL261" s="71" t="str">
        <f t="shared" ref="DL261" si="4367">IF(AF261="","","|n"&amp;DL$2&amp;"+"&amp;AF261&amp;DL$1)</f>
        <v/>
      </c>
      <c r="DM261" s="71" t="str">
        <f t="shared" ref="DM261" si="4368">IF(AG261="","","|n"&amp;DM$2&amp;"+"&amp;AG261&amp;DM$1)</f>
        <v/>
      </c>
      <c r="DN261" s="71" t="str">
        <f t="shared" ref="DN261" si="4369">IF(AH261="","","|n"&amp;DN$2&amp;"+"&amp;AH261&amp;DN$1)</f>
        <v/>
      </c>
      <c r="DO261" s="71" t="str">
        <f t="shared" ref="DO261" si="4370">IF(AI261="","","|n"&amp;DO$2&amp;"+"&amp;AI261&amp;DO$1)</f>
        <v/>
      </c>
      <c r="DP261" s="71" t="str">
        <f t="shared" ref="DP261" si="4371">IF(AJ261="","","|n"&amp;DP$2&amp;"+"&amp;AJ261&amp;DP$1)</f>
        <v/>
      </c>
      <c r="DQ261" s="71" t="str">
        <f t="shared" ref="DQ261" si="4372">IF(AK261="","","|n"&amp;DQ$2&amp;"+"&amp;AK261&amp;DQ$1)</f>
        <v/>
      </c>
      <c r="DR261" s="71" t="str">
        <f t="shared" ref="DR261" si="4373">IF(AL261="","","|n"&amp;DR$2&amp;"+"&amp;AL261&amp;DR$1)</f>
        <v/>
      </c>
      <c r="DS261" s="71" t="str">
        <f t="shared" ref="DS261" si="4374">IF(AM261="","","|n"&amp;DS$2&amp;"+"&amp;AM261&amp;DS$1)</f>
        <v/>
      </c>
      <c r="DT261" s="71" t="str">
        <f t="shared" ref="DT261" si="4375">IF(AN261="","","|n"&amp;DT$2&amp;"+"&amp;AN261&amp;DT$1)</f>
        <v/>
      </c>
      <c r="DU261" s="71" t="str">
        <f t="shared" ref="DU261" si="4376">IF(AO261="","","|n"&amp;DU$2&amp;"+"&amp;AO261&amp;DU$1)</f>
        <v/>
      </c>
      <c r="DV261" s="71" t="str">
        <f t="shared" ref="DV261" si="4377">IF(AP261="","","|n"&amp;DV$2&amp;"+"&amp;AP261&amp;DV$1)</f>
        <v/>
      </c>
      <c r="DW261" s="71" t="str">
        <f t="shared" ref="DW261" si="4378">IF(AQ261="","","|n"&amp;DW$2&amp;"+"&amp;AQ261&amp;DW$1)</f>
        <v/>
      </c>
      <c r="DX261" s="71" t="str">
        <f t="shared" ref="DX261" si="4379">IF(AR261="","","|n"&amp;DX$2&amp;"+"&amp;AR261&amp;DX$1)</f>
        <v/>
      </c>
      <c r="DY261" s="71" t="str">
        <f t="shared" ref="DY261" si="4380">IF(AS261="","","|n"&amp;DY$2&amp;"+"&amp;AS261&amp;DY$1)</f>
        <v/>
      </c>
      <c r="DZ261" s="71" t="str">
        <f t="shared" ref="DZ261" si="4381">IF(AT261="","","|n"&amp;DZ$2&amp;"+"&amp;AT261&amp;DZ$1)</f>
        <v/>
      </c>
      <c r="EA261" s="71" t="str">
        <f t="shared" ref="EA261" si="4382">IF(AU261="","","|n"&amp;EA$2&amp;"+"&amp;AU261&amp;EA$1)</f>
        <v/>
      </c>
      <c r="EB261" s="71" t="str">
        <f t="shared" ref="EB261" si="4383">IF(AV261="","","|n"&amp;EB$2&amp;"+"&amp;AV261&amp;EB$1)</f>
        <v/>
      </c>
      <c r="EC261" s="71" t="str">
        <f t="shared" ref="EC261" si="4384">IF(AW261="","","|n"&amp;EC$2&amp;"+"&amp;AW261&amp;EC$1)</f>
        <v/>
      </c>
      <c r="ED261" s="71" t="str">
        <f t="shared" ref="ED261" si="4385">IF(AX261="","","|n"&amp;ED$2&amp;"+"&amp;AX261&amp;ED$1)</f>
        <v/>
      </c>
      <c r="EE261" s="71" t="str">
        <f t="shared" ref="EE261" si="4386">IF(AY261="","","|n"&amp;EE$2&amp;"+"&amp;AY261&amp;EE$1)</f>
        <v/>
      </c>
      <c r="EF261" s="71" t="str">
        <f t="shared" ref="EF261" si="4387">IF(AZ261="","","|n"&amp;EF$2&amp;"+"&amp;AZ261&amp;EF$1)</f>
        <v/>
      </c>
      <c r="EG261" s="71" t="str">
        <f t="shared" ref="EG261" si="4388">IF(BA261="","","|n"&amp;EG$2&amp;"+"&amp;BA261&amp;EG$1)</f>
        <v/>
      </c>
      <c r="EH261" s="71" t="str">
        <f t="shared" ref="EH261" si="4389">IF(BB261="","","|n"&amp;EH$2&amp;"+"&amp;BB261&amp;EH$1)</f>
        <v/>
      </c>
      <c r="EI261" s="71" t="str">
        <f t="shared" ref="EI261" si="4390">IF(BC261="","","|n"&amp;EI$2&amp;"+"&amp;BC261&amp;EI$1)</f>
        <v/>
      </c>
      <c r="EJ261" s="71" t="str">
        <f t="shared" ref="EJ261" si="4391">IF(BD261="","","|n"&amp;EJ$2&amp;"+"&amp;BD261&amp;EJ$1)</f>
        <v/>
      </c>
      <c r="EK261" s="71" t="str">
        <f t="shared" ref="EK261" si="4392">IF(BE261="","","|n"&amp;EK$2&amp;"+"&amp;BE261&amp;EK$1)</f>
        <v/>
      </c>
      <c r="EL261" s="71" t="str">
        <f t="shared" ref="EL261" si="4393">IF(BF261="","","|n"&amp;EL$2&amp;"+"&amp;BF261&amp;EL$1)</f>
        <v/>
      </c>
      <c r="EM261" s="71" t="str">
        <f t="shared" ref="EM261" si="4394">IF(BG261="","","|n"&amp;EM$2&amp;"+"&amp;BG261&amp;EM$1)</f>
        <v/>
      </c>
      <c r="EN261" s="71" t="str">
        <f t="shared" ref="EN261" si="4395">IF(BH261="","","|n"&amp;EN$2&amp;"+"&amp;BH261&amp;EN$1)</f>
        <v/>
      </c>
      <c r="EO261" s="71" t="str">
        <f t="shared" ref="EO261" si="4396">IF(BI261="","","|n"&amp;EO$2&amp;"+"&amp;BI261&amp;EO$1)</f>
        <v/>
      </c>
      <c r="EP261" s="71" t="str">
        <f t="shared" ref="EP261" si="4397">IF(BJ261="","","|n"&amp;EP$2&amp;"+"&amp;BJ261&amp;EP$1)</f>
        <v/>
      </c>
      <c r="EQ261" s="71" t="str">
        <f t="shared" ref="EQ261" si="4398">IF(BK261="","","|n"&amp;EQ$2&amp;"+"&amp;BK261&amp;EQ$1)</f>
        <v/>
      </c>
      <c r="ER261" s="71" t="str">
        <f t="shared" ref="ER261" si="4399">IF(BL261="","","|n"&amp;ER$2&amp;"+"&amp;BL261&amp;ER$1)</f>
        <v/>
      </c>
      <c r="ES261" s="71" t="str">
        <f t="shared" ref="ES261" si="4400">IF(BM261="","","|n"&amp;ES$2&amp;"+"&amp;BM261&amp;ES$1)</f>
        <v/>
      </c>
      <c r="ET261" s="71" t="str">
        <f t="shared" ref="ET261" si="4401">IF(BN261="","","|n"&amp;ET$2&amp;"+"&amp;BN261&amp;ET$1)</f>
        <v/>
      </c>
      <c r="EU261" s="71" t="str">
        <f t="shared" ref="EU261" si="4402">IF(BO261="","","|n"&amp;EU$2&amp;"+"&amp;BO261&amp;EU$1)</f>
        <v/>
      </c>
      <c r="EV261" s="71" t="str">
        <f t="shared" ref="EV261" si="4403">IF(BP261="","","|n"&amp;EV$2&amp;"+"&amp;BP261&amp;EV$1)</f>
        <v/>
      </c>
      <c r="EW261" s="71" t="str">
        <f t="shared" ref="EW261" si="4404">IF(BQ261="","","|n"&amp;EW$2&amp;"+"&amp;BQ261&amp;EW$1)</f>
        <v/>
      </c>
      <c r="EX261" s="71" t="str">
        <f t="shared" ref="EX261" si="4405">IF(BR261="","","|n"&amp;EX$2&amp;"+"&amp;BR261&amp;EX$1)</f>
        <v/>
      </c>
      <c r="EY261" s="71" t="str">
        <f t="shared" ref="EY261" si="4406">IF(BS261="","","|n"&amp;EY$2&amp;"+"&amp;BS261&amp;EY$1)</f>
        <v/>
      </c>
      <c r="EZ261" s="71" t="str">
        <f t="shared" ref="EZ261" si="4407">IF(BT261="","","|n"&amp;EZ$2&amp;"+"&amp;BT261&amp;EZ$1)</f>
        <v/>
      </c>
      <c r="FA261" s="71" t="str">
        <f t="shared" ref="FA261" si="4408">IF(BU261="","","|n"&amp;FA$2&amp;"+"&amp;BU261&amp;FA$1)</f>
        <v/>
      </c>
      <c r="FB261" s="71" t="str">
        <f t="shared" ref="FB261" si="4409">IF(BV261="","","|n"&amp;FB$2&amp;"+"&amp;BV261&amp;FB$1)</f>
        <v/>
      </c>
      <c r="FC261" s="71" t="str">
        <f t="shared" ref="FC261" si="4410">IF(BW261="","","|n"&amp;FC$2&amp;"+"&amp;BW261&amp;FC$1)</f>
        <v/>
      </c>
      <c r="FD261" s="71" t="str">
        <f t="shared" ref="FD261" si="4411">IF(BX261="","","|n"&amp;FD$2&amp;"+"&amp;BX261&amp;FD$1)</f>
        <v/>
      </c>
      <c r="FE261" s="71" t="str">
        <f t="shared" ref="FE261" si="4412">IF(BY261="","","|n"&amp;FE$2&amp;"+"&amp;BY261&amp;FE$1)</f>
        <v/>
      </c>
      <c r="FF261" s="71" t="str">
        <f t="shared" ref="FF261" si="4413">IF(BZ261="","","|n"&amp;FF$2&amp;"+"&amp;BZ261&amp;FF$1)</f>
        <v/>
      </c>
      <c r="FG261" s="71" t="str">
        <f t="shared" ref="FG261" si="4414">IF(CA261="","","|n"&amp;FG$2&amp;"+"&amp;CA261&amp;FG$1)</f>
        <v/>
      </c>
      <c r="FH261" s="71" t="str">
        <f t="shared" ref="FH261" si="4415">IF(CB261="","","|n"&amp;FH$2&amp;"+"&amp;CB261&amp;FH$1)</f>
        <v/>
      </c>
      <c r="FI261" s="71" t="str">
        <f t="shared" ref="FI261" si="4416">IF(CC261="","","|n"&amp;FI$2&amp;"+"&amp;CC261&amp;FI$1)</f>
        <v/>
      </c>
      <c r="FJ261" s="71" t="str">
        <f t="shared" ref="FJ261" si="4417">IF(CD261="","","|n"&amp;FJ$2&amp;"+"&amp;CD261&amp;FJ$1)</f>
        <v/>
      </c>
      <c r="FK261" s="71" t="str">
        <f t="shared" ref="FK261" si="4418">IF(CE261="","","|n"&amp;FK$2&amp;"+"&amp;CE261&amp;FK$1)</f>
        <v/>
      </c>
      <c r="FL261" s="71" t="str">
        <f t="shared" ref="FL261" si="4419">IF(CF261="","","|n"&amp;FL$2&amp;"+"&amp;CF261&amp;FL$1)</f>
        <v/>
      </c>
      <c r="FM261" s="71" t="str">
        <f t="shared" ref="FM261" si="4420">IF(CG261="","","|n"&amp;FM$2&amp;"+"&amp;CG261&amp;FM$1)</f>
        <v/>
      </c>
      <c r="FN261" s="71" t="str">
        <f t="shared" ref="FN261" si="4421">IF(CH261="","","|n"&amp;FN$2&amp;"+"&amp;CH261&amp;FN$1)</f>
        <v/>
      </c>
      <c r="FO261" s="71" t="str">
        <f t="shared" ref="FO261" si="4422">IF(CI261="","","|n"&amp;FO$2&amp;"+"&amp;CI261&amp;FO$1)</f>
        <v/>
      </c>
      <c r="FP261" s="71" t="str">
        <f t="shared" ref="FP261" si="4423">IF(CJ261="","","|n"&amp;FP$2&amp;"+"&amp;CJ261&amp;FP$1)</f>
        <v/>
      </c>
      <c r="FQ261" s="71" t="str">
        <f t="shared" ref="FQ261" si="4424">IF(CK261="","","|n"&amp;FQ$2&amp;"+"&amp;CK261&amp;FQ$1)</f>
        <v/>
      </c>
      <c r="FR261" s="71" t="str">
        <f t="shared" ref="FR261" si="4425">IF(CL261="","","|n"&amp;FR$2&amp;"+"&amp;CL261&amp;FR$1)</f>
        <v/>
      </c>
      <c r="FS261" s="71" t="str">
        <f t="shared" ref="FS261" si="4426">IF(CM261="","","|n"&amp;FS$2&amp;"+"&amp;CM261&amp;FS$1)</f>
        <v/>
      </c>
    </row>
    <row r="262" spans="1:175" ht="16.5">
      <c r="A262" s="79"/>
      <c r="B262" s="101" t="s">
        <v>842</v>
      </c>
      <c r="C262" s="79" t="s">
        <v>843</v>
      </c>
      <c r="T262" s="109" t="s">
        <v>844</v>
      </c>
      <c r="U262" s="118" t="s">
        <v>845</v>
      </c>
      <c r="CN262" s="70" t="str">
        <f t="shared" ref="CN262:CN266" si="4427">"InitUnitState('"&amp;B262&amp;"',"&amp;V262&amp;","&amp;W262&amp;","&amp;X262&amp;","&amp;Y262&amp;","&amp;Z262&amp;","&amp;AA262&amp;","&amp;AB262&amp;","&amp;AC262&amp;","&amp;AD262&amp;","&amp;AE262&amp;")"</f>
        <v>InitUnitState('IS14',,,,,,,,,,)</v>
      </c>
      <c r="CO262" s="70" t="str">
        <f t="shared" ref="CO262:CO266" si="4428">"InitUnitNormal('"&amp;B262&amp;"',"&amp;AF262&amp;","&amp;AG262&amp;","&amp;AH262&amp;","&amp;AI262&amp;","&amp;AJ262&amp;","&amp;AK262&amp;","&amp;AL262&amp;","&amp;AM262&amp;","&amp;AN262&amp;","&amp;AO262&amp;")"</f>
        <v>InitUnitNormal('IS14',,,,,,,,,,)</v>
      </c>
      <c r="CP262" s="70" t="str">
        <f t="shared" ref="CP262:CP266" si="4429">"InitUnitMagic('"&amp;B262&amp;"',"&amp;AP262&amp;","&amp;AQ262&amp;","&amp;AR262&amp;","&amp;AS262&amp;","&amp;AT262&amp;","&amp;AU262&amp;","&amp;AV262&amp;","&amp;AW262&amp;","&amp;BI262&amp;","&amp;BJ262&amp;")"</f>
        <v>InitUnitMagic('IS14',,,,,,,,,,)</v>
      </c>
      <c r="CQ262" s="70" t="str">
        <f t="shared" ref="CQ262:CQ266" si="4430">"InitUnitAdd('"&amp;B262&amp;"',"&amp;BK262&amp;","&amp;BL262&amp;","&amp;BM262&amp;","&amp;BN262&amp;","&amp;BO262&amp;","&amp;BP262&amp;","&amp;BQ262&amp;","&amp;BR262&amp;","&amp;BS262&amp;","&amp;BT262&amp;")"</f>
        <v>InitUnitAdd('IS14',,,,,,,,,,)</v>
      </c>
      <c r="CR262" s="70" t="str">
        <f>"InitEquipData('"&amp;B262&amp;"',"&amp;D262&amp;","&amp;CR$1&amp;A262&amp;CR$1&amp;","&amp;E262&amp;","&amp;I262&amp;","&amp;F262&amp;","&amp;G262&amp;",'"&amp;J262&amp;"','"&amp;K262&amp;"','"&amp;L262&amp;"','"&amp;M262&amp;"','"&amp;N262&amp;"','"&amp;O262&amp;"',"&amp;CR$1&amp;U250&amp;CR$1&amp;")"</f>
        <v>InitEquipData('IS14',,"",,,,,'','','','','','',"ReplaceableTextures\\CommandButtons\\BTNIN01.blp")</v>
      </c>
      <c r="CU262" s="95" t="str">
        <f t="shared" si="4355"/>
        <v>|n</v>
      </c>
      <c r="CV262" s="61" t="str">
        <f t="shared" si="4356"/>
        <v>|cffffcc00升级消耗：|r150+等级*150杀敌数|n|n|cff00ff7f最高升至10级|r</v>
      </c>
      <c r="CW262" s="60"/>
      <c r="CX262" s="60"/>
      <c r="CY262" s="60"/>
      <c r="CZ262" s="60"/>
      <c r="DA262" s="60"/>
      <c r="DB262" s="71" t="str">
        <f t="shared" ref="DB262:EG263" si="4431">IF(V262="","","|n"&amp;DB$2&amp;"+"&amp;V262&amp;DB$1)</f>
        <v/>
      </c>
      <c r="DC262" s="71" t="str">
        <f t="shared" si="4431"/>
        <v/>
      </c>
      <c r="DD262" s="71" t="str">
        <f t="shared" si="4431"/>
        <v/>
      </c>
      <c r="DE262" s="71" t="str">
        <f t="shared" si="4431"/>
        <v/>
      </c>
      <c r="DF262" s="71" t="str">
        <f t="shared" si="4431"/>
        <v/>
      </c>
      <c r="DG262" s="71" t="str">
        <f t="shared" si="4431"/>
        <v/>
      </c>
      <c r="DH262" s="71" t="str">
        <f t="shared" si="4431"/>
        <v/>
      </c>
      <c r="DI262" s="71" t="str">
        <f t="shared" si="4431"/>
        <v/>
      </c>
      <c r="DJ262" s="71" t="str">
        <f t="shared" si="4431"/>
        <v/>
      </c>
      <c r="DK262" s="71" t="str">
        <f t="shared" si="4431"/>
        <v/>
      </c>
      <c r="DL262" s="71" t="str">
        <f t="shared" si="4431"/>
        <v/>
      </c>
      <c r="DM262" s="71" t="str">
        <f t="shared" si="4431"/>
        <v/>
      </c>
      <c r="DN262" s="71" t="str">
        <f t="shared" si="4431"/>
        <v/>
      </c>
      <c r="DO262" s="71" t="str">
        <f t="shared" si="4431"/>
        <v/>
      </c>
      <c r="DP262" s="71" t="str">
        <f t="shared" si="4431"/>
        <v/>
      </c>
      <c r="DQ262" s="71" t="str">
        <f t="shared" si="4431"/>
        <v/>
      </c>
      <c r="DR262" s="71" t="str">
        <f t="shared" si="4431"/>
        <v/>
      </c>
      <c r="DS262" s="71" t="str">
        <f t="shared" si="4431"/>
        <v/>
      </c>
      <c r="DT262" s="71" t="str">
        <f t="shared" si="4431"/>
        <v/>
      </c>
      <c r="DU262" s="71" t="str">
        <f t="shared" si="4431"/>
        <v/>
      </c>
      <c r="DV262" s="71" t="str">
        <f t="shared" si="4431"/>
        <v/>
      </c>
      <c r="DW262" s="71" t="str">
        <f t="shared" si="4431"/>
        <v/>
      </c>
      <c r="DX262" s="71" t="str">
        <f t="shared" si="4431"/>
        <v/>
      </c>
      <c r="DY262" s="71" t="str">
        <f t="shared" si="4431"/>
        <v/>
      </c>
      <c r="DZ262" s="71" t="str">
        <f t="shared" si="4431"/>
        <v/>
      </c>
      <c r="EA262" s="71" t="str">
        <f t="shared" si="4431"/>
        <v/>
      </c>
      <c r="EB262" s="71" t="str">
        <f t="shared" si="4431"/>
        <v/>
      </c>
      <c r="EC262" s="71" t="str">
        <f t="shared" si="4431"/>
        <v/>
      </c>
      <c r="ED262" s="71" t="str">
        <f t="shared" si="4431"/>
        <v/>
      </c>
      <c r="EE262" s="71" t="str">
        <f t="shared" si="4431"/>
        <v/>
      </c>
      <c r="EF262" s="71" t="str">
        <f t="shared" si="4431"/>
        <v/>
      </c>
      <c r="EG262" s="71" t="str">
        <f t="shared" si="4431"/>
        <v/>
      </c>
      <c r="EH262" s="71" t="str">
        <f t="shared" ref="EH262:FM263" si="4432">IF(BB262="","","|n"&amp;EH$2&amp;"+"&amp;BB262&amp;EH$1)</f>
        <v/>
      </c>
      <c r="EI262" s="71" t="str">
        <f t="shared" si="4432"/>
        <v/>
      </c>
      <c r="EJ262" s="71" t="str">
        <f t="shared" si="4432"/>
        <v/>
      </c>
      <c r="EK262" s="71" t="str">
        <f t="shared" si="4432"/>
        <v/>
      </c>
      <c r="EL262" s="71" t="str">
        <f t="shared" si="4432"/>
        <v/>
      </c>
      <c r="EM262" s="71" t="str">
        <f t="shared" si="4432"/>
        <v/>
      </c>
      <c r="EN262" s="71" t="str">
        <f t="shared" si="4432"/>
        <v/>
      </c>
      <c r="EO262" s="71" t="str">
        <f t="shared" si="4432"/>
        <v/>
      </c>
      <c r="EP262" s="71" t="str">
        <f t="shared" si="4432"/>
        <v/>
      </c>
      <c r="EQ262" s="71" t="str">
        <f t="shared" si="4432"/>
        <v/>
      </c>
      <c r="ER262" s="71" t="str">
        <f t="shared" si="4432"/>
        <v/>
      </c>
      <c r="ES262" s="71" t="str">
        <f t="shared" si="4432"/>
        <v/>
      </c>
      <c r="ET262" s="71" t="str">
        <f t="shared" si="4432"/>
        <v/>
      </c>
      <c r="EU262" s="71" t="str">
        <f t="shared" si="4432"/>
        <v/>
      </c>
      <c r="EV262" s="71" t="str">
        <f t="shared" si="4432"/>
        <v/>
      </c>
      <c r="EW262" s="71" t="str">
        <f t="shared" si="4432"/>
        <v/>
      </c>
      <c r="EX262" s="71" t="str">
        <f t="shared" si="4432"/>
        <v/>
      </c>
      <c r="EY262" s="71" t="str">
        <f t="shared" si="4432"/>
        <v/>
      </c>
      <c r="EZ262" s="71" t="str">
        <f t="shared" si="4432"/>
        <v/>
      </c>
      <c r="FA262" s="71" t="str">
        <f t="shared" si="4432"/>
        <v/>
      </c>
      <c r="FB262" s="71" t="str">
        <f t="shared" si="4432"/>
        <v/>
      </c>
      <c r="FC262" s="71" t="str">
        <f t="shared" si="4432"/>
        <v/>
      </c>
      <c r="FD262" s="71" t="str">
        <f t="shared" si="4432"/>
        <v/>
      </c>
      <c r="FE262" s="71" t="str">
        <f t="shared" si="4432"/>
        <v/>
      </c>
      <c r="FF262" s="71" t="str">
        <f t="shared" si="4432"/>
        <v/>
      </c>
      <c r="FG262" s="71" t="str">
        <f t="shared" si="4432"/>
        <v/>
      </c>
      <c r="FH262" s="71" t="str">
        <f t="shared" si="4432"/>
        <v/>
      </c>
      <c r="FI262" s="71" t="str">
        <f t="shared" si="4432"/>
        <v/>
      </c>
      <c r="FJ262" s="71" t="str">
        <f t="shared" si="4432"/>
        <v/>
      </c>
      <c r="FK262" s="71" t="str">
        <f t="shared" si="4432"/>
        <v/>
      </c>
      <c r="FL262" s="71" t="str">
        <f t="shared" si="4432"/>
        <v/>
      </c>
      <c r="FM262" s="71" t="str">
        <f t="shared" si="4432"/>
        <v/>
      </c>
      <c r="FN262" s="71" t="str">
        <f t="shared" ref="FN262:FS263" si="4433">IF(CH262="","","|n"&amp;FN$2&amp;"+"&amp;CH262&amp;FN$1)</f>
        <v/>
      </c>
      <c r="FO262" s="71" t="str">
        <f t="shared" si="4433"/>
        <v/>
      </c>
      <c r="FP262" s="71" t="str">
        <f t="shared" si="4433"/>
        <v/>
      </c>
      <c r="FQ262" s="71" t="str">
        <f t="shared" si="4433"/>
        <v/>
      </c>
      <c r="FR262" s="71" t="str">
        <f t="shared" si="4433"/>
        <v/>
      </c>
      <c r="FS262" s="71" t="str">
        <f t="shared" si="4433"/>
        <v/>
      </c>
    </row>
    <row r="263" spans="1:175" ht="15">
      <c r="A263" s="79"/>
      <c r="B263" s="80" t="s">
        <v>846</v>
      </c>
      <c r="C263" s="124" t="s">
        <v>847</v>
      </c>
      <c r="T263" s="129" t="s">
        <v>848</v>
      </c>
      <c r="U263" s="85" t="str">
        <f t="shared" ref="U263" si="4434">"ReplaceableTextures\\CommandButtons\\BTN"&amp;B263&amp;".blp"</f>
        <v>ReplaceableTextures\\CommandButtons\\BTNIB00.blp</v>
      </c>
      <c r="CN263" s="70" t="str">
        <f t="shared" ref="CN263" si="4435">"InitUnitState('"&amp;B263&amp;"',"&amp;V263&amp;","&amp;W263&amp;","&amp;X263&amp;","&amp;Y263&amp;","&amp;Z263&amp;","&amp;AA263&amp;","&amp;AB263&amp;","&amp;AC263&amp;","&amp;AD263&amp;","&amp;AE263&amp;")"</f>
        <v>InitUnitState('IB00',,,,,,,,,,)</v>
      </c>
      <c r="CO263" s="70" t="str">
        <f t="shared" ref="CO263" si="4436">"InitUnitNormal('"&amp;B263&amp;"',"&amp;AF263&amp;","&amp;AG263&amp;","&amp;AH263&amp;","&amp;AI263&amp;","&amp;AJ263&amp;","&amp;AK263&amp;","&amp;AL263&amp;","&amp;AM263&amp;","&amp;AN263&amp;","&amp;AO263&amp;")"</f>
        <v>InitUnitNormal('IB00',,,,,,,,,,)</v>
      </c>
      <c r="CP263" s="70" t="str">
        <f t="shared" ref="CP263" si="4437">"InitUnitMagic('"&amp;B263&amp;"',"&amp;AP263&amp;","&amp;AQ263&amp;","&amp;AR263&amp;","&amp;AS263&amp;","&amp;AT263&amp;","&amp;AU263&amp;","&amp;AV263&amp;","&amp;AW263&amp;","&amp;BI263&amp;","&amp;BJ263&amp;")"</f>
        <v>InitUnitMagic('IB00',,,,,,,,,,)</v>
      </c>
      <c r="CQ263" s="70" t="str">
        <f t="shared" ref="CQ263" si="4438">"InitUnitAdd('"&amp;B263&amp;"',"&amp;BK263&amp;","&amp;BL263&amp;","&amp;BM263&amp;","&amp;BN263&amp;","&amp;BO263&amp;","&amp;BP263&amp;","&amp;BQ263&amp;","&amp;BR263&amp;","&amp;BS263&amp;","&amp;BT263&amp;")"</f>
        <v>InitUnitAdd('IB00',,,,,,,,,,)</v>
      </c>
      <c r="CR263" s="70" t="str">
        <f>"InitEquipData('"&amp;B263&amp;"',"&amp;D263&amp;","&amp;CR$1&amp;A263&amp;CR$1&amp;","&amp;E263&amp;","&amp;I263&amp;","&amp;F263&amp;","&amp;G263&amp;",'"&amp;J263&amp;"','"&amp;K263&amp;"','"&amp;L263&amp;"','"&amp;M263&amp;"','"&amp;N263&amp;"','"&amp;O263&amp;"',"&amp;CR$1&amp;U264&amp;CR$1&amp;")"</f>
        <v>InitEquipData('IB00',,"",,,,,'','','','','','',"ReplaceableTextures\\CommandButtons\\BTNIB01.blp")</v>
      </c>
      <c r="CU263" s="95" t="str">
        <f t="shared" si="4355"/>
        <v>|n</v>
      </c>
      <c r="CV263" s="61" t="str">
        <f t="shared" si="4356"/>
        <v>|cffffcc33平台名称带有“星耀”开局自动激活！|n|n|r奖励：|n|cffffcc00每秒金币+1|n每秒攻击+1|n每秒生命+5|r</v>
      </c>
      <c r="CW263" s="60"/>
      <c r="CX263" s="60"/>
      <c r="CY263" s="60"/>
      <c r="CZ263" s="60"/>
      <c r="DA263" s="60"/>
      <c r="DB263" s="71" t="str">
        <f t="shared" si="4431"/>
        <v/>
      </c>
      <c r="DC263" s="71" t="str">
        <f t="shared" si="4431"/>
        <v/>
      </c>
      <c r="DD263" s="71" t="str">
        <f t="shared" si="4431"/>
        <v/>
      </c>
      <c r="DE263" s="71" t="str">
        <f t="shared" si="4431"/>
        <v/>
      </c>
      <c r="DF263" s="71" t="str">
        <f t="shared" si="4431"/>
        <v/>
      </c>
      <c r="DG263" s="71" t="str">
        <f t="shared" si="4431"/>
        <v/>
      </c>
      <c r="DH263" s="71" t="str">
        <f t="shared" si="4431"/>
        <v/>
      </c>
      <c r="DI263" s="71" t="str">
        <f t="shared" si="4431"/>
        <v/>
      </c>
      <c r="DJ263" s="71" t="str">
        <f t="shared" si="4431"/>
        <v/>
      </c>
      <c r="DK263" s="71" t="str">
        <f t="shared" si="4431"/>
        <v/>
      </c>
      <c r="DL263" s="71" t="str">
        <f t="shared" si="4431"/>
        <v/>
      </c>
      <c r="DM263" s="71" t="str">
        <f t="shared" si="4431"/>
        <v/>
      </c>
      <c r="DN263" s="71" t="str">
        <f t="shared" si="4431"/>
        <v/>
      </c>
      <c r="DO263" s="71" t="str">
        <f t="shared" si="4431"/>
        <v/>
      </c>
      <c r="DP263" s="71" t="str">
        <f t="shared" si="4431"/>
        <v/>
      </c>
      <c r="DQ263" s="71" t="str">
        <f t="shared" si="4431"/>
        <v/>
      </c>
      <c r="DR263" s="71" t="str">
        <f t="shared" si="4431"/>
        <v/>
      </c>
      <c r="DS263" s="71" t="str">
        <f t="shared" si="4431"/>
        <v/>
      </c>
      <c r="DT263" s="71" t="str">
        <f t="shared" si="4431"/>
        <v/>
      </c>
      <c r="DU263" s="71" t="str">
        <f t="shared" si="4431"/>
        <v/>
      </c>
      <c r="DV263" s="71" t="str">
        <f t="shared" si="4431"/>
        <v/>
      </c>
      <c r="DW263" s="71" t="str">
        <f t="shared" si="4431"/>
        <v/>
      </c>
      <c r="DX263" s="71" t="str">
        <f t="shared" si="4431"/>
        <v/>
      </c>
      <c r="DY263" s="71" t="str">
        <f t="shared" si="4431"/>
        <v/>
      </c>
      <c r="DZ263" s="71" t="str">
        <f t="shared" si="4431"/>
        <v/>
      </c>
      <c r="EA263" s="71" t="str">
        <f t="shared" si="4431"/>
        <v/>
      </c>
      <c r="EB263" s="71" t="str">
        <f t="shared" si="4431"/>
        <v/>
      </c>
      <c r="EC263" s="71" t="str">
        <f t="shared" si="4431"/>
        <v/>
      </c>
      <c r="ED263" s="71" t="str">
        <f t="shared" si="4431"/>
        <v/>
      </c>
      <c r="EE263" s="71" t="str">
        <f t="shared" si="4431"/>
        <v/>
      </c>
      <c r="EF263" s="71" t="str">
        <f t="shared" si="4431"/>
        <v/>
      </c>
      <c r="EG263" s="71" t="str">
        <f t="shared" si="4431"/>
        <v/>
      </c>
      <c r="EH263" s="71" t="str">
        <f t="shared" si="4432"/>
        <v/>
      </c>
      <c r="EI263" s="71" t="str">
        <f t="shared" si="4432"/>
        <v/>
      </c>
      <c r="EJ263" s="71" t="str">
        <f t="shared" si="4432"/>
        <v/>
      </c>
      <c r="EK263" s="71" t="str">
        <f t="shared" si="4432"/>
        <v/>
      </c>
      <c r="EL263" s="71" t="str">
        <f t="shared" si="4432"/>
        <v/>
      </c>
      <c r="EM263" s="71" t="str">
        <f t="shared" si="4432"/>
        <v/>
      </c>
      <c r="EN263" s="71" t="str">
        <f t="shared" si="4432"/>
        <v/>
      </c>
      <c r="EO263" s="71" t="str">
        <f t="shared" si="4432"/>
        <v/>
      </c>
      <c r="EP263" s="71" t="str">
        <f t="shared" si="4432"/>
        <v/>
      </c>
      <c r="EQ263" s="71" t="str">
        <f t="shared" si="4432"/>
        <v/>
      </c>
      <c r="ER263" s="71" t="str">
        <f t="shared" si="4432"/>
        <v/>
      </c>
      <c r="ES263" s="71" t="str">
        <f t="shared" si="4432"/>
        <v/>
      </c>
      <c r="ET263" s="71" t="str">
        <f t="shared" si="4432"/>
        <v/>
      </c>
      <c r="EU263" s="71" t="str">
        <f t="shared" si="4432"/>
        <v/>
      </c>
      <c r="EV263" s="71" t="str">
        <f t="shared" si="4432"/>
        <v/>
      </c>
      <c r="EW263" s="71" t="str">
        <f t="shared" si="4432"/>
        <v/>
      </c>
      <c r="EX263" s="71" t="str">
        <f t="shared" si="4432"/>
        <v/>
      </c>
      <c r="EY263" s="71" t="str">
        <f t="shared" si="4432"/>
        <v/>
      </c>
      <c r="EZ263" s="71" t="str">
        <f t="shared" si="4432"/>
        <v/>
      </c>
      <c r="FA263" s="71" t="str">
        <f t="shared" si="4432"/>
        <v/>
      </c>
      <c r="FB263" s="71" t="str">
        <f t="shared" si="4432"/>
        <v/>
      </c>
      <c r="FC263" s="71" t="str">
        <f t="shared" si="4432"/>
        <v/>
      </c>
      <c r="FD263" s="71" t="str">
        <f t="shared" si="4432"/>
        <v/>
      </c>
      <c r="FE263" s="71" t="str">
        <f t="shared" si="4432"/>
        <v/>
      </c>
      <c r="FF263" s="71" t="str">
        <f t="shared" si="4432"/>
        <v/>
      </c>
      <c r="FG263" s="71" t="str">
        <f t="shared" si="4432"/>
        <v/>
      </c>
      <c r="FH263" s="71" t="str">
        <f t="shared" si="4432"/>
        <v/>
      </c>
      <c r="FI263" s="71" t="str">
        <f t="shared" si="4432"/>
        <v/>
      </c>
      <c r="FJ263" s="71" t="str">
        <f t="shared" si="4432"/>
        <v/>
      </c>
      <c r="FK263" s="71" t="str">
        <f t="shared" si="4432"/>
        <v/>
      </c>
      <c r="FL263" s="71" t="str">
        <f t="shared" si="4432"/>
        <v/>
      </c>
      <c r="FM263" s="71" t="str">
        <f t="shared" si="4432"/>
        <v/>
      </c>
      <c r="FN263" s="71" t="str">
        <f t="shared" si="4433"/>
        <v/>
      </c>
      <c r="FO263" s="71" t="str">
        <f t="shared" si="4433"/>
        <v/>
      </c>
      <c r="FP263" s="71" t="str">
        <f t="shared" si="4433"/>
        <v/>
      </c>
      <c r="FQ263" s="71" t="str">
        <f t="shared" si="4433"/>
        <v/>
      </c>
      <c r="FR263" s="71" t="str">
        <f t="shared" si="4433"/>
        <v/>
      </c>
      <c r="FS263" s="71" t="str">
        <f t="shared" si="4433"/>
        <v/>
      </c>
    </row>
    <row r="264" spans="1:175" ht="15">
      <c r="A264" s="79"/>
      <c r="B264" s="80" t="s">
        <v>849</v>
      </c>
      <c r="C264" s="124" t="s">
        <v>850</v>
      </c>
      <c r="T264" s="129" t="s">
        <v>851</v>
      </c>
      <c r="U264" s="85" t="str">
        <f t="shared" ref="U264:U272" si="4439">"ReplaceableTextures\\CommandButtons\\BTN"&amp;B264&amp;".blp"</f>
        <v>ReplaceableTextures\\CommandButtons\\BTNIB01.blp</v>
      </c>
      <c r="CN264" s="70" t="str">
        <f t="shared" si="4427"/>
        <v>InitUnitState('IB01',,,,,,,,,,)</v>
      </c>
      <c r="CO264" s="70" t="str">
        <f t="shared" si="4428"/>
        <v>InitUnitNormal('IB01',,,,,,,,,,)</v>
      </c>
      <c r="CP264" s="70" t="str">
        <f t="shared" si="4429"/>
        <v>InitUnitMagic('IB01',,,,,,,,,,)</v>
      </c>
      <c r="CQ264" s="70" t="str">
        <f t="shared" si="4430"/>
        <v>InitUnitAdd('IB01',,,,,,,,,,)</v>
      </c>
      <c r="CR264" s="70" t="str">
        <f>"InitEquipData('"&amp;B264&amp;"',"&amp;D264&amp;","&amp;CR$1&amp;A264&amp;CR$1&amp;","&amp;E264&amp;","&amp;I264&amp;","&amp;F264&amp;","&amp;G264&amp;",'"&amp;J264&amp;"','"&amp;K264&amp;"','"&amp;L264&amp;"','"&amp;M264&amp;"','"&amp;N264&amp;"','"&amp;O264&amp;"',"&amp;CR$1&amp;U265&amp;CR$1&amp;")"</f>
        <v>InitEquipData('IB01',,"",,,,,'','','','','','',"ReplaceableTextures\\CommandButtons\\BTNIB02.blp")</v>
      </c>
      <c r="CU264" s="95" t="str">
        <f t="shared" ref="CU264:CU273" si="4440">CONCATENATE(DB264,DC264,DD264,DE264,DF264,DG264,DH264,DI264,DJ264,DK264,DL264,DM264,DN264,DO264,DP264,DQ264,DR264,DS264,DT264,DU264,DV264,DW264,DX264,DY264,DZ264,EA264,EB264,EC264,ED264,EE264,EF264,EG264,EH264,EI264,EJ264,EK264,EL264,EM264,EN264,EO264,EP264&amp;"|n")</f>
        <v>|n</v>
      </c>
      <c r="CV264" s="61" t="str">
        <f t="shared" ref="CV264:CV273" si="4441">T264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</v>
      </c>
      <c r="CW264" s="60"/>
      <c r="CX264" s="60"/>
      <c r="CY264" s="60"/>
      <c r="CZ264" s="60"/>
      <c r="DA264" s="60"/>
      <c r="DB264" s="71" t="str">
        <f t="shared" ref="DB264:DB271" si="4442">IF(V264="","","|n"&amp;DB$2&amp;"+"&amp;V264&amp;DB$1)</f>
        <v/>
      </c>
      <c r="DC264" s="71" t="str">
        <f t="shared" ref="DC264:DC271" si="4443">IF(W264="","","|n"&amp;DC$2&amp;"+"&amp;W264&amp;DC$1)</f>
        <v/>
      </c>
      <c r="DD264" s="71" t="str">
        <f t="shared" ref="DD264:DD271" si="4444">IF(X264="","","|n"&amp;DD$2&amp;"+"&amp;X264&amp;DD$1)</f>
        <v/>
      </c>
      <c r="DE264" s="71" t="str">
        <f t="shared" ref="DE264:DE271" si="4445">IF(Y264="","","|n"&amp;DE$2&amp;"+"&amp;Y264&amp;DE$1)</f>
        <v/>
      </c>
      <c r="DF264" s="71" t="str">
        <f t="shared" ref="DF264:DF271" si="4446">IF(Z264="","","|n"&amp;DF$2&amp;"+"&amp;Z264&amp;DF$1)</f>
        <v/>
      </c>
      <c r="DG264" s="71" t="str">
        <f t="shared" ref="DG264:DG271" si="4447">IF(AA264="","","|n"&amp;DG$2&amp;"+"&amp;AA264&amp;DG$1)</f>
        <v/>
      </c>
      <c r="DH264" s="71" t="str">
        <f t="shared" ref="DH264:DH271" si="4448">IF(AB264="","","|n"&amp;DH$2&amp;"+"&amp;AB264&amp;DH$1)</f>
        <v/>
      </c>
      <c r="DI264" s="71" t="str">
        <f t="shared" ref="DI264:DI271" si="4449">IF(AC264="","","|n"&amp;DI$2&amp;"+"&amp;AC264&amp;DI$1)</f>
        <v/>
      </c>
      <c r="DJ264" s="71" t="str">
        <f t="shared" ref="DJ264:DJ271" si="4450">IF(AD264="","","|n"&amp;DJ$2&amp;"+"&amp;AD264&amp;DJ$1)</f>
        <v/>
      </c>
      <c r="DK264" s="71" t="str">
        <f t="shared" ref="DK264:DK271" si="4451">IF(AE264="","","|n"&amp;DK$2&amp;"+"&amp;AE264&amp;DK$1)</f>
        <v/>
      </c>
      <c r="DL264" s="71" t="str">
        <f t="shared" ref="DL264:DL271" si="4452">IF(AF264="","","|n"&amp;DL$2&amp;"+"&amp;AF264&amp;DL$1)</f>
        <v/>
      </c>
      <c r="DM264" s="71" t="str">
        <f t="shared" ref="DM264:DM271" si="4453">IF(AG264="","","|n"&amp;DM$2&amp;"+"&amp;AG264&amp;DM$1)</f>
        <v/>
      </c>
      <c r="DN264" s="71" t="str">
        <f t="shared" ref="DN264:DN271" si="4454">IF(AH264="","","|n"&amp;DN$2&amp;"+"&amp;AH264&amp;DN$1)</f>
        <v/>
      </c>
      <c r="DO264" s="71" t="str">
        <f t="shared" ref="DO264:DO271" si="4455">IF(AI264="","","|n"&amp;DO$2&amp;"+"&amp;AI264&amp;DO$1)</f>
        <v/>
      </c>
      <c r="DP264" s="71" t="str">
        <f t="shared" ref="DP264:DP271" si="4456">IF(AJ264="","","|n"&amp;DP$2&amp;"+"&amp;AJ264&amp;DP$1)</f>
        <v/>
      </c>
      <c r="DQ264" s="71" t="str">
        <f t="shared" ref="DQ264:DQ271" si="4457">IF(AK264="","","|n"&amp;DQ$2&amp;"+"&amp;AK264&amp;DQ$1)</f>
        <v/>
      </c>
      <c r="DR264" s="71" t="str">
        <f t="shared" ref="DR264:DR271" si="4458">IF(AL264="","","|n"&amp;DR$2&amp;"+"&amp;AL264&amp;DR$1)</f>
        <v/>
      </c>
      <c r="DS264" s="71" t="str">
        <f t="shared" ref="DS264:DS271" si="4459">IF(AM264="","","|n"&amp;DS$2&amp;"+"&amp;AM264&amp;DS$1)</f>
        <v/>
      </c>
      <c r="DT264" s="71" t="str">
        <f t="shared" ref="DT264:DT271" si="4460">IF(AN264="","","|n"&amp;DT$2&amp;"+"&amp;AN264&amp;DT$1)</f>
        <v/>
      </c>
      <c r="DU264" s="71" t="str">
        <f t="shared" ref="DU264:DU271" si="4461">IF(AO264="","","|n"&amp;DU$2&amp;"+"&amp;AO264&amp;DU$1)</f>
        <v/>
      </c>
      <c r="DV264" s="71" t="str">
        <f t="shared" ref="DV264:DV271" si="4462">IF(AP264="","","|n"&amp;DV$2&amp;"+"&amp;AP264&amp;DV$1)</f>
        <v/>
      </c>
      <c r="DW264" s="71" t="str">
        <f t="shared" ref="DW264:DW271" si="4463">IF(AQ264="","","|n"&amp;DW$2&amp;"+"&amp;AQ264&amp;DW$1)</f>
        <v/>
      </c>
      <c r="DX264" s="71" t="str">
        <f t="shared" ref="DX264:DX271" si="4464">IF(AR264="","","|n"&amp;DX$2&amp;"+"&amp;AR264&amp;DX$1)</f>
        <v/>
      </c>
      <c r="DY264" s="71" t="str">
        <f t="shared" ref="DY264:DY271" si="4465">IF(AS264="","","|n"&amp;DY$2&amp;"+"&amp;AS264&amp;DY$1)</f>
        <v/>
      </c>
      <c r="DZ264" s="71" t="str">
        <f t="shared" ref="DZ264:DZ271" si="4466">IF(AT264="","","|n"&amp;DZ$2&amp;"+"&amp;AT264&amp;DZ$1)</f>
        <v/>
      </c>
      <c r="EA264" s="71" t="str">
        <f t="shared" ref="EA264:EA271" si="4467">IF(AU264="","","|n"&amp;EA$2&amp;"+"&amp;AU264&amp;EA$1)</f>
        <v/>
      </c>
      <c r="EB264" s="71" t="str">
        <f t="shared" ref="EB264:EB271" si="4468">IF(AV264="","","|n"&amp;EB$2&amp;"+"&amp;AV264&amp;EB$1)</f>
        <v/>
      </c>
      <c r="EC264" s="71" t="str">
        <f t="shared" ref="EC264:EC271" si="4469">IF(AW264="","","|n"&amp;EC$2&amp;"+"&amp;AW264&amp;EC$1)</f>
        <v/>
      </c>
      <c r="ED264" s="71" t="str">
        <f t="shared" ref="ED264:ED271" si="4470">IF(AX264="","","|n"&amp;ED$2&amp;"+"&amp;AX264&amp;ED$1)</f>
        <v/>
      </c>
      <c r="EE264" s="71" t="str">
        <f t="shared" ref="EE264:EE271" si="4471">IF(AY264="","","|n"&amp;EE$2&amp;"+"&amp;AY264&amp;EE$1)</f>
        <v/>
      </c>
      <c r="EF264" s="71" t="str">
        <f t="shared" ref="EF264:EF271" si="4472">IF(AZ264="","","|n"&amp;EF$2&amp;"+"&amp;AZ264&amp;EF$1)</f>
        <v/>
      </c>
      <c r="EG264" s="71" t="str">
        <f t="shared" ref="EG264:EG271" si="4473">IF(BA264="","","|n"&amp;EG$2&amp;"+"&amp;BA264&amp;EG$1)</f>
        <v/>
      </c>
      <c r="EH264" s="71" t="str">
        <f t="shared" ref="EH264:EH271" si="4474">IF(BB264="","","|n"&amp;EH$2&amp;"+"&amp;BB264&amp;EH$1)</f>
        <v/>
      </c>
      <c r="EI264" s="71" t="str">
        <f t="shared" ref="EI264:EI271" si="4475">IF(BC264="","","|n"&amp;EI$2&amp;"+"&amp;BC264&amp;EI$1)</f>
        <v/>
      </c>
      <c r="EJ264" s="71" t="str">
        <f t="shared" ref="EJ264:EJ271" si="4476">IF(BD264="","","|n"&amp;EJ$2&amp;"+"&amp;BD264&amp;EJ$1)</f>
        <v/>
      </c>
      <c r="EK264" s="71" t="str">
        <f t="shared" ref="EK264:EK271" si="4477">IF(BE264="","","|n"&amp;EK$2&amp;"+"&amp;BE264&amp;EK$1)</f>
        <v/>
      </c>
      <c r="EL264" s="71" t="str">
        <f t="shared" ref="EL264:EL271" si="4478">IF(BF264="","","|n"&amp;EL$2&amp;"+"&amp;BF264&amp;EL$1)</f>
        <v/>
      </c>
      <c r="EM264" s="71" t="str">
        <f t="shared" ref="EM264:EM271" si="4479">IF(BG264="","","|n"&amp;EM$2&amp;"+"&amp;BG264&amp;EM$1)</f>
        <v/>
      </c>
      <c r="EN264" s="71" t="str">
        <f t="shared" ref="EN264:EN271" si="4480">IF(BH264="","","|n"&amp;EN$2&amp;"+"&amp;BH264&amp;EN$1)</f>
        <v/>
      </c>
      <c r="EO264" s="71" t="str">
        <f t="shared" ref="EO264:EO271" si="4481">IF(BI264="","","|n"&amp;EO$2&amp;"+"&amp;BI264&amp;EO$1)</f>
        <v/>
      </c>
      <c r="EP264" s="71" t="str">
        <f t="shared" ref="EP264:EP271" si="4482">IF(BJ264="","","|n"&amp;EP$2&amp;"+"&amp;BJ264&amp;EP$1)</f>
        <v/>
      </c>
      <c r="EQ264" s="71" t="str">
        <f t="shared" ref="EQ264:EQ271" si="4483">IF(BK264="","","|n"&amp;EQ$2&amp;"+"&amp;BK264&amp;EQ$1)</f>
        <v/>
      </c>
      <c r="ER264" s="71" t="str">
        <f t="shared" ref="ER264:ER271" si="4484">IF(BL264="","","|n"&amp;ER$2&amp;"+"&amp;BL264&amp;ER$1)</f>
        <v/>
      </c>
      <c r="ES264" s="71" t="str">
        <f t="shared" ref="ES264:ES271" si="4485">IF(BM264="","","|n"&amp;ES$2&amp;"+"&amp;BM264&amp;ES$1)</f>
        <v/>
      </c>
      <c r="ET264" s="71" t="str">
        <f t="shared" ref="ET264:ET271" si="4486">IF(BN264="","","|n"&amp;ET$2&amp;"+"&amp;BN264&amp;ET$1)</f>
        <v/>
      </c>
      <c r="EU264" s="71" t="str">
        <f t="shared" ref="EU264:EU271" si="4487">IF(BO264="","","|n"&amp;EU$2&amp;"+"&amp;BO264&amp;EU$1)</f>
        <v/>
      </c>
      <c r="EV264" s="71" t="str">
        <f t="shared" ref="EV264:EV271" si="4488">IF(BP264="","","|n"&amp;EV$2&amp;"+"&amp;BP264&amp;EV$1)</f>
        <v/>
      </c>
      <c r="EW264" s="71" t="str">
        <f t="shared" ref="EW264:EW271" si="4489">IF(BQ264="","","|n"&amp;EW$2&amp;"+"&amp;BQ264&amp;EW$1)</f>
        <v/>
      </c>
      <c r="EX264" s="71" t="str">
        <f t="shared" ref="EX264:EX271" si="4490">IF(BR264="","","|n"&amp;EX$2&amp;"+"&amp;BR264&amp;EX$1)</f>
        <v/>
      </c>
      <c r="EY264" s="71" t="str">
        <f t="shared" ref="EY264:EY271" si="4491">IF(BS264="","","|n"&amp;EY$2&amp;"+"&amp;BS264&amp;EY$1)</f>
        <v/>
      </c>
      <c r="EZ264" s="71" t="str">
        <f t="shared" ref="EZ264:EZ271" si="4492">IF(BT264="","","|n"&amp;EZ$2&amp;"+"&amp;BT264&amp;EZ$1)</f>
        <v/>
      </c>
      <c r="FA264" s="71" t="str">
        <f t="shared" ref="FA264:FA271" si="4493">IF(BU264="","","|n"&amp;FA$2&amp;"+"&amp;BU264&amp;FA$1)</f>
        <v/>
      </c>
      <c r="FB264" s="71" t="str">
        <f t="shared" ref="FB264:FB271" si="4494">IF(BV264="","","|n"&amp;FB$2&amp;"+"&amp;BV264&amp;FB$1)</f>
        <v/>
      </c>
      <c r="FC264" s="71" t="str">
        <f t="shared" ref="FC264:FC271" si="4495">IF(BW264="","","|n"&amp;FC$2&amp;"+"&amp;BW264&amp;FC$1)</f>
        <v/>
      </c>
      <c r="FD264" s="71" t="str">
        <f t="shared" ref="FD264:FD271" si="4496">IF(BX264="","","|n"&amp;FD$2&amp;"+"&amp;BX264&amp;FD$1)</f>
        <v/>
      </c>
      <c r="FE264" s="71" t="str">
        <f t="shared" ref="FE264:FE271" si="4497">IF(BY264="","","|n"&amp;FE$2&amp;"+"&amp;BY264&amp;FE$1)</f>
        <v/>
      </c>
      <c r="FF264" s="71" t="str">
        <f t="shared" ref="FF264:FF271" si="4498">IF(BZ264="","","|n"&amp;FF$2&amp;"+"&amp;BZ264&amp;FF$1)</f>
        <v/>
      </c>
      <c r="FG264" s="71" t="str">
        <f t="shared" ref="FG264:FG271" si="4499">IF(CA264="","","|n"&amp;FG$2&amp;"+"&amp;CA264&amp;FG$1)</f>
        <v/>
      </c>
      <c r="FH264" s="71" t="str">
        <f t="shared" ref="FH264:FH271" si="4500">IF(CB264="","","|n"&amp;FH$2&amp;"+"&amp;CB264&amp;FH$1)</f>
        <v/>
      </c>
      <c r="FI264" s="71" t="str">
        <f t="shared" ref="FI264:FI271" si="4501">IF(CC264="","","|n"&amp;FI$2&amp;"+"&amp;CC264&amp;FI$1)</f>
        <v/>
      </c>
      <c r="FJ264" s="71" t="str">
        <f t="shared" ref="FJ264:FJ271" si="4502">IF(CD264="","","|n"&amp;FJ$2&amp;"+"&amp;CD264&amp;FJ$1)</f>
        <v/>
      </c>
      <c r="FK264" s="71" t="str">
        <f t="shared" ref="FK264:FK271" si="4503">IF(CE264="","","|n"&amp;FK$2&amp;"+"&amp;CE264&amp;FK$1)</f>
        <v/>
      </c>
      <c r="FL264" s="71" t="str">
        <f t="shared" ref="FL264:FL271" si="4504">IF(CF264="","","|n"&amp;FL$2&amp;"+"&amp;CF264&amp;FL$1)</f>
        <v/>
      </c>
      <c r="FM264" s="71" t="str">
        <f t="shared" ref="FM264:FM271" si="4505">IF(CG264="","","|n"&amp;FM$2&amp;"+"&amp;CG264&amp;FM$1)</f>
        <v/>
      </c>
      <c r="FN264" s="71" t="str">
        <f t="shared" ref="FN264:FN271" si="4506">IF(CH264="","","|n"&amp;FN$2&amp;"+"&amp;CH264&amp;FN$1)</f>
        <v/>
      </c>
      <c r="FO264" s="71" t="str">
        <f t="shared" ref="FO264:FO271" si="4507">IF(CI264="","","|n"&amp;FO$2&amp;"+"&amp;CI264&amp;FO$1)</f>
        <v/>
      </c>
      <c r="FP264" s="71" t="str">
        <f t="shared" ref="FP264:FP271" si="4508">IF(CJ264="","","|n"&amp;FP$2&amp;"+"&amp;CJ264&amp;FP$1)</f>
        <v/>
      </c>
      <c r="FQ264" s="71" t="str">
        <f t="shared" ref="FQ264:FQ271" si="4509">IF(CK264="","","|n"&amp;FQ$2&amp;"+"&amp;CK264&amp;FQ$1)</f>
        <v/>
      </c>
      <c r="FR264" s="71" t="str">
        <f t="shared" ref="FR264:FR271" si="4510">IF(CL264="","","|n"&amp;FR$2&amp;"+"&amp;CL264&amp;FR$1)</f>
        <v/>
      </c>
      <c r="FS264" s="71" t="str">
        <f t="shared" ref="FS264:FS271" si="4511">IF(CM264="","","|n"&amp;FS$2&amp;"+"&amp;CM264&amp;FS$1)</f>
        <v/>
      </c>
    </row>
    <row r="265" spans="1:175" ht="15">
      <c r="A265" s="79"/>
      <c r="B265" s="80" t="s">
        <v>852</v>
      </c>
      <c r="C265" s="124" t="s">
        <v>853</v>
      </c>
      <c r="T265" s="129" t="s">
        <v>854</v>
      </c>
      <c r="U265" s="85" t="str">
        <f t="shared" si="4439"/>
        <v>ReplaceableTextures\\CommandButtons\\BTNIB02.blp</v>
      </c>
      <c r="CN265" s="70" t="str">
        <f t="shared" si="4427"/>
        <v>InitUnitState('IB02',,,,,,,,,,)</v>
      </c>
      <c r="CO265" s="70" t="str">
        <f t="shared" si="4428"/>
        <v>InitUnitNormal('IB02',,,,,,,,,,)</v>
      </c>
      <c r="CP265" s="70" t="str">
        <f t="shared" si="4429"/>
        <v>InitUnitMagic('IB02',,,,,,,,,,)</v>
      </c>
      <c r="CQ265" s="70" t="str">
        <f t="shared" si="4430"/>
        <v>InitUnitAdd('IB02',,,,,,,,,,)</v>
      </c>
      <c r="CR265" s="70" t="str">
        <f>"InitEquipData('"&amp;B265&amp;"',"&amp;D265&amp;","&amp;CR$1&amp;A265&amp;CR$1&amp;","&amp;E265&amp;","&amp;I265&amp;","&amp;F265&amp;","&amp;G265&amp;",'"&amp;J265&amp;"','"&amp;K265&amp;"','"&amp;L265&amp;"','"&amp;M265&amp;"','"&amp;N265&amp;"','"&amp;O265&amp;"',"&amp;CR$1&amp;U266&amp;CR$1&amp;")"</f>
        <v>InitEquipData('IB02',,"",,,,,'','','','','','',"ReplaceableTextures\\CommandButtons\\BTNIB03.blp")</v>
      </c>
      <c r="CU265" s="95" t="str">
        <f t="shared" si="4440"/>
        <v>|n</v>
      </c>
      <c r="CV265" s="61" t="str">
        <f t="shared" si="4441"/>
        <v>加入《|cff00ffcc全民封神|r》官方QQ群，即可获得入群礼包码！|n|n输入礼包码即可获得：|n金币+1000，每秒攻击+2，每秒业力+2</v>
      </c>
      <c r="CW265" s="60"/>
      <c r="CX265" s="60"/>
      <c r="CY265" s="60"/>
      <c r="CZ265" s="60"/>
      <c r="DA265" s="60"/>
      <c r="DB265" s="71" t="str">
        <f t="shared" si="4442"/>
        <v/>
      </c>
      <c r="DC265" s="71" t="str">
        <f t="shared" si="4443"/>
        <v/>
      </c>
      <c r="DD265" s="71" t="str">
        <f t="shared" si="4444"/>
        <v/>
      </c>
      <c r="DE265" s="71" t="str">
        <f t="shared" si="4445"/>
        <v/>
      </c>
      <c r="DF265" s="71" t="str">
        <f t="shared" si="4446"/>
        <v/>
      </c>
      <c r="DG265" s="71" t="str">
        <f t="shared" si="4447"/>
        <v/>
      </c>
      <c r="DH265" s="71" t="str">
        <f t="shared" si="4448"/>
        <v/>
      </c>
      <c r="DI265" s="71" t="str">
        <f t="shared" si="4449"/>
        <v/>
      </c>
      <c r="DJ265" s="71" t="str">
        <f t="shared" si="4450"/>
        <v/>
      </c>
      <c r="DK265" s="71" t="str">
        <f t="shared" si="4451"/>
        <v/>
      </c>
      <c r="DL265" s="71" t="str">
        <f t="shared" si="4452"/>
        <v/>
      </c>
      <c r="DM265" s="71" t="str">
        <f t="shared" si="4453"/>
        <v/>
      </c>
      <c r="DN265" s="71" t="str">
        <f t="shared" si="4454"/>
        <v/>
      </c>
      <c r="DO265" s="71" t="str">
        <f t="shared" si="4455"/>
        <v/>
      </c>
      <c r="DP265" s="71" t="str">
        <f t="shared" si="4456"/>
        <v/>
      </c>
      <c r="DQ265" s="71" t="str">
        <f t="shared" si="4457"/>
        <v/>
      </c>
      <c r="DR265" s="71" t="str">
        <f t="shared" si="4458"/>
        <v/>
      </c>
      <c r="DS265" s="71" t="str">
        <f t="shared" si="4459"/>
        <v/>
      </c>
      <c r="DT265" s="71" t="str">
        <f t="shared" si="4460"/>
        <v/>
      </c>
      <c r="DU265" s="71" t="str">
        <f t="shared" si="4461"/>
        <v/>
      </c>
      <c r="DV265" s="71" t="str">
        <f t="shared" si="4462"/>
        <v/>
      </c>
      <c r="DW265" s="71" t="str">
        <f t="shared" si="4463"/>
        <v/>
      </c>
      <c r="DX265" s="71" t="str">
        <f t="shared" si="4464"/>
        <v/>
      </c>
      <c r="DY265" s="71" t="str">
        <f t="shared" si="4465"/>
        <v/>
      </c>
      <c r="DZ265" s="71" t="str">
        <f t="shared" si="4466"/>
        <v/>
      </c>
      <c r="EA265" s="71" t="str">
        <f t="shared" si="4467"/>
        <v/>
      </c>
      <c r="EB265" s="71" t="str">
        <f t="shared" si="4468"/>
        <v/>
      </c>
      <c r="EC265" s="71" t="str">
        <f t="shared" si="4469"/>
        <v/>
      </c>
      <c r="ED265" s="71" t="str">
        <f t="shared" si="4470"/>
        <v/>
      </c>
      <c r="EE265" s="71" t="str">
        <f t="shared" si="4471"/>
        <v/>
      </c>
      <c r="EF265" s="71" t="str">
        <f t="shared" si="4472"/>
        <v/>
      </c>
      <c r="EG265" s="71" t="str">
        <f t="shared" si="4473"/>
        <v/>
      </c>
      <c r="EH265" s="71" t="str">
        <f t="shared" si="4474"/>
        <v/>
      </c>
      <c r="EI265" s="71" t="str">
        <f t="shared" si="4475"/>
        <v/>
      </c>
      <c r="EJ265" s="71" t="str">
        <f t="shared" si="4476"/>
        <v/>
      </c>
      <c r="EK265" s="71" t="str">
        <f t="shared" si="4477"/>
        <v/>
      </c>
      <c r="EL265" s="71" t="str">
        <f t="shared" si="4478"/>
        <v/>
      </c>
      <c r="EM265" s="71" t="str">
        <f t="shared" si="4479"/>
        <v/>
      </c>
      <c r="EN265" s="71" t="str">
        <f t="shared" si="4480"/>
        <v/>
      </c>
      <c r="EO265" s="71" t="str">
        <f t="shared" si="4481"/>
        <v/>
      </c>
      <c r="EP265" s="71" t="str">
        <f t="shared" si="4482"/>
        <v/>
      </c>
      <c r="EQ265" s="71" t="str">
        <f t="shared" si="4483"/>
        <v/>
      </c>
      <c r="ER265" s="71" t="str">
        <f t="shared" si="4484"/>
        <v/>
      </c>
      <c r="ES265" s="71" t="str">
        <f t="shared" si="4485"/>
        <v/>
      </c>
      <c r="ET265" s="71" t="str">
        <f t="shared" si="4486"/>
        <v/>
      </c>
      <c r="EU265" s="71" t="str">
        <f t="shared" si="4487"/>
        <v/>
      </c>
      <c r="EV265" s="71" t="str">
        <f t="shared" si="4488"/>
        <v/>
      </c>
      <c r="EW265" s="71" t="str">
        <f t="shared" si="4489"/>
        <v/>
      </c>
      <c r="EX265" s="71" t="str">
        <f t="shared" si="4490"/>
        <v/>
      </c>
      <c r="EY265" s="71" t="str">
        <f t="shared" si="4491"/>
        <v/>
      </c>
      <c r="EZ265" s="71" t="str">
        <f t="shared" si="4492"/>
        <v/>
      </c>
      <c r="FA265" s="71" t="str">
        <f t="shared" si="4493"/>
        <v/>
      </c>
      <c r="FB265" s="71" t="str">
        <f t="shared" si="4494"/>
        <v/>
      </c>
      <c r="FC265" s="71" t="str">
        <f t="shared" si="4495"/>
        <v/>
      </c>
      <c r="FD265" s="71" t="str">
        <f t="shared" si="4496"/>
        <v/>
      </c>
      <c r="FE265" s="71" t="str">
        <f t="shared" si="4497"/>
        <v/>
      </c>
      <c r="FF265" s="71" t="str">
        <f t="shared" si="4498"/>
        <v/>
      </c>
      <c r="FG265" s="71" t="str">
        <f t="shared" si="4499"/>
        <v/>
      </c>
      <c r="FH265" s="71" t="str">
        <f t="shared" si="4500"/>
        <v/>
      </c>
      <c r="FI265" s="71" t="str">
        <f t="shared" si="4501"/>
        <v/>
      </c>
      <c r="FJ265" s="71" t="str">
        <f t="shared" si="4502"/>
        <v/>
      </c>
      <c r="FK265" s="71" t="str">
        <f t="shared" si="4503"/>
        <v/>
      </c>
      <c r="FL265" s="71" t="str">
        <f t="shared" si="4504"/>
        <v/>
      </c>
      <c r="FM265" s="71" t="str">
        <f t="shared" si="4505"/>
        <v/>
      </c>
      <c r="FN265" s="71" t="str">
        <f t="shared" si="4506"/>
        <v/>
      </c>
      <c r="FO265" s="71" t="str">
        <f t="shared" si="4507"/>
        <v/>
      </c>
      <c r="FP265" s="71" t="str">
        <f t="shared" si="4508"/>
        <v/>
      </c>
      <c r="FQ265" s="71" t="str">
        <f t="shared" si="4509"/>
        <v/>
      </c>
      <c r="FR265" s="71" t="str">
        <f t="shared" si="4510"/>
        <v/>
      </c>
      <c r="FS265" s="71" t="str">
        <f t="shared" si="4511"/>
        <v/>
      </c>
    </row>
    <row r="266" spans="1:175" ht="15">
      <c r="A266" s="79"/>
      <c r="B266" s="80" t="s">
        <v>855</v>
      </c>
      <c r="C266" s="124" t="s">
        <v>856</v>
      </c>
      <c r="T266" s="129" t="s">
        <v>857</v>
      </c>
      <c r="U266" s="85" t="str">
        <f t="shared" si="4439"/>
        <v>ReplaceableTextures\\CommandButtons\\BTNIB03.blp</v>
      </c>
      <c r="CN266" s="70" t="str">
        <f t="shared" si="4427"/>
        <v>InitUnitState('IB03',,,,,,,,,,)</v>
      </c>
      <c r="CO266" s="70" t="str">
        <f t="shared" si="4428"/>
        <v>InitUnitNormal('IB03',,,,,,,,,,)</v>
      </c>
      <c r="CP266" s="70" t="str">
        <f t="shared" si="4429"/>
        <v>InitUnitMagic('IB03',,,,,,,,,,)</v>
      </c>
      <c r="CQ266" s="70" t="str">
        <f t="shared" si="4430"/>
        <v>InitUnitAdd('IB03',,,,,,,,,,)</v>
      </c>
      <c r="CR266" s="70" t="str">
        <f>"InitEquipData('"&amp;B266&amp;"',"&amp;D266&amp;","&amp;CR$1&amp;A266&amp;CR$1&amp;","&amp;E266&amp;","&amp;I266&amp;","&amp;F266&amp;","&amp;G266&amp;",'"&amp;J266&amp;"','"&amp;K266&amp;"','"&amp;L266&amp;"','"&amp;M266&amp;"','"&amp;N266&amp;"','"&amp;O266&amp;"',"&amp;CR$1&amp;U267&amp;CR$1&amp;")"</f>
        <v>InitEquipData('IB03',,"",,,,,'','','','','','',"ReplaceableTextures\\CommandButtons\\BTNIB04.blp")</v>
      </c>
      <c r="CU266" s="95" t="str">
        <f t="shared" si="4440"/>
        <v>|n</v>
      </c>
      <c r="CV266" s="61" t="str">
        <f t="shared" si="4441"/>
        <v>|cff99ccff给与地图有效评论建议|r即可领取：|n每秒生命+100，每秒业力+2|n|n|r|cff808080地图等级达到3级可领取|r</v>
      </c>
      <c r="CW266" s="60"/>
      <c r="CX266" s="60"/>
      <c r="CY266" s="60"/>
      <c r="CZ266" s="60"/>
      <c r="DA266" s="60"/>
      <c r="DB266" s="71" t="str">
        <f t="shared" si="4442"/>
        <v/>
      </c>
      <c r="DC266" s="71" t="str">
        <f t="shared" si="4443"/>
        <v/>
      </c>
      <c r="DD266" s="71" t="str">
        <f t="shared" si="4444"/>
        <v/>
      </c>
      <c r="DE266" s="71" t="str">
        <f t="shared" si="4445"/>
        <v/>
      </c>
      <c r="DF266" s="71" t="str">
        <f t="shared" si="4446"/>
        <v/>
      </c>
      <c r="DG266" s="71" t="str">
        <f t="shared" si="4447"/>
        <v/>
      </c>
      <c r="DH266" s="71" t="str">
        <f t="shared" si="4448"/>
        <v/>
      </c>
      <c r="DI266" s="71" t="str">
        <f t="shared" si="4449"/>
        <v/>
      </c>
      <c r="DJ266" s="71" t="str">
        <f t="shared" si="4450"/>
        <v/>
      </c>
      <c r="DK266" s="71" t="str">
        <f t="shared" si="4451"/>
        <v/>
      </c>
      <c r="DL266" s="71" t="str">
        <f t="shared" si="4452"/>
        <v/>
      </c>
      <c r="DM266" s="71" t="str">
        <f t="shared" si="4453"/>
        <v/>
      </c>
      <c r="DN266" s="71" t="str">
        <f t="shared" si="4454"/>
        <v/>
      </c>
      <c r="DO266" s="71" t="str">
        <f t="shared" si="4455"/>
        <v/>
      </c>
      <c r="DP266" s="71" t="str">
        <f t="shared" si="4456"/>
        <v/>
      </c>
      <c r="DQ266" s="71" t="str">
        <f t="shared" si="4457"/>
        <v/>
      </c>
      <c r="DR266" s="71" t="str">
        <f t="shared" si="4458"/>
        <v/>
      </c>
      <c r="DS266" s="71" t="str">
        <f t="shared" si="4459"/>
        <v/>
      </c>
      <c r="DT266" s="71" t="str">
        <f t="shared" si="4460"/>
        <v/>
      </c>
      <c r="DU266" s="71" t="str">
        <f t="shared" si="4461"/>
        <v/>
      </c>
      <c r="DV266" s="71" t="str">
        <f t="shared" si="4462"/>
        <v/>
      </c>
      <c r="DW266" s="71" t="str">
        <f t="shared" si="4463"/>
        <v/>
      </c>
      <c r="DX266" s="71" t="str">
        <f t="shared" si="4464"/>
        <v/>
      </c>
      <c r="DY266" s="71" t="str">
        <f t="shared" si="4465"/>
        <v/>
      </c>
      <c r="DZ266" s="71" t="str">
        <f t="shared" si="4466"/>
        <v/>
      </c>
      <c r="EA266" s="71" t="str">
        <f t="shared" si="4467"/>
        <v/>
      </c>
      <c r="EB266" s="71" t="str">
        <f t="shared" si="4468"/>
        <v/>
      </c>
      <c r="EC266" s="71" t="str">
        <f t="shared" si="4469"/>
        <v/>
      </c>
      <c r="ED266" s="71" t="str">
        <f t="shared" si="4470"/>
        <v/>
      </c>
      <c r="EE266" s="71" t="str">
        <f t="shared" si="4471"/>
        <v/>
      </c>
      <c r="EF266" s="71" t="str">
        <f t="shared" si="4472"/>
        <v/>
      </c>
      <c r="EG266" s="71" t="str">
        <f t="shared" si="4473"/>
        <v/>
      </c>
      <c r="EH266" s="71" t="str">
        <f t="shared" si="4474"/>
        <v/>
      </c>
      <c r="EI266" s="71" t="str">
        <f t="shared" si="4475"/>
        <v/>
      </c>
      <c r="EJ266" s="71" t="str">
        <f t="shared" si="4476"/>
        <v/>
      </c>
      <c r="EK266" s="71" t="str">
        <f t="shared" si="4477"/>
        <v/>
      </c>
      <c r="EL266" s="71" t="str">
        <f t="shared" si="4478"/>
        <v/>
      </c>
      <c r="EM266" s="71" t="str">
        <f t="shared" si="4479"/>
        <v/>
      </c>
      <c r="EN266" s="71" t="str">
        <f t="shared" si="4480"/>
        <v/>
      </c>
      <c r="EO266" s="71" t="str">
        <f t="shared" si="4481"/>
        <v/>
      </c>
      <c r="EP266" s="71" t="str">
        <f t="shared" si="4482"/>
        <v/>
      </c>
      <c r="EQ266" s="71" t="str">
        <f t="shared" si="4483"/>
        <v/>
      </c>
      <c r="ER266" s="71" t="str">
        <f t="shared" si="4484"/>
        <v/>
      </c>
      <c r="ES266" s="71" t="str">
        <f t="shared" si="4485"/>
        <v/>
      </c>
      <c r="ET266" s="71" t="str">
        <f t="shared" si="4486"/>
        <v/>
      </c>
      <c r="EU266" s="71" t="str">
        <f t="shared" si="4487"/>
        <v/>
      </c>
      <c r="EV266" s="71" t="str">
        <f t="shared" si="4488"/>
        <v/>
      </c>
      <c r="EW266" s="71" t="str">
        <f t="shared" si="4489"/>
        <v/>
      </c>
      <c r="EX266" s="71" t="str">
        <f t="shared" si="4490"/>
        <v/>
      </c>
      <c r="EY266" s="71" t="str">
        <f t="shared" si="4491"/>
        <v/>
      </c>
      <c r="EZ266" s="71" t="str">
        <f t="shared" si="4492"/>
        <v/>
      </c>
      <c r="FA266" s="71" t="str">
        <f t="shared" si="4493"/>
        <v/>
      </c>
      <c r="FB266" s="71" t="str">
        <f t="shared" si="4494"/>
        <v/>
      </c>
      <c r="FC266" s="71" t="str">
        <f t="shared" si="4495"/>
        <v/>
      </c>
      <c r="FD266" s="71" t="str">
        <f t="shared" si="4496"/>
        <v/>
      </c>
      <c r="FE266" s="71" t="str">
        <f t="shared" si="4497"/>
        <v/>
      </c>
      <c r="FF266" s="71" t="str">
        <f t="shared" si="4498"/>
        <v/>
      </c>
      <c r="FG266" s="71" t="str">
        <f t="shared" si="4499"/>
        <v/>
      </c>
      <c r="FH266" s="71" t="str">
        <f t="shared" si="4500"/>
        <v/>
      </c>
      <c r="FI266" s="71" t="str">
        <f t="shared" si="4501"/>
        <v/>
      </c>
      <c r="FJ266" s="71" t="str">
        <f t="shared" si="4502"/>
        <v/>
      </c>
      <c r="FK266" s="71" t="str">
        <f t="shared" si="4503"/>
        <v/>
      </c>
      <c r="FL266" s="71" t="str">
        <f t="shared" si="4504"/>
        <v/>
      </c>
      <c r="FM266" s="71" t="str">
        <f t="shared" si="4505"/>
        <v/>
      </c>
      <c r="FN266" s="71" t="str">
        <f t="shared" si="4506"/>
        <v/>
      </c>
      <c r="FO266" s="71" t="str">
        <f t="shared" si="4507"/>
        <v/>
      </c>
      <c r="FP266" s="71" t="str">
        <f t="shared" si="4508"/>
        <v/>
      </c>
      <c r="FQ266" s="71" t="str">
        <f t="shared" si="4509"/>
        <v/>
      </c>
      <c r="FR266" s="71" t="str">
        <f t="shared" si="4510"/>
        <v/>
      </c>
      <c r="FS266" s="71" t="str">
        <f t="shared" si="4511"/>
        <v/>
      </c>
    </row>
    <row r="267" spans="1:175" ht="15">
      <c r="A267" s="79"/>
      <c r="B267" s="80" t="s">
        <v>858</v>
      </c>
      <c r="C267" s="124" t="s">
        <v>859</v>
      </c>
      <c r="T267" s="129" t="s">
        <v>860</v>
      </c>
      <c r="U267" s="85" t="str">
        <f t="shared" si="4439"/>
        <v>ReplaceableTextures\\CommandButtons\\BTNIB04.blp</v>
      </c>
      <c r="CN267" s="70" t="str">
        <f t="shared" ref="CN267:CN274" si="4512">"InitUnitState('"&amp;B267&amp;"',"&amp;V267&amp;","&amp;W267&amp;","&amp;X267&amp;","&amp;Y267&amp;","&amp;Z267&amp;","&amp;AA267&amp;","&amp;AB267&amp;","&amp;AC267&amp;","&amp;AD267&amp;","&amp;AE267&amp;")"</f>
        <v>InitUnitState('IB04',,,,,,,,,,)</v>
      </c>
      <c r="CO267" s="70" t="str">
        <f t="shared" ref="CO267:CO274" si="4513">"InitUnitNormal('"&amp;B267&amp;"',"&amp;AF267&amp;","&amp;AG267&amp;","&amp;AH267&amp;","&amp;AI267&amp;","&amp;AJ267&amp;","&amp;AK267&amp;","&amp;AL267&amp;","&amp;AM267&amp;","&amp;AN267&amp;","&amp;AO267&amp;")"</f>
        <v>InitUnitNormal('IB04',,,,,,,,,,)</v>
      </c>
      <c r="CP267" s="70" t="str">
        <f t="shared" ref="CP267:CP274" si="4514">"InitUnitMagic('"&amp;B267&amp;"',"&amp;AP267&amp;","&amp;AQ267&amp;","&amp;AR267&amp;","&amp;AS267&amp;","&amp;AT267&amp;","&amp;AU267&amp;","&amp;AV267&amp;","&amp;AW267&amp;","&amp;BI267&amp;","&amp;BJ267&amp;")"</f>
        <v>InitUnitMagic('IB04',,,,,,,,,,)</v>
      </c>
      <c r="CQ267" s="70" t="str">
        <f t="shared" ref="CQ267:CQ274" si="4515">"InitUnitAdd('"&amp;B267&amp;"',"&amp;BK267&amp;","&amp;BL267&amp;","&amp;BM267&amp;","&amp;BN267&amp;","&amp;BO267&amp;","&amp;BP267&amp;","&amp;BQ267&amp;","&amp;BR267&amp;","&amp;BS267&amp;","&amp;BT267&amp;")"</f>
        <v>InitUnitAdd('IB04',,,,,,,,,,)</v>
      </c>
      <c r="CR267" s="70" t="str">
        <f>"InitEquipData('"&amp;B267&amp;"',"&amp;D267&amp;","&amp;CR$1&amp;A267&amp;CR$1&amp;","&amp;E267&amp;","&amp;I267&amp;","&amp;F267&amp;","&amp;G267&amp;",'"&amp;J267&amp;"','"&amp;K267&amp;"','"&amp;L267&amp;"','"&amp;M267&amp;"','"&amp;N267&amp;"','"&amp;O267&amp;"',"&amp;CR$1&amp;U268&amp;CR$1&amp;")"</f>
        <v>InitEquipData('IB04',,"",,,,,'','','','','','',"ReplaceableTextures\\CommandButtons\\BTNIB05.blp")</v>
      </c>
      <c r="CU267" s="95" t="str">
        <f t="shared" si="4440"/>
        <v>|n</v>
      </c>
      <c r="CV267" s="61" t="str">
        <f t="shared" si="4441"/>
        <v>|cff99ccff房间大厅界面点击右上角《|r|cffcc99ff收藏|r|cff99ccff》后可领取该礼包。|n|n|r属性：|n|cffffcc33攻击伤害+10%|n技能伤害+10%|n重随英雄次数+1|r</v>
      </c>
      <c r="CW267" s="60"/>
      <c r="CX267" s="60"/>
      <c r="CY267" s="60"/>
      <c r="CZ267" s="60"/>
      <c r="DA267" s="60"/>
      <c r="DB267" s="71" t="str">
        <f t="shared" si="4442"/>
        <v/>
      </c>
      <c r="DC267" s="71" t="str">
        <f t="shared" si="4443"/>
        <v/>
      </c>
      <c r="DD267" s="71" t="str">
        <f t="shared" si="4444"/>
        <v/>
      </c>
      <c r="DE267" s="71" t="str">
        <f t="shared" si="4445"/>
        <v/>
      </c>
      <c r="DF267" s="71" t="str">
        <f t="shared" si="4446"/>
        <v/>
      </c>
      <c r="DG267" s="71" t="str">
        <f t="shared" si="4447"/>
        <v/>
      </c>
      <c r="DH267" s="71" t="str">
        <f t="shared" si="4448"/>
        <v/>
      </c>
      <c r="DI267" s="71" t="str">
        <f t="shared" si="4449"/>
        <v/>
      </c>
      <c r="DJ267" s="71" t="str">
        <f t="shared" si="4450"/>
        <v/>
      </c>
      <c r="DK267" s="71" t="str">
        <f t="shared" si="4451"/>
        <v/>
      </c>
      <c r="DL267" s="71" t="str">
        <f t="shared" si="4452"/>
        <v/>
      </c>
      <c r="DM267" s="71" t="str">
        <f t="shared" si="4453"/>
        <v/>
      </c>
      <c r="DN267" s="71" t="str">
        <f t="shared" si="4454"/>
        <v/>
      </c>
      <c r="DO267" s="71" t="str">
        <f t="shared" si="4455"/>
        <v/>
      </c>
      <c r="DP267" s="71" t="str">
        <f t="shared" si="4456"/>
        <v/>
      </c>
      <c r="DQ267" s="71" t="str">
        <f t="shared" si="4457"/>
        <v/>
      </c>
      <c r="DR267" s="71" t="str">
        <f t="shared" si="4458"/>
        <v/>
      </c>
      <c r="DS267" s="71" t="str">
        <f t="shared" si="4459"/>
        <v/>
      </c>
      <c r="DT267" s="71" t="str">
        <f t="shared" si="4460"/>
        <v/>
      </c>
      <c r="DU267" s="71" t="str">
        <f t="shared" si="4461"/>
        <v/>
      </c>
      <c r="DV267" s="71" t="str">
        <f t="shared" si="4462"/>
        <v/>
      </c>
      <c r="DW267" s="71" t="str">
        <f t="shared" si="4463"/>
        <v/>
      </c>
      <c r="DX267" s="71" t="str">
        <f t="shared" si="4464"/>
        <v/>
      </c>
      <c r="DY267" s="71" t="str">
        <f t="shared" si="4465"/>
        <v/>
      </c>
      <c r="DZ267" s="71" t="str">
        <f t="shared" si="4466"/>
        <v/>
      </c>
      <c r="EA267" s="71" t="str">
        <f t="shared" si="4467"/>
        <v/>
      </c>
      <c r="EB267" s="71" t="str">
        <f t="shared" si="4468"/>
        <v/>
      </c>
      <c r="EC267" s="71" t="str">
        <f t="shared" si="4469"/>
        <v/>
      </c>
      <c r="ED267" s="71" t="str">
        <f t="shared" si="4470"/>
        <v/>
      </c>
      <c r="EE267" s="71" t="str">
        <f t="shared" si="4471"/>
        <v/>
      </c>
      <c r="EF267" s="71" t="str">
        <f t="shared" si="4472"/>
        <v/>
      </c>
      <c r="EG267" s="71" t="str">
        <f t="shared" si="4473"/>
        <v/>
      </c>
      <c r="EH267" s="71" t="str">
        <f t="shared" si="4474"/>
        <v/>
      </c>
      <c r="EI267" s="71" t="str">
        <f t="shared" si="4475"/>
        <v/>
      </c>
      <c r="EJ267" s="71" t="str">
        <f t="shared" si="4476"/>
        <v/>
      </c>
      <c r="EK267" s="71" t="str">
        <f t="shared" si="4477"/>
        <v/>
      </c>
      <c r="EL267" s="71" t="str">
        <f t="shared" si="4478"/>
        <v/>
      </c>
      <c r="EM267" s="71" t="str">
        <f t="shared" si="4479"/>
        <v/>
      </c>
      <c r="EN267" s="71" t="str">
        <f t="shared" si="4480"/>
        <v/>
      </c>
      <c r="EO267" s="71" t="str">
        <f t="shared" si="4481"/>
        <v/>
      </c>
      <c r="EP267" s="71" t="str">
        <f t="shared" si="4482"/>
        <v/>
      </c>
      <c r="EQ267" s="71" t="str">
        <f t="shared" si="4483"/>
        <v/>
      </c>
      <c r="ER267" s="71" t="str">
        <f t="shared" si="4484"/>
        <v/>
      </c>
      <c r="ES267" s="71" t="str">
        <f t="shared" si="4485"/>
        <v/>
      </c>
      <c r="ET267" s="71" t="str">
        <f t="shared" si="4486"/>
        <v/>
      </c>
      <c r="EU267" s="71" t="str">
        <f t="shared" si="4487"/>
        <v/>
      </c>
      <c r="EV267" s="71" t="str">
        <f t="shared" si="4488"/>
        <v/>
      </c>
      <c r="EW267" s="71" t="str">
        <f t="shared" si="4489"/>
        <v/>
      </c>
      <c r="EX267" s="71" t="str">
        <f t="shared" si="4490"/>
        <v/>
      </c>
      <c r="EY267" s="71" t="str">
        <f t="shared" si="4491"/>
        <v/>
      </c>
      <c r="EZ267" s="71" t="str">
        <f t="shared" si="4492"/>
        <v/>
      </c>
      <c r="FA267" s="71" t="str">
        <f t="shared" si="4493"/>
        <v/>
      </c>
      <c r="FB267" s="71" t="str">
        <f t="shared" si="4494"/>
        <v/>
      </c>
      <c r="FC267" s="71" t="str">
        <f t="shared" si="4495"/>
        <v/>
      </c>
      <c r="FD267" s="71" t="str">
        <f t="shared" si="4496"/>
        <v/>
      </c>
      <c r="FE267" s="71" t="str">
        <f t="shared" si="4497"/>
        <v/>
      </c>
      <c r="FF267" s="71" t="str">
        <f t="shared" si="4498"/>
        <v/>
      </c>
      <c r="FG267" s="71" t="str">
        <f t="shared" si="4499"/>
        <v/>
      </c>
      <c r="FH267" s="71" t="str">
        <f t="shared" si="4500"/>
        <v/>
      </c>
      <c r="FI267" s="71" t="str">
        <f t="shared" si="4501"/>
        <v/>
      </c>
      <c r="FJ267" s="71" t="str">
        <f t="shared" si="4502"/>
        <v/>
      </c>
      <c r="FK267" s="71" t="str">
        <f t="shared" si="4503"/>
        <v/>
      </c>
      <c r="FL267" s="71" t="str">
        <f t="shared" si="4504"/>
        <v/>
      </c>
      <c r="FM267" s="71" t="str">
        <f t="shared" si="4505"/>
        <v/>
      </c>
      <c r="FN267" s="71" t="str">
        <f t="shared" si="4506"/>
        <v/>
      </c>
      <c r="FO267" s="71" t="str">
        <f t="shared" si="4507"/>
        <v/>
      </c>
      <c r="FP267" s="71" t="str">
        <f t="shared" si="4508"/>
        <v/>
      </c>
      <c r="FQ267" s="71" t="str">
        <f t="shared" si="4509"/>
        <v/>
      </c>
      <c r="FR267" s="71" t="str">
        <f t="shared" si="4510"/>
        <v/>
      </c>
      <c r="FS267" s="71" t="str">
        <f t="shared" si="4511"/>
        <v/>
      </c>
    </row>
    <row r="268" spans="1:175" ht="15">
      <c r="A268" s="79"/>
      <c r="B268" s="80" t="s">
        <v>861</v>
      </c>
      <c r="C268" s="124" t="s">
        <v>862</v>
      </c>
      <c r="T268" s="129" t="s">
        <v>863</v>
      </c>
      <c r="U268" s="85" t="str">
        <f t="shared" si="4439"/>
        <v>ReplaceableTextures\\CommandButtons\\BTNIB05.blp</v>
      </c>
      <c r="CN268" s="70" t="str">
        <f t="shared" si="4512"/>
        <v>InitUnitState('IB05',,,,,,,,,,)</v>
      </c>
      <c r="CO268" s="70" t="str">
        <f t="shared" si="4513"/>
        <v>InitUnitNormal('IB05',,,,,,,,,,)</v>
      </c>
      <c r="CP268" s="70" t="str">
        <f t="shared" si="4514"/>
        <v>InitUnitMagic('IB05',,,,,,,,,,)</v>
      </c>
      <c r="CQ268" s="70" t="str">
        <f t="shared" si="4515"/>
        <v>InitUnitAdd('IB05',,,,,,,,,,)</v>
      </c>
      <c r="CR268" s="70" t="str">
        <f>"InitEquipData('"&amp;B268&amp;"',"&amp;D268&amp;","&amp;CR$1&amp;A268&amp;CR$1&amp;","&amp;E268&amp;","&amp;I268&amp;","&amp;F268&amp;","&amp;G268&amp;",'"&amp;J268&amp;"','"&amp;K268&amp;"','"&amp;L268&amp;"','"&amp;M268&amp;"','"&amp;N268&amp;"','"&amp;O268&amp;"',"&amp;CR$1&amp;U298&amp;CR$1&amp;")"</f>
        <v>InitEquipData('IB05',,"",,,,,'','','','','','',"")</v>
      </c>
      <c r="CU268" s="95" t="str">
        <f t="shared" si="4440"/>
        <v>|n</v>
      </c>
      <c r="CV268" s="61" t="str">
        <f t="shared" si="4441"/>
        <v>|cff33ff00购买魔兽重制版可领取该礼包！|n|n|r奖励：|n招魂幡Lv3</v>
      </c>
      <c r="CW268" s="60"/>
      <c r="CX268" s="60"/>
      <c r="CY268" s="60"/>
      <c r="CZ268" s="60"/>
      <c r="DA268" s="60"/>
      <c r="DB268" s="71" t="str">
        <f t="shared" si="4442"/>
        <v/>
      </c>
      <c r="DC268" s="71" t="str">
        <f t="shared" si="4443"/>
        <v/>
      </c>
      <c r="DD268" s="71" t="str">
        <f t="shared" si="4444"/>
        <v/>
      </c>
      <c r="DE268" s="71" t="str">
        <f t="shared" si="4445"/>
        <v/>
      </c>
      <c r="DF268" s="71" t="str">
        <f t="shared" si="4446"/>
        <v/>
      </c>
      <c r="DG268" s="71" t="str">
        <f t="shared" si="4447"/>
        <v/>
      </c>
      <c r="DH268" s="71" t="str">
        <f t="shared" si="4448"/>
        <v/>
      </c>
      <c r="DI268" s="71" t="str">
        <f t="shared" si="4449"/>
        <v/>
      </c>
      <c r="DJ268" s="71" t="str">
        <f t="shared" si="4450"/>
        <v/>
      </c>
      <c r="DK268" s="71" t="str">
        <f t="shared" si="4451"/>
        <v/>
      </c>
      <c r="DL268" s="71" t="str">
        <f t="shared" si="4452"/>
        <v/>
      </c>
      <c r="DM268" s="71" t="str">
        <f t="shared" si="4453"/>
        <v/>
      </c>
      <c r="DN268" s="71" t="str">
        <f t="shared" si="4454"/>
        <v/>
      </c>
      <c r="DO268" s="71" t="str">
        <f t="shared" si="4455"/>
        <v/>
      </c>
      <c r="DP268" s="71" t="str">
        <f t="shared" si="4456"/>
        <v/>
      </c>
      <c r="DQ268" s="71" t="str">
        <f t="shared" si="4457"/>
        <v/>
      </c>
      <c r="DR268" s="71" t="str">
        <f t="shared" si="4458"/>
        <v/>
      </c>
      <c r="DS268" s="71" t="str">
        <f t="shared" si="4459"/>
        <v/>
      </c>
      <c r="DT268" s="71" t="str">
        <f t="shared" si="4460"/>
        <v/>
      </c>
      <c r="DU268" s="71" t="str">
        <f t="shared" si="4461"/>
        <v/>
      </c>
      <c r="DV268" s="71" t="str">
        <f t="shared" si="4462"/>
        <v/>
      </c>
      <c r="DW268" s="71" t="str">
        <f t="shared" si="4463"/>
        <v/>
      </c>
      <c r="DX268" s="71" t="str">
        <f t="shared" si="4464"/>
        <v/>
      </c>
      <c r="DY268" s="71" t="str">
        <f t="shared" si="4465"/>
        <v/>
      </c>
      <c r="DZ268" s="71" t="str">
        <f t="shared" si="4466"/>
        <v/>
      </c>
      <c r="EA268" s="71" t="str">
        <f t="shared" si="4467"/>
        <v/>
      </c>
      <c r="EB268" s="71" t="str">
        <f t="shared" si="4468"/>
        <v/>
      </c>
      <c r="EC268" s="71" t="str">
        <f t="shared" si="4469"/>
        <v/>
      </c>
      <c r="ED268" s="71" t="str">
        <f t="shared" si="4470"/>
        <v/>
      </c>
      <c r="EE268" s="71" t="str">
        <f t="shared" si="4471"/>
        <v/>
      </c>
      <c r="EF268" s="71" t="str">
        <f t="shared" si="4472"/>
        <v/>
      </c>
      <c r="EG268" s="71" t="str">
        <f t="shared" si="4473"/>
        <v/>
      </c>
      <c r="EH268" s="71" t="str">
        <f t="shared" si="4474"/>
        <v/>
      </c>
      <c r="EI268" s="71" t="str">
        <f t="shared" si="4475"/>
        <v/>
      </c>
      <c r="EJ268" s="71" t="str">
        <f t="shared" si="4476"/>
        <v/>
      </c>
      <c r="EK268" s="71" t="str">
        <f t="shared" si="4477"/>
        <v/>
      </c>
      <c r="EL268" s="71" t="str">
        <f t="shared" si="4478"/>
        <v/>
      </c>
      <c r="EM268" s="71" t="str">
        <f t="shared" si="4479"/>
        <v/>
      </c>
      <c r="EN268" s="71" t="str">
        <f t="shared" si="4480"/>
        <v/>
      </c>
      <c r="EO268" s="71" t="str">
        <f t="shared" si="4481"/>
        <v/>
      </c>
      <c r="EP268" s="71" t="str">
        <f t="shared" si="4482"/>
        <v/>
      </c>
      <c r="EQ268" s="71" t="str">
        <f t="shared" si="4483"/>
        <v/>
      </c>
      <c r="ER268" s="71" t="str">
        <f t="shared" si="4484"/>
        <v/>
      </c>
      <c r="ES268" s="71" t="str">
        <f t="shared" si="4485"/>
        <v/>
      </c>
      <c r="ET268" s="71" t="str">
        <f t="shared" si="4486"/>
        <v/>
      </c>
      <c r="EU268" s="71" t="str">
        <f t="shared" si="4487"/>
        <v/>
      </c>
      <c r="EV268" s="71" t="str">
        <f t="shared" si="4488"/>
        <v/>
      </c>
      <c r="EW268" s="71" t="str">
        <f t="shared" si="4489"/>
        <v/>
      </c>
      <c r="EX268" s="71" t="str">
        <f t="shared" si="4490"/>
        <v/>
      </c>
      <c r="EY268" s="71" t="str">
        <f t="shared" si="4491"/>
        <v/>
      </c>
      <c r="EZ268" s="71" t="str">
        <f t="shared" si="4492"/>
        <v/>
      </c>
      <c r="FA268" s="71" t="str">
        <f t="shared" si="4493"/>
        <v/>
      </c>
      <c r="FB268" s="71" t="str">
        <f t="shared" si="4494"/>
        <v/>
      </c>
      <c r="FC268" s="71" t="str">
        <f t="shared" si="4495"/>
        <v/>
      </c>
      <c r="FD268" s="71" t="str">
        <f t="shared" si="4496"/>
        <v/>
      </c>
      <c r="FE268" s="71" t="str">
        <f t="shared" si="4497"/>
        <v/>
      </c>
      <c r="FF268" s="71" t="str">
        <f t="shared" si="4498"/>
        <v/>
      </c>
      <c r="FG268" s="71" t="str">
        <f t="shared" si="4499"/>
        <v/>
      </c>
      <c r="FH268" s="71" t="str">
        <f t="shared" si="4500"/>
        <v/>
      </c>
      <c r="FI268" s="71" t="str">
        <f t="shared" si="4501"/>
        <v/>
      </c>
      <c r="FJ268" s="71" t="str">
        <f t="shared" si="4502"/>
        <v/>
      </c>
      <c r="FK268" s="71" t="str">
        <f t="shared" si="4503"/>
        <v/>
      </c>
      <c r="FL268" s="71" t="str">
        <f t="shared" si="4504"/>
        <v/>
      </c>
      <c r="FM268" s="71" t="str">
        <f t="shared" si="4505"/>
        <v/>
      </c>
      <c r="FN268" s="71" t="str">
        <f t="shared" si="4506"/>
        <v/>
      </c>
      <c r="FO268" s="71" t="str">
        <f t="shared" si="4507"/>
        <v/>
      </c>
      <c r="FP268" s="71" t="str">
        <f t="shared" si="4508"/>
        <v/>
      </c>
      <c r="FQ268" s="71" t="str">
        <f t="shared" si="4509"/>
        <v/>
      </c>
      <c r="FR268" s="71" t="str">
        <f t="shared" si="4510"/>
        <v/>
      </c>
      <c r="FS268" s="71" t="str">
        <f t="shared" si="4511"/>
        <v/>
      </c>
    </row>
    <row r="269" spans="1:175" ht="15">
      <c r="A269" s="79"/>
      <c r="B269" s="80" t="s">
        <v>864</v>
      </c>
      <c r="C269" s="124" t="s">
        <v>865</v>
      </c>
      <c r="T269" s="129" t="s">
        <v>866</v>
      </c>
      <c r="U269" s="85" t="str">
        <f t="shared" si="4439"/>
        <v>ReplaceableTextures\\CommandButtons\\BTNIB06.blp</v>
      </c>
      <c r="CN269" s="70" t="str">
        <f t="shared" si="4512"/>
        <v>InitUnitState('IB06',,,,,,,,,,)</v>
      </c>
      <c r="CO269" s="70" t="str">
        <f t="shared" si="4513"/>
        <v>InitUnitNormal('IB06',,,,,,,,,,)</v>
      </c>
      <c r="CP269" s="70" t="str">
        <f t="shared" si="4514"/>
        <v>InitUnitMagic('IB06',,,,,,,,,,)</v>
      </c>
      <c r="CQ269" s="70" t="str">
        <f t="shared" si="4515"/>
        <v>InitUnitAdd('IB06',,,,,,,,,,)</v>
      </c>
      <c r="CR269" s="70" t="str">
        <f>"InitEquipData('"&amp;B269&amp;"',"&amp;D269&amp;","&amp;CR$1&amp;A269&amp;CR$1&amp;","&amp;E269&amp;","&amp;I269&amp;","&amp;F269&amp;","&amp;G269&amp;",'"&amp;J269&amp;"','"&amp;K269&amp;"','"&amp;L269&amp;"','"&amp;M269&amp;"','"&amp;N269&amp;"','"&amp;O269&amp;"',"&amp;CR$1&amp;U270&amp;CR$1&amp;")"</f>
        <v>InitEquipData('IB06',,"",,,,,'','','','','','',"ReplaceableTextures\\CommandButtons\\BTNIB07.blp")</v>
      </c>
      <c r="CU269" s="95" t="str">
        <f t="shared" si="4440"/>
        <v>|n</v>
      </c>
      <c r="CV269" s="61" t="str">
        <f t="shared" si="4441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</v>
      </c>
      <c r="CW269" s="60"/>
      <c r="CX269" s="60"/>
      <c r="CY269" s="60"/>
      <c r="CZ269" s="60"/>
      <c r="DA269" s="60"/>
      <c r="DB269" s="71" t="str">
        <f t="shared" si="4442"/>
        <v/>
      </c>
      <c r="DC269" s="71" t="str">
        <f t="shared" si="4443"/>
        <v/>
      </c>
      <c r="DD269" s="71" t="str">
        <f t="shared" si="4444"/>
        <v/>
      </c>
      <c r="DE269" s="71" t="str">
        <f t="shared" si="4445"/>
        <v/>
      </c>
      <c r="DF269" s="71" t="str">
        <f t="shared" si="4446"/>
        <v/>
      </c>
      <c r="DG269" s="71" t="str">
        <f t="shared" si="4447"/>
        <v/>
      </c>
      <c r="DH269" s="71" t="str">
        <f t="shared" si="4448"/>
        <v/>
      </c>
      <c r="DI269" s="71" t="str">
        <f t="shared" si="4449"/>
        <v/>
      </c>
      <c r="DJ269" s="71" t="str">
        <f t="shared" si="4450"/>
        <v/>
      </c>
      <c r="DK269" s="71" t="str">
        <f t="shared" si="4451"/>
        <v/>
      </c>
      <c r="DL269" s="71" t="str">
        <f t="shared" si="4452"/>
        <v/>
      </c>
      <c r="DM269" s="71" t="str">
        <f t="shared" si="4453"/>
        <v/>
      </c>
      <c r="DN269" s="71" t="str">
        <f t="shared" si="4454"/>
        <v/>
      </c>
      <c r="DO269" s="71" t="str">
        <f t="shared" si="4455"/>
        <v/>
      </c>
      <c r="DP269" s="71" t="str">
        <f t="shared" si="4456"/>
        <v/>
      </c>
      <c r="DQ269" s="71" t="str">
        <f t="shared" si="4457"/>
        <v/>
      </c>
      <c r="DR269" s="71" t="str">
        <f t="shared" si="4458"/>
        <v/>
      </c>
      <c r="DS269" s="71" t="str">
        <f t="shared" si="4459"/>
        <v/>
      </c>
      <c r="DT269" s="71" t="str">
        <f t="shared" si="4460"/>
        <v/>
      </c>
      <c r="DU269" s="71" t="str">
        <f t="shared" si="4461"/>
        <v/>
      </c>
      <c r="DV269" s="71" t="str">
        <f t="shared" si="4462"/>
        <v/>
      </c>
      <c r="DW269" s="71" t="str">
        <f t="shared" si="4463"/>
        <v/>
      </c>
      <c r="DX269" s="71" t="str">
        <f t="shared" si="4464"/>
        <v/>
      </c>
      <c r="DY269" s="71" t="str">
        <f t="shared" si="4465"/>
        <v/>
      </c>
      <c r="DZ269" s="71" t="str">
        <f t="shared" si="4466"/>
        <v/>
      </c>
      <c r="EA269" s="71" t="str">
        <f t="shared" si="4467"/>
        <v/>
      </c>
      <c r="EB269" s="71" t="str">
        <f t="shared" si="4468"/>
        <v/>
      </c>
      <c r="EC269" s="71" t="str">
        <f t="shared" si="4469"/>
        <v/>
      </c>
      <c r="ED269" s="71" t="str">
        <f t="shared" si="4470"/>
        <v/>
      </c>
      <c r="EE269" s="71" t="str">
        <f t="shared" si="4471"/>
        <v/>
      </c>
      <c r="EF269" s="71" t="str">
        <f t="shared" si="4472"/>
        <v/>
      </c>
      <c r="EG269" s="71" t="str">
        <f t="shared" si="4473"/>
        <v/>
      </c>
      <c r="EH269" s="71" t="str">
        <f t="shared" si="4474"/>
        <v/>
      </c>
      <c r="EI269" s="71" t="str">
        <f t="shared" si="4475"/>
        <v/>
      </c>
      <c r="EJ269" s="71" t="str">
        <f t="shared" si="4476"/>
        <v/>
      </c>
      <c r="EK269" s="71" t="str">
        <f t="shared" si="4477"/>
        <v/>
      </c>
      <c r="EL269" s="71" t="str">
        <f t="shared" si="4478"/>
        <v/>
      </c>
      <c r="EM269" s="71" t="str">
        <f t="shared" si="4479"/>
        <v/>
      </c>
      <c r="EN269" s="71" t="str">
        <f t="shared" si="4480"/>
        <v/>
      </c>
      <c r="EO269" s="71" t="str">
        <f t="shared" si="4481"/>
        <v/>
      </c>
      <c r="EP269" s="71" t="str">
        <f t="shared" si="4482"/>
        <v/>
      </c>
      <c r="EQ269" s="71" t="str">
        <f t="shared" si="4483"/>
        <v/>
      </c>
      <c r="ER269" s="71" t="str">
        <f t="shared" si="4484"/>
        <v/>
      </c>
      <c r="ES269" s="71" t="str">
        <f t="shared" si="4485"/>
        <v/>
      </c>
      <c r="ET269" s="71" t="str">
        <f t="shared" si="4486"/>
        <v/>
      </c>
      <c r="EU269" s="71" t="str">
        <f t="shared" si="4487"/>
        <v/>
      </c>
      <c r="EV269" s="71" t="str">
        <f t="shared" si="4488"/>
        <v/>
      </c>
      <c r="EW269" s="71" t="str">
        <f t="shared" si="4489"/>
        <v/>
      </c>
      <c r="EX269" s="71" t="str">
        <f t="shared" si="4490"/>
        <v/>
      </c>
      <c r="EY269" s="71" t="str">
        <f t="shared" si="4491"/>
        <v/>
      </c>
      <c r="EZ269" s="71" t="str">
        <f t="shared" si="4492"/>
        <v/>
      </c>
      <c r="FA269" s="71" t="str">
        <f t="shared" si="4493"/>
        <v/>
      </c>
      <c r="FB269" s="71" t="str">
        <f t="shared" si="4494"/>
        <v/>
      </c>
      <c r="FC269" s="71" t="str">
        <f t="shared" si="4495"/>
        <v/>
      </c>
      <c r="FD269" s="71" t="str">
        <f t="shared" si="4496"/>
        <v/>
      </c>
      <c r="FE269" s="71" t="str">
        <f t="shared" si="4497"/>
        <v/>
      </c>
      <c r="FF269" s="71" t="str">
        <f t="shared" si="4498"/>
        <v/>
      </c>
      <c r="FG269" s="71" t="str">
        <f t="shared" si="4499"/>
        <v/>
      </c>
      <c r="FH269" s="71" t="str">
        <f t="shared" si="4500"/>
        <v/>
      </c>
      <c r="FI269" s="71" t="str">
        <f t="shared" si="4501"/>
        <v/>
      </c>
      <c r="FJ269" s="71" t="str">
        <f t="shared" si="4502"/>
        <v/>
      </c>
      <c r="FK269" s="71" t="str">
        <f t="shared" si="4503"/>
        <v/>
      </c>
      <c r="FL269" s="71" t="str">
        <f t="shared" si="4504"/>
        <v/>
      </c>
      <c r="FM269" s="71" t="str">
        <f t="shared" si="4505"/>
        <v/>
      </c>
      <c r="FN269" s="71" t="str">
        <f t="shared" si="4506"/>
        <v/>
      </c>
      <c r="FO269" s="71" t="str">
        <f t="shared" si="4507"/>
        <v/>
      </c>
      <c r="FP269" s="71" t="str">
        <f t="shared" si="4508"/>
        <v/>
      </c>
      <c r="FQ269" s="71" t="str">
        <f t="shared" si="4509"/>
        <v/>
      </c>
      <c r="FR269" s="71" t="str">
        <f t="shared" si="4510"/>
        <v/>
      </c>
      <c r="FS269" s="71" t="str">
        <f t="shared" si="4511"/>
        <v/>
      </c>
    </row>
    <row r="270" spans="1:175">
      <c r="A270" s="79"/>
      <c r="B270" s="80" t="s">
        <v>867</v>
      </c>
      <c r="C270" s="124" t="s">
        <v>868</v>
      </c>
      <c r="T270" s="124" t="s">
        <v>869</v>
      </c>
      <c r="U270" s="85" t="str">
        <f t="shared" si="4439"/>
        <v>ReplaceableTextures\\CommandButtons\\BTNIB07.blp</v>
      </c>
      <c r="CN270" s="70" t="str">
        <f t="shared" si="4512"/>
        <v>InitUnitState('IB07',,,,,,,,,,)</v>
      </c>
      <c r="CO270" s="70" t="str">
        <f t="shared" si="4513"/>
        <v>InitUnitNormal('IB07',,,,,,,,,,)</v>
      </c>
      <c r="CP270" s="70" t="str">
        <f t="shared" si="4514"/>
        <v>InitUnitMagic('IB07',,,,,,,,,,)</v>
      </c>
      <c r="CQ270" s="70" t="str">
        <f t="shared" si="4515"/>
        <v>InitUnitAdd('IB07',,,,,,,,,,)</v>
      </c>
      <c r="CR270" s="70" t="str">
        <f>"InitEquipData('"&amp;B270&amp;"',"&amp;D270&amp;","&amp;CR$1&amp;A270&amp;CR$1&amp;","&amp;E270&amp;","&amp;I270&amp;","&amp;F270&amp;","&amp;G270&amp;",'"&amp;J270&amp;"','"&amp;K270&amp;"','"&amp;L270&amp;"','"&amp;M270&amp;"','"&amp;N270&amp;"','"&amp;O270&amp;"',"&amp;CR$1&amp;U271&amp;CR$1&amp;")"</f>
        <v>InitEquipData('IB07',,"",,,,,'','','','','','',"ReplaceableTextures\\CommandButtons\\BTNIB08.blp")</v>
      </c>
      <c r="CU270" s="95" t="str">
        <f t="shared" si="4440"/>
        <v>|n</v>
      </c>
      <c r="CV270" s="61" t="str">
        <f t="shared" si="4441"/>
        <v>加入以下公会可领取：|n|cff33ff00星耀加入以下公会可领取：|n星耀俱乐部|n星悦俱乐部|nVVIP俱乐部|n|n|r开局即可激活称号：F5内查看|n|cffffcc33每秒生命+200|n每秒业力+10|n被动触发概率+2%|n冷却缩减+10%|r</v>
      </c>
      <c r="CW270" s="60"/>
      <c r="CX270" s="60"/>
      <c r="CY270" s="60"/>
      <c r="CZ270" s="60"/>
      <c r="DA270" s="60"/>
      <c r="DB270" s="71" t="str">
        <f t="shared" si="4442"/>
        <v/>
      </c>
      <c r="DC270" s="71" t="str">
        <f t="shared" si="4443"/>
        <v/>
      </c>
      <c r="DD270" s="71" t="str">
        <f t="shared" si="4444"/>
        <v/>
      </c>
      <c r="DE270" s="71" t="str">
        <f t="shared" si="4445"/>
        <v/>
      </c>
      <c r="DF270" s="71" t="str">
        <f t="shared" si="4446"/>
        <v/>
      </c>
      <c r="DG270" s="71" t="str">
        <f t="shared" si="4447"/>
        <v/>
      </c>
      <c r="DH270" s="71" t="str">
        <f t="shared" si="4448"/>
        <v/>
      </c>
      <c r="DI270" s="71" t="str">
        <f t="shared" si="4449"/>
        <v/>
      </c>
      <c r="DJ270" s="71" t="str">
        <f t="shared" si="4450"/>
        <v/>
      </c>
      <c r="DK270" s="71" t="str">
        <f t="shared" si="4451"/>
        <v/>
      </c>
      <c r="DL270" s="71" t="str">
        <f t="shared" si="4452"/>
        <v/>
      </c>
      <c r="DM270" s="71" t="str">
        <f t="shared" si="4453"/>
        <v/>
      </c>
      <c r="DN270" s="71" t="str">
        <f t="shared" si="4454"/>
        <v/>
      </c>
      <c r="DO270" s="71" t="str">
        <f t="shared" si="4455"/>
        <v/>
      </c>
      <c r="DP270" s="71" t="str">
        <f t="shared" si="4456"/>
        <v/>
      </c>
      <c r="DQ270" s="71" t="str">
        <f t="shared" si="4457"/>
        <v/>
      </c>
      <c r="DR270" s="71" t="str">
        <f t="shared" si="4458"/>
        <v/>
      </c>
      <c r="DS270" s="71" t="str">
        <f t="shared" si="4459"/>
        <v/>
      </c>
      <c r="DT270" s="71" t="str">
        <f t="shared" si="4460"/>
        <v/>
      </c>
      <c r="DU270" s="71" t="str">
        <f t="shared" si="4461"/>
        <v/>
      </c>
      <c r="DV270" s="71" t="str">
        <f t="shared" si="4462"/>
        <v/>
      </c>
      <c r="DW270" s="71" t="str">
        <f t="shared" si="4463"/>
        <v/>
      </c>
      <c r="DX270" s="71" t="str">
        <f t="shared" si="4464"/>
        <v/>
      </c>
      <c r="DY270" s="71" t="str">
        <f t="shared" si="4465"/>
        <v/>
      </c>
      <c r="DZ270" s="71" t="str">
        <f t="shared" si="4466"/>
        <v/>
      </c>
      <c r="EA270" s="71" t="str">
        <f t="shared" si="4467"/>
        <v/>
      </c>
      <c r="EB270" s="71" t="str">
        <f t="shared" si="4468"/>
        <v/>
      </c>
      <c r="EC270" s="71" t="str">
        <f t="shared" si="4469"/>
        <v/>
      </c>
      <c r="ED270" s="71" t="str">
        <f t="shared" si="4470"/>
        <v/>
      </c>
      <c r="EE270" s="71" t="str">
        <f t="shared" si="4471"/>
        <v/>
      </c>
      <c r="EF270" s="71" t="str">
        <f t="shared" si="4472"/>
        <v/>
      </c>
      <c r="EG270" s="71" t="str">
        <f t="shared" si="4473"/>
        <v/>
      </c>
      <c r="EH270" s="71" t="str">
        <f t="shared" si="4474"/>
        <v/>
      </c>
      <c r="EI270" s="71" t="str">
        <f t="shared" si="4475"/>
        <v/>
      </c>
      <c r="EJ270" s="71" t="str">
        <f t="shared" si="4476"/>
        <v/>
      </c>
      <c r="EK270" s="71" t="str">
        <f t="shared" si="4477"/>
        <v/>
      </c>
      <c r="EL270" s="71" t="str">
        <f t="shared" si="4478"/>
        <v/>
      </c>
      <c r="EM270" s="71" t="str">
        <f t="shared" si="4479"/>
        <v/>
      </c>
      <c r="EN270" s="71" t="str">
        <f t="shared" si="4480"/>
        <v/>
      </c>
      <c r="EO270" s="71" t="str">
        <f t="shared" si="4481"/>
        <v/>
      </c>
      <c r="EP270" s="71" t="str">
        <f t="shared" si="4482"/>
        <v/>
      </c>
      <c r="EQ270" s="71" t="str">
        <f t="shared" si="4483"/>
        <v/>
      </c>
      <c r="ER270" s="71" t="str">
        <f t="shared" si="4484"/>
        <v/>
      </c>
      <c r="ES270" s="71" t="str">
        <f t="shared" si="4485"/>
        <v/>
      </c>
      <c r="ET270" s="71" t="str">
        <f t="shared" si="4486"/>
        <v/>
      </c>
      <c r="EU270" s="71" t="str">
        <f t="shared" si="4487"/>
        <v/>
      </c>
      <c r="EV270" s="71" t="str">
        <f t="shared" si="4488"/>
        <v/>
      </c>
      <c r="EW270" s="71" t="str">
        <f t="shared" si="4489"/>
        <v/>
      </c>
      <c r="EX270" s="71" t="str">
        <f t="shared" si="4490"/>
        <v/>
      </c>
      <c r="EY270" s="71" t="str">
        <f t="shared" si="4491"/>
        <v/>
      </c>
      <c r="EZ270" s="71" t="str">
        <f t="shared" si="4492"/>
        <v/>
      </c>
      <c r="FA270" s="71" t="str">
        <f t="shared" si="4493"/>
        <v/>
      </c>
      <c r="FB270" s="71" t="str">
        <f t="shared" si="4494"/>
        <v/>
      </c>
      <c r="FC270" s="71" t="str">
        <f t="shared" si="4495"/>
        <v/>
      </c>
      <c r="FD270" s="71" t="str">
        <f t="shared" si="4496"/>
        <v/>
      </c>
      <c r="FE270" s="71" t="str">
        <f t="shared" si="4497"/>
        <v/>
      </c>
      <c r="FF270" s="71" t="str">
        <f t="shared" si="4498"/>
        <v/>
      </c>
      <c r="FG270" s="71" t="str">
        <f t="shared" si="4499"/>
        <v/>
      </c>
      <c r="FH270" s="71" t="str">
        <f t="shared" si="4500"/>
        <v/>
      </c>
      <c r="FI270" s="71" t="str">
        <f t="shared" si="4501"/>
        <v/>
      </c>
      <c r="FJ270" s="71" t="str">
        <f t="shared" si="4502"/>
        <v/>
      </c>
      <c r="FK270" s="71" t="str">
        <f t="shared" si="4503"/>
        <v/>
      </c>
      <c r="FL270" s="71" t="str">
        <f t="shared" si="4504"/>
        <v/>
      </c>
      <c r="FM270" s="71" t="str">
        <f t="shared" si="4505"/>
        <v/>
      </c>
      <c r="FN270" s="71" t="str">
        <f t="shared" si="4506"/>
        <v/>
      </c>
      <c r="FO270" s="71" t="str">
        <f t="shared" si="4507"/>
        <v/>
      </c>
      <c r="FP270" s="71" t="str">
        <f t="shared" si="4508"/>
        <v/>
      </c>
      <c r="FQ270" s="71" t="str">
        <f t="shared" si="4509"/>
        <v/>
      </c>
      <c r="FR270" s="71" t="str">
        <f t="shared" si="4510"/>
        <v/>
      </c>
      <c r="FS270" s="71" t="str">
        <f t="shared" si="4511"/>
        <v/>
      </c>
    </row>
    <row r="271" spans="1:175" ht="15">
      <c r="A271" s="79"/>
      <c r="B271" s="80" t="s">
        <v>870</v>
      </c>
      <c r="C271" s="124" t="s">
        <v>871</v>
      </c>
      <c r="T271" s="129" t="s">
        <v>872</v>
      </c>
      <c r="U271" s="85" t="str">
        <f t="shared" si="4439"/>
        <v>ReplaceableTextures\\CommandButtons\\BTNIB08.blp</v>
      </c>
      <c r="CN271" s="70" t="str">
        <f t="shared" si="4512"/>
        <v>InitUnitState('IB08',,,,,,,,,,)</v>
      </c>
      <c r="CO271" s="70" t="str">
        <f t="shared" si="4513"/>
        <v>InitUnitNormal('IB08',,,,,,,,,,)</v>
      </c>
      <c r="CP271" s="70" t="str">
        <f t="shared" si="4514"/>
        <v>InitUnitMagic('IB08',,,,,,,,,,)</v>
      </c>
      <c r="CQ271" s="70" t="str">
        <f t="shared" si="4515"/>
        <v>InitUnitAdd('IB08',,,,,,,,,,)</v>
      </c>
      <c r="CR271" s="70" t="str">
        <f>"InitEquipData('"&amp;B271&amp;"',"&amp;D271&amp;","&amp;CR$1&amp;A271&amp;CR$1&amp;","&amp;E271&amp;","&amp;I271&amp;","&amp;F271&amp;","&amp;G271&amp;",'"&amp;J271&amp;"','"&amp;K271&amp;"','"&amp;L271&amp;"','"&amp;M271&amp;"','"&amp;N271&amp;"','"&amp;O271&amp;"',"&amp;CR$1&amp;U301&amp;CR$1&amp;")"</f>
        <v>InitEquipData('IB08',,"",,,,,'','','','','','',"")</v>
      </c>
      <c r="CU271" s="95" t="str">
        <f t="shared" si="4440"/>
        <v>|n</v>
      </c>
      <c r="CV271" s="61" t="str">
        <f t="shared" si="4441"/>
        <v>|cff99ccff游戏中输入《|r|cff33ff00魔芝RPG|r|cff99ccff》领取本礼包！|r|n|n|r奖励：|n|cffffcc00练功房怪物数量+1|r</v>
      </c>
      <c r="CW271" s="60"/>
      <c r="CX271" s="60"/>
      <c r="CY271" s="60"/>
      <c r="CZ271" s="60"/>
      <c r="DA271" s="60"/>
      <c r="DB271" s="71" t="str">
        <f t="shared" si="4442"/>
        <v/>
      </c>
      <c r="DC271" s="71" t="str">
        <f t="shared" si="4443"/>
        <v/>
      </c>
      <c r="DD271" s="71" t="str">
        <f t="shared" si="4444"/>
        <v/>
      </c>
      <c r="DE271" s="71" t="str">
        <f t="shared" si="4445"/>
        <v/>
      </c>
      <c r="DF271" s="71" t="str">
        <f t="shared" si="4446"/>
        <v/>
      </c>
      <c r="DG271" s="71" t="str">
        <f t="shared" si="4447"/>
        <v/>
      </c>
      <c r="DH271" s="71" t="str">
        <f t="shared" si="4448"/>
        <v/>
      </c>
      <c r="DI271" s="71" t="str">
        <f t="shared" si="4449"/>
        <v/>
      </c>
      <c r="DJ271" s="71" t="str">
        <f t="shared" si="4450"/>
        <v/>
      </c>
      <c r="DK271" s="71" t="str">
        <f t="shared" si="4451"/>
        <v/>
      </c>
      <c r="DL271" s="71" t="str">
        <f t="shared" si="4452"/>
        <v/>
      </c>
      <c r="DM271" s="71" t="str">
        <f t="shared" si="4453"/>
        <v/>
      </c>
      <c r="DN271" s="71" t="str">
        <f t="shared" si="4454"/>
        <v/>
      </c>
      <c r="DO271" s="71" t="str">
        <f t="shared" si="4455"/>
        <v/>
      </c>
      <c r="DP271" s="71" t="str">
        <f t="shared" si="4456"/>
        <v/>
      </c>
      <c r="DQ271" s="71" t="str">
        <f t="shared" si="4457"/>
        <v/>
      </c>
      <c r="DR271" s="71" t="str">
        <f t="shared" si="4458"/>
        <v/>
      </c>
      <c r="DS271" s="71" t="str">
        <f t="shared" si="4459"/>
        <v/>
      </c>
      <c r="DT271" s="71" t="str">
        <f t="shared" si="4460"/>
        <v/>
      </c>
      <c r="DU271" s="71" t="str">
        <f t="shared" si="4461"/>
        <v/>
      </c>
      <c r="DV271" s="71" t="str">
        <f t="shared" si="4462"/>
        <v/>
      </c>
      <c r="DW271" s="71" t="str">
        <f t="shared" si="4463"/>
        <v/>
      </c>
      <c r="DX271" s="71" t="str">
        <f t="shared" si="4464"/>
        <v/>
      </c>
      <c r="DY271" s="71" t="str">
        <f t="shared" si="4465"/>
        <v/>
      </c>
      <c r="DZ271" s="71" t="str">
        <f t="shared" si="4466"/>
        <v/>
      </c>
      <c r="EA271" s="71" t="str">
        <f t="shared" si="4467"/>
        <v/>
      </c>
      <c r="EB271" s="71" t="str">
        <f t="shared" si="4468"/>
        <v/>
      </c>
      <c r="EC271" s="71" t="str">
        <f t="shared" si="4469"/>
        <v/>
      </c>
      <c r="ED271" s="71" t="str">
        <f t="shared" si="4470"/>
        <v/>
      </c>
      <c r="EE271" s="71" t="str">
        <f t="shared" si="4471"/>
        <v/>
      </c>
      <c r="EF271" s="71" t="str">
        <f t="shared" si="4472"/>
        <v/>
      </c>
      <c r="EG271" s="71" t="str">
        <f t="shared" si="4473"/>
        <v/>
      </c>
      <c r="EH271" s="71" t="str">
        <f t="shared" si="4474"/>
        <v/>
      </c>
      <c r="EI271" s="71" t="str">
        <f t="shared" si="4475"/>
        <v/>
      </c>
      <c r="EJ271" s="71" t="str">
        <f t="shared" si="4476"/>
        <v/>
      </c>
      <c r="EK271" s="71" t="str">
        <f t="shared" si="4477"/>
        <v/>
      </c>
      <c r="EL271" s="71" t="str">
        <f t="shared" si="4478"/>
        <v/>
      </c>
      <c r="EM271" s="71" t="str">
        <f t="shared" si="4479"/>
        <v/>
      </c>
      <c r="EN271" s="71" t="str">
        <f t="shared" si="4480"/>
        <v/>
      </c>
      <c r="EO271" s="71" t="str">
        <f t="shared" si="4481"/>
        <v/>
      </c>
      <c r="EP271" s="71" t="str">
        <f t="shared" si="4482"/>
        <v/>
      </c>
      <c r="EQ271" s="71" t="str">
        <f t="shared" si="4483"/>
        <v/>
      </c>
      <c r="ER271" s="71" t="str">
        <f t="shared" si="4484"/>
        <v/>
      </c>
      <c r="ES271" s="71" t="str">
        <f t="shared" si="4485"/>
        <v/>
      </c>
      <c r="ET271" s="71" t="str">
        <f t="shared" si="4486"/>
        <v/>
      </c>
      <c r="EU271" s="71" t="str">
        <f t="shared" si="4487"/>
        <v/>
      </c>
      <c r="EV271" s="71" t="str">
        <f t="shared" si="4488"/>
        <v/>
      </c>
      <c r="EW271" s="71" t="str">
        <f t="shared" si="4489"/>
        <v/>
      </c>
      <c r="EX271" s="71" t="str">
        <f t="shared" si="4490"/>
        <v/>
      </c>
      <c r="EY271" s="71" t="str">
        <f t="shared" si="4491"/>
        <v/>
      </c>
      <c r="EZ271" s="71" t="str">
        <f t="shared" si="4492"/>
        <v/>
      </c>
      <c r="FA271" s="71" t="str">
        <f t="shared" si="4493"/>
        <v/>
      </c>
      <c r="FB271" s="71" t="str">
        <f t="shared" si="4494"/>
        <v/>
      </c>
      <c r="FC271" s="71" t="str">
        <f t="shared" si="4495"/>
        <v/>
      </c>
      <c r="FD271" s="71" t="str">
        <f t="shared" si="4496"/>
        <v/>
      </c>
      <c r="FE271" s="71" t="str">
        <f t="shared" si="4497"/>
        <v/>
      </c>
      <c r="FF271" s="71" t="str">
        <f t="shared" si="4498"/>
        <v/>
      </c>
      <c r="FG271" s="71" t="str">
        <f t="shared" si="4499"/>
        <v/>
      </c>
      <c r="FH271" s="71" t="str">
        <f t="shared" si="4500"/>
        <v/>
      </c>
      <c r="FI271" s="71" t="str">
        <f t="shared" si="4501"/>
        <v/>
      </c>
      <c r="FJ271" s="71" t="str">
        <f t="shared" si="4502"/>
        <v/>
      </c>
      <c r="FK271" s="71" t="str">
        <f t="shared" si="4503"/>
        <v/>
      </c>
      <c r="FL271" s="71" t="str">
        <f t="shared" si="4504"/>
        <v/>
      </c>
      <c r="FM271" s="71" t="str">
        <f t="shared" si="4505"/>
        <v/>
      </c>
      <c r="FN271" s="71" t="str">
        <f t="shared" si="4506"/>
        <v/>
      </c>
      <c r="FO271" s="71" t="str">
        <f t="shared" si="4507"/>
        <v/>
      </c>
      <c r="FP271" s="71" t="str">
        <f t="shared" si="4508"/>
        <v/>
      </c>
      <c r="FQ271" s="71" t="str">
        <f t="shared" si="4509"/>
        <v/>
      </c>
      <c r="FR271" s="71" t="str">
        <f t="shared" si="4510"/>
        <v/>
      </c>
      <c r="FS271" s="71" t="str">
        <f t="shared" si="4511"/>
        <v/>
      </c>
    </row>
    <row r="272" spans="1:175">
      <c r="A272" s="79"/>
      <c r="B272" s="80" t="s">
        <v>873</v>
      </c>
      <c r="C272" s="124" t="s">
        <v>874</v>
      </c>
      <c r="T272" s="130"/>
      <c r="U272" s="85" t="str">
        <f t="shared" si="4439"/>
        <v>ReplaceableTextures\\CommandButtons\\BTNIB09.blp</v>
      </c>
      <c r="CN272" s="70" t="str">
        <f t="shared" si="4512"/>
        <v>InitUnitState('IB09',,,,,,,,,,)</v>
      </c>
      <c r="CO272" s="70" t="str">
        <f t="shared" si="4513"/>
        <v>InitUnitNormal('IB09',,,,,,,,,,)</v>
      </c>
      <c r="CP272" s="70" t="str">
        <f t="shared" si="4514"/>
        <v>InitUnitMagic('IB09',,,,,,,,,,)</v>
      </c>
      <c r="CQ272" s="70" t="str">
        <f t="shared" si="4515"/>
        <v>InitUnitAdd('IB09',,,,,,,,,,)</v>
      </c>
      <c r="CR272" s="70" t="str">
        <f>"InitEquipData('"&amp;B272&amp;"',"&amp;D272&amp;","&amp;CR$1&amp;A272&amp;CR$1&amp;","&amp;E272&amp;","&amp;I272&amp;","&amp;F272&amp;","&amp;G272&amp;",'"&amp;J272&amp;"','"&amp;K272&amp;"','"&amp;L272&amp;"','"&amp;M272&amp;"','"&amp;N272&amp;"','"&amp;O272&amp;"',"&amp;CR$1&amp;U302&amp;CR$1&amp;")"</f>
        <v>InitEquipData('IB09',,"",,,,,'','','','','','',"")</v>
      </c>
      <c r="CU272" s="95" t="str">
        <f t="shared" si="4440"/>
        <v>|n</v>
      </c>
      <c r="CV272" s="61">
        <f t="shared" si="4441"/>
        <v>0</v>
      </c>
      <c r="CW272" s="60"/>
      <c r="CX272" s="60"/>
      <c r="CY272" s="60"/>
      <c r="CZ272" s="60"/>
      <c r="DA272" s="60"/>
      <c r="DB272" s="71" t="str">
        <f t="shared" ref="DB272:FM273" si="4516">IF(V272="","","|n"&amp;DB$2&amp;"+"&amp;V272&amp;DB$1)</f>
        <v/>
      </c>
      <c r="DC272" s="71" t="str">
        <f t="shared" si="4516"/>
        <v/>
      </c>
      <c r="DD272" s="71" t="str">
        <f t="shared" si="4516"/>
        <v/>
      </c>
      <c r="DE272" s="71" t="str">
        <f t="shared" si="4516"/>
        <v/>
      </c>
      <c r="DF272" s="71" t="str">
        <f t="shared" si="4516"/>
        <v/>
      </c>
      <c r="DG272" s="71" t="str">
        <f t="shared" si="4516"/>
        <v/>
      </c>
      <c r="DH272" s="71" t="str">
        <f t="shared" si="4516"/>
        <v/>
      </c>
      <c r="DI272" s="71" t="str">
        <f t="shared" si="4516"/>
        <v/>
      </c>
      <c r="DJ272" s="71" t="str">
        <f t="shared" si="4516"/>
        <v/>
      </c>
      <c r="DK272" s="71" t="str">
        <f t="shared" si="4516"/>
        <v/>
      </c>
      <c r="DL272" s="71" t="str">
        <f t="shared" si="4516"/>
        <v/>
      </c>
      <c r="DM272" s="71" t="str">
        <f t="shared" si="4516"/>
        <v/>
      </c>
      <c r="DN272" s="71" t="str">
        <f t="shared" si="4516"/>
        <v/>
      </c>
      <c r="DO272" s="71" t="str">
        <f t="shared" si="4516"/>
        <v/>
      </c>
      <c r="DP272" s="71" t="str">
        <f t="shared" si="4516"/>
        <v/>
      </c>
      <c r="DQ272" s="71" t="str">
        <f t="shared" si="4516"/>
        <v/>
      </c>
      <c r="DR272" s="71" t="str">
        <f t="shared" si="4516"/>
        <v/>
      </c>
      <c r="DS272" s="71" t="str">
        <f t="shared" si="4516"/>
        <v/>
      </c>
      <c r="DT272" s="71" t="str">
        <f t="shared" si="4516"/>
        <v/>
      </c>
      <c r="DU272" s="71" t="str">
        <f t="shared" si="4516"/>
        <v/>
      </c>
      <c r="DV272" s="71" t="str">
        <f t="shared" si="4516"/>
        <v/>
      </c>
      <c r="DW272" s="71" t="str">
        <f t="shared" si="4516"/>
        <v/>
      </c>
      <c r="DX272" s="71" t="str">
        <f t="shared" si="4516"/>
        <v/>
      </c>
      <c r="DY272" s="71" t="str">
        <f t="shared" si="4516"/>
        <v/>
      </c>
      <c r="DZ272" s="71" t="str">
        <f t="shared" si="4516"/>
        <v/>
      </c>
      <c r="EA272" s="71" t="str">
        <f t="shared" si="4516"/>
        <v/>
      </c>
      <c r="EB272" s="71" t="str">
        <f t="shared" si="4516"/>
        <v/>
      </c>
      <c r="EC272" s="71" t="str">
        <f t="shared" si="4516"/>
        <v/>
      </c>
      <c r="ED272" s="71" t="str">
        <f t="shared" si="4516"/>
        <v/>
      </c>
      <c r="EE272" s="71" t="str">
        <f t="shared" si="4516"/>
        <v/>
      </c>
      <c r="EF272" s="71" t="str">
        <f t="shared" si="4516"/>
        <v/>
      </c>
      <c r="EG272" s="71" t="str">
        <f t="shared" si="4516"/>
        <v/>
      </c>
      <c r="EH272" s="71" t="str">
        <f t="shared" si="4516"/>
        <v/>
      </c>
      <c r="EI272" s="71" t="str">
        <f t="shared" si="4516"/>
        <v/>
      </c>
      <c r="EJ272" s="71" t="str">
        <f t="shared" si="4516"/>
        <v/>
      </c>
      <c r="EK272" s="71" t="str">
        <f t="shared" si="4516"/>
        <v/>
      </c>
      <c r="EL272" s="71" t="str">
        <f t="shared" si="4516"/>
        <v/>
      </c>
      <c r="EM272" s="71" t="str">
        <f t="shared" si="4516"/>
        <v/>
      </c>
      <c r="EN272" s="71" t="str">
        <f t="shared" si="4516"/>
        <v/>
      </c>
      <c r="EO272" s="71" t="str">
        <f t="shared" si="4516"/>
        <v/>
      </c>
      <c r="EP272" s="71" t="str">
        <f t="shared" si="4516"/>
        <v/>
      </c>
      <c r="EQ272" s="71" t="str">
        <f t="shared" si="4516"/>
        <v/>
      </c>
      <c r="ER272" s="71" t="str">
        <f t="shared" si="4516"/>
        <v/>
      </c>
      <c r="ES272" s="71" t="str">
        <f t="shared" si="4516"/>
        <v/>
      </c>
      <c r="ET272" s="71" t="str">
        <f t="shared" si="4516"/>
        <v/>
      </c>
      <c r="EU272" s="71" t="str">
        <f t="shared" si="4516"/>
        <v/>
      </c>
      <c r="EV272" s="71" t="str">
        <f t="shared" si="4516"/>
        <v/>
      </c>
      <c r="EW272" s="71" t="str">
        <f t="shared" si="4516"/>
        <v/>
      </c>
      <c r="EX272" s="71" t="str">
        <f t="shared" si="4516"/>
        <v/>
      </c>
      <c r="EY272" s="71" t="str">
        <f t="shared" si="4516"/>
        <v/>
      </c>
      <c r="EZ272" s="71" t="str">
        <f t="shared" si="4516"/>
        <v/>
      </c>
      <c r="FA272" s="71" t="str">
        <f t="shared" si="4516"/>
        <v/>
      </c>
      <c r="FB272" s="71" t="str">
        <f t="shared" si="4516"/>
        <v/>
      </c>
      <c r="FC272" s="71" t="str">
        <f t="shared" si="4516"/>
        <v/>
      </c>
      <c r="FD272" s="71" t="str">
        <f t="shared" si="4516"/>
        <v/>
      </c>
      <c r="FE272" s="71" t="str">
        <f t="shared" si="4516"/>
        <v/>
      </c>
      <c r="FF272" s="71" t="str">
        <f t="shared" si="4516"/>
        <v/>
      </c>
      <c r="FG272" s="71" t="str">
        <f t="shared" si="4516"/>
        <v/>
      </c>
      <c r="FH272" s="71" t="str">
        <f t="shared" si="4516"/>
        <v/>
      </c>
      <c r="FI272" s="71" t="str">
        <f t="shared" si="4516"/>
        <v/>
      </c>
      <c r="FJ272" s="71" t="str">
        <f t="shared" si="4516"/>
        <v/>
      </c>
      <c r="FK272" s="71" t="str">
        <f t="shared" si="4516"/>
        <v/>
      </c>
      <c r="FL272" s="71" t="str">
        <f t="shared" si="4516"/>
        <v/>
      </c>
      <c r="FM272" s="71" t="str">
        <f t="shared" si="4516"/>
        <v/>
      </c>
      <c r="FN272" s="71" t="str">
        <f t="shared" ref="FN272:FS273" si="4517">IF(CH272="","","|n"&amp;FN$2&amp;"+"&amp;CH272&amp;FN$1)</f>
        <v/>
      </c>
      <c r="FO272" s="71" t="str">
        <f t="shared" si="4517"/>
        <v/>
      </c>
      <c r="FP272" s="71" t="str">
        <f t="shared" si="4517"/>
        <v/>
      </c>
      <c r="FQ272" s="71" t="str">
        <f t="shared" si="4517"/>
        <v/>
      </c>
      <c r="FR272" s="71" t="str">
        <f t="shared" si="4517"/>
        <v/>
      </c>
      <c r="FS272" s="71" t="str">
        <f t="shared" si="4517"/>
        <v/>
      </c>
    </row>
    <row r="273" spans="1:175" ht="15">
      <c r="A273" s="79"/>
      <c r="B273" s="125" t="s">
        <v>875</v>
      </c>
      <c r="C273" s="124" t="str">
        <f>"已领取"&amp;C263</f>
        <v>已领取星耀福利</v>
      </c>
      <c r="T273" s="129" t="str">
        <f>T263&amp;"|N|N|cff00ff00已领取该礼包"</f>
        <v>|cffffcc33平台名称带有“星耀”开局自动激活！|n|n|r奖励：|n|cffffcc00每秒金币+1|n每秒攻击+1|n每秒生命+5|r|N|N|cff00ff00已领取该礼包</v>
      </c>
      <c r="U273" s="79" t="s">
        <v>876</v>
      </c>
      <c r="CN273" s="70" t="str">
        <f t="shared" ref="CN273" si="4518">"InitUnitState('"&amp;B273&amp;"',"&amp;V273&amp;","&amp;W273&amp;","&amp;X273&amp;","&amp;Y273&amp;","&amp;Z273&amp;","&amp;AA273&amp;","&amp;AB273&amp;","&amp;AC273&amp;","&amp;AD273&amp;","&amp;AE273&amp;")"</f>
        <v>InitUnitState('IB50',,,,,,,,,,)</v>
      </c>
      <c r="CO273" s="70" t="str">
        <f t="shared" ref="CO273" si="4519">"InitUnitNormal('"&amp;B273&amp;"',"&amp;AF273&amp;","&amp;AG273&amp;","&amp;AH273&amp;","&amp;AI273&amp;","&amp;AJ273&amp;","&amp;AK273&amp;","&amp;AL273&amp;","&amp;AM273&amp;","&amp;AN273&amp;","&amp;AO273&amp;")"</f>
        <v>InitUnitNormal('IB50',,,,,,,,,,)</v>
      </c>
      <c r="CP273" s="70" t="str">
        <f t="shared" ref="CP273" si="4520">"InitUnitMagic('"&amp;B273&amp;"',"&amp;AP273&amp;","&amp;AQ273&amp;","&amp;AR273&amp;","&amp;AS273&amp;","&amp;AT273&amp;","&amp;AU273&amp;","&amp;AV273&amp;","&amp;AW273&amp;","&amp;BI273&amp;","&amp;BJ273&amp;")"</f>
        <v>InitUnitMagic('IB50',,,,,,,,,,)</v>
      </c>
      <c r="CQ273" s="70" t="str">
        <f t="shared" ref="CQ273" si="4521">"InitUnitAdd('"&amp;B273&amp;"',"&amp;BK273&amp;","&amp;BL273&amp;","&amp;BM273&amp;","&amp;BN273&amp;","&amp;BO273&amp;","&amp;BP273&amp;","&amp;BQ273&amp;","&amp;BR273&amp;","&amp;BS273&amp;","&amp;BT273&amp;")"</f>
        <v>InitUnitAdd('IB50',,,,,,,,,,)</v>
      </c>
      <c r="CR273" s="70" t="str">
        <f>"InitEquipData('"&amp;B273&amp;"',"&amp;D273&amp;","&amp;CR$1&amp;A273&amp;CR$1&amp;","&amp;E273&amp;","&amp;I273&amp;","&amp;F273&amp;","&amp;G273&amp;",'"&amp;J273&amp;"','"&amp;K273&amp;"','"&amp;L273&amp;"','"&amp;M273&amp;"','"&amp;N273&amp;"','"&amp;O273&amp;"',"&amp;CR$1&amp;U274&amp;CR$1&amp;")"</f>
        <v>InitEquipData('IB50',,"",,,,,'','','','','','',"ReplaceableTextures\\commandButtons\\BTNLBUI01.blp")</v>
      </c>
      <c r="CU273" s="95" t="str">
        <f t="shared" si="4440"/>
        <v>|n</v>
      </c>
      <c r="CV273" s="61" t="str">
        <f t="shared" si="4441"/>
        <v>|cffffcc33平台名称带有“星耀”开局自动激活！|n|n|r奖励：|n|cffffcc00每秒金币+1|n每秒攻击+1|n每秒生命+5|r|N|N|cff00ff00已领取该礼包</v>
      </c>
      <c r="CW273" s="60"/>
      <c r="CX273" s="60"/>
      <c r="CY273" s="60"/>
      <c r="CZ273" s="60"/>
      <c r="DA273" s="60"/>
      <c r="DB273" s="71" t="str">
        <f t="shared" si="4516"/>
        <v/>
      </c>
      <c r="DC273" s="71" t="str">
        <f t="shared" si="4516"/>
        <v/>
      </c>
      <c r="DD273" s="71" t="str">
        <f t="shared" si="4516"/>
        <v/>
      </c>
      <c r="DE273" s="71" t="str">
        <f t="shared" si="4516"/>
        <v/>
      </c>
      <c r="DF273" s="71" t="str">
        <f t="shared" si="4516"/>
        <v/>
      </c>
      <c r="DG273" s="71" t="str">
        <f t="shared" si="4516"/>
        <v/>
      </c>
      <c r="DH273" s="71" t="str">
        <f t="shared" si="4516"/>
        <v/>
      </c>
      <c r="DI273" s="71" t="str">
        <f t="shared" si="4516"/>
        <v/>
      </c>
      <c r="DJ273" s="71" t="str">
        <f t="shared" si="4516"/>
        <v/>
      </c>
      <c r="DK273" s="71" t="str">
        <f t="shared" si="4516"/>
        <v/>
      </c>
      <c r="DL273" s="71" t="str">
        <f t="shared" si="4516"/>
        <v/>
      </c>
      <c r="DM273" s="71" t="str">
        <f t="shared" si="4516"/>
        <v/>
      </c>
      <c r="DN273" s="71" t="str">
        <f t="shared" si="4516"/>
        <v/>
      </c>
      <c r="DO273" s="71" t="str">
        <f t="shared" si="4516"/>
        <v/>
      </c>
      <c r="DP273" s="71" t="str">
        <f t="shared" si="4516"/>
        <v/>
      </c>
      <c r="DQ273" s="71" t="str">
        <f t="shared" si="4516"/>
        <v/>
      </c>
      <c r="DR273" s="71" t="str">
        <f t="shared" si="4516"/>
        <v/>
      </c>
      <c r="DS273" s="71" t="str">
        <f t="shared" si="4516"/>
        <v/>
      </c>
      <c r="DT273" s="71" t="str">
        <f t="shared" si="4516"/>
        <v/>
      </c>
      <c r="DU273" s="71" t="str">
        <f t="shared" si="4516"/>
        <v/>
      </c>
      <c r="DV273" s="71" t="str">
        <f t="shared" si="4516"/>
        <v/>
      </c>
      <c r="DW273" s="71" t="str">
        <f t="shared" si="4516"/>
        <v/>
      </c>
      <c r="DX273" s="71" t="str">
        <f t="shared" si="4516"/>
        <v/>
      </c>
      <c r="DY273" s="71" t="str">
        <f t="shared" si="4516"/>
        <v/>
      </c>
      <c r="DZ273" s="71" t="str">
        <f t="shared" si="4516"/>
        <v/>
      </c>
      <c r="EA273" s="71" t="str">
        <f t="shared" si="4516"/>
        <v/>
      </c>
      <c r="EB273" s="71" t="str">
        <f t="shared" si="4516"/>
        <v/>
      </c>
      <c r="EC273" s="71" t="str">
        <f t="shared" si="4516"/>
        <v/>
      </c>
      <c r="ED273" s="71" t="str">
        <f t="shared" si="4516"/>
        <v/>
      </c>
      <c r="EE273" s="71" t="str">
        <f t="shared" si="4516"/>
        <v/>
      </c>
      <c r="EF273" s="71" t="str">
        <f t="shared" si="4516"/>
        <v/>
      </c>
      <c r="EG273" s="71" t="str">
        <f t="shared" si="4516"/>
        <v/>
      </c>
      <c r="EH273" s="71" t="str">
        <f t="shared" si="4516"/>
        <v/>
      </c>
      <c r="EI273" s="71" t="str">
        <f t="shared" si="4516"/>
        <v/>
      </c>
      <c r="EJ273" s="71" t="str">
        <f t="shared" si="4516"/>
        <v/>
      </c>
      <c r="EK273" s="71" t="str">
        <f t="shared" si="4516"/>
        <v/>
      </c>
      <c r="EL273" s="71" t="str">
        <f t="shared" si="4516"/>
        <v/>
      </c>
      <c r="EM273" s="71" t="str">
        <f t="shared" si="4516"/>
        <v/>
      </c>
      <c r="EN273" s="71" t="str">
        <f t="shared" si="4516"/>
        <v/>
      </c>
      <c r="EO273" s="71" t="str">
        <f t="shared" si="4516"/>
        <v/>
      </c>
      <c r="EP273" s="71" t="str">
        <f t="shared" si="4516"/>
        <v/>
      </c>
      <c r="EQ273" s="71" t="str">
        <f t="shared" si="4516"/>
        <v/>
      </c>
      <c r="ER273" s="71" t="str">
        <f t="shared" si="4516"/>
        <v/>
      </c>
      <c r="ES273" s="71" t="str">
        <f t="shared" si="4516"/>
        <v/>
      </c>
      <c r="ET273" s="71" t="str">
        <f t="shared" si="4516"/>
        <v/>
      </c>
      <c r="EU273" s="71" t="str">
        <f t="shared" si="4516"/>
        <v/>
      </c>
      <c r="EV273" s="71" t="str">
        <f t="shared" si="4516"/>
        <v/>
      </c>
      <c r="EW273" s="71" t="str">
        <f t="shared" si="4516"/>
        <v/>
      </c>
      <c r="EX273" s="71" t="str">
        <f t="shared" si="4516"/>
        <v/>
      </c>
      <c r="EY273" s="71" t="str">
        <f t="shared" si="4516"/>
        <v/>
      </c>
      <c r="EZ273" s="71" t="str">
        <f t="shared" si="4516"/>
        <v/>
      </c>
      <c r="FA273" s="71" t="str">
        <f t="shared" si="4516"/>
        <v/>
      </c>
      <c r="FB273" s="71" t="str">
        <f t="shared" si="4516"/>
        <v/>
      </c>
      <c r="FC273" s="71" t="str">
        <f t="shared" si="4516"/>
        <v/>
      </c>
      <c r="FD273" s="71" t="str">
        <f t="shared" si="4516"/>
        <v/>
      </c>
      <c r="FE273" s="71" t="str">
        <f t="shared" si="4516"/>
        <v/>
      </c>
      <c r="FF273" s="71" t="str">
        <f t="shared" si="4516"/>
        <v/>
      </c>
      <c r="FG273" s="71" t="str">
        <f t="shared" si="4516"/>
        <v/>
      </c>
      <c r="FH273" s="71" t="str">
        <f t="shared" si="4516"/>
        <v/>
      </c>
      <c r="FI273" s="71" t="str">
        <f t="shared" si="4516"/>
        <v/>
      </c>
      <c r="FJ273" s="71" t="str">
        <f t="shared" si="4516"/>
        <v/>
      </c>
      <c r="FK273" s="71" t="str">
        <f t="shared" si="4516"/>
        <v/>
      </c>
      <c r="FL273" s="71" t="str">
        <f t="shared" si="4516"/>
        <v/>
      </c>
      <c r="FM273" s="71" t="str">
        <f t="shared" si="4516"/>
        <v/>
      </c>
      <c r="FN273" s="71" t="str">
        <f t="shared" si="4517"/>
        <v/>
      </c>
      <c r="FO273" s="71" t="str">
        <f t="shared" si="4517"/>
        <v/>
      </c>
      <c r="FP273" s="71" t="str">
        <f t="shared" si="4517"/>
        <v/>
      </c>
      <c r="FQ273" s="71" t="str">
        <f t="shared" si="4517"/>
        <v/>
      </c>
      <c r="FR273" s="71" t="str">
        <f t="shared" si="4517"/>
        <v/>
      </c>
      <c r="FS273" s="71" t="str">
        <f t="shared" si="4517"/>
        <v/>
      </c>
    </row>
    <row r="274" spans="1:175" ht="15">
      <c r="A274" s="79"/>
      <c r="B274" s="125" t="s">
        <v>877</v>
      </c>
      <c r="C274" s="124" t="str">
        <f>"已领取"&amp;C264</f>
        <v>已领取公众号礼包</v>
      </c>
      <c r="T274" s="129" t="str">
        <f>T264&amp;"|N|N|cff00ff00已领取该礼包"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U274" s="79" t="s">
        <v>876</v>
      </c>
      <c r="CN274" s="70" t="str">
        <f t="shared" si="4512"/>
        <v>InitUnitState('IB51',,,,,,,,,,)</v>
      </c>
      <c r="CO274" s="70" t="str">
        <f t="shared" si="4513"/>
        <v>InitUnitNormal('IB51',,,,,,,,,,)</v>
      </c>
      <c r="CP274" s="70" t="str">
        <f t="shared" si="4514"/>
        <v>InitUnitMagic('IB51',,,,,,,,,,)</v>
      </c>
      <c r="CQ274" s="70" t="str">
        <f t="shared" si="4515"/>
        <v>InitUnitAdd('IB51',,,,,,,,,,)</v>
      </c>
      <c r="CR274" s="70" t="str">
        <f>"InitEquipData('"&amp;B274&amp;"',"&amp;D274&amp;","&amp;CR$1&amp;A274&amp;CR$1&amp;","&amp;E274&amp;","&amp;I274&amp;","&amp;F274&amp;","&amp;G274&amp;",'"&amp;J274&amp;"','"&amp;K274&amp;"','"&amp;L274&amp;"','"&amp;M274&amp;"','"&amp;N274&amp;"','"&amp;O274&amp;"',"&amp;CR$1&amp;U275&amp;CR$1&amp;")"</f>
        <v>InitEquipData('IB51',,"",,,,,'','','','','','',"ReplaceableTextures\\commandButtons\\BTNLBUI01.blp")</v>
      </c>
      <c r="CU274" s="95" t="str">
        <f t="shared" ref="CU274:CU282" si="4522">CONCATENATE(DB274,DC274,DD274,DE274,DF274,DG274,DH274,DI274,DJ274,DK274,DL274,DM274,DN274,DO274,DP274,DQ274,DR274,DS274,DT274,DU274,DV274,DW274,DX274,DY274,DZ274,EA274,EB274,EC274,ED274,EE274,EF274,EG274,EH274,EI274,EJ274,EK274,EL274,EM274,EN274,EO274,EP274&amp;"|n")</f>
        <v>|n</v>
      </c>
      <c r="CV274" s="61" t="str">
        <f t="shared" ref="CV274:CV288" si="4523">T274</f>
        <v>|cffffcc33关注《|r|cff33ff00魔芝RPG|r|cffffcc33》公众号，阅读精彩文章，专属口令礼包等你领取哦！|n|n|r奖励：|n|cffffcc00每秒金币+3|n每秒攻击+1|n每秒业力+1|n|n|r|cff99ccff公众号内回复《|r|cff33ff00全民封神|r|cff99ccff》查看专属礼包码！|r|N|N|cff00ff00已领取该礼包</v>
      </c>
      <c r="CW274" s="60"/>
      <c r="CX274" s="60"/>
      <c r="CY274" s="60"/>
      <c r="CZ274" s="60"/>
      <c r="DA274" s="60"/>
      <c r="DB274" s="71" t="str">
        <f t="shared" ref="DB274:DB280" si="4524">IF(V274="","","|n"&amp;DB$2&amp;"+"&amp;V274&amp;DB$1)</f>
        <v/>
      </c>
      <c r="DC274" s="71" t="str">
        <f t="shared" ref="DC274:DC280" si="4525">IF(W274="","","|n"&amp;DC$2&amp;"+"&amp;W274&amp;DC$1)</f>
        <v/>
      </c>
      <c r="DD274" s="71" t="str">
        <f t="shared" ref="DD274:DD280" si="4526">IF(X274="","","|n"&amp;DD$2&amp;"+"&amp;X274&amp;DD$1)</f>
        <v/>
      </c>
      <c r="DE274" s="71" t="str">
        <f t="shared" ref="DE274:DE280" si="4527">IF(Y274="","","|n"&amp;DE$2&amp;"+"&amp;Y274&amp;DE$1)</f>
        <v/>
      </c>
      <c r="DF274" s="71" t="str">
        <f t="shared" ref="DF274:DF280" si="4528">IF(Z274="","","|n"&amp;DF$2&amp;"+"&amp;Z274&amp;DF$1)</f>
        <v/>
      </c>
      <c r="DG274" s="71" t="str">
        <f t="shared" ref="DG274:DG280" si="4529">IF(AA274="","","|n"&amp;DG$2&amp;"+"&amp;AA274&amp;DG$1)</f>
        <v/>
      </c>
      <c r="DH274" s="71" t="str">
        <f t="shared" ref="DH274:DH280" si="4530">IF(AB274="","","|n"&amp;DH$2&amp;"+"&amp;AB274&amp;DH$1)</f>
        <v/>
      </c>
      <c r="DI274" s="71" t="str">
        <f t="shared" ref="DI274:DI280" si="4531">IF(AC274="","","|n"&amp;DI$2&amp;"+"&amp;AC274&amp;DI$1)</f>
        <v/>
      </c>
      <c r="DJ274" s="71" t="str">
        <f t="shared" ref="DJ274:DJ280" si="4532">IF(AD274="","","|n"&amp;DJ$2&amp;"+"&amp;AD274&amp;DJ$1)</f>
        <v/>
      </c>
      <c r="DK274" s="71" t="str">
        <f t="shared" ref="DK274:DK280" si="4533">IF(AE274="","","|n"&amp;DK$2&amp;"+"&amp;AE274&amp;DK$1)</f>
        <v/>
      </c>
      <c r="DL274" s="71" t="str">
        <f t="shared" ref="DL274:DL280" si="4534">IF(AF274="","","|n"&amp;DL$2&amp;"+"&amp;AF274&amp;DL$1)</f>
        <v/>
      </c>
      <c r="DM274" s="71" t="str">
        <f t="shared" ref="DM274:DM280" si="4535">IF(AG274="","","|n"&amp;DM$2&amp;"+"&amp;AG274&amp;DM$1)</f>
        <v/>
      </c>
      <c r="DN274" s="71" t="str">
        <f t="shared" ref="DN274:DN280" si="4536">IF(AH274="","","|n"&amp;DN$2&amp;"+"&amp;AH274&amp;DN$1)</f>
        <v/>
      </c>
      <c r="DO274" s="71" t="str">
        <f t="shared" ref="DO274:DO280" si="4537">IF(AI274="","","|n"&amp;DO$2&amp;"+"&amp;AI274&amp;DO$1)</f>
        <v/>
      </c>
      <c r="DP274" s="71" t="str">
        <f t="shared" ref="DP274:DP280" si="4538">IF(AJ274="","","|n"&amp;DP$2&amp;"+"&amp;AJ274&amp;DP$1)</f>
        <v/>
      </c>
      <c r="DQ274" s="71" t="str">
        <f t="shared" ref="DQ274:DQ280" si="4539">IF(AK274="","","|n"&amp;DQ$2&amp;"+"&amp;AK274&amp;DQ$1)</f>
        <v/>
      </c>
      <c r="DR274" s="71" t="str">
        <f t="shared" ref="DR274:DR280" si="4540">IF(AL274="","","|n"&amp;DR$2&amp;"+"&amp;AL274&amp;DR$1)</f>
        <v/>
      </c>
      <c r="DS274" s="71" t="str">
        <f t="shared" ref="DS274:DS280" si="4541">IF(AM274="","","|n"&amp;DS$2&amp;"+"&amp;AM274&amp;DS$1)</f>
        <v/>
      </c>
      <c r="DT274" s="71" t="str">
        <f t="shared" ref="DT274:DT280" si="4542">IF(AN274="","","|n"&amp;DT$2&amp;"+"&amp;AN274&amp;DT$1)</f>
        <v/>
      </c>
      <c r="DU274" s="71" t="str">
        <f t="shared" ref="DU274:DU280" si="4543">IF(AO274="","","|n"&amp;DU$2&amp;"+"&amp;AO274&amp;DU$1)</f>
        <v/>
      </c>
      <c r="DV274" s="71" t="str">
        <f t="shared" ref="DV274:DV280" si="4544">IF(AP274="","","|n"&amp;DV$2&amp;"+"&amp;AP274&amp;DV$1)</f>
        <v/>
      </c>
      <c r="DW274" s="71" t="str">
        <f t="shared" ref="DW274:DW280" si="4545">IF(AQ274="","","|n"&amp;DW$2&amp;"+"&amp;AQ274&amp;DW$1)</f>
        <v/>
      </c>
      <c r="DX274" s="71" t="str">
        <f t="shared" ref="DX274:DX280" si="4546">IF(AR274="","","|n"&amp;DX$2&amp;"+"&amp;AR274&amp;DX$1)</f>
        <v/>
      </c>
      <c r="DY274" s="71" t="str">
        <f t="shared" ref="DY274:DY280" si="4547">IF(AS274="","","|n"&amp;DY$2&amp;"+"&amp;AS274&amp;DY$1)</f>
        <v/>
      </c>
      <c r="DZ274" s="71" t="str">
        <f t="shared" ref="DZ274:DZ280" si="4548">IF(AT274="","","|n"&amp;DZ$2&amp;"+"&amp;AT274&amp;DZ$1)</f>
        <v/>
      </c>
      <c r="EA274" s="71" t="str">
        <f t="shared" ref="EA274:EA280" si="4549">IF(AU274="","","|n"&amp;EA$2&amp;"+"&amp;AU274&amp;EA$1)</f>
        <v/>
      </c>
      <c r="EB274" s="71" t="str">
        <f t="shared" ref="EB274:EB280" si="4550">IF(AV274="","","|n"&amp;EB$2&amp;"+"&amp;AV274&amp;EB$1)</f>
        <v/>
      </c>
      <c r="EC274" s="71" t="str">
        <f t="shared" ref="EC274:EC280" si="4551">IF(AW274="","","|n"&amp;EC$2&amp;"+"&amp;AW274&amp;EC$1)</f>
        <v/>
      </c>
      <c r="ED274" s="71" t="str">
        <f t="shared" ref="ED274:ED280" si="4552">IF(AX274="","","|n"&amp;ED$2&amp;"+"&amp;AX274&amp;ED$1)</f>
        <v/>
      </c>
      <c r="EE274" s="71" t="str">
        <f t="shared" ref="EE274:EE280" si="4553">IF(AY274="","","|n"&amp;EE$2&amp;"+"&amp;AY274&amp;EE$1)</f>
        <v/>
      </c>
      <c r="EF274" s="71" t="str">
        <f t="shared" ref="EF274:EF280" si="4554">IF(AZ274="","","|n"&amp;EF$2&amp;"+"&amp;AZ274&amp;EF$1)</f>
        <v/>
      </c>
      <c r="EG274" s="71" t="str">
        <f t="shared" ref="EG274:EG280" si="4555">IF(BA274="","","|n"&amp;EG$2&amp;"+"&amp;BA274&amp;EG$1)</f>
        <v/>
      </c>
      <c r="EH274" s="71" t="str">
        <f t="shared" ref="EH274:EH280" si="4556">IF(BB274="","","|n"&amp;EH$2&amp;"+"&amp;BB274&amp;EH$1)</f>
        <v/>
      </c>
      <c r="EI274" s="71" t="str">
        <f t="shared" ref="EI274:EI280" si="4557">IF(BC274="","","|n"&amp;EI$2&amp;"+"&amp;BC274&amp;EI$1)</f>
        <v/>
      </c>
      <c r="EJ274" s="71" t="str">
        <f t="shared" ref="EJ274:EJ280" si="4558">IF(BD274="","","|n"&amp;EJ$2&amp;"+"&amp;BD274&amp;EJ$1)</f>
        <v/>
      </c>
      <c r="EK274" s="71" t="str">
        <f t="shared" ref="EK274:EK280" si="4559">IF(BE274="","","|n"&amp;EK$2&amp;"+"&amp;BE274&amp;EK$1)</f>
        <v/>
      </c>
      <c r="EL274" s="71" t="str">
        <f t="shared" ref="EL274:EL280" si="4560">IF(BF274="","","|n"&amp;EL$2&amp;"+"&amp;BF274&amp;EL$1)</f>
        <v/>
      </c>
      <c r="EM274" s="71" t="str">
        <f t="shared" ref="EM274:EM280" si="4561">IF(BG274="","","|n"&amp;EM$2&amp;"+"&amp;BG274&amp;EM$1)</f>
        <v/>
      </c>
      <c r="EN274" s="71" t="str">
        <f t="shared" ref="EN274:EN280" si="4562">IF(BH274="","","|n"&amp;EN$2&amp;"+"&amp;BH274&amp;EN$1)</f>
        <v/>
      </c>
      <c r="EO274" s="71" t="str">
        <f t="shared" ref="EO274:EO280" si="4563">IF(BI274="","","|n"&amp;EO$2&amp;"+"&amp;BI274&amp;EO$1)</f>
        <v/>
      </c>
      <c r="EP274" s="71" t="str">
        <f t="shared" ref="EP274:EP280" si="4564">IF(BJ274="","","|n"&amp;EP$2&amp;"+"&amp;BJ274&amp;EP$1)</f>
        <v/>
      </c>
      <c r="EQ274" s="71" t="str">
        <f t="shared" ref="EQ274:EQ280" si="4565">IF(BK274="","","|n"&amp;EQ$2&amp;"+"&amp;BK274&amp;EQ$1)</f>
        <v/>
      </c>
      <c r="ER274" s="71" t="str">
        <f t="shared" ref="ER274:ER280" si="4566">IF(BL274="","","|n"&amp;ER$2&amp;"+"&amp;BL274&amp;ER$1)</f>
        <v/>
      </c>
      <c r="ES274" s="71" t="str">
        <f t="shared" ref="ES274:ES280" si="4567">IF(BM274="","","|n"&amp;ES$2&amp;"+"&amp;BM274&amp;ES$1)</f>
        <v/>
      </c>
      <c r="ET274" s="71" t="str">
        <f t="shared" ref="ET274:ET280" si="4568">IF(BN274="","","|n"&amp;ET$2&amp;"+"&amp;BN274&amp;ET$1)</f>
        <v/>
      </c>
      <c r="EU274" s="71" t="str">
        <f t="shared" ref="EU274:EU280" si="4569">IF(BO274="","","|n"&amp;EU$2&amp;"+"&amp;BO274&amp;EU$1)</f>
        <v/>
      </c>
      <c r="EV274" s="71" t="str">
        <f t="shared" ref="EV274:EV280" si="4570">IF(BP274="","","|n"&amp;EV$2&amp;"+"&amp;BP274&amp;EV$1)</f>
        <v/>
      </c>
      <c r="EW274" s="71" t="str">
        <f t="shared" ref="EW274:EW280" si="4571">IF(BQ274="","","|n"&amp;EW$2&amp;"+"&amp;BQ274&amp;EW$1)</f>
        <v/>
      </c>
      <c r="EX274" s="71" t="str">
        <f t="shared" ref="EX274:EX280" si="4572">IF(BR274="","","|n"&amp;EX$2&amp;"+"&amp;BR274&amp;EX$1)</f>
        <v/>
      </c>
      <c r="EY274" s="71" t="str">
        <f t="shared" ref="EY274:EY280" si="4573">IF(BS274="","","|n"&amp;EY$2&amp;"+"&amp;BS274&amp;EY$1)</f>
        <v/>
      </c>
      <c r="EZ274" s="71" t="str">
        <f t="shared" ref="EZ274:EZ280" si="4574">IF(BT274="","","|n"&amp;EZ$2&amp;"+"&amp;BT274&amp;EZ$1)</f>
        <v/>
      </c>
      <c r="FA274" s="71" t="str">
        <f t="shared" ref="FA274:FA280" si="4575">IF(BU274="","","|n"&amp;FA$2&amp;"+"&amp;BU274&amp;FA$1)</f>
        <v/>
      </c>
      <c r="FB274" s="71" t="str">
        <f t="shared" ref="FB274:FB280" si="4576">IF(BV274="","","|n"&amp;FB$2&amp;"+"&amp;BV274&amp;FB$1)</f>
        <v/>
      </c>
      <c r="FC274" s="71" t="str">
        <f t="shared" ref="FC274:FC280" si="4577">IF(BW274="","","|n"&amp;FC$2&amp;"+"&amp;BW274&amp;FC$1)</f>
        <v/>
      </c>
      <c r="FD274" s="71" t="str">
        <f t="shared" ref="FD274:FD280" si="4578">IF(BX274="","","|n"&amp;FD$2&amp;"+"&amp;BX274&amp;FD$1)</f>
        <v/>
      </c>
      <c r="FE274" s="71" t="str">
        <f t="shared" ref="FE274:FE280" si="4579">IF(BY274="","","|n"&amp;FE$2&amp;"+"&amp;BY274&amp;FE$1)</f>
        <v/>
      </c>
      <c r="FF274" s="71" t="str">
        <f t="shared" ref="FF274:FF280" si="4580">IF(BZ274="","","|n"&amp;FF$2&amp;"+"&amp;BZ274&amp;FF$1)</f>
        <v/>
      </c>
      <c r="FG274" s="71" t="str">
        <f t="shared" ref="FG274:FG280" si="4581">IF(CA274="","","|n"&amp;FG$2&amp;"+"&amp;CA274&amp;FG$1)</f>
        <v/>
      </c>
      <c r="FH274" s="71" t="str">
        <f t="shared" ref="FH274:FH280" si="4582">IF(CB274="","","|n"&amp;FH$2&amp;"+"&amp;CB274&amp;FH$1)</f>
        <v/>
      </c>
      <c r="FI274" s="71" t="str">
        <f t="shared" ref="FI274:FI280" si="4583">IF(CC274="","","|n"&amp;FI$2&amp;"+"&amp;CC274&amp;FI$1)</f>
        <v/>
      </c>
      <c r="FJ274" s="71" t="str">
        <f t="shared" ref="FJ274:FJ280" si="4584">IF(CD274="","","|n"&amp;FJ$2&amp;"+"&amp;CD274&amp;FJ$1)</f>
        <v/>
      </c>
      <c r="FK274" s="71" t="str">
        <f t="shared" ref="FK274:FK280" si="4585">IF(CE274="","","|n"&amp;FK$2&amp;"+"&amp;CE274&amp;FK$1)</f>
        <v/>
      </c>
      <c r="FL274" s="71" t="str">
        <f t="shared" ref="FL274:FL280" si="4586">IF(CF274="","","|n"&amp;FL$2&amp;"+"&amp;CF274&amp;FL$1)</f>
        <v/>
      </c>
      <c r="FM274" s="71" t="str">
        <f t="shared" ref="FM274:FM280" si="4587">IF(CG274="","","|n"&amp;FM$2&amp;"+"&amp;CG274&amp;FM$1)</f>
        <v/>
      </c>
      <c r="FN274" s="71" t="str">
        <f t="shared" ref="FN274:FN280" si="4588">IF(CH274="","","|n"&amp;FN$2&amp;"+"&amp;CH274&amp;FN$1)</f>
        <v/>
      </c>
      <c r="FO274" s="71" t="str">
        <f t="shared" ref="FO274:FO280" si="4589">IF(CI274="","","|n"&amp;FO$2&amp;"+"&amp;CI274&amp;FO$1)</f>
        <v/>
      </c>
      <c r="FP274" s="71" t="str">
        <f t="shared" ref="FP274:FP280" si="4590">IF(CJ274="","","|n"&amp;FP$2&amp;"+"&amp;CJ274&amp;FP$1)</f>
        <v/>
      </c>
      <c r="FQ274" s="71" t="str">
        <f t="shared" ref="FQ274:FQ280" si="4591">IF(CK274="","","|n"&amp;FQ$2&amp;"+"&amp;CK274&amp;FQ$1)</f>
        <v/>
      </c>
      <c r="FR274" s="71" t="str">
        <f t="shared" ref="FR274:FR280" si="4592">IF(CL274="","","|n"&amp;FR$2&amp;"+"&amp;CL274&amp;FR$1)</f>
        <v/>
      </c>
      <c r="FS274" s="71" t="str">
        <f t="shared" ref="FS274:FS280" si="4593">IF(CM274="","","|n"&amp;FS$2&amp;"+"&amp;CM274&amp;FS$1)</f>
        <v/>
      </c>
    </row>
    <row r="275" spans="1:175" ht="15">
      <c r="A275" s="79"/>
      <c r="B275" s="125" t="s">
        <v>878</v>
      </c>
      <c r="C275" s="124" t="str">
        <f t="shared" ref="C275:C282" si="4594">"已领取"&amp;C265</f>
        <v>已领取入群礼包</v>
      </c>
      <c r="T275" s="129" t="str">
        <f t="shared" ref="T275:T282" si="4595">T265&amp;"|N|N|cff00ff00已领取该礼包"</f>
        <v>加入《|cff00ffcc全民封神|r》官方QQ群，即可获得入群礼包码！|n|n输入礼包码即可获得：|n金币+1000，每秒攻击+2，每秒业力+2|N|N|cff00ff00已领取该礼包</v>
      </c>
      <c r="U275" s="79" t="s">
        <v>876</v>
      </c>
      <c r="CN275" s="70" t="str">
        <f t="shared" ref="CN275:CN282" si="4596">"InitUnitState('"&amp;B275&amp;"',"&amp;V275&amp;","&amp;W275&amp;","&amp;X275&amp;","&amp;Y275&amp;","&amp;Z275&amp;","&amp;AA275&amp;","&amp;AB275&amp;","&amp;AC275&amp;","&amp;AD275&amp;","&amp;AE275&amp;")"</f>
        <v>InitUnitState('IB52',,,,,,,,,,)</v>
      </c>
      <c r="CO275" s="70" t="str">
        <f t="shared" ref="CO275:CO282" si="4597">"InitUnitNormal('"&amp;B275&amp;"',"&amp;AF275&amp;","&amp;AG275&amp;","&amp;AH275&amp;","&amp;AI275&amp;","&amp;AJ275&amp;","&amp;AK275&amp;","&amp;AL275&amp;","&amp;AM275&amp;","&amp;AN275&amp;","&amp;AO275&amp;")"</f>
        <v>InitUnitNormal('IB52',,,,,,,,,,)</v>
      </c>
      <c r="CP275" s="70" t="str">
        <f t="shared" ref="CP275:CP282" si="4598">"InitUnitMagic('"&amp;B275&amp;"',"&amp;AP275&amp;","&amp;AQ275&amp;","&amp;AR275&amp;","&amp;AS275&amp;","&amp;AT275&amp;","&amp;AU275&amp;","&amp;AV275&amp;","&amp;AW275&amp;","&amp;BI275&amp;","&amp;BJ275&amp;")"</f>
        <v>InitUnitMagic('IB52',,,,,,,,,,)</v>
      </c>
      <c r="CQ275" s="70" t="str">
        <f t="shared" ref="CQ275:CQ282" si="4599">"InitUnitAdd('"&amp;B275&amp;"',"&amp;BK275&amp;","&amp;BL275&amp;","&amp;BM275&amp;","&amp;BN275&amp;","&amp;BO275&amp;","&amp;BP275&amp;","&amp;BQ275&amp;","&amp;BR275&amp;","&amp;BS275&amp;","&amp;BT275&amp;")"</f>
        <v>InitUnitAdd('IB52',,,,,,,,,,)</v>
      </c>
      <c r="CR275" s="70" t="str">
        <f>"InitEquipData('"&amp;B275&amp;"',"&amp;D275&amp;","&amp;CR$1&amp;A275&amp;CR$1&amp;","&amp;E275&amp;","&amp;I275&amp;","&amp;F275&amp;","&amp;G275&amp;",'"&amp;J275&amp;"','"&amp;K275&amp;"','"&amp;L275&amp;"','"&amp;M275&amp;"','"&amp;N275&amp;"','"&amp;O275&amp;"',"&amp;CR$1&amp;U276&amp;CR$1&amp;")"</f>
        <v>InitEquipData('IB52',,"",,,,,'','','','','','',"ReplaceableTextures\\commandButtons\\BTNLBUI01.blp")</v>
      </c>
      <c r="CU275" s="95" t="str">
        <f t="shared" si="4522"/>
        <v>|n</v>
      </c>
      <c r="CV275" s="61" t="str">
        <f t="shared" si="4523"/>
        <v>加入《|cff00ffcc全民封神|r》官方QQ群，即可获得入群礼包码！|n|n输入礼包码即可获得：|n金币+1000，每秒攻击+2，每秒业力+2|N|N|cff00ff00已领取该礼包</v>
      </c>
      <c r="CW275" s="60"/>
      <c r="CX275" s="60"/>
      <c r="CY275" s="60"/>
      <c r="CZ275" s="60"/>
      <c r="DA275" s="60"/>
      <c r="DB275" s="71" t="str">
        <f t="shared" si="4524"/>
        <v/>
      </c>
      <c r="DC275" s="71" t="str">
        <f t="shared" si="4525"/>
        <v/>
      </c>
      <c r="DD275" s="71" t="str">
        <f t="shared" si="4526"/>
        <v/>
      </c>
      <c r="DE275" s="71" t="str">
        <f t="shared" si="4527"/>
        <v/>
      </c>
      <c r="DF275" s="71" t="str">
        <f t="shared" si="4528"/>
        <v/>
      </c>
      <c r="DG275" s="71" t="str">
        <f t="shared" si="4529"/>
        <v/>
      </c>
      <c r="DH275" s="71" t="str">
        <f t="shared" si="4530"/>
        <v/>
      </c>
      <c r="DI275" s="71" t="str">
        <f t="shared" si="4531"/>
        <v/>
      </c>
      <c r="DJ275" s="71" t="str">
        <f t="shared" si="4532"/>
        <v/>
      </c>
      <c r="DK275" s="71" t="str">
        <f t="shared" si="4533"/>
        <v/>
      </c>
      <c r="DL275" s="71" t="str">
        <f t="shared" si="4534"/>
        <v/>
      </c>
      <c r="DM275" s="71" t="str">
        <f t="shared" si="4535"/>
        <v/>
      </c>
      <c r="DN275" s="71" t="str">
        <f t="shared" si="4536"/>
        <v/>
      </c>
      <c r="DO275" s="71" t="str">
        <f t="shared" si="4537"/>
        <v/>
      </c>
      <c r="DP275" s="71" t="str">
        <f t="shared" si="4538"/>
        <v/>
      </c>
      <c r="DQ275" s="71" t="str">
        <f t="shared" si="4539"/>
        <v/>
      </c>
      <c r="DR275" s="71" t="str">
        <f t="shared" si="4540"/>
        <v/>
      </c>
      <c r="DS275" s="71" t="str">
        <f t="shared" si="4541"/>
        <v/>
      </c>
      <c r="DT275" s="71" t="str">
        <f t="shared" si="4542"/>
        <v/>
      </c>
      <c r="DU275" s="71" t="str">
        <f t="shared" si="4543"/>
        <v/>
      </c>
      <c r="DV275" s="71" t="str">
        <f t="shared" si="4544"/>
        <v/>
      </c>
      <c r="DW275" s="71" t="str">
        <f t="shared" si="4545"/>
        <v/>
      </c>
      <c r="DX275" s="71" t="str">
        <f t="shared" si="4546"/>
        <v/>
      </c>
      <c r="DY275" s="71" t="str">
        <f t="shared" si="4547"/>
        <v/>
      </c>
      <c r="DZ275" s="71" t="str">
        <f t="shared" si="4548"/>
        <v/>
      </c>
      <c r="EA275" s="71" t="str">
        <f t="shared" si="4549"/>
        <v/>
      </c>
      <c r="EB275" s="71" t="str">
        <f t="shared" si="4550"/>
        <v/>
      </c>
      <c r="EC275" s="71" t="str">
        <f t="shared" si="4551"/>
        <v/>
      </c>
      <c r="ED275" s="71" t="str">
        <f t="shared" si="4552"/>
        <v/>
      </c>
      <c r="EE275" s="71" t="str">
        <f t="shared" si="4553"/>
        <v/>
      </c>
      <c r="EF275" s="71" t="str">
        <f t="shared" si="4554"/>
        <v/>
      </c>
      <c r="EG275" s="71" t="str">
        <f t="shared" si="4555"/>
        <v/>
      </c>
      <c r="EH275" s="71" t="str">
        <f t="shared" si="4556"/>
        <v/>
      </c>
      <c r="EI275" s="71" t="str">
        <f t="shared" si="4557"/>
        <v/>
      </c>
      <c r="EJ275" s="71" t="str">
        <f t="shared" si="4558"/>
        <v/>
      </c>
      <c r="EK275" s="71" t="str">
        <f t="shared" si="4559"/>
        <v/>
      </c>
      <c r="EL275" s="71" t="str">
        <f t="shared" si="4560"/>
        <v/>
      </c>
      <c r="EM275" s="71" t="str">
        <f t="shared" si="4561"/>
        <v/>
      </c>
      <c r="EN275" s="71" t="str">
        <f t="shared" si="4562"/>
        <v/>
      </c>
      <c r="EO275" s="71" t="str">
        <f t="shared" si="4563"/>
        <v/>
      </c>
      <c r="EP275" s="71" t="str">
        <f t="shared" si="4564"/>
        <v/>
      </c>
      <c r="EQ275" s="71" t="str">
        <f t="shared" si="4565"/>
        <v/>
      </c>
      <c r="ER275" s="71" t="str">
        <f t="shared" si="4566"/>
        <v/>
      </c>
      <c r="ES275" s="71" t="str">
        <f t="shared" si="4567"/>
        <v/>
      </c>
      <c r="ET275" s="71" t="str">
        <f t="shared" si="4568"/>
        <v/>
      </c>
      <c r="EU275" s="71" t="str">
        <f t="shared" si="4569"/>
        <v/>
      </c>
      <c r="EV275" s="71" t="str">
        <f t="shared" si="4570"/>
        <v/>
      </c>
      <c r="EW275" s="71" t="str">
        <f t="shared" si="4571"/>
        <v/>
      </c>
      <c r="EX275" s="71" t="str">
        <f t="shared" si="4572"/>
        <v/>
      </c>
      <c r="EY275" s="71" t="str">
        <f t="shared" si="4573"/>
        <v/>
      </c>
      <c r="EZ275" s="71" t="str">
        <f t="shared" si="4574"/>
        <v/>
      </c>
      <c r="FA275" s="71" t="str">
        <f t="shared" si="4575"/>
        <v/>
      </c>
      <c r="FB275" s="71" t="str">
        <f t="shared" si="4576"/>
        <v/>
      </c>
      <c r="FC275" s="71" t="str">
        <f t="shared" si="4577"/>
        <v/>
      </c>
      <c r="FD275" s="71" t="str">
        <f t="shared" si="4578"/>
        <v/>
      </c>
      <c r="FE275" s="71" t="str">
        <f t="shared" si="4579"/>
        <v/>
      </c>
      <c r="FF275" s="71" t="str">
        <f t="shared" si="4580"/>
        <v/>
      </c>
      <c r="FG275" s="71" t="str">
        <f t="shared" si="4581"/>
        <v/>
      </c>
      <c r="FH275" s="71" t="str">
        <f t="shared" si="4582"/>
        <v/>
      </c>
      <c r="FI275" s="71" t="str">
        <f t="shared" si="4583"/>
        <v/>
      </c>
      <c r="FJ275" s="71" t="str">
        <f t="shared" si="4584"/>
        <v/>
      </c>
      <c r="FK275" s="71" t="str">
        <f t="shared" si="4585"/>
        <v/>
      </c>
      <c r="FL275" s="71" t="str">
        <f t="shared" si="4586"/>
        <v/>
      </c>
      <c r="FM275" s="71" t="str">
        <f t="shared" si="4587"/>
        <v/>
      </c>
      <c r="FN275" s="71" t="str">
        <f t="shared" si="4588"/>
        <v/>
      </c>
      <c r="FO275" s="71" t="str">
        <f t="shared" si="4589"/>
        <v/>
      </c>
      <c r="FP275" s="71" t="str">
        <f t="shared" si="4590"/>
        <v/>
      </c>
      <c r="FQ275" s="71" t="str">
        <f t="shared" si="4591"/>
        <v/>
      </c>
      <c r="FR275" s="71" t="str">
        <f t="shared" si="4592"/>
        <v/>
      </c>
      <c r="FS275" s="71" t="str">
        <f t="shared" si="4593"/>
        <v/>
      </c>
    </row>
    <row r="276" spans="1:175" ht="15">
      <c r="A276" s="79"/>
      <c r="B276" s="125" t="s">
        <v>879</v>
      </c>
      <c r="C276" s="124" t="str">
        <f t="shared" si="4594"/>
        <v>已领取拜年礼包</v>
      </c>
      <c r="T276" s="129" t="str">
        <f t="shared" si="4595"/>
        <v>|cff99ccff给与地图有效评论建议|r即可领取：|n每秒生命+100，每秒业力+2|n|n|r|cff808080地图等级达到3级可领取|r|N|N|cff00ff00已领取该礼包</v>
      </c>
      <c r="U276" s="79" t="s">
        <v>876</v>
      </c>
      <c r="CN276" s="70" t="str">
        <f t="shared" si="4596"/>
        <v>InitUnitState('IB53',,,,,,,,,,)</v>
      </c>
      <c r="CO276" s="70" t="str">
        <f t="shared" si="4597"/>
        <v>InitUnitNormal('IB53',,,,,,,,,,)</v>
      </c>
      <c r="CP276" s="70" t="str">
        <f t="shared" si="4598"/>
        <v>InitUnitMagic('IB53',,,,,,,,,,)</v>
      </c>
      <c r="CQ276" s="70" t="str">
        <f t="shared" si="4599"/>
        <v>InitUnitAdd('IB53',,,,,,,,,,)</v>
      </c>
      <c r="CR276" s="70" t="str">
        <f>"InitEquipData('"&amp;B276&amp;"',"&amp;D276&amp;","&amp;CR$1&amp;A276&amp;CR$1&amp;","&amp;E276&amp;","&amp;I276&amp;","&amp;F276&amp;","&amp;G276&amp;",'"&amp;J276&amp;"','"&amp;K276&amp;"','"&amp;L276&amp;"','"&amp;M276&amp;"','"&amp;N276&amp;"','"&amp;O276&amp;"',"&amp;CR$1&amp;U277&amp;CR$1&amp;")"</f>
        <v>InitEquipData('IB53',,"",,,,,'','','','','','',"ReplaceableTextures\\commandButtons\\BTNLBUI01.blp")</v>
      </c>
      <c r="CU276" s="95" t="str">
        <f t="shared" si="4522"/>
        <v>|n</v>
      </c>
      <c r="CV276" s="61" t="str">
        <f t="shared" si="4523"/>
        <v>|cff99ccff给与地图有效评论建议|r即可领取：|n每秒生命+100，每秒业力+2|n|n|r|cff808080地图等级达到3级可领取|r|N|N|cff00ff00已领取该礼包</v>
      </c>
      <c r="CW276" s="60"/>
      <c r="CX276" s="60"/>
      <c r="CY276" s="60"/>
      <c r="CZ276" s="60"/>
      <c r="DA276" s="60"/>
      <c r="DB276" s="71" t="str">
        <f t="shared" si="4524"/>
        <v/>
      </c>
      <c r="DC276" s="71" t="str">
        <f t="shared" si="4525"/>
        <v/>
      </c>
      <c r="DD276" s="71" t="str">
        <f t="shared" si="4526"/>
        <v/>
      </c>
      <c r="DE276" s="71" t="str">
        <f t="shared" si="4527"/>
        <v/>
      </c>
      <c r="DF276" s="71" t="str">
        <f t="shared" si="4528"/>
        <v/>
      </c>
      <c r="DG276" s="71" t="str">
        <f t="shared" si="4529"/>
        <v/>
      </c>
      <c r="DH276" s="71" t="str">
        <f t="shared" si="4530"/>
        <v/>
      </c>
      <c r="DI276" s="71" t="str">
        <f t="shared" si="4531"/>
        <v/>
      </c>
      <c r="DJ276" s="71" t="str">
        <f t="shared" si="4532"/>
        <v/>
      </c>
      <c r="DK276" s="71" t="str">
        <f t="shared" si="4533"/>
        <v/>
      </c>
      <c r="DL276" s="71" t="str">
        <f t="shared" si="4534"/>
        <v/>
      </c>
      <c r="DM276" s="71" t="str">
        <f t="shared" si="4535"/>
        <v/>
      </c>
      <c r="DN276" s="71" t="str">
        <f t="shared" si="4536"/>
        <v/>
      </c>
      <c r="DO276" s="71" t="str">
        <f t="shared" si="4537"/>
        <v/>
      </c>
      <c r="DP276" s="71" t="str">
        <f t="shared" si="4538"/>
        <v/>
      </c>
      <c r="DQ276" s="71" t="str">
        <f t="shared" si="4539"/>
        <v/>
      </c>
      <c r="DR276" s="71" t="str">
        <f t="shared" si="4540"/>
        <v/>
      </c>
      <c r="DS276" s="71" t="str">
        <f t="shared" si="4541"/>
        <v/>
      </c>
      <c r="DT276" s="71" t="str">
        <f t="shared" si="4542"/>
        <v/>
      </c>
      <c r="DU276" s="71" t="str">
        <f t="shared" si="4543"/>
        <v/>
      </c>
      <c r="DV276" s="71" t="str">
        <f t="shared" si="4544"/>
        <v/>
      </c>
      <c r="DW276" s="71" t="str">
        <f t="shared" si="4545"/>
        <v/>
      </c>
      <c r="DX276" s="71" t="str">
        <f t="shared" si="4546"/>
        <v/>
      </c>
      <c r="DY276" s="71" t="str">
        <f t="shared" si="4547"/>
        <v/>
      </c>
      <c r="DZ276" s="71" t="str">
        <f t="shared" si="4548"/>
        <v/>
      </c>
      <c r="EA276" s="71" t="str">
        <f t="shared" si="4549"/>
        <v/>
      </c>
      <c r="EB276" s="71" t="str">
        <f t="shared" si="4550"/>
        <v/>
      </c>
      <c r="EC276" s="71" t="str">
        <f t="shared" si="4551"/>
        <v/>
      </c>
      <c r="ED276" s="71" t="str">
        <f t="shared" si="4552"/>
        <v/>
      </c>
      <c r="EE276" s="71" t="str">
        <f t="shared" si="4553"/>
        <v/>
      </c>
      <c r="EF276" s="71" t="str">
        <f t="shared" si="4554"/>
        <v/>
      </c>
      <c r="EG276" s="71" t="str">
        <f t="shared" si="4555"/>
        <v/>
      </c>
      <c r="EH276" s="71" t="str">
        <f t="shared" si="4556"/>
        <v/>
      </c>
      <c r="EI276" s="71" t="str">
        <f t="shared" si="4557"/>
        <v/>
      </c>
      <c r="EJ276" s="71" t="str">
        <f t="shared" si="4558"/>
        <v/>
      </c>
      <c r="EK276" s="71" t="str">
        <f t="shared" si="4559"/>
        <v/>
      </c>
      <c r="EL276" s="71" t="str">
        <f t="shared" si="4560"/>
        <v/>
      </c>
      <c r="EM276" s="71" t="str">
        <f t="shared" si="4561"/>
        <v/>
      </c>
      <c r="EN276" s="71" t="str">
        <f t="shared" si="4562"/>
        <v/>
      </c>
      <c r="EO276" s="71" t="str">
        <f t="shared" si="4563"/>
        <v/>
      </c>
      <c r="EP276" s="71" t="str">
        <f t="shared" si="4564"/>
        <v/>
      </c>
      <c r="EQ276" s="71" t="str">
        <f t="shared" si="4565"/>
        <v/>
      </c>
      <c r="ER276" s="71" t="str">
        <f t="shared" si="4566"/>
        <v/>
      </c>
      <c r="ES276" s="71" t="str">
        <f t="shared" si="4567"/>
        <v/>
      </c>
      <c r="ET276" s="71" t="str">
        <f t="shared" si="4568"/>
        <v/>
      </c>
      <c r="EU276" s="71" t="str">
        <f t="shared" si="4569"/>
        <v/>
      </c>
      <c r="EV276" s="71" t="str">
        <f t="shared" si="4570"/>
        <v/>
      </c>
      <c r="EW276" s="71" t="str">
        <f t="shared" si="4571"/>
        <v/>
      </c>
      <c r="EX276" s="71" t="str">
        <f t="shared" si="4572"/>
        <v/>
      </c>
      <c r="EY276" s="71" t="str">
        <f t="shared" si="4573"/>
        <v/>
      </c>
      <c r="EZ276" s="71" t="str">
        <f t="shared" si="4574"/>
        <v/>
      </c>
      <c r="FA276" s="71" t="str">
        <f t="shared" si="4575"/>
        <v/>
      </c>
      <c r="FB276" s="71" t="str">
        <f t="shared" si="4576"/>
        <v/>
      </c>
      <c r="FC276" s="71" t="str">
        <f t="shared" si="4577"/>
        <v/>
      </c>
      <c r="FD276" s="71" t="str">
        <f t="shared" si="4578"/>
        <v/>
      </c>
      <c r="FE276" s="71" t="str">
        <f t="shared" si="4579"/>
        <v/>
      </c>
      <c r="FF276" s="71" t="str">
        <f t="shared" si="4580"/>
        <v/>
      </c>
      <c r="FG276" s="71" t="str">
        <f t="shared" si="4581"/>
        <v/>
      </c>
      <c r="FH276" s="71" t="str">
        <f t="shared" si="4582"/>
        <v/>
      </c>
      <c r="FI276" s="71" t="str">
        <f t="shared" si="4583"/>
        <v/>
      </c>
      <c r="FJ276" s="71" t="str">
        <f t="shared" si="4584"/>
        <v/>
      </c>
      <c r="FK276" s="71" t="str">
        <f t="shared" si="4585"/>
        <v/>
      </c>
      <c r="FL276" s="71" t="str">
        <f t="shared" si="4586"/>
        <v/>
      </c>
      <c r="FM276" s="71" t="str">
        <f t="shared" si="4587"/>
        <v/>
      </c>
      <c r="FN276" s="71" t="str">
        <f t="shared" si="4588"/>
        <v/>
      </c>
      <c r="FO276" s="71" t="str">
        <f t="shared" si="4589"/>
        <v/>
      </c>
      <c r="FP276" s="71" t="str">
        <f t="shared" si="4590"/>
        <v/>
      </c>
      <c r="FQ276" s="71" t="str">
        <f t="shared" si="4591"/>
        <v/>
      </c>
      <c r="FR276" s="71" t="str">
        <f t="shared" si="4592"/>
        <v/>
      </c>
      <c r="FS276" s="71" t="str">
        <f t="shared" si="4593"/>
        <v/>
      </c>
    </row>
    <row r="277" spans="1:175" ht="15">
      <c r="A277" s="79"/>
      <c r="B277" s="125" t="s">
        <v>880</v>
      </c>
      <c r="C277" s="124" t="str">
        <f t="shared" si="4594"/>
        <v>已领取收藏礼包</v>
      </c>
      <c r="T277" s="129" t="str">
        <f t="shared" si="4595"/>
        <v>|cff99ccff房间大厅界面点击右上角《|r|cffcc99ff收藏|r|cff99ccff》后可领取该礼包。|n|n|r属性：|n|cffffcc33攻击伤害+10%|n技能伤害+10%|n重随英雄次数+1|r|N|N|cff00ff00已领取该礼包</v>
      </c>
      <c r="U277" s="79" t="s">
        <v>876</v>
      </c>
      <c r="CN277" s="70" t="str">
        <f t="shared" si="4596"/>
        <v>InitUnitState('IB54',,,,,,,,,,)</v>
      </c>
      <c r="CO277" s="70" t="str">
        <f t="shared" si="4597"/>
        <v>InitUnitNormal('IB54',,,,,,,,,,)</v>
      </c>
      <c r="CP277" s="70" t="str">
        <f t="shared" si="4598"/>
        <v>InitUnitMagic('IB54',,,,,,,,,,)</v>
      </c>
      <c r="CQ277" s="70" t="str">
        <f t="shared" si="4599"/>
        <v>InitUnitAdd('IB54',,,,,,,,,,)</v>
      </c>
      <c r="CR277" s="70" t="str">
        <f>"InitEquipData('"&amp;B277&amp;"',"&amp;D277&amp;","&amp;CR$1&amp;A277&amp;CR$1&amp;","&amp;E277&amp;","&amp;I277&amp;","&amp;F277&amp;","&amp;G277&amp;",'"&amp;J277&amp;"','"&amp;K277&amp;"','"&amp;L277&amp;"','"&amp;M277&amp;"','"&amp;N277&amp;"','"&amp;O277&amp;"',"&amp;CR$1&amp;U278&amp;CR$1&amp;")"</f>
        <v>InitEquipData('IB54',,"",,,,,'','','','','','',"ReplaceableTextures\\commandButtons\\BTNLBUI01.blp")</v>
      </c>
      <c r="CU277" s="95" t="str">
        <f t="shared" si="4522"/>
        <v>|n</v>
      </c>
      <c r="CV277" s="61" t="str">
        <f t="shared" si="4523"/>
        <v>|cff99ccff房间大厅界面点击右上角《|r|cffcc99ff收藏|r|cff99ccff》后可领取该礼包。|n|n|r属性：|n|cffffcc33攻击伤害+10%|n技能伤害+10%|n重随英雄次数+1|r|N|N|cff00ff00已领取该礼包</v>
      </c>
      <c r="CW277" s="60"/>
      <c r="CX277" s="60"/>
      <c r="CY277" s="60"/>
      <c r="CZ277" s="60"/>
      <c r="DA277" s="60"/>
      <c r="DB277" s="71" t="str">
        <f t="shared" si="4524"/>
        <v/>
      </c>
      <c r="DC277" s="71" t="str">
        <f t="shared" si="4525"/>
        <v/>
      </c>
      <c r="DD277" s="71" t="str">
        <f t="shared" si="4526"/>
        <v/>
      </c>
      <c r="DE277" s="71" t="str">
        <f t="shared" si="4527"/>
        <v/>
      </c>
      <c r="DF277" s="71" t="str">
        <f t="shared" si="4528"/>
        <v/>
      </c>
      <c r="DG277" s="71" t="str">
        <f t="shared" si="4529"/>
        <v/>
      </c>
      <c r="DH277" s="71" t="str">
        <f t="shared" si="4530"/>
        <v/>
      </c>
      <c r="DI277" s="71" t="str">
        <f t="shared" si="4531"/>
        <v/>
      </c>
      <c r="DJ277" s="71" t="str">
        <f t="shared" si="4532"/>
        <v/>
      </c>
      <c r="DK277" s="71" t="str">
        <f t="shared" si="4533"/>
        <v/>
      </c>
      <c r="DL277" s="71" t="str">
        <f t="shared" si="4534"/>
        <v/>
      </c>
      <c r="DM277" s="71" t="str">
        <f t="shared" si="4535"/>
        <v/>
      </c>
      <c r="DN277" s="71" t="str">
        <f t="shared" si="4536"/>
        <v/>
      </c>
      <c r="DO277" s="71" t="str">
        <f t="shared" si="4537"/>
        <v/>
      </c>
      <c r="DP277" s="71" t="str">
        <f t="shared" si="4538"/>
        <v/>
      </c>
      <c r="DQ277" s="71" t="str">
        <f t="shared" si="4539"/>
        <v/>
      </c>
      <c r="DR277" s="71" t="str">
        <f t="shared" si="4540"/>
        <v/>
      </c>
      <c r="DS277" s="71" t="str">
        <f t="shared" si="4541"/>
        <v/>
      </c>
      <c r="DT277" s="71" t="str">
        <f t="shared" si="4542"/>
        <v/>
      </c>
      <c r="DU277" s="71" t="str">
        <f t="shared" si="4543"/>
        <v/>
      </c>
      <c r="DV277" s="71" t="str">
        <f t="shared" si="4544"/>
        <v/>
      </c>
      <c r="DW277" s="71" t="str">
        <f t="shared" si="4545"/>
        <v/>
      </c>
      <c r="DX277" s="71" t="str">
        <f t="shared" si="4546"/>
        <v/>
      </c>
      <c r="DY277" s="71" t="str">
        <f t="shared" si="4547"/>
        <v/>
      </c>
      <c r="DZ277" s="71" t="str">
        <f t="shared" si="4548"/>
        <v/>
      </c>
      <c r="EA277" s="71" t="str">
        <f t="shared" si="4549"/>
        <v/>
      </c>
      <c r="EB277" s="71" t="str">
        <f t="shared" si="4550"/>
        <v/>
      </c>
      <c r="EC277" s="71" t="str">
        <f t="shared" si="4551"/>
        <v/>
      </c>
      <c r="ED277" s="71" t="str">
        <f t="shared" si="4552"/>
        <v/>
      </c>
      <c r="EE277" s="71" t="str">
        <f t="shared" si="4553"/>
        <v/>
      </c>
      <c r="EF277" s="71" t="str">
        <f t="shared" si="4554"/>
        <v/>
      </c>
      <c r="EG277" s="71" t="str">
        <f t="shared" si="4555"/>
        <v/>
      </c>
      <c r="EH277" s="71" t="str">
        <f t="shared" si="4556"/>
        <v/>
      </c>
      <c r="EI277" s="71" t="str">
        <f t="shared" si="4557"/>
        <v/>
      </c>
      <c r="EJ277" s="71" t="str">
        <f t="shared" si="4558"/>
        <v/>
      </c>
      <c r="EK277" s="71" t="str">
        <f t="shared" si="4559"/>
        <v/>
      </c>
      <c r="EL277" s="71" t="str">
        <f t="shared" si="4560"/>
        <v/>
      </c>
      <c r="EM277" s="71" t="str">
        <f t="shared" si="4561"/>
        <v/>
      </c>
      <c r="EN277" s="71" t="str">
        <f t="shared" si="4562"/>
        <v/>
      </c>
      <c r="EO277" s="71" t="str">
        <f t="shared" si="4563"/>
        <v/>
      </c>
      <c r="EP277" s="71" t="str">
        <f t="shared" si="4564"/>
        <v/>
      </c>
      <c r="EQ277" s="71" t="str">
        <f t="shared" si="4565"/>
        <v/>
      </c>
      <c r="ER277" s="71" t="str">
        <f t="shared" si="4566"/>
        <v/>
      </c>
      <c r="ES277" s="71" t="str">
        <f t="shared" si="4567"/>
        <v/>
      </c>
      <c r="ET277" s="71" t="str">
        <f t="shared" si="4568"/>
        <v/>
      </c>
      <c r="EU277" s="71" t="str">
        <f t="shared" si="4569"/>
        <v/>
      </c>
      <c r="EV277" s="71" t="str">
        <f t="shared" si="4570"/>
        <v/>
      </c>
      <c r="EW277" s="71" t="str">
        <f t="shared" si="4571"/>
        <v/>
      </c>
      <c r="EX277" s="71" t="str">
        <f t="shared" si="4572"/>
        <v/>
      </c>
      <c r="EY277" s="71" t="str">
        <f t="shared" si="4573"/>
        <v/>
      </c>
      <c r="EZ277" s="71" t="str">
        <f t="shared" si="4574"/>
        <v/>
      </c>
      <c r="FA277" s="71" t="str">
        <f t="shared" si="4575"/>
        <v/>
      </c>
      <c r="FB277" s="71" t="str">
        <f t="shared" si="4576"/>
        <v/>
      </c>
      <c r="FC277" s="71" t="str">
        <f t="shared" si="4577"/>
        <v/>
      </c>
      <c r="FD277" s="71" t="str">
        <f t="shared" si="4578"/>
        <v/>
      </c>
      <c r="FE277" s="71" t="str">
        <f t="shared" si="4579"/>
        <v/>
      </c>
      <c r="FF277" s="71" t="str">
        <f t="shared" si="4580"/>
        <v/>
      </c>
      <c r="FG277" s="71" t="str">
        <f t="shared" si="4581"/>
        <v/>
      </c>
      <c r="FH277" s="71" t="str">
        <f t="shared" si="4582"/>
        <v/>
      </c>
      <c r="FI277" s="71" t="str">
        <f t="shared" si="4583"/>
        <v/>
      </c>
      <c r="FJ277" s="71" t="str">
        <f t="shared" si="4584"/>
        <v/>
      </c>
      <c r="FK277" s="71" t="str">
        <f t="shared" si="4585"/>
        <v/>
      </c>
      <c r="FL277" s="71" t="str">
        <f t="shared" si="4586"/>
        <v/>
      </c>
      <c r="FM277" s="71" t="str">
        <f t="shared" si="4587"/>
        <v/>
      </c>
      <c r="FN277" s="71" t="str">
        <f t="shared" si="4588"/>
        <v/>
      </c>
      <c r="FO277" s="71" t="str">
        <f t="shared" si="4589"/>
        <v/>
      </c>
      <c r="FP277" s="71" t="str">
        <f t="shared" si="4590"/>
        <v/>
      </c>
      <c r="FQ277" s="71" t="str">
        <f t="shared" si="4591"/>
        <v/>
      </c>
      <c r="FR277" s="71" t="str">
        <f t="shared" si="4592"/>
        <v/>
      </c>
      <c r="FS277" s="71" t="str">
        <f t="shared" si="4593"/>
        <v/>
      </c>
    </row>
    <row r="278" spans="1:175" ht="15">
      <c r="A278" s="79"/>
      <c r="B278" s="125" t="s">
        <v>881</v>
      </c>
      <c r="C278" s="124" t="str">
        <f t="shared" si="4594"/>
        <v>已领取重置版礼包</v>
      </c>
      <c r="T278" s="129" t="str">
        <f t="shared" si="4595"/>
        <v>|cff33ff00购买魔兽重制版可领取该礼包！|n|n|r奖励：|n招魂幡Lv3|N|N|cff00ff00已领取该礼包</v>
      </c>
      <c r="U278" s="79" t="s">
        <v>876</v>
      </c>
      <c r="CN278" s="70" t="str">
        <f t="shared" si="4596"/>
        <v>InitUnitState('IB55',,,,,,,,,,)</v>
      </c>
      <c r="CO278" s="70" t="str">
        <f t="shared" si="4597"/>
        <v>InitUnitNormal('IB55',,,,,,,,,,)</v>
      </c>
      <c r="CP278" s="70" t="str">
        <f t="shared" si="4598"/>
        <v>InitUnitMagic('IB55',,,,,,,,,,)</v>
      </c>
      <c r="CQ278" s="70" t="str">
        <f t="shared" si="4599"/>
        <v>InitUnitAdd('IB55',,,,,,,,,,)</v>
      </c>
      <c r="CR278" s="70" t="str">
        <f>"InitEquipData('"&amp;B278&amp;"',"&amp;D278&amp;","&amp;CR$1&amp;A278&amp;CR$1&amp;","&amp;E278&amp;","&amp;I278&amp;","&amp;F278&amp;","&amp;G278&amp;",'"&amp;J278&amp;"','"&amp;K278&amp;"','"&amp;L278&amp;"','"&amp;M278&amp;"','"&amp;N278&amp;"','"&amp;O278&amp;"',"&amp;CR$1&amp;U306&amp;CR$1&amp;")"</f>
        <v>InitEquipData('IB55',,"",,,,,'','','','','','',"")</v>
      </c>
      <c r="CU278" s="95" t="str">
        <f t="shared" si="4522"/>
        <v>|n</v>
      </c>
      <c r="CV278" s="61" t="str">
        <f t="shared" si="4523"/>
        <v>|cff33ff00购买魔兽重制版可领取该礼包！|n|n|r奖励：|n招魂幡Lv3|N|N|cff00ff00已领取该礼包</v>
      </c>
      <c r="CW278" s="60"/>
      <c r="CX278" s="60"/>
      <c r="CY278" s="60"/>
      <c r="CZ278" s="60"/>
      <c r="DA278" s="60"/>
      <c r="DB278" s="71" t="str">
        <f t="shared" si="4524"/>
        <v/>
      </c>
      <c r="DC278" s="71" t="str">
        <f t="shared" si="4525"/>
        <v/>
      </c>
      <c r="DD278" s="71" t="str">
        <f t="shared" si="4526"/>
        <v/>
      </c>
      <c r="DE278" s="71" t="str">
        <f t="shared" si="4527"/>
        <v/>
      </c>
      <c r="DF278" s="71" t="str">
        <f t="shared" si="4528"/>
        <v/>
      </c>
      <c r="DG278" s="71" t="str">
        <f t="shared" si="4529"/>
        <v/>
      </c>
      <c r="DH278" s="71" t="str">
        <f t="shared" si="4530"/>
        <v/>
      </c>
      <c r="DI278" s="71" t="str">
        <f t="shared" si="4531"/>
        <v/>
      </c>
      <c r="DJ278" s="71" t="str">
        <f t="shared" si="4532"/>
        <v/>
      </c>
      <c r="DK278" s="71" t="str">
        <f t="shared" si="4533"/>
        <v/>
      </c>
      <c r="DL278" s="71" t="str">
        <f t="shared" si="4534"/>
        <v/>
      </c>
      <c r="DM278" s="71" t="str">
        <f t="shared" si="4535"/>
        <v/>
      </c>
      <c r="DN278" s="71" t="str">
        <f t="shared" si="4536"/>
        <v/>
      </c>
      <c r="DO278" s="71" t="str">
        <f t="shared" si="4537"/>
        <v/>
      </c>
      <c r="DP278" s="71" t="str">
        <f t="shared" si="4538"/>
        <v/>
      </c>
      <c r="DQ278" s="71" t="str">
        <f t="shared" si="4539"/>
        <v/>
      </c>
      <c r="DR278" s="71" t="str">
        <f t="shared" si="4540"/>
        <v/>
      </c>
      <c r="DS278" s="71" t="str">
        <f t="shared" si="4541"/>
        <v/>
      </c>
      <c r="DT278" s="71" t="str">
        <f t="shared" si="4542"/>
        <v/>
      </c>
      <c r="DU278" s="71" t="str">
        <f t="shared" si="4543"/>
        <v/>
      </c>
      <c r="DV278" s="71" t="str">
        <f t="shared" si="4544"/>
        <v/>
      </c>
      <c r="DW278" s="71" t="str">
        <f t="shared" si="4545"/>
        <v/>
      </c>
      <c r="DX278" s="71" t="str">
        <f t="shared" si="4546"/>
        <v/>
      </c>
      <c r="DY278" s="71" t="str">
        <f t="shared" si="4547"/>
        <v/>
      </c>
      <c r="DZ278" s="71" t="str">
        <f t="shared" si="4548"/>
        <v/>
      </c>
      <c r="EA278" s="71" t="str">
        <f t="shared" si="4549"/>
        <v/>
      </c>
      <c r="EB278" s="71" t="str">
        <f t="shared" si="4550"/>
        <v/>
      </c>
      <c r="EC278" s="71" t="str">
        <f t="shared" si="4551"/>
        <v/>
      </c>
      <c r="ED278" s="71" t="str">
        <f t="shared" si="4552"/>
        <v/>
      </c>
      <c r="EE278" s="71" t="str">
        <f t="shared" si="4553"/>
        <v/>
      </c>
      <c r="EF278" s="71" t="str">
        <f t="shared" si="4554"/>
        <v/>
      </c>
      <c r="EG278" s="71" t="str">
        <f t="shared" si="4555"/>
        <v/>
      </c>
      <c r="EH278" s="71" t="str">
        <f t="shared" si="4556"/>
        <v/>
      </c>
      <c r="EI278" s="71" t="str">
        <f t="shared" si="4557"/>
        <v/>
      </c>
      <c r="EJ278" s="71" t="str">
        <f t="shared" si="4558"/>
        <v/>
      </c>
      <c r="EK278" s="71" t="str">
        <f t="shared" si="4559"/>
        <v/>
      </c>
      <c r="EL278" s="71" t="str">
        <f t="shared" si="4560"/>
        <v/>
      </c>
      <c r="EM278" s="71" t="str">
        <f t="shared" si="4561"/>
        <v/>
      </c>
      <c r="EN278" s="71" t="str">
        <f t="shared" si="4562"/>
        <v/>
      </c>
      <c r="EO278" s="71" t="str">
        <f t="shared" si="4563"/>
        <v/>
      </c>
      <c r="EP278" s="71" t="str">
        <f t="shared" si="4564"/>
        <v/>
      </c>
      <c r="EQ278" s="71" t="str">
        <f t="shared" si="4565"/>
        <v/>
      </c>
      <c r="ER278" s="71" t="str">
        <f t="shared" si="4566"/>
        <v/>
      </c>
      <c r="ES278" s="71" t="str">
        <f t="shared" si="4567"/>
        <v/>
      </c>
      <c r="ET278" s="71" t="str">
        <f t="shared" si="4568"/>
        <v/>
      </c>
      <c r="EU278" s="71" t="str">
        <f t="shared" si="4569"/>
        <v/>
      </c>
      <c r="EV278" s="71" t="str">
        <f t="shared" si="4570"/>
        <v/>
      </c>
      <c r="EW278" s="71" t="str">
        <f t="shared" si="4571"/>
        <v/>
      </c>
      <c r="EX278" s="71" t="str">
        <f t="shared" si="4572"/>
        <v/>
      </c>
      <c r="EY278" s="71" t="str">
        <f t="shared" si="4573"/>
        <v/>
      </c>
      <c r="EZ278" s="71" t="str">
        <f t="shared" si="4574"/>
        <v/>
      </c>
      <c r="FA278" s="71" t="str">
        <f t="shared" si="4575"/>
        <v/>
      </c>
      <c r="FB278" s="71" t="str">
        <f t="shared" si="4576"/>
        <v/>
      </c>
      <c r="FC278" s="71" t="str">
        <f t="shared" si="4577"/>
        <v/>
      </c>
      <c r="FD278" s="71" t="str">
        <f t="shared" si="4578"/>
        <v/>
      </c>
      <c r="FE278" s="71" t="str">
        <f t="shared" si="4579"/>
        <v/>
      </c>
      <c r="FF278" s="71" t="str">
        <f t="shared" si="4580"/>
        <v/>
      </c>
      <c r="FG278" s="71" t="str">
        <f t="shared" si="4581"/>
        <v/>
      </c>
      <c r="FH278" s="71" t="str">
        <f t="shared" si="4582"/>
        <v/>
      </c>
      <c r="FI278" s="71" t="str">
        <f t="shared" si="4583"/>
        <v/>
      </c>
      <c r="FJ278" s="71" t="str">
        <f t="shared" si="4584"/>
        <v/>
      </c>
      <c r="FK278" s="71" t="str">
        <f t="shared" si="4585"/>
        <v/>
      </c>
      <c r="FL278" s="71" t="str">
        <f t="shared" si="4586"/>
        <v/>
      </c>
      <c r="FM278" s="71" t="str">
        <f t="shared" si="4587"/>
        <v/>
      </c>
      <c r="FN278" s="71" t="str">
        <f t="shared" si="4588"/>
        <v/>
      </c>
      <c r="FO278" s="71" t="str">
        <f t="shared" si="4589"/>
        <v/>
      </c>
      <c r="FP278" s="71" t="str">
        <f t="shared" si="4590"/>
        <v/>
      </c>
      <c r="FQ278" s="71" t="str">
        <f t="shared" si="4591"/>
        <v/>
      </c>
      <c r="FR278" s="71" t="str">
        <f t="shared" si="4592"/>
        <v/>
      </c>
      <c r="FS278" s="71" t="str">
        <f t="shared" si="4593"/>
        <v/>
      </c>
    </row>
    <row r="279" spans="1:175" ht="15">
      <c r="A279" s="79"/>
      <c r="B279" s="125" t="s">
        <v>882</v>
      </c>
      <c r="C279" s="124" t="str">
        <f t="shared" si="4594"/>
        <v>已领取公会福利</v>
      </c>
      <c r="T279" s="129" t="str">
        <f t="shared" si="4595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U279" s="79" t="s">
        <v>876</v>
      </c>
      <c r="CN279" s="70" t="str">
        <f t="shared" si="4596"/>
        <v>InitUnitState('IB56',,,,,,,,,,)</v>
      </c>
      <c r="CO279" s="70" t="str">
        <f t="shared" si="4597"/>
        <v>InitUnitNormal('IB56',,,,,,,,,,)</v>
      </c>
      <c r="CP279" s="70" t="str">
        <f t="shared" si="4598"/>
        <v>InitUnitMagic('IB56',,,,,,,,,,)</v>
      </c>
      <c r="CQ279" s="70" t="str">
        <f t="shared" si="4599"/>
        <v>InitUnitAdd('IB56',,,,,,,,,,)</v>
      </c>
      <c r="CR279" s="70" t="str">
        <f>"InitEquipData('"&amp;B279&amp;"',"&amp;D279&amp;","&amp;CR$1&amp;A279&amp;CR$1&amp;","&amp;E279&amp;","&amp;I279&amp;","&amp;F279&amp;","&amp;G279&amp;",'"&amp;J279&amp;"','"&amp;K279&amp;"','"&amp;L279&amp;"','"&amp;M279&amp;"','"&amp;N279&amp;"','"&amp;O279&amp;"',"&amp;CR$1&amp;U280&amp;CR$1&amp;")"</f>
        <v>InitEquipData('IB56',,"",,,,,'','','','','','',"ReplaceableTextures\\commandButtons\\BTNLBUI01.blp")</v>
      </c>
      <c r="CU279" s="95" t="str">
        <f t="shared" si="4522"/>
        <v>|n</v>
      </c>
      <c r="CV279" s="61" t="str">
        <f t="shared" si="4523"/>
        <v>加入以下公会可领取：|n|cff33ff00墨汁联盟①萌|n….|n墨汁联盟①⑨萌|n墨汁联盟x号|n星耀俱乐部|n星悦俱乐部|n墨汁联盟&amp;最强主播|n墨汁联盟&amp;喵家军团|n墨汁联盟&amp;好心最美|n墨汁联盟&amp;天巫月|n北斗俱乐部|nVVIP俱乐部|n|n|r开局即可获得：|n|cffffcc33每秒生命+50|n被动触发概率+1%|n技能冷却-5%|r|N|N|cff00ff00已领取该礼包</v>
      </c>
      <c r="CW279" s="60"/>
      <c r="CX279" s="60"/>
      <c r="CY279" s="60"/>
      <c r="CZ279" s="60"/>
      <c r="DA279" s="60"/>
      <c r="DB279" s="71" t="str">
        <f t="shared" si="4524"/>
        <v/>
      </c>
      <c r="DC279" s="71" t="str">
        <f t="shared" si="4525"/>
        <v/>
      </c>
      <c r="DD279" s="71" t="str">
        <f t="shared" si="4526"/>
        <v/>
      </c>
      <c r="DE279" s="71" t="str">
        <f t="shared" si="4527"/>
        <v/>
      </c>
      <c r="DF279" s="71" t="str">
        <f t="shared" si="4528"/>
        <v/>
      </c>
      <c r="DG279" s="71" t="str">
        <f t="shared" si="4529"/>
        <v/>
      </c>
      <c r="DH279" s="71" t="str">
        <f t="shared" si="4530"/>
        <v/>
      </c>
      <c r="DI279" s="71" t="str">
        <f t="shared" si="4531"/>
        <v/>
      </c>
      <c r="DJ279" s="71" t="str">
        <f t="shared" si="4532"/>
        <v/>
      </c>
      <c r="DK279" s="71" t="str">
        <f t="shared" si="4533"/>
        <v/>
      </c>
      <c r="DL279" s="71" t="str">
        <f t="shared" si="4534"/>
        <v/>
      </c>
      <c r="DM279" s="71" t="str">
        <f t="shared" si="4535"/>
        <v/>
      </c>
      <c r="DN279" s="71" t="str">
        <f t="shared" si="4536"/>
        <v/>
      </c>
      <c r="DO279" s="71" t="str">
        <f t="shared" si="4537"/>
        <v/>
      </c>
      <c r="DP279" s="71" t="str">
        <f t="shared" si="4538"/>
        <v/>
      </c>
      <c r="DQ279" s="71" t="str">
        <f t="shared" si="4539"/>
        <v/>
      </c>
      <c r="DR279" s="71" t="str">
        <f t="shared" si="4540"/>
        <v/>
      </c>
      <c r="DS279" s="71" t="str">
        <f t="shared" si="4541"/>
        <v/>
      </c>
      <c r="DT279" s="71" t="str">
        <f t="shared" si="4542"/>
        <v/>
      </c>
      <c r="DU279" s="71" t="str">
        <f t="shared" si="4543"/>
        <v/>
      </c>
      <c r="DV279" s="71" t="str">
        <f t="shared" si="4544"/>
        <v/>
      </c>
      <c r="DW279" s="71" t="str">
        <f t="shared" si="4545"/>
        <v/>
      </c>
      <c r="DX279" s="71" t="str">
        <f t="shared" si="4546"/>
        <v/>
      </c>
      <c r="DY279" s="71" t="str">
        <f t="shared" si="4547"/>
        <v/>
      </c>
      <c r="DZ279" s="71" t="str">
        <f t="shared" si="4548"/>
        <v/>
      </c>
      <c r="EA279" s="71" t="str">
        <f t="shared" si="4549"/>
        <v/>
      </c>
      <c r="EB279" s="71" t="str">
        <f t="shared" si="4550"/>
        <v/>
      </c>
      <c r="EC279" s="71" t="str">
        <f t="shared" si="4551"/>
        <v/>
      </c>
      <c r="ED279" s="71" t="str">
        <f t="shared" si="4552"/>
        <v/>
      </c>
      <c r="EE279" s="71" t="str">
        <f t="shared" si="4553"/>
        <v/>
      </c>
      <c r="EF279" s="71" t="str">
        <f t="shared" si="4554"/>
        <v/>
      </c>
      <c r="EG279" s="71" t="str">
        <f t="shared" si="4555"/>
        <v/>
      </c>
      <c r="EH279" s="71" t="str">
        <f t="shared" si="4556"/>
        <v/>
      </c>
      <c r="EI279" s="71" t="str">
        <f t="shared" si="4557"/>
        <v/>
      </c>
      <c r="EJ279" s="71" t="str">
        <f t="shared" si="4558"/>
        <v/>
      </c>
      <c r="EK279" s="71" t="str">
        <f t="shared" si="4559"/>
        <v/>
      </c>
      <c r="EL279" s="71" t="str">
        <f t="shared" si="4560"/>
        <v/>
      </c>
      <c r="EM279" s="71" t="str">
        <f t="shared" si="4561"/>
        <v/>
      </c>
      <c r="EN279" s="71" t="str">
        <f t="shared" si="4562"/>
        <v/>
      </c>
      <c r="EO279" s="71" t="str">
        <f t="shared" si="4563"/>
        <v/>
      </c>
      <c r="EP279" s="71" t="str">
        <f t="shared" si="4564"/>
        <v/>
      </c>
      <c r="EQ279" s="71" t="str">
        <f t="shared" si="4565"/>
        <v/>
      </c>
      <c r="ER279" s="71" t="str">
        <f t="shared" si="4566"/>
        <v/>
      </c>
      <c r="ES279" s="71" t="str">
        <f t="shared" si="4567"/>
        <v/>
      </c>
      <c r="ET279" s="71" t="str">
        <f t="shared" si="4568"/>
        <v/>
      </c>
      <c r="EU279" s="71" t="str">
        <f t="shared" si="4569"/>
        <v/>
      </c>
      <c r="EV279" s="71" t="str">
        <f t="shared" si="4570"/>
        <v/>
      </c>
      <c r="EW279" s="71" t="str">
        <f t="shared" si="4571"/>
        <v/>
      </c>
      <c r="EX279" s="71" t="str">
        <f t="shared" si="4572"/>
        <v/>
      </c>
      <c r="EY279" s="71" t="str">
        <f t="shared" si="4573"/>
        <v/>
      </c>
      <c r="EZ279" s="71" t="str">
        <f t="shared" si="4574"/>
        <v/>
      </c>
      <c r="FA279" s="71" t="str">
        <f t="shared" si="4575"/>
        <v/>
      </c>
      <c r="FB279" s="71" t="str">
        <f t="shared" si="4576"/>
        <v/>
      </c>
      <c r="FC279" s="71" t="str">
        <f t="shared" si="4577"/>
        <v/>
      </c>
      <c r="FD279" s="71" t="str">
        <f t="shared" si="4578"/>
        <v/>
      </c>
      <c r="FE279" s="71" t="str">
        <f t="shared" si="4579"/>
        <v/>
      </c>
      <c r="FF279" s="71" t="str">
        <f t="shared" si="4580"/>
        <v/>
      </c>
      <c r="FG279" s="71" t="str">
        <f t="shared" si="4581"/>
        <v/>
      </c>
      <c r="FH279" s="71" t="str">
        <f t="shared" si="4582"/>
        <v/>
      </c>
      <c r="FI279" s="71" t="str">
        <f t="shared" si="4583"/>
        <v/>
      </c>
      <c r="FJ279" s="71" t="str">
        <f t="shared" si="4584"/>
        <v/>
      </c>
      <c r="FK279" s="71" t="str">
        <f t="shared" si="4585"/>
        <v/>
      </c>
      <c r="FL279" s="71" t="str">
        <f t="shared" si="4586"/>
        <v/>
      </c>
      <c r="FM279" s="71" t="str">
        <f t="shared" si="4587"/>
        <v/>
      </c>
      <c r="FN279" s="71" t="str">
        <f t="shared" si="4588"/>
        <v/>
      </c>
      <c r="FO279" s="71" t="str">
        <f t="shared" si="4589"/>
        <v/>
      </c>
      <c r="FP279" s="71" t="str">
        <f t="shared" si="4590"/>
        <v/>
      </c>
      <c r="FQ279" s="71" t="str">
        <f t="shared" si="4591"/>
        <v/>
      </c>
      <c r="FR279" s="71" t="str">
        <f t="shared" si="4592"/>
        <v/>
      </c>
      <c r="FS279" s="71" t="str">
        <f t="shared" si="4593"/>
        <v/>
      </c>
    </row>
    <row r="280" spans="1:175" ht="15">
      <c r="A280" s="79"/>
      <c r="B280" s="125" t="s">
        <v>883</v>
      </c>
      <c r="C280" s="124" t="str">
        <f t="shared" si="4594"/>
        <v>已领取星耀礼包</v>
      </c>
      <c r="T280" s="129" t="str">
        <f t="shared" si="4595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U280" s="79" t="s">
        <v>876</v>
      </c>
      <c r="CN280" s="70" t="str">
        <f t="shared" si="4596"/>
        <v>InitUnitState('IB57',,,,,,,,,,)</v>
      </c>
      <c r="CO280" s="70" t="str">
        <f t="shared" si="4597"/>
        <v>InitUnitNormal('IB57',,,,,,,,,,)</v>
      </c>
      <c r="CP280" s="70" t="str">
        <f t="shared" si="4598"/>
        <v>InitUnitMagic('IB57',,,,,,,,,,)</v>
      </c>
      <c r="CQ280" s="70" t="str">
        <f t="shared" si="4599"/>
        <v>InitUnitAdd('IB57',,,,,,,,,,)</v>
      </c>
      <c r="CR280" s="70" t="str">
        <f>"InitEquipData('"&amp;B280&amp;"',"&amp;D280&amp;","&amp;CR$1&amp;A280&amp;CR$1&amp;","&amp;E280&amp;","&amp;I280&amp;","&amp;F280&amp;","&amp;G280&amp;",'"&amp;J280&amp;"','"&amp;K280&amp;"','"&amp;L280&amp;"','"&amp;M280&amp;"','"&amp;N280&amp;"','"&amp;O280&amp;"',"&amp;CR$1&amp;U282&amp;CR$1&amp;")"</f>
        <v>InitEquipData('IB57',,"",,,,,'','','','','','',"ReplaceableTextures\\commandButtons\\BTNLBUI01.blp")</v>
      </c>
      <c r="CU280" s="95" t="str">
        <f t="shared" si="4522"/>
        <v>|n</v>
      </c>
      <c r="CV280" s="61" t="str">
        <f t="shared" si="4523"/>
        <v>加入以下公会可领取：|n|cff33ff00星耀加入以下公会可领取：|n星耀俱乐部|n星悦俱乐部|nVVIP俱乐部|n|n|r开局即可激活称号：F5内查看|n|cffffcc33每秒生命+200|n每秒业力+10|n被动触发概率+2%|n冷却缩减+10%|r|N|N|cff00ff00已领取该礼包</v>
      </c>
      <c r="CW280" s="60"/>
      <c r="CX280" s="60"/>
      <c r="CY280" s="60"/>
      <c r="CZ280" s="60"/>
      <c r="DA280" s="60"/>
      <c r="DB280" s="71" t="str">
        <f t="shared" si="4524"/>
        <v/>
      </c>
      <c r="DC280" s="71" t="str">
        <f t="shared" si="4525"/>
        <v/>
      </c>
      <c r="DD280" s="71" t="str">
        <f t="shared" si="4526"/>
        <v/>
      </c>
      <c r="DE280" s="71" t="str">
        <f t="shared" si="4527"/>
        <v/>
      </c>
      <c r="DF280" s="71" t="str">
        <f t="shared" si="4528"/>
        <v/>
      </c>
      <c r="DG280" s="71" t="str">
        <f t="shared" si="4529"/>
        <v/>
      </c>
      <c r="DH280" s="71" t="str">
        <f t="shared" si="4530"/>
        <v/>
      </c>
      <c r="DI280" s="71" t="str">
        <f t="shared" si="4531"/>
        <v/>
      </c>
      <c r="DJ280" s="71" t="str">
        <f t="shared" si="4532"/>
        <v/>
      </c>
      <c r="DK280" s="71" t="str">
        <f t="shared" si="4533"/>
        <v/>
      </c>
      <c r="DL280" s="71" t="str">
        <f t="shared" si="4534"/>
        <v/>
      </c>
      <c r="DM280" s="71" t="str">
        <f t="shared" si="4535"/>
        <v/>
      </c>
      <c r="DN280" s="71" t="str">
        <f t="shared" si="4536"/>
        <v/>
      </c>
      <c r="DO280" s="71" t="str">
        <f t="shared" si="4537"/>
        <v/>
      </c>
      <c r="DP280" s="71" t="str">
        <f t="shared" si="4538"/>
        <v/>
      </c>
      <c r="DQ280" s="71" t="str">
        <f t="shared" si="4539"/>
        <v/>
      </c>
      <c r="DR280" s="71" t="str">
        <f t="shared" si="4540"/>
        <v/>
      </c>
      <c r="DS280" s="71" t="str">
        <f t="shared" si="4541"/>
        <v/>
      </c>
      <c r="DT280" s="71" t="str">
        <f t="shared" si="4542"/>
        <v/>
      </c>
      <c r="DU280" s="71" t="str">
        <f t="shared" si="4543"/>
        <v/>
      </c>
      <c r="DV280" s="71" t="str">
        <f t="shared" si="4544"/>
        <v/>
      </c>
      <c r="DW280" s="71" t="str">
        <f t="shared" si="4545"/>
        <v/>
      </c>
      <c r="DX280" s="71" t="str">
        <f t="shared" si="4546"/>
        <v/>
      </c>
      <c r="DY280" s="71" t="str">
        <f t="shared" si="4547"/>
        <v/>
      </c>
      <c r="DZ280" s="71" t="str">
        <f t="shared" si="4548"/>
        <v/>
      </c>
      <c r="EA280" s="71" t="str">
        <f t="shared" si="4549"/>
        <v/>
      </c>
      <c r="EB280" s="71" t="str">
        <f t="shared" si="4550"/>
        <v/>
      </c>
      <c r="EC280" s="71" t="str">
        <f t="shared" si="4551"/>
        <v/>
      </c>
      <c r="ED280" s="71" t="str">
        <f t="shared" si="4552"/>
        <v/>
      </c>
      <c r="EE280" s="71" t="str">
        <f t="shared" si="4553"/>
        <v/>
      </c>
      <c r="EF280" s="71" t="str">
        <f t="shared" si="4554"/>
        <v/>
      </c>
      <c r="EG280" s="71" t="str">
        <f t="shared" si="4555"/>
        <v/>
      </c>
      <c r="EH280" s="71" t="str">
        <f t="shared" si="4556"/>
        <v/>
      </c>
      <c r="EI280" s="71" t="str">
        <f t="shared" si="4557"/>
        <v/>
      </c>
      <c r="EJ280" s="71" t="str">
        <f t="shared" si="4558"/>
        <v/>
      </c>
      <c r="EK280" s="71" t="str">
        <f t="shared" si="4559"/>
        <v/>
      </c>
      <c r="EL280" s="71" t="str">
        <f t="shared" si="4560"/>
        <v/>
      </c>
      <c r="EM280" s="71" t="str">
        <f t="shared" si="4561"/>
        <v/>
      </c>
      <c r="EN280" s="71" t="str">
        <f t="shared" si="4562"/>
        <v/>
      </c>
      <c r="EO280" s="71" t="str">
        <f t="shared" si="4563"/>
        <v/>
      </c>
      <c r="EP280" s="71" t="str">
        <f t="shared" si="4564"/>
        <v/>
      </c>
      <c r="EQ280" s="71" t="str">
        <f t="shared" si="4565"/>
        <v/>
      </c>
      <c r="ER280" s="71" t="str">
        <f t="shared" si="4566"/>
        <v/>
      </c>
      <c r="ES280" s="71" t="str">
        <f t="shared" si="4567"/>
        <v/>
      </c>
      <c r="ET280" s="71" t="str">
        <f t="shared" si="4568"/>
        <v/>
      </c>
      <c r="EU280" s="71" t="str">
        <f t="shared" si="4569"/>
        <v/>
      </c>
      <c r="EV280" s="71" t="str">
        <f t="shared" si="4570"/>
        <v/>
      </c>
      <c r="EW280" s="71" t="str">
        <f t="shared" si="4571"/>
        <v/>
      </c>
      <c r="EX280" s="71" t="str">
        <f t="shared" si="4572"/>
        <v/>
      </c>
      <c r="EY280" s="71" t="str">
        <f t="shared" si="4573"/>
        <v/>
      </c>
      <c r="EZ280" s="71" t="str">
        <f t="shared" si="4574"/>
        <v/>
      </c>
      <c r="FA280" s="71" t="str">
        <f t="shared" si="4575"/>
        <v/>
      </c>
      <c r="FB280" s="71" t="str">
        <f t="shared" si="4576"/>
        <v/>
      </c>
      <c r="FC280" s="71" t="str">
        <f t="shared" si="4577"/>
        <v/>
      </c>
      <c r="FD280" s="71" t="str">
        <f t="shared" si="4578"/>
        <v/>
      </c>
      <c r="FE280" s="71" t="str">
        <f t="shared" si="4579"/>
        <v/>
      </c>
      <c r="FF280" s="71" t="str">
        <f t="shared" si="4580"/>
        <v/>
      </c>
      <c r="FG280" s="71" t="str">
        <f t="shared" si="4581"/>
        <v/>
      </c>
      <c r="FH280" s="71" t="str">
        <f t="shared" si="4582"/>
        <v/>
      </c>
      <c r="FI280" s="71" t="str">
        <f t="shared" si="4583"/>
        <v/>
      </c>
      <c r="FJ280" s="71" t="str">
        <f t="shared" si="4584"/>
        <v/>
      </c>
      <c r="FK280" s="71" t="str">
        <f t="shared" si="4585"/>
        <v/>
      </c>
      <c r="FL280" s="71" t="str">
        <f t="shared" si="4586"/>
        <v/>
      </c>
      <c r="FM280" s="71" t="str">
        <f t="shared" si="4587"/>
        <v/>
      </c>
      <c r="FN280" s="71" t="str">
        <f t="shared" si="4588"/>
        <v/>
      </c>
      <c r="FO280" s="71" t="str">
        <f t="shared" si="4589"/>
        <v/>
      </c>
      <c r="FP280" s="71" t="str">
        <f t="shared" si="4590"/>
        <v/>
      </c>
      <c r="FQ280" s="71" t="str">
        <f t="shared" si="4591"/>
        <v/>
      </c>
      <c r="FR280" s="71" t="str">
        <f t="shared" si="4592"/>
        <v/>
      </c>
      <c r="FS280" s="71" t="str">
        <f t="shared" si="4593"/>
        <v/>
      </c>
    </row>
    <row r="281" spans="1:175" ht="15">
      <c r="A281" s="79"/>
      <c r="B281" s="125" t="s">
        <v>884</v>
      </c>
      <c r="C281" s="124" t="str">
        <f t="shared" si="4594"/>
        <v>已领取魔芝RPG礼包</v>
      </c>
      <c r="T281" s="129" t="str">
        <f t="shared" si="4595"/>
        <v>|cff99ccff游戏中输入《|r|cff33ff00魔芝RPG|r|cff99ccff》领取本礼包！|r|n|n|r奖励：|n|cffffcc00练功房怪物数量+1|r|N|N|cff00ff00已领取该礼包</v>
      </c>
      <c r="U281" s="79" t="s">
        <v>876</v>
      </c>
      <c r="CN281" s="70" t="str">
        <f t="shared" si="4596"/>
        <v>InitUnitState('IB58',,,,,,,,,,)</v>
      </c>
      <c r="CO281" s="70" t="str">
        <f t="shared" si="4597"/>
        <v>InitUnitNormal('IB58',,,,,,,,,,)</v>
      </c>
      <c r="CP281" s="70" t="str">
        <f t="shared" si="4598"/>
        <v>InitUnitMagic('IB58',,,,,,,,,,)</v>
      </c>
      <c r="CQ281" s="70" t="str">
        <f t="shared" si="4599"/>
        <v>InitUnitAdd('IB58',,,,,,,,,,)</v>
      </c>
      <c r="CR281" s="70" t="str">
        <f>"InitEquipData('"&amp;B281&amp;"',"&amp;D281&amp;","&amp;CR$1&amp;A281&amp;CR$1&amp;","&amp;E281&amp;","&amp;I281&amp;","&amp;F281&amp;","&amp;G281&amp;",'"&amp;J281&amp;"','"&amp;K281&amp;"','"&amp;L281&amp;"','"&amp;M281&amp;"','"&amp;N281&amp;"','"&amp;O281&amp;"',"&amp;CR$1&amp;U308&amp;CR$1&amp;")"</f>
        <v>InitEquipData('IB58',,"",,,,,'','','','','','',"")</v>
      </c>
      <c r="CU281" s="95" t="str">
        <f t="shared" si="4522"/>
        <v>|n</v>
      </c>
      <c r="CV281" s="61" t="str">
        <f t="shared" si="4523"/>
        <v>|cff99ccff游戏中输入《|r|cff33ff00魔芝RPG|r|cff99ccff》领取本礼包！|r|n|n|r奖励：|n|cffffcc00练功房怪物数量+1|r|N|N|cff00ff00已领取该礼包</v>
      </c>
      <c r="CW281" s="60"/>
      <c r="CX281" s="60"/>
      <c r="CY281" s="60"/>
      <c r="CZ281" s="60"/>
      <c r="DA281" s="60"/>
      <c r="DB281" s="71" t="str">
        <f t="shared" ref="DB281:FM281" si="4600">IF(V281="","","|n"&amp;DB$2&amp;"+"&amp;V281&amp;DB$1)</f>
        <v/>
      </c>
      <c r="DC281" s="71" t="str">
        <f t="shared" si="4600"/>
        <v/>
      </c>
      <c r="DD281" s="71" t="str">
        <f t="shared" si="4600"/>
        <v/>
      </c>
      <c r="DE281" s="71" t="str">
        <f t="shared" si="4600"/>
        <v/>
      </c>
      <c r="DF281" s="71" t="str">
        <f t="shared" si="4600"/>
        <v/>
      </c>
      <c r="DG281" s="71" t="str">
        <f t="shared" si="4600"/>
        <v/>
      </c>
      <c r="DH281" s="71" t="str">
        <f t="shared" si="4600"/>
        <v/>
      </c>
      <c r="DI281" s="71" t="str">
        <f t="shared" si="4600"/>
        <v/>
      </c>
      <c r="DJ281" s="71" t="str">
        <f t="shared" si="4600"/>
        <v/>
      </c>
      <c r="DK281" s="71" t="str">
        <f t="shared" si="4600"/>
        <v/>
      </c>
      <c r="DL281" s="71" t="str">
        <f t="shared" si="4600"/>
        <v/>
      </c>
      <c r="DM281" s="71" t="str">
        <f t="shared" si="4600"/>
        <v/>
      </c>
      <c r="DN281" s="71" t="str">
        <f t="shared" si="4600"/>
        <v/>
      </c>
      <c r="DO281" s="71" t="str">
        <f t="shared" si="4600"/>
        <v/>
      </c>
      <c r="DP281" s="71" t="str">
        <f t="shared" si="4600"/>
        <v/>
      </c>
      <c r="DQ281" s="71" t="str">
        <f t="shared" si="4600"/>
        <v/>
      </c>
      <c r="DR281" s="71" t="str">
        <f t="shared" si="4600"/>
        <v/>
      </c>
      <c r="DS281" s="71" t="str">
        <f t="shared" si="4600"/>
        <v/>
      </c>
      <c r="DT281" s="71" t="str">
        <f t="shared" si="4600"/>
        <v/>
      </c>
      <c r="DU281" s="71" t="str">
        <f t="shared" si="4600"/>
        <v/>
      </c>
      <c r="DV281" s="71" t="str">
        <f t="shared" si="4600"/>
        <v/>
      </c>
      <c r="DW281" s="71" t="str">
        <f t="shared" si="4600"/>
        <v/>
      </c>
      <c r="DX281" s="71" t="str">
        <f t="shared" si="4600"/>
        <v/>
      </c>
      <c r="DY281" s="71" t="str">
        <f t="shared" si="4600"/>
        <v/>
      </c>
      <c r="DZ281" s="71" t="str">
        <f t="shared" si="4600"/>
        <v/>
      </c>
      <c r="EA281" s="71" t="str">
        <f t="shared" si="4600"/>
        <v/>
      </c>
      <c r="EB281" s="71" t="str">
        <f t="shared" si="4600"/>
        <v/>
      </c>
      <c r="EC281" s="71" t="str">
        <f t="shared" si="4600"/>
        <v/>
      </c>
      <c r="ED281" s="71" t="str">
        <f t="shared" si="4600"/>
        <v/>
      </c>
      <c r="EE281" s="71" t="str">
        <f t="shared" si="4600"/>
        <v/>
      </c>
      <c r="EF281" s="71" t="str">
        <f t="shared" si="4600"/>
        <v/>
      </c>
      <c r="EG281" s="71" t="str">
        <f t="shared" si="4600"/>
        <v/>
      </c>
      <c r="EH281" s="71" t="str">
        <f t="shared" si="4600"/>
        <v/>
      </c>
      <c r="EI281" s="71" t="str">
        <f t="shared" si="4600"/>
        <v/>
      </c>
      <c r="EJ281" s="71" t="str">
        <f t="shared" si="4600"/>
        <v/>
      </c>
      <c r="EK281" s="71" t="str">
        <f t="shared" si="4600"/>
        <v/>
      </c>
      <c r="EL281" s="71" t="str">
        <f t="shared" si="4600"/>
        <v/>
      </c>
      <c r="EM281" s="71" t="str">
        <f t="shared" si="4600"/>
        <v/>
      </c>
      <c r="EN281" s="71" t="str">
        <f t="shared" si="4600"/>
        <v/>
      </c>
      <c r="EO281" s="71" t="str">
        <f t="shared" si="4600"/>
        <v/>
      </c>
      <c r="EP281" s="71" t="str">
        <f t="shared" si="4600"/>
        <v/>
      </c>
      <c r="EQ281" s="71" t="str">
        <f t="shared" si="4600"/>
        <v/>
      </c>
      <c r="ER281" s="71" t="str">
        <f t="shared" si="4600"/>
        <v/>
      </c>
      <c r="ES281" s="71" t="str">
        <f t="shared" si="4600"/>
        <v/>
      </c>
      <c r="ET281" s="71" t="str">
        <f t="shared" si="4600"/>
        <v/>
      </c>
      <c r="EU281" s="71" t="str">
        <f t="shared" si="4600"/>
        <v/>
      </c>
      <c r="EV281" s="71" t="str">
        <f t="shared" si="4600"/>
        <v/>
      </c>
      <c r="EW281" s="71" t="str">
        <f t="shared" si="4600"/>
        <v/>
      </c>
      <c r="EX281" s="71" t="str">
        <f t="shared" si="4600"/>
        <v/>
      </c>
      <c r="EY281" s="71" t="str">
        <f t="shared" si="4600"/>
        <v/>
      </c>
      <c r="EZ281" s="71" t="str">
        <f t="shared" si="4600"/>
        <v/>
      </c>
      <c r="FA281" s="71" t="str">
        <f t="shared" si="4600"/>
        <v/>
      </c>
      <c r="FB281" s="71" t="str">
        <f t="shared" si="4600"/>
        <v/>
      </c>
      <c r="FC281" s="71" t="str">
        <f t="shared" si="4600"/>
        <v/>
      </c>
      <c r="FD281" s="71" t="str">
        <f t="shared" si="4600"/>
        <v/>
      </c>
      <c r="FE281" s="71" t="str">
        <f t="shared" si="4600"/>
        <v/>
      </c>
      <c r="FF281" s="71" t="str">
        <f t="shared" si="4600"/>
        <v/>
      </c>
      <c r="FG281" s="71" t="str">
        <f t="shared" si="4600"/>
        <v/>
      </c>
      <c r="FH281" s="71" t="str">
        <f t="shared" si="4600"/>
        <v/>
      </c>
      <c r="FI281" s="71" t="str">
        <f t="shared" si="4600"/>
        <v/>
      </c>
      <c r="FJ281" s="71" t="str">
        <f t="shared" si="4600"/>
        <v/>
      </c>
      <c r="FK281" s="71" t="str">
        <f t="shared" si="4600"/>
        <v/>
      </c>
      <c r="FL281" s="71" t="str">
        <f t="shared" si="4600"/>
        <v/>
      </c>
      <c r="FM281" s="71" t="str">
        <f t="shared" si="4600"/>
        <v/>
      </c>
      <c r="FN281" s="71" t="str">
        <f t="shared" ref="FN281:FS281" si="4601">IF(CH281="","","|n"&amp;FN$2&amp;"+"&amp;CH281&amp;FN$1)</f>
        <v/>
      </c>
      <c r="FO281" s="71" t="str">
        <f t="shared" si="4601"/>
        <v/>
      </c>
      <c r="FP281" s="71" t="str">
        <f t="shared" si="4601"/>
        <v/>
      </c>
      <c r="FQ281" s="71" t="str">
        <f t="shared" si="4601"/>
        <v/>
      </c>
      <c r="FR281" s="71" t="str">
        <f t="shared" si="4601"/>
        <v/>
      </c>
      <c r="FS281" s="71" t="str">
        <f t="shared" si="4601"/>
        <v/>
      </c>
    </row>
    <row r="282" spans="1:175" ht="15">
      <c r="A282" s="79"/>
      <c r="B282" s="125" t="s">
        <v>885</v>
      </c>
      <c r="C282" s="124" t="str">
        <f t="shared" si="4594"/>
        <v>已领取老铁礼包</v>
      </c>
      <c r="T282" s="129" t="str">
        <f t="shared" si="4595"/>
        <v>|N|N|cff00ff00已领取该礼包</v>
      </c>
      <c r="U282" s="79" t="s">
        <v>876</v>
      </c>
      <c r="CN282" s="70" t="str">
        <f t="shared" si="4596"/>
        <v>InitUnitState('IB59',,,,,,,,,,)</v>
      </c>
      <c r="CO282" s="70" t="str">
        <f t="shared" si="4597"/>
        <v>InitUnitNormal('IB59',,,,,,,,,,)</v>
      </c>
      <c r="CP282" s="70" t="str">
        <f t="shared" si="4598"/>
        <v>InitUnitMagic('IB59',,,,,,,,,,)</v>
      </c>
      <c r="CQ282" s="70" t="str">
        <f t="shared" si="4599"/>
        <v>InitUnitAdd('IB59',,,,,,,,,,)</v>
      </c>
      <c r="CR282" s="70" t="str">
        <f>"InitEquipData('"&amp;B282&amp;"',"&amp;D282&amp;","&amp;CR$1&amp;A282&amp;CR$1&amp;","&amp;E282&amp;","&amp;I282&amp;","&amp;F282&amp;","&amp;G282&amp;",'"&amp;J282&amp;"','"&amp;K282&amp;"','"&amp;L282&amp;"','"&amp;M282&amp;"','"&amp;N282&amp;"','"&amp;O282&amp;"',"&amp;CR$1&amp;U309&amp;CR$1&amp;")"</f>
        <v>InitEquipData('IB59',,"",,,,,'','','','','','',"")</v>
      </c>
      <c r="CU282" s="95" t="str">
        <f t="shared" si="4522"/>
        <v>|n</v>
      </c>
      <c r="CV282" s="61" t="str">
        <f t="shared" si="4523"/>
        <v>|N|N|cff00ff00已领取该礼包</v>
      </c>
      <c r="CW282" s="60"/>
      <c r="CX282" s="60"/>
      <c r="CY282" s="60"/>
      <c r="CZ282" s="60"/>
      <c r="DA282" s="60"/>
      <c r="DB282" s="71" t="str">
        <f t="shared" ref="DB282:FM286" si="4602">IF(V282="","","|n"&amp;DB$2&amp;"+"&amp;V282&amp;DB$1)</f>
        <v/>
      </c>
      <c r="DC282" s="71" t="str">
        <f t="shared" si="4602"/>
        <v/>
      </c>
      <c r="DD282" s="71" t="str">
        <f t="shared" si="4602"/>
        <v/>
      </c>
      <c r="DE282" s="71" t="str">
        <f t="shared" si="4602"/>
        <v/>
      </c>
      <c r="DF282" s="71" t="str">
        <f t="shared" si="4602"/>
        <v/>
      </c>
      <c r="DG282" s="71" t="str">
        <f t="shared" si="4602"/>
        <v/>
      </c>
      <c r="DH282" s="71" t="str">
        <f t="shared" si="4602"/>
        <v/>
      </c>
      <c r="DI282" s="71" t="str">
        <f t="shared" si="4602"/>
        <v/>
      </c>
      <c r="DJ282" s="71" t="str">
        <f t="shared" si="4602"/>
        <v/>
      </c>
      <c r="DK282" s="71" t="str">
        <f t="shared" si="4602"/>
        <v/>
      </c>
      <c r="DL282" s="71" t="str">
        <f t="shared" si="4602"/>
        <v/>
      </c>
      <c r="DM282" s="71" t="str">
        <f t="shared" si="4602"/>
        <v/>
      </c>
      <c r="DN282" s="71" t="str">
        <f t="shared" si="4602"/>
        <v/>
      </c>
      <c r="DO282" s="71" t="str">
        <f t="shared" si="4602"/>
        <v/>
      </c>
      <c r="DP282" s="71" t="str">
        <f t="shared" si="4602"/>
        <v/>
      </c>
      <c r="DQ282" s="71" t="str">
        <f t="shared" si="4602"/>
        <v/>
      </c>
      <c r="DR282" s="71" t="str">
        <f t="shared" si="4602"/>
        <v/>
      </c>
      <c r="DS282" s="71" t="str">
        <f t="shared" si="4602"/>
        <v/>
      </c>
      <c r="DT282" s="71" t="str">
        <f t="shared" si="4602"/>
        <v/>
      </c>
      <c r="DU282" s="71" t="str">
        <f t="shared" si="4602"/>
        <v/>
      </c>
      <c r="DV282" s="71" t="str">
        <f t="shared" si="4602"/>
        <v/>
      </c>
      <c r="DW282" s="71" t="str">
        <f t="shared" si="4602"/>
        <v/>
      </c>
      <c r="DX282" s="71" t="str">
        <f t="shared" si="4602"/>
        <v/>
      </c>
      <c r="DY282" s="71" t="str">
        <f t="shared" si="4602"/>
        <v/>
      </c>
      <c r="DZ282" s="71" t="str">
        <f t="shared" si="4602"/>
        <v/>
      </c>
      <c r="EA282" s="71" t="str">
        <f t="shared" si="4602"/>
        <v/>
      </c>
      <c r="EB282" s="71" t="str">
        <f t="shared" si="4602"/>
        <v/>
      </c>
      <c r="EC282" s="71" t="str">
        <f t="shared" si="4602"/>
        <v/>
      </c>
      <c r="ED282" s="71" t="str">
        <f t="shared" si="4602"/>
        <v/>
      </c>
      <c r="EE282" s="71" t="str">
        <f t="shared" si="4602"/>
        <v/>
      </c>
      <c r="EF282" s="71" t="str">
        <f t="shared" si="4602"/>
        <v/>
      </c>
      <c r="EG282" s="71" t="str">
        <f t="shared" si="4602"/>
        <v/>
      </c>
      <c r="EH282" s="71" t="str">
        <f t="shared" si="4602"/>
        <v/>
      </c>
      <c r="EI282" s="71" t="str">
        <f t="shared" si="4602"/>
        <v/>
      </c>
      <c r="EJ282" s="71" t="str">
        <f t="shared" si="4602"/>
        <v/>
      </c>
      <c r="EK282" s="71" t="str">
        <f t="shared" si="4602"/>
        <v/>
      </c>
      <c r="EL282" s="71" t="str">
        <f t="shared" si="4602"/>
        <v/>
      </c>
      <c r="EM282" s="71" t="str">
        <f t="shared" si="4602"/>
        <v/>
      </c>
      <c r="EN282" s="71" t="str">
        <f t="shared" si="4602"/>
        <v/>
      </c>
      <c r="EO282" s="71" t="str">
        <f t="shared" si="4602"/>
        <v/>
      </c>
      <c r="EP282" s="71" t="str">
        <f t="shared" si="4602"/>
        <v/>
      </c>
      <c r="EQ282" s="71" t="str">
        <f t="shared" si="4602"/>
        <v/>
      </c>
      <c r="ER282" s="71" t="str">
        <f t="shared" si="4602"/>
        <v/>
      </c>
      <c r="ES282" s="71" t="str">
        <f t="shared" si="4602"/>
        <v/>
      </c>
      <c r="ET282" s="71" t="str">
        <f t="shared" si="4602"/>
        <v/>
      </c>
      <c r="EU282" s="71" t="str">
        <f t="shared" si="4602"/>
        <v/>
      </c>
      <c r="EV282" s="71" t="str">
        <f t="shared" si="4602"/>
        <v/>
      </c>
      <c r="EW282" s="71" t="str">
        <f t="shared" si="4602"/>
        <v/>
      </c>
      <c r="EX282" s="71" t="str">
        <f t="shared" si="4602"/>
        <v/>
      </c>
      <c r="EY282" s="71" t="str">
        <f t="shared" si="4602"/>
        <v/>
      </c>
      <c r="EZ282" s="71" t="str">
        <f t="shared" si="4602"/>
        <v/>
      </c>
      <c r="FA282" s="71" t="str">
        <f t="shared" si="4602"/>
        <v/>
      </c>
      <c r="FB282" s="71" t="str">
        <f t="shared" si="4602"/>
        <v/>
      </c>
      <c r="FC282" s="71" t="str">
        <f t="shared" si="4602"/>
        <v/>
      </c>
      <c r="FD282" s="71" t="str">
        <f t="shared" si="4602"/>
        <v/>
      </c>
      <c r="FE282" s="71" t="str">
        <f t="shared" si="4602"/>
        <v/>
      </c>
      <c r="FF282" s="71" t="str">
        <f t="shared" si="4602"/>
        <v/>
      </c>
      <c r="FG282" s="71" t="str">
        <f t="shared" si="4602"/>
        <v/>
      </c>
      <c r="FH282" s="71" t="str">
        <f t="shared" si="4602"/>
        <v/>
      </c>
      <c r="FI282" s="71" t="str">
        <f t="shared" si="4602"/>
        <v/>
      </c>
      <c r="FJ282" s="71" t="str">
        <f t="shared" si="4602"/>
        <v/>
      </c>
      <c r="FK282" s="71" t="str">
        <f t="shared" si="4602"/>
        <v/>
      </c>
      <c r="FL282" s="71" t="str">
        <f t="shared" si="4602"/>
        <v/>
      </c>
      <c r="FM282" s="71" t="str">
        <f t="shared" si="4602"/>
        <v/>
      </c>
      <c r="FN282" s="71" t="str">
        <f t="shared" ref="FN282:FS286" si="4603">IF(CH282="","","|n"&amp;FN$2&amp;"+"&amp;CH282&amp;FN$1)</f>
        <v/>
      </c>
      <c r="FO282" s="71" t="str">
        <f t="shared" si="4603"/>
        <v/>
      </c>
      <c r="FP282" s="71" t="str">
        <f t="shared" si="4603"/>
        <v/>
      </c>
      <c r="FQ282" s="71" t="str">
        <f t="shared" si="4603"/>
        <v/>
      </c>
      <c r="FR282" s="71" t="str">
        <f t="shared" si="4603"/>
        <v/>
      </c>
      <c r="FS282" s="71" t="str">
        <f t="shared" si="4603"/>
        <v/>
      </c>
    </row>
    <row r="283" spans="1:175" ht="16.5">
      <c r="A283" s="72"/>
      <c r="B283" s="131" t="s">
        <v>886</v>
      </c>
      <c r="C283" s="131" t="s">
        <v>887</v>
      </c>
      <c r="E283" s="100"/>
      <c r="F283" s="99"/>
      <c r="S283" s="108"/>
      <c r="T283" s="131" t="s">
        <v>887</v>
      </c>
      <c r="U283" s="85" t="s">
        <v>888</v>
      </c>
      <c r="V283" s="79"/>
      <c r="Z283" s="79"/>
      <c r="AG283" s="111"/>
      <c r="AL283" s="111"/>
      <c r="BC283" s="112"/>
      <c r="BD283" s="112"/>
      <c r="CU283" s="95" t="str">
        <f t="shared" ref="CU283" si="4604">CONCATENATE(DB283,DC283,DD283,DE283,DF283,DG283,DH283,DI283,DJ283,DK283,DL283,DM283,DN283,DO283,DP283,DQ283,DR283,DS283,DT283,DU283,DV283,DW283,DX283,DY283,DZ283,EA283,EB283,EC283,ED283,EE283,EF283,EG283,EH283,EI283,EJ283,EK283,EL283,EM283,EN283,EO283,EP283,EQ283,ER283,ES283,ET283,EU283,EV283,EW283,EX283,EY283,EZ283,FA283,FB283,FC283,FD283,FE283,FF283,FG283,FH283,FI283,FJ283,FK283,FL283,FM283,FN283,FO283,FP283,FQ283,FR283,FS283&amp;"|n")</f>
        <v>|n</v>
      </c>
      <c r="CV283" s="61" t="str">
        <f t="shared" ref="CV283" si="4605">T283</f>
        <v>积分兑换-永久</v>
      </c>
      <c r="CW283" s="60"/>
      <c r="CX283" s="60"/>
      <c r="CY283" s="60"/>
      <c r="CZ283" s="60"/>
      <c r="DA283" s="60"/>
      <c r="DB283" s="71" t="str">
        <f t="shared" ref="DB283" si="4606">IF(V283="","","|n"&amp;DB$2&amp;"+"&amp;V283&amp;DB$1)</f>
        <v/>
      </c>
      <c r="DC283" s="71" t="str">
        <f t="shared" ref="DC283" si="4607">IF(W283="","","|n"&amp;DC$2&amp;"+"&amp;W283&amp;DC$1)</f>
        <v/>
      </c>
      <c r="DD283" s="71" t="str">
        <f t="shared" ref="DD283" si="4608">IF(X283="","","|n"&amp;DD$2&amp;"+"&amp;X283&amp;DD$1)</f>
        <v/>
      </c>
      <c r="DE283" s="71" t="str">
        <f t="shared" ref="DE283" si="4609">IF(Y283="","","|n"&amp;DE$2&amp;"+"&amp;Y283&amp;DE$1)</f>
        <v/>
      </c>
      <c r="DF283" s="71" t="str">
        <f t="shared" ref="DF283" si="4610">IF(Z283="","","|n"&amp;DF$2&amp;"+"&amp;Z283&amp;DF$1)</f>
        <v/>
      </c>
      <c r="DG283" s="71" t="str">
        <f t="shared" ref="DG283" si="4611">IF(AA283="","","|n"&amp;DG$2&amp;"+"&amp;AA283&amp;DG$1)</f>
        <v/>
      </c>
      <c r="DH283" s="71" t="str">
        <f t="shared" ref="DH283" si="4612">IF(AB283="","","|n"&amp;DH$2&amp;"+"&amp;AB283&amp;DH$1)</f>
        <v/>
      </c>
      <c r="DI283" s="71" t="str">
        <f t="shared" ref="DI283" si="4613">IF(AC283="","","|n"&amp;DI$2&amp;"+"&amp;AC283&amp;DI$1)</f>
        <v/>
      </c>
      <c r="DJ283" s="71" t="str">
        <f t="shared" ref="DJ283" si="4614">IF(AD283="","","|n"&amp;DJ$2&amp;"+"&amp;AD283&amp;DJ$1)</f>
        <v/>
      </c>
      <c r="DK283" s="71" t="str">
        <f t="shared" ref="DK283" si="4615">IF(AE283="","","|n"&amp;DK$2&amp;"+"&amp;AE283&amp;DK$1)</f>
        <v/>
      </c>
      <c r="DL283" s="71" t="str">
        <f t="shared" ref="DL283" si="4616">IF(AF283="","","|n"&amp;DL$2&amp;"+"&amp;AF283&amp;DL$1)</f>
        <v/>
      </c>
      <c r="DM283" s="71" t="str">
        <f t="shared" ref="DM283" si="4617">IF(AG283="","","|n"&amp;DM$2&amp;"+"&amp;AG283&amp;DM$1)</f>
        <v/>
      </c>
      <c r="DN283" s="71" t="str">
        <f t="shared" ref="DN283" si="4618">IF(AH283="","","|n"&amp;DN$2&amp;"+"&amp;AH283&amp;DN$1)</f>
        <v/>
      </c>
      <c r="DO283" s="71" t="str">
        <f t="shared" ref="DO283" si="4619">IF(AI283="","","|n"&amp;DO$2&amp;"+"&amp;AI283&amp;DO$1)</f>
        <v/>
      </c>
      <c r="DP283" s="71" t="str">
        <f t="shared" ref="DP283" si="4620">IF(AJ283="","","|n"&amp;DP$2&amp;"+"&amp;AJ283&amp;DP$1)</f>
        <v/>
      </c>
      <c r="DQ283" s="71" t="str">
        <f t="shared" ref="DQ283" si="4621">IF(AK283="","","|n"&amp;DQ$2&amp;"+"&amp;AK283&amp;DQ$1)</f>
        <v/>
      </c>
      <c r="DR283" s="71" t="str">
        <f t="shared" ref="DR283" si="4622">IF(AL283="","","|n"&amp;DR$2&amp;"+"&amp;AL283&amp;DR$1)</f>
        <v/>
      </c>
      <c r="DS283" s="71" t="str">
        <f t="shared" ref="DS283" si="4623">IF(AM283="","","|n"&amp;DS$2&amp;"+"&amp;AM283&amp;DS$1)</f>
        <v/>
      </c>
      <c r="DT283" s="71" t="str">
        <f t="shared" ref="DT283" si="4624">IF(AN283="","","|n"&amp;DT$2&amp;"+"&amp;AN283&amp;DT$1)</f>
        <v/>
      </c>
      <c r="DU283" s="71" t="str">
        <f t="shared" ref="DU283" si="4625">IF(AO283="","","|n"&amp;DU$2&amp;"+"&amp;AO283&amp;DU$1)</f>
        <v/>
      </c>
      <c r="DV283" s="71" t="str">
        <f t="shared" ref="DV283" si="4626">IF(AP283="","","|n"&amp;DV$2&amp;"+"&amp;AP283&amp;DV$1)</f>
        <v/>
      </c>
      <c r="DW283" s="71" t="str">
        <f t="shared" ref="DW283" si="4627">IF(AQ283="","","|n"&amp;DW$2&amp;"+"&amp;AQ283&amp;DW$1)</f>
        <v/>
      </c>
      <c r="DX283" s="71" t="str">
        <f t="shared" ref="DX283" si="4628">IF(AR283="","","|n"&amp;DX$2&amp;"+"&amp;AR283&amp;DX$1)</f>
        <v/>
      </c>
      <c r="DY283" s="71" t="str">
        <f t="shared" ref="DY283" si="4629">IF(AS283="","","|n"&amp;DY$2&amp;"+"&amp;AS283&amp;DY$1)</f>
        <v/>
      </c>
      <c r="DZ283" s="71" t="str">
        <f t="shared" ref="DZ283" si="4630">IF(AT283="","","|n"&amp;DZ$2&amp;"+"&amp;AT283&amp;DZ$1)</f>
        <v/>
      </c>
      <c r="EA283" s="71" t="str">
        <f t="shared" ref="EA283" si="4631">IF(AU283="","","|n"&amp;EA$2&amp;"+"&amp;AU283&amp;EA$1)</f>
        <v/>
      </c>
      <c r="EB283" s="71" t="str">
        <f t="shared" ref="EB283" si="4632">IF(AV283="","","|n"&amp;EB$2&amp;"+"&amp;AV283&amp;EB$1)</f>
        <v/>
      </c>
      <c r="EC283" s="71" t="str">
        <f t="shared" ref="EC283" si="4633">IF(AW283="","","|n"&amp;EC$2&amp;"+"&amp;AW283&amp;EC$1)</f>
        <v/>
      </c>
      <c r="ED283" s="71" t="str">
        <f t="shared" ref="ED283" si="4634">IF(AX283="","","|n"&amp;ED$2&amp;"+"&amp;AX283&amp;ED$1)</f>
        <v/>
      </c>
      <c r="EE283" s="71" t="str">
        <f t="shared" ref="EE283" si="4635">IF(AY283="","","|n"&amp;EE$2&amp;"+"&amp;AY283&amp;EE$1)</f>
        <v/>
      </c>
      <c r="EF283" s="71" t="str">
        <f t="shared" ref="EF283" si="4636">IF(AZ283="","","|n"&amp;EF$2&amp;"+"&amp;AZ283&amp;EF$1)</f>
        <v/>
      </c>
      <c r="EG283" s="71" t="str">
        <f t="shared" ref="EG283" si="4637">IF(BA283="","","|n"&amp;EG$2&amp;"+"&amp;BA283&amp;EG$1)</f>
        <v/>
      </c>
      <c r="EH283" s="71" t="str">
        <f t="shared" ref="EH283" si="4638">IF(BB283="","","|n"&amp;EH$2&amp;"+"&amp;BB283&amp;EH$1)</f>
        <v/>
      </c>
      <c r="EI283" s="71" t="str">
        <f t="shared" ref="EI283" si="4639">IF(BC283="","","|n"&amp;EI$2&amp;"+"&amp;BC283&amp;EI$1)</f>
        <v/>
      </c>
      <c r="EJ283" s="71" t="str">
        <f t="shared" ref="EJ283" si="4640">IF(BD283="","","|n"&amp;EJ$2&amp;"+"&amp;BD283&amp;EJ$1)</f>
        <v/>
      </c>
      <c r="EK283" s="71" t="str">
        <f t="shared" ref="EK283" si="4641">IF(BE283="","","|n"&amp;EK$2&amp;"+"&amp;BE283&amp;EK$1)</f>
        <v/>
      </c>
      <c r="EL283" s="71" t="str">
        <f t="shared" ref="EL283" si="4642">IF(BF283="","","|n"&amp;EL$2&amp;"+"&amp;BF283&amp;EL$1)</f>
        <v/>
      </c>
      <c r="EM283" s="71" t="str">
        <f t="shared" ref="EM283" si="4643">IF(BG283="","","|n"&amp;EM$2&amp;"+"&amp;BG283&amp;EM$1)</f>
        <v/>
      </c>
      <c r="EN283" s="71" t="str">
        <f t="shared" ref="EN283" si="4644">IF(BH283="","","|n"&amp;EN$2&amp;"+"&amp;BH283&amp;EN$1)</f>
        <v/>
      </c>
      <c r="EO283" s="71" t="str">
        <f t="shared" ref="EO283" si="4645">IF(BI283="","","|n"&amp;EO$2&amp;"+"&amp;BI283&amp;EO$1)</f>
        <v/>
      </c>
      <c r="EP283" s="71" t="str">
        <f t="shared" ref="EP283" si="4646">IF(BJ283="","","|n"&amp;EP$2&amp;"+"&amp;BJ283&amp;EP$1)</f>
        <v/>
      </c>
      <c r="EQ283" s="71" t="str">
        <f t="shared" ref="EQ283" si="4647">IF(BK283="","","|n"&amp;EQ$2&amp;"+"&amp;BK283&amp;EQ$1)</f>
        <v/>
      </c>
      <c r="ER283" s="71" t="str">
        <f t="shared" ref="ER283" si="4648">IF(BL283="","","|n"&amp;ER$2&amp;"+"&amp;BL283&amp;ER$1)</f>
        <v/>
      </c>
      <c r="ES283" s="71" t="str">
        <f t="shared" ref="ES283" si="4649">IF(BM283="","","|n"&amp;ES$2&amp;"+"&amp;BM283&amp;ES$1)</f>
        <v/>
      </c>
      <c r="ET283" s="71" t="str">
        <f t="shared" ref="ET283" si="4650">IF(BN283="","","|n"&amp;ET$2&amp;"+"&amp;BN283&amp;ET$1)</f>
        <v/>
      </c>
      <c r="EU283" s="71" t="str">
        <f t="shared" ref="EU283" si="4651">IF(BO283="","","|n"&amp;EU$2&amp;"+"&amp;BO283&amp;EU$1)</f>
        <v/>
      </c>
      <c r="EV283" s="71" t="str">
        <f t="shared" ref="EV283" si="4652">IF(BP283="","","|n"&amp;EV$2&amp;"+"&amp;BP283&amp;EV$1)</f>
        <v/>
      </c>
      <c r="EW283" s="71" t="str">
        <f t="shared" ref="EW283" si="4653">IF(BQ283="","","|n"&amp;EW$2&amp;"+"&amp;BQ283&amp;EW$1)</f>
        <v/>
      </c>
      <c r="EX283" s="71" t="str">
        <f t="shared" ref="EX283" si="4654">IF(BR283="","","|n"&amp;EX$2&amp;"+"&amp;BR283&amp;EX$1)</f>
        <v/>
      </c>
      <c r="EY283" s="71" t="str">
        <f t="shared" ref="EY283" si="4655">IF(BS283="","","|n"&amp;EY$2&amp;"+"&amp;BS283&amp;EY$1)</f>
        <v/>
      </c>
      <c r="EZ283" s="71" t="str">
        <f t="shared" ref="EZ283" si="4656">IF(BT283="","","|n"&amp;EZ$2&amp;"+"&amp;BT283&amp;EZ$1)</f>
        <v/>
      </c>
      <c r="FA283" s="71" t="str">
        <f t="shared" ref="FA283" si="4657">IF(BU283="","","|n"&amp;FA$2&amp;"+"&amp;BU283&amp;FA$1)</f>
        <v/>
      </c>
      <c r="FB283" s="71" t="str">
        <f t="shared" ref="FB283" si="4658">IF(BV283="","","|n"&amp;FB$2&amp;"+"&amp;BV283&amp;FB$1)</f>
        <v/>
      </c>
      <c r="FC283" s="71" t="str">
        <f t="shared" ref="FC283" si="4659">IF(BW283="","","|n"&amp;FC$2&amp;"+"&amp;BW283&amp;FC$1)</f>
        <v/>
      </c>
      <c r="FD283" s="71" t="str">
        <f t="shared" ref="FD283" si="4660">IF(BX283="","","|n"&amp;FD$2&amp;"+"&amp;BX283&amp;FD$1)</f>
        <v/>
      </c>
      <c r="FE283" s="71" t="str">
        <f t="shared" ref="FE283" si="4661">IF(BY283="","","|n"&amp;FE$2&amp;"+"&amp;BY283&amp;FE$1)</f>
        <v/>
      </c>
      <c r="FF283" s="71" t="str">
        <f t="shared" ref="FF283" si="4662">IF(BZ283="","","|n"&amp;FF$2&amp;"+"&amp;BZ283&amp;FF$1)</f>
        <v/>
      </c>
      <c r="FG283" s="71" t="str">
        <f t="shared" ref="FG283" si="4663">IF(CA283="","","|n"&amp;FG$2&amp;"+"&amp;CA283&amp;FG$1)</f>
        <v/>
      </c>
      <c r="FH283" s="71" t="str">
        <f t="shared" ref="FH283" si="4664">IF(CB283="","","|n"&amp;FH$2&amp;"+"&amp;CB283&amp;FH$1)</f>
        <v/>
      </c>
      <c r="FI283" s="71" t="str">
        <f t="shared" ref="FI283" si="4665">IF(CC283="","","|n"&amp;FI$2&amp;"+"&amp;CC283&amp;FI$1)</f>
        <v/>
      </c>
      <c r="FJ283" s="71" t="str">
        <f t="shared" ref="FJ283" si="4666">IF(CD283="","","|n"&amp;FJ$2&amp;"+"&amp;CD283&amp;FJ$1)</f>
        <v/>
      </c>
      <c r="FK283" s="71" t="str">
        <f t="shared" ref="FK283" si="4667">IF(CE283="","","|n"&amp;FK$2&amp;"+"&amp;CE283&amp;FK$1)</f>
        <v/>
      </c>
      <c r="FL283" s="71" t="str">
        <f t="shared" ref="FL283" si="4668">IF(CF283="","","|n"&amp;FL$2&amp;"+"&amp;CF283&amp;FL$1)</f>
        <v/>
      </c>
      <c r="FM283" s="71" t="str">
        <f t="shared" ref="FM283" si="4669">IF(CG283="","","|n"&amp;FM$2&amp;"+"&amp;CG283&amp;FM$1)</f>
        <v/>
      </c>
      <c r="FN283" s="71" t="str">
        <f t="shared" ref="FN283" si="4670">IF(CH283="","","|n"&amp;FN$2&amp;"+"&amp;CH283&amp;FN$1)</f>
        <v/>
      </c>
      <c r="FO283" s="71" t="str">
        <f t="shared" ref="FO283" si="4671">IF(CI283="","","|n"&amp;FO$2&amp;"+"&amp;CI283&amp;FO$1)</f>
        <v/>
      </c>
      <c r="FP283" s="71" t="str">
        <f t="shared" ref="FP283" si="4672">IF(CJ283="","","|n"&amp;FP$2&amp;"+"&amp;CJ283&amp;FP$1)</f>
        <v/>
      </c>
      <c r="FQ283" s="71" t="str">
        <f t="shared" ref="FQ283" si="4673">IF(CK283="","","|n"&amp;FQ$2&amp;"+"&amp;CK283&amp;FQ$1)</f>
        <v/>
      </c>
      <c r="FR283" s="71" t="str">
        <f t="shared" ref="FR283" si="4674">IF(CL283="","","|n"&amp;FR$2&amp;"+"&amp;CL283&amp;FR$1)</f>
        <v/>
      </c>
      <c r="FS283" s="71" t="str">
        <f t="shared" ref="FS283" si="4675">IF(CM283="","","|n"&amp;FS$2&amp;"+"&amp;CM283&amp;FS$1)</f>
        <v/>
      </c>
    </row>
    <row r="284" spans="1:175" ht="16.5">
      <c r="A284" s="72"/>
      <c r="B284" s="131" t="s">
        <v>889</v>
      </c>
      <c r="C284" s="131" t="s">
        <v>890</v>
      </c>
      <c r="E284" s="100"/>
      <c r="F284" s="99"/>
      <c r="S284" s="108"/>
      <c r="T284" s="61" t="s">
        <v>891</v>
      </c>
      <c r="U284" s="85" t="str">
        <f t="shared" ref="U284:U288" si="4676">"ReplaceableTextures\\CommandButtons\\BTNR"&amp;RIGHT(B284,3)&amp;".blp"</f>
        <v>ReplaceableTextures\\CommandButtons\\BTNRY1C.blp</v>
      </c>
      <c r="V284" s="79"/>
      <c r="Z284" s="79"/>
      <c r="AG284" s="111"/>
      <c r="AL284" s="111"/>
      <c r="BC284" s="112"/>
      <c r="BD284" s="112"/>
      <c r="CU284" s="95" t="str">
        <f t="shared" ref="CU284:CU286" si="4677">CONCATENATE(DB284,DC284,DD284,DE284,DF284,DG284,DH284,DI284,DJ284,DK284,DL284,DM284,DN284,DO284,DP284,DQ284,DR284,DS284,DT284,DU284,DV284,DW284,DX284,DY284,DZ284,EA284,EB284,EC284,ED284,EE284,EF284,EG284,EH284,EI284,EJ284,EK284,EL284,EM284,EN284,EO284,EP284,EQ284,ER284,ES284,ET284,EU284,EV284,EW284,EX284,EY284,EZ284,FA284,FB284,FC284,FD284,FE284,FF284,FG284,FH284,FI284,FJ284,FK284,FL284,FM284,FN284,FO284,FP284,FQ284,FR284,FS284&amp;"|n")</f>
        <v>|n</v>
      </c>
      <c r="CV284" s="61" t="str">
        <f t="shared" si="4523"/>
        <v>代码生成</v>
      </c>
      <c r="CW284" s="60"/>
      <c r="CX284" s="60"/>
      <c r="CY284" s="60"/>
      <c r="CZ284" s="60"/>
      <c r="DA284" s="60"/>
      <c r="DB284" s="71" t="str">
        <f t="shared" si="4602"/>
        <v/>
      </c>
      <c r="DC284" s="71" t="str">
        <f t="shared" si="4602"/>
        <v/>
      </c>
      <c r="DD284" s="71" t="str">
        <f t="shared" si="4602"/>
        <v/>
      </c>
      <c r="DE284" s="71" t="str">
        <f t="shared" si="4602"/>
        <v/>
      </c>
      <c r="DF284" s="71" t="str">
        <f t="shared" si="4602"/>
        <v/>
      </c>
      <c r="DG284" s="71" t="str">
        <f t="shared" si="4602"/>
        <v/>
      </c>
      <c r="DH284" s="71" t="str">
        <f t="shared" si="4602"/>
        <v/>
      </c>
      <c r="DI284" s="71" t="str">
        <f t="shared" si="4602"/>
        <v/>
      </c>
      <c r="DJ284" s="71" t="str">
        <f t="shared" si="4602"/>
        <v/>
      </c>
      <c r="DK284" s="71" t="str">
        <f t="shared" si="4602"/>
        <v/>
      </c>
      <c r="DL284" s="71" t="str">
        <f t="shared" si="4602"/>
        <v/>
      </c>
      <c r="DM284" s="71" t="str">
        <f t="shared" si="4602"/>
        <v/>
      </c>
      <c r="DN284" s="71" t="str">
        <f t="shared" si="4602"/>
        <v/>
      </c>
      <c r="DO284" s="71" t="str">
        <f t="shared" si="4602"/>
        <v/>
      </c>
      <c r="DP284" s="71" t="str">
        <f t="shared" si="4602"/>
        <v/>
      </c>
      <c r="DQ284" s="71" t="str">
        <f t="shared" si="4602"/>
        <v/>
      </c>
      <c r="DR284" s="71" t="str">
        <f t="shared" si="4602"/>
        <v/>
      </c>
      <c r="DS284" s="71" t="str">
        <f t="shared" si="4602"/>
        <v/>
      </c>
      <c r="DT284" s="71" t="str">
        <f t="shared" si="4602"/>
        <v/>
      </c>
      <c r="DU284" s="71" t="str">
        <f t="shared" si="4602"/>
        <v/>
      </c>
      <c r="DV284" s="71" t="str">
        <f t="shared" si="4602"/>
        <v/>
      </c>
      <c r="DW284" s="71" t="str">
        <f t="shared" si="4602"/>
        <v/>
      </c>
      <c r="DX284" s="71" t="str">
        <f t="shared" si="4602"/>
        <v/>
      </c>
      <c r="DY284" s="71" t="str">
        <f t="shared" si="4602"/>
        <v/>
      </c>
      <c r="DZ284" s="71" t="str">
        <f t="shared" si="4602"/>
        <v/>
      </c>
      <c r="EA284" s="71" t="str">
        <f t="shared" si="4602"/>
        <v/>
      </c>
      <c r="EB284" s="71" t="str">
        <f t="shared" si="4602"/>
        <v/>
      </c>
      <c r="EC284" s="71" t="str">
        <f t="shared" si="4602"/>
        <v/>
      </c>
      <c r="ED284" s="71" t="str">
        <f t="shared" si="4602"/>
        <v/>
      </c>
      <c r="EE284" s="71" t="str">
        <f t="shared" si="4602"/>
        <v/>
      </c>
      <c r="EF284" s="71" t="str">
        <f t="shared" si="4602"/>
        <v/>
      </c>
      <c r="EG284" s="71" t="str">
        <f t="shared" si="4602"/>
        <v/>
      </c>
      <c r="EH284" s="71" t="str">
        <f t="shared" si="4602"/>
        <v/>
      </c>
      <c r="EI284" s="71" t="str">
        <f t="shared" si="4602"/>
        <v/>
      </c>
      <c r="EJ284" s="71" t="str">
        <f t="shared" si="4602"/>
        <v/>
      </c>
      <c r="EK284" s="71" t="str">
        <f t="shared" si="4602"/>
        <v/>
      </c>
      <c r="EL284" s="71" t="str">
        <f t="shared" si="4602"/>
        <v/>
      </c>
      <c r="EM284" s="71" t="str">
        <f t="shared" si="4602"/>
        <v/>
      </c>
      <c r="EN284" s="71" t="str">
        <f t="shared" si="4602"/>
        <v/>
      </c>
      <c r="EO284" s="71" t="str">
        <f t="shared" si="4602"/>
        <v/>
      </c>
      <c r="EP284" s="71" t="str">
        <f t="shared" si="4602"/>
        <v/>
      </c>
      <c r="EQ284" s="71" t="str">
        <f t="shared" si="4602"/>
        <v/>
      </c>
      <c r="ER284" s="71" t="str">
        <f t="shared" si="4602"/>
        <v/>
      </c>
      <c r="ES284" s="71" t="str">
        <f t="shared" si="4602"/>
        <v/>
      </c>
      <c r="ET284" s="71" t="str">
        <f t="shared" si="4602"/>
        <v/>
      </c>
      <c r="EU284" s="71" t="str">
        <f t="shared" si="4602"/>
        <v/>
      </c>
      <c r="EV284" s="71" t="str">
        <f t="shared" si="4602"/>
        <v/>
      </c>
      <c r="EW284" s="71" t="str">
        <f t="shared" si="4602"/>
        <v/>
      </c>
      <c r="EX284" s="71" t="str">
        <f t="shared" si="4602"/>
        <v/>
      </c>
      <c r="EY284" s="71" t="str">
        <f t="shared" si="4602"/>
        <v/>
      </c>
      <c r="EZ284" s="71" t="str">
        <f t="shared" si="4602"/>
        <v/>
      </c>
      <c r="FA284" s="71" t="str">
        <f t="shared" si="4602"/>
        <v/>
      </c>
      <c r="FB284" s="71" t="str">
        <f t="shared" si="4602"/>
        <v/>
      </c>
      <c r="FC284" s="71" t="str">
        <f t="shared" si="4602"/>
        <v/>
      </c>
      <c r="FD284" s="71" t="str">
        <f t="shared" si="4602"/>
        <v/>
      </c>
      <c r="FE284" s="71" t="str">
        <f t="shared" si="4602"/>
        <v/>
      </c>
      <c r="FF284" s="71" t="str">
        <f t="shared" si="4602"/>
        <v/>
      </c>
      <c r="FG284" s="71" t="str">
        <f t="shared" si="4602"/>
        <v/>
      </c>
      <c r="FH284" s="71" t="str">
        <f t="shared" si="4602"/>
        <v/>
      </c>
      <c r="FI284" s="71" t="str">
        <f t="shared" si="4602"/>
        <v/>
      </c>
      <c r="FJ284" s="71" t="str">
        <f t="shared" si="4602"/>
        <v/>
      </c>
      <c r="FK284" s="71" t="str">
        <f t="shared" si="4602"/>
        <v/>
      </c>
      <c r="FL284" s="71" t="str">
        <f t="shared" si="4602"/>
        <v/>
      </c>
      <c r="FM284" s="71" t="str">
        <f t="shared" si="4602"/>
        <v/>
      </c>
      <c r="FN284" s="71" t="str">
        <f t="shared" si="4603"/>
        <v/>
      </c>
      <c r="FO284" s="71" t="str">
        <f t="shared" si="4603"/>
        <v/>
      </c>
      <c r="FP284" s="71" t="str">
        <f t="shared" si="4603"/>
        <v/>
      </c>
      <c r="FQ284" s="71" t="str">
        <f t="shared" si="4603"/>
        <v/>
      </c>
      <c r="FR284" s="71" t="str">
        <f t="shared" si="4603"/>
        <v/>
      </c>
      <c r="FS284" s="71" t="str">
        <f t="shared" si="4603"/>
        <v/>
      </c>
    </row>
    <row r="285" spans="1:175" ht="17.25">
      <c r="A285" s="72"/>
      <c r="B285" s="132" t="s">
        <v>892</v>
      </c>
      <c r="C285" s="133" t="s">
        <v>893</v>
      </c>
      <c r="E285" s="100"/>
      <c r="F285" s="99"/>
      <c r="S285" s="108"/>
      <c r="T285" s="61" t="s">
        <v>891</v>
      </c>
      <c r="U285" s="85" t="str">
        <f t="shared" si="4676"/>
        <v>ReplaceableTextures\\CommandButtons\\BTNRY2C.blp</v>
      </c>
      <c r="V285" s="79"/>
      <c r="Z285" s="79"/>
      <c r="AG285" s="111"/>
      <c r="AL285" s="111"/>
      <c r="BC285" s="112"/>
      <c r="BD285" s="112"/>
      <c r="CU285" s="95" t="str">
        <f t="shared" ref="CU285" si="4678">CONCATENATE(DB285,DC285,DD285,DE285,DF285,DG285,DH285,DI285,DJ285,DK285,DL285,DM285,DN285,DO285,DP285,DQ285,DR285,DS285,DT285,DU285,DV285,DW285,DX285,DY285,DZ285,EA285,EB285,EC285,ED285,EE285,EF285,EG285,EH285,EI285,EJ285,EK285,EL285,EM285,EN285,EO285,EP285,EQ285,ER285,ES285,ET285,EU285,EV285,EW285,EX285,EY285,EZ285,FA285,FB285,FC285,FD285,FE285,FF285,FG285,FH285,FI285,FJ285,FK285,FL285,FM285,FN285,FO285,FP285,FQ285,FR285,FS285&amp;"|n")</f>
        <v>|n</v>
      </c>
      <c r="CV285" s="61" t="str">
        <f t="shared" si="4523"/>
        <v>代码生成</v>
      </c>
      <c r="CW285" s="60"/>
      <c r="CX285" s="60"/>
      <c r="CY285" s="60"/>
      <c r="CZ285" s="60"/>
      <c r="DA285" s="60"/>
      <c r="DB285" s="71" t="str">
        <f t="shared" ref="DB285" si="4679">IF(V285="","","|n"&amp;DB$2&amp;"+"&amp;V285&amp;DB$1)</f>
        <v/>
      </c>
      <c r="DC285" s="71" t="str">
        <f t="shared" ref="DC285" si="4680">IF(W285="","","|n"&amp;DC$2&amp;"+"&amp;W285&amp;DC$1)</f>
        <v/>
      </c>
      <c r="DD285" s="71" t="str">
        <f t="shared" ref="DD285" si="4681">IF(X285="","","|n"&amp;DD$2&amp;"+"&amp;X285&amp;DD$1)</f>
        <v/>
      </c>
      <c r="DE285" s="71" t="str">
        <f t="shared" ref="DE285" si="4682">IF(Y285="","","|n"&amp;DE$2&amp;"+"&amp;Y285&amp;DE$1)</f>
        <v/>
      </c>
      <c r="DF285" s="71" t="str">
        <f t="shared" ref="DF285" si="4683">IF(Z285="","","|n"&amp;DF$2&amp;"+"&amp;Z285&amp;DF$1)</f>
        <v/>
      </c>
      <c r="DG285" s="71" t="str">
        <f t="shared" ref="DG285" si="4684">IF(AA285="","","|n"&amp;DG$2&amp;"+"&amp;AA285&amp;DG$1)</f>
        <v/>
      </c>
      <c r="DH285" s="71" t="str">
        <f t="shared" ref="DH285" si="4685">IF(AB285="","","|n"&amp;DH$2&amp;"+"&amp;AB285&amp;DH$1)</f>
        <v/>
      </c>
      <c r="DI285" s="71" t="str">
        <f t="shared" ref="DI285" si="4686">IF(AC285="","","|n"&amp;DI$2&amp;"+"&amp;AC285&amp;DI$1)</f>
        <v/>
      </c>
      <c r="DJ285" s="71" t="str">
        <f t="shared" ref="DJ285" si="4687">IF(AD285="","","|n"&amp;DJ$2&amp;"+"&amp;AD285&amp;DJ$1)</f>
        <v/>
      </c>
      <c r="DK285" s="71" t="str">
        <f t="shared" ref="DK285" si="4688">IF(AE285="","","|n"&amp;DK$2&amp;"+"&amp;AE285&amp;DK$1)</f>
        <v/>
      </c>
      <c r="DL285" s="71" t="str">
        <f t="shared" ref="DL285" si="4689">IF(AF285="","","|n"&amp;DL$2&amp;"+"&amp;AF285&amp;DL$1)</f>
        <v/>
      </c>
      <c r="DM285" s="71" t="str">
        <f t="shared" ref="DM285" si="4690">IF(AG285="","","|n"&amp;DM$2&amp;"+"&amp;AG285&amp;DM$1)</f>
        <v/>
      </c>
      <c r="DN285" s="71" t="str">
        <f t="shared" ref="DN285" si="4691">IF(AH285="","","|n"&amp;DN$2&amp;"+"&amp;AH285&amp;DN$1)</f>
        <v/>
      </c>
      <c r="DO285" s="71" t="str">
        <f t="shared" ref="DO285" si="4692">IF(AI285="","","|n"&amp;DO$2&amp;"+"&amp;AI285&amp;DO$1)</f>
        <v/>
      </c>
      <c r="DP285" s="71" t="str">
        <f t="shared" ref="DP285" si="4693">IF(AJ285="","","|n"&amp;DP$2&amp;"+"&amp;AJ285&amp;DP$1)</f>
        <v/>
      </c>
      <c r="DQ285" s="71" t="str">
        <f t="shared" ref="DQ285" si="4694">IF(AK285="","","|n"&amp;DQ$2&amp;"+"&amp;AK285&amp;DQ$1)</f>
        <v/>
      </c>
      <c r="DR285" s="71" t="str">
        <f t="shared" ref="DR285" si="4695">IF(AL285="","","|n"&amp;DR$2&amp;"+"&amp;AL285&amp;DR$1)</f>
        <v/>
      </c>
      <c r="DS285" s="71" t="str">
        <f t="shared" ref="DS285" si="4696">IF(AM285="","","|n"&amp;DS$2&amp;"+"&amp;AM285&amp;DS$1)</f>
        <v/>
      </c>
      <c r="DT285" s="71" t="str">
        <f t="shared" ref="DT285" si="4697">IF(AN285="","","|n"&amp;DT$2&amp;"+"&amp;AN285&amp;DT$1)</f>
        <v/>
      </c>
      <c r="DU285" s="71" t="str">
        <f t="shared" ref="DU285" si="4698">IF(AO285="","","|n"&amp;DU$2&amp;"+"&amp;AO285&amp;DU$1)</f>
        <v/>
      </c>
      <c r="DV285" s="71" t="str">
        <f t="shared" ref="DV285" si="4699">IF(AP285="","","|n"&amp;DV$2&amp;"+"&amp;AP285&amp;DV$1)</f>
        <v/>
      </c>
      <c r="DW285" s="71" t="str">
        <f t="shared" ref="DW285" si="4700">IF(AQ285="","","|n"&amp;DW$2&amp;"+"&amp;AQ285&amp;DW$1)</f>
        <v/>
      </c>
      <c r="DX285" s="71" t="str">
        <f t="shared" ref="DX285" si="4701">IF(AR285="","","|n"&amp;DX$2&amp;"+"&amp;AR285&amp;DX$1)</f>
        <v/>
      </c>
      <c r="DY285" s="71" t="str">
        <f t="shared" ref="DY285" si="4702">IF(AS285="","","|n"&amp;DY$2&amp;"+"&amp;AS285&amp;DY$1)</f>
        <v/>
      </c>
      <c r="DZ285" s="71" t="str">
        <f t="shared" ref="DZ285" si="4703">IF(AT285="","","|n"&amp;DZ$2&amp;"+"&amp;AT285&amp;DZ$1)</f>
        <v/>
      </c>
      <c r="EA285" s="71" t="str">
        <f t="shared" ref="EA285" si="4704">IF(AU285="","","|n"&amp;EA$2&amp;"+"&amp;AU285&amp;EA$1)</f>
        <v/>
      </c>
      <c r="EB285" s="71" t="str">
        <f t="shared" ref="EB285" si="4705">IF(AV285="","","|n"&amp;EB$2&amp;"+"&amp;AV285&amp;EB$1)</f>
        <v/>
      </c>
      <c r="EC285" s="71" t="str">
        <f t="shared" ref="EC285" si="4706">IF(AW285="","","|n"&amp;EC$2&amp;"+"&amp;AW285&amp;EC$1)</f>
        <v/>
      </c>
      <c r="ED285" s="71" t="str">
        <f t="shared" ref="ED285" si="4707">IF(AX285="","","|n"&amp;ED$2&amp;"+"&amp;AX285&amp;ED$1)</f>
        <v/>
      </c>
      <c r="EE285" s="71" t="str">
        <f t="shared" ref="EE285" si="4708">IF(AY285="","","|n"&amp;EE$2&amp;"+"&amp;AY285&amp;EE$1)</f>
        <v/>
      </c>
      <c r="EF285" s="71" t="str">
        <f t="shared" ref="EF285" si="4709">IF(AZ285="","","|n"&amp;EF$2&amp;"+"&amp;AZ285&amp;EF$1)</f>
        <v/>
      </c>
      <c r="EG285" s="71" t="str">
        <f t="shared" ref="EG285" si="4710">IF(BA285="","","|n"&amp;EG$2&amp;"+"&amp;BA285&amp;EG$1)</f>
        <v/>
      </c>
      <c r="EH285" s="71" t="str">
        <f t="shared" ref="EH285" si="4711">IF(BB285="","","|n"&amp;EH$2&amp;"+"&amp;BB285&amp;EH$1)</f>
        <v/>
      </c>
      <c r="EI285" s="71" t="str">
        <f t="shared" ref="EI285" si="4712">IF(BC285="","","|n"&amp;EI$2&amp;"+"&amp;BC285&amp;EI$1)</f>
        <v/>
      </c>
      <c r="EJ285" s="71" t="str">
        <f t="shared" ref="EJ285" si="4713">IF(BD285="","","|n"&amp;EJ$2&amp;"+"&amp;BD285&amp;EJ$1)</f>
        <v/>
      </c>
      <c r="EK285" s="71" t="str">
        <f t="shared" ref="EK285" si="4714">IF(BE285="","","|n"&amp;EK$2&amp;"+"&amp;BE285&amp;EK$1)</f>
        <v/>
      </c>
      <c r="EL285" s="71" t="str">
        <f t="shared" ref="EL285" si="4715">IF(BF285="","","|n"&amp;EL$2&amp;"+"&amp;BF285&amp;EL$1)</f>
        <v/>
      </c>
      <c r="EM285" s="71" t="str">
        <f t="shared" ref="EM285" si="4716">IF(BG285="","","|n"&amp;EM$2&amp;"+"&amp;BG285&amp;EM$1)</f>
        <v/>
      </c>
      <c r="EN285" s="71" t="str">
        <f t="shared" ref="EN285" si="4717">IF(BH285="","","|n"&amp;EN$2&amp;"+"&amp;BH285&amp;EN$1)</f>
        <v/>
      </c>
      <c r="EO285" s="71" t="str">
        <f t="shared" ref="EO285" si="4718">IF(BI285="","","|n"&amp;EO$2&amp;"+"&amp;BI285&amp;EO$1)</f>
        <v/>
      </c>
      <c r="EP285" s="71" t="str">
        <f t="shared" ref="EP285" si="4719">IF(BJ285="","","|n"&amp;EP$2&amp;"+"&amp;BJ285&amp;EP$1)</f>
        <v/>
      </c>
      <c r="EQ285" s="71" t="str">
        <f t="shared" ref="EQ285" si="4720">IF(BK285="","","|n"&amp;EQ$2&amp;"+"&amp;BK285&amp;EQ$1)</f>
        <v/>
      </c>
      <c r="ER285" s="71" t="str">
        <f t="shared" ref="ER285" si="4721">IF(BL285="","","|n"&amp;ER$2&amp;"+"&amp;BL285&amp;ER$1)</f>
        <v/>
      </c>
      <c r="ES285" s="71" t="str">
        <f t="shared" ref="ES285" si="4722">IF(BM285="","","|n"&amp;ES$2&amp;"+"&amp;BM285&amp;ES$1)</f>
        <v/>
      </c>
      <c r="ET285" s="71" t="str">
        <f t="shared" ref="ET285" si="4723">IF(BN285="","","|n"&amp;ET$2&amp;"+"&amp;BN285&amp;ET$1)</f>
        <v/>
      </c>
      <c r="EU285" s="71" t="str">
        <f t="shared" ref="EU285" si="4724">IF(BO285="","","|n"&amp;EU$2&amp;"+"&amp;BO285&amp;EU$1)</f>
        <v/>
      </c>
      <c r="EV285" s="71" t="str">
        <f t="shared" ref="EV285" si="4725">IF(BP285="","","|n"&amp;EV$2&amp;"+"&amp;BP285&amp;EV$1)</f>
        <v/>
      </c>
      <c r="EW285" s="71" t="str">
        <f t="shared" ref="EW285" si="4726">IF(BQ285="","","|n"&amp;EW$2&amp;"+"&amp;BQ285&amp;EW$1)</f>
        <v/>
      </c>
      <c r="EX285" s="71" t="str">
        <f t="shared" ref="EX285" si="4727">IF(BR285="","","|n"&amp;EX$2&amp;"+"&amp;BR285&amp;EX$1)</f>
        <v/>
      </c>
      <c r="EY285" s="71" t="str">
        <f t="shared" ref="EY285" si="4728">IF(BS285="","","|n"&amp;EY$2&amp;"+"&amp;BS285&amp;EY$1)</f>
        <v/>
      </c>
      <c r="EZ285" s="71" t="str">
        <f t="shared" ref="EZ285" si="4729">IF(BT285="","","|n"&amp;EZ$2&amp;"+"&amp;BT285&amp;EZ$1)</f>
        <v/>
      </c>
      <c r="FA285" s="71" t="str">
        <f t="shared" ref="FA285" si="4730">IF(BU285="","","|n"&amp;FA$2&amp;"+"&amp;BU285&amp;FA$1)</f>
        <v/>
      </c>
      <c r="FB285" s="71" t="str">
        <f t="shared" ref="FB285" si="4731">IF(BV285="","","|n"&amp;FB$2&amp;"+"&amp;BV285&amp;FB$1)</f>
        <v/>
      </c>
      <c r="FC285" s="71" t="str">
        <f t="shared" ref="FC285" si="4732">IF(BW285="","","|n"&amp;FC$2&amp;"+"&amp;BW285&amp;FC$1)</f>
        <v/>
      </c>
      <c r="FD285" s="71" t="str">
        <f t="shared" ref="FD285" si="4733">IF(BX285="","","|n"&amp;FD$2&amp;"+"&amp;BX285&amp;FD$1)</f>
        <v/>
      </c>
      <c r="FE285" s="71" t="str">
        <f t="shared" ref="FE285" si="4734">IF(BY285="","","|n"&amp;FE$2&amp;"+"&amp;BY285&amp;FE$1)</f>
        <v/>
      </c>
      <c r="FF285" s="71" t="str">
        <f t="shared" ref="FF285" si="4735">IF(BZ285="","","|n"&amp;FF$2&amp;"+"&amp;BZ285&amp;FF$1)</f>
        <v/>
      </c>
      <c r="FG285" s="71" t="str">
        <f t="shared" ref="FG285" si="4736">IF(CA285="","","|n"&amp;FG$2&amp;"+"&amp;CA285&amp;FG$1)</f>
        <v/>
      </c>
      <c r="FH285" s="71" t="str">
        <f t="shared" ref="FH285" si="4737">IF(CB285="","","|n"&amp;FH$2&amp;"+"&amp;CB285&amp;FH$1)</f>
        <v/>
      </c>
      <c r="FI285" s="71" t="str">
        <f t="shared" ref="FI285" si="4738">IF(CC285="","","|n"&amp;FI$2&amp;"+"&amp;CC285&amp;FI$1)</f>
        <v/>
      </c>
      <c r="FJ285" s="71" t="str">
        <f t="shared" ref="FJ285" si="4739">IF(CD285="","","|n"&amp;FJ$2&amp;"+"&amp;CD285&amp;FJ$1)</f>
        <v/>
      </c>
      <c r="FK285" s="71" t="str">
        <f t="shared" ref="FK285" si="4740">IF(CE285="","","|n"&amp;FK$2&amp;"+"&amp;CE285&amp;FK$1)</f>
        <v/>
      </c>
      <c r="FL285" s="71" t="str">
        <f t="shared" ref="FL285" si="4741">IF(CF285="","","|n"&amp;FL$2&amp;"+"&amp;CF285&amp;FL$1)</f>
        <v/>
      </c>
      <c r="FM285" s="71" t="str">
        <f t="shared" ref="FM285" si="4742">IF(CG285="","","|n"&amp;FM$2&amp;"+"&amp;CG285&amp;FM$1)</f>
        <v/>
      </c>
      <c r="FN285" s="71" t="str">
        <f t="shared" ref="FN285" si="4743">IF(CH285="","","|n"&amp;FN$2&amp;"+"&amp;CH285&amp;FN$1)</f>
        <v/>
      </c>
      <c r="FO285" s="71" t="str">
        <f t="shared" ref="FO285" si="4744">IF(CI285="","","|n"&amp;FO$2&amp;"+"&amp;CI285&amp;FO$1)</f>
        <v/>
      </c>
      <c r="FP285" s="71" t="str">
        <f t="shared" ref="FP285" si="4745">IF(CJ285="","","|n"&amp;FP$2&amp;"+"&amp;CJ285&amp;FP$1)</f>
        <v/>
      </c>
      <c r="FQ285" s="71" t="str">
        <f t="shared" ref="FQ285" si="4746">IF(CK285="","","|n"&amp;FQ$2&amp;"+"&amp;CK285&amp;FQ$1)</f>
        <v/>
      </c>
      <c r="FR285" s="71" t="str">
        <f t="shared" ref="FR285" si="4747">IF(CL285="","","|n"&amp;FR$2&amp;"+"&amp;CL285&amp;FR$1)</f>
        <v/>
      </c>
      <c r="FS285" s="71" t="str">
        <f t="shared" ref="FS285" si="4748">IF(CM285="","","|n"&amp;FS$2&amp;"+"&amp;CM285&amp;FS$1)</f>
        <v/>
      </c>
    </row>
    <row r="286" spans="1:175" ht="16.5">
      <c r="A286" s="72"/>
      <c r="B286" s="132" t="s">
        <v>894</v>
      </c>
      <c r="C286" s="132" t="s">
        <v>895</v>
      </c>
      <c r="E286" s="100"/>
      <c r="F286" s="99"/>
      <c r="S286" s="108"/>
      <c r="T286" s="61" t="s">
        <v>891</v>
      </c>
      <c r="U286" s="85" t="str">
        <f t="shared" si="4676"/>
        <v>ReplaceableTextures\\CommandButtons\\BTNRY3C.blp</v>
      </c>
      <c r="V286" s="79"/>
      <c r="Z286" s="79"/>
      <c r="AG286" s="111"/>
      <c r="AL286" s="111"/>
      <c r="BC286" s="112"/>
      <c r="BD286" s="112"/>
      <c r="CU286" s="95" t="str">
        <f t="shared" si="4677"/>
        <v>|n</v>
      </c>
      <c r="CV286" s="61" t="str">
        <f t="shared" si="4523"/>
        <v>代码生成</v>
      </c>
      <c r="CW286" s="60"/>
      <c r="CX286" s="60"/>
      <c r="CY286" s="60"/>
      <c r="CZ286" s="60"/>
      <c r="DA286" s="60"/>
      <c r="DB286" s="71" t="str">
        <f t="shared" si="4602"/>
        <v/>
      </c>
      <c r="DC286" s="71" t="str">
        <f t="shared" si="4602"/>
        <v/>
      </c>
      <c r="DD286" s="71" t="str">
        <f t="shared" si="4602"/>
        <v/>
      </c>
      <c r="DE286" s="71" t="str">
        <f t="shared" si="4602"/>
        <v/>
      </c>
      <c r="DF286" s="71" t="str">
        <f t="shared" si="4602"/>
        <v/>
      </c>
      <c r="DG286" s="71" t="str">
        <f t="shared" si="4602"/>
        <v/>
      </c>
      <c r="DH286" s="71" t="str">
        <f t="shared" si="4602"/>
        <v/>
      </c>
      <c r="DI286" s="71" t="str">
        <f t="shared" si="4602"/>
        <v/>
      </c>
      <c r="DJ286" s="71" t="str">
        <f t="shared" si="4602"/>
        <v/>
      </c>
      <c r="DK286" s="71" t="str">
        <f t="shared" si="4602"/>
        <v/>
      </c>
      <c r="DL286" s="71" t="str">
        <f t="shared" si="4602"/>
        <v/>
      </c>
      <c r="DM286" s="71" t="str">
        <f t="shared" si="4602"/>
        <v/>
      </c>
      <c r="DN286" s="71" t="str">
        <f t="shared" si="4602"/>
        <v/>
      </c>
      <c r="DO286" s="71" t="str">
        <f t="shared" si="4602"/>
        <v/>
      </c>
      <c r="DP286" s="71" t="str">
        <f t="shared" si="4602"/>
        <v/>
      </c>
      <c r="DQ286" s="71" t="str">
        <f t="shared" si="4602"/>
        <v/>
      </c>
      <c r="DR286" s="71" t="str">
        <f t="shared" si="4602"/>
        <v/>
      </c>
      <c r="DS286" s="71" t="str">
        <f t="shared" si="4602"/>
        <v/>
      </c>
      <c r="DT286" s="71" t="str">
        <f t="shared" si="4602"/>
        <v/>
      </c>
      <c r="DU286" s="71" t="str">
        <f t="shared" si="4602"/>
        <v/>
      </c>
      <c r="DV286" s="71" t="str">
        <f t="shared" si="4602"/>
        <v/>
      </c>
      <c r="DW286" s="71" t="str">
        <f t="shared" si="4602"/>
        <v/>
      </c>
      <c r="DX286" s="71" t="str">
        <f t="shared" si="4602"/>
        <v/>
      </c>
      <c r="DY286" s="71" t="str">
        <f t="shared" si="4602"/>
        <v/>
      </c>
      <c r="DZ286" s="71" t="str">
        <f t="shared" si="4602"/>
        <v/>
      </c>
      <c r="EA286" s="71" t="str">
        <f t="shared" si="4602"/>
        <v/>
      </c>
      <c r="EB286" s="71" t="str">
        <f t="shared" si="4602"/>
        <v/>
      </c>
      <c r="EC286" s="71" t="str">
        <f t="shared" si="4602"/>
        <v/>
      </c>
      <c r="ED286" s="71" t="str">
        <f t="shared" si="4602"/>
        <v/>
      </c>
      <c r="EE286" s="71" t="str">
        <f t="shared" si="4602"/>
        <v/>
      </c>
      <c r="EF286" s="71" t="str">
        <f t="shared" si="4602"/>
        <v/>
      </c>
      <c r="EG286" s="71" t="str">
        <f t="shared" si="4602"/>
        <v/>
      </c>
      <c r="EH286" s="71" t="str">
        <f t="shared" si="4602"/>
        <v/>
      </c>
      <c r="EI286" s="71" t="str">
        <f t="shared" si="4602"/>
        <v/>
      </c>
      <c r="EJ286" s="71" t="str">
        <f t="shared" si="4602"/>
        <v/>
      </c>
      <c r="EK286" s="71" t="str">
        <f t="shared" si="4602"/>
        <v/>
      </c>
      <c r="EL286" s="71" t="str">
        <f t="shared" si="4602"/>
        <v/>
      </c>
      <c r="EM286" s="71" t="str">
        <f t="shared" si="4602"/>
        <v/>
      </c>
      <c r="EN286" s="71" t="str">
        <f t="shared" si="4602"/>
        <v/>
      </c>
      <c r="EO286" s="71" t="str">
        <f t="shared" si="4602"/>
        <v/>
      </c>
      <c r="EP286" s="71" t="str">
        <f t="shared" si="4602"/>
        <v/>
      </c>
      <c r="EQ286" s="71" t="str">
        <f t="shared" si="4602"/>
        <v/>
      </c>
      <c r="ER286" s="71" t="str">
        <f t="shared" si="4602"/>
        <v/>
      </c>
      <c r="ES286" s="71" t="str">
        <f t="shared" si="4602"/>
        <v/>
      </c>
      <c r="ET286" s="71" t="str">
        <f t="shared" si="4602"/>
        <v/>
      </c>
      <c r="EU286" s="71" t="str">
        <f t="shared" si="4602"/>
        <v/>
      </c>
      <c r="EV286" s="71" t="str">
        <f t="shared" si="4602"/>
        <v/>
      </c>
      <c r="EW286" s="71" t="str">
        <f t="shared" si="4602"/>
        <v/>
      </c>
      <c r="EX286" s="71" t="str">
        <f t="shared" si="4602"/>
        <v/>
      </c>
      <c r="EY286" s="71" t="str">
        <f t="shared" si="4602"/>
        <v/>
      </c>
      <c r="EZ286" s="71" t="str">
        <f t="shared" si="4602"/>
        <v/>
      </c>
      <c r="FA286" s="71" t="str">
        <f t="shared" si="4602"/>
        <v/>
      </c>
      <c r="FB286" s="71" t="str">
        <f t="shared" si="4602"/>
        <v/>
      </c>
      <c r="FC286" s="71" t="str">
        <f t="shared" si="4602"/>
        <v/>
      </c>
      <c r="FD286" s="71" t="str">
        <f t="shared" si="4602"/>
        <v/>
      </c>
      <c r="FE286" s="71" t="str">
        <f t="shared" si="4602"/>
        <v/>
      </c>
      <c r="FF286" s="71" t="str">
        <f t="shared" si="4602"/>
        <v/>
      </c>
      <c r="FG286" s="71" t="str">
        <f t="shared" si="4602"/>
        <v/>
      </c>
      <c r="FH286" s="71" t="str">
        <f t="shared" si="4602"/>
        <v/>
      </c>
      <c r="FI286" s="71" t="str">
        <f t="shared" si="4602"/>
        <v/>
      </c>
      <c r="FJ286" s="71" t="str">
        <f t="shared" si="4602"/>
        <v/>
      </c>
      <c r="FK286" s="71" t="str">
        <f t="shared" si="4602"/>
        <v/>
      </c>
      <c r="FL286" s="71" t="str">
        <f t="shared" si="4602"/>
        <v/>
      </c>
      <c r="FM286" s="71" t="str">
        <f t="shared" si="4602"/>
        <v/>
      </c>
      <c r="FN286" s="71" t="str">
        <f t="shared" si="4603"/>
        <v/>
      </c>
      <c r="FO286" s="71" t="str">
        <f t="shared" si="4603"/>
        <v/>
      </c>
      <c r="FP286" s="71" t="str">
        <f t="shared" si="4603"/>
        <v/>
      </c>
      <c r="FQ286" s="71" t="str">
        <f t="shared" si="4603"/>
        <v/>
      </c>
      <c r="FR286" s="71" t="str">
        <f t="shared" si="4603"/>
        <v/>
      </c>
      <c r="FS286" s="71" t="str">
        <f t="shared" si="4603"/>
        <v/>
      </c>
    </row>
    <row r="287" spans="1:175" ht="16.5">
      <c r="A287" s="72"/>
      <c r="B287" s="132" t="s">
        <v>896</v>
      </c>
      <c r="C287" s="132" t="s">
        <v>897</v>
      </c>
      <c r="E287" s="100"/>
      <c r="F287" s="99"/>
      <c r="S287" s="108"/>
      <c r="T287" s="61" t="s">
        <v>891</v>
      </c>
      <c r="U287" s="85" t="str">
        <f t="shared" si="4676"/>
        <v>ReplaceableTextures\\CommandButtons\\BTNRY4C.blp</v>
      </c>
      <c r="V287" s="79"/>
      <c r="Z287" s="79"/>
      <c r="AG287" s="111"/>
      <c r="AL287" s="111"/>
      <c r="BC287" s="112"/>
      <c r="BD287" s="112"/>
      <c r="CU287" s="95" t="str">
        <f t="shared" ref="CU287:CU289" si="4749">CONCATENATE(DB287,DC287,DD287,DE287,DF287,DG287,DH287,DI287,DJ287,DK287,DL287,DM287,DN287,DO287,DP287,DQ287,DR287,DS287,DT287,DU287,DV287,DW287,DX287,DY287,DZ287,EA287,EB287,EC287,ED287,EE287,EF287,EG287,EH287,EI287,EJ287,EK287,EL287,EM287,EN287,EO287,EP287,EQ287,ER287,ES287,ET287,EU287,EV287,EW287,EX287,EY287,EZ287,FA287,FB287,FC287,FD287,FE287,FF287,FG287,FH287,FI287,FJ287,FK287,FL287,FM287,FN287,FO287,FP287,FQ287,FR287,FS287&amp;"|n")</f>
        <v>|n</v>
      </c>
      <c r="CV287" s="61" t="str">
        <f t="shared" si="4523"/>
        <v>代码生成</v>
      </c>
      <c r="CW287" s="60"/>
      <c r="CX287" s="60"/>
      <c r="CY287" s="60"/>
      <c r="CZ287" s="60"/>
      <c r="DA287" s="60"/>
      <c r="DB287" s="71" t="str">
        <f t="shared" ref="DB287:DB289" si="4750">IF(V287="","","|n"&amp;DB$2&amp;"+"&amp;V287&amp;DB$1)</f>
        <v/>
      </c>
      <c r="DC287" s="71" t="str">
        <f t="shared" ref="DC287:DC289" si="4751">IF(W287="","","|n"&amp;DC$2&amp;"+"&amp;W287&amp;DC$1)</f>
        <v/>
      </c>
      <c r="DD287" s="71" t="str">
        <f t="shared" ref="DD287:DD289" si="4752">IF(X287="","","|n"&amp;DD$2&amp;"+"&amp;X287&amp;DD$1)</f>
        <v/>
      </c>
      <c r="DE287" s="71" t="str">
        <f t="shared" ref="DE287:DE289" si="4753">IF(Y287="","","|n"&amp;DE$2&amp;"+"&amp;Y287&amp;DE$1)</f>
        <v/>
      </c>
      <c r="DF287" s="71" t="str">
        <f t="shared" ref="DF287:DF289" si="4754">IF(Z287="","","|n"&amp;DF$2&amp;"+"&amp;Z287&amp;DF$1)</f>
        <v/>
      </c>
      <c r="DG287" s="71" t="str">
        <f t="shared" ref="DG287:DG289" si="4755">IF(AA287="","","|n"&amp;DG$2&amp;"+"&amp;AA287&amp;DG$1)</f>
        <v/>
      </c>
      <c r="DH287" s="71" t="str">
        <f t="shared" ref="DH287:DH289" si="4756">IF(AB287="","","|n"&amp;DH$2&amp;"+"&amp;AB287&amp;DH$1)</f>
        <v/>
      </c>
      <c r="DI287" s="71" t="str">
        <f t="shared" ref="DI287:DI289" si="4757">IF(AC287="","","|n"&amp;DI$2&amp;"+"&amp;AC287&amp;DI$1)</f>
        <v/>
      </c>
      <c r="DJ287" s="71" t="str">
        <f t="shared" ref="DJ287:DJ289" si="4758">IF(AD287="","","|n"&amp;DJ$2&amp;"+"&amp;AD287&amp;DJ$1)</f>
        <v/>
      </c>
      <c r="DK287" s="71" t="str">
        <f t="shared" ref="DK287:DK289" si="4759">IF(AE287="","","|n"&amp;DK$2&amp;"+"&amp;AE287&amp;DK$1)</f>
        <v/>
      </c>
      <c r="DL287" s="71" t="str">
        <f t="shared" ref="DL287:DL289" si="4760">IF(AF287="","","|n"&amp;DL$2&amp;"+"&amp;AF287&amp;DL$1)</f>
        <v/>
      </c>
      <c r="DM287" s="71" t="str">
        <f t="shared" ref="DM287:DM289" si="4761">IF(AG287="","","|n"&amp;DM$2&amp;"+"&amp;AG287&amp;DM$1)</f>
        <v/>
      </c>
      <c r="DN287" s="71" t="str">
        <f t="shared" ref="DN287:DN289" si="4762">IF(AH287="","","|n"&amp;DN$2&amp;"+"&amp;AH287&amp;DN$1)</f>
        <v/>
      </c>
      <c r="DO287" s="71" t="str">
        <f t="shared" ref="DO287:DO289" si="4763">IF(AI287="","","|n"&amp;DO$2&amp;"+"&amp;AI287&amp;DO$1)</f>
        <v/>
      </c>
      <c r="DP287" s="71" t="str">
        <f t="shared" ref="DP287:DP289" si="4764">IF(AJ287="","","|n"&amp;DP$2&amp;"+"&amp;AJ287&amp;DP$1)</f>
        <v/>
      </c>
      <c r="DQ287" s="71" t="str">
        <f t="shared" ref="DQ287:DQ289" si="4765">IF(AK287="","","|n"&amp;DQ$2&amp;"+"&amp;AK287&amp;DQ$1)</f>
        <v/>
      </c>
      <c r="DR287" s="71" t="str">
        <f t="shared" ref="DR287:DR289" si="4766">IF(AL287="","","|n"&amp;DR$2&amp;"+"&amp;AL287&amp;DR$1)</f>
        <v/>
      </c>
      <c r="DS287" s="71" t="str">
        <f t="shared" ref="DS287:DS289" si="4767">IF(AM287="","","|n"&amp;DS$2&amp;"+"&amp;AM287&amp;DS$1)</f>
        <v/>
      </c>
      <c r="DT287" s="71" t="str">
        <f t="shared" ref="DT287:DT289" si="4768">IF(AN287="","","|n"&amp;DT$2&amp;"+"&amp;AN287&amp;DT$1)</f>
        <v/>
      </c>
      <c r="DU287" s="71" t="str">
        <f t="shared" ref="DU287:DU289" si="4769">IF(AO287="","","|n"&amp;DU$2&amp;"+"&amp;AO287&amp;DU$1)</f>
        <v/>
      </c>
      <c r="DV287" s="71" t="str">
        <f t="shared" ref="DV287:DV289" si="4770">IF(AP287="","","|n"&amp;DV$2&amp;"+"&amp;AP287&amp;DV$1)</f>
        <v/>
      </c>
      <c r="DW287" s="71" t="str">
        <f t="shared" ref="DW287:DW289" si="4771">IF(AQ287="","","|n"&amp;DW$2&amp;"+"&amp;AQ287&amp;DW$1)</f>
        <v/>
      </c>
      <c r="DX287" s="71" t="str">
        <f t="shared" ref="DX287:DX289" si="4772">IF(AR287="","","|n"&amp;DX$2&amp;"+"&amp;AR287&amp;DX$1)</f>
        <v/>
      </c>
      <c r="DY287" s="71" t="str">
        <f t="shared" ref="DY287:DY289" si="4773">IF(AS287="","","|n"&amp;DY$2&amp;"+"&amp;AS287&amp;DY$1)</f>
        <v/>
      </c>
      <c r="DZ287" s="71" t="str">
        <f t="shared" ref="DZ287:DZ289" si="4774">IF(AT287="","","|n"&amp;DZ$2&amp;"+"&amp;AT287&amp;DZ$1)</f>
        <v/>
      </c>
      <c r="EA287" s="71" t="str">
        <f t="shared" ref="EA287:EA289" si="4775">IF(AU287="","","|n"&amp;EA$2&amp;"+"&amp;AU287&amp;EA$1)</f>
        <v/>
      </c>
      <c r="EB287" s="71" t="str">
        <f t="shared" ref="EB287:EB289" si="4776">IF(AV287="","","|n"&amp;EB$2&amp;"+"&amp;AV287&amp;EB$1)</f>
        <v/>
      </c>
      <c r="EC287" s="71" t="str">
        <f t="shared" ref="EC287:EC289" si="4777">IF(AW287="","","|n"&amp;EC$2&amp;"+"&amp;AW287&amp;EC$1)</f>
        <v/>
      </c>
      <c r="ED287" s="71" t="str">
        <f t="shared" ref="ED287:ED289" si="4778">IF(AX287="","","|n"&amp;ED$2&amp;"+"&amp;AX287&amp;ED$1)</f>
        <v/>
      </c>
      <c r="EE287" s="71" t="str">
        <f t="shared" ref="EE287:EE289" si="4779">IF(AY287="","","|n"&amp;EE$2&amp;"+"&amp;AY287&amp;EE$1)</f>
        <v/>
      </c>
      <c r="EF287" s="71" t="str">
        <f t="shared" ref="EF287:EF289" si="4780">IF(AZ287="","","|n"&amp;EF$2&amp;"+"&amp;AZ287&amp;EF$1)</f>
        <v/>
      </c>
      <c r="EG287" s="71" t="str">
        <f t="shared" ref="EG287:EG289" si="4781">IF(BA287="","","|n"&amp;EG$2&amp;"+"&amp;BA287&amp;EG$1)</f>
        <v/>
      </c>
      <c r="EH287" s="71" t="str">
        <f t="shared" ref="EH287:EH289" si="4782">IF(BB287="","","|n"&amp;EH$2&amp;"+"&amp;BB287&amp;EH$1)</f>
        <v/>
      </c>
      <c r="EI287" s="71" t="str">
        <f t="shared" ref="EI287:EI289" si="4783">IF(BC287="","","|n"&amp;EI$2&amp;"+"&amp;BC287&amp;EI$1)</f>
        <v/>
      </c>
      <c r="EJ287" s="71" t="str">
        <f t="shared" ref="EJ287:EJ289" si="4784">IF(BD287="","","|n"&amp;EJ$2&amp;"+"&amp;BD287&amp;EJ$1)</f>
        <v/>
      </c>
      <c r="EK287" s="71" t="str">
        <f t="shared" ref="EK287:EK289" si="4785">IF(BE287="","","|n"&amp;EK$2&amp;"+"&amp;BE287&amp;EK$1)</f>
        <v/>
      </c>
      <c r="EL287" s="71" t="str">
        <f t="shared" ref="EL287:EL289" si="4786">IF(BF287="","","|n"&amp;EL$2&amp;"+"&amp;BF287&amp;EL$1)</f>
        <v/>
      </c>
      <c r="EM287" s="71" t="str">
        <f t="shared" ref="EM287:EM289" si="4787">IF(BG287="","","|n"&amp;EM$2&amp;"+"&amp;BG287&amp;EM$1)</f>
        <v/>
      </c>
      <c r="EN287" s="71" t="str">
        <f t="shared" ref="EN287:EN289" si="4788">IF(BH287="","","|n"&amp;EN$2&amp;"+"&amp;BH287&amp;EN$1)</f>
        <v/>
      </c>
      <c r="EO287" s="71" t="str">
        <f t="shared" ref="EO287:EO289" si="4789">IF(BI287="","","|n"&amp;EO$2&amp;"+"&amp;BI287&amp;EO$1)</f>
        <v/>
      </c>
      <c r="EP287" s="71" t="str">
        <f t="shared" ref="EP287:EP289" si="4790">IF(BJ287="","","|n"&amp;EP$2&amp;"+"&amp;BJ287&amp;EP$1)</f>
        <v/>
      </c>
      <c r="EQ287" s="71" t="str">
        <f t="shared" ref="EQ287:EQ289" si="4791">IF(BK287="","","|n"&amp;EQ$2&amp;"+"&amp;BK287&amp;EQ$1)</f>
        <v/>
      </c>
      <c r="ER287" s="71" t="str">
        <f t="shared" ref="ER287:ER289" si="4792">IF(BL287="","","|n"&amp;ER$2&amp;"+"&amp;BL287&amp;ER$1)</f>
        <v/>
      </c>
      <c r="ES287" s="71" t="str">
        <f t="shared" ref="ES287:ES289" si="4793">IF(BM287="","","|n"&amp;ES$2&amp;"+"&amp;BM287&amp;ES$1)</f>
        <v/>
      </c>
      <c r="ET287" s="71" t="str">
        <f t="shared" ref="ET287:ET289" si="4794">IF(BN287="","","|n"&amp;ET$2&amp;"+"&amp;BN287&amp;ET$1)</f>
        <v/>
      </c>
      <c r="EU287" s="71" t="str">
        <f t="shared" ref="EU287:EU289" si="4795">IF(BO287="","","|n"&amp;EU$2&amp;"+"&amp;BO287&amp;EU$1)</f>
        <v/>
      </c>
      <c r="EV287" s="71" t="str">
        <f t="shared" ref="EV287:EV289" si="4796">IF(BP287="","","|n"&amp;EV$2&amp;"+"&amp;BP287&amp;EV$1)</f>
        <v/>
      </c>
      <c r="EW287" s="71" t="str">
        <f t="shared" ref="EW287:EW289" si="4797">IF(BQ287="","","|n"&amp;EW$2&amp;"+"&amp;BQ287&amp;EW$1)</f>
        <v/>
      </c>
      <c r="EX287" s="71" t="str">
        <f t="shared" ref="EX287:EX289" si="4798">IF(BR287="","","|n"&amp;EX$2&amp;"+"&amp;BR287&amp;EX$1)</f>
        <v/>
      </c>
      <c r="EY287" s="71" t="str">
        <f t="shared" ref="EY287:EY289" si="4799">IF(BS287="","","|n"&amp;EY$2&amp;"+"&amp;BS287&amp;EY$1)</f>
        <v/>
      </c>
      <c r="EZ287" s="71" t="str">
        <f t="shared" ref="EZ287:EZ289" si="4800">IF(BT287="","","|n"&amp;EZ$2&amp;"+"&amp;BT287&amp;EZ$1)</f>
        <v/>
      </c>
      <c r="FA287" s="71" t="str">
        <f t="shared" ref="FA287:FA289" si="4801">IF(BU287="","","|n"&amp;FA$2&amp;"+"&amp;BU287&amp;FA$1)</f>
        <v/>
      </c>
      <c r="FB287" s="71" t="str">
        <f t="shared" ref="FB287:FB289" si="4802">IF(BV287="","","|n"&amp;FB$2&amp;"+"&amp;BV287&amp;FB$1)</f>
        <v/>
      </c>
      <c r="FC287" s="71" t="str">
        <f t="shared" ref="FC287:FC289" si="4803">IF(BW287="","","|n"&amp;FC$2&amp;"+"&amp;BW287&amp;FC$1)</f>
        <v/>
      </c>
      <c r="FD287" s="71" t="str">
        <f t="shared" ref="FD287:FD289" si="4804">IF(BX287="","","|n"&amp;FD$2&amp;"+"&amp;BX287&amp;FD$1)</f>
        <v/>
      </c>
      <c r="FE287" s="71" t="str">
        <f t="shared" ref="FE287:FE289" si="4805">IF(BY287="","","|n"&amp;FE$2&amp;"+"&amp;BY287&amp;FE$1)</f>
        <v/>
      </c>
      <c r="FF287" s="71" t="str">
        <f t="shared" ref="FF287:FF289" si="4806">IF(BZ287="","","|n"&amp;FF$2&amp;"+"&amp;BZ287&amp;FF$1)</f>
        <v/>
      </c>
      <c r="FG287" s="71" t="str">
        <f t="shared" ref="FG287:FG289" si="4807">IF(CA287="","","|n"&amp;FG$2&amp;"+"&amp;CA287&amp;FG$1)</f>
        <v/>
      </c>
      <c r="FH287" s="71" t="str">
        <f t="shared" ref="FH287:FH289" si="4808">IF(CB287="","","|n"&amp;FH$2&amp;"+"&amp;CB287&amp;FH$1)</f>
        <v/>
      </c>
      <c r="FI287" s="71" t="str">
        <f t="shared" ref="FI287:FI289" si="4809">IF(CC287="","","|n"&amp;FI$2&amp;"+"&amp;CC287&amp;FI$1)</f>
        <v/>
      </c>
      <c r="FJ287" s="71" t="str">
        <f t="shared" ref="FJ287:FJ289" si="4810">IF(CD287="","","|n"&amp;FJ$2&amp;"+"&amp;CD287&amp;FJ$1)</f>
        <v/>
      </c>
      <c r="FK287" s="71" t="str">
        <f t="shared" ref="FK287:FK289" si="4811">IF(CE287="","","|n"&amp;FK$2&amp;"+"&amp;CE287&amp;FK$1)</f>
        <v/>
      </c>
      <c r="FL287" s="71" t="str">
        <f t="shared" ref="FL287:FL289" si="4812">IF(CF287="","","|n"&amp;FL$2&amp;"+"&amp;CF287&amp;FL$1)</f>
        <v/>
      </c>
      <c r="FM287" s="71" t="str">
        <f t="shared" ref="FM287:FM289" si="4813">IF(CG287="","","|n"&amp;FM$2&amp;"+"&amp;CG287&amp;FM$1)</f>
        <v/>
      </c>
      <c r="FN287" s="71" t="str">
        <f t="shared" ref="FN287:FN289" si="4814">IF(CH287="","","|n"&amp;FN$2&amp;"+"&amp;CH287&amp;FN$1)</f>
        <v/>
      </c>
      <c r="FO287" s="71" t="str">
        <f t="shared" ref="FO287:FO289" si="4815">IF(CI287="","","|n"&amp;FO$2&amp;"+"&amp;CI287&amp;FO$1)</f>
        <v/>
      </c>
      <c r="FP287" s="71" t="str">
        <f t="shared" ref="FP287:FP289" si="4816">IF(CJ287="","","|n"&amp;FP$2&amp;"+"&amp;CJ287&amp;FP$1)</f>
        <v/>
      </c>
      <c r="FQ287" s="71" t="str">
        <f t="shared" ref="FQ287:FQ289" si="4817">IF(CK287="","","|n"&amp;FQ$2&amp;"+"&amp;CK287&amp;FQ$1)</f>
        <v/>
      </c>
      <c r="FR287" s="71" t="str">
        <f t="shared" ref="FR287:FR289" si="4818">IF(CL287="","","|n"&amp;FR$2&amp;"+"&amp;CL287&amp;FR$1)</f>
        <v/>
      </c>
      <c r="FS287" s="71" t="str">
        <f t="shared" ref="FS287:FS289" si="4819">IF(CM287="","","|n"&amp;FS$2&amp;"+"&amp;CM287&amp;FS$1)</f>
        <v/>
      </c>
    </row>
    <row r="288" spans="1:175" ht="16.5">
      <c r="A288" s="72"/>
      <c r="B288" s="132" t="s">
        <v>898</v>
      </c>
      <c r="C288" s="134" t="s">
        <v>899</v>
      </c>
      <c r="E288" s="100"/>
      <c r="F288" s="99"/>
      <c r="S288" s="108"/>
      <c r="T288" s="61" t="s">
        <v>891</v>
      </c>
      <c r="U288" s="85" t="str">
        <f t="shared" si="4676"/>
        <v>ReplaceableTextures\\CommandButtons\\BTNRY2E.blp</v>
      </c>
      <c r="V288" s="79"/>
      <c r="Z288" s="79"/>
      <c r="AG288" s="111"/>
      <c r="AL288" s="111"/>
      <c r="BC288" s="112"/>
      <c r="BD288" s="112"/>
      <c r="CU288" s="95" t="str">
        <f t="shared" ref="CU288" si="4820">CONCATENATE(DB288,DC288,DD288,DE288,DF288,DG288,DH288,DI288,DJ288,DK288,DL288,DM288,DN288,DO288,DP288,DQ288,DR288,DS288,DT288,DU288,DV288,DW288,DX288,DY288,DZ288,EA288,EB288,EC288,ED288,EE288,EF288,EG288,EH288,EI288,EJ288,EK288,EL288,EM288,EN288,EO288,EP288,EQ288,ER288,ES288,ET288,EU288,EV288,EW288,EX288,EY288,EZ288,FA288,FB288,FC288,FD288,FE288,FF288,FG288,FH288,FI288,FJ288,FK288,FL288,FM288,FN288,FO288,FP288,FQ288,FR288,FS288&amp;"|n")</f>
        <v>|n</v>
      </c>
      <c r="CV288" s="61" t="str">
        <f t="shared" si="4523"/>
        <v>代码生成</v>
      </c>
      <c r="CW288" s="60"/>
      <c r="CX288" s="60"/>
      <c r="CY288" s="60"/>
      <c r="CZ288" s="60"/>
      <c r="DA288" s="60"/>
      <c r="DB288" s="71" t="str">
        <f t="shared" ref="DB288" si="4821">IF(V288="","","|n"&amp;DB$2&amp;"+"&amp;V288&amp;DB$1)</f>
        <v/>
      </c>
      <c r="DC288" s="71" t="str">
        <f t="shared" ref="DC288" si="4822">IF(W288="","","|n"&amp;DC$2&amp;"+"&amp;W288&amp;DC$1)</f>
        <v/>
      </c>
      <c r="DD288" s="71" t="str">
        <f t="shared" ref="DD288" si="4823">IF(X288="","","|n"&amp;DD$2&amp;"+"&amp;X288&amp;DD$1)</f>
        <v/>
      </c>
      <c r="DE288" s="71" t="str">
        <f t="shared" ref="DE288" si="4824">IF(Y288="","","|n"&amp;DE$2&amp;"+"&amp;Y288&amp;DE$1)</f>
        <v/>
      </c>
      <c r="DF288" s="71" t="str">
        <f t="shared" ref="DF288" si="4825">IF(Z288="","","|n"&amp;DF$2&amp;"+"&amp;Z288&amp;DF$1)</f>
        <v/>
      </c>
      <c r="DG288" s="71" t="str">
        <f t="shared" ref="DG288" si="4826">IF(AA288="","","|n"&amp;DG$2&amp;"+"&amp;AA288&amp;DG$1)</f>
        <v/>
      </c>
      <c r="DH288" s="71" t="str">
        <f t="shared" ref="DH288" si="4827">IF(AB288="","","|n"&amp;DH$2&amp;"+"&amp;AB288&amp;DH$1)</f>
        <v/>
      </c>
      <c r="DI288" s="71" t="str">
        <f t="shared" ref="DI288" si="4828">IF(AC288="","","|n"&amp;DI$2&amp;"+"&amp;AC288&amp;DI$1)</f>
        <v/>
      </c>
      <c r="DJ288" s="71" t="str">
        <f t="shared" ref="DJ288" si="4829">IF(AD288="","","|n"&amp;DJ$2&amp;"+"&amp;AD288&amp;DJ$1)</f>
        <v/>
      </c>
      <c r="DK288" s="71" t="str">
        <f t="shared" ref="DK288" si="4830">IF(AE288="","","|n"&amp;DK$2&amp;"+"&amp;AE288&amp;DK$1)</f>
        <v/>
      </c>
      <c r="DL288" s="71" t="str">
        <f t="shared" ref="DL288" si="4831">IF(AF288="","","|n"&amp;DL$2&amp;"+"&amp;AF288&amp;DL$1)</f>
        <v/>
      </c>
      <c r="DM288" s="71" t="str">
        <f t="shared" ref="DM288" si="4832">IF(AG288="","","|n"&amp;DM$2&amp;"+"&amp;AG288&amp;DM$1)</f>
        <v/>
      </c>
      <c r="DN288" s="71" t="str">
        <f t="shared" ref="DN288" si="4833">IF(AH288="","","|n"&amp;DN$2&amp;"+"&amp;AH288&amp;DN$1)</f>
        <v/>
      </c>
      <c r="DO288" s="71" t="str">
        <f t="shared" ref="DO288" si="4834">IF(AI288="","","|n"&amp;DO$2&amp;"+"&amp;AI288&amp;DO$1)</f>
        <v/>
      </c>
      <c r="DP288" s="71" t="str">
        <f t="shared" ref="DP288" si="4835">IF(AJ288="","","|n"&amp;DP$2&amp;"+"&amp;AJ288&amp;DP$1)</f>
        <v/>
      </c>
      <c r="DQ288" s="71" t="str">
        <f t="shared" ref="DQ288" si="4836">IF(AK288="","","|n"&amp;DQ$2&amp;"+"&amp;AK288&amp;DQ$1)</f>
        <v/>
      </c>
      <c r="DR288" s="71" t="str">
        <f t="shared" ref="DR288" si="4837">IF(AL288="","","|n"&amp;DR$2&amp;"+"&amp;AL288&amp;DR$1)</f>
        <v/>
      </c>
      <c r="DS288" s="71" t="str">
        <f t="shared" ref="DS288" si="4838">IF(AM288="","","|n"&amp;DS$2&amp;"+"&amp;AM288&amp;DS$1)</f>
        <v/>
      </c>
      <c r="DT288" s="71" t="str">
        <f t="shared" ref="DT288" si="4839">IF(AN288="","","|n"&amp;DT$2&amp;"+"&amp;AN288&amp;DT$1)</f>
        <v/>
      </c>
      <c r="DU288" s="71" t="str">
        <f t="shared" ref="DU288" si="4840">IF(AO288="","","|n"&amp;DU$2&amp;"+"&amp;AO288&amp;DU$1)</f>
        <v/>
      </c>
      <c r="DV288" s="71" t="str">
        <f t="shared" ref="DV288" si="4841">IF(AP288="","","|n"&amp;DV$2&amp;"+"&amp;AP288&amp;DV$1)</f>
        <v/>
      </c>
      <c r="DW288" s="71" t="str">
        <f t="shared" ref="DW288" si="4842">IF(AQ288="","","|n"&amp;DW$2&amp;"+"&amp;AQ288&amp;DW$1)</f>
        <v/>
      </c>
      <c r="DX288" s="71" t="str">
        <f t="shared" ref="DX288" si="4843">IF(AR288="","","|n"&amp;DX$2&amp;"+"&amp;AR288&amp;DX$1)</f>
        <v/>
      </c>
      <c r="DY288" s="71" t="str">
        <f t="shared" ref="DY288" si="4844">IF(AS288="","","|n"&amp;DY$2&amp;"+"&amp;AS288&amp;DY$1)</f>
        <v/>
      </c>
      <c r="DZ288" s="71" t="str">
        <f t="shared" ref="DZ288" si="4845">IF(AT288="","","|n"&amp;DZ$2&amp;"+"&amp;AT288&amp;DZ$1)</f>
        <v/>
      </c>
      <c r="EA288" s="71" t="str">
        <f t="shared" ref="EA288" si="4846">IF(AU288="","","|n"&amp;EA$2&amp;"+"&amp;AU288&amp;EA$1)</f>
        <v/>
      </c>
      <c r="EB288" s="71" t="str">
        <f t="shared" ref="EB288" si="4847">IF(AV288="","","|n"&amp;EB$2&amp;"+"&amp;AV288&amp;EB$1)</f>
        <v/>
      </c>
      <c r="EC288" s="71" t="str">
        <f t="shared" ref="EC288" si="4848">IF(AW288="","","|n"&amp;EC$2&amp;"+"&amp;AW288&amp;EC$1)</f>
        <v/>
      </c>
      <c r="ED288" s="71" t="str">
        <f t="shared" ref="ED288" si="4849">IF(AX288="","","|n"&amp;ED$2&amp;"+"&amp;AX288&amp;ED$1)</f>
        <v/>
      </c>
      <c r="EE288" s="71" t="str">
        <f t="shared" ref="EE288" si="4850">IF(AY288="","","|n"&amp;EE$2&amp;"+"&amp;AY288&amp;EE$1)</f>
        <v/>
      </c>
      <c r="EF288" s="71" t="str">
        <f t="shared" ref="EF288" si="4851">IF(AZ288="","","|n"&amp;EF$2&amp;"+"&amp;AZ288&amp;EF$1)</f>
        <v/>
      </c>
      <c r="EG288" s="71" t="str">
        <f t="shared" ref="EG288" si="4852">IF(BA288="","","|n"&amp;EG$2&amp;"+"&amp;BA288&amp;EG$1)</f>
        <v/>
      </c>
      <c r="EH288" s="71" t="str">
        <f t="shared" ref="EH288" si="4853">IF(BB288="","","|n"&amp;EH$2&amp;"+"&amp;BB288&amp;EH$1)</f>
        <v/>
      </c>
      <c r="EI288" s="71" t="str">
        <f t="shared" ref="EI288" si="4854">IF(BC288="","","|n"&amp;EI$2&amp;"+"&amp;BC288&amp;EI$1)</f>
        <v/>
      </c>
      <c r="EJ288" s="71" t="str">
        <f t="shared" ref="EJ288" si="4855">IF(BD288="","","|n"&amp;EJ$2&amp;"+"&amp;BD288&amp;EJ$1)</f>
        <v/>
      </c>
      <c r="EK288" s="71" t="str">
        <f t="shared" ref="EK288" si="4856">IF(BE288="","","|n"&amp;EK$2&amp;"+"&amp;BE288&amp;EK$1)</f>
        <v/>
      </c>
      <c r="EL288" s="71" t="str">
        <f t="shared" ref="EL288" si="4857">IF(BF288="","","|n"&amp;EL$2&amp;"+"&amp;BF288&amp;EL$1)</f>
        <v/>
      </c>
      <c r="EM288" s="71" t="str">
        <f t="shared" ref="EM288" si="4858">IF(BG288="","","|n"&amp;EM$2&amp;"+"&amp;BG288&amp;EM$1)</f>
        <v/>
      </c>
      <c r="EN288" s="71" t="str">
        <f t="shared" ref="EN288" si="4859">IF(BH288="","","|n"&amp;EN$2&amp;"+"&amp;BH288&amp;EN$1)</f>
        <v/>
      </c>
      <c r="EO288" s="71" t="str">
        <f t="shared" ref="EO288" si="4860">IF(BI288="","","|n"&amp;EO$2&amp;"+"&amp;BI288&amp;EO$1)</f>
        <v/>
      </c>
      <c r="EP288" s="71" t="str">
        <f t="shared" ref="EP288" si="4861">IF(BJ288="","","|n"&amp;EP$2&amp;"+"&amp;BJ288&amp;EP$1)</f>
        <v/>
      </c>
      <c r="EQ288" s="71" t="str">
        <f t="shared" ref="EQ288" si="4862">IF(BK288="","","|n"&amp;EQ$2&amp;"+"&amp;BK288&amp;EQ$1)</f>
        <v/>
      </c>
      <c r="ER288" s="71" t="str">
        <f t="shared" ref="ER288" si="4863">IF(BL288="","","|n"&amp;ER$2&amp;"+"&amp;BL288&amp;ER$1)</f>
        <v/>
      </c>
      <c r="ES288" s="71" t="str">
        <f t="shared" ref="ES288" si="4864">IF(BM288="","","|n"&amp;ES$2&amp;"+"&amp;BM288&amp;ES$1)</f>
        <v/>
      </c>
      <c r="ET288" s="71" t="str">
        <f t="shared" ref="ET288" si="4865">IF(BN288="","","|n"&amp;ET$2&amp;"+"&amp;BN288&amp;ET$1)</f>
        <v/>
      </c>
      <c r="EU288" s="71" t="str">
        <f t="shared" ref="EU288" si="4866">IF(BO288="","","|n"&amp;EU$2&amp;"+"&amp;BO288&amp;EU$1)</f>
        <v/>
      </c>
      <c r="EV288" s="71" t="str">
        <f t="shared" ref="EV288" si="4867">IF(BP288="","","|n"&amp;EV$2&amp;"+"&amp;BP288&amp;EV$1)</f>
        <v/>
      </c>
      <c r="EW288" s="71" t="str">
        <f t="shared" ref="EW288" si="4868">IF(BQ288="","","|n"&amp;EW$2&amp;"+"&amp;BQ288&amp;EW$1)</f>
        <v/>
      </c>
      <c r="EX288" s="71" t="str">
        <f t="shared" ref="EX288" si="4869">IF(BR288="","","|n"&amp;EX$2&amp;"+"&amp;BR288&amp;EX$1)</f>
        <v/>
      </c>
      <c r="EY288" s="71" t="str">
        <f t="shared" ref="EY288" si="4870">IF(BS288="","","|n"&amp;EY$2&amp;"+"&amp;BS288&amp;EY$1)</f>
        <v/>
      </c>
      <c r="EZ288" s="71" t="str">
        <f t="shared" ref="EZ288" si="4871">IF(BT288="","","|n"&amp;EZ$2&amp;"+"&amp;BT288&amp;EZ$1)</f>
        <v/>
      </c>
      <c r="FA288" s="71" t="str">
        <f t="shared" ref="FA288" si="4872">IF(BU288="","","|n"&amp;FA$2&amp;"+"&amp;BU288&amp;FA$1)</f>
        <v/>
      </c>
      <c r="FB288" s="71" t="str">
        <f t="shared" ref="FB288" si="4873">IF(BV288="","","|n"&amp;FB$2&amp;"+"&amp;BV288&amp;FB$1)</f>
        <v/>
      </c>
      <c r="FC288" s="71" t="str">
        <f t="shared" ref="FC288" si="4874">IF(BW288="","","|n"&amp;FC$2&amp;"+"&amp;BW288&amp;FC$1)</f>
        <v/>
      </c>
      <c r="FD288" s="71" t="str">
        <f t="shared" ref="FD288" si="4875">IF(BX288="","","|n"&amp;FD$2&amp;"+"&amp;BX288&amp;FD$1)</f>
        <v/>
      </c>
      <c r="FE288" s="71" t="str">
        <f t="shared" ref="FE288" si="4876">IF(BY288="","","|n"&amp;FE$2&amp;"+"&amp;BY288&amp;FE$1)</f>
        <v/>
      </c>
      <c r="FF288" s="71" t="str">
        <f t="shared" ref="FF288" si="4877">IF(BZ288="","","|n"&amp;FF$2&amp;"+"&amp;BZ288&amp;FF$1)</f>
        <v/>
      </c>
      <c r="FG288" s="71" t="str">
        <f t="shared" ref="FG288" si="4878">IF(CA288="","","|n"&amp;FG$2&amp;"+"&amp;CA288&amp;FG$1)</f>
        <v/>
      </c>
      <c r="FH288" s="71" t="str">
        <f t="shared" ref="FH288" si="4879">IF(CB288="","","|n"&amp;FH$2&amp;"+"&amp;CB288&amp;FH$1)</f>
        <v/>
      </c>
      <c r="FI288" s="71" t="str">
        <f t="shared" ref="FI288" si="4880">IF(CC288="","","|n"&amp;FI$2&amp;"+"&amp;CC288&amp;FI$1)</f>
        <v/>
      </c>
      <c r="FJ288" s="71" t="str">
        <f t="shared" ref="FJ288" si="4881">IF(CD288="","","|n"&amp;FJ$2&amp;"+"&amp;CD288&amp;FJ$1)</f>
        <v/>
      </c>
      <c r="FK288" s="71" t="str">
        <f t="shared" ref="FK288" si="4882">IF(CE288="","","|n"&amp;FK$2&amp;"+"&amp;CE288&amp;FK$1)</f>
        <v/>
      </c>
      <c r="FL288" s="71" t="str">
        <f t="shared" ref="FL288" si="4883">IF(CF288="","","|n"&amp;FL$2&amp;"+"&amp;CF288&amp;FL$1)</f>
        <v/>
      </c>
      <c r="FM288" s="71" t="str">
        <f t="shared" ref="FM288" si="4884">IF(CG288="","","|n"&amp;FM$2&amp;"+"&amp;CG288&amp;FM$1)</f>
        <v/>
      </c>
      <c r="FN288" s="71" t="str">
        <f t="shared" ref="FN288" si="4885">IF(CH288="","","|n"&amp;FN$2&amp;"+"&amp;CH288&amp;FN$1)</f>
        <v/>
      </c>
      <c r="FO288" s="71" t="str">
        <f t="shared" ref="FO288" si="4886">IF(CI288="","","|n"&amp;FO$2&amp;"+"&amp;CI288&amp;FO$1)</f>
        <v/>
      </c>
      <c r="FP288" s="71" t="str">
        <f t="shared" ref="FP288" si="4887">IF(CJ288="","","|n"&amp;FP$2&amp;"+"&amp;CJ288&amp;FP$1)</f>
        <v/>
      </c>
      <c r="FQ288" s="71" t="str">
        <f t="shared" ref="FQ288" si="4888">IF(CK288="","","|n"&amp;FQ$2&amp;"+"&amp;CK288&amp;FQ$1)</f>
        <v/>
      </c>
      <c r="FR288" s="71" t="str">
        <f t="shared" ref="FR288" si="4889">IF(CL288="","","|n"&amp;FR$2&amp;"+"&amp;CL288&amp;FR$1)</f>
        <v/>
      </c>
      <c r="FS288" s="71" t="str">
        <f t="shared" ref="FS288" si="4890">IF(CM288="","","|n"&amp;FS$2&amp;"+"&amp;CM288&amp;FS$1)</f>
        <v/>
      </c>
    </row>
    <row r="289" spans="1:175" ht="16.5">
      <c r="A289" s="72"/>
      <c r="B289" s="132" t="s">
        <v>900</v>
      </c>
      <c r="C289" s="134" t="s">
        <v>901</v>
      </c>
      <c r="E289" s="100"/>
      <c r="F289" s="99"/>
      <c r="S289" s="108"/>
      <c r="T289" s="61" t="s">
        <v>891</v>
      </c>
      <c r="U289" s="85" t="str">
        <f t="shared" ref="U289" si="4891">"ReplaceableTextures\\CommandButtons\\BTNR"&amp;RIGHT(B289,3)&amp;".blp"</f>
        <v>ReplaceableTextures\\CommandButtons\\BTNRY2F.blp</v>
      </c>
      <c r="V289" s="79"/>
      <c r="Z289" s="79"/>
      <c r="AG289" s="111"/>
      <c r="AL289" s="111"/>
      <c r="BC289" s="112"/>
      <c r="BD289" s="112"/>
      <c r="CU289" s="95" t="str">
        <f t="shared" si="4749"/>
        <v>|n</v>
      </c>
      <c r="CV289" s="61" t="str">
        <f t="shared" ref="CV289" si="4892">T289</f>
        <v>代码生成</v>
      </c>
      <c r="CW289" s="60"/>
      <c r="CX289" s="60"/>
      <c r="CY289" s="60"/>
      <c r="CZ289" s="60"/>
      <c r="DA289" s="60"/>
      <c r="DB289" s="71" t="str">
        <f t="shared" si="4750"/>
        <v/>
      </c>
      <c r="DC289" s="71" t="str">
        <f t="shared" si="4751"/>
        <v/>
      </c>
      <c r="DD289" s="71" t="str">
        <f t="shared" si="4752"/>
        <v/>
      </c>
      <c r="DE289" s="71" t="str">
        <f t="shared" si="4753"/>
        <v/>
      </c>
      <c r="DF289" s="71" t="str">
        <f t="shared" si="4754"/>
        <v/>
      </c>
      <c r="DG289" s="71" t="str">
        <f t="shared" si="4755"/>
        <v/>
      </c>
      <c r="DH289" s="71" t="str">
        <f t="shared" si="4756"/>
        <v/>
      </c>
      <c r="DI289" s="71" t="str">
        <f t="shared" si="4757"/>
        <v/>
      </c>
      <c r="DJ289" s="71" t="str">
        <f t="shared" si="4758"/>
        <v/>
      </c>
      <c r="DK289" s="71" t="str">
        <f t="shared" si="4759"/>
        <v/>
      </c>
      <c r="DL289" s="71" t="str">
        <f t="shared" si="4760"/>
        <v/>
      </c>
      <c r="DM289" s="71" t="str">
        <f t="shared" si="4761"/>
        <v/>
      </c>
      <c r="DN289" s="71" t="str">
        <f t="shared" si="4762"/>
        <v/>
      </c>
      <c r="DO289" s="71" t="str">
        <f t="shared" si="4763"/>
        <v/>
      </c>
      <c r="DP289" s="71" t="str">
        <f t="shared" si="4764"/>
        <v/>
      </c>
      <c r="DQ289" s="71" t="str">
        <f t="shared" si="4765"/>
        <v/>
      </c>
      <c r="DR289" s="71" t="str">
        <f t="shared" si="4766"/>
        <v/>
      </c>
      <c r="DS289" s="71" t="str">
        <f t="shared" si="4767"/>
        <v/>
      </c>
      <c r="DT289" s="71" t="str">
        <f t="shared" si="4768"/>
        <v/>
      </c>
      <c r="DU289" s="71" t="str">
        <f t="shared" si="4769"/>
        <v/>
      </c>
      <c r="DV289" s="71" t="str">
        <f t="shared" si="4770"/>
        <v/>
      </c>
      <c r="DW289" s="71" t="str">
        <f t="shared" si="4771"/>
        <v/>
      </c>
      <c r="DX289" s="71" t="str">
        <f t="shared" si="4772"/>
        <v/>
      </c>
      <c r="DY289" s="71" t="str">
        <f t="shared" si="4773"/>
        <v/>
      </c>
      <c r="DZ289" s="71" t="str">
        <f t="shared" si="4774"/>
        <v/>
      </c>
      <c r="EA289" s="71" t="str">
        <f t="shared" si="4775"/>
        <v/>
      </c>
      <c r="EB289" s="71" t="str">
        <f t="shared" si="4776"/>
        <v/>
      </c>
      <c r="EC289" s="71" t="str">
        <f t="shared" si="4777"/>
        <v/>
      </c>
      <c r="ED289" s="71" t="str">
        <f t="shared" si="4778"/>
        <v/>
      </c>
      <c r="EE289" s="71" t="str">
        <f t="shared" si="4779"/>
        <v/>
      </c>
      <c r="EF289" s="71" t="str">
        <f t="shared" si="4780"/>
        <v/>
      </c>
      <c r="EG289" s="71" t="str">
        <f t="shared" si="4781"/>
        <v/>
      </c>
      <c r="EH289" s="71" t="str">
        <f t="shared" si="4782"/>
        <v/>
      </c>
      <c r="EI289" s="71" t="str">
        <f t="shared" si="4783"/>
        <v/>
      </c>
      <c r="EJ289" s="71" t="str">
        <f t="shared" si="4784"/>
        <v/>
      </c>
      <c r="EK289" s="71" t="str">
        <f t="shared" si="4785"/>
        <v/>
      </c>
      <c r="EL289" s="71" t="str">
        <f t="shared" si="4786"/>
        <v/>
      </c>
      <c r="EM289" s="71" t="str">
        <f t="shared" si="4787"/>
        <v/>
      </c>
      <c r="EN289" s="71" t="str">
        <f t="shared" si="4788"/>
        <v/>
      </c>
      <c r="EO289" s="71" t="str">
        <f t="shared" si="4789"/>
        <v/>
      </c>
      <c r="EP289" s="71" t="str">
        <f t="shared" si="4790"/>
        <v/>
      </c>
      <c r="EQ289" s="71" t="str">
        <f t="shared" si="4791"/>
        <v/>
      </c>
      <c r="ER289" s="71" t="str">
        <f t="shared" si="4792"/>
        <v/>
      </c>
      <c r="ES289" s="71" t="str">
        <f t="shared" si="4793"/>
        <v/>
      </c>
      <c r="ET289" s="71" t="str">
        <f t="shared" si="4794"/>
        <v/>
      </c>
      <c r="EU289" s="71" t="str">
        <f t="shared" si="4795"/>
        <v/>
      </c>
      <c r="EV289" s="71" t="str">
        <f t="shared" si="4796"/>
        <v/>
      </c>
      <c r="EW289" s="71" t="str">
        <f t="shared" si="4797"/>
        <v/>
      </c>
      <c r="EX289" s="71" t="str">
        <f t="shared" si="4798"/>
        <v/>
      </c>
      <c r="EY289" s="71" t="str">
        <f t="shared" si="4799"/>
        <v/>
      </c>
      <c r="EZ289" s="71" t="str">
        <f t="shared" si="4800"/>
        <v/>
      </c>
      <c r="FA289" s="71" t="str">
        <f t="shared" si="4801"/>
        <v/>
      </c>
      <c r="FB289" s="71" t="str">
        <f t="shared" si="4802"/>
        <v/>
      </c>
      <c r="FC289" s="71" t="str">
        <f t="shared" si="4803"/>
        <v/>
      </c>
      <c r="FD289" s="71" t="str">
        <f t="shared" si="4804"/>
        <v/>
      </c>
      <c r="FE289" s="71" t="str">
        <f t="shared" si="4805"/>
        <v/>
      </c>
      <c r="FF289" s="71" t="str">
        <f t="shared" si="4806"/>
        <v/>
      </c>
      <c r="FG289" s="71" t="str">
        <f t="shared" si="4807"/>
        <v/>
      </c>
      <c r="FH289" s="71" t="str">
        <f t="shared" si="4808"/>
        <v/>
      </c>
      <c r="FI289" s="71" t="str">
        <f t="shared" si="4809"/>
        <v/>
      </c>
      <c r="FJ289" s="71" t="str">
        <f t="shared" si="4810"/>
        <v/>
      </c>
      <c r="FK289" s="71" t="str">
        <f t="shared" si="4811"/>
        <v/>
      </c>
      <c r="FL289" s="71" t="str">
        <f t="shared" si="4812"/>
        <v/>
      </c>
      <c r="FM289" s="71" t="str">
        <f t="shared" si="4813"/>
        <v/>
      </c>
      <c r="FN289" s="71" t="str">
        <f t="shared" si="4814"/>
        <v/>
      </c>
      <c r="FO289" s="71" t="str">
        <f t="shared" si="4815"/>
        <v/>
      </c>
      <c r="FP289" s="71" t="str">
        <f t="shared" si="4816"/>
        <v/>
      </c>
      <c r="FQ289" s="71" t="str">
        <f t="shared" si="4817"/>
        <v/>
      </c>
      <c r="FR289" s="71" t="str">
        <f t="shared" si="4818"/>
        <v/>
      </c>
      <c r="FS289" s="71" t="str">
        <f t="shared" si="4819"/>
        <v/>
      </c>
    </row>
    <row r="290" spans="1:175" ht="16.5">
      <c r="A290" s="72"/>
      <c r="B290" s="9" t="s">
        <v>902</v>
      </c>
      <c r="C290" s="9" t="s">
        <v>903</v>
      </c>
      <c r="E290" s="100"/>
      <c r="F290" s="99"/>
      <c r="S290" s="108"/>
      <c r="T290" s="61" t="s">
        <v>891</v>
      </c>
      <c r="U290" s="85" t="str">
        <f t="shared" ref="U290" si="4893">"ReplaceableTextures\\CommandButtons\\BTNR"&amp;RIGHT(B290,3)&amp;".blp"</f>
        <v>ReplaceableTextures\\CommandButtons\\BTNRY4O.blp</v>
      </c>
      <c r="V290" s="79"/>
      <c r="Z290" s="79"/>
      <c r="AG290" s="111"/>
      <c r="AL290" s="111"/>
      <c r="BC290" s="112"/>
      <c r="BD290" s="112"/>
      <c r="CU290" s="95" t="str">
        <f t="shared" ref="CU290" si="4894">CONCATENATE(DB290,DC290,DD290,DE290,DF290,DG290,DH290,DI290,DJ290,DK290,DL290,DM290,DN290,DO290,DP290,DQ290,DR290,DS290,DT290,DU290,DV290,DW290,DX290,DY290,DZ290,EA290,EB290,EC290,ED290,EE290,EF290,EG290,EH290,EI290,EJ290,EK290,EL290,EM290,EN290,EO290,EP290,EQ290,ER290,ES290,ET290,EU290,EV290,EW290,EX290,EY290,EZ290,FA290,FB290,FC290,FD290,FE290,FF290,FG290,FH290,FI290,FJ290,FK290,FL290,FM290,FN290,FO290,FP290,FQ290,FR290,FS290&amp;"|n")</f>
        <v>|n</v>
      </c>
      <c r="CV290" s="61" t="str">
        <f t="shared" ref="CV290" si="4895">T290</f>
        <v>代码生成</v>
      </c>
      <c r="CW290" s="60"/>
      <c r="CX290" s="60"/>
      <c r="CY290" s="60"/>
      <c r="CZ290" s="60"/>
      <c r="DA290" s="60"/>
      <c r="DB290" s="71" t="str">
        <f t="shared" ref="DB290" si="4896">IF(V290="","","|n"&amp;DB$2&amp;"+"&amp;V290&amp;DB$1)</f>
        <v/>
      </c>
      <c r="DC290" s="71" t="str">
        <f t="shared" ref="DC290" si="4897">IF(W290="","","|n"&amp;DC$2&amp;"+"&amp;W290&amp;DC$1)</f>
        <v/>
      </c>
      <c r="DD290" s="71" t="str">
        <f t="shared" ref="DD290" si="4898">IF(X290="","","|n"&amp;DD$2&amp;"+"&amp;X290&amp;DD$1)</f>
        <v/>
      </c>
      <c r="DE290" s="71" t="str">
        <f t="shared" ref="DE290" si="4899">IF(Y290="","","|n"&amp;DE$2&amp;"+"&amp;Y290&amp;DE$1)</f>
        <v/>
      </c>
      <c r="DF290" s="71" t="str">
        <f t="shared" ref="DF290" si="4900">IF(Z290="","","|n"&amp;DF$2&amp;"+"&amp;Z290&amp;DF$1)</f>
        <v/>
      </c>
      <c r="DG290" s="71" t="str">
        <f t="shared" ref="DG290" si="4901">IF(AA290="","","|n"&amp;DG$2&amp;"+"&amp;AA290&amp;DG$1)</f>
        <v/>
      </c>
      <c r="DH290" s="71" t="str">
        <f t="shared" ref="DH290" si="4902">IF(AB290="","","|n"&amp;DH$2&amp;"+"&amp;AB290&amp;DH$1)</f>
        <v/>
      </c>
      <c r="DI290" s="71" t="str">
        <f t="shared" ref="DI290" si="4903">IF(AC290="","","|n"&amp;DI$2&amp;"+"&amp;AC290&amp;DI$1)</f>
        <v/>
      </c>
      <c r="DJ290" s="71" t="str">
        <f t="shared" ref="DJ290" si="4904">IF(AD290="","","|n"&amp;DJ$2&amp;"+"&amp;AD290&amp;DJ$1)</f>
        <v/>
      </c>
      <c r="DK290" s="71" t="str">
        <f t="shared" ref="DK290" si="4905">IF(AE290="","","|n"&amp;DK$2&amp;"+"&amp;AE290&amp;DK$1)</f>
        <v/>
      </c>
      <c r="DL290" s="71" t="str">
        <f t="shared" ref="DL290" si="4906">IF(AF290="","","|n"&amp;DL$2&amp;"+"&amp;AF290&amp;DL$1)</f>
        <v/>
      </c>
      <c r="DM290" s="71" t="str">
        <f t="shared" ref="DM290" si="4907">IF(AG290="","","|n"&amp;DM$2&amp;"+"&amp;AG290&amp;DM$1)</f>
        <v/>
      </c>
      <c r="DN290" s="71" t="str">
        <f t="shared" ref="DN290" si="4908">IF(AH290="","","|n"&amp;DN$2&amp;"+"&amp;AH290&amp;DN$1)</f>
        <v/>
      </c>
      <c r="DO290" s="71" t="str">
        <f t="shared" ref="DO290" si="4909">IF(AI290="","","|n"&amp;DO$2&amp;"+"&amp;AI290&amp;DO$1)</f>
        <v/>
      </c>
      <c r="DP290" s="71" t="str">
        <f t="shared" ref="DP290" si="4910">IF(AJ290="","","|n"&amp;DP$2&amp;"+"&amp;AJ290&amp;DP$1)</f>
        <v/>
      </c>
      <c r="DQ290" s="71" t="str">
        <f t="shared" ref="DQ290" si="4911">IF(AK290="","","|n"&amp;DQ$2&amp;"+"&amp;AK290&amp;DQ$1)</f>
        <v/>
      </c>
      <c r="DR290" s="71" t="str">
        <f t="shared" ref="DR290" si="4912">IF(AL290="","","|n"&amp;DR$2&amp;"+"&amp;AL290&amp;DR$1)</f>
        <v/>
      </c>
      <c r="DS290" s="71" t="str">
        <f t="shared" ref="DS290" si="4913">IF(AM290="","","|n"&amp;DS$2&amp;"+"&amp;AM290&amp;DS$1)</f>
        <v/>
      </c>
      <c r="DT290" s="71" t="str">
        <f t="shared" ref="DT290" si="4914">IF(AN290="","","|n"&amp;DT$2&amp;"+"&amp;AN290&amp;DT$1)</f>
        <v/>
      </c>
      <c r="DU290" s="71" t="str">
        <f t="shared" ref="DU290" si="4915">IF(AO290="","","|n"&amp;DU$2&amp;"+"&amp;AO290&amp;DU$1)</f>
        <v/>
      </c>
      <c r="DV290" s="71" t="str">
        <f t="shared" ref="DV290" si="4916">IF(AP290="","","|n"&amp;DV$2&amp;"+"&amp;AP290&amp;DV$1)</f>
        <v/>
      </c>
      <c r="DW290" s="71" t="str">
        <f t="shared" ref="DW290" si="4917">IF(AQ290="","","|n"&amp;DW$2&amp;"+"&amp;AQ290&amp;DW$1)</f>
        <v/>
      </c>
      <c r="DX290" s="71" t="str">
        <f t="shared" ref="DX290" si="4918">IF(AR290="","","|n"&amp;DX$2&amp;"+"&amp;AR290&amp;DX$1)</f>
        <v/>
      </c>
      <c r="DY290" s="71" t="str">
        <f t="shared" ref="DY290" si="4919">IF(AS290="","","|n"&amp;DY$2&amp;"+"&amp;AS290&amp;DY$1)</f>
        <v/>
      </c>
      <c r="DZ290" s="71" t="str">
        <f t="shared" ref="DZ290" si="4920">IF(AT290="","","|n"&amp;DZ$2&amp;"+"&amp;AT290&amp;DZ$1)</f>
        <v/>
      </c>
      <c r="EA290" s="71" t="str">
        <f t="shared" ref="EA290" si="4921">IF(AU290="","","|n"&amp;EA$2&amp;"+"&amp;AU290&amp;EA$1)</f>
        <v/>
      </c>
      <c r="EB290" s="71" t="str">
        <f t="shared" ref="EB290" si="4922">IF(AV290="","","|n"&amp;EB$2&amp;"+"&amp;AV290&amp;EB$1)</f>
        <v/>
      </c>
      <c r="EC290" s="71" t="str">
        <f t="shared" ref="EC290" si="4923">IF(AW290="","","|n"&amp;EC$2&amp;"+"&amp;AW290&amp;EC$1)</f>
        <v/>
      </c>
      <c r="ED290" s="71" t="str">
        <f t="shared" ref="ED290" si="4924">IF(AX290="","","|n"&amp;ED$2&amp;"+"&amp;AX290&amp;ED$1)</f>
        <v/>
      </c>
      <c r="EE290" s="71" t="str">
        <f t="shared" ref="EE290" si="4925">IF(AY290="","","|n"&amp;EE$2&amp;"+"&amp;AY290&amp;EE$1)</f>
        <v/>
      </c>
      <c r="EF290" s="71" t="str">
        <f t="shared" ref="EF290" si="4926">IF(AZ290="","","|n"&amp;EF$2&amp;"+"&amp;AZ290&amp;EF$1)</f>
        <v/>
      </c>
      <c r="EG290" s="71" t="str">
        <f t="shared" ref="EG290" si="4927">IF(BA290="","","|n"&amp;EG$2&amp;"+"&amp;BA290&amp;EG$1)</f>
        <v/>
      </c>
      <c r="EH290" s="71" t="str">
        <f t="shared" ref="EH290" si="4928">IF(BB290="","","|n"&amp;EH$2&amp;"+"&amp;BB290&amp;EH$1)</f>
        <v/>
      </c>
      <c r="EI290" s="71" t="str">
        <f t="shared" ref="EI290" si="4929">IF(BC290="","","|n"&amp;EI$2&amp;"+"&amp;BC290&amp;EI$1)</f>
        <v/>
      </c>
      <c r="EJ290" s="71" t="str">
        <f t="shared" ref="EJ290" si="4930">IF(BD290="","","|n"&amp;EJ$2&amp;"+"&amp;BD290&amp;EJ$1)</f>
        <v/>
      </c>
      <c r="EK290" s="71" t="str">
        <f t="shared" ref="EK290" si="4931">IF(BE290="","","|n"&amp;EK$2&amp;"+"&amp;BE290&amp;EK$1)</f>
        <v/>
      </c>
      <c r="EL290" s="71" t="str">
        <f t="shared" ref="EL290" si="4932">IF(BF290="","","|n"&amp;EL$2&amp;"+"&amp;BF290&amp;EL$1)</f>
        <v/>
      </c>
      <c r="EM290" s="71" t="str">
        <f t="shared" ref="EM290" si="4933">IF(BG290="","","|n"&amp;EM$2&amp;"+"&amp;BG290&amp;EM$1)</f>
        <v/>
      </c>
      <c r="EN290" s="71" t="str">
        <f t="shared" ref="EN290" si="4934">IF(BH290="","","|n"&amp;EN$2&amp;"+"&amp;BH290&amp;EN$1)</f>
        <v/>
      </c>
      <c r="EO290" s="71" t="str">
        <f t="shared" ref="EO290" si="4935">IF(BI290="","","|n"&amp;EO$2&amp;"+"&amp;BI290&amp;EO$1)</f>
        <v/>
      </c>
      <c r="EP290" s="71" t="str">
        <f t="shared" ref="EP290" si="4936">IF(BJ290="","","|n"&amp;EP$2&amp;"+"&amp;BJ290&amp;EP$1)</f>
        <v/>
      </c>
      <c r="EQ290" s="71" t="str">
        <f t="shared" ref="EQ290" si="4937">IF(BK290="","","|n"&amp;EQ$2&amp;"+"&amp;BK290&amp;EQ$1)</f>
        <v/>
      </c>
      <c r="ER290" s="71" t="str">
        <f t="shared" ref="ER290" si="4938">IF(BL290="","","|n"&amp;ER$2&amp;"+"&amp;BL290&amp;ER$1)</f>
        <v/>
      </c>
      <c r="ES290" s="71" t="str">
        <f t="shared" ref="ES290" si="4939">IF(BM290="","","|n"&amp;ES$2&amp;"+"&amp;BM290&amp;ES$1)</f>
        <v/>
      </c>
      <c r="ET290" s="71" t="str">
        <f t="shared" ref="ET290" si="4940">IF(BN290="","","|n"&amp;ET$2&amp;"+"&amp;BN290&amp;ET$1)</f>
        <v/>
      </c>
      <c r="EU290" s="71" t="str">
        <f t="shared" ref="EU290" si="4941">IF(BO290="","","|n"&amp;EU$2&amp;"+"&amp;BO290&amp;EU$1)</f>
        <v/>
      </c>
      <c r="EV290" s="71" t="str">
        <f t="shared" ref="EV290" si="4942">IF(BP290="","","|n"&amp;EV$2&amp;"+"&amp;BP290&amp;EV$1)</f>
        <v/>
      </c>
      <c r="EW290" s="71" t="str">
        <f t="shared" ref="EW290" si="4943">IF(BQ290="","","|n"&amp;EW$2&amp;"+"&amp;BQ290&amp;EW$1)</f>
        <v/>
      </c>
      <c r="EX290" s="71" t="str">
        <f t="shared" ref="EX290" si="4944">IF(BR290="","","|n"&amp;EX$2&amp;"+"&amp;BR290&amp;EX$1)</f>
        <v/>
      </c>
      <c r="EY290" s="71" t="str">
        <f t="shared" ref="EY290" si="4945">IF(BS290="","","|n"&amp;EY$2&amp;"+"&amp;BS290&amp;EY$1)</f>
        <v/>
      </c>
      <c r="EZ290" s="71" t="str">
        <f t="shared" ref="EZ290" si="4946">IF(BT290="","","|n"&amp;EZ$2&amp;"+"&amp;BT290&amp;EZ$1)</f>
        <v/>
      </c>
      <c r="FA290" s="71" t="str">
        <f t="shared" ref="FA290" si="4947">IF(BU290="","","|n"&amp;FA$2&amp;"+"&amp;BU290&amp;FA$1)</f>
        <v/>
      </c>
      <c r="FB290" s="71" t="str">
        <f t="shared" ref="FB290" si="4948">IF(BV290="","","|n"&amp;FB$2&amp;"+"&amp;BV290&amp;FB$1)</f>
        <v/>
      </c>
      <c r="FC290" s="71" t="str">
        <f t="shared" ref="FC290" si="4949">IF(BW290="","","|n"&amp;FC$2&amp;"+"&amp;BW290&amp;FC$1)</f>
        <v/>
      </c>
      <c r="FD290" s="71" t="str">
        <f t="shared" ref="FD290" si="4950">IF(BX290="","","|n"&amp;FD$2&amp;"+"&amp;BX290&amp;FD$1)</f>
        <v/>
      </c>
      <c r="FE290" s="71" t="str">
        <f t="shared" ref="FE290" si="4951">IF(BY290="","","|n"&amp;FE$2&amp;"+"&amp;BY290&amp;FE$1)</f>
        <v/>
      </c>
      <c r="FF290" s="71" t="str">
        <f t="shared" ref="FF290" si="4952">IF(BZ290="","","|n"&amp;FF$2&amp;"+"&amp;BZ290&amp;FF$1)</f>
        <v/>
      </c>
      <c r="FG290" s="71" t="str">
        <f t="shared" ref="FG290" si="4953">IF(CA290="","","|n"&amp;FG$2&amp;"+"&amp;CA290&amp;FG$1)</f>
        <v/>
      </c>
      <c r="FH290" s="71" t="str">
        <f t="shared" ref="FH290" si="4954">IF(CB290="","","|n"&amp;FH$2&amp;"+"&amp;CB290&amp;FH$1)</f>
        <v/>
      </c>
      <c r="FI290" s="71" t="str">
        <f t="shared" ref="FI290" si="4955">IF(CC290="","","|n"&amp;FI$2&amp;"+"&amp;CC290&amp;FI$1)</f>
        <v/>
      </c>
      <c r="FJ290" s="71" t="str">
        <f t="shared" ref="FJ290" si="4956">IF(CD290="","","|n"&amp;FJ$2&amp;"+"&amp;CD290&amp;FJ$1)</f>
        <v/>
      </c>
      <c r="FK290" s="71" t="str">
        <f t="shared" ref="FK290" si="4957">IF(CE290="","","|n"&amp;FK$2&amp;"+"&amp;CE290&amp;FK$1)</f>
        <v/>
      </c>
      <c r="FL290" s="71" t="str">
        <f t="shared" ref="FL290" si="4958">IF(CF290="","","|n"&amp;FL$2&amp;"+"&amp;CF290&amp;FL$1)</f>
        <v/>
      </c>
      <c r="FM290" s="71" t="str">
        <f t="shared" ref="FM290" si="4959">IF(CG290="","","|n"&amp;FM$2&amp;"+"&amp;CG290&amp;FM$1)</f>
        <v/>
      </c>
      <c r="FN290" s="71" t="str">
        <f t="shared" ref="FN290" si="4960">IF(CH290="","","|n"&amp;FN$2&amp;"+"&amp;CH290&amp;FN$1)</f>
        <v/>
      </c>
      <c r="FO290" s="71" t="str">
        <f t="shared" ref="FO290" si="4961">IF(CI290="","","|n"&amp;FO$2&amp;"+"&amp;CI290&amp;FO$1)</f>
        <v/>
      </c>
      <c r="FP290" s="71" t="str">
        <f t="shared" ref="FP290" si="4962">IF(CJ290="","","|n"&amp;FP$2&amp;"+"&amp;CJ290&amp;FP$1)</f>
        <v/>
      </c>
      <c r="FQ290" s="71" t="str">
        <f t="shared" ref="FQ290" si="4963">IF(CK290="","","|n"&amp;FQ$2&amp;"+"&amp;CK290&amp;FQ$1)</f>
        <v/>
      </c>
      <c r="FR290" s="71" t="str">
        <f t="shared" ref="FR290" si="4964">IF(CL290="","","|n"&amp;FR$2&amp;"+"&amp;CL290&amp;FR$1)</f>
        <v/>
      </c>
      <c r="FS290" s="71" t="str">
        <f t="shared" ref="FS290" si="4965">IF(CM290="","","|n"&amp;FS$2&amp;"+"&amp;CM290&amp;FS$1)</f>
        <v/>
      </c>
    </row>
    <row r="291" spans="1:175" ht="16.5">
      <c r="A291" s="72"/>
      <c r="B291" s="9" t="s">
        <v>904</v>
      </c>
      <c r="C291" s="9" t="s">
        <v>905</v>
      </c>
      <c r="E291" s="100"/>
      <c r="F291" s="99"/>
      <c r="S291" s="108"/>
      <c r="T291" s="61" t="s">
        <v>891</v>
      </c>
      <c r="U291" s="85" t="str">
        <f t="shared" ref="U291" si="4966">"ReplaceableTextures\\CommandButtons\\BTNR"&amp;RIGHT(B291,3)&amp;".blp"</f>
        <v>ReplaceableTextures\\CommandButtons\\BTNRY1E.blp</v>
      </c>
      <c r="V291" s="79"/>
      <c r="Z291" s="79"/>
      <c r="AG291" s="111"/>
      <c r="AL291" s="111"/>
      <c r="BC291" s="112"/>
      <c r="BD291" s="112"/>
      <c r="CU291" s="95" t="str">
        <f t="shared" ref="CU291" si="4967">CONCATENATE(DB291,DC291,DD291,DE291,DF291,DG291,DH291,DI291,DJ291,DK291,DL291,DM291,DN291,DO291,DP291,DQ291,DR291,DS291,DT291,DU291,DV291,DW291,DX291,DY291,DZ291,EA291,EB291,EC291,ED291,EE291,EF291,EG291,EH291,EI291,EJ291,EK291,EL291,EM291,EN291,EO291,EP291,EQ291,ER291,ES291,ET291,EU291,EV291,EW291,EX291,EY291,EZ291,FA291,FB291,FC291,FD291,FE291,FF291,FG291,FH291,FI291,FJ291,FK291,FL291,FM291,FN291,FO291,FP291,FQ291,FR291,FS291&amp;"|n")</f>
        <v>|n</v>
      </c>
      <c r="CV291" s="61" t="str">
        <f t="shared" ref="CV291" si="4968">T291</f>
        <v>代码生成</v>
      </c>
      <c r="CW291" s="60"/>
      <c r="CX291" s="60"/>
      <c r="CY291" s="60"/>
      <c r="CZ291" s="60"/>
      <c r="DA291" s="60"/>
      <c r="DB291" s="71" t="str">
        <f t="shared" ref="DB291" si="4969">IF(V291="","","|n"&amp;DB$2&amp;"+"&amp;V291&amp;DB$1)</f>
        <v/>
      </c>
      <c r="DC291" s="71" t="str">
        <f t="shared" ref="DC291" si="4970">IF(W291="","","|n"&amp;DC$2&amp;"+"&amp;W291&amp;DC$1)</f>
        <v/>
      </c>
      <c r="DD291" s="71" t="str">
        <f t="shared" ref="DD291" si="4971">IF(X291="","","|n"&amp;DD$2&amp;"+"&amp;X291&amp;DD$1)</f>
        <v/>
      </c>
      <c r="DE291" s="71" t="str">
        <f t="shared" ref="DE291" si="4972">IF(Y291="","","|n"&amp;DE$2&amp;"+"&amp;Y291&amp;DE$1)</f>
        <v/>
      </c>
      <c r="DF291" s="71" t="str">
        <f t="shared" ref="DF291" si="4973">IF(Z291="","","|n"&amp;DF$2&amp;"+"&amp;Z291&amp;DF$1)</f>
        <v/>
      </c>
      <c r="DG291" s="71" t="str">
        <f t="shared" ref="DG291" si="4974">IF(AA291="","","|n"&amp;DG$2&amp;"+"&amp;AA291&amp;DG$1)</f>
        <v/>
      </c>
      <c r="DH291" s="71" t="str">
        <f t="shared" ref="DH291" si="4975">IF(AB291="","","|n"&amp;DH$2&amp;"+"&amp;AB291&amp;DH$1)</f>
        <v/>
      </c>
      <c r="DI291" s="71" t="str">
        <f t="shared" ref="DI291" si="4976">IF(AC291="","","|n"&amp;DI$2&amp;"+"&amp;AC291&amp;DI$1)</f>
        <v/>
      </c>
      <c r="DJ291" s="71" t="str">
        <f t="shared" ref="DJ291" si="4977">IF(AD291="","","|n"&amp;DJ$2&amp;"+"&amp;AD291&amp;DJ$1)</f>
        <v/>
      </c>
      <c r="DK291" s="71" t="str">
        <f t="shared" ref="DK291" si="4978">IF(AE291="","","|n"&amp;DK$2&amp;"+"&amp;AE291&amp;DK$1)</f>
        <v/>
      </c>
      <c r="DL291" s="71" t="str">
        <f t="shared" ref="DL291" si="4979">IF(AF291="","","|n"&amp;DL$2&amp;"+"&amp;AF291&amp;DL$1)</f>
        <v/>
      </c>
      <c r="DM291" s="71" t="str">
        <f t="shared" ref="DM291" si="4980">IF(AG291="","","|n"&amp;DM$2&amp;"+"&amp;AG291&amp;DM$1)</f>
        <v/>
      </c>
      <c r="DN291" s="71" t="str">
        <f t="shared" ref="DN291" si="4981">IF(AH291="","","|n"&amp;DN$2&amp;"+"&amp;AH291&amp;DN$1)</f>
        <v/>
      </c>
      <c r="DO291" s="71" t="str">
        <f t="shared" ref="DO291" si="4982">IF(AI291="","","|n"&amp;DO$2&amp;"+"&amp;AI291&amp;DO$1)</f>
        <v/>
      </c>
      <c r="DP291" s="71" t="str">
        <f t="shared" ref="DP291" si="4983">IF(AJ291="","","|n"&amp;DP$2&amp;"+"&amp;AJ291&amp;DP$1)</f>
        <v/>
      </c>
      <c r="DQ291" s="71" t="str">
        <f t="shared" ref="DQ291" si="4984">IF(AK291="","","|n"&amp;DQ$2&amp;"+"&amp;AK291&amp;DQ$1)</f>
        <v/>
      </c>
      <c r="DR291" s="71" t="str">
        <f t="shared" ref="DR291" si="4985">IF(AL291="","","|n"&amp;DR$2&amp;"+"&amp;AL291&amp;DR$1)</f>
        <v/>
      </c>
      <c r="DS291" s="71" t="str">
        <f t="shared" ref="DS291" si="4986">IF(AM291="","","|n"&amp;DS$2&amp;"+"&amp;AM291&amp;DS$1)</f>
        <v/>
      </c>
      <c r="DT291" s="71" t="str">
        <f t="shared" ref="DT291" si="4987">IF(AN291="","","|n"&amp;DT$2&amp;"+"&amp;AN291&amp;DT$1)</f>
        <v/>
      </c>
      <c r="DU291" s="71" t="str">
        <f t="shared" ref="DU291" si="4988">IF(AO291="","","|n"&amp;DU$2&amp;"+"&amp;AO291&amp;DU$1)</f>
        <v/>
      </c>
      <c r="DV291" s="71" t="str">
        <f t="shared" ref="DV291" si="4989">IF(AP291="","","|n"&amp;DV$2&amp;"+"&amp;AP291&amp;DV$1)</f>
        <v/>
      </c>
      <c r="DW291" s="71" t="str">
        <f t="shared" ref="DW291" si="4990">IF(AQ291="","","|n"&amp;DW$2&amp;"+"&amp;AQ291&amp;DW$1)</f>
        <v/>
      </c>
      <c r="DX291" s="71" t="str">
        <f t="shared" ref="DX291" si="4991">IF(AR291="","","|n"&amp;DX$2&amp;"+"&amp;AR291&amp;DX$1)</f>
        <v/>
      </c>
      <c r="DY291" s="71" t="str">
        <f t="shared" ref="DY291" si="4992">IF(AS291="","","|n"&amp;DY$2&amp;"+"&amp;AS291&amp;DY$1)</f>
        <v/>
      </c>
      <c r="DZ291" s="71" t="str">
        <f t="shared" ref="DZ291" si="4993">IF(AT291="","","|n"&amp;DZ$2&amp;"+"&amp;AT291&amp;DZ$1)</f>
        <v/>
      </c>
      <c r="EA291" s="71" t="str">
        <f t="shared" ref="EA291" si="4994">IF(AU291="","","|n"&amp;EA$2&amp;"+"&amp;AU291&amp;EA$1)</f>
        <v/>
      </c>
      <c r="EB291" s="71" t="str">
        <f t="shared" ref="EB291" si="4995">IF(AV291="","","|n"&amp;EB$2&amp;"+"&amp;AV291&amp;EB$1)</f>
        <v/>
      </c>
      <c r="EC291" s="71" t="str">
        <f t="shared" ref="EC291" si="4996">IF(AW291="","","|n"&amp;EC$2&amp;"+"&amp;AW291&amp;EC$1)</f>
        <v/>
      </c>
      <c r="ED291" s="71" t="str">
        <f t="shared" ref="ED291" si="4997">IF(AX291="","","|n"&amp;ED$2&amp;"+"&amp;AX291&amp;ED$1)</f>
        <v/>
      </c>
      <c r="EE291" s="71" t="str">
        <f t="shared" ref="EE291" si="4998">IF(AY291="","","|n"&amp;EE$2&amp;"+"&amp;AY291&amp;EE$1)</f>
        <v/>
      </c>
      <c r="EF291" s="71" t="str">
        <f t="shared" ref="EF291" si="4999">IF(AZ291="","","|n"&amp;EF$2&amp;"+"&amp;AZ291&amp;EF$1)</f>
        <v/>
      </c>
      <c r="EG291" s="71" t="str">
        <f t="shared" ref="EG291" si="5000">IF(BA291="","","|n"&amp;EG$2&amp;"+"&amp;BA291&amp;EG$1)</f>
        <v/>
      </c>
      <c r="EH291" s="71" t="str">
        <f t="shared" ref="EH291" si="5001">IF(BB291="","","|n"&amp;EH$2&amp;"+"&amp;BB291&amp;EH$1)</f>
        <v/>
      </c>
      <c r="EI291" s="71" t="str">
        <f t="shared" ref="EI291" si="5002">IF(BC291="","","|n"&amp;EI$2&amp;"+"&amp;BC291&amp;EI$1)</f>
        <v/>
      </c>
      <c r="EJ291" s="71" t="str">
        <f t="shared" ref="EJ291" si="5003">IF(BD291="","","|n"&amp;EJ$2&amp;"+"&amp;BD291&amp;EJ$1)</f>
        <v/>
      </c>
      <c r="EK291" s="71" t="str">
        <f t="shared" ref="EK291" si="5004">IF(BE291="","","|n"&amp;EK$2&amp;"+"&amp;BE291&amp;EK$1)</f>
        <v/>
      </c>
      <c r="EL291" s="71" t="str">
        <f t="shared" ref="EL291" si="5005">IF(BF291="","","|n"&amp;EL$2&amp;"+"&amp;BF291&amp;EL$1)</f>
        <v/>
      </c>
      <c r="EM291" s="71" t="str">
        <f t="shared" ref="EM291" si="5006">IF(BG291="","","|n"&amp;EM$2&amp;"+"&amp;BG291&amp;EM$1)</f>
        <v/>
      </c>
      <c r="EN291" s="71" t="str">
        <f t="shared" ref="EN291" si="5007">IF(BH291="","","|n"&amp;EN$2&amp;"+"&amp;BH291&amp;EN$1)</f>
        <v/>
      </c>
      <c r="EO291" s="71" t="str">
        <f t="shared" ref="EO291" si="5008">IF(BI291="","","|n"&amp;EO$2&amp;"+"&amp;BI291&amp;EO$1)</f>
        <v/>
      </c>
      <c r="EP291" s="71" t="str">
        <f t="shared" ref="EP291" si="5009">IF(BJ291="","","|n"&amp;EP$2&amp;"+"&amp;BJ291&amp;EP$1)</f>
        <v/>
      </c>
      <c r="EQ291" s="71" t="str">
        <f t="shared" ref="EQ291" si="5010">IF(BK291="","","|n"&amp;EQ$2&amp;"+"&amp;BK291&amp;EQ$1)</f>
        <v/>
      </c>
      <c r="ER291" s="71" t="str">
        <f t="shared" ref="ER291" si="5011">IF(BL291="","","|n"&amp;ER$2&amp;"+"&amp;BL291&amp;ER$1)</f>
        <v/>
      </c>
      <c r="ES291" s="71" t="str">
        <f t="shared" ref="ES291" si="5012">IF(BM291="","","|n"&amp;ES$2&amp;"+"&amp;BM291&amp;ES$1)</f>
        <v/>
      </c>
      <c r="ET291" s="71" t="str">
        <f t="shared" ref="ET291" si="5013">IF(BN291="","","|n"&amp;ET$2&amp;"+"&amp;BN291&amp;ET$1)</f>
        <v/>
      </c>
      <c r="EU291" s="71" t="str">
        <f t="shared" ref="EU291" si="5014">IF(BO291="","","|n"&amp;EU$2&amp;"+"&amp;BO291&amp;EU$1)</f>
        <v/>
      </c>
      <c r="EV291" s="71" t="str">
        <f t="shared" ref="EV291" si="5015">IF(BP291="","","|n"&amp;EV$2&amp;"+"&amp;BP291&amp;EV$1)</f>
        <v/>
      </c>
      <c r="EW291" s="71" t="str">
        <f t="shared" ref="EW291" si="5016">IF(BQ291="","","|n"&amp;EW$2&amp;"+"&amp;BQ291&amp;EW$1)</f>
        <v/>
      </c>
      <c r="EX291" s="71" t="str">
        <f t="shared" ref="EX291" si="5017">IF(BR291="","","|n"&amp;EX$2&amp;"+"&amp;BR291&amp;EX$1)</f>
        <v/>
      </c>
      <c r="EY291" s="71" t="str">
        <f t="shared" ref="EY291" si="5018">IF(BS291="","","|n"&amp;EY$2&amp;"+"&amp;BS291&amp;EY$1)</f>
        <v/>
      </c>
      <c r="EZ291" s="71" t="str">
        <f t="shared" ref="EZ291" si="5019">IF(BT291="","","|n"&amp;EZ$2&amp;"+"&amp;BT291&amp;EZ$1)</f>
        <v/>
      </c>
      <c r="FA291" s="71" t="str">
        <f t="shared" ref="FA291" si="5020">IF(BU291="","","|n"&amp;FA$2&amp;"+"&amp;BU291&amp;FA$1)</f>
        <v/>
      </c>
      <c r="FB291" s="71" t="str">
        <f t="shared" ref="FB291" si="5021">IF(BV291="","","|n"&amp;FB$2&amp;"+"&amp;BV291&amp;FB$1)</f>
        <v/>
      </c>
      <c r="FC291" s="71" t="str">
        <f t="shared" ref="FC291" si="5022">IF(BW291="","","|n"&amp;FC$2&amp;"+"&amp;BW291&amp;FC$1)</f>
        <v/>
      </c>
      <c r="FD291" s="71" t="str">
        <f t="shared" ref="FD291" si="5023">IF(BX291="","","|n"&amp;FD$2&amp;"+"&amp;BX291&amp;FD$1)</f>
        <v/>
      </c>
      <c r="FE291" s="71" t="str">
        <f t="shared" ref="FE291" si="5024">IF(BY291="","","|n"&amp;FE$2&amp;"+"&amp;BY291&amp;FE$1)</f>
        <v/>
      </c>
      <c r="FF291" s="71" t="str">
        <f t="shared" ref="FF291" si="5025">IF(BZ291="","","|n"&amp;FF$2&amp;"+"&amp;BZ291&amp;FF$1)</f>
        <v/>
      </c>
      <c r="FG291" s="71" t="str">
        <f t="shared" ref="FG291" si="5026">IF(CA291="","","|n"&amp;FG$2&amp;"+"&amp;CA291&amp;FG$1)</f>
        <v/>
      </c>
      <c r="FH291" s="71" t="str">
        <f t="shared" ref="FH291" si="5027">IF(CB291="","","|n"&amp;FH$2&amp;"+"&amp;CB291&amp;FH$1)</f>
        <v/>
      </c>
      <c r="FI291" s="71" t="str">
        <f t="shared" ref="FI291" si="5028">IF(CC291="","","|n"&amp;FI$2&amp;"+"&amp;CC291&amp;FI$1)</f>
        <v/>
      </c>
      <c r="FJ291" s="71" t="str">
        <f t="shared" ref="FJ291" si="5029">IF(CD291="","","|n"&amp;FJ$2&amp;"+"&amp;CD291&amp;FJ$1)</f>
        <v/>
      </c>
      <c r="FK291" s="71" t="str">
        <f t="shared" ref="FK291" si="5030">IF(CE291="","","|n"&amp;FK$2&amp;"+"&amp;CE291&amp;FK$1)</f>
        <v/>
      </c>
      <c r="FL291" s="71" t="str">
        <f t="shared" ref="FL291" si="5031">IF(CF291="","","|n"&amp;FL$2&amp;"+"&amp;CF291&amp;FL$1)</f>
        <v/>
      </c>
      <c r="FM291" s="71" t="str">
        <f t="shared" ref="FM291" si="5032">IF(CG291="","","|n"&amp;FM$2&amp;"+"&amp;CG291&amp;FM$1)</f>
        <v/>
      </c>
      <c r="FN291" s="71" t="str">
        <f t="shared" ref="FN291" si="5033">IF(CH291="","","|n"&amp;FN$2&amp;"+"&amp;CH291&amp;FN$1)</f>
        <v/>
      </c>
      <c r="FO291" s="71" t="str">
        <f t="shared" ref="FO291" si="5034">IF(CI291="","","|n"&amp;FO$2&amp;"+"&amp;CI291&amp;FO$1)</f>
        <v/>
      </c>
      <c r="FP291" s="71" t="str">
        <f t="shared" ref="FP291" si="5035">IF(CJ291="","","|n"&amp;FP$2&amp;"+"&amp;CJ291&amp;FP$1)</f>
        <v/>
      </c>
      <c r="FQ291" s="71" t="str">
        <f t="shared" ref="FQ291" si="5036">IF(CK291="","","|n"&amp;FQ$2&amp;"+"&amp;CK291&amp;FQ$1)</f>
        <v/>
      </c>
      <c r="FR291" s="71" t="str">
        <f t="shared" ref="FR291" si="5037">IF(CL291="","","|n"&amp;FR$2&amp;"+"&amp;CL291&amp;FR$1)</f>
        <v/>
      </c>
      <c r="FS291" s="71" t="str">
        <f t="shared" ref="FS291" si="5038">IF(CM291="","","|n"&amp;FS$2&amp;"+"&amp;CM291&amp;FS$1)</f>
        <v/>
      </c>
    </row>
    <row r="292" spans="1:175" ht="16.5">
      <c r="A292" s="72"/>
      <c r="B292" s="123" t="s">
        <v>906</v>
      </c>
      <c r="C292" s="9" t="s">
        <v>907</v>
      </c>
      <c r="E292" s="100"/>
      <c r="F292" s="99"/>
      <c r="S292" s="108"/>
      <c r="T292" s="61" t="s">
        <v>891</v>
      </c>
      <c r="U292" s="85" t="str">
        <f t="shared" ref="U292" si="5039">"ReplaceableTextures\\CommandButtons\\BTNR"&amp;RIGHT(B292,3)&amp;".blp"</f>
        <v>ReplaceableTextures\\CommandButtons\\BTNRY3E.blp</v>
      </c>
      <c r="V292" s="79"/>
      <c r="Z292" s="79"/>
      <c r="AG292" s="111"/>
      <c r="AL292" s="111"/>
      <c r="BC292" s="112"/>
      <c r="BD292" s="112"/>
      <c r="CU292" s="95" t="str">
        <f t="shared" ref="CU292" si="5040">CONCATENATE(DB292,DC292,DD292,DE292,DF292,DG292,DH292,DI292,DJ292,DK292,DL292,DM292,DN292,DO292,DP292,DQ292,DR292,DS292,DT292,DU292,DV292,DW292,DX292,DY292,DZ292,EA292,EB292,EC292,ED292,EE292,EF292,EG292,EH292,EI292,EJ292,EK292,EL292,EM292,EN292,EO292,EP292,EQ292,ER292,ES292,ET292,EU292,EV292,EW292,EX292,EY292,EZ292,FA292,FB292,FC292,FD292,FE292,FF292,FG292,FH292,FI292,FJ292,FK292,FL292,FM292,FN292,FO292,FP292,FQ292,FR292,FS292&amp;"|n")</f>
        <v>|n</v>
      </c>
      <c r="CV292" s="61" t="str">
        <f t="shared" ref="CV292" si="5041">T292</f>
        <v>代码生成</v>
      </c>
      <c r="CW292" s="60"/>
      <c r="CX292" s="60"/>
      <c r="CY292" s="60"/>
      <c r="CZ292" s="60"/>
      <c r="DA292" s="60"/>
      <c r="DB292" s="71" t="str">
        <f t="shared" ref="DB292" si="5042">IF(V292="","","|n"&amp;DB$2&amp;"+"&amp;V292&amp;DB$1)</f>
        <v/>
      </c>
      <c r="DC292" s="71" t="str">
        <f t="shared" ref="DC292" si="5043">IF(W292="","","|n"&amp;DC$2&amp;"+"&amp;W292&amp;DC$1)</f>
        <v/>
      </c>
      <c r="DD292" s="71" t="str">
        <f t="shared" ref="DD292" si="5044">IF(X292="","","|n"&amp;DD$2&amp;"+"&amp;X292&amp;DD$1)</f>
        <v/>
      </c>
      <c r="DE292" s="71" t="str">
        <f t="shared" ref="DE292" si="5045">IF(Y292="","","|n"&amp;DE$2&amp;"+"&amp;Y292&amp;DE$1)</f>
        <v/>
      </c>
      <c r="DF292" s="71" t="str">
        <f t="shared" ref="DF292" si="5046">IF(Z292="","","|n"&amp;DF$2&amp;"+"&amp;Z292&amp;DF$1)</f>
        <v/>
      </c>
      <c r="DG292" s="71" t="str">
        <f t="shared" ref="DG292" si="5047">IF(AA292="","","|n"&amp;DG$2&amp;"+"&amp;AA292&amp;DG$1)</f>
        <v/>
      </c>
      <c r="DH292" s="71" t="str">
        <f t="shared" ref="DH292" si="5048">IF(AB292="","","|n"&amp;DH$2&amp;"+"&amp;AB292&amp;DH$1)</f>
        <v/>
      </c>
      <c r="DI292" s="71" t="str">
        <f t="shared" ref="DI292" si="5049">IF(AC292="","","|n"&amp;DI$2&amp;"+"&amp;AC292&amp;DI$1)</f>
        <v/>
      </c>
      <c r="DJ292" s="71" t="str">
        <f t="shared" ref="DJ292" si="5050">IF(AD292="","","|n"&amp;DJ$2&amp;"+"&amp;AD292&amp;DJ$1)</f>
        <v/>
      </c>
      <c r="DK292" s="71" t="str">
        <f t="shared" ref="DK292" si="5051">IF(AE292="","","|n"&amp;DK$2&amp;"+"&amp;AE292&amp;DK$1)</f>
        <v/>
      </c>
      <c r="DL292" s="71" t="str">
        <f t="shared" ref="DL292" si="5052">IF(AF292="","","|n"&amp;DL$2&amp;"+"&amp;AF292&amp;DL$1)</f>
        <v/>
      </c>
      <c r="DM292" s="71" t="str">
        <f t="shared" ref="DM292" si="5053">IF(AG292="","","|n"&amp;DM$2&amp;"+"&amp;AG292&amp;DM$1)</f>
        <v/>
      </c>
      <c r="DN292" s="71" t="str">
        <f t="shared" ref="DN292" si="5054">IF(AH292="","","|n"&amp;DN$2&amp;"+"&amp;AH292&amp;DN$1)</f>
        <v/>
      </c>
      <c r="DO292" s="71" t="str">
        <f t="shared" ref="DO292" si="5055">IF(AI292="","","|n"&amp;DO$2&amp;"+"&amp;AI292&amp;DO$1)</f>
        <v/>
      </c>
      <c r="DP292" s="71" t="str">
        <f t="shared" ref="DP292" si="5056">IF(AJ292="","","|n"&amp;DP$2&amp;"+"&amp;AJ292&amp;DP$1)</f>
        <v/>
      </c>
      <c r="DQ292" s="71" t="str">
        <f t="shared" ref="DQ292" si="5057">IF(AK292="","","|n"&amp;DQ$2&amp;"+"&amp;AK292&amp;DQ$1)</f>
        <v/>
      </c>
      <c r="DR292" s="71" t="str">
        <f t="shared" ref="DR292" si="5058">IF(AL292="","","|n"&amp;DR$2&amp;"+"&amp;AL292&amp;DR$1)</f>
        <v/>
      </c>
      <c r="DS292" s="71" t="str">
        <f t="shared" ref="DS292" si="5059">IF(AM292="","","|n"&amp;DS$2&amp;"+"&amp;AM292&amp;DS$1)</f>
        <v/>
      </c>
      <c r="DT292" s="71" t="str">
        <f t="shared" ref="DT292" si="5060">IF(AN292="","","|n"&amp;DT$2&amp;"+"&amp;AN292&amp;DT$1)</f>
        <v/>
      </c>
      <c r="DU292" s="71" t="str">
        <f t="shared" ref="DU292" si="5061">IF(AO292="","","|n"&amp;DU$2&amp;"+"&amp;AO292&amp;DU$1)</f>
        <v/>
      </c>
      <c r="DV292" s="71" t="str">
        <f t="shared" ref="DV292" si="5062">IF(AP292="","","|n"&amp;DV$2&amp;"+"&amp;AP292&amp;DV$1)</f>
        <v/>
      </c>
      <c r="DW292" s="71" t="str">
        <f t="shared" ref="DW292" si="5063">IF(AQ292="","","|n"&amp;DW$2&amp;"+"&amp;AQ292&amp;DW$1)</f>
        <v/>
      </c>
      <c r="DX292" s="71" t="str">
        <f t="shared" ref="DX292" si="5064">IF(AR292="","","|n"&amp;DX$2&amp;"+"&amp;AR292&amp;DX$1)</f>
        <v/>
      </c>
      <c r="DY292" s="71" t="str">
        <f t="shared" ref="DY292" si="5065">IF(AS292="","","|n"&amp;DY$2&amp;"+"&amp;AS292&amp;DY$1)</f>
        <v/>
      </c>
      <c r="DZ292" s="71" t="str">
        <f t="shared" ref="DZ292" si="5066">IF(AT292="","","|n"&amp;DZ$2&amp;"+"&amp;AT292&amp;DZ$1)</f>
        <v/>
      </c>
      <c r="EA292" s="71" t="str">
        <f t="shared" ref="EA292" si="5067">IF(AU292="","","|n"&amp;EA$2&amp;"+"&amp;AU292&amp;EA$1)</f>
        <v/>
      </c>
      <c r="EB292" s="71" t="str">
        <f t="shared" ref="EB292" si="5068">IF(AV292="","","|n"&amp;EB$2&amp;"+"&amp;AV292&amp;EB$1)</f>
        <v/>
      </c>
      <c r="EC292" s="71" t="str">
        <f t="shared" ref="EC292" si="5069">IF(AW292="","","|n"&amp;EC$2&amp;"+"&amp;AW292&amp;EC$1)</f>
        <v/>
      </c>
      <c r="ED292" s="71" t="str">
        <f t="shared" ref="ED292" si="5070">IF(AX292="","","|n"&amp;ED$2&amp;"+"&amp;AX292&amp;ED$1)</f>
        <v/>
      </c>
      <c r="EE292" s="71" t="str">
        <f t="shared" ref="EE292" si="5071">IF(AY292="","","|n"&amp;EE$2&amp;"+"&amp;AY292&amp;EE$1)</f>
        <v/>
      </c>
      <c r="EF292" s="71" t="str">
        <f t="shared" ref="EF292" si="5072">IF(AZ292="","","|n"&amp;EF$2&amp;"+"&amp;AZ292&amp;EF$1)</f>
        <v/>
      </c>
      <c r="EG292" s="71" t="str">
        <f t="shared" ref="EG292" si="5073">IF(BA292="","","|n"&amp;EG$2&amp;"+"&amp;BA292&amp;EG$1)</f>
        <v/>
      </c>
      <c r="EH292" s="71" t="str">
        <f t="shared" ref="EH292" si="5074">IF(BB292="","","|n"&amp;EH$2&amp;"+"&amp;BB292&amp;EH$1)</f>
        <v/>
      </c>
      <c r="EI292" s="71" t="str">
        <f t="shared" ref="EI292" si="5075">IF(BC292="","","|n"&amp;EI$2&amp;"+"&amp;BC292&amp;EI$1)</f>
        <v/>
      </c>
      <c r="EJ292" s="71" t="str">
        <f t="shared" ref="EJ292" si="5076">IF(BD292="","","|n"&amp;EJ$2&amp;"+"&amp;BD292&amp;EJ$1)</f>
        <v/>
      </c>
      <c r="EK292" s="71" t="str">
        <f t="shared" ref="EK292" si="5077">IF(BE292="","","|n"&amp;EK$2&amp;"+"&amp;BE292&amp;EK$1)</f>
        <v/>
      </c>
      <c r="EL292" s="71" t="str">
        <f t="shared" ref="EL292" si="5078">IF(BF292="","","|n"&amp;EL$2&amp;"+"&amp;BF292&amp;EL$1)</f>
        <v/>
      </c>
      <c r="EM292" s="71" t="str">
        <f t="shared" ref="EM292" si="5079">IF(BG292="","","|n"&amp;EM$2&amp;"+"&amp;BG292&amp;EM$1)</f>
        <v/>
      </c>
      <c r="EN292" s="71" t="str">
        <f t="shared" ref="EN292" si="5080">IF(BH292="","","|n"&amp;EN$2&amp;"+"&amp;BH292&amp;EN$1)</f>
        <v/>
      </c>
      <c r="EO292" s="71" t="str">
        <f t="shared" ref="EO292" si="5081">IF(BI292="","","|n"&amp;EO$2&amp;"+"&amp;BI292&amp;EO$1)</f>
        <v/>
      </c>
      <c r="EP292" s="71" t="str">
        <f t="shared" ref="EP292" si="5082">IF(BJ292="","","|n"&amp;EP$2&amp;"+"&amp;BJ292&amp;EP$1)</f>
        <v/>
      </c>
      <c r="EQ292" s="71" t="str">
        <f t="shared" ref="EQ292" si="5083">IF(BK292="","","|n"&amp;EQ$2&amp;"+"&amp;BK292&amp;EQ$1)</f>
        <v/>
      </c>
      <c r="ER292" s="71" t="str">
        <f t="shared" ref="ER292" si="5084">IF(BL292="","","|n"&amp;ER$2&amp;"+"&amp;BL292&amp;ER$1)</f>
        <v/>
      </c>
      <c r="ES292" s="71" t="str">
        <f t="shared" ref="ES292" si="5085">IF(BM292="","","|n"&amp;ES$2&amp;"+"&amp;BM292&amp;ES$1)</f>
        <v/>
      </c>
      <c r="ET292" s="71" t="str">
        <f t="shared" ref="ET292" si="5086">IF(BN292="","","|n"&amp;ET$2&amp;"+"&amp;BN292&amp;ET$1)</f>
        <v/>
      </c>
      <c r="EU292" s="71" t="str">
        <f t="shared" ref="EU292" si="5087">IF(BO292="","","|n"&amp;EU$2&amp;"+"&amp;BO292&amp;EU$1)</f>
        <v/>
      </c>
      <c r="EV292" s="71" t="str">
        <f t="shared" ref="EV292" si="5088">IF(BP292="","","|n"&amp;EV$2&amp;"+"&amp;BP292&amp;EV$1)</f>
        <v/>
      </c>
      <c r="EW292" s="71" t="str">
        <f t="shared" ref="EW292" si="5089">IF(BQ292="","","|n"&amp;EW$2&amp;"+"&amp;BQ292&amp;EW$1)</f>
        <v/>
      </c>
      <c r="EX292" s="71" t="str">
        <f t="shared" ref="EX292" si="5090">IF(BR292="","","|n"&amp;EX$2&amp;"+"&amp;BR292&amp;EX$1)</f>
        <v/>
      </c>
      <c r="EY292" s="71" t="str">
        <f t="shared" ref="EY292" si="5091">IF(BS292="","","|n"&amp;EY$2&amp;"+"&amp;BS292&amp;EY$1)</f>
        <v/>
      </c>
      <c r="EZ292" s="71" t="str">
        <f t="shared" ref="EZ292" si="5092">IF(BT292="","","|n"&amp;EZ$2&amp;"+"&amp;BT292&amp;EZ$1)</f>
        <v/>
      </c>
      <c r="FA292" s="71" t="str">
        <f t="shared" ref="FA292" si="5093">IF(BU292="","","|n"&amp;FA$2&amp;"+"&amp;BU292&amp;FA$1)</f>
        <v/>
      </c>
      <c r="FB292" s="71" t="str">
        <f t="shared" ref="FB292" si="5094">IF(BV292="","","|n"&amp;FB$2&amp;"+"&amp;BV292&amp;FB$1)</f>
        <v/>
      </c>
      <c r="FC292" s="71" t="str">
        <f t="shared" ref="FC292" si="5095">IF(BW292="","","|n"&amp;FC$2&amp;"+"&amp;BW292&amp;FC$1)</f>
        <v/>
      </c>
      <c r="FD292" s="71" t="str">
        <f t="shared" ref="FD292" si="5096">IF(BX292="","","|n"&amp;FD$2&amp;"+"&amp;BX292&amp;FD$1)</f>
        <v/>
      </c>
      <c r="FE292" s="71" t="str">
        <f t="shared" ref="FE292" si="5097">IF(BY292="","","|n"&amp;FE$2&amp;"+"&amp;BY292&amp;FE$1)</f>
        <v/>
      </c>
      <c r="FF292" s="71" t="str">
        <f t="shared" ref="FF292" si="5098">IF(BZ292="","","|n"&amp;FF$2&amp;"+"&amp;BZ292&amp;FF$1)</f>
        <v/>
      </c>
      <c r="FG292" s="71" t="str">
        <f t="shared" ref="FG292" si="5099">IF(CA292="","","|n"&amp;FG$2&amp;"+"&amp;CA292&amp;FG$1)</f>
        <v/>
      </c>
      <c r="FH292" s="71" t="str">
        <f t="shared" ref="FH292" si="5100">IF(CB292="","","|n"&amp;FH$2&amp;"+"&amp;CB292&amp;FH$1)</f>
        <v/>
      </c>
      <c r="FI292" s="71" t="str">
        <f t="shared" ref="FI292" si="5101">IF(CC292="","","|n"&amp;FI$2&amp;"+"&amp;CC292&amp;FI$1)</f>
        <v/>
      </c>
      <c r="FJ292" s="71" t="str">
        <f t="shared" ref="FJ292" si="5102">IF(CD292="","","|n"&amp;FJ$2&amp;"+"&amp;CD292&amp;FJ$1)</f>
        <v/>
      </c>
      <c r="FK292" s="71" t="str">
        <f t="shared" ref="FK292" si="5103">IF(CE292="","","|n"&amp;FK$2&amp;"+"&amp;CE292&amp;FK$1)</f>
        <v/>
      </c>
      <c r="FL292" s="71" t="str">
        <f t="shared" ref="FL292" si="5104">IF(CF292="","","|n"&amp;FL$2&amp;"+"&amp;CF292&amp;FL$1)</f>
        <v/>
      </c>
      <c r="FM292" s="71" t="str">
        <f t="shared" ref="FM292" si="5105">IF(CG292="","","|n"&amp;FM$2&amp;"+"&amp;CG292&amp;FM$1)</f>
        <v/>
      </c>
      <c r="FN292" s="71" t="str">
        <f t="shared" ref="FN292" si="5106">IF(CH292="","","|n"&amp;FN$2&amp;"+"&amp;CH292&amp;FN$1)</f>
        <v/>
      </c>
      <c r="FO292" s="71" t="str">
        <f t="shared" ref="FO292" si="5107">IF(CI292="","","|n"&amp;FO$2&amp;"+"&amp;CI292&amp;FO$1)</f>
        <v/>
      </c>
      <c r="FP292" s="71" t="str">
        <f t="shared" ref="FP292" si="5108">IF(CJ292="","","|n"&amp;FP$2&amp;"+"&amp;CJ292&amp;FP$1)</f>
        <v/>
      </c>
      <c r="FQ292" s="71" t="str">
        <f t="shared" ref="FQ292" si="5109">IF(CK292="","","|n"&amp;FQ$2&amp;"+"&amp;CK292&amp;FQ$1)</f>
        <v/>
      </c>
      <c r="FR292" s="71" t="str">
        <f t="shared" ref="FR292" si="5110">IF(CL292="","","|n"&amp;FR$2&amp;"+"&amp;CL292&amp;FR$1)</f>
        <v/>
      </c>
      <c r="FS292" s="71" t="str">
        <f t="shared" ref="FS292" si="5111">IF(CM292="","","|n"&amp;FS$2&amp;"+"&amp;CM292&amp;FS$1)</f>
        <v/>
      </c>
    </row>
    <row r="293" spans="1:175" ht="16.5">
      <c r="A293" s="135"/>
      <c r="B293" s="80" t="s">
        <v>908</v>
      </c>
      <c r="C293" s="61" t="s">
        <v>909</v>
      </c>
      <c r="T293" s="142"/>
      <c r="U293" s="85"/>
      <c r="CN293" s="70" t="str">
        <f t="shared" ref="CN293:CN319" si="5112">"InitUnitState('"&amp;B293&amp;"',"&amp;V293&amp;","&amp;W293&amp;","&amp;X293&amp;","&amp;Y293&amp;","&amp;Z293&amp;","&amp;AA293&amp;","&amp;AB293&amp;","&amp;AC293&amp;","&amp;AD293&amp;","&amp;AE293&amp;")"</f>
        <v>InitUnitState('IF01',,,,,,,,,,)</v>
      </c>
      <c r="CO293" s="70" t="str">
        <f t="shared" ref="CO293:CO319" si="5113">"InitUnitNormal('"&amp;B293&amp;"',"&amp;AF293&amp;","&amp;AG293&amp;","&amp;AH293&amp;","&amp;AI293&amp;","&amp;AJ293&amp;","&amp;AK293&amp;","&amp;AL293&amp;","&amp;AM293&amp;","&amp;AN293&amp;","&amp;AO293&amp;")"</f>
        <v>InitUnitNormal('IF01',,,,,,,,,,)</v>
      </c>
      <c r="CP293" s="70" t="str">
        <f t="shared" ref="CP293:CP319" si="5114">"InitUnitMagic('"&amp;B293&amp;"',"&amp;AP293&amp;","&amp;AQ293&amp;","&amp;AR293&amp;","&amp;AS293&amp;","&amp;AT293&amp;","&amp;AU293&amp;","&amp;AV293&amp;","&amp;AW293&amp;","&amp;BI293&amp;","&amp;BJ293&amp;")"</f>
        <v>InitUnitMagic('IF01',,,,,,,,,,)</v>
      </c>
      <c r="CQ293" s="70" t="str">
        <f t="shared" ref="CQ293:CQ319" si="5115">"InitUnitAdd('"&amp;B293&amp;"',"&amp;BK293&amp;","&amp;BL293&amp;","&amp;BM293&amp;","&amp;BN293&amp;","&amp;BO293&amp;","&amp;BP293&amp;","&amp;BQ293&amp;","&amp;BR293&amp;","&amp;BS293&amp;","&amp;BT293&amp;")"</f>
        <v>InitUnitAdd('IF01',,,,,,,,,,)</v>
      </c>
      <c r="CR293" s="70" t="str">
        <f t="shared" ref="CR293:CR335" si="5116">"InitEquipData('"&amp;B293&amp;"',"&amp;D293&amp;","&amp;CR$1&amp;A293&amp;CR$1&amp;","&amp;E293&amp;","&amp;I293&amp;","&amp;F293&amp;","&amp;G293&amp;",'"&amp;J293&amp;"','"&amp;K293&amp;"','"&amp;L293&amp;"','"&amp;M293&amp;"','"&amp;N293&amp;"','"&amp;O293&amp;"',"&amp;CR$1&amp;U294&amp;CR$1&amp;")"</f>
        <v>InitEquipData('IF01',,"",,,,,'','','','','','',"")</v>
      </c>
      <c r="CU293" s="95" t="str">
        <f t="shared" ref="CU293:CU315" si="5117">CONCATENATE(DB293,DC293,DD293,DE293,DF293,DG293,DH293,DI293,DJ293,DK293,DL293,DM293,DN293,DO293,DP293,DQ293,DR293,DS293,DT293,DU293,DV293,DW293,DX293,DY293,DZ293,EA293,EB293,EC293,ED293,EE293,EF293,EG293,EH293,EI293,EJ293,EK293,EL293,EM293,EN293,EO293,EP293&amp;"|n")</f>
        <v>|n</v>
      </c>
      <c r="CW293" s="60"/>
      <c r="CX293" s="60"/>
      <c r="CY293" s="60"/>
      <c r="CZ293" s="60"/>
      <c r="DA293" s="60"/>
      <c r="DB293" s="71" t="str">
        <f t="shared" ref="DB293:DB315" si="5118">IF(V293="","","|n"&amp;DB$2&amp;"+"&amp;V293&amp;DB$1)</f>
        <v/>
      </c>
      <c r="DC293" s="71" t="str">
        <f t="shared" ref="DC293:DC315" si="5119">IF(W293="","","|n"&amp;DC$2&amp;"+"&amp;W293&amp;DC$1)</f>
        <v/>
      </c>
      <c r="DD293" s="71" t="str">
        <f t="shared" ref="DD293:DD315" si="5120">IF(X293="","","|n"&amp;DD$2&amp;"+"&amp;X293&amp;DD$1)</f>
        <v/>
      </c>
      <c r="DE293" s="71" t="str">
        <f t="shared" ref="DE293:DE315" si="5121">IF(Y293="","","|n"&amp;DE$2&amp;"+"&amp;Y293&amp;DE$1)</f>
        <v/>
      </c>
      <c r="DF293" s="71" t="str">
        <f t="shared" ref="DF293:DF315" si="5122">IF(Z293="","","|n"&amp;DF$2&amp;"+"&amp;Z293&amp;DF$1)</f>
        <v/>
      </c>
      <c r="DG293" s="71" t="str">
        <f t="shared" ref="DG293:DG315" si="5123">IF(AA293="","","|n"&amp;DG$2&amp;"+"&amp;AA293&amp;DG$1)</f>
        <v/>
      </c>
      <c r="DH293" s="71" t="str">
        <f t="shared" ref="DH293:DH315" si="5124">IF(AB293="","","|n"&amp;DH$2&amp;"+"&amp;AB293&amp;DH$1)</f>
        <v/>
      </c>
      <c r="DI293" s="71" t="str">
        <f t="shared" ref="DI293:DI315" si="5125">IF(AC293="","","|n"&amp;DI$2&amp;"+"&amp;AC293&amp;DI$1)</f>
        <v/>
      </c>
      <c r="DJ293" s="71" t="str">
        <f t="shared" ref="DJ293:DJ315" si="5126">IF(AD293="","","|n"&amp;DJ$2&amp;"+"&amp;AD293&amp;DJ$1)</f>
        <v/>
      </c>
      <c r="DK293" s="71" t="str">
        <f t="shared" ref="DK293:DK315" si="5127">IF(AE293="","","|n"&amp;DK$2&amp;"+"&amp;AE293&amp;DK$1)</f>
        <v/>
      </c>
      <c r="DL293" s="71" t="str">
        <f t="shared" ref="DL293:DL315" si="5128">IF(AF293="","","|n"&amp;DL$2&amp;"+"&amp;AF293&amp;DL$1)</f>
        <v/>
      </c>
      <c r="DM293" s="71" t="str">
        <f t="shared" ref="DM293:DM315" si="5129">IF(AG293="","","|n"&amp;DM$2&amp;"+"&amp;AG293&amp;DM$1)</f>
        <v/>
      </c>
      <c r="DN293" s="71" t="str">
        <f t="shared" ref="DN293:DN315" si="5130">IF(AH293="","","|n"&amp;DN$2&amp;"+"&amp;AH293&amp;DN$1)</f>
        <v/>
      </c>
      <c r="DO293" s="71" t="str">
        <f t="shared" ref="DO293:DO315" si="5131">IF(AI293="","","|n"&amp;DO$2&amp;"+"&amp;AI293&amp;DO$1)</f>
        <v/>
      </c>
      <c r="DP293" s="71" t="str">
        <f t="shared" ref="DP293:DP315" si="5132">IF(AJ293="","","|n"&amp;DP$2&amp;"+"&amp;AJ293&amp;DP$1)</f>
        <v/>
      </c>
      <c r="DQ293" s="71" t="str">
        <f t="shared" ref="DQ293:DQ315" si="5133">IF(AK293="","","|n"&amp;DQ$2&amp;"+"&amp;AK293&amp;DQ$1)</f>
        <v/>
      </c>
      <c r="DR293" s="71" t="str">
        <f t="shared" ref="DR293:DR315" si="5134">IF(AL293="","","|n"&amp;DR$2&amp;"+"&amp;AL293&amp;DR$1)</f>
        <v/>
      </c>
      <c r="DS293" s="71" t="str">
        <f t="shared" ref="DS293:DS315" si="5135">IF(AM293="","","|n"&amp;DS$2&amp;"+"&amp;AM293&amp;DS$1)</f>
        <v/>
      </c>
      <c r="DT293" s="71" t="str">
        <f t="shared" ref="DT293:DT315" si="5136">IF(AN293="","","|n"&amp;DT$2&amp;"+"&amp;AN293&amp;DT$1)</f>
        <v/>
      </c>
      <c r="DU293" s="71" t="str">
        <f t="shared" ref="DU293:DU315" si="5137">IF(AO293="","","|n"&amp;DU$2&amp;"+"&amp;AO293&amp;DU$1)</f>
        <v/>
      </c>
      <c r="DV293" s="71" t="str">
        <f t="shared" ref="DV293:DV315" si="5138">IF(AP293="","","|n"&amp;DV$2&amp;"+"&amp;AP293&amp;DV$1)</f>
        <v/>
      </c>
      <c r="DW293" s="71" t="str">
        <f t="shared" ref="DW293:DW315" si="5139">IF(AQ293="","","|n"&amp;DW$2&amp;"+"&amp;AQ293&amp;DW$1)</f>
        <v/>
      </c>
      <c r="DX293" s="71" t="str">
        <f t="shared" ref="DX293:DX315" si="5140">IF(AR293="","","|n"&amp;DX$2&amp;"+"&amp;AR293&amp;DX$1)</f>
        <v/>
      </c>
      <c r="DY293" s="71" t="str">
        <f t="shared" ref="DY293:DY315" si="5141">IF(AS293="","","|n"&amp;DY$2&amp;"+"&amp;AS293&amp;DY$1)</f>
        <v/>
      </c>
      <c r="DZ293" s="71" t="str">
        <f t="shared" ref="DZ293:DZ315" si="5142">IF(AT293="","","|n"&amp;DZ$2&amp;"+"&amp;AT293&amp;DZ$1)</f>
        <v/>
      </c>
      <c r="EA293" s="71" t="str">
        <f t="shared" ref="EA293:EA315" si="5143">IF(AU293="","","|n"&amp;EA$2&amp;"+"&amp;AU293&amp;EA$1)</f>
        <v/>
      </c>
      <c r="EB293" s="71" t="str">
        <f t="shared" ref="EB293:EB315" si="5144">IF(AV293="","","|n"&amp;EB$2&amp;"+"&amp;AV293&amp;EB$1)</f>
        <v/>
      </c>
      <c r="EC293" s="71" t="str">
        <f t="shared" ref="EC293:EC315" si="5145">IF(AW293="","","|n"&amp;EC$2&amp;"+"&amp;AW293&amp;EC$1)</f>
        <v/>
      </c>
      <c r="ED293" s="71" t="str">
        <f t="shared" ref="ED293:ED315" si="5146">IF(AX293="","","|n"&amp;ED$2&amp;"+"&amp;AX293&amp;ED$1)</f>
        <v/>
      </c>
      <c r="EE293" s="71" t="str">
        <f t="shared" ref="EE293:EE315" si="5147">IF(AY293="","","|n"&amp;EE$2&amp;"+"&amp;AY293&amp;EE$1)</f>
        <v/>
      </c>
      <c r="EF293" s="71" t="str">
        <f t="shared" ref="EF293:EF315" si="5148">IF(AZ293="","","|n"&amp;EF$2&amp;"+"&amp;AZ293&amp;EF$1)</f>
        <v/>
      </c>
      <c r="EG293" s="71" t="str">
        <f t="shared" ref="EG293:EG315" si="5149">IF(BA293="","","|n"&amp;EG$2&amp;"+"&amp;BA293&amp;EG$1)</f>
        <v/>
      </c>
      <c r="EH293" s="71" t="str">
        <f t="shared" ref="EH293:EH315" si="5150">IF(BB293="","","|n"&amp;EH$2&amp;"+"&amp;BB293&amp;EH$1)</f>
        <v/>
      </c>
      <c r="EI293" s="71" t="str">
        <f t="shared" ref="EI293:EI315" si="5151">IF(BC293="","","|n"&amp;EI$2&amp;"+"&amp;BC293&amp;EI$1)</f>
        <v/>
      </c>
      <c r="EJ293" s="71" t="str">
        <f t="shared" ref="EJ293:EJ315" si="5152">IF(BD293="","","|n"&amp;EJ$2&amp;"+"&amp;BD293&amp;EJ$1)</f>
        <v/>
      </c>
      <c r="EK293" s="71" t="str">
        <f t="shared" ref="EK293:EK315" si="5153">IF(BE293="","","|n"&amp;EK$2&amp;"+"&amp;BE293&amp;EK$1)</f>
        <v/>
      </c>
      <c r="EL293" s="71" t="str">
        <f t="shared" ref="EL293:EL315" si="5154">IF(BF293="","","|n"&amp;EL$2&amp;"+"&amp;BF293&amp;EL$1)</f>
        <v/>
      </c>
      <c r="EM293" s="71" t="str">
        <f t="shared" ref="EM293:EM315" si="5155">IF(BG293="","","|n"&amp;EM$2&amp;"+"&amp;BG293&amp;EM$1)</f>
        <v/>
      </c>
      <c r="EN293" s="71" t="str">
        <f t="shared" ref="EN293:EN315" si="5156">IF(BH293="","","|n"&amp;EN$2&amp;"+"&amp;BH293&amp;EN$1)</f>
        <v/>
      </c>
      <c r="EO293" s="71" t="str">
        <f t="shared" ref="EO293:EO315" si="5157">IF(BI293="","","|n"&amp;EO$2&amp;"+"&amp;BI293&amp;EO$1)</f>
        <v/>
      </c>
      <c r="EP293" s="71" t="str">
        <f t="shared" ref="EP293:EP315" si="5158">IF(BJ293="","","|n"&amp;EP$2&amp;"+"&amp;BJ293&amp;EP$1)</f>
        <v/>
      </c>
      <c r="EQ293" s="71" t="str">
        <f t="shared" ref="EQ293:EQ315" si="5159">IF(BK293="","","|n"&amp;EQ$2&amp;"+"&amp;BK293&amp;EQ$1)</f>
        <v/>
      </c>
      <c r="ER293" s="71" t="str">
        <f t="shared" ref="ER293:ER315" si="5160">IF(BL293="","","|n"&amp;ER$2&amp;"+"&amp;BL293&amp;ER$1)</f>
        <v/>
      </c>
      <c r="ES293" s="71" t="str">
        <f t="shared" ref="ES293:ES315" si="5161">IF(BM293="","","|n"&amp;ES$2&amp;"+"&amp;BM293&amp;ES$1)</f>
        <v/>
      </c>
      <c r="ET293" s="71" t="str">
        <f t="shared" ref="ET293:ET315" si="5162">IF(BN293="","","|n"&amp;ET$2&amp;"+"&amp;BN293&amp;ET$1)</f>
        <v/>
      </c>
      <c r="EU293" s="71" t="str">
        <f t="shared" ref="EU293:EU315" si="5163">IF(BO293="","","|n"&amp;EU$2&amp;"+"&amp;BO293&amp;EU$1)</f>
        <v/>
      </c>
      <c r="EV293" s="71" t="str">
        <f t="shared" ref="EV293:EV315" si="5164">IF(BP293="","","|n"&amp;EV$2&amp;"+"&amp;BP293&amp;EV$1)</f>
        <v/>
      </c>
      <c r="EW293" s="71" t="str">
        <f t="shared" ref="EW293:EW315" si="5165">IF(BQ293="","","|n"&amp;EW$2&amp;"+"&amp;BQ293&amp;EW$1)</f>
        <v/>
      </c>
      <c r="EX293" s="71" t="str">
        <f t="shared" ref="EX293:EX315" si="5166">IF(BR293="","","|n"&amp;EX$2&amp;"+"&amp;BR293&amp;EX$1)</f>
        <v/>
      </c>
      <c r="EY293" s="71" t="str">
        <f t="shared" ref="EY293:EY315" si="5167">IF(BS293="","","|n"&amp;EY$2&amp;"+"&amp;BS293&amp;EY$1)</f>
        <v/>
      </c>
      <c r="EZ293" s="71" t="str">
        <f t="shared" ref="EZ293:EZ315" si="5168">IF(BT293="","","|n"&amp;EZ$2&amp;"+"&amp;BT293&amp;EZ$1)</f>
        <v/>
      </c>
      <c r="FA293" s="71" t="str">
        <f t="shared" ref="FA293:FA315" si="5169">IF(BU293="","","|n"&amp;FA$2&amp;"+"&amp;BU293&amp;FA$1)</f>
        <v/>
      </c>
      <c r="FB293" s="71" t="str">
        <f t="shared" ref="FB293:FB315" si="5170">IF(BV293="","","|n"&amp;FB$2&amp;"+"&amp;BV293&amp;FB$1)</f>
        <v/>
      </c>
      <c r="FC293" s="71" t="str">
        <f t="shared" ref="FC293:FC315" si="5171">IF(BW293="","","|n"&amp;FC$2&amp;"+"&amp;BW293&amp;FC$1)</f>
        <v/>
      </c>
      <c r="FD293" s="71" t="str">
        <f t="shared" ref="FD293:FD315" si="5172">IF(BX293="","","|n"&amp;FD$2&amp;"+"&amp;BX293&amp;FD$1)</f>
        <v/>
      </c>
      <c r="FE293" s="71" t="str">
        <f t="shared" ref="FE293:FE315" si="5173">IF(BY293="","","|n"&amp;FE$2&amp;"+"&amp;BY293&amp;FE$1)</f>
        <v/>
      </c>
      <c r="FF293" s="71" t="str">
        <f t="shared" ref="FF293:FF315" si="5174">IF(BZ293="","","|n"&amp;FF$2&amp;"+"&amp;BZ293&amp;FF$1)</f>
        <v/>
      </c>
      <c r="FG293" s="71" t="str">
        <f t="shared" ref="FG293:FG315" si="5175">IF(CA293="","","|n"&amp;FG$2&amp;"+"&amp;CA293&amp;FG$1)</f>
        <v/>
      </c>
      <c r="FH293" s="71" t="str">
        <f t="shared" ref="FH293:FH315" si="5176">IF(CB293="","","|n"&amp;FH$2&amp;"+"&amp;CB293&amp;FH$1)</f>
        <v/>
      </c>
      <c r="FI293" s="71" t="str">
        <f t="shared" ref="FI293:FI315" si="5177">IF(CC293="","","|n"&amp;FI$2&amp;"+"&amp;CC293&amp;FI$1)</f>
        <v/>
      </c>
      <c r="FJ293" s="71" t="str">
        <f t="shared" ref="FJ293:FJ315" si="5178">IF(CD293="","","|n"&amp;FJ$2&amp;"+"&amp;CD293&amp;FJ$1)</f>
        <v/>
      </c>
      <c r="FK293" s="71" t="str">
        <f t="shared" ref="FK293:FK315" si="5179">IF(CE293="","","|n"&amp;FK$2&amp;"+"&amp;CE293&amp;FK$1)</f>
        <v/>
      </c>
      <c r="FL293" s="71" t="str">
        <f t="shared" ref="FL293:FL315" si="5180">IF(CF293="","","|n"&amp;FL$2&amp;"+"&amp;CF293&amp;FL$1)</f>
        <v/>
      </c>
      <c r="FM293" s="71" t="str">
        <f t="shared" ref="FM293:FM315" si="5181">IF(CG293="","","|n"&amp;FM$2&amp;"+"&amp;CG293&amp;FM$1)</f>
        <v/>
      </c>
      <c r="FN293" s="71" t="str">
        <f t="shared" ref="FN293:FN315" si="5182">IF(CH293="","","|n"&amp;FN$2&amp;"+"&amp;CH293&amp;FN$1)</f>
        <v/>
      </c>
      <c r="FO293" s="71" t="str">
        <f t="shared" ref="FO293:FO315" si="5183">IF(CI293="","","|n"&amp;FO$2&amp;"+"&amp;CI293&amp;FO$1)</f>
        <v/>
      </c>
      <c r="FP293" s="71" t="str">
        <f t="shared" ref="FP293:FP315" si="5184">IF(CJ293="","","|n"&amp;FP$2&amp;"+"&amp;CJ293&amp;FP$1)</f>
        <v/>
      </c>
      <c r="FQ293" s="71" t="str">
        <f t="shared" ref="FQ293:FQ315" si="5185">IF(CK293="","","|n"&amp;FQ$2&amp;"+"&amp;CK293&amp;FQ$1)</f>
        <v/>
      </c>
      <c r="FR293" s="71" t="str">
        <f t="shared" ref="FR293:FR315" si="5186">IF(CL293="","","|n"&amp;FR$2&amp;"+"&amp;CL293&amp;FR$1)</f>
        <v/>
      </c>
      <c r="FS293" s="71" t="str">
        <f t="shared" ref="FS293:FS315" si="5187">IF(CM293="","","|n"&amp;FS$2&amp;"+"&amp;CM293&amp;FS$1)</f>
        <v/>
      </c>
    </row>
    <row r="294" spans="1:175" ht="16.5">
      <c r="A294" s="135"/>
      <c r="B294" s="80" t="s">
        <v>910</v>
      </c>
      <c r="C294" s="61" t="s">
        <v>909</v>
      </c>
      <c r="T294" s="142"/>
      <c r="U294" s="85"/>
      <c r="CN294" s="70" t="str">
        <f t="shared" si="5112"/>
        <v>InitUnitState('IF02',,,,,,,,,,)</v>
      </c>
      <c r="CO294" s="70" t="str">
        <f t="shared" si="5113"/>
        <v>InitUnitNormal('IF02',,,,,,,,,,)</v>
      </c>
      <c r="CP294" s="70" t="str">
        <f t="shared" si="5114"/>
        <v>InitUnitMagic('IF02',,,,,,,,,,)</v>
      </c>
      <c r="CQ294" s="70" t="str">
        <f t="shared" si="5115"/>
        <v>InitUnitAdd('IF02',,,,,,,,,,)</v>
      </c>
      <c r="CR294" s="70" t="str">
        <f t="shared" si="5116"/>
        <v>InitEquipData('IF02',,"",,,,,'','','','','','',"")</v>
      </c>
      <c r="CU294" s="95" t="str">
        <f t="shared" si="5117"/>
        <v>|n</v>
      </c>
      <c r="CW294" s="60"/>
      <c r="CX294" s="60"/>
      <c r="CY294" s="60"/>
      <c r="CZ294" s="60"/>
      <c r="DA294" s="60"/>
      <c r="DB294" s="71" t="str">
        <f t="shared" si="5118"/>
        <v/>
      </c>
      <c r="DC294" s="71" t="str">
        <f t="shared" si="5119"/>
        <v/>
      </c>
      <c r="DD294" s="71" t="str">
        <f t="shared" si="5120"/>
        <v/>
      </c>
      <c r="DE294" s="71" t="str">
        <f t="shared" si="5121"/>
        <v/>
      </c>
      <c r="DF294" s="71" t="str">
        <f t="shared" si="5122"/>
        <v/>
      </c>
      <c r="DG294" s="71" t="str">
        <f t="shared" si="5123"/>
        <v/>
      </c>
      <c r="DH294" s="71" t="str">
        <f t="shared" si="5124"/>
        <v/>
      </c>
      <c r="DI294" s="71" t="str">
        <f t="shared" si="5125"/>
        <v/>
      </c>
      <c r="DJ294" s="71" t="str">
        <f t="shared" si="5126"/>
        <v/>
      </c>
      <c r="DK294" s="71" t="str">
        <f t="shared" si="5127"/>
        <v/>
      </c>
      <c r="DL294" s="71" t="str">
        <f t="shared" si="5128"/>
        <v/>
      </c>
      <c r="DM294" s="71" t="str">
        <f t="shared" si="5129"/>
        <v/>
      </c>
      <c r="DN294" s="71" t="str">
        <f t="shared" si="5130"/>
        <v/>
      </c>
      <c r="DO294" s="71" t="str">
        <f t="shared" si="5131"/>
        <v/>
      </c>
      <c r="DP294" s="71" t="str">
        <f t="shared" si="5132"/>
        <v/>
      </c>
      <c r="DQ294" s="71" t="str">
        <f t="shared" si="5133"/>
        <v/>
      </c>
      <c r="DR294" s="71" t="str">
        <f t="shared" si="5134"/>
        <v/>
      </c>
      <c r="DS294" s="71" t="str">
        <f t="shared" si="5135"/>
        <v/>
      </c>
      <c r="DT294" s="71" t="str">
        <f t="shared" si="5136"/>
        <v/>
      </c>
      <c r="DU294" s="71" t="str">
        <f t="shared" si="5137"/>
        <v/>
      </c>
      <c r="DV294" s="71" t="str">
        <f t="shared" si="5138"/>
        <v/>
      </c>
      <c r="DW294" s="71" t="str">
        <f t="shared" si="5139"/>
        <v/>
      </c>
      <c r="DX294" s="71" t="str">
        <f t="shared" si="5140"/>
        <v/>
      </c>
      <c r="DY294" s="71" t="str">
        <f t="shared" si="5141"/>
        <v/>
      </c>
      <c r="DZ294" s="71" t="str">
        <f t="shared" si="5142"/>
        <v/>
      </c>
      <c r="EA294" s="71" t="str">
        <f t="shared" si="5143"/>
        <v/>
      </c>
      <c r="EB294" s="71" t="str">
        <f t="shared" si="5144"/>
        <v/>
      </c>
      <c r="EC294" s="71" t="str">
        <f t="shared" si="5145"/>
        <v/>
      </c>
      <c r="ED294" s="71" t="str">
        <f t="shared" si="5146"/>
        <v/>
      </c>
      <c r="EE294" s="71" t="str">
        <f t="shared" si="5147"/>
        <v/>
      </c>
      <c r="EF294" s="71" t="str">
        <f t="shared" si="5148"/>
        <v/>
      </c>
      <c r="EG294" s="71" t="str">
        <f t="shared" si="5149"/>
        <v/>
      </c>
      <c r="EH294" s="71" t="str">
        <f t="shared" si="5150"/>
        <v/>
      </c>
      <c r="EI294" s="71" t="str">
        <f t="shared" si="5151"/>
        <v/>
      </c>
      <c r="EJ294" s="71" t="str">
        <f t="shared" si="5152"/>
        <v/>
      </c>
      <c r="EK294" s="71" t="str">
        <f t="shared" si="5153"/>
        <v/>
      </c>
      <c r="EL294" s="71" t="str">
        <f t="shared" si="5154"/>
        <v/>
      </c>
      <c r="EM294" s="71" t="str">
        <f t="shared" si="5155"/>
        <v/>
      </c>
      <c r="EN294" s="71" t="str">
        <f t="shared" si="5156"/>
        <v/>
      </c>
      <c r="EO294" s="71" t="str">
        <f t="shared" si="5157"/>
        <v/>
      </c>
      <c r="EP294" s="71" t="str">
        <f t="shared" si="5158"/>
        <v/>
      </c>
      <c r="EQ294" s="71" t="str">
        <f t="shared" si="5159"/>
        <v/>
      </c>
      <c r="ER294" s="71" t="str">
        <f t="shared" si="5160"/>
        <v/>
      </c>
      <c r="ES294" s="71" t="str">
        <f t="shared" si="5161"/>
        <v/>
      </c>
      <c r="ET294" s="71" t="str">
        <f t="shared" si="5162"/>
        <v/>
      </c>
      <c r="EU294" s="71" t="str">
        <f t="shared" si="5163"/>
        <v/>
      </c>
      <c r="EV294" s="71" t="str">
        <f t="shared" si="5164"/>
        <v/>
      </c>
      <c r="EW294" s="71" t="str">
        <f t="shared" si="5165"/>
        <v/>
      </c>
      <c r="EX294" s="71" t="str">
        <f t="shared" si="5166"/>
        <v/>
      </c>
      <c r="EY294" s="71" t="str">
        <f t="shared" si="5167"/>
        <v/>
      </c>
      <c r="EZ294" s="71" t="str">
        <f t="shared" si="5168"/>
        <v/>
      </c>
      <c r="FA294" s="71" t="str">
        <f t="shared" si="5169"/>
        <v/>
      </c>
      <c r="FB294" s="71" t="str">
        <f t="shared" si="5170"/>
        <v/>
      </c>
      <c r="FC294" s="71" t="str">
        <f t="shared" si="5171"/>
        <v/>
      </c>
      <c r="FD294" s="71" t="str">
        <f t="shared" si="5172"/>
        <v/>
      </c>
      <c r="FE294" s="71" t="str">
        <f t="shared" si="5173"/>
        <v/>
      </c>
      <c r="FF294" s="71" t="str">
        <f t="shared" si="5174"/>
        <v/>
      </c>
      <c r="FG294" s="71" t="str">
        <f t="shared" si="5175"/>
        <v/>
      </c>
      <c r="FH294" s="71" t="str">
        <f t="shared" si="5176"/>
        <v/>
      </c>
      <c r="FI294" s="71" t="str">
        <f t="shared" si="5177"/>
        <v/>
      </c>
      <c r="FJ294" s="71" t="str">
        <f t="shared" si="5178"/>
        <v/>
      </c>
      <c r="FK294" s="71" t="str">
        <f t="shared" si="5179"/>
        <v/>
      </c>
      <c r="FL294" s="71" t="str">
        <f t="shared" si="5180"/>
        <v/>
      </c>
      <c r="FM294" s="71" t="str">
        <f t="shared" si="5181"/>
        <v/>
      </c>
      <c r="FN294" s="71" t="str">
        <f t="shared" si="5182"/>
        <v/>
      </c>
      <c r="FO294" s="71" t="str">
        <f t="shared" si="5183"/>
        <v/>
      </c>
      <c r="FP294" s="71" t="str">
        <f t="shared" si="5184"/>
        <v/>
      </c>
      <c r="FQ294" s="71" t="str">
        <f t="shared" si="5185"/>
        <v/>
      </c>
      <c r="FR294" s="71" t="str">
        <f t="shared" si="5186"/>
        <v/>
      </c>
      <c r="FS294" s="71" t="str">
        <f t="shared" si="5187"/>
        <v/>
      </c>
    </row>
    <row r="295" spans="1:175" ht="16.5">
      <c r="A295" s="136"/>
      <c r="B295" s="80" t="s">
        <v>911</v>
      </c>
      <c r="C295" s="61" t="s">
        <v>909</v>
      </c>
      <c r="T295" s="143"/>
      <c r="U295" s="85"/>
      <c r="CN295" s="70" t="str">
        <f t="shared" si="5112"/>
        <v>InitUnitState('IF03',,,,,,,,,,)</v>
      </c>
      <c r="CO295" s="70" t="str">
        <f t="shared" si="5113"/>
        <v>InitUnitNormal('IF03',,,,,,,,,,)</v>
      </c>
      <c r="CP295" s="70" t="str">
        <f t="shared" si="5114"/>
        <v>InitUnitMagic('IF03',,,,,,,,,,)</v>
      </c>
      <c r="CQ295" s="70" t="str">
        <f t="shared" si="5115"/>
        <v>InitUnitAdd('IF03',,,,,,,,,,)</v>
      </c>
      <c r="CR295" s="70" t="str">
        <f t="shared" si="5116"/>
        <v>InitEquipData('IF03',,"",,,,,'','','','','','',"")</v>
      </c>
      <c r="CU295" s="95" t="str">
        <f t="shared" si="5117"/>
        <v>|n</v>
      </c>
      <c r="CW295" s="60"/>
      <c r="CX295" s="60"/>
      <c r="CY295" s="60"/>
      <c r="CZ295" s="60"/>
      <c r="DA295" s="60"/>
      <c r="DB295" s="71" t="str">
        <f t="shared" si="5118"/>
        <v/>
      </c>
      <c r="DC295" s="71" t="str">
        <f t="shared" si="5119"/>
        <v/>
      </c>
      <c r="DD295" s="71" t="str">
        <f t="shared" si="5120"/>
        <v/>
      </c>
      <c r="DE295" s="71" t="str">
        <f t="shared" si="5121"/>
        <v/>
      </c>
      <c r="DF295" s="71" t="str">
        <f t="shared" si="5122"/>
        <v/>
      </c>
      <c r="DG295" s="71" t="str">
        <f t="shared" si="5123"/>
        <v/>
      </c>
      <c r="DH295" s="71" t="str">
        <f t="shared" si="5124"/>
        <v/>
      </c>
      <c r="DI295" s="71" t="str">
        <f t="shared" si="5125"/>
        <v/>
      </c>
      <c r="DJ295" s="71" t="str">
        <f t="shared" si="5126"/>
        <v/>
      </c>
      <c r="DK295" s="71" t="str">
        <f t="shared" si="5127"/>
        <v/>
      </c>
      <c r="DL295" s="71" t="str">
        <f t="shared" si="5128"/>
        <v/>
      </c>
      <c r="DM295" s="71" t="str">
        <f t="shared" si="5129"/>
        <v/>
      </c>
      <c r="DN295" s="71" t="str">
        <f t="shared" si="5130"/>
        <v/>
      </c>
      <c r="DO295" s="71" t="str">
        <f t="shared" si="5131"/>
        <v/>
      </c>
      <c r="DP295" s="71" t="str">
        <f t="shared" si="5132"/>
        <v/>
      </c>
      <c r="DQ295" s="71" t="str">
        <f t="shared" si="5133"/>
        <v/>
      </c>
      <c r="DR295" s="71" t="str">
        <f t="shared" si="5134"/>
        <v/>
      </c>
      <c r="DS295" s="71" t="str">
        <f t="shared" si="5135"/>
        <v/>
      </c>
      <c r="DT295" s="71" t="str">
        <f t="shared" si="5136"/>
        <v/>
      </c>
      <c r="DU295" s="71" t="str">
        <f t="shared" si="5137"/>
        <v/>
      </c>
      <c r="DV295" s="71" t="str">
        <f t="shared" si="5138"/>
        <v/>
      </c>
      <c r="DW295" s="71" t="str">
        <f t="shared" si="5139"/>
        <v/>
      </c>
      <c r="DX295" s="71" t="str">
        <f t="shared" si="5140"/>
        <v/>
      </c>
      <c r="DY295" s="71" t="str">
        <f t="shared" si="5141"/>
        <v/>
      </c>
      <c r="DZ295" s="71" t="str">
        <f t="shared" si="5142"/>
        <v/>
      </c>
      <c r="EA295" s="71" t="str">
        <f t="shared" si="5143"/>
        <v/>
      </c>
      <c r="EB295" s="71" t="str">
        <f t="shared" si="5144"/>
        <v/>
      </c>
      <c r="EC295" s="71" t="str">
        <f t="shared" si="5145"/>
        <v/>
      </c>
      <c r="ED295" s="71" t="str">
        <f t="shared" si="5146"/>
        <v/>
      </c>
      <c r="EE295" s="71" t="str">
        <f t="shared" si="5147"/>
        <v/>
      </c>
      <c r="EF295" s="71" t="str">
        <f t="shared" si="5148"/>
        <v/>
      </c>
      <c r="EG295" s="71" t="str">
        <f t="shared" si="5149"/>
        <v/>
      </c>
      <c r="EH295" s="71" t="str">
        <f t="shared" si="5150"/>
        <v/>
      </c>
      <c r="EI295" s="71" t="str">
        <f t="shared" si="5151"/>
        <v/>
      </c>
      <c r="EJ295" s="71" t="str">
        <f t="shared" si="5152"/>
        <v/>
      </c>
      <c r="EK295" s="71" t="str">
        <f t="shared" si="5153"/>
        <v/>
      </c>
      <c r="EL295" s="71" t="str">
        <f t="shared" si="5154"/>
        <v/>
      </c>
      <c r="EM295" s="71" t="str">
        <f t="shared" si="5155"/>
        <v/>
      </c>
      <c r="EN295" s="71" t="str">
        <f t="shared" si="5156"/>
        <v/>
      </c>
      <c r="EO295" s="71" t="str">
        <f t="shared" si="5157"/>
        <v/>
      </c>
      <c r="EP295" s="71" t="str">
        <f t="shared" si="5158"/>
        <v/>
      </c>
      <c r="EQ295" s="71" t="str">
        <f t="shared" si="5159"/>
        <v/>
      </c>
      <c r="ER295" s="71" t="str">
        <f t="shared" si="5160"/>
        <v/>
      </c>
      <c r="ES295" s="71" t="str">
        <f t="shared" si="5161"/>
        <v/>
      </c>
      <c r="ET295" s="71" t="str">
        <f t="shared" si="5162"/>
        <v/>
      </c>
      <c r="EU295" s="71" t="str">
        <f t="shared" si="5163"/>
        <v/>
      </c>
      <c r="EV295" s="71" t="str">
        <f t="shared" si="5164"/>
        <v/>
      </c>
      <c r="EW295" s="71" t="str">
        <f t="shared" si="5165"/>
        <v/>
      </c>
      <c r="EX295" s="71" t="str">
        <f t="shared" si="5166"/>
        <v/>
      </c>
      <c r="EY295" s="71" t="str">
        <f t="shared" si="5167"/>
        <v/>
      </c>
      <c r="EZ295" s="71" t="str">
        <f t="shared" si="5168"/>
        <v/>
      </c>
      <c r="FA295" s="71" t="str">
        <f t="shared" si="5169"/>
        <v/>
      </c>
      <c r="FB295" s="71" t="str">
        <f t="shared" si="5170"/>
        <v/>
      </c>
      <c r="FC295" s="71" t="str">
        <f t="shared" si="5171"/>
        <v/>
      </c>
      <c r="FD295" s="71" t="str">
        <f t="shared" si="5172"/>
        <v/>
      </c>
      <c r="FE295" s="71" t="str">
        <f t="shared" si="5173"/>
        <v/>
      </c>
      <c r="FF295" s="71" t="str">
        <f t="shared" si="5174"/>
        <v/>
      </c>
      <c r="FG295" s="71" t="str">
        <f t="shared" si="5175"/>
        <v/>
      </c>
      <c r="FH295" s="71" t="str">
        <f t="shared" si="5176"/>
        <v/>
      </c>
      <c r="FI295" s="71" t="str">
        <f t="shared" si="5177"/>
        <v/>
      </c>
      <c r="FJ295" s="71" t="str">
        <f t="shared" si="5178"/>
        <v/>
      </c>
      <c r="FK295" s="71" t="str">
        <f t="shared" si="5179"/>
        <v/>
      </c>
      <c r="FL295" s="71" t="str">
        <f t="shared" si="5180"/>
        <v/>
      </c>
      <c r="FM295" s="71" t="str">
        <f t="shared" si="5181"/>
        <v/>
      </c>
      <c r="FN295" s="71" t="str">
        <f t="shared" si="5182"/>
        <v/>
      </c>
      <c r="FO295" s="71" t="str">
        <f t="shared" si="5183"/>
        <v/>
      </c>
      <c r="FP295" s="71" t="str">
        <f t="shared" si="5184"/>
        <v/>
      </c>
      <c r="FQ295" s="71" t="str">
        <f t="shared" si="5185"/>
        <v/>
      </c>
      <c r="FR295" s="71" t="str">
        <f t="shared" si="5186"/>
        <v/>
      </c>
      <c r="FS295" s="71" t="str">
        <f t="shared" si="5187"/>
        <v/>
      </c>
    </row>
    <row r="296" spans="1:175" ht="16.5">
      <c r="A296" s="136"/>
      <c r="B296" s="80" t="s">
        <v>912</v>
      </c>
      <c r="C296" s="61" t="s">
        <v>909</v>
      </c>
      <c r="T296" s="143"/>
      <c r="U296" s="85"/>
      <c r="CN296" s="70" t="str">
        <f t="shared" si="5112"/>
        <v>InitUnitState('IF04',,,,,,,,,,)</v>
      </c>
      <c r="CO296" s="70" t="str">
        <f t="shared" si="5113"/>
        <v>InitUnitNormal('IF04',,,,,,,,,,)</v>
      </c>
      <c r="CP296" s="70" t="str">
        <f t="shared" si="5114"/>
        <v>InitUnitMagic('IF04',,,,,,,,,,)</v>
      </c>
      <c r="CQ296" s="70" t="str">
        <f t="shared" si="5115"/>
        <v>InitUnitAdd('IF04',,,,,,,,,,)</v>
      </c>
      <c r="CR296" s="70" t="str">
        <f t="shared" si="5116"/>
        <v>InitEquipData('IF04',,"",,,,,'','','','','','',"")</v>
      </c>
      <c r="CU296" s="95" t="str">
        <f t="shared" si="5117"/>
        <v>|n</v>
      </c>
      <c r="CW296" s="60"/>
      <c r="CX296" s="60"/>
      <c r="CY296" s="60"/>
      <c r="CZ296" s="60"/>
      <c r="DA296" s="60"/>
      <c r="DB296" s="71" t="str">
        <f t="shared" si="5118"/>
        <v/>
      </c>
      <c r="DC296" s="71" t="str">
        <f t="shared" si="5119"/>
        <v/>
      </c>
      <c r="DD296" s="71" t="str">
        <f t="shared" si="5120"/>
        <v/>
      </c>
      <c r="DE296" s="71" t="str">
        <f t="shared" si="5121"/>
        <v/>
      </c>
      <c r="DF296" s="71" t="str">
        <f t="shared" si="5122"/>
        <v/>
      </c>
      <c r="DG296" s="71" t="str">
        <f t="shared" si="5123"/>
        <v/>
      </c>
      <c r="DH296" s="71" t="str">
        <f t="shared" si="5124"/>
        <v/>
      </c>
      <c r="DI296" s="71" t="str">
        <f t="shared" si="5125"/>
        <v/>
      </c>
      <c r="DJ296" s="71" t="str">
        <f t="shared" si="5126"/>
        <v/>
      </c>
      <c r="DK296" s="71" t="str">
        <f t="shared" si="5127"/>
        <v/>
      </c>
      <c r="DL296" s="71" t="str">
        <f t="shared" si="5128"/>
        <v/>
      </c>
      <c r="DM296" s="71" t="str">
        <f t="shared" si="5129"/>
        <v/>
      </c>
      <c r="DN296" s="71" t="str">
        <f t="shared" si="5130"/>
        <v/>
      </c>
      <c r="DO296" s="71" t="str">
        <f t="shared" si="5131"/>
        <v/>
      </c>
      <c r="DP296" s="71" t="str">
        <f t="shared" si="5132"/>
        <v/>
      </c>
      <c r="DQ296" s="71" t="str">
        <f t="shared" si="5133"/>
        <v/>
      </c>
      <c r="DR296" s="71" t="str">
        <f t="shared" si="5134"/>
        <v/>
      </c>
      <c r="DS296" s="71" t="str">
        <f t="shared" si="5135"/>
        <v/>
      </c>
      <c r="DT296" s="71" t="str">
        <f t="shared" si="5136"/>
        <v/>
      </c>
      <c r="DU296" s="71" t="str">
        <f t="shared" si="5137"/>
        <v/>
      </c>
      <c r="DV296" s="71" t="str">
        <f t="shared" si="5138"/>
        <v/>
      </c>
      <c r="DW296" s="71" t="str">
        <f t="shared" si="5139"/>
        <v/>
      </c>
      <c r="DX296" s="71" t="str">
        <f t="shared" si="5140"/>
        <v/>
      </c>
      <c r="DY296" s="71" t="str">
        <f t="shared" si="5141"/>
        <v/>
      </c>
      <c r="DZ296" s="71" t="str">
        <f t="shared" si="5142"/>
        <v/>
      </c>
      <c r="EA296" s="71" t="str">
        <f t="shared" si="5143"/>
        <v/>
      </c>
      <c r="EB296" s="71" t="str">
        <f t="shared" si="5144"/>
        <v/>
      </c>
      <c r="EC296" s="71" t="str">
        <f t="shared" si="5145"/>
        <v/>
      </c>
      <c r="ED296" s="71" t="str">
        <f t="shared" si="5146"/>
        <v/>
      </c>
      <c r="EE296" s="71" t="str">
        <f t="shared" si="5147"/>
        <v/>
      </c>
      <c r="EF296" s="71" t="str">
        <f t="shared" si="5148"/>
        <v/>
      </c>
      <c r="EG296" s="71" t="str">
        <f t="shared" si="5149"/>
        <v/>
      </c>
      <c r="EH296" s="71" t="str">
        <f t="shared" si="5150"/>
        <v/>
      </c>
      <c r="EI296" s="71" t="str">
        <f t="shared" si="5151"/>
        <v/>
      </c>
      <c r="EJ296" s="71" t="str">
        <f t="shared" si="5152"/>
        <v/>
      </c>
      <c r="EK296" s="71" t="str">
        <f t="shared" si="5153"/>
        <v/>
      </c>
      <c r="EL296" s="71" t="str">
        <f t="shared" si="5154"/>
        <v/>
      </c>
      <c r="EM296" s="71" t="str">
        <f t="shared" si="5155"/>
        <v/>
      </c>
      <c r="EN296" s="71" t="str">
        <f t="shared" si="5156"/>
        <v/>
      </c>
      <c r="EO296" s="71" t="str">
        <f t="shared" si="5157"/>
        <v/>
      </c>
      <c r="EP296" s="71" t="str">
        <f t="shared" si="5158"/>
        <v/>
      </c>
      <c r="EQ296" s="71" t="str">
        <f t="shared" si="5159"/>
        <v/>
      </c>
      <c r="ER296" s="71" t="str">
        <f t="shared" si="5160"/>
        <v/>
      </c>
      <c r="ES296" s="71" t="str">
        <f t="shared" si="5161"/>
        <v/>
      </c>
      <c r="ET296" s="71" t="str">
        <f t="shared" si="5162"/>
        <v/>
      </c>
      <c r="EU296" s="71" t="str">
        <f t="shared" si="5163"/>
        <v/>
      </c>
      <c r="EV296" s="71" t="str">
        <f t="shared" si="5164"/>
        <v/>
      </c>
      <c r="EW296" s="71" t="str">
        <f t="shared" si="5165"/>
        <v/>
      </c>
      <c r="EX296" s="71" t="str">
        <f t="shared" si="5166"/>
        <v/>
      </c>
      <c r="EY296" s="71" t="str">
        <f t="shared" si="5167"/>
        <v/>
      </c>
      <c r="EZ296" s="71" t="str">
        <f t="shared" si="5168"/>
        <v/>
      </c>
      <c r="FA296" s="71" t="str">
        <f t="shared" si="5169"/>
        <v/>
      </c>
      <c r="FB296" s="71" t="str">
        <f t="shared" si="5170"/>
        <v/>
      </c>
      <c r="FC296" s="71" t="str">
        <f t="shared" si="5171"/>
        <v/>
      </c>
      <c r="FD296" s="71" t="str">
        <f t="shared" si="5172"/>
        <v/>
      </c>
      <c r="FE296" s="71" t="str">
        <f t="shared" si="5173"/>
        <v/>
      </c>
      <c r="FF296" s="71" t="str">
        <f t="shared" si="5174"/>
        <v/>
      </c>
      <c r="FG296" s="71" t="str">
        <f t="shared" si="5175"/>
        <v/>
      </c>
      <c r="FH296" s="71" t="str">
        <f t="shared" si="5176"/>
        <v/>
      </c>
      <c r="FI296" s="71" t="str">
        <f t="shared" si="5177"/>
        <v/>
      </c>
      <c r="FJ296" s="71" t="str">
        <f t="shared" si="5178"/>
        <v/>
      </c>
      <c r="FK296" s="71" t="str">
        <f t="shared" si="5179"/>
        <v/>
      </c>
      <c r="FL296" s="71" t="str">
        <f t="shared" si="5180"/>
        <v/>
      </c>
      <c r="FM296" s="71" t="str">
        <f t="shared" si="5181"/>
        <v/>
      </c>
      <c r="FN296" s="71" t="str">
        <f t="shared" si="5182"/>
        <v/>
      </c>
      <c r="FO296" s="71" t="str">
        <f t="shared" si="5183"/>
        <v/>
      </c>
      <c r="FP296" s="71" t="str">
        <f t="shared" si="5184"/>
        <v/>
      </c>
      <c r="FQ296" s="71" t="str">
        <f t="shared" si="5185"/>
        <v/>
      </c>
      <c r="FR296" s="71" t="str">
        <f t="shared" si="5186"/>
        <v/>
      </c>
      <c r="FS296" s="71" t="str">
        <f t="shared" si="5187"/>
        <v/>
      </c>
    </row>
    <row r="297" spans="1:175" ht="16.5">
      <c r="A297" s="136"/>
      <c r="B297" s="80" t="s">
        <v>913</v>
      </c>
      <c r="C297" s="61" t="s">
        <v>909</v>
      </c>
      <c r="T297" s="143"/>
      <c r="U297" s="85"/>
      <c r="CN297" s="70" t="str">
        <f t="shared" si="5112"/>
        <v>InitUnitState('IF05',,,,,,,,,,)</v>
      </c>
      <c r="CO297" s="70" t="str">
        <f t="shared" si="5113"/>
        <v>InitUnitNormal('IF05',,,,,,,,,,)</v>
      </c>
      <c r="CP297" s="70" t="str">
        <f t="shared" si="5114"/>
        <v>InitUnitMagic('IF05',,,,,,,,,,)</v>
      </c>
      <c r="CQ297" s="70" t="str">
        <f t="shared" si="5115"/>
        <v>InitUnitAdd('IF05',,,,,,,,,,)</v>
      </c>
      <c r="CR297" s="70" t="str">
        <f t="shared" si="5116"/>
        <v>InitEquipData('IF05',,"",,,,,'','','','','','',"")</v>
      </c>
      <c r="CU297" s="95" t="str">
        <f t="shared" si="5117"/>
        <v>|n</v>
      </c>
      <c r="CW297" s="60"/>
      <c r="CX297" s="60"/>
      <c r="CY297" s="60"/>
      <c r="CZ297" s="60"/>
      <c r="DA297" s="60"/>
      <c r="DB297" s="71" t="str">
        <f t="shared" si="5118"/>
        <v/>
      </c>
      <c r="DC297" s="71" t="str">
        <f t="shared" si="5119"/>
        <v/>
      </c>
      <c r="DD297" s="71" t="str">
        <f t="shared" si="5120"/>
        <v/>
      </c>
      <c r="DE297" s="71" t="str">
        <f t="shared" si="5121"/>
        <v/>
      </c>
      <c r="DF297" s="71" t="str">
        <f t="shared" si="5122"/>
        <v/>
      </c>
      <c r="DG297" s="71" t="str">
        <f t="shared" si="5123"/>
        <v/>
      </c>
      <c r="DH297" s="71" t="str">
        <f t="shared" si="5124"/>
        <v/>
      </c>
      <c r="DI297" s="71" t="str">
        <f t="shared" si="5125"/>
        <v/>
      </c>
      <c r="DJ297" s="71" t="str">
        <f t="shared" si="5126"/>
        <v/>
      </c>
      <c r="DK297" s="71" t="str">
        <f t="shared" si="5127"/>
        <v/>
      </c>
      <c r="DL297" s="71" t="str">
        <f t="shared" si="5128"/>
        <v/>
      </c>
      <c r="DM297" s="71" t="str">
        <f t="shared" si="5129"/>
        <v/>
      </c>
      <c r="DN297" s="71" t="str">
        <f t="shared" si="5130"/>
        <v/>
      </c>
      <c r="DO297" s="71" t="str">
        <f t="shared" si="5131"/>
        <v/>
      </c>
      <c r="DP297" s="71" t="str">
        <f t="shared" si="5132"/>
        <v/>
      </c>
      <c r="DQ297" s="71" t="str">
        <f t="shared" si="5133"/>
        <v/>
      </c>
      <c r="DR297" s="71" t="str">
        <f t="shared" si="5134"/>
        <v/>
      </c>
      <c r="DS297" s="71" t="str">
        <f t="shared" si="5135"/>
        <v/>
      </c>
      <c r="DT297" s="71" t="str">
        <f t="shared" si="5136"/>
        <v/>
      </c>
      <c r="DU297" s="71" t="str">
        <f t="shared" si="5137"/>
        <v/>
      </c>
      <c r="DV297" s="71" t="str">
        <f t="shared" si="5138"/>
        <v/>
      </c>
      <c r="DW297" s="71" t="str">
        <f t="shared" si="5139"/>
        <v/>
      </c>
      <c r="DX297" s="71" t="str">
        <f t="shared" si="5140"/>
        <v/>
      </c>
      <c r="DY297" s="71" t="str">
        <f t="shared" si="5141"/>
        <v/>
      </c>
      <c r="DZ297" s="71" t="str">
        <f t="shared" si="5142"/>
        <v/>
      </c>
      <c r="EA297" s="71" t="str">
        <f t="shared" si="5143"/>
        <v/>
      </c>
      <c r="EB297" s="71" t="str">
        <f t="shared" si="5144"/>
        <v/>
      </c>
      <c r="EC297" s="71" t="str">
        <f t="shared" si="5145"/>
        <v/>
      </c>
      <c r="ED297" s="71" t="str">
        <f t="shared" si="5146"/>
        <v/>
      </c>
      <c r="EE297" s="71" t="str">
        <f t="shared" si="5147"/>
        <v/>
      </c>
      <c r="EF297" s="71" t="str">
        <f t="shared" si="5148"/>
        <v/>
      </c>
      <c r="EG297" s="71" t="str">
        <f t="shared" si="5149"/>
        <v/>
      </c>
      <c r="EH297" s="71" t="str">
        <f t="shared" si="5150"/>
        <v/>
      </c>
      <c r="EI297" s="71" t="str">
        <f t="shared" si="5151"/>
        <v/>
      </c>
      <c r="EJ297" s="71" t="str">
        <f t="shared" si="5152"/>
        <v/>
      </c>
      <c r="EK297" s="71" t="str">
        <f t="shared" si="5153"/>
        <v/>
      </c>
      <c r="EL297" s="71" t="str">
        <f t="shared" si="5154"/>
        <v/>
      </c>
      <c r="EM297" s="71" t="str">
        <f t="shared" si="5155"/>
        <v/>
      </c>
      <c r="EN297" s="71" t="str">
        <f t="shared" si="5156"/>
        <v/>
      </c>
      <c r="EO297" s="71" t="str">
        <f t="shared" si="5157"/>
        <v/>
      </c>
      <c r="EP297" s="71" t="str">
        <f t="shared" si="5158"/>
        <v/>
      </c>
      <c r="EQ297" s="71" t="str">
        <f t="shared" si="5159"/>
        <v/>
      </c>
      <c r="ER297" s="71" t="str">
        <f t="shared" si="5160"/>
        <v/>
      </c>
      <c r="ES297" s="71" t="str">
        <f t="shared" si="5161"/>
        <v/>
      </c>
      <c r="ET297" s="71" t="str">
        <f t="shared" si="5162"/>
        <v/>
      </c>
      <c r="EU297" s="71" t="str">
        <f t="shared" si="5163"/>
        <v/>
      </c>
      <c r="EV297" s="71" t="str">
        <f t="shared" si="5164"/>
        <v/>
      </c>
      <c r="EW297" s="71" t="str">
        <f t="shared" si="5165"/>
        <v/>
      </c>
      <c r="EX297" s="71" t="str">
        <f t="shared" si="5166"/>
        <v/>
      </c>
      <c r="EY297" s="71" t="str">
        <f t="shared" si="5167"/>
        <v/>
      </c>
      <c r="EZ297" s="71" t="str">
        <f t="shared" si="5168"/>
        <v/>
      </c>
      <c r="FA297" s="71" t="str">
        <f t="shared" si="5169"/>
        <v/>
      </c>
      <c r="FB297" s="71" t="str">
        <f t="shared" si="5170"/>
        <v/>
      </c>
      <c r="FC297" s="71" t="str">
        <f t="shared" si="5171"/>
        <v/>
      </c>
      <c r="FD297" s="71" t="str">
        <f t="shared" si="5172"/>
        <v/>
      </c>
      <c r="FE297" s="71" t="str">
        <f t="shared" si="5173"/>
        <v/>
      </c>
      <c r="FF297" s="71" t="str">
        <f t="shared" si="5174"/>
        <v/>
      </c>
      <c r="FG297" s="71" t="str">
        <f t="shared" si="5175"/>
        <v/>
      </c>
      <c r="FH297" s="71" t="str">
        <f t="shared" si="5176"/>
        <v/>
      </c>
      <c r="FI297" s="71" t="str">
        <f t="shared" si="5177"/>
        <v/>
      </c>
      <c r="FJ297" s="71" t="str">
        <f t="shared" si="5178"/>
        <v/>
      </c>
      <c r="FK297" s="71" t="str">
        <f t="shared" si="5179"/>
        <v/>
      </c>
      <c r="FL297" s="71" t="str">
        <f t="shared" si="5180"/>
        <v/>
      </c>
      <c r="FM297" s="71" t="str">
        <f t="shared" si="5181"/>
        <v/>
      </c>
      <c r="FN297" s="71" t="str">
        <f t="shared" si="5182"/>
        <v/>
      </c>
      <c r="FO297" s="71" t="str">
        <f t="shared" si="5183"/>
        <v/>
      </c>
      <c r="FP297" s="71" t="str">
        <f t="shared" si="5184"/>
        <v/>
      </c>
      <c r="FQ297" s="71" t="str">
        <f t="shared" si="5185"/>
        <v/>
      </c>
      <c r="FR297" s="71" t="str">
        <f t="shared" si="5186"/>
        <v/>
      </c>
      <c r="FS297" s="71" t="str">
        <f t="shared" si="5187"/>
        <v/>
      </c>
    </row>
    <row r="298" spans="1:175" ht="16.5">
      <c r="A298" s="136"/>
      <c r="B298" s="80" t="s">
        <v>914</v>
      </c>
      <c r="C298" s="61" t="s">
        <v>909</v>
      </c>
      <c r="T298" s="143"/>
      <c r="U298" s="85"/>
      <c r="CN298" s="70" t="str">
        <f t="shared" si="5112"/>
        <v>InitUnitState('IF06',,,,,,,,,,)</v>
      </c>
      <c r="CO298" s="70" t="str">
        <f t="shared" si="5113"/>
        <v>InitUnitNormal('IF06',,,,,,,,,,)</v>
      </c>
      <c r="CP298" s="70" t="str">
        <f t="shared" si="5114"/>
        <v>InitUnitMagic('IF06',,,,,,,,,,)</v>
      </c>
      <c r="CQ298" s="70" t="str">
        <f t="shared" si="5115"/>
        <v>InitUnitAdd('IF06',,,,,,,,,,)</v>
      </c>
      <c r="CR298" s="70" t="str">
        <f t="shared" si="5116"/>
        <v>InitEquipData('IF06',,"",,,,,'','','','','','',"")</v>
      </c>
      <c r="CU298" s="95" t="str">
        <f t="shared" si="5117"/>
        <v>|n</v>
      </c>
      <c r="CW298" s="60"/>
      <c r="CX298" s="60"/>
      <c r="CY298" s="60"/>
      <c r="CZ298" s="60"/>
      <c r="DA298" s="60"/>
      <c r="DB298" s="71" t="str">
        <f t="shared" si="5118"/>
        <v/>
      </c>
      <c r="DC298" s="71" t="str">
        <f t="shared" si="5119"/>
        <v/>
      </c>
      <c r="DD298" s="71" t="str">
        <f t="shared" si="5120"/>
        <v/>
      </c>
      <c r="DE298" s="71" t="str">
        <f t="shared" si="5121"/>
        <v/>
      </c>
      <c r="DF298" s="71" t="str">
        <f t="shared" si="5122"/>
        <v/>
      </c>
      <c r="DG298" s="71" t="str">
        <f t="shared" si="5123"/>
        <v/>
      </c>
      <c r="DH298" s="71" t="str">
        <f t="shared" si="5124"/>
        <v/>
      </c>
      <c r="DI298" s="71" t="str">
        <f t="shared" si="5125"/>
        <v/>
      </c>
      <c r="DJ298" s="71" t="str">
        <f t="shared" si="5126"/>
        <v/>
      </c>
      <c r="DK298" s="71" t="str">
        <f t="shared" si="5127"/>
        <v/>
      </c>
      <c r="DL298" s="71" t="str">
        <f t="shared" si="5128"/>
        <v/>
      </c>
      <c r="DM298" s="71" t="str">
        <f t="shared" si="5129"/>
        <v/>
      </c>
      <c r="DN298" s="71" t="str">
        <f t="shared" si="5130"/>
        <v/>
      </c>
      <c r="DO298" s="71" t="str">
        <f t="shared" si="5131"/>
        <v/>
      </c>
      <c r="DP298" s="71" t="str">
        <f t="shared" si="5132"/>
        <v/>
      </c>
      <c r="DQ298" s="71" t="str">
        <f t="shared" si="5133"/>
        <v/>
      </c>
      <c r="DR298" s="71" t="str">
        <f t="shared" si="5134"/>
        <v/>
      </c>
      <c r="DS298" s="71" t="str">
        <f t="shared" si="5135"/>
        <v/>
      </c>
      <c r="DT298" s="71" t="str">
        <f t="shared" si="5136"/>
        <v/>
      </c>
      <c r="DU298" s="71" t="str">
        <f t="shared" si="5137"/>
        <v/>
      </c>
      <c r="DV298" s="71" t="str">
        <f t="shared" si="5138"/>
        <v/>
      </c>
      <c r="DW298" s="71" t="str">
        <f t="shared" si="5139"/>
        <v/>
      </c>
      <c r="DX298" s="71" t="str">
        <f t="shared" si="5140"/>
        <v/>
      </c>
      <c r="DY298" s="71" t="str">
        <f t="shared" si="5141"/>
        <v/>
      </c>
      <c r="DZ298" s="71" t="str">
        <f t="shared" si="5142"/>
        <v/>
      </c>
      <c r="EA298" s="71" t="str">
        <f t="shared" si="5143"/>
        <v/>
      </c>
      <c r="EB298" s="71" t="str">
        <f t="shared" si="5144"/>
        <v/>
      </c>
      <c r="EC298" s="71" t="str">
        <f t="shared" si="5145"/>
        <v/>
      </c>
      <c r="ED298" s="71" t="str">
        <f t="shared" si="5146"/>
        <v/>
      </c>
      <c r="EE298" s="71" t="str">
        <f t="shared" si="5147"/>
        <v/>
      </c>
      <c r="EF298" s="71" t="str">
        <f t="shared" si="5148"/>
        <v/>
      </c>
      <c r="EG298" s="71" t="str">
        <f t="shared" si="5149"/>
        <v/>
      </c>
      <c r="EH298" s="71" t="str">
        <f t="shared" si="5150"/>
        <v/>
      </c>
      <c r="EI298" s="71" t="str">
        <f t="shared" si="5151"/>
        <v/>
      </c>
      <c r="EJ298" s="71" t="str">
        <f t="shared" si="5152"/>
        <v/>
      </c>
      <c r="EK298" s="71" t="str">
        <f t="shared" si="5153"/>
        <v/>
      </c>
      <c r="EL298" s="71" t="str">
        <f t="shared" si="5154"/>
        <v/>
      </c>
      <c r="EM298" s="71" t="str">
        <f t="shared" si="5155"/>
        <v/>
      </c>
      <c r="EN298" s="71" t="str">
        <f t="shared" si="5156"/>
        <v/>
      </c>
      <c r="EO298" s="71" t="str">
        <f t="shared" si="5157"/>
        <v/>
      </c>
      <c r="EP298" s="71" t="str">
        <f t="shared" si="5158"/>
        <v/>
      </c>
      <c r="EQ298" s="71" t="str">
        <f t="shared" si="5159"/>
        <v/>
      </c>
      <c r="ER298" s="71" t="str">
        <f t="shared" si="5160"/>
        <v/>
      </c>
      <c r="ES298" s="71" t="str">
        <f t="shared" si="5161"/>
        <v/>
      </c>
      <c r="ET298" s="71" t="str">
        <f t="shared" si="5162"/>
        <v/>
      </c>
      <c r="EU298" s="71" t="str">
        <f t="shared" si="5163"/>
        <v/>
      </c>
      <c r="EV298" s="71" t="str">
        <f t="shared" si="5164"/>
        <v/>
      </c>
      <c r="EW298" s="71" t="str">
        <f t="shared" si="5165"/>
        <v/>
      </c>
      <c r="EX298" s="71" t="str">
        <f t="shared" si="5166"/>
        <v/>
      </c>
      <c r="EY298" s="71" t="str">
        <f t="shared" si="5167"/>
        <v/>
      </c>
      <c r="EZ298" s="71" t="str">
        <f t="shared" si="5168"/>
        <v/>
      </c>
      <c r="FA298" s="71" t="str">
        <f t="shared" si="5169"/>
        <v/>
      </c>
      <c r="FB298" s="71" t="str">
        <f t="shared" si="5170"/>
        <v/>
      </c>
      <c r="FC298" s="71" t="str">
        <f t="shared" si="5171"/>
        <v/>
      </c>
      <c r="FD298" s="71" t="str">
        <f t="shared" si="5172"/>
        <v/>
      </c>
      <c r="FE298" s="71" t="str">
        <f t="shared" si="5173"/>
        <v/>
      </c>
      <c r="FF298" s="71" t="str">
        <f t="shared" si="5174"/>
        <v/>
      </c>
      <c r="FG298" s="71" t="str">
        <f t="shared" si="5175"/>
        <v/>
      </c>
      <c r="FH298" s="71" t="str">
        <f t="shared" si="5176"/>
        <v/>
      </c>
      <c r="FI298" s="71" t="str">
        <f t="shared" si="5177"/>
        <v/>
      </c>
      <c r="FJ298" s="71" t="str">
        <f t="shared" si="5178"/>
        <v/>
      </c>
      <c r="FK298" s="71" t="str">
        <f t="shared" si="5179"/>
        <v/>
      </c>
      <c r="FL298" s="71" t="str">
        <f t="shared" si="5180"/>
        <v/>
      </c>
      <c r="FM298" s="71" t="str">
        <f t="shared" si="5181"/>
        <v/>
      </c>
      <c r="FN298" s="71" t="str">
        <f t="shared" si="5182"/>
        <v/>
      </c>
      <c r="FO298" s="71" t="str">
        <f t="shared" si="5183"/>
        <v/>
      </c>
      <c r="FP298" s="71" t="str">
        <f t="shared" si="5184"/>
        <v/>
      </c>
      <c r="FQ298" s="71" t="str">
        <f t="shared" si="5185"/>
        <v/>
      </c>
      <c r="FR298" s="71" t="str">
        <f t="shared" si="5186"/>
        <v/>
      </c>
      <c r="FS298" s="71" t="str">
        <f t="shared" si="5187"/>
        <v/>
      </c>
    </row>
    <row r="299" spans="1:175" ht="16.5">
      <c r="A299" s="136"/>
      <c r="B299" s="80" t="s">
        <v>915</v>
      </c>
      <c r="C299" s="61" t="s">
        <v>909</v>
      </c>
      <c r="T299" s="143"/>
      <c r="U299" s="85"/>
      <c r="CN299" s="70" t="str">
        <f t="shared" si="5112"/>
        <v>InitUnitState('IF07',,,,,,,,,,)</v>
      </c>
      <c r="CO299" s="70" t="str">
        <f t="shared" si="5113"/>
        <v>InitUnitNormal('IF07',,,,,,,,,,)</v>
      </c>
      <c r="CP299" s="70" t="str">
        <f t="shared" si="5114"/>
        <v>InitUnitMagic('IF07',,,,,,,,,,)</v>
      </c>
      <c r="CQ299" s="70" t="str">
        <f t="shared" si="5115"/>
        <v>InitUnitAdd('IF07',,,,,,,,,,)</v>
      </c>
      <c r="CR299" s="70" t="str">
        <f t="shared" si="5116"/>
        <v>InitEquipData('IF07',,"",,,,,'','','','','','',"")</v>
      </c>
      <c r="CU299" s="95" t="str">
        <f t="shared" si="5117"/>
        <v>|n</v>
      </c>
      <c r="CW299" s="60"/>
      <c r="CX299" s="60"/>
      <c r="CY299" s="60"/>
      <c r="CZ299" s="60"/>
      <c r="DA299" s="60"/>
      <c r="DB299" s="71" t="str">
        <f t="shared" si="5118"/>
        <v/>
      </c>
      <c r="DC299" s="71" t="str">
        <f t="shared" si="5119"/>
        <v/>
      </c>
      <c r="DD299" s="71" t="str">
        <f t="shared" si="5120"/>
        <v/>
      </c>
      <c r="DE299" s="71" t="str">
        <f t="shared" si="5121"/>
        <v/>
      </c>
      <c r="DF299" s="71" t="str">
        <f t="shared" si="5122"/>
        <v/>
      </c>
      <c r="DG299" s="71" t="str">
        <f t="shared" si="5123"/>
        <v/>
      </c>
      <c r="DH299" s="71" t="str">
        <f t="shared" si="5124"/>
        <v/>
      </c>
      <c r="DI299" s="71" t="str">
        <f t="shared" si="5125"/>
        <v/>
      </c>
      <c r="DJ299" s="71" t="str">
        <f t="shared" si="5126"/>
        <v/>
      </c>
      <c r="DK299" s="71" t="str">
        <f t="shared" si="5127"/>
        <v/>
      </c>
      <c r="DL299" s="71" t="str">
        <f t="shared" si="5128"/>
        <v/>
      </c>
      <c r="DM299" s="71" t="str">
        <f t="shared" si="5129"/>
        <v/>
      </c>
      <c r="DN299" s="71" t="str">
        <f t="shared" si="5130"/>
        <v/>
      </c>
      <c r="DO299" s="71" t="str">
        <f t="shared" si="5131"/>
        <v/>
      </c>
      <c r="DP299" s="71" t="str">
        <f t="shared" si="5132"/>
        <v/>
      </c>
      <c r="DQ299" s="71" t="str">
        <f t="shared" si="5133"/>
        <v/>
      </c>
      <c r="DR299" s="71" t="str">
        <f t="shared" si="5134"/>
        <v/>
      </c>
      <c r="DS299" s="71" t="str">
        <f t="shared" si="5135"/>
        <v/>
      </c>
      <c r="DT299" s="71" t="str">
        <f t="shared" si="5136"/>
        <v/>
      </c>
      <c r="DU299" s="71" t="str">
        <f t="shared" si="5137"/>
        <v/>
      </c>
      <c r="DV299" s="71" t="str">
        <f t="shared" si="5138"/>
        <v/>
      </c>
      <c r="DW299" s="71" t="str">
        <f t="shared" si="5139"/>
        <v/>
      </c>
      <c r="DX299" s="71" t="str">
        <f t="shared" si="5140"/>
        <v/>
      </c>
      <c r="DY299" s="71" t="str">
        <f t="shared" si="5141"/>
        <v/>
      </c>
      <c r="DZ299" s="71" t="str">
        <f t="shared" si="5142"/>
        <v/>
      </c>
      <c r="EA299" s="71" t="str">
        <f t="shared" si="5143"/>
        <v/>
      </c>
      <c r="EB299" s="71" t="str">
        <f t="shared" si="5144"/>
        <v/>
      </c>
      <c r="EC299" s="71" t="str">
        <f t="shared" si="5145"/>
        <v/>
      </c>
      <c r="ED299" s="71" t="str">
        <f t="shared" si="5146"/>
        <v/>
      </c>
      <c r="EE299" s="71" t="str">
        <f t="shared" si="5147"/>
        <v/>
      </c>
      <c r="EF299" s="71" t="str">
        <f t="shared" si="5148"/>
        <v/>
      </c>
      <c r="EG299" s="71" t="str">
        <f t="shared" si="5149"/>
        <v/>
      </c>
      <c r="EH299" s="71" t="str">
        <f t="shared" si="5150"/>
        <v/>
      </c>
      <c r="EI299" s="71" t="str">
        <f t="shared" si="5151"/>
        <v/>
      </c>
      <c r="EJ299" s="71" t="str">
        <f t="shared" si="5152"/>
        <v/>
      </c>
      <c r="EK299" s="71" t="str">
        <f t="shared" si="5153"/>
        <v/>
      </c>
      <c r="EL299" s="71" t="str">
        <f t="shared" si="5154"/>
        <v/>
      </c>
      <c r="EM299" s="71" t="str">
        <f t="shared" si="5155"/>
        <v/>
      </c>
      <c r="EN299" s="71" t="str">
        <f t="shared" si="5156"/>
        <v/>
      </c>
      <c r="EO299" s="71" t="str">
        <f t="shared" si="5157"/>
        <v/>
      </c>
      <c r="EP299" s="71" t="str">
        <f t="shared" si="5158"/>
        <v/>
      </c>
      <c r="EQ299" s="71" t="str">
        <f t="shared" si="5159"/>
        <v/>
      </c>
      <c r="ER299" s="71" t="str">
        <f t="shared" si="5160"/>
        <v/>
      </c>
      <c r="ES299" s="71" t="str">
        <f t="shared" si="5161"/>
        <v/>
      </c>
      <c r="ET299" s="71" t="str">
        <f t="shared" si="5162"/>
        <v/>
      </c>
      <c r="EU299" s="71" t="str">
        <f t="shared" si="5163"/>
        <v/>
      </c>
      <c r="EV299" s="71" t="str">
        <f t="shared" si="5164"/>
        <v/>
      </c>
      <c r="EW299" s="71" t="str">
        <f t="shared" si="5165"/>
        <v/>
      </c>
      <c r="EX299" s="71" t="str">
        <f t="shared" si="5166"/>
        <v/>
      </c>
      <c r="EY299" s="71" t="str">
        <f t="shared" si="5167"/>
        <v/>
      </c>
      <c r="EZ299" s="71" t="str">
        <f t="shared" si="5168"/>
        <v/>
      </c>
      <c r="FA299" s="71" t="str">
        <f t="shared" si="5169"/>
        <v/>
      </c>
      <c r="FB299" s="71" t="str">
        <f t="shared" si="5170"/>
        <v/>
      </c>
      <c r="FC299" s="71" t="str">
        <f t="shared" si="5171"/>
        <v/>
      </c>
      <c r="FD299" s="71" t="str">
        <f t="shared" si="5172"/>
        <v/>
      </c>
      <c r="FE299" s="71" t="str">
        <f t="shared" si="5173"/>
        <v/>
      </c>
      <c r="FF299" s="71" t="str">
        <f t="shared" si="5174"/>
        <v/>
      </c>
      <c r="FG299" s="71" t="str">
        <f t="shared" si="5175"/>
        <v/>
      </c>
      <c r="FH299" s="71" t="str">
        <f t="shared" si="5176"/>
        <v/>
      </c>
      <c r="FI299" s="71" t="str">
        <f t="shared" si="5177"/>
        <v/>
      </c>
      <c r="FJ299" s="71" t="str">
        <f t="shared" si="5178"/>
        <v/>
      </c>
      <c r="FK299" s="71" t="str">
        <f t="shared" si="5179"/>
        <v/>
      </c>
      <c r="FL299" s="71" t="str">
        <f t="shared" si="5180"/>
        <v/>
      </c>
      <c r="FM299" s="71" t="str">
        <f t="shared" si="5181"/>
        <v/>
      </c>
      <c r="FN299" s="71" t="str">
        <f t="shared" si="5182"/>
        <v/>
      </c>
      <c r="FO299" s="71" t="str">
        <f t="shared" si="5183"/>
        <v/>
      </c>
      <c r="FP299" s="71" t="str">
        <f t="shared" si="5184"/>
        <v/>
      </c>
      <c r="FQ299" s="71" t="str">
        <f t="shared" si="5185"/>
        <v/>
      </c>
      <c r="FR299" s="71" t="str">
        <f t="shared" si="5186"/>
        <v/>
      </c>
      <c r="FS299" s="71" t="str">
        <f t="shared" si="5187"/>
        <v/>
      </c>
    </row>
    <row r="300" spans="1:175" ht="16.5">
      <c r="A300" s="136"/>
      <c r="B300" s="80" t="s">
        <v>916</v>
      </c>
      <c r="C300" s="61" t="s">
        <v>909</v>
      </c>
      <c r="T300" s="143"/>
      <c r="U300" s="85"/>
      <c r="CN300" s="70" t="str">
        <f t="shared" si="5112"/>
        <v>InitUnitState('IF08',,,,,,,,,,)</v>
      </c>
      <c r="CO300" s="70" t="str">
        <f t="shared" si="5113"/>
        <v>InitUnitNormal('IF08',,,,,,,,,,)</v>
      </c>
      <c r="CP300" s="70" t="str">
        <f t="shared" si="5114"/>
        <v>InitUnitMagic('IF08',,,,,,,,,,)</v>
      </c>
      <c r="CQ300" s="70" t="str">
        <f t="shared" si="5115"/>
        <v>InitUnitAdd('IF08',,,,,,,,,,)</v>
      </c>
      <c r="CR300" s="70" t="str">
        <f t="shared" si="5116"/>
        <v>InitEquipData('IF08',,"",,,,,'','','','','','',"")</v>
      </c>
      <c r="CU300" s="95" t="str">
        <f t="shared" si="5117"/>
        <v>|n</v>
      </c>
      <c r="CW300" s="60"/>
      <c r="CX300" s="60"/>
      <c r="CY300" s="60"/>
      <c r="CZ300" s="60"/>
      <c r="DA300" s="60"/>
      <c r="DB300" s="71" t="str">
        <f t="shared" si="5118"/>
        <v/>
      </c>
      <c r="DC300" s="71" t="str">
        <f t="shared" si="5119"/>
        <v/>
      </c>
      <c r="DD300" s="71" t="str">
        <f t="shared" si="5120"/>
        <v/>
      </c>
      <c r="DE300" s="71" t="str">
        <f t="shared" si="5121"/>
        <v/>
      </c>
      <c r="DF300" s="71" t="str">
        <f t="shared" si="5122"/>
        <v/>
      </c>
      <c r="DG300" s="71" t="str">
        <f t="shared" si="5123"/>
        <v/>
      </c>
      <c r="DH300" s="71" t="str">
        <f t="shared" si="5124"/>
        <v/>
      </c>
      <c r="DI300" s="71" t="str">
        <f t="shared" si="5125"/>
        <v/>
      </c>
      <c r="DJ300" s="71" t="str">
        <f t="shared" si="5126"/>
        <v/>
      </c>
      <c r="DK300" s="71" t="str">
        <f t="shared" si="5127"/>
        <v/>
      </c>
      <c r="DL300" s="71" t="str">
        <f t="shared" si="5128"/>
        <v/>
      </c>
      <c r="DM300" s="71" t="str">
        <f t="shared" si="5129"/>
        <v/>
      </c>
      <c r="DN300" s="71" t="str">
        <f t="shared" si="5130"/>
        <v/>
      </c>
      <c r="DO300" s="71" t="str">
        <f t="shared" si="5131"/>
        <v/>
      </c>
      <c r="DP300" s="71" t="str">
        <f t="shared" si="5132"/>
        <v/>
      </c>
      <c r="DQ300" s="71" t="str">
        <f t="shared" si="5133"/>
        <v/>
      </c>
      <c r="DR300" s="71" t="str">
        <f t="shared" si="5134"/>
        <v/>
      </c>
      <c r="DS300" s="71" t="str">
        <f t="shared" si="5135"/>
        <v/>
      </c>
      <c r="DT300" s="71" t="str">
        <f t="shared" si="5136"/>
        <v/>
      </c>
      <c r="DU300" s="71" t="str">
        <f t="shared" si="5137"/>
        <v/>
      </c>
      <c r="DV300" s="71" t="str">
        <f t="shared" si="5138"/>
        <v/>
      </c>
      <c r="DW300" s="71" t="str">
        <f t="shared" si="5139"/>
        <v/>
      </c>
      <c r="DX300" s="71" t="str">
        <f t="shared" si="5140"/>
        <v/>
      </c>
      <c r="DY300" s="71" t="str">
        <f t="shared" si="5141"/>
        <v/>
      </c>
      <c r="DZ300" s="71" t="str">
        <f t="shared" si="5142"/>
        <v/>
      </c>
      <c r="EA300" s="71" t="str">
        <f t="shared" si="5143"/>
        <v/>
      </c>
      <c r="EB300" s="71" t="str">
        <f t="shared" si="5144"/>
        <v/>
      </c>
      <c r="EC300" s="71" t="str">
        <f t="shared" si="5145"/>
        <v/>
      </c>
      <c r="ED300" s="71" t="str">
        <f t="shared" si="5146"/>
        <v/>
      </c>
      <c r="EE300" s="71" t="str">
        <f t="shared" si="5147"/>
        <v/>
      </c>
      <c r="EF300" s="71" t="str">
        <f t="shared" si="5148"/>
        <v/>
      </c>
      <c r="EG300" s="71" t="str">
        <f t="shared" si="5149"/>
        <v/>
      </c>
      <c r="EH300" s="71" t="str">
        <f t="shared" si="5150"/>
        <v/>
      </c>
      <c r="EI300" s="71" t="str">
        <f t="shared" si="5151"/>
        <v/>
      </c>
      <c r="EJ300" s="71" t="str">
        <f t="shared" si="5152"/>
        <v/>
      </c>
      <c r="EK300" s="71" t="str">
        <f t="shared" si="5153"/>
        <v/>
      </c>
      <c r="EL300" s="71" t="str">
        <f t="shared" si="5154"/>
        <v/>
      </c>
      <c r="EM300" s="71" t="str">
        <f t="shared" si="5155"/>
        <v/>
      </c>
      <c r="EN300" s="71" t="str">
        <f t="shared" si="5156"/>
        <v/>
      </c>
      <c r="EO300" s="71" t="str">
        <f t="shared" si="5157"/>
        <v/>
      </c>
      <c r="EP300" s="71" t="str">
        <f t="shared" si="5158"/>
        <v/>
      </c>
      <c r="EQ300" s="71" t="str">
        <f t="shared" si="5159"/>
        <v/>
      </c>
      <c r="ER300" s="71" t="str">
        <f t="shared" si="5160"/>
        <v/>
      </c>
      <c r="ES300" s="71" t="str">
        <f t="shared" si="5161"/>
        <v/>
      </c>
      <c r="ET300" s="71" t="str">
        <f t="shared" si="5162"/>
        <v/>
      </c>
      <c r="EU300" s="71" t="str">
        <f t="shared" si="5163"/>
        <v/>
      </c>
      <c r="EV300" s="71" t="str">
        <f t="shared" si="5164"/>
        <v/>
      </c>
      <c r="EW300" s="71" t="str">
        <f t="shared" si="5165"/>
        <v/>
      </c>
      <c r="EX300" s="71" t="str">
        <f t="shared" si="5166"/>
        <v/>
      </c>
      <c r="EY300" s="71" t="str">
        <f t="shared" si="5167"/>
        <v/>
      </c>
      <c r="EZ300" s="71" t="str">
        <f t="shared" si="5168"/>
        <v/>
      </c>
      <c r="FA300" s="71" t="str">
        <f t="shared" si="5169"/>
        <v/>
      </c>
      <c r="FB300" s="71" t="str">
        <f t="shared" si="5170"/>
        <v/>
      </c>
      <c r="FC300" s="71" t="str">
        <f t="shared" si="5171"/>
        <v/>
      </c>
      <c r="FD300" s="71" t="str">
        <f t="shared" si="5172"/>
        <v/>
      </c>
      <c r="FE300" s="71" t="str">
        <f t="shared" si="5173"/>
        <v/>
      </c>
      <c r="FF300" s="71" t="str">
        <f t="shared" si="5174"/>
        <v/>
      </c>
      <c r="FG300" s="71" t="str">
        <f t="shared" si="5175"/>
        <v/>
      </c>
      <c r="FH300" s="71" t="str">
        <f t="shared" si="5176"/>
        <v/>
      </c>
      <c r="FI300" s="71" t="str">
        <f t="shared" si="5177"/>
        <v/>
      </c>
      <c r="FJ300" s="71" t="str">
        <f t="shared" si="5178"/>
        <v/>
      </c>
      <c r="FK300" s="71" t="str">
        <f t="shared" si="5179"/>
        <v/>
      </c>
      <c r="FL300" s="71" t="str">
        <f t="shared" si="5180"/>
        <v/>
      </c>
      <c r="FM300" s="71" t="str">
        <f t="shared" si="5181"/>
        <v/>
      </c>
      <c r="FN300" s="71" t="str">
        <f t="shared" si="5182"/>
        <v/>
      </c>
      <c r="FO300" s="71" t="str">
        <f t="shared" si="5183"/>
        <v/>
      </c>
      <c r="FP300" s="71" t="str">
        <f t="shared" si="5184"/>
        <v/>
      </c>
      <c r="FQ300" s="71" t="str">
        <f t="shared" si="5185"/>
        <v/>
      </c>
      <c r="FR300" s="71" t="str">
        <f t="shared" si="5186"/>
        <v/>
      </c>
      <c r="FS300" s="71" t="str">
        <f t="shared" si="5187"/>
        <v/>
      </c>
    </row>
    <row r="301" spans="1:175" ht="16.5">
      <c r="A301" s="136"/>
      <c r="B301" s="80" t="s">
        <v>917</v>
      </c>
      <c r="C301" s="61" t="s">
        <v>909</v>
      </c>
      <c r="T301" s="143"/>
      <c r="U301" s="85"/>
      <c r="CN301" s="70" t="str">
        <f t="shared" si="5112"/>
        <v>InitUnitState('IF09',,,,,,,,,,)</v>
      </c>
      <c r="CO301" s="70" t="str">
        <f t="shared" si="5113"/>
        <v>InitUnitNormal('IF09',,,,,,,,,,)</v>
      </c>
      <c r="CP301" s="70" t="str">
        <f t="shared" si="5114"/>
        <v>InitUnitMagic('IF09',,,,,,,,,,)</v>
      </c>
      <c r="CQ301" s="70" t="str">
        <f t="shared" si="5115"/>
        <v>InitUnitAdd('IF09',,,,,,,,,,)</v>
      </c>
      <c r="CR301" s="70" t="str">
        <f t="shared" si="5116"/>
        <v>InitEquipData('IF09',,"",,,,,'','','','','','',"")</v>
      </c>
      <c r="CU301" s="95" t="str">
        <f t="shared" si="5117"/>
        <v>|n</v>
      </c>
      <c r="CW301" s="60"/>
      <c r="CX301" s="60"/>
      <c r="CY301" s="60"/>
      <c r="CZ301" s="60"/>
      <c r="DA301" s="60"/>
      <c r="DB301" s="71" t="str">
        <f t="shared" si="5118"/>
        <v/>
      </c>
      <c r="DC301" s="71" t="str">
        <f t="shared" si="5119"/>
        <v/>
      </c>
      <c r="DD301" s="71" t="str">
        <f t="shared" si="5120"/>
        <v/>
      </c>
      <c r="DE301" s="71" t="str">
        <f t="shared" si="5121"/>
        <v/>
      </c>
      <c r="DF301" s="71" t="str">
        <f t="shared" si="5122"/>
        <v/>
      </c>
      <c r="DG301" s="71" t="str">
        <f t="shared" si="5123"/>
        <v/>
      </c>
      <c r="DH301" s="71" t="str">
        <f t="shared" si="5124"/>
        <v/>
      </c>
      <c r="DI301" s="71" t="str">
        <f t="shared" si="5125"/>
        <v/>
      </c>
      <c r="DJ301" s="71" t="str">
        <f t="shared" si="5126"/>
        <v/>
      </c>
      <c r="DK301" s="71" t="str">
        <f t="shared" si="5127"/>
        <v/>
      </c>
      <c r="DL301" s="71" t="str">
        <f t="shared" si="5128"/>
        <v/>
      </c>
      <c r="DM301" s="71" t="str">
        <f t="shared" si="5129"/>
        <v/>
      </c>
      <c r="DN301" s="71" t="str">
        <f t="shared" si="5130"/>
        <v/>
      </c>
      <c r="DO301" s="71" t="str">
        <f t="shared" si="5131"/>
        <v/>
      </c>
      <c r="DP301" s="71" t="str">
        <f t="shared" si="5132"/>
        <v/>
      </c>
      <c r="DQ301" s="71" t="str">
        <f t="shared" si="5133"/>
        <v/>
      </c>
      <c r="DR301" s="71" t="str">
        <f t="shared" si="5134"/>
        <v/>
      </c>
      <c r="DS301" s="71" t="str">
        <f t="shared" si="5135"/>
        <v/>
      </c>
      <c r="DT301" s="71" t="str">
        <f t="shared" si="5136"/>
        <v/>
      </c>
      <c r="DU301" s="71" t="str">
        <f t="shared" si="5137"/>
        <v/>
      </c>
      <c r="DV301" s="71" t="str">
        <f t="shared" si="5138"/>
        <v/>
      </c>
      <c r="DW301" s="71" t="str">
        <f t="shared" si="5139"/>
        <v/>
      </c>
      <c r="DX301" s="71" t="str">
        <f t="shared" si="5140"/>
        <v/>
      </c>
      <c r="DY301" s="71" t="str">
        <f t="shared" si="5141"/>
        <v/>
      </c>
      <c r="DZ301" s="71" t="str">
        <f t="shared" si="5142"/>
        <v/>
      </c>
      <c r="EA301" s="71" t="str">
        <f t="shared" si="5143"/>
        <v/>
      </c>
      <c r="EB301" s="71" t="str">
        <f t="shared" si="5144"/>
        <v/>
      </c>
      <c r="EC301" s="71" t="str">
        <f t="shared" si="5145"/>
        <v/>
      </c>
      <c r="ED301" s="71" t="str">
        <f t="shared" si="5146"/>
        <v/>
      </c>
      <c r="EE301" s="71" t="str">
        <f t="shared" si="5147"/>
        <v/>
      </c>
      <c r="EF301" s="71" t="str">
        <f t="shared" si="5148"/>
        <v/>
      </c>
      <c r="EG301" s="71" t="str">
        <f t="shared" si="5149"/>
        <v/>
      </c>
      <c r="EH301" s="71" t="str">
        <f t="shared" si="5150"/>
        <v/>
      </c>
      <c r="EI301" s="71" t="str">
        <f t="shared" si="5151"/>
        <v/>
      </c>
      <c r="EJ301" s="71" t="str">
        <f t="shared" si="5152"/>
        <v/>
      </c>
      <c r="EK301" s="71" t="str">
        <f t="shared" si="5153"/>
        <v/>
      </c>
      <c r="EL301" s="71" t="str">
        <f t="shared" si="5154"/>
        <v/>
      </c>
      <c r="EM301" s="71" t="str">
        <f t="shared" si="5155"/>
        <v/>
      </c>
      <c r="EN301" s="71" t="str">
        <f t="shared" si="5156"/>
        <v/>
      </c>
      <c r="EO301" s="71" t="str">
        <f t="shared" si="5157"/>
        <v/>
      </c>
      <c r="EP301" s="71" t="str">
        <f t="shared" si="5158"/>
        <v/>
      </c>
      <c r="EQ301" s="71" t="str">
        <f t="shared" si="5159"/>
        <v/>
      </c>
      <c r="ER301" s="71" t="str">
        <f t="shared" si="5160"/>
        <v/>
      </c>
      <c r="ES301" s="71" t="str">
        <f t="shared" si="5161"/>
        <v/>
      </c>
      <c r="ET301" s="71" t="str">
        <f t="shared" si="5162"/>
        <v/>
      </c>
      <c r="EU301" s="71" t="str">
        <f t="shared" si="5163"/>
        <v/>
      </c>
      <c r="EV301" s="71" t="str">
        <f t="shared" si="5164"/>
        <v/>
      </c>
      <c r="EW301" s="71" t="str">
        <f t="shared" si="5165"/>
        <v/>
      </c>
      <c r="EX301" s="71" t="str">
        <f t="shared" si="5166"/>
        <v/>
      </c>
      <c r="EY301" s="71" t="str">
        <f t="shared" si="5167"/>
        <v/>
      </c>
      <c r="EZ301" s="71" t="str">
        <f t="shared" si="5168"/>
        <v/>
      </c>
      <c r="FA301" s="71" t="str">
        <f t="shared" si="5169"/>
        <v/>
      </c>
      <c r="FB301" s="71" t="str">
        <f t="shared" si="5170"/>
        <v/>
      </c>
      <c r="FC301" s="71" t="str">
        <f t="shared" si="5171"/>
        <v/>
      </c>
      <c r="FD301" s="71" t="str">
        <f t="shared" si="5172"/>
        <v/>
      </c>
      <c r="FE301" s="71" t="str">
        <f t="shared" si="5173"/>
        <v/>
      </c>
      <c r="FF301" s="71" t="str">
        <f t="shared" si="5174"/>
        <v/>
      </c>
      <c r="FG301" s="71" t="str">
        <f t="shared" si="5175"/>
        <v/>
      </c>
      <c r="FH301" s="71" t="str">
        <f t="shared" si="5176"/>
        <v/>
      </c>
      <c r="FI301" s="71" t="str">
        <f t="shared" si="5177"/>
        <v/>
      </c>
      <c r="FJ301" s="71" t="str">
        <f t="shared" si="5178"/>
        <v/>
      </c>
      <c r="FK301" s="71" t="str">
        <f t="shared" si="5179"/>
        <v/>
      </c>
      <c r="FL301" s="71" t="str">
        <f t="shared" si="5180"/>
        <v/>
      </c>
      <c r="FM301" s="71" t="str">
        <f t="shared" si="5181"/>
        <v/>
      </c>
      <c r="FN301" s="71" t="str">
        <f t="shared" si="5182"/>
        <v/>
      </c>
      <c r="FO301" s="71" t="str">
        <f t="shared" si="5183"/>
        <v/>
      </c>
      <c r="FP301" s="71" t="str">
        <f t="shared" si="5184"/>
        <v/>
      </c>
      <c r="FQ301" s="71" t="str">
        <f t="shared" si="5185"/>
        <v/>
      </c>
      <c r="FR301" s="71" t="str">
        <f t="shared" si="5186"/>
        <v/>
      </c>
      <c r="FS301" s="71" t="str">
        <f t="shared" si="5187"/>
        <v/>
      </c>
    </row>
    <row r="302" spans="1:175" ht="16.5">
      <c r="A302" s="136"/>
      <c r="B302" s="80" t="s">
        <v>918</v>
      </c>
      <c r="C302" s="61" t="s">
        <v>909</v>
      </c>
      <c r="T302" s="143"/>
      <c r="U302" s="85"/>
      <c r="CN302" s="70" t="str">
        <f t="shared" si="5112"/>
        <v>InitUnitState('IF10',,,,,,,,,,)</v>
      </c>
      <c r="CO302" s="70" t="str">
        <f t="shared" si="5113"/>
        <v>InitUnitNormal('IF10',,,,,,,,,,)</v>
      </c>
      <c r="CP302" s="70" t="str">
        <f t="shared" si="5114"/>
        <v>InitUnitMagic('IF10',,,,,,,,,,)</v>
      </c>
      <c r="CQ302" s="70" t="str">
        <f t="shared" si="5115"/>
        <v>InitUnitAdd('IF10',,,,,,,,,,)</v>
      </c>
      <c r="CR302" s="70" t="str">
        <f t="shared" si="5116"/>
        <v>InitEquipData('IF10',,"",,,,,'','','','','','',"")</v>
      </c>
      <c r="CU302" s="95" t="str">
        <f t="shared" si="5117"/>
        <v>|n</v>
      </c>
      <c r="CW302" s="60"/>
      <c r="CX302" s="60"/>
      <c r="CY302" s="60"/>
      <c r="CZ302" s="60"/>
      <c r="DA302" s="60"/>
      <c r="DB302" s="71" t="str">
        <f t="shared" si="5118"/>
        <v/>
      </c>
      <c r="DC302" s="71" t="str">
        <f t="shared" si="5119"/>
        <v/>
      </c>
      <c r="DD302" s="71" t="str">
        <f t="shared" si="5120"/>
        <v/>
      </c>
      <c r="DE302" s="71" t="str">
        <f t="shared" si="5121"/>
        <v/>
      </c>
      <c r="DF302" s="71" t="str">
        <f t="shared" si="5122"/>
        <v/>
      </c>
      <c r="DG302" s="71" t="str">
        <f t="shared" si="5123"/>
        <v/>
      </c>
      <c r="DH302" s="71" t="str">
        <f t="shared" si="5124"/>
        <v/>
      </c>
      <c r="DI302" s="71" t="str">
        <f t="shared" si="5125"/>
        <v/>
      </c>
      <c r="DJ302" s="71" t="str">
        <f t="shared" si="5126"/>
        <v/>
      </c>
      <c r="DK302" s="71" t="str">
        <f t="shared" si="5127"/>
        <v/>
      </c>
      <c r="DL302" s="71" t="str">
        <f t="shared" si="5128"/>
        <v/>
      </c>
      <c r="DM302" s="71" t="str">
        <f t="shared" si="5129"/>
        <v/>
      </c>
      <c r="DN302" s="71" t="str">
        <f t="shared" si="5130"/>
        <v/>
      </c>
      <c r="DO302" s="71" t="str">
        <f t="shared" si="5131"/>
        <v/>
      </c>
      <c r="DP302" s="71" t="str">
        <f t="shared" si="5132"/>
        <v/>
      </c>
      <c r="DQ302" s="71" t="str">
        <f t="shared" si="5133"/>
        <v/>
      </c>
      <c r="DR302" s="71" t="str">
        <f t="shared" si="5134"/>
        <v/>
      </c>
      <c r="DS302" s="71" t="str">
        <f t="shared" si="5135"/>
        <v/>
      </c>
      <c r="DT302" s="71" t="str">
        <f t="shared" si="5136"/>
        <v/>
      </c>
      <c r="DU302" s="71" t="str">
        <f t="shared" si="5137"/>
        <v/>
      </c>
      <c r="DV302" s="71" t="str">
        <f t="shared" si="5138"/>
        <v/>
      </c>
      <c r="DW302" s="71" t="str">
        <f t="shared" si="5139"/>
        <v/>
      </c>
      <c r="DX302" s="71" t="str">
        <f t="shared" si="5140"/>
        <v/>
      </c>
      <c r="DY302" s="71" t="str">
        <f t="shared" si="5141"/>
        <v/>
      </c>
      <c r="DZ302" s="71" t="str">
        <f t="shared" si="5142"/>
        <v/>
      </c>
      <c r="EA302" s="71" t="str">
        <f t="shared" si="5143"/>
        <v/>
      </c>
      <c r="EB302" s="71" t="str">
        <f t="shared" si="5144"/>
        <v/>
      </c>
      <c r="EC302" s="71" t="str">
        <f t="shared" si="5145"/>
        <v/>
      </c>
      <c r="ED302" s="71" t="str">
        <f t="shared" si="5146"/>
        <v/>
      </c>
      <c r="EE302" s="71" t="str">
        <f t="shared" si="5147"/>
        <v/>
      </c>
      <c r="EF302" s="71" t="str">
        <f t="shared" si="5148"/>
        <v/>
      </c>
      <c r="EG302" s="71" t="str">
        <f t="shared" si="5149"/>
        <v/>
      </c>
      <c r="EH302" s="71" t="str">
        <f t="shared" si="5150"/>
        <v/>
      </c>
      <c r="EI302" s="71" t="str">
        <f t="shared" si="5151"/>
        <v/>
      </c>
      <c r="EJ302" s="71" t="str">
        <f t="shared" si="5152"/>
        <v/>
      </c>
      <c r="EK302" s="71" t="str">
        <f t="shared" si="5153"/>
        <v/>
      </c>
      <c r="EL302" s="71" t="str">
        <f t="shared" si="5154"/>
        <v/>
      </c>
      <c r="EM302" s="71" t="str">
        <f t="shared" si="5155"/>
        <v/>
      </c>
      <c r="EN302" s="71" t="str">
        <f t="shared" si="5156"/>
        <v/>
      </c>
      <c r="EO302" s="71" t="str">
        <f t="shared" si="5157"/>
        <v/>
      </c>
      <c r="EP302" s="71" t="str">
        <f t="shared" si="5158"/>
        <v/>
      </c>
      <c r="EQ302" s="71" t="str">
        <f t="shared" si="5159"/>
        <v/>
      </c>
      <c r="ER302" s="71" t="str">
        <f t="shared" si="5160"/>
        <v/>
      </c>
      <c r="ES302" s="71" t="str">
        <f t="shared" si="5161"/>
        <v/>
      </c>
      <c r="ET302" s="71" t="str">
        <f t="shared" si="5162"/>
        <v/>
      </c>
      <c r="EU302" s="71" t="str">
        <f t="shared" si="5163"/>
        <v/>
      </c>
      <c r="EV302" s="71" t="str">
        <f t="shared" si="5164"/>
        <v/>
      </c>
      <c r="EW302" s="71" t="str">
        <f t="shared" si="5165"/>
        <v/>
      </c>
      <c r="EX302" s="71" t="str">
        <f t="shared" si="5166"/>
        <v/>
      </c>
      <c r="EY302" s="71" t="str">
        <f t="shared" si="5167"/>
        <v/>
      </c>
      <c r="EZ302" s="71" t="str">
        <f t="shared" si="5168"/>
        <v/>
      </c>
      <c r="FA302" s="71" t="str">
        <f t="shared" si="5169"/>
        <v/>
      </c>
      <c r="FB302" s="71" t="str">
        <f t="shared" si="5170"/>
        <v/>
      </c>
      <c r="FC302" s="71" t="str">
        <f t="shared" si="5171"/>
        <v/>
      </c>
      <c r="FD302" s="71" t="str">
        <f t="shared" si="5172"/>
        <v/>
      </c>
      <c r="FE302" s="71" t="str">
        <f t="shared" si="5173"/>
        <v/>
      </c>
      <c r="FF302" s="71" t="str">
        <f t="shared" si="5174"/>
        <v/>
      </c>
      <c r="FG302" s="71" t="str">
        <f t="shared" si="5175"/>
        <v/>
      </c>
      <c r="FH302" s="71" t="str">
        <f t="shared" si="5176"/>
        <v/>
      </c>
      <c r="FI302" s="71" t="str">
        <f t="shared" si="5177"/>
        <v/>
      </c>
      <c r="FJ302" s="71" t="str">
        <f t="shared" si="5178"/>
        <v/>
      </c>
      <c r="FK302" s="71" t="str">
        <f t="shared" si="5179"/>
        <v/>
      </c>
      <c r="FL302" s="71" t="str">
        <f t="shared" si="5180"/>
        <v/>
      </c>
      <c r="FM302" s="71" t="str">
        <f t="shared" si="5181"/>
        <v/>
      </c>
      <c r="FN302" s="71" t="str">
        <f t="shared" si="5182"/>
        <v/>
      </c>
      <c r="FO302" s="71" t="str">
        <f t="shared" si="5183"/>
        <v/>
      </c>
      <c r="FP302" s="71" t="str">
        <f t="shared" si="5184"/>
        <v/>
      </c>
      <c r="FQ302" s="71" t="str">
        <f t="shared" si="5185"/>
        <v/>
      </c>
      <c r="FR302" s="71" t="str">
        <f t="shared" si="5186"/>
        <v/>
      </c>
      <c r="FS302" s="71" t="str">
        <f t="shared" si="5187"/>
        <v/>
      </c>
    </row>
    <row r="303" spans="1:175" ht="16.5">
      <c r="A303" s="136"/>
      <c r="B303" s="80" t="s">
        <v>919</v>
      </c>
      <c r="C303" s="61" t="s">
        <v>909</v>
      </c>
      <c r="T303" s="143"/>
      <c r="U303" s="85"/>
      <c r="CN303" s="70" t="str">
        <f t="shared" si="5112"/>
        <v>InitUnitState('IF11',,,,,,,,,,)</v>
      </c>
      <c r="CO303" s="70" t="str">
        <f t="shared" si="5113"/>
        <v>InitUnitNormal('IF11',,,,,,,,,,)</v>
      </c>
      <c r="CP303" s="70" t="str">
        <f t="shared" si="5114"/>
        <v>InitUnitMagic('IF11',,,,,,,,,,)</v>
      </c>
      <c r="CQ303" s="70" t="str">
        <f t="shared" si="5115"/>
        <v>InitUnitAdd('IF11',,,,,,,,,,)</v>
      </c>
      <c r="CR303" s="70" t="str">
        <f t="shared" si="5116"/>
        <v>InitEquipData('IF11',,"",,,,,'','','','','','',"")</v>
      </c>
      <c r="CU303" s="95" t="str">
        <f t="shared" si="5117"/>
        <v>|n</v>
      </c>
      <c r="CW303" s="60"/>
      <c r="CX303" s="60"/>
      <c r="CY303" s="60"/>
      <c r="CZ303" s="60"/>
      <c r="DA303" s="60"/>
      <c r="DB303" s="71" t="str">
        <f t="shared" si="5118"/>
        <v/>
      </c>
      <c r="DC303" s="71" t="str">
        <f t="shared" si="5119"/>
        <v/>
      </c>
      <c r="DD303" s="71" t="str">
        <f t="shared" si="5120"/>
        <v/>
      </c>
      <c r="DE303" s="71" t="str">
        <f t="shared" si="5121"/>
        <v/>
      </c>
      <c r="DF303" s="71" t="str">
        <f t="shared" si="5122"/>
        <v/>
      </c>
      <c r="DG303" s="71" t="str">
        <f t="shared" si="5123"/>
        <v/>
      </c>
      <c r="DH303" s="71" t="str">
        <f t="shared" si="5124"/>
        <v/>
      </c>
      <c r="DI303" s="71" t="str">
        <f t="shared" si="5125"/>
        <v/>
      </c>
      <c r="DJ303" s="71" t="str">
        <f t="shared" si="5126"/>
        <v/>
      </c>
      <c r="DK303" s="71" t="str">
        <f t="shared" si="5127"/>
        <v/>
      </c>
      <c r="DL303" s="71" t="str">
        <f t="shared" si="5128"/>
        <v/>
      </c>
      <c r="DM303" s="71" t="str">
        <f t="shared" si="5129"/>
        <v/>
      </c>
      <c r="DN303" s="71" t="str">
        <f t="shared" si="5130"/>
        <v/>
      </c>
      <c r="DO303" s="71" t="str">
        <f t="shared" si="5131"/>
        <v/>
      </c>
      <c r="DP303" s="71" t="str">
        <f t="shared" si="5132"/>
        <v/>
      </c>
      <c r="DQ303" s="71" t="str">
        <f t="shared" si="5133"/>
        <v/>
      </c>
      <c r="DR303" s="71" t="str">
        <f t="shared" si="5134"/>
        <v/>
      </c>
      <c r="DS303" s="71" t="str">
        <f t="shared" si="5135"/>
        <v/>
      </c>
      <c r="DT303" s="71" t="str">
        <f t="shared" si="5136"/>
        <v/>
      </c>
      <c r="DU303" s="71" t="str">
        <f t="shared" si="5137"/>
        <v/>
      </c>
      <c r="DV303" s="71" t="str">
        <f t="shared" si="5138"/>
        <v/>
      </c>
      <c r="DW303" s="71" t="str">
        <f t="shared" si="5139"/>
        <v/>
      </c>
      <c r="DX303" s="71" t="str">
        <f t="shared" si="5140"/>
        <v/>
      </c>
      <c r="DY303" s="71" t="str">
        <f t="shared" si="5141"/>
        <v/>
      </c>
      <c r="DZ303" s="71" t="str">
        <f t="shared" si="5142"/>
        <v/>
      </c>
      <c r="EA303" s="71" t="str">
        <f t="shared" si="5143"/>
        <v/>
      </c>
      <c r="EB303" s="71" t="str">
        <f t="shared" si="5144"/>
        <v/>
      </c>
      <c r="EC303" s="71" t="str">
        <f t="shared" si="5145"/>
        <v/>
      </c>
      <c r="ED303" s="71" t="str">
        <f t="shared" si="5146"/>
        <v/>
      </c>
      <c r="EE303" s="71" t="str">
        <f t="shared" si="5147"/>
        <v/>
      </c>
      <c r="EF303" s="71" t="str">
        <f t="shared" si="5148"/>
        <v/>
      </c>
      <c r="EG303" s="71" t="str">
        <f t="shared" si="5149"/>
        <v/>
      </c>
      <c r="EH303" s="71" t="str">
        <f t="shared" si="5150"/>
        <v/>
      </c>
      <c r="EI303" s="71" t="str">
        <f t="shared" si="5151"/>
        <v/>
      </c>
      <c r="EJ303" s="71" t="str">
        <f t="shared" si="5152"/>
        <v/>
      </c>
      <c r="EK303" s="71" t="str">
        <f t="shared" si="5153"/>
        <v/>
      </c>
      <c r="EL303" s="71" t="str">
        <f t="shared" si="5154"/>
        <v/>
      </c>
      <c r="EM303" s="71" t="str">
        <f t="shared" si="5155"/>
        <v/>
      </c>
      <c r="EN303" s="71" t="str">
        <f t="shared" si="5156"/>
        <v/>
      </c>
      <c r="EO303" s="71" t="str">
        <f t="shared" si="5157"/>
        <v/>
      </c>
      <c r="EP303" s="71" t="str">
        <f t="shared" si="5158"/>
        <v/>
      </c>
      <c r="EQ303" s="71" t="str">
        <f t="shared" si="5159"/>
        <v/>
      </c>
      <c r="ER303" s="71" t="str">
        <f t="shared" si="5160"/>
        <v/>
      </c>
      <c r="ES303" s="71" t="str">
        <f t="shared" si="5161"/>
        <v/>
      </c>
      <c r="ET303" s="71" t="str">
        <f t="shared" si="5162"/>
        <v/>
      </c>
      <c r="EU303" s="71" t="str">
        <f t="shared" si="5163"/>
        <v/>
      </c>
      <c r="EV303" s="71" t="str">
        <f t="shared" si="5164"/>
        <v/>
      </c>
      <c r="EW303" s="71" t="str">
        <f t="shared" si="5165"/>
        <v/>
      </c>
      <c r="EX303" s="71" t="str">
        <f t="shared" si="5166"/>
        <v/>
      </c>
      <c r="EY303" s="71" t="str">
        <f t="shared" si="5167"/>
        <v/>
      </c>
      <c r="EZ303" s="71" t="str">
        <f t="shared" si="5168"/>
        <v/>
      </c>
      <c r="FA303" s="71" t="str">
        <f t="shared" si="5169"/>
        <v/>
      </c>
      <c r="FB303" s="71" t="str">
        <f t="shared" si="5170"/>
        <v/>
      </c>
      <c r="FC303" s="71" t="str">
        <f t="shared" si="5171"/>
        <v/>
      </c>
      <c r="FD303" s="71" t="str">
        <f t="shared" si="5172"/>
        <v/>
      </c>
      <c r="FE303" s="71" t="str">
        <f t="shared" si="5173"/>
        <v/>
      </c>
      <c r="FF303" s="71" t="str">
        <f t="shared" si="5174"/>
        <v/>
      </c>
      <c r="FG303" s="71" t="str">
        <f t="shared" si="5175"/>
        <v/>
      </c>
      <c r="FH303" s="71" t="str">
        <f t="shared" si="5176"/>
        <v/>
      </c>
      <c r="FI303" s="71" t="str">
        <f t="shared" si="5177"/>
        <v/>
      </c>
      <c r="FJ303" s="71" t="str">
        <f t="shared" si="5178"/>
        <v/>
      </c>
      <c r="FK303" s="71" t="str">
        <f t="shared" si="5179"/>
        <v/>
      </c>
      <c r="FL303" s="71" t="str">
        <f t="shared" si="5180"/>
        <v/>
      </c>
      <c r="FM303" s="71" t="str">
        <f t="shared" si="5181"/>
        <v/>
      </c>
      <c r="FN303" s="71" t="str">
        <f t="shared" si="5182"/>
        <v/>
      </c>
      <c r="FO303" s="71" t="str">
        <f t="shared" si="5183"/>
        <v/>
      </c>
      <c r="FP303" s="71" t="str">
        <f t="shared" si="5184"/>
        <v/>
      </c>
      <c r="FQ303" s="71" t="str">
        <f t="shared" si="5185"/>
        <v/>
      </c>
      <c r="FR303" s="71" t="str">
        <f t="shared" si="5186"/>
        <v/>
      </c>
      <c r="FS303" s="71" t="str">
        <f t="shared" si="5187"/>
        <v/>
      </c>
    </row>
    <row r="304" spans="1:175" ht="16.5">
      <c r="A304" s="135"/>
      <c r="B304" s="80" t="s">
        <v>920</v>
      </c>
      <c r="C304" s="61" t="s">
        <v>909</v>
      </c>
      <c r="T304" s="144"/>
      <c r="U304" s="85"/>
      <c r="CN304" s="70" t="str">
        <f t="shared" si="5112"/>
        <v>InitUnitState('IF12',,,,,,,,,,)</v>
      </c>
      <c r="CO304" s="70" t="str">
        <f t="shared" si="5113"/>
        <v>InitUnitNormal('IF12',,,,,,,,,,)</v>
      </c>
      <c r="CP304" s="70" t="str">
        <f t="shared" si="5114"/>
        <v>InitUnitMagic('IF12',,,,,,,,,,)</v>
      </c>
      <c r="CQ304" s="70" t="str">
        <f t="shared" si="5115"/>
        <v>InitUnitAdd('IF12',,,,,,,,,,)</v>
      </c>
      <c r="CR304" s="70" t="str">
        <f t="shared" si="5116"/>
        <v>InitEquipData('IF12',,"",,,,,'','','','','','',"")</v>
      </c>
      <c r="CU304" s="95" t="str">
        <f t="shared" si="5117"/>
        <v>|n</v>
      </c>
      <c r="CW304" s="60"/>
      <c r="CX304" s="60"/>
      <c r="CY304" s="60"/>
      <c r="CZ304" s="60"/>
      <c r="DA304" s="60"/>
      <c r="DB304" s="71" t="str">
        <f t="shared" si="5118"/>
        <v/>
      </c>
      <c r="DC304" s="71" t="str">
        <f t="shared" si="5119"/>
        <v/>
      </c>
      <c r="DD304" s="71" t="str">
        <f t="shared" si="5120"/>
        <v/>
      </c>
      <c r="DE304" s="71" t="str">
        <f t="shared" si="5121"/>
        <v/>
      </c>
      <c r="DF304" s="71" t="str">
        <f t="shared" si="5122"/>
        <v/>
      </c>
      <c r="DG304" s="71" t="str">
        <f t="shared" si="5123"/>
        <v/>
      </c>
      <c r="DH304" s="71" t="str">
        <f t="shared" si="5124"/>
        <v/>
      </c>
      <c r="DI304" s="71" t="str">
        <f t="shared" si="5125"/>
        <v/>
      </c>
      <c r="DJ304" s="71" t="str">
        <f t="shared" si="5126"/>
        <v/>
      </c>
      <c r="DK304" s="71" t="str">
        <f t="shared" si="5127"/>
        <v/>
      </c>
      <c r="DL304" s="71" t="str">
        <f t="shared" si="5128"/>
        <v/>
      </c>
      <c r="DM304" s="71" t="str">
        <f t="shared" si="5129"/>
        <v/>
      </c>
      <c r="DN304" s="71" t="str">
        <f t="shared" si="5130"/>
        <v/>
      </c>
      <c r="DO304" s="71" t="str">
        <f t="shared" si="5131"/>
        <v/>
      </c>
      <c r="DP304" s="71" t="str">
        <f t="shared" si="5132"/>
        <v/>
      </c>
      <c r="DQ304" s="71" t="str">
        <f t="shared" si="5133"/>
        <v/>
      </c>
      <c r="DR304" s="71" t="str">
        <f t="shared" si="5134"/>
        <v/>
      </c>
      <c r="DS304" s="71" t="str">
        <f t="shared" si="5135"/>
        <v/>
      </c>
      <c r="DT304" s="71" t="str">
        <f t="shared" si="5136"/>
        <v/>
      </c>
      <c r="DU304" s="71" t="str">
        <f t="shared" si="5137"/>
        <v/>
      </c>
      <c r="DV304" s="71" t="str">
        <f t="shared" si="5138"/>
        <v/>
      </c>
      <c r="DW304" s="71" t="str">
        <f t="shared" si="5139"/>
        <v/>
      </c>
      <c r="DX304" s="71" t="str">
        <f t="shared" si="5140"/>
        <v/>
      </c>
      <c r="DY304" s="71" t="str">
        <f t="shared" si="5141"/>
        <v/>
      </c>
      <c r="DZ304" s="71" t="str">
        <f t="shared" si="5142"/>
        <v/>
      </c>
      <c r="EA304" s="71" t="str">
        <f t="shared" si="5143"/>
        <v/>
      </c>
      <c r="EB304" s="71" t="str">
        <f t="shared" si="5144"/>
        <v/>
      </c>
      <c r="EC304" s="71" t="str">
        <f t="shared" si="5145"/>
        <v/>
      </c>
      <c r="ED304" s="71" t="str">
        <f t="shared" si="5146"/>
        <v/>
      </c>
      <c r="EE304" s="71" t="str">
        <f t="shared" si="5147"/>
        <v/>
      </c>
      <c r="EF304" s="71" t="str">
        <f t="shared" si="5148"/>
        <v/>
      </c>
      <c r="EG304" s="71" t="str">
        <f t="shared" si="5149"/>
        <v/>
      </c>
      <c r="EH304" s="71" t="str">
        <f t="shared" si="5150"/>
        <v/>
      </c>
      <c r="EI304" s="71" t="str">
        <f t="shared" si="5151"/>
        <v/>
      </c>
      <c r="EJ304" s="71" t="str">
        <f t="shared" si="5152"/>
        <v/>
      </c>
      <c r="EK304" s="71" t="str">
        <f t="shared" si="5153"/>
        <v/>
      </c>
      <c r="EL304" s="71" t="str">
        <f t="shared" si="5154"/>
        <v/>
      </c>
      <c r="EM304" s="71" t="str">
        <f t="shared" si="5155"/>
        <v/>
      </c>
      <c r="EN304" s="71" t="str">
        <f t="shared" si="5156"/>
        <v/>
      </c>
      <c r="EO304" s="71" t="str">
        <f t="shared" si="5157"/>
        <v/>
      </c>
      <c r="EP304" s="71" t="str">
        <f t="shared" si="5158"/>
        <v/>
      </c>
      <c r="EQ304" s="71" t="str">
        <f t="shared" si="5159"/>
        <v/>
      </c>
      <c r="ER304" s="71" t="str">
        <f t="shared" si="5160"/>
        <v/>
      </c>
      <c r="ES304" s="71" t="str">
        <f t="shared" si="5161"/>
        <v/>
      </c>
      <c r="ET304" s="71" t="str">
        <f t="shared" si="5162"/>
        <v/>
      </c>
      <c r="EU304" s="71" t="str">
        <f t="shared" si="5163"/>
        <v/>
      </c>
      <c r="EV304" s="71" t="str">
        <f t="shared" si="5164"/>
        <v/>
      </c>
      <c r="EW304" s="71" t="str">
        <f t="shared" si="5165"/>
        <v/>
      </c>
      <c r="EX304" s="71" t="str">
        <f t="shared" si="5166"/>
        <v/>
      </c>
      <c r="EY304" s="71" t="str">
        <f t="shared" si="5167"/>
        <v/>
      </c>
      <c r="EZ304" s="71" t="str">
        <f t="shared" si="5168"/>
        <v/>
      </c>
      <c r="FA304" s="71" t="str">
        <f t="shared" si="5169"/>
        <v/>
      </c>
      <c r="FB304" s="71" t="str">
        <f t="shared" si="5170"/>
        <v/>
      </c>
      <c r="FC304" s="71" t="str">
        <f t="shared" si="5171"/>
        <v/>
      </c>
      <c r="FD304" s="71" t="str">
        <f t="shared" si="5172"/>
        <v/>
      </c>
      <c r="FE304" s="71" t="str">
        <f t="shared" si="5173"/>
        <v/>
      </c>
      <c r="FF304" s="71" t="str">
        <f t="shared" si="5174"/>
        <v/>
      </c>
      <c r="FG304" s="71" t="str">
        <f t="shared" si="5175"/>
        <v/>
      </c>
      <c r="FH304" s="71" t="str">
        <f t="shared" si="5176"/>
        <v/>
      </c>
      <c r="FI304" s="71" t="str">
        <f t="shared" si="5177"/>
        <v/>
      </c>
      <c r="FJ304" s="71" t="str">
        <f t="shared" si="5178"/>
        <v/>
      </c>
      <c r="FK304" s="71" t="str">
        <f t="shared" si="5179"/>
        <v/>
      </c>
      <c r="FL304" s="71" t="str">
        <f t="shared" si="5180"/>
        <v/>
      </c>
      <c r="FM304" s="71" t="str">
        <f t="shared" si="5181"/>
        <v/>
      </c>
      <c r="FN304" s="71" t="str">
        <f t="shared" si="5182"/>
        <v/>
      </c>
      <c r="FO304" s="71" t="str">
        <f t="shared" si="5183"/>
        <v/>
      </c>
      <c r="FP304" s="71" t="str">
        <f t="shared" si="5184"/>
        <v/>
      </c>
      <c r="FQ304" s="71" t="str">
        <f t="shared" si="5185"/>
        <v/>
      </c>
      <c r="FR304" s="71" t="str">
        <f t="shared" si="5186"/>
        <v/>
      </c>
      <c r="FS304" s="71" t="str">
        <f t="shared" si="5187"/>
        <v/>
      </c>
    </row>
    <row r="305" spans="1:175" ht="16.5">
      <c r="A305" s="135"/>
      <c r="B305" s="80" t="s">
        <v>921</v>
      </c>
      <c r="C305" s="61" t="s">
        <v>909</v>
      </c>
      <c r="T305" s="144"/>
      <c r="U305" s="85"/>
      <c r="CN305" s="70" t="str">
        <f t="shared" si="5112"/>
        <v>InitUnitState('IF13',,,,,,,,,,)</v>
      </c>
      <c r="CO305" s="70" t="str">
        <f t="shared" si="5113"/>
        <v>InitUnitNormal('IF13',,,,,,,,,,)</v>
      </c>
      <c r="CP305" s="70" t="str">
        <f t="shared" si="5114"/>
        <v>InitUnitMagic('IF13',,,,,,,,,,)</v>
      </c>
      <c r="CQ305" s="70" t="str">
        <f t="shared" si="5115"/>
        <v>InitUnitAdd('IF13',,,,,,,,,,)</v>
      </c>
      <c r="CR305" s="70" t="str">
        <f t="shared" si="5116"/>
        <v>InitEquipData('IF13',,"",,,,,'','','','','','',"")</v>
      </c>
      <c r="CU305" s="95" t="str">
        <f t="shared" si="5117"/>
        <v>|n</v>
      </c>
      <c r="CW305" s="60"/>
      <c r="CX305" s="60"/>
      <c r="CY305" s="60"/>
      <c r="CZ305" s="60"/>
      <c r="DA305" s="60"/>
      <c r="DB305" s="71" t="str">
        <f t="shared" si="5118"/>
        <v/>
      </c>
      <c r="DC305" s="71" t="str">
        <f t="shared" si="5119"/>
        <v/>
      </c>
      <c r="DD305" s="71" t="str">
        <f t="shared" si="5120"/>
        <v/>
      </c>
      <c r="DE305" s="71" t="str">
        <f t="shared" si="5121"/>
        <v/>
      </c>
      <c r="DF305" s="71" t="str">
        <f t="shared" si="5122"/>
        <v/>
      </c>
      <c r="DG305" s="71" t="str">
        <f t="shared" si="5123"/>
        <v/>
      </c>
      <c r="DH305" s="71" t="str">
        <f t="shared" si="5124"/>
        <v/>
      </c>
      <c r="DI305" s="71" t="str">
        <f t="shared" si="5125"/>
        <v/>
      </c>
      <c r="DJ305" s="71" t="str">
        <f t="shared" si="5126"/>
        <v/>
      </c>
      <c r="DK305" s="71" t="str">
        <f t="shared" si="5127"/>
        <v/>
      </c>
      <c r="DL305" s="71" t="str">
        <f t="shared" si="5128"/>
        <v/>
      </c>
      <c r="DM305" s="71" t="str">
        <f t="shared" si="5129"/>
        <v/>
      </c>
      <c r="DN305" s="71" t="str">
        <f t="shared" si="5130"/>
        <v/>
      </c>
      <c r="DO305" s="71" t="str">
        <f t="shared" si="5131"/>
        <v/>
      </c>
      <c r="DP305" s="71" t="str">
        <f t="shared" si="5132"/>
        <v/>
      </c>
      <c r="DQ305" s="71" t="str">
        <f t="shared" si="5133"/>
        <v/>
      </c>
      <c r="DR305" s="71" t="str">
        <f t="shared" si="5134"/>
        <v/>
      </c>
      <c r="DS305" s="71" t="str">
        <f t="shared" si="5135"/>
        <v/>
      </c>
      <c r="DT305" s="71" t="str">
        <f t="shared" si="5136"/>
        <v/>
      </c>
      <c r="DU305" s="71" t="str">
        <f t="shared" si="5137"/>
        <v/>
      </c>
      <c r="DV305" s="71" t="str">
        <f t="shared" si="5138"/>
        <v/>
      </c>
      <c r="DW305" s="71" t="str">
        <f t="shared" si="5139"/>
        <v/>
      </c>
      <c r="DX305" s="71" t="str">
        <f t="shared" si="5140"/>
        <v/>
      </c>
      <c r="DY305" s="71" t="str">
        <f t="shared" si="5141"/>
        <v/>
      </c>
      <c r="DZ305" s="71" t="str">
        <f t="shared" si="5142"/>
        <v/>
      </c>
      <c r="EA305" s="71" t="str">
        <f t="shared" si="5143"/>
        <v/>
      </c>
      <c r="EB305" s="71" t="str">
        <f t="shared" si="5144"/>
        <v/>
      </c>
      <c r="EC305" s="71" t="str">
        <f t="shared" si="5145"/>
        <v/>
      </c>
      <c r="ED305" s="71" t="str">
        <f t="shared" si="5146"/>
        <v/>
      </c>
      <c r="EE305" s="71" t="str">
        <f t="shared" si="5147"/>
        <v/>
      </c>
      <c r="EF305" s="71" t="str">
        <f t="shared" si="5148"/>
        <v/>
      </c>
      <c r="EG305" s="71" t="str">
        <f t="shared" si="5149"/>
        <v/>
      </c>
      <c r="EH305" s="71" t="str">
        <f t="shared" si="5150"/>
        <v/>
      </c>
      <c r="EI305" s="71" t="str">
        <f t="shared" si="5151"/>
        <v/>
      </c>
      <c r="EJ305" s="71" t="str">
        <f t="shared" si="5152"/>
        <v/>
      </c>
      <c r="EK305" s="71" t="str">
        <f t="shared" si="5153"/>
        <v/>
      </c>
      <c r="EL305" s="71" t="str">
        <f t="shared" si="5154"/>
        <v/>
      </c>
      <c r="EM305" s="71" t="str">
        <f t="shared" si="5155"/>
        <v/>
      </c>
      <c r="EN305" s="71" t="str">
        <f t="shared" si="5156"/>
        <v/>
      </c>
      <c r="EO305" s="71" t="str">
        <f t="shared" si="5157"/>
        <v/>
      </c>
      <c r="EP305" s="71" t="str">
        <f t="shared" si="5158"/>
        <v/>
      </c>
      <c r="EQ305" s="71" t="str">
        <f t="shared" si="5159"/>
        <v/>
      </c>
      <c r="ER305" s="71" t="str">
        <f t="shared" si="5160"/>
        <v/>
      </c>
      <c r="ES305" s="71" t="str">
        <f t="shared" si="5161"/>
        <v/>
      </c>
      <c r="ET305" s="71" t="str">
        <f t="shared" si="5162"/>
        <v/>
      </c>
      <c r="EU305" s="71" t="str">
        <f t="shared" si="5163"/>
        <v/>
      </c>
      <c r="EV305" s="71" t="str">
        <f t="shared" si="5164"/>
        <v/>
      </c>
      <c r="EW305" s="71" t="str">
        <f t="shared" si="5165"/>
        <v/>
      </c>
      <c r="EX305" s="71" t="str">
        <f t="shared" si="5166"/>
        <v/>
      </c>
      <c r="EY305" s="71" t="str">
        <f t="shared" si="5167"/>
        <v/>
      </c>
      <c r="EZ305" s="71" t="str">
        <f t="shared" si="5168"/>
        <v/>
      </c>
      <c r="FA305" s="71" t="str">
        <f t="shared" si="5169"/>
        <v/>
      </c>
      <c r="FB305" s="71" t="str">
        <f t="shared" si="5170"/>
        <v/>
      </c>
      <c r="FC305" s="71" t="str">
        <f t="shared" si="5171"/>
        <v/>
      </c>
      <c r="FD305" s="71" t="str">
        <f t="shared" si="5172"/>
        <v/>
      </c>
      <c r="FE305" s="71" t="str">
        <f t="shared" si="5173"/>
        <v/>
      </c>
      <c r="FF305" s="71" t="str">
        <f t="shared" si="5174"/>
        <v/>
      </c>
      <c r="FG305" s="71" t="str">
        <f t="shared" si="5175"/>
        <v/>
      </c>
      <c r="FH305" s="71" t="str">
        <f t="shared" si="5176"/>
        <v/>
      </c>
      <c r="FI305" s="71" t="str">
        <f t="shared" si="5177"/>
        <v/>
      </c>
      <c r="FJ305" s="71" t="str">
        <f t="shared" si="5178"/>
        <v/>
      </c>
      <c r="FK305" s="71" t="str">
        <f t="shared" si="5179"/>
        <v/>
      </c>
      <c r="FL305" s="71" t="str">
        <f t="shared" si="5180"/>
        <v/>
      </c>
      <c r="FM305" s="71" t="str">
        <f t="shared" si="5181"/>
        <v/>
      </c>
      <c r="FN305" s="71" t="str">
        <f t="shared" si="5182"/>
        <v/>
      </c>
      <c r="FO305" s="71" t="str">
        <f t="shared" si="5183"/>
        <v/>
      </c>
      <c r="FP305" s="71" t="str">
        <f t="shared" si="5184"/>
        <v/>
      </c>
      <c r="FQ305" s="71" t="str">
        <f t="shared" si="5185"/>
        <v/>
      </c>
      <c r="FR305" s="71" t="str">
        <f t="shared" si="5186"/>
        <v/>
      </c>
      <c r="FS305" s="71" t="str">
        <f t="shared" si="5187"/>
        <v/>
      </c>
    </row>
    <row r="306" spans="1:175" ht="16.5">
      <c r="A306" s="135"/>
      <c r="B306" s="80" t="s">
        <v>922</v>
      </c>
      <c r="C306" s="61" t="s">
        <v>909</v>
      </c>
      <c r="T306" s="144"/>
      <c r="U306" s="85"/>
      <c r="CN306" s="70" t="str">
        <f t="shared" si="5112"/>
        <v>InitUnitState('IF14',,,,,,,,,,)</v>
      </c>
      <c r="CO306" s="70" t="str">
        <f t="shared" si="5113"/>
        <v>InitUnitNormal('IF14',,,,,,,,,,)</v>
      </c>
      <c r="CP306" s="70" t="str">
        <f t="shared" si="5114"/>
        <v>InitUnitMagic('IF14',,,,,,,,,,)</v>
      </c>
      <c r="CQ306" s="70" t="str">
        <f t="shared" si="5115"/>
        <v>InitUnitAdd('IF14',,,,,,,,,,)</v>
      </c>
      <c r="CR306" s="70" t="str">
        <f t="shared" si="5116"/>
        <v>InitEquipData('IF14',,"",,,,,'','','','','','',"")</v>
      </c>
      <c r="CU306" s="95" t="str">
        <f t="shared" si="5117"/>
        <v>|n</v>
      </c>
      <c r="CW306" s="60"/>
      <c r="CX306" s="60"/>
      <c r="CY306" s="60"/>
      <c r="CZ306" s="60"/>
      <c r="DA306" s="60"/>
      <c r="DB306" s="71" t="str">
        <f t="shared" si="5118"/>
        <v/>
      </c>
      <c r="DC306" s="71" t="str">
        <f t="shared" si="5119"/>
        <v/>
      </c>
      <c r="DD306" s="71" t="str">
        <f t="shared" si="5120"/>
        <v/>
      </c>
      <c r="DE306" s="71" t="str">
        <f t="shared" si="5121"/>
        <v/>
      </c>
      <c r="DF306" s="71" t="str">
        <f t="shared" si="5122"/>
        <v/>
      </c>
      <c r="DG306" s="71" t="str">
        <f t="shared" si="5123"/>
        <v/>
      </c>
      <c r="DH306" s="71" t="str">
        <f t="shared" si="5124"/>
        <v/>
      </c>
      <c r="DI306" s="71" t="str">
        <f t="shared" si="5125"/>
        <v/>
      </c>
      <c r="DJ306" s="71" t="str">
        <f t="shared" si="5126"/>
        <v/>
      </c>
      <c r="DK306" s="71" t="str">
        <f t="shared" si="5127"/>
        <v/>
      </c>
      <c r="DL306" s="71" t="str">
        <f t="shared" si="5128"/>
        <v/>
      </c>
      <c r="DM306" s="71" t="str">
        <f t="shared" si="5129"/>
        <v/>
      </c>
      <c r="DN306" s="71" t="str">
        <f t="shared" si="5130"/>
        <v/>
      </c>
      <c r="DO306" s="71" t="str">
        <f t="shared" si="5131"/>
        <v/>
      </c>
      <c r="DP306" s="71" t="str">
        <f t="shared" si="5132"/>
        <v/>
      </c>
      <c r="DQ306" s="71" t="str">
        <f t="shared" si="5133"/>
        <v/>
      </c>
      <c r="DR306" s="71" t="str">
        <f t="shared" si="5134"/>
        <v/>
      </c>
      <c r="DS306" s="71" t="str">
        <f t="shared" si="5135"/>
        <v/>
      </c>
      <c r="DT306" s="71" t="str">
        <f t="shared" si="5136"/>
        <v/>
      </c>
      <c r="DU306" s="71" t="str">
        <f t="shared" si="5137"/>
        <v/>
      </c>
      <c r="DV306" s="71" t="str">
        <f t="shared" si="5138"/>
        <v/>
      </c>
      <c r="DW306" s="71" t="str">
        <f t="shared" si="5139"/>
        <v/>
      </c>
      <c r="DX306" s="71" t="str">
        <f t="shared" si="5140"/>
        <v/>
      </c>
      <c r="DY306" s="71" t="str">
        <f t="shared" si="5141"/>
        <v/>
      </c>
      <c r="DZ306" s="71" t="str">
        <f t="shared" si="5142"/>
        <v/>
      </c>
      <c r="EA306" s="71" t="str">
        <f t="shared" si="5143"/>
        <v/>
      </c>
      <c r="EB306" s="71" t="str">
        <f t="shared" si="5144"/>
        <v/>
      </c>
      <c r="EC306" s="71" t="str">
        <f t="shared" si="5145"/>
        <v/>
      </c>
      <c r="ED306" s="71" t="str">
        <f t="shared" si="5146"/>
        <v/>
      </c>
      <c r="EE306" s="71" t="str">
        <f t="shared" si="5147"/>
        <v/>
      </c>
      <c r="EF306" s="71" t="str">
        <f t="shared" si="5148"/>
        <v/>
      </c>
      <c r="EG306" s="71" t="str">
        <f t="shared" si="5149"/>
        <v/>
      </c>
      <c r="EH306" s="71" t="str">
        <f t="shared" si="5150"/>
        <v/>
      </c>
      <c r="EI306" s="71" t="str">
        <f t="shared" si="5151"/>
        <v/>
      </c>
      <c r="EJ306" s="71" t="str">
        <f t="shared" si="5152"/>
        <v/>
      </c>
      <c r="EK306" s="71" t="str">
        <f t="shared" si="5153"/>
        <v/>
      </c>
      <c r="EL306" s="71" t="str">
        <f t="shared" si="5154"/>
        <v/>
      </c>
      <c r="EM306" s="71" t="str">
        <f t="shared" si="5155"/>
        <v/>
      </c>
      <c r="EN306" s="71" t="str">
        <f t="shared" si="5156"/>
        <v/>
      </c>
      <c r="EO306" s="71" t="str">
        <f t="shared" si="5157"/>
        <v/>
      </c>
      <c r="EP306" s="71" t="str">
        <f t="shared" si="5158"/>
        <v/>
      </c>
      <c r="EQ306" s="71" t="str">
        <f t="shared" si="5159"/>
        <v/>
      </c>
      <c r="ER306" s="71" t="str">
        <f t="shared" si="5160"/>
        <v/>
      </c>
      <c r="ES306" s="71" t="str">
        <f t="shared" si="5161"/>
        <v/>
      </c>
      <c r="ET306" s="71" t="str">
        <f t="shared" si="5162"/>
        <v/>
      </c>
      <c r="EU306" s="71" t="str">
        <f t="shared" si="5163"/>
        <v/>
      </c>
      <c r="EV306" s="71" t="str">
        <f t="shared" si="5164"/>
        <v/>
      </c>
      <c r="EW306" s="71" t="str">
        <f t="shared" si="5165"/>
        <v/>
      </c>
      <c r="EX306" s="71" t="str">
        <f t="shared" si="5166"/>
        <v/>
      </c>
      <c r="EY306" s="71" t="str">
        <f t="shared" si="5167"/>
        <v/>
      </c>
      <c r="EZ306" s="71" t="str">
        <f t="shared" si="5168"/>
        <v/>
      </c>
      <c r="FA306" s="71" t="str">
        <f t="shared" si="5169"/>
        <v/>
      </c>
      <c r="FB306" s="71" t="str">
        <f t="shared" si="5170"/>
        <v/>
      </c>
      <c r="FC306" s="71" t="str">
        <f t="shared" si="5171"/>
        <v/>
      </c>
      <c r="FD306" s="71" t="str">
        <f t="shared" si="5172"/>
        <v/>
      </c>
      <c r="FE306" s="71" t="str">
        <f t="shared" si="5173"/>
        <v/>
      </c>
      <c r="FF306" s="71" t="str">
        <f t="shared" si="5174"/>
        <v/>
      </c>
      <c r="FG306" s="71" t="str">
        <f t="shared" si="5175"/>
        <v/>
      </c>
      <c r="FH306" s="71" t="str">
        <f t="shared" si="5176"/>
        <v/>
      </c>
      <c r="FI306" s="71" t="str">
        <f t="shared" si="5177"/>
        <v/>
      </c>
      <c r="FJ306" s="71" t="str">
        <f t="shared" si="5178"/>
        <v/>
      </c>
      <c r="FK306" s="71" t="str">
        <f t="shared" si="5179"/>
        <v/>
      </c>
      <c r="FL306" s="71" t="str">
        <f t="shared" si="5180"/>
        <v/>
      </c>
      <c r="FM306" s="71" t="str">
        <f t="shared" si="5181"/>
        <v/>
      </c>
      <c r="FN306" s="71" t="str">
        <f t="shared" si="5182"/>
        <v/>
      </c>
      <c r="FO306" s="71" t="str">
        <f t="shared" si="5183"/>
        <v/>
      </c>
      <c r="FP306" s="71" t="str">
        <f t="shared" si="5184"/>
        <v/>
      </c>
      <c r="FQ306" s="71" t="str">
        <f t="shared" si="5185"/>
        <v/>
      </c>
      <c r="FR306" s="71" t="str">
        <f t="shared" si="5186"/>
        <v/>
      </c>
      <c r="FS306" s="71" t="str">
        <f t="shared" si="5187"/>
        <v/>
      </c>
    </row>
    <row r="307" spans="1:175" ht="16.5">
      <c r="A307" s="135"/>
      <c r="B307" s="80" t="s">
        <v>923</v>
      </c>
      <c r="C307" s="61" t="s">
        <v>909</v>
      </c>
      <c r="T307" s="144"/>
      <c r="U307" s="85"/>
      <c r="CN307" s="70" t="str">
        <f t="shared" si="5112"/>
        <v>InitUnitState('IF15',,,,,,,,,,)</v>
      </c>
      <c r="CO307" s="70" t="str">
        <f t="shared" si="5113"/>
        <v>InitUnitNormal('IF15',,,,,,,,,,)</v>
      </c>
      <c r="CP307" s="70" t="str">
        <f t="shared" si="5114"/>
        <v>InitUnitMagic('IF15',,,,,,,,,,)</v>
      </c>
      <c r="CQ307" s="70" t="str">
        <f t="shared" si="5115"/>
        <v>InitUnitAdd('IF15',,,,,,,,,,)</v>
      </c>
      <c r="CR307" s="70" t="str">
        <f t="shared" si="5116"/>
        <v>InitEquipData('IF15',,"",,,,,'','','','','','',"")</v>
      </c>
      <c r="CU307" s="95" t="str">
        <f t="shared" si="5117"/>
        <v>|n</v>
      </c>
      <c r="CW307" s="60"/>
      <c r="CX307" s="60"/>
      <c r="CY307" s="60"/>
      <c r="CZ307" s="60"/>
      <c r="DA307" s="60"/>
      <c r="DB307" s="71" t="str">
        <f t="shared" si="5118"/>
        <v/>
      </c>
      <c r="DC307" s="71" t="str">
        <f t="shared" si="5119"/>
        <v/>
      </c>
      <c r="DD307" s="71" t="str">
        <f t="shared" si="5120"/>
        <v/>
      </c>
      <c r="DE307" s="71" t="str">
        <f t="shared" si="5121"/>
        <v/>
      </c>
      <c r="DF307" s="71" t="str">
        <f t="shared" si="5122"/>
        <v/>
      </c>
      <c r="DG307" s="71" t="str">
        <f t="shared" si="5123"/>
        <v/>
      </c>
      <c r="DH307" s="71" t="str">
        <f t="shared" si="5124"/>
        <v/>
      </c>
      <c r="DI307" s="71" t="str">
        <f t="shared" si="5125"/>
        <v/>
      </c>
      <c r="DJ307" s="71" t="str">
        <f t="shared" si="5126"/>
        <v/>
      </c>
      <c r="DK307" s="71" t="str">
        <f t="shared" si="5127"/>
        <v/>
      </c>
      <c r="DL307" s="71" t="str">
        <f t="shared" si="5128"/>
        <v/>
      </c>
      <c r="DM307" s="71" t="str">
        <f t="shared" si="5129"/>
        <v/>
      </c>
      <c r="DN307" s="71" t="str">
        <f t="shared" si="5130"/>
        <v/>
      </c>
      <c r="DO307" s="71" t="str">
        <f t="shared" si="5131"/>
        <v/>
      </c>
      <c r="DP307" s="71" t="str">
        <f t="shared" si="5132"/>
        <v/>
      </c>
      <c r="DQ307" s="71" t="str">
        <f t="shared" si="5133"/>
        <v/>
      </c>
      <c r="DR307" s="71" t="str">
        <f t="shared" si="5134"/>
        <v/>
      </c>
      <c r="DS307" s="71" t="str">
        <f t="shared" si="5135"/>
        <v/>
      </c>
      <c r="DT307" s="71" t="str">
        <f t="shared" si="5136"/>
        <v/>
      </c>
      <c r="DU307" s="71" t="str">
        <f t="shared" si="5137"/>
        <v/>
      </c>
      <c r="DV307" s="71" t="str">
        <f t="shared" si="5138"/>
        <v/>
      </c>
      <c r="DW307" s="71" t="str">
        <f t="shared" si="5139"/>
        <v/>
      </c>
      <c r="DX307" s="71" t="str">
        <f t="shared" si="5140"/>
        <v/>
      </c>
      <c r="DY307" s="71" t="str">
        <f t="shared" si="5141"/>
        <v/>
      </c>
      <c r="DZ307" s="71" t="str">
        <f t="shared" si="5142"/>
        <v/>
      </c>
      <c r="EA307" s="71" t="str">
        <f t="shared" si="5143"/>
        <v/>
      </c>
      <c r="EB307" s="71" t="str">
        <f t="shared" si="5144"/>
        <v/>
      </c>
      <c r="EC307" s="71" t="str">
        <f t="shared" si="5145"/>
        <v/>
      </c>
      <c r="ED307" s="71" t="str">
        <f t="shared" si="5146"/>
        <v/>
      </c>
      <c r="EE307" s="71" t="str">
        <f t="shared" si="5147"/>
        <v/>
      </c>
      <c r="EF307" s="71" t="str">
        <f t="shared" si="5148"/>
        <v/>
      </c>
      <c r="EG307" s="71" t="str">
        <f t="shared" si="5149"/>
        <v/>
      </c>
      <c r="EH307" s="71" t="str">
        <f t="shared" si="5150"/>
        <v/>
      </c>
      <c r="EI307" s="71" t="str">
        <f t="shared" si="5151"/>
        <v/>
      </c>
      <c r="EJ307" s="71" t="str">
        <f t="shared" si="5152"/>
        <v/>
      </c>
      <c r="EK307" s="71" t="str">
        <f t="shared" si="5153"/>
        <v/>
      </c>
      <c r="EL307" s="71" t="str">
        <f t="shared" si="5154"/>
        <v/>
      </c>
      <c r="EM307" s="71" t="str">
        <f t="shared" si="5155"/>
        <v/>
      </c>
      <c r="EN307" s="71" t="str">
        <f t="shared" si="5156"/>
        <v/>
      </c>
      <c r="EO307" s="71" t="str">
        <f t="shared" si="5157"/>
        <v/>
      </c>
      <c r="EP307" s="71" t="str">
        <f t="shared" si="5158"/>
        <v/>
      </c>
      <c r="EQ307" s="71" t="str">
        <f t="shared" si="5159"/>
        <v/>
      </c>
      <c r="ER307" s="71" t="str">
        <f t="shared" si="5160"/>
        <v/>
      </c>
      <c r="ES307" s="71" t="str">
        <f t="shared" si="5161"/>
        <v/>
      </c>
      <c r="ET307" s="71" t="str">
        <f t="shared" si="5162"/>
        <v/>
      </c>
      <c r="EU307" s="71" t="str">
        <f t="shared" si="5163"/>
        <v/>
      </c>
      <c r="EV307" s="71" t="str">
        <f t="shared" si="5164"/>
        <v/>
      </c>
      <c r="EW307" s="71" t="str">
        <f t="shared" si="5165"/>
        <v/>
      </c>
      <c r="EX307" s="71" t="str">
        <f t="shared" si="5166"/>
        <v/>
      </c>
      <c r="EY307" s="71" t="str">
        <f t="shared" si="5167"/>
        <v/>
      </c>
      <c r="EZ307" s="71" t="str">
        <f t="shared" si="5168"/>
        <v/>
      </c>
      <c r="FA307" s="71" t="str">
        <f t="shared" si="5169"/>
        <v/>
      </c>
      <c r="FB307" s="71" t="str">
        <f t="shared" si="5170"/>
        <v/>
      </c>
      <c r="FC307" s="71" t="str">
        <f t="shared" si="5171"/>
        <v/>
      </c>
      <c r="FD307" s="71" t="str">
        <f t="shared" si="5172"/>
        <v/>
      </c>
      <c r="FE307" s="71" t="str">
        <f t="shared" si="5173"/>
        <v/>
      </c>
      <c r="FF307" s="71" t="str">
        <f t="shared" si="5174"/>
        <v/>
      </c>
      <c r="FG307" s="71" t="str">
        <f t="shared" si="5175"/>
        <v/>
      </c>
      <c r="FH307" s="71" t="str">
        <f t="shared" si="5176"/>
        <v/>
      </c>
      <c r="FI307" s="71" t="str">
        <f t="shared" si="5177"/>
        <v/>
      </c>
      <c r="FJ307" s="71" t="str">
        <f t="shared" si="5178"/>
        <v/>
      </c>
      <c r="FK307" s="71" t="str">
        <f t="shared" si="5179"/>
        <v/>
      </c>
      <c r="FL307" s="71" t="str">
        <f t="shared" si="5180"/>
        <v/>
      </c>
      <c r="FM307" s="71" t="str">
        <f t="shared" si="5181"/>
        <v/>
      </c>
      <c r="FN307" s="71" t="str">
        <f t="shared" si="5182"/>
        <v/>
      </c>
      <c r="FO307" s="71" t="str">
        <f t="shared" si="5183"/>
        <v/>
      </c>
      <c r="FP307" s="71" t="str">
        <f t="shared" si="5184"/>
        <v/>
      </c>
      <c r="FQ307" s="71" t="str">
        <f t="shared" si="5185"/>
        <v/>
      </c>
      <c r="FR307" s="71" t="str">
        <f t="shared" si="5186"/>
        <v/>
      </c>
      <c r="FS307" s="71" t="str">
        <f t="shared" si="5187"/>
        <v/>
      </c>
    </row>
    <row r="308" spans="1:175" ht="16.5">
      <c r="A308" s="135"/>
      <c r="B308" s="80" t="s">
        <v>924</v>
      </c>
      <c r="C308" s="61" t="s">
        <v>909</v>
      </c>
      <c r="T308" s="144"/>
      <c r="U308" s="85"/>
      <c r="CN308" s="70" t="str">
        <f t="shared" si="5112"/>
        <v>InitUnitState('IF16',,,,,,,,,,)</v>
      </c>
      <c r="CO308" s="70" t="str">
        <f t="shared" si="5113"/>
        <v>InitUnitNormal('IF16',,,,,,,,,,)</v>
      </c>
      <c r="CP308" s="70" t="str">
        <f t="shared" si="5114"/>
        <v>InitUnitMagic('IF16',,,,,,,,,,)</v>
      </c>
      <c r="CQ308" s="70" t="str">
        <f t="shared" si="5115"/>
        <v>InitUnitAdd('IF16',,,,,,,,,,)</v>
      </c>
      <c r="CR308" s="70" t="str">
        <f t="shared" si="5116"/>
        <v>InitEquipData('IF16',,"",,,,,'','','','','','',"")</v>
      </c>
      <c r="CU308" s="95" t="str">
        <f t="shared" si="5117"/>
        <v>|n</v>
      </c>
      <c r="CW308" s="60"/>
      <c r="CX308" s="60"/>
      <c r="CY308" s="60"/>
      <c r="CZ308" s="60"/>
      <c r="DA308" s="60"/>
      <c r="DB308" s="71" t="str">
        <f t="shared" si="5118"/>
        <v/>
      </c>
      <c r="DC308" s="71" t="str">
        <f t="shared" si="5119"/>
        <v/>
      </c>
      <c r="DD308" s="71" t="str">
        <f t="shared" si="5120"/>
        <v/>
      </c>
      <c r="DE308" s="71" t="str">
        <f t="shared" si="5121"/>
        <v/>
      </c>
      <c r="DF308" s="71" t="str">
        <f t="shared" si="5122"/>
        <v/>
      </c>
      <c r="DG308" s="71" t="str">
        <f t="shared" si="5123"/>
        <v/>
      </c>
      <c r="DH308" s="71" t="str">
        <f t="shared" si="5124"/>
        <v/>
      </c>
      <c r="DI308" s="71" t="str">
        <f t="shared" si="5125"/>
        <v/>
      </c>
      <c r="DJ308" s="71" t="str">
        <f t="shared" si="5126"/>
        <v/>
      </c>
      <c r="DK308" s="71" t="str">
        <f t="shared" si="5127"/>
        <v/>
      </c>
      <c r="DL308" s="71" t="str">
        <f t="shared" si="5128"/>
        <v/>
      </c>
      <c r="DM308" s="71" t="str">
        <f t="shared" si="5129"/>
        <v/>
      </c>
      <c r="DN308" s="71" t="str">
        <f t="shared" si="5130"/>
        <v/>
      </c>
      <c r="DO308" s="71" t="str">
        <f t="shared" si="5131"/>
        <v/>
      </c>
      <c r="DP308" s="71" t="str">
        <f t="shared" si="5132"/>
        <v/>
      </c>
      <c r="DQ308" s="71" t="str">
        <f t="shared" si="5133"/>
        <v/>
      </c>
      <c r="DR308" s="71" t="str">
        <f t="shared" si="5134"/>
        <v/>
      </c>
      <c r="DS308" s="71" t="str">
        <f t="shared" si="5135"/>
        <v/>
      </c>
      <c r="DT308" s="71" t="str">
        <f t="shared" si="5136"/>
        <v/>
      </c>
      <c r="DU308" s="71" t="str">
        <f t="shared" si="5137"/>
        <v/>
      </c>
      <c r="DV308" s="71" t="str">
        <f t="shared" si="5138"/>
        <v/>
      </c>
      <c r="DW308" s="71" t="str">
        <f t="shared" si="5139"/>
        <v/>
      </c>
      <c r="DX308" s="71" t="str">
        <f t="shared" si="5140"/>
        <v/>
      </c>
      <c r="DY308" s="71" t="str">
        <f t="shared" si="5141"/>
        <v/>
      </c>
      <c r="DZ308" s="71" t="str">
        <f t="shared" si="5142"/>
        <v/>
      </c>
      <c r="EA308" s="71" t="str">
        <f t="shared" si="5143"/>
        <v/>
      </c>
      <c r="EB308" s="71" t="str">
        <f t="shared" si="5144"/>
        <v/>
      </c>
      <c r="EC308" s="71" t="str">
        <f t="shared" si="5145"/>
        <v/>
      </c>
      <c r="ED308" s="71" t="str">
        <f t="shared" si="5146"/>
        <v/>
      </c>
      <c r="EE308" s="71" t="str">
        <f t="shared" si="5147"/>
        <v/>
      </c>
      <c r="EF308" s="71" t="str">
        <f t="shared" si="5148"/>
        <v/>
      </c>
      <c r="EG308" s="71" t="str">
        <f t="shared" si="5149"/>
        <v/>
      </c>
      <c r="EH308" s="71" t="str">
        <f t="shared" si="5150"/>
        <v/>
      </c>
      <c r="EI308" s="71" t="str">
        <f t="shared" si="5151"/>
        <v/>
      </c>
      <c r="EJ308" s="71" t="str">
        <f t="shared" si="5152"/>
        <v/>
      </c>
      <c r="EK308" s="71" t="str">
        <f t="shared" si="5153"/>
        <v/>
      </c>
      <c r="EL308" s="71" t="str">
        <f t="shared" si="5154"/>
        <v/>
      </c>
      <c r="EM308" s="71" t="str">
        <f t="shared" si="5155"/>
        <v/>
      </c>
      <c r="EN308" s="71" t="str">
        <f t="shared" si="5156"/>
        <v/>
      </c>
      <c r="EO308" s="71" t="str">
        <f t="shared" si="5157"/>
        <v/>
      </c>
      <c r="EP308" s="71" t="str">
        <f t="shared" si="5158"/>
        <v/>
      </c>
      <c r="EQ308" s="71" t="str">
        <f t="shared" si="5159"/>
        <v/>
      </c>
      <c r="ER308" s="71" t="str">
        <f t="shared" si="5160"/>
        <v/>
      </c>
      <c r="ES308" s="71" t="str">
        <f t="shared" si="5161"/>
        <v/>
      </c>
      <c r="ET308" s="71" t="str">
        <f t="shared" si="5162"/>
        <v/>
      </c>
      <c r="EU308" s="71" t="str">
        <f t="shared" si="5163"/>
        <v/>
      </c>
      <c r="EV308" s="71" t="str">
        <f t="shared" si="5164"/>
        <v/>
      </c>
      <c r="EW308" s="71" t="str">
        <f t="shared" si="5165"/>
        <v/>
      </c>
      <c r="EX308" s="71" t="str">
        <f t="shared" si="5166"/>
        <v/>
      </c>
      <c r="EY308" s="71" t="str">
        <f t="shared" si="5167"/>
        <v/>
      </c>
      <c r="EZ308" s="71" t="str">
        <f t="shared" si="5168"/>
        <v/>
      </c>
      <c r="FA308" s="71" t="str">
        <f t="shared" si="5169"/>
        <v/>
      </c>
      <c r="FB308" s="71" t="str">
        <f t="shared" si="5170"/>
        <v/>
      </c>
      <c r="FC308" s="71" t="str">
        <f t="shared" si="5171"/>
        <v/>
      </c>
      <c r="FD308" s="71" t="str">
        <f t="shared" si="5172"/>
        <v/>
      </c>
      <c r="FE308" s="71" t="str">
        <f t="shared" si="5173"/>
        <v/>
      </c>
      <c r="FF308" s="71" t="str">
        <f t="shared" si="5174"/>
        <v/>
      </c>
      <c r="FG308" s="71" t="str">
        <f t="shared" si="5175"/>
        <v/>
      </c>
      <c r="FH308" s="71" t="str">
        <f t="shared" si="5176"/>
        <v/>
      </c>
      <c r="FI308" s="71" t="str">
        <f t="shared" si="5177"/>
        <v/>
      </c>
      <c r="FJ308" s="71" t="str">
        <f t="shared" si="5178"/>
        <v/>
      </c>
      <c r="FK308" s="71" t="str">
        <f t="shared" si="5179"/>
        <v/>
      </c>
      <c r="FL308" s="71" t="str">
        <f t="shared" si="5180"/>
        <v/>
      </c>
      <c r="FM308" s="71" t="str">
        <f t="shared" si="5181"/>
        <v/>
      </c>
      <c r="FN308" s="71" t="str">
        <f t="shared" si="5182"/>
        <v/>
      </c>
      <c r="FO308" s="71" t="str">
        <f t="shared" si="5183"/>
        <v/>
      </c>
      <c r="FP308" s="71" t="str">
        <f t="shared" si="5184"/>
        <v/>
      </c>
      <c r="FQ308" s="71" t="str">
        <f t="shared" si="5185"/>
        <v/>
      </c>
      <c r="FR308" s="71" t="str">
        <f t="shared" si="5186"/>
        <v/>
      </c>
      <c r="FS308" s="71" t="str">
        <f t="shared" si="5187"/>
        <v/>
      </c>
    </row>
    <row r="309" spans="1:175" ht="16.5">
      <c r="A309" s="135"/>
      <c r="B309" s="80" t="s">
        <v>925</v>
      </c>
      <c r="C309" s="61" t="s">
        <v>909</v>
      </c>
      <c r="T309" s="144"/>
      <c r="U309" s="85"/>
      <c r="CN309" s="70" t="str">
        <f t="shared" si="5112"/>
        <v>InitUnitState('IF17',,,,,,,,,,)</v>
      </c>
      <c r="CO309" s="70" t="str">
        <f t="shared" si="5113"/>
        <v>InitUnitNormal('IF17',,,,,,,,,,)</v>
      </c>
      <c r="CP309" s="70" t="str">
        <f t="shared" si="5114"/>
        <v>InitUnitMagic('IF17',,,,,,,,,,)</v>
      </c>
      <c r="CQ309" s="70" t="str">
        <f t="shared" si="5115"/>
        <v>InitUnitAdd('IF17',,,,,,,,,,)</v>
      </c>
      <c r="CR309" s="70" t="str">
        <f t="shared" si="5116"/>
        <v>InitEquipData('IF17',,"",,,,,'','','','','','',"")</v>
      </c>
      <c r="CU309" s="95" t="str">
        <f t="shared" si="5117"/>
        <v>|n</v>
      </c>
      <c r="CW309" s="60"/>
      <c r="CX309" s="60"/>
      <c r="CY309" s="60"/>
      <c r="CZ309" s="60"/>
      <c r="DA309" s="60"/>
      <c r="DB309" s="71" t="str">
        <f t="shared" si="5118"/>
        <v/>
      </c>
      <c r="DC309" s="71" t="str">
        <f t="shared" si="5119"/>
        <v/>
      </c>
      <c r="DD309" s="71" t="str">
        <f t="shared" si="5120"/>
        <v/>
      </c>
      <c r="DE309" s="71" t="str">
        <f t="shared" si="5121"/>
        <v/>
      </c>
      <c r="DF309" s="71" t="str">
        <f t="shared" si="5122"/>
        <v/>
      </c>
      <c r="DG309" s="71" t="str">
        <f t="shared" si="5123"/>
        <v/>
      </c>
      <c r="DH309" s="71" t="str">
        <f t="shared" si="5124"/>
        <v/>
      </c>
      <c r="DI309" s="71" t="str">
        <f t="shared" si="5125"/>
        <v/>
      </c>
      <c r="DJ309" s="71" t="str">
        <f t="shared" si="5126"/>
        <v/>
      </c>
      <c r="DK309" s="71" t="str">
        <f t="shared" si="5127"/>
        <v/>
      </c>
      <c r="DL309" s="71" t="str">
        <f t="shared" si="5128"/>
        <v/>
      </c>
      <c r="DM309" s="71" t="str">
        <f t="shared" si="5129"/>
        <v/>
      </c>
      <c r="DN309" s="71" t="str">
        <f t="shared" si="5130"/>
        <v/>
      </c>
      <c r="DO309" s="71" t="str">
        <f t="shared" si="5131"/>
        <v/>
      </c>
      <c r="DP309" s="71" t="str">
        <f t="shared" si="5132"/>
        <v/>
      </c>
      <c r="DQ309" s="71" t="str">
        <f t="shared" si="5133"/>
        <v/>
      </c>
      <c r="DR309" s="71" t="str">
        <f t="shared" si="5134"/>
        <v/>
      </c>
      <c r="DS309" s="71" t="str">
        <f t="shared" si="5135"/>
        <v/>
      </c>
      <c r="DT309" s="71" t="str">
        <f t="shared" si="5136"/>
        <v/>
      </c>
      <c r="DU309" s="71" t="str">
        <f t="shared" si="5137"/>
        <v/>
      </c>
      <c r="DV309" s="71" t="str">
        <f t="shared" si="5138"/>
        <v/>
      </c>
      <c r="DW309" s="71" t="str">
        <f t="shared" si="5139"/>
        <v/>
      </c>
      <c r="DX309" s="71" t="str">
        <f t="shared" si="5140"/>
        <v/>
      </c>
      <c r="DY309" s="71" t="str">
        <f t="shared" si="5141"/>
        <v/>
      </c>
      <c r="DZ309" s="71" t="str">
        <f t="shared" si="5142"/>
        <v/>
      </c>
      <c r="EA309" s="71" t="str">
        <f t="shared" si="5143"/>
        <v/>
      </c>
      <c r="EB309" s="71" t="str">
        <f t="shared" si="5144"/>
        <v/>
      </c>
      <c r="EC309" s="71" t="str">
        <f t="shared" si="5145"/>
        <v/>
      </c>
      <c r="ED309" s="71" t="str">
        <f t="shared" si="5146"/>
        <v/>
      </c>
      <c r="EE309" s="71" t="str">
        <f t="shared" si="5147"/>
        <v/>
      </c>
      <c r="EF309" s="71" t="str">
        <f t="shared" si="5148"/>
        <v/>
      </c>
      <c r="EG309" s="71" t="str">
        <f t="shared" si="5149"/>
        <v/>
      </c>
      <c r="EH309" s="71" t="str">
        <f t="shared" si="5150"/>
        <v/>
      </c>
      <c r="EI309" s="71" t="str">
        <f t="shared" si="5151"/>
        <v/>
      </c>
      <c r="EJ309" s="71" t="str">
        <f t="shared" si="5152"/>
        <v/>
      </c>
      <c r="EK309" s="71" t="str">
        <f t="shared" si="5153"/>
        <v/>
      </c>
      <c r="EL309" s="71" t="str">
        <f t="shared" si="5154"/>
        <v/>
      </c>
      <c r="EM309" s="71" t="str">
        <f t="shared" si="5155"/>
        <v/>
      </c>
      <c r="EN309" s="71" t="str">
        <f t="shared" si="5156"/>
        <v/>
      </c>
      <c r="EO309" s="71" t="str">
        <f t="shared" si="5157"/>
        <v/>
      </c>
      <c r="EP309" s="71" t="str">
        <f t="shared" si="5158"/>
        <v/>
      </c>
      <c r="EQ309" s="71" t="str">
        <f t="shared" si="5159"/>
        <v/>
      </c>
      <c r="ER309" s="71" t="str">
        <f t="shared" si="5160"/>
        <v/>
      </c>
      <c r="ES309" s="71" t="str">
        <f t="shared" si="5161"/>
        <v/>
      </c>
      <c r="ET309" s="71" t="str">
        <f t="shared" si="5162"/>
        <v/>
      </c>
      <c r="EU309" s="71" t="str">
        <f t="shared" si="5163"/>
        <v/>
      </c>
      <c r="EV309" s="71" t="str">
        <f t="shared" si="5164"/>
        <v/>
      </c>
      <c r="EW309" s="71" t="str">
        <f t="shared" si="5165"/>
        <v/>
      </c>
      <c r="EX309" s="71" t="str">
        <f t="shared" si="5166"/>
        <v/>
      </c>
      <c r="EY309" s="71" t="str">
        <f t="shared" si="5167"/>
        <v/>
      </c>
      <c r="EZ309" s="71" t="str">
        <f t="shared" si="5168"/>
        <v/>
      </c>
      <c r="FA309" s="71" t="str">
        <f t="shared" si="5169"/>
        <v/>
      </c>
      <c r="FB309" s="71" t="str">
        <f t="shared" si="5170"/>
        <v/>
      </c>
      <c r="FC309" s="71" t="str">
        <f t="shared" si="5171"/>
        <v/>
      </c>
      <c r="FD309" s="71" t="str">
        <f t="shared" si="5172"/>
        <v/>
      </c>
      <c r="FE309" s="71" t="str">
        <f t="shared" si="5173"/>
        <v/>
      </c>
      <c r="FF309" s="71" t="str">
        <f t="shared" si="5174"/>
        <v/>
      </c>
      <c r="FG309" s="71" t="str">
        <f t="shared" si="5175"/>
        <v/>
      </c>
      <c r="FH309" s="71" t="str">
        <f t="shared" si="5176"/>
        <v/>
      </c>
      <c r="FI309" s="71" t="str">
        <f t="shared" si="5177"/>
        <v/>
      </c>
      <c r="FJ309" s="71" t="str">
        <f t="shared" si="5178"/>
        <v/>
      </c>
      <c r="FK309" s="71" t="str">
        <f t="shared" si="5179"/>
        <v/>
      </c>
      <c r="FL309" s="71" t="str">
        <f t="shared" si="5180"/>
        <v/>
      </c>
      <c r="FM309" s="71" t="str">
        <f t="shared" si="5181"/>
        <v/>
      </c>
      <c r="FN309" s="71" t="str">
        <f t="shared" si="5182"/>
        <v/>
      </c>
      <c r="FO309" s="71" t="str">
        <f t="shared" si="5183"/>
        <v/>
      </c>
      <c r="FP309" s="71" t="str">
        <f t="shared" si="5184"/>
        <v/>
      </c>
      <c r="FQ309" s="71" t="str">
        <f t="shared" si="5185"/>
        <v/>
      </c>
      <c r="FR309" s="71" t="str">
        <f t="shared" si="5186"/>
        <v/>
      </c>
      <c r="FS309" s="71" t="str">
        <f t="shared" si="5187"/>
        <v/>
      </c>
    </row>
    <row r="310" spans="1:175" ht="16.5">
      <c r="A310" s="135"/>
      <c r="B310" s="80" t="s">
        <v>926</v>
      </c>
      <c r="C310" s="61" t="s">
        <v>909</v>
      </c>
      <c r="T310" s="145"/>
      <c r="U310" s="85"/>
      <c r="CN310" s="70" t="str">
        <f t="shared" si="5112"/>
        <v>InitUnitState('IF18',,,,,,,,,,)</v>
      </c>
      <c r="CO310" s="70" t="str">
        <f t="shared" si="5113"/>
        <v>InitUnitNormal('IF18',,,,,,,,,,)</v>
      </c>
      <c r="CP310" s="70" t="str">
        <f t="shared" si="5114"/>
        <v>InitUnitMagic('IF18',,,,,,,,,,)</v>
      </c>
      <c r="CQ310" s="70" t="str">
        <f t="shared" si="5115"/>
        <v>InitUnitAdd('IF18',,,,,,,,,,)</v>
      </c>
      <c r="CR310" s="70" t="str">
        <f t="shared" si="5116"/>
        <v>InitEquipData('IF18',,"",,,,,'','','','','','',"")</v>
      </c>
      <c r="CU310" s="95" t="str">
        <f t="shared" si="5117"/>
        <v>|n</v>
      </c>
      <c r="CW310" s="60"/>
      <c r="CX310" s="60"/>
      <c r="CY310" s="60"/>
      <c r="CZ310" s="60"/>
      <c r="DA310" s="60"/>
      <c r="DB310" s="71" t="str">
        <f t="shared" si="5118"/>
        <v/>
      </c>
      <c r="DC310" s="71" t="str">
        <f t="shared" si="5119"/>
        <v/>
      </c>
      <c r="DD310" s="71" t="str">
        <f t="shared" si="5120"/>
        <v/>
      </c>
      <c r="DE310" s="71" t="str">
        <f t="shared" si="5121"/>
        <v/>
      </c>
      <c r="DF310" s="71" t="str">
        <f t="shared" si="5122"/>
        <v/>
      </c>
      <c r="DG310" s="71" t="str">
        <f t="shared" si="5123"/>
        <v/>
      </c>
      <c r="DH310" s="71" t="str">
        <f t="shared" si="5124"/>
        <v/>
      </c>
      <c r="DI310" s="71" t="str">
        <f t="shared" si="5125"/>
        <v/>
      </c>
      <c r="DJ310" s="71" t="str">
        <f t="shared" si="5126"/>
        <v/>
      </c>
      <c r="DK310" s="71" t="str">
        <f t="shared" si="5127"/>
        <v/>
      </c>
      <c r="DL310" s="71" t="str">
        <f t="shared" si="5128"/>
        <v/>
      </c>
      <c r="DM310" s="71" t="str">
        <f t="shared" si="5129"/>
        <v/>
      </c>
      <c r="DN310" s="71" t="str">
        <f t="shared" si="5130"/>
        <v/>
      </c>
      <c r="DO310" s="71" t="str">
        <f t="shared" si="5131"/>
        <v/>
      </c>
      <c r="DP310" s="71" t="str">
        <f t="shared" si="5132"/>
        <v/>
      </c>
      <c r="DQ310" s="71" t="str">
        <f t="shared" si="5133"/>
        <v/>
      </c>
      <c r="DR310" s="71" t="str">
        <f t="shared" si="5134"/>
        <v/>
      </c>
      <c r="DS310" s="71" t="str">
        <f t="shared" si="5135"/>
        <v/>
      </c>
      <c r="DT310" s="71" t="str">
        <f t="shared" si="5136"/>
        <v/>
      </c>
      <c r="DU310" s="71" t="str">
        <f t="shared" si="5137"/>
        <v/>
      </c>
      <c r="DV310" s="71" t="str">
        <f t="shared" si="5138"/>
        <v/>
      </c>
      <c r="DW310" s="71" t="str">
        <f t="shared" si="5139"/>
        <v/>
      </c>
      <c r="DX310" s="71" t="str">
        <f t="shared" si="5140"/>
        <v/>
      </c>
      <c r="DY310" s="71" t="str">
        <f t="shared" si="5141"/>
        <v/>
      </c>
      <c r="DZ310" s="71" t="str">
        <f t="shared" si="5142"/>
        <v/>
      </c>
      <c r="EA310" s="71" t="str">
        <f t="shared" si="5143"/>
        <v/>
      </c>
      <c r="EB310" s="71" t="str">
        <f t="shared" si="5144"/>
        <v/>
      </c>
      <c r="EC310" s="71" t="str">
        <f t="shared" si="5145"/>
        <v/>
      </c>
      <c r="ED310" s="71" t="str">
        <f t="shared" si="5146"/>
        <v/>
      </c>
      <c r="EE310" s="71" t="str">
        <f t="shared" si="5147"/>
        <v/>
      </c>
      <c r="EF310" s="71" t="str">
        <f t="shared" si="5148"/>
        <v/>
      </c>
      <c r="EG310" s="71" t="str">
        <f t="shared" si="5149"/>
        <v/>
      </c>
      <c r="EH310" s="71" t="str">
        <f t="shared" si="5150"/>
        <v/>
      </c>
      <c r="EI310" s="71" t="str">
        <f t="shared" si="5151"/>
        <v/>
      </c>
      <c r="EJ310" s="71" t="str">
        <f t="shared" si="5152"/>
        <v/>
      </c>
      <c r="EK310" s="71" t="str">
        <f t="shared" si="5153"/>
        <v/>
      </c>
      <c r="EL310" s="71" t="str">
        <f t="shared" si="5154"/>
        <v/>
      </c>
      <c r="EM310" s="71" t="str">
        <f t="shared" si="5155"/>
        <v/>
      </c>
      <c r="EN310" s="71" t="str">
        <f t="shared" si="5156"/>
        <v/>
      </c>
      <c r="EO310" s="71" t="str">
        <f t="shared" si="5157"/>
        <v/>
      </c>
      <c r="EP310" s="71" t="str">
        <f t="shared" si="5158"/>
        <v/>
      </c>
      <c r="EQ310" s="71" t="str">
        <f t="shared" si="5159"/>
        <v/>
      </c>
      <c r="ER310" s="71" t="str">
        <f t="shared" si="5160"/>
        <v/>
      </c>
      <c r="ES310" s="71" t="str">
        <f t="shared" si="5161"/>
        <v/>
      </c>
      <c r="ET310" s="71" t="str">
        <f t="shared" si="5162"/>
        <v/>
      </c>
      <c r="EU310" s="71" t="str">
        <f t="shared" si="5163"/>
        <v/>
      </c>
      <c r="EV310" s="71" t="str">
        <f t="shared" si="5164"/>
        <v/>
      </c>
      <c r="EW310" s="71" t="str">
        <f t="shared" si="5165"/>
        <v/>
      </c>
      <c r="EX310" s="71" t="str">
        <f t="shared" si="5166"/>
        <v/>
      </c>
      <c r="EY310" s="71" t="str">
        <f t="shared" si="5167"/>
        <v/>
      </c>
      <c r="EZ310" s="71" t="str">
        <f t="shared" si="5168"/>
        <v/>
      </c>
      <c r="FA310" s="71" t="str">
        <f t="shared" si="5169"/>
        <v/>
      </c>
      <c r="FB310" s="71" t="str">
        <f t="shared" si="5170"/>
        <v/>
      </c>
      <c r="FC310" s="71" t="str">
        <f t="shared" si="5171"/>
        <v/>
      </c>
      <c r="FD310" s="71" t="str">
        <f t="shared" si="5172"/>
        <v/>
      </c>
      <c r="FE310" s="71" t="str">
        <f t="shared" si="5173"/>
        <v/>
      </c>
      <c r="FF310" s="71" t="str">
        <f t="shared" si="5174"/>
        <v/>
      </c>
      <c r="FG310" s="71" t="str">
        <f t="shared" si="5175"/>
        <v/>
      </c>
      <c r="FH310" s="71" t="str">
        <f t="shared" si="5176"/>
        <v/>
      </c>
      <c r="FI310" s="71" t="str">
        <f t="shared" si="5177"/>
        <v/>
      </c>
      <c r="FJ310" s="71" t="str">
        <f t="shared" si="5178"/>
        <v/>
      </c>
      <c r="FK310" s="71" t="str">
        <f t="shared" si="5179"/>
        <v/>
      </c>
      <c r="FL310" s="71" t="str">
        <f t="shared" si="5180"/>
        <v/>
      </c>
      <c r="FM310" s="71" t="str">
        <f t="shared" si="5181"/>
        <v/>
      </c>
      <c r="FN310" s="71" t="str">
        <f t="shared" si="5182"/>
        <v/>
      </c>
      <c r="FO310" s="71" t="str">
        <f t="shared" si="5183"/>
        <v/>
      </c>
      <c r="FP310" s="71" t="str">
        <f t="shared" si="5184"/>
        <v/>
      </c>
      <c r="FQ310" s="71" t="str">
        <f t="shared" si="5185"/>
        <v/>
      </c>
      <c r="FR310" s="71" t="str">
        <f t="shared" si="5186"/>
        <v/>
      </c>
      <c r="FS310" s="71" t="str">
        <f t="shared" si="5187"/>
        <v/>
      </c>
    </row>
    <row r="311" spans="1:175" ht="16.5">
      <c r="A311" s="135"/>
      <c r="B311" s="80" t="s">
        <v>927</v>
      </c>
      <c r="C311" s="61" t="s">
        <v>909</v>
      </c>
      <c r="T311" s="145"/>
      <c r="U311" s="85"/>
      <c r="CN311" s="70" t="str">
        <f t="shared" si="5112"/>
        <v>InitUnitState('IF19',,,,,,,,,,)</v>
      </c>
      <c r="CO311" s="70" t="str">
        <f t="shared" si="5113"/>
        <v>InitUnitNormal('IF19',,,,,,,,,,)</v>
      </c>
      <c r="CP311" s="70" t="str">
        <f t="shared" si="5114"/>
        <v>InitUnitMagic('IF19',,,,,,,,,,)</v>
      </c>
      <c r="CQ311" s="70" t="str">
        <f t="shared" si="5115"/>
        <v>InitUnitAdd('IF19',,,,,,,,,,)</v>
      </c>
      <c r="CR311" s="70" t="str">
        <f t="shared" si="5116"/>
        <v>InitEquipData('IF19',,"",,,,,'','','','','','',"")</v>
      </c>
      <c r="CU311" s="95" t="str">
        <f t="shared" si="5117"/>
        <v>|n</v>
      </c>
      <c r="CW311" s="60"/>
      <c r="CX311" s="60"/>
      <c r="CY311" s="60"/>
      <c r="CZ311" s="60"/>
      <c r="DA311" s="60"/>
      <c r="DB311" s="71" t="str">
        <f t="shared" si="5118"/>
        <v/>
      </c>
      <c r="DC311" s="71" t="str">
        <f t="shared" si="5119"/>
        <v/>
      </c>
      <c r="DD311" s="71" t="str">
        <f t="shared" si="5120"/>
        <v/>
      </c>
      <c r="DE311" s="71" t="str">
        <f t="shared" si="5121"/>
        <v/>
      </c>
      <c r="DF311" s="71" t="str">
        <f t="shared" si="5122"/>
        <v/>
      </c>
      <c r="DG311" s="71" t="str">
        <f t="shared" si="5123"/>
        <v/>
      </c>
      <c r="DH311" s="71" t="str">
        <f t="shared" si="5124"/>
        <v/>
      </c>
      <c r="DI311" s="71" t="str">
        <f t="shared" si="5125"/>
        <v/>
      </c>
      <c r="DJ311" s="71" t="str">
        <f t="shared" si="5126"/>
        <v/>
      </c>
      <c r="DK311" s="71" t="str">
        <f t="shared" si="5127"/>
        <v/>
      </c>
      <c r="DL311" s="71" t="str">
        <f t="shared" si="5128"/>
        <v/>
      </c>
      <c r="DM311" s="71" t="str">
        <f t="shared" si="5129"/>
        <v/>
      </c>
      <c r="DN311" s="71" t="str">
        <f t="shared" si="5130"/>
        <v/>
      </c>
      <c r="DO311" s="71" t="str">
        <f t="shared" si="5131"/>
        <v/>
      </c>
      <c r="DP311" s="71" t="str">
        <f t="shared" si="5132"/>
        <v/>
      </c>
      <c r="DQ311" s="71" t="str">
        <f t="shared" si="5133"/>
        <v/>
      </c>
      <c r="DR311" s="71" t="str">
        <f t="shared" si="5134"/>
        <v/>
      </c>
      <c r="DS311" s="71" t="str">
        <f t="shared" si="5135"/>
        <v/>
      </c>
      <c r="DT311" s="71" t="str">
        <f t="shared" si="5136"/>
        <v/>
      </c>
      <c r="DU311" s="71" t="str">
        <f t="shared" si="5137"/>
        <v/>
      </c>
      <c r="DV311" s="71" t="str">
        <f t="shared" si="5138"/>
        <v/>
      </c>
      <c r="DW311" s="71" t="str">
        <f t="shared" si="5139"/>
        <v/>
      </c>
      <c r="DX311" s="71" t="str">
        <f t="shared" si="5140"/>
        <v/>
      </c>
      <c r="DY311" s="71" t="str">
        <f t="shared" si="5141"/>
        <v/>
      </c>
      <c r="DZ311" s="71" t="str">
        <f t="shared" si="5142"/>
        <v/>
      </c>
      <c r="EA311" s="71" t="str">
        <f t="shared" si="5143"/>
        <v/>
      </c>
      <c r="EB311" s="71" t="str">
        <f t="shared" si="5144"/>
        <v/>
      </c>
      <c r="EC311" s="71" t="str">
        <f t="shared" si="5145"/>
        <v/>
      </c>
      <c r="ED311" s="71" t="str">
        <f t="shared" si="5146"/>
        <v/>
      </c>
      <c r="EE311" s="71" t="str">
        <f t="shared" si="5147"/>
        <v/>
      </c>
      <c r="EF311" s="71" t="str">
        <f t="shared" si="5148"/>
        <v/>
      </c>
      <c r="EG311" s="71" t="str">
        <f t="shared" si="5149"/>
        <v/>
      </c>
      <c r="EH311" s="71" t="str">
        <f t="shared" si="5150"/>
        <v/>
      </c>
      <c r="EI311" s="71" t="str">
        <f t="shared" si="5151"/>
        <v/>
      </c>
      <c r="EJ311" s="71" t="str">
        <f t="shared" si="5152"/>
        <v/>
      </c>
      <c r="EK311" s="71" t="str">
        <f t="shared" si="5153"/>
        <v/>
      </c>
      <c r="EL311" s="71" t="str">
        <f t="shared" si="5154"/>
        <v/>
      </c>
      <c r="EM311" s="71" t="str">
        <f t="shared" si="5155"/>
        <v/>
      </c>
      <c r="EN311" s="71" t="str">
        <f t="shared" si="5156"/>
        <v/>
      </c>
      <c r="EO311" s="71" t="str">
        <f t="shared" si="5157"/>
        <v/>
      </c>
      <c r="EP311" s="71" t="str">
        <f t="shared" si="5158"/>
        <v/>
      </c>
      <c r="EQ311" s="71" t="str">
        <f t="shared" si="5159"/>
        <v/>
      </c>
      <c r="ER311" s="71" t="str">
        <f t="shared" si="5160"/>
        <v/>
      </c>
      <c r="ES311" s="71" t="str">
        <f t="shared" si="5161"/>
        <v/>
      </c>
      <c r="ET311" s="71" t="str">
        <f t="shared" si="5162"/>
        <v/>
      </c>
      <c r="EU311" s="71" t="str">
        <f t="shared" si="5163"/>
        <v/>
      </c>
      <c r="EV311" s="71" t="str">
        <f t="shared" si="5164"/>
        <v/>
      </c>
      <c r="EW311" s="71" t="str">
        <f t="shared" si="5165"/>
        <v/>
      </c>
      <c r="EX311" s="71" t="str">
        <f t="shared" si="5166"/>
        <v/>
      </c>
      <c r="EY311" s="71" t="str">
        <f t="shared" si="5167"/>
        <v/>
      </c>
      <c r="EZ311" s="71" t="str">
        <f t="shared" si="5168"/>
        <v/>
      </c>
      <c r="FA311" s="71" t="str">
        <f t="shared" si="5169"/>
        <v/>
      </c>
      <c r="FB311" s="71" t="str">
        <f t="shared" si="5170"/>
        <v/>
      </c>
      <c r="FC311" s="71" t="str">
        <f t="shared" si="5171"/>
        <v/>
      </c>
      <c r="FD311" s="71" t="str">
        <f t="shared" si="5172"/>
        <v/>
      </c>
      <c r="FE311" s="71" t="str">
        <f t="shared" si="5173"/>
        <v/>
      </c>
      <c r="FF311" s="71" t="str">
        <f t="shared" si="5174"/>
        <v/>
      </c>
      <c r="FG311" s="71" t="str">
        <f t="shared" si="5175"/>
        <v/>
      </c>
      <c r="FH311" s="71" t="str">
        <f t="shared" si="5176"/>
        <v/>
      </c>
      <c r="FI311" s="71" t="str">
        <f t="shared" si="5177"/>
        <v/>
      </c>
      <c r="FJ311" s="71" t="str">
        <f t="shared" si="5178"/>
        <v/>
      </c>
      <c r="FK311" s="71" t="str">
        <f t="shared" si="5179"/>
        <v/>
      </c>
      <c r="FL311" s="71" t="str">
        <f t="shared" si="5180"/>
        <v/>
      </c>
      <c r="FM311" s="71" t="str">
        <f t="shared" si="5181"/>
        <v/>
      </c>
      <c r="FN311" s="71" t="str">
        <f t="shared" si="5182"/>
        <v/>
      </c>
      <c r="FO311" s="71" t="str">
        <f t="shared" si="5183"/>
        <v/>
      </c>
      <c r="FP311" s="71" t="str">
        <f t="shared" si="5184"/>
        <v/>
      </c>
      <c r="FQ311" s="71" t="str">
        <f t="shared" si="5185"/>
        <v/>
      </c>
      <c r="FR311" s="71" t="str">
        <f t="shared" si="5186"/>
        <v/>
      </c>
      <c r="FS311" s="71" t="str">
        <f t="shared" si="5187"/>
        <v/>
      </c>
    </row>
    <row r="312" spans="1:175" ht="16.5">
      <c r="A312" s="135"/>
      <c r="B312" s="80" t="s">
        <v>928</v>
      </c>
      <c r="C312" s="61" t="s">
        <v>909</v>
      </c>
      <c r="T312" s="145"/>
      <c r="U312" s="85"/>
      <c r="CN312" s="70" t="str">
        <f t="shared" si="5112"/>
        <v>InitUnitState('IF20',,,,,,,,,,)</v>
      </c>
      <c r="CO312" s="70" t="str">
        <f t="shared" si="5113"/>
        <v>InitUnitNormal('IF20',,,,,,,,,,)</v>
      </c>
      <c r="CP312" s="70" t="str">
        <f t="shared" si="5114"/>
        <v>InitUnitMagic('IF20',,,,,,,,,,)</v>
      </c>
      <c r="CQ312" s="70" t="str">
        <f t="shared" si="5115"/>
        <v>InitUnitAdd('IF20',,,,,,,,,,)</v>
      </c>
      <c r="CR312" s="70" t="str">
        <f t="shared" si="5116"/>
        <v>InitEquipData('IF20',,"",,,,,'','','','','','',"")</v>
      </c>
      <c r="CU312" s="95" t="str">
        <f t="shared" si="5117"/>
        <v>|n</v>
      </c>
      <c r="CW312" s="60"/>
      <c r="CX312" s="60"/>
      <c r="CY312" s="60"/>
      <c r="CZ312" s="60"/>
      <c r="DA312" s="60"/>
      <c r="DB312" s="71" t="str">
        <f t="shared" si="5118"/>
        <v/>
      </c>
      <c r="DC312" s="71" t="str">
        <f t="shared" si="5119"/>
        <v/>
      </c>
      <c r="DD312" s="71" t="str">
        <f t="shared" si="5120"/>
        <v/>
      </c>
      <c r="DE312" s="71" t="str">
        <f t="shared" si="5121"/>
        <v/>
      </c>
      <c r="DF312" s="71" t="str">
        <f t="shared" si="5122"/>
        <v/>
      </c>
      <c r="DG312" s="71" t="str">
        <f t="shared" si="5123"/>
        <v/>
      </c>
      <c r="DH312" s="71" t="str">
        <f t="shared" si="5124"/>
        <v/>
      </c>
      <c r="DI312" s="71" t="str">
        <f t="shared" si="5125"/>
        <v/>
      </c>
      <c r="DJ312" s="71" t="str">
        <f t="shared" si="5126"/>
        <v/>
      </c>
      <c r="DK312" s="71" t="str">
        <f t="shared" si="5127"/>
        <v/>
      </c>
      <c r="DL312" s="71" t="str">
        <f t="shared" si="5128"/>
        <v/>
      </c>
      <c r="DM312" s="71" t="str">
        <f t="shared" si="5129"/>
        <v/>
      </c>
      <c r="DN312" s="71" t="str">
        <f t="shared" si="5130"/>
        <v/>
      </c>
      <c r="DO312" s="71" t="str">
        <f t="shared" si="5131"/>
        <v/>
      </c>
      <c r="DP312" s="71" t="str">
        <f t="shared" si="5132"/>
        <v/>
      </c>
      <c r="DQ312" s="71" t="str">
        <f t="shared" si="5133"/>
        <v/>
      </c>
      <c r="DR312" s="71" t="str">
        <f t="shared" si="5134"/>
        <v/>
      </c>
      <c r="DS312" s="71" t="str">
        <f t="shared" si="5135"/>
        <v/>
      </c>
      <c r="DT312" s="71" t="str">
        <f t="shared" si="5136"/>
        <v/>
      </c>
      <c r="DU312" s="71" t="str">
        <f t="shared" si="5137"/>
        <v/>
      </c>
      <c r="DV312" s="71" t="str">
        <f t="shared" si="5138"/>
        <v/>
      </c>
      <c r="DW312" s="71" t="str">
        <f t="shared" si="5139"/>
        <v/>
      </c>
      <c r="DX312" s="71" t="str">
        <f t="shared" si="5140"/>
        <v/>
      </c>
      <c r="DY312" s="71" t="str">
        <f t="shared" si="5141"/>
        <v/>
      </c>
      <c r="DZ312" s="71" t="str">
        <f t="shared" si="5142"/>
        <v/>
      </c>
      <c r="EA312" s="71" t="str">
        <f t="shared" si="5143"/>
        <v/>
      </c>
      <c r="EB312" s="71" t="str">
        <f t="shared" si="5144"/>
        <v/>
      </c>
      <c r="EC312" s="71" t="str">
        <f t="shared" si="5145"/>
        <v/>
      </c>
      <c r="ED312" s="71" t="str">
        <f t="shared" si="5146"/>
        <v/>
      </c>
      <c r="EE312" s="71" t="str">
        <f t="shared" si="5147"/>
        <v/>
      </c>
      <c r="EF312" s="71" t="str">
        <f t="shared" si="5148"/>
        <v/>
      </c>
      <c r="EG312" s="71" t="str">
        <f t="shared" si="5149"/>
        <v/>
      </c>
      <c r="EH312" s="71" t="str">
        <f t="shared" si="5150"/>
        <v/>
      </c>
      <c r="EI312" s="71" t="str">
        <f t="shared" si="5151"/>
        <v/>
      </c>
      <c r="EJ312" s="71" t="str">
        <f t="shared" si="5152"/>
        <v/>
      </c>
      <c r="EK312" s="71" t="str">
        <f t="shared" si="5153"/>
        <v/>
      </c>
      <c r="EL312" s="71" t="str">
        <f t="shared" si="5154"/>
        <v/>
      </c>
      <c r="EM312" s="71" t="str">
        <f t="shared" si="5155"/>
        <v/>
      </c>
      <c r="EN312" s="71" t="str">
        <f t="shared" si="5156"/>
        <v/>
      </c>
      <c r="EO312" s="71" t="str">
        <f t="shared" si="5157"/>
        <v/>
      </c>
      <c r="EP312" s="71" t="str">
        <f t="shared" si="5158"/>
        <v/>
      </c>
      <c r="EQ312" s="71" t="str">
        <f t="shared" si="5159"/>
        <v/>
      </c>
      <c r="ER312" s="71" t="str">
        <f t="shared" si="5160"/>
        <v/>
      </c>
      <c r="ES312" s="71" t="str">
        <f t="shared" si="5161"/>
        <v/>
      </c>
      <c r="ET312" s="71" t="str">
        <f t="shared" si="5162"/>
        <v/>
      </c>
      <c r="EU312" s="71" t="str">
        <f t="shared" si="5163"/>
        <v/>
      </c>
      <c r="EV312" s="71" t="str">
        <f t="shared" si="5164"/>
        <v/>
      </c>
      <c r="EW312" s="71" t="str">
        <f t="shared" si="5165"/>
        <v/>
      </c>
      <c r="EX312" s="71" t="str">
        <f t="shared" si="5166"/>
        <v/>
      </c>
      <c r="EY312" s="71" t="str">
        <f t="shared" si="5167"/>
        <v/>
      </c>
      <c r="EZ312" s="71" t="str">
        <f t="shared" si="5168"/>
        <v/>
      </c>
      <c r="FA312" s="71" t="str">
        <f t="shared" si="5169"/>
        <v/>
      </c>
      <c r="FB312" s="71" t="str">
        <f t="shared" si="5170"/>
        <v/>
      </c>
      <c r="FC312" s="71" t="str">
        <f t="shared" si="5171"/>
        <v/>
      </c>
      <c r="FD312" s="71" t="str">
        <f t="shared" si="5172"/>
        <v/>
      </c>
      <c r="FE312" s="71" t="str">
        <f t="shared" si="5173"/>
        <v/>
      </c>
      <c r="FF312" s="71" t="str">
        <f t="shared" si="5174"/>
        <v/>
      </c>
      <c r="FG312" s="71" t="str">
        <f t="shared" si="5175"/>
        <v/>
      </c>
      <c r="FH312" s="71" t="str">
        <f t="shared" si="5176"/>
        <v/>
      </c>
      <c r="FI312" s="71" t="str">
        <f t="shared" si="5177"/>
        <v/>
      </c>
      <c r="FJ312" s="71" t="str">
        <f t="shared" si="5178"/>
        <v/>
      </c>
      <c r="FK312" s="71" t="str">
        <f t="shared" si="5179"/>
        <v/>
      </c>
      <c r="FL312" s="71" t="str">
        <f t="shared" si="5180"/>
        <v/>
      </c>
      <c r="FM312" s="71" t="str">
        <f t="shared" si="5181"/>
        <v/>
      </c>
      <c r="FN312" s="71" t="str">
        <f t="shared" si="5182"/>
        <v/>
      </c>
      <c r="FO312" s="71" t="str">
        <f t="shared" si="5183"/>
        <v/>
      </c>
      <c r="FP312" s="71" t="str">
        <f t="shared" si="5184"/>
        <v/>
      </c>
      <c r="FQ312" s="71" t="str">
        <f t="shared" si="5185"/>
        <v/>
      </c>
      <c r="FR312" s="71" t="str">
        <f t="shared" si="5186"/>
        <v/>
      </c>
      <c r="FS312" s="71" t="str">
        <f t="shared" si="5187"/>
        <v/>
      </c>
    </row>
    <row r="313" spans="1:175">
      <c r="A313" s="80"/>
      <c r="B313" s="80" t="s">
        <v>929</v>
      </c>
      <c r="C313" s="61" t="s">
        <v>909</v>
      </c>
      <c r="T313" s="146"/>
      <c r="U313" s="85"/>
      <c r="CN313" s="70" t="str">
        <f t="shared" si="5112"/>
        <v>InitUnitState('IF21',,,,,,,,,,)</v>
      </c>
      <c r="CO313" s="70" t="str">
        <f t="shared" si="5113"/>
        <v>InitUnitNormal('IF21',,,,,,,,,,)</v>
      </c>
      <c r="CP313" s="70" t="str">
        <f t="shared" si="5114"/>
        <v>InitUnitMagic('IF21',,,,,,,,,,)</v>
      </c>
      <c r="CQ313" s="70" t="str">
        <f t="shared" si="5115"/>
        <v>InitUnitAdd('IF21',,,,,,,,,,)</v>
      </c>
      <c r="CR313" s="70" t="str">
        <f t="shared" si="5116"/>
        <v>InitEquipData('IF21',,"",,,,,'','','','','','',"")</v>
      </c>
      <c r="CU313" s="95" t="str">
        <f t="shared" si="5117"/>
        <v>|n</v>
      </c>
      <c r="CW313" s="60"/>
      <c r="CX313" s="60"/>
      <c r="CY313" s="60"/>
      <c r="CZ313" s="60"/>
      <c r="DA313" s="60"/>
      <c r="DB313" s="71" t="str">
        <f t="shared" si="5118"/>
        <v/>
      </c>
      <c r="DC313" s="71" t="str">
        <f t="shared" si="5119"/>
        <v/>
      </c>
      <c r="DD313" s="71" t="str">
        <f t="shared" si="5120"/>
        <v/>
      </c>
      <c r="DE313" s="71" t="str">
        <f t="shared" si="5121"/>
        <v/>
      </c>
      <c r="DF313" s="71" t="str">
        <f t="shared" si="5122"/>
        <v/>
      </c>
      <c r="DG313" s="71" t="str">
        <f t="shared" si="5123"/>
        <v/>
      </c>
      <c r="DH313" s="71" t="str">
        <f t="shared" si="5124"/>
        <v/>
      </c>
      <c r="DI313" s="71" t="str">
        <f t="shared" si="5125"/>
        <v/>
      </c>
      <c r="DJ313" s="71" t="str">
        <f t="shared" si="5126"/>
        <v/>
      </c>
      <c r="DK313" s="71" t="str">
        <f t="shared" si="5127"/>
        <v/>
      </c>
      <c r="DL313" s="71" t="str">
        <f t="shared" si="5128"/>
        <v/>
      </c>
      <c r="DM313" s="71" t="str">
        <f t="shared" si="5129"/>
        <v/>
      </c>
      <c r="DN313" s="71" t="str">
        <f t="shared" si="5130"/>
        <v/>
      </c>
      <c r="DO313" s="71" t="str">
        <f t="shared" si="5131"/>
        <v/>
      </c>
      <c r="DP313" s="71" t="str">
        <f t="shared" si="5132"/>
        <v/>
      </c>
      <c r="DQ313" s="71" t="str">
        <f t="shared" si="5133"/>
        <v/>
      </c>
      <c r="DR313" s="71" t="str">
        <f t="shared" si="5134"/>
        <v/>
      </c>
      <c r="DS313" s="71" t="str">
        <f t="shared" si="5135"/>
        <v/>
      </c>
      <c r="DT313" s="71" t="str">
        <f t="shared" si="5136"/>
        <v/>
      </c>
      <c r="DU313" s="71" t="str">
        <f t="shared" si="5137"/>
        <v/>
      </c>
      <c r="DV313" s="71" t="str">
        <f t="shared" si="5138"/>
        <v/>
      </c>
      <c r="DW313" s="71" t="str">
        <f t="shared" si="5139"/>
        <v/>
      </c>
      <c r="DX313" s="71" t="str">
        <f t="shared" si="5140"/>
        <v/>
      </c>
      <c r="DY313" s="71" t="str">
        <f t="shared" si="5141"/>
        <v/>
      </c>
      <c r="DZ313" s="71" t="str">
        <f t="shared" si="5142"/>
        <v/>
      </c>
      <c r="EA313" s="71" t="str">
        <f t="shared" si="5143"/>
        <v/>
      </c>
      <c r="EB313" s="71" t="str">
        <f t="shared" si="5144"/>
        <v/>
      </c>
      <c r="EC313" s="71" t="str">
        <f t="shared" si="5145"/>
        <v/>
      </c>
      <c r="ED313" s="71" t="str">
        <f t="shared" si="5146"/>
        <v/>
      </c>
      <c r="EE313" s="71" t="str">
        <f t="shared" si="5147"/>
        <v/>
      </c>
      <c r="EF313" s="71" t="str">
        <f t="shared" si="5148"/>
        <v/>
      </c>
      <c r="EG313" s="71" t="str">
        <f t="shared" si="5149"/>
        <v/>
      </c>
      <c r="EH313" s="71" t="str">
        <f t="shared" si="5150"/>
        <v/>
      </c>
      <c r="EI313" s="71" t="str">
        <f t="shared" si="5151"/>
        <v/>
      </c>
      <c r="EJ313" s="71" t="str">
        <f t="shared" si="5152"/>
        <v/>
      </c>
      <c r="EK313" s="71" t="str">
        <f t="shared" si="5153"/>
        <v/>
      </c>
      <c r="EL313" s="71" t="str">
        <f t="shared" si="5154"/>
        <v/>
      </c>
      <c r="EM313" s="71" t="str">
        <f t="shared" si="5155"/>
        <v/>
      </c>
      <c r="EN313" s="71" t="str">
        <f t="shared" si="5156"/>
        <v/>
      </c>
      <c r="EO313" s="71" t="str">
        <f t="shared" si="5157"/>
        <v/>
      </c>
      <c r="EP313" s="71" t="str">
        <f t="shared" si="5158"/>
        <v/>
      </c>
      <c r="EQ313" s="71" t="str">
        <f t="shared" si="5159"/>
        <v/>
      </c>
      <c r="ER313" s="71" t="str">
        <f t="shared" si="5160"/>
        <v/>
      </c>
      <c r="ES313" s="71" t="str">
        <f t="shared" si="5161"/>
        <v/>
      </c>
      <c r="ET313" s="71" t="str">
        <f t="shared" si="5162"/>
        <v/>
      </c>
      <c r="EU313" s="71" t="str">
        <f t="shared" si="5163"/>
        <v/>
      </c>
      <c r="EV313" s="71" t="str">
        <f t="shared" si="5164"/>
        <v/>
      </c>
      <c r="EW313" s="71" t="str">
        <f t="shared" si="5165"/>
        <v/>
      </c>
      <c r="EX313" s="71" t="str">
        <f t="shared" si="5166"/>
        <v/>
      </c>
      <c r="EY313" s="71" t="str">
        <f t="shared" si="5167"/>
        <v/>
      </c>
      <c r="EZ313" s="71" t="str">
        <f t="shared" si="5168"/>
        <v/>
      </c>
      <c r="FA313" s="71" t="str">
        <f t="shared" si="5169"/>
        <v/>
      </c>
      <c r="FB313" s="71" t="str">
        <f t="shared" si="5170"/>
        <v/>
      </c>
      <c r="FC313" s="71" t="str">
        <f t="shared" si="5171"/>
        <v/>
      </c>
      <c r="FD313" s="71" t="str">
        <f t="shared" si="5172"/>
        <v/>
      </c>
      <c r="FE313" s="71" t="str">
        <f t="shared" si="5173"/>
        <v/>
      </c>
      <c r="FF313" s="71" t="str">
        <f t="shared" si="5174"/>
        <v/>
      </c>
      <c r="FG313" s="71" t="str">
        <f t="shared" si="5175"/>
        <v/>
      </c>
      <c r="FH313" s="71" t="str">
        <f t="shared" si="5176"/>
        <v/>
      </c>
      <c r="FI313" s="71" t="str">
        <f t="shared" si="5177"/>
        <v/>
      </c>
      <c r="FJ313" s="71" t="str">
        <f t="shared" si="5178"/>
        <v/>
      </c>
      <c r="FK313" s="71" t="str">
        <f t="shared" si="5179"/>
        <v/>
      </c>
      <c r="FL313" s="71" t="str">
        <f t="shared" si="5180"/>
        <v/>
      </c>
      <c r="FM313" s="71" t="str">
        <f t="shared" si="5181"/>
        <v/>
      </c>
      <c r="FN313" s="71" t="str">
        <f t="shared" si="5182"/>
        <v/>
      </c>
      <c r="FO313" s="71" t="str">
        <f t="shared" si="5183"/>
        <v/>
      </c>
      <c r="FP313" s="71" t="str">
        <f t="shared" si="5184"/>
        <v/>
      </c>
      <c r="FQ313" s="71" t="str">
        <f t="shared" si="5185"/>
        <v/>
      </c>
      <c r="FR313" s="71" t="str">
        <f t="shared" si="5186"/>
        <v/>
      </c>
      <c r="FS313" s="71" t="str">
        <f t="shared" si="5187"/>
        <v/>
      </c>
    </row>
    <row r="314" spans="1:175">
      <c r="A314" s="80"/>
      <c r="B314" s="80" t="s">
        <v>930</v>
      </c>
      <c r="C314" s="61" t="s">
        <v>909</v>
      </c>
      <c r="T314" s="146"/>
      <c r="U314" s="85"/>
      <c r="CN314" s="70" t="str">
        <f t="shared" si="5112"/>
        <v>InitUnitState('IF22',,,,,,,,,,)</v>
      </c>
      <c r="CO314" s="70" t="str">
        <f t="shared" si="5113"/>
        <v>InitUnitNormal('IF22',,,,,,,,,,)</v>
      </c>
      <c r="CP314" s="70" t="str">
        <f t="shared" si="5114"/>
        <v>InitUnitMagic('IF22',,,,,,,,,,)</v>
      </c>
      <c r="CQ314" s="70" t="str">
        <f t="shared" si="5115"/>
        <v>InitUnitAdd('IF22',,,,,,,,,,)</v>
      </c>
      <c r="CR314" s="70" t="str">
        <f t="shared" si="5116"/>
        <v>InitEquipData('IF22',,"",,,,,'','','','','','',"")</v>
      </c>
      <c r="CU314" s="95" t="str">
        <f t="shared" si="5117"/>
        <v>|n</v>
      </c>
      <c r="CW314" s="60"/>
      <c r="CX314" s="60"/>
      <c r="CY314" s="60"/>
      <c r="CZ314" s="60"/>
      <c r="DA314" s="60"/>
      <c r="DB314" s="71" t="str">
        <f t="shared" si="5118"/>
        <v/>
      </c>
      <c r="DC314" s="71" t="str">
        <f t="shared" si="5119"/>
        <v/>
      </c>
      <c r="DD314" s="71" t="str">
        <f t="shared" si="5120"/>
        <v/>
      </c>
      <c r="DE314" s="71" t="str">
        <f t="shared" si="5121"/>
        <v/>
      </c>
      <c r="DF314" s="71" t="str">
        <f t="shared" si="5122"/>
        <v/>
      </c>
      <c r="DG314" s="71" t="str">
        <f t="shared" si="5123"/>
        <v/>
      </c>
      <c r="DH314" s="71" t="str">
        <f t="shared" si="5124"/>
        <v/>
      </c>
      <c r="DI314" s="71" t="str">
        <f t="shared" si="5125"/>
        <v/>
      </c>
      <c r="DJ314" s="71" t="str">
        <f t="shared" si="5126"/>
        <v/>
      </c>
      <c r="DK314" s="71" t="str">
        <f t="shared" si="5127"/>
        <v/>
      </c>
      <c r="DL314" s="71" t="str">
        <f t="shared" si="5128"/>
        <v/>
      </c>
      <c r="DM314" s="71" t="str">
        <f t="shared" si="5129"/>
        <v/>
      </c>
      <c r="DN314" s="71" t="str">
        <f t="shared" si="5130"/>
        <v/>
      </c>
      <c r="DO314" s="71" t="str">
        <f t="shared" si="5131"/>
        <v/>
      </c>
      <c r="DP314" s="71" t="str">
        <f t="shared" si="5132"/>
        <v/>
      </c>
      <c r="DQ314" s="71" t="str">
        <f t="shared" si="5133"/>
        <v/>
      </c>
      <c r="DR314" s="71" t="str">
        <f t="shared" si="5134"/>
        <v/>
      </c>
      <c r="DS314" s="71" t="str">
        <f t="shared" si="5135"/>
        <v/>
      </c>
      <c r="DT314" s="71" t="str">
        <f t="shared" si="5136"/>
        <v/>
      </c>
      <c r="DU314" s="71" t="str">
        <f t="shared" si="5137"/>
        <v/>
      </c>
      <c r="DV314" s="71" t="str">
        <f t="shared" si="5138"/>
        <v/>
      </c>
      <c r="DW314" s="71" t="str">
        <f t="shared" si="5139"/>
        <v/>
      </c>
      <c r="DX314" s="71" t="str">
        <f t="shared" si="5140"/>
        <v/>
      </c>
      <c r="DY314" s="71" t="str">
        <f t="shared" si="5141"/>
        <v/>
      </c>
      <c r="DZ314" s="71" t="str">
        <f t="shared" si="5142"/>
        <v/>
      </c>
      <c r="EA314" s="71" t="str">
        <f t="shared" si="5143"/>
        <v/>
      </c>
      <c r="EB314" s="71" t="str">
        <f t="shared" si="5144"/>
        <v/>
      </c>
      <c r="EC314" s="71" t="str">
        <f t="shared" si="5145"/>
        <v/>
      </c>
      <c r="ED314" s="71" t="str">
        <f t="shared" si="5146"/>
        <v/>
      </c>
      <c r="EE314" s="71" t="str">
        <f t="shared" si="5147"/>
        <v/>
      </c>
      <c r="EF314" s="71" t="str">
        <f t="shared" si="5148"/>
        <v/>
      </c>
      <c r="EG314" s="71" t="str">
        <f t="shared" si="5149"/>
        <v/>
      </c>
      <c r="EH314" s="71" t="str">
        <f t="shared" si="5150"/>
        <v/>
      </c>
      <c r="EI314" s="71" t="str">
        <f t="shared" si="5151"/>
        <v/>
      </c>
      <c r="EJ314" s="71" t="str">
        <f t="shared" si="5152"/>
        <v/>
      </c>
      <c r="EK314" s="71" t="str">
        <f t="shared" si="5153"/>
        <v/>
      </c>
      <c r="EL314" s="71" t="str">
        <f t="shared" si="5154"/>
        <v/>
      </c>
      <c r="EM314" s="71" t="str">
        <f t="shared" si="5155"/>
        <v/>
      </c>
      <c r="EN314" s="71" t="str">
        <f t="shared" si="5156"/>
        <v/>
      </c>
      <c r="EO314" s="71" t="str">
        <f t="shared" si="5157"/>
        <v/>
      </c>
      <c r="EP314" s="71" t="str">
        <f t="shared" si="5158"/>
        <v/>
      </c>
      <c r="EQ314" s="71" t="str">
        <f t="shared" si="5159"/>
        <v/>
      </c>
      <c r="ER314" s="71" t="str">
        <f t="shared" si="5160"/>
        <v/>
      </c>
      <c r="ES314" s="71" t="str">
        <f t="shared" si="5161"/>
        <v/>
      </c>
      <c r="ET314" s="71" t="str">
        <f t="shared" si="5162"/>
        <v/>
      </c>
      <c r="EU314" s="71" t="str">
        <f t="shared" si="5163"/>
        <v/>
      </c>
      <c r="EV314" s="71" t="str">
        <f t="shared" si="5164"/>
        <v/>
      </c>
      <c r="EW314" s="71" t="str">
        <f t="shared" si="5165"/>
        <v/>
      </c>
      <c r="EX314" s="71" t="str">
        <f t="shared" si="5166"/>
        <v/>
      </c>
      <c r="EY314" s="71" t="str">
        <f t="shared" si="5167"/>
        <v/>
      </c>
      <c r="EZ314" s="71" t="str">
        <f t="shared" si="5168"/>
        <v/>
      </c>
      <c r="FA314" s="71" t="str">
        <f t="shared" si="5169"/>
        <v/>
      </c>
      <c r="FB314" s="71" t="str">
        <f t="shared" si="5170"/>
        <v/>
      </c>
      <c r="FC314" s="71" t="str">
        <f t="shared" si="5171"/>
        <v/>
      </c>
      <c r="FD314" s="71" t="str">
        <f t="shared" si="5172"/>
        <v/>
      </c>
      <c r="FE314" s="71" t="str">
        <f t="shared" si="5173"/>
        <v/>
      </c>
      <c r="FF314" s="71" t="str">
        <f t="shared" si="5174"/>
        <v/>
      </c>
      <c r="FG314" s="71" t="str">
        <f t="shared" si="5175"/>
        <v/>
      </c>
      <c r="FH314" s="71" t="str">
        <f t="shared" si="5176"/>
        <v/>
      </c>
      <c r="FI314" s="71" t="str">
        <f t="shared" si="5177"/>
        <v/>
      </c>
      <c r="FJ314" s="71" t="str">
        <f t="shared" si="5178"/>
        <v/>
      </c>
      <c r="FK314" s="71" t="str">
        <f t="shared" si="5179"/>
        <v/>
      </c>
      <c r="FL314" s="71" t="str">
        <f t="shared" si="5180"/>
        <v/>
      </c>
      <c r="FM314" s="71" t="str">
        <f t="shared" si="5181"/>
        <v/>
      </c>
      <c r="FN314" s="71" t="str">
        <f t="shared" si="5182"/>
        <v/>
      </c>
      <c r="FO314" s="71" t="str">
        <f t="shared" si="5183"/>
        <v/>
      </c>
      <c r="FP314" s="71" t="str">
        <f t="shared" si="5184"/>
        <v/>
      </c>
      <c r="FQ314" s="71" t="str">
        <f t="shared" si="5185"/>
        <v/>
      </c>
      <c r="FR314" s="71" t="str">
        <f t="shared" si="5186"/>
        <v/>
      </c>
      <c r="FS314" s="71" t="str">
        <f t="shared" si="5187"/>
        <v/>
      </c>
    </row>
    <row r="315" spans="1:175">
      <c r="A315" s="80"/>
      <c r="B315" s="80" t="s">
        <v>931</v>
      </c>
      <c r="C315" s="61" t="s">
        <v>909</v>
      </c>
      <c r="T315" s="146"/>
      <c r="U315" s="85"/>
      <c r="CN315" s="70" t="str">
        <f t="shared" si="5112"/>
        <v>InitUnitState('IF23',,,,,,,,,,)</v>
      </c>
      <c r="CO315" s="70" t="str">
        <f t="shared" si="5113"/>
        <v>InitUnitNormal('IF23',,,,,,,,,,)</v>
      </c>
      <c r="CP315" s="70" t="str">
        <f t="shared" si="5114"/>
        <v>InitUnitMagic('IF23',,,,,,,,,,)</v>
      </c>
      <c r="CQ315" s="70" t="str">
        <f t="shared" si="5115"/>
        <v>InitUnitAdd('IF23',,,,,,,,,,)</v>
      </c>
      <c r="CR315" s="70" t="str">
        <f t="shared" si="5116"/>
        <v>InitEquipData('IF23',,"",,,,,'','','','','','',"")</v>
      </c>
      <c r="CU315" s="95" t="str">
        <f t="shared" si="5117"/>
        <v>|n</v>
      </c>
      <c r="CW315" s="60"/>
      <c r="CX315" s="60"/>
      <c r="CY315" s="60"/>
      <c r="CZ315" s="60"/>
      <c r="DA315" s="60"/>
      <c r="DB315" s="71" t="str">
        <f t="shared" si="5118"/>
        <v/>
      </c>
      <c r="DC315" s="71" t="str">
        <f t="shared" si="5119"/>
        <v/>
      </c>
      <c r="DD315" s="71" t="str">
        <f t="shared" si="5120"/>
        <v/>
      </c>
      <c r="DE315" s="71" t="str">
        <f t="shared" si="5121"/>
        <v/>
      </c>
      <c r="DF315" s="71" t="str">
        <f t="shared" si="5122"/>
        <v/>
      </c>
      <c r="DG315" s="71" t="str">
        <f t="shared" si="5123"/>
        <v/>
      </c>
      <c r="DH315" s="71" t="str">
        <f t="shared" si="5124"/>
        <v/>
      </c>
      <c r="DI315" s="71" t="str">
        <f t="shared" si="5125"/>
        <v/>
      </c>
      <c r="DJ315" s="71" t="str">
        <f t="shared" si="5126"/>
        <v/>
      </c>
      <c r="DK315" s="71" t="str">
        <f t="shared" si="5127"/>
        <v/>
      </c>
      <c r="DL315" s="71" t="str">
        <f t="shared" si="5128"/>
        <v/>
      </c>
      <c r="DM315" s="71" t="str">
        <f t="shared" si="5129"/>
        <v/>
      </c>
      <c r="DN315" s="71" t="str">
        <f t="shared" si="5130"/>
        <v/>
      </c>
      <c r="DO315" s="71" t="str">
        <f t="shared" si="5131"/>
        <v/>
      </c>
      <c r="DP315" s="71" t="str">
        <f t="shared" si="5132"/>
        <v/>
      </c>
      <c r="DQ315" s="71" t="str">
        <f t="shared" si="5133"/>
        <v/>
      </c>
      <c r="DR315" s="71" t="str">
        <f t="shared" si="5134"/>
        <v/>
      </c>
      <c r="DS315" s="71" t="str">
        <f t="shared" si="5135"/>
        <v/>
      </c>
      <c r="DT315" s="71" t="str">
        <f t="shared" si="5136"/>
        <v/>
      </c>
      <c r="DU315" s="71" t="str">
        <f t="shared" si="5137"/>
        <v/>
      </c>
      <c r="DV315" s="71" t="str">
        <f t="shared" si="5138"/>
        <v/>
      </c>
      <c r="DW315" s="71" t="str">
        <f t="shared" si="5139"/>
        <v/>
      </c>
      <c r="DX315" s="71" t="str">
        <f t="shared" si="5140"/>
        <v/>
      </c>
      <c r="DY315" s="71" t="str">
        <f t="shared" si="5141"/>
        <v/>
      </c>
      <c r="DZ315" s="71" t="str">
        <f t="shared" si="5142"/>
        <v/>
      </c>
      <c r="EA315" s="71" t="str">
        <f t="shared" si="5143"/>
        <v/>
      </c>
      <c r="EB315" s="71" t="str">
        <f t="shared" si="5144"/>
        <v/>
      </c>
      <c r="EC315" s="71" t="str">
        <f t="shared" si="5145"/>
        <v/>
      </c>
      <c r="ED315" s="71" t="str">
        <f t="shared" si="5146"/>
        <v/>
      </c>
      <c r="EE315" s="71" t="str">
        <f t="shared" si="5147"/>
        <v/>
      </c>
      <c r="EF315" s="71" t="str">
        <f t="shared" si="5148"/>
        <v/>
      </c>
      <c r="EG315" s="71" t="str">
        <f t="shared" si="5149"/>
        <v/>
      </c>
      <c r="EH315" s="71" t="str">
        <f t="shared" si="5150"/>
        <v/>
      </c>
      <c r="EI315" s="71" t="str">
        <f t="shared" si="5151"/>
        <v/>
      </c>
      <c r="EJ315" s="71" t="str">
        <f t="shared" si="5152"/>
        <v/>
      </c>
      <c r="EK315" s="71" t="str">
        <f t="shared" si="5153"/>
        <v/>
      </c>
      <c r="EL315" s="71" t="str">
        <f t="shared" si="5154"/>
        <v/>
      </c>
      <c r="EM315" s="71" t="str">
        <f t="shared" si="5155"/>
        <v/>
      </c>
      <c r="EN315" s="71" t="str">
        <f t="shared" si="5156"/>
        <v/>
      </c>
      <c r="EO315" s="71" t="str">
        <f t="shared" si="5157"/>
        <v/>
      </c>
      <c r="EP315" s="71" t="str">
        <f t="shared" si="5158"/>
        <v/>
      </c>
      <c r="EQ315" s="71" t="str">
        <f t="shared" si="5159"/>
        <v/>
      </c>
      <c r="ER315" s="71" t="str">
        <f t="shared" si="5160"/>
        <v/>
      </c>
      <c r="ES315" s="71" t="str">
        <f t="shared" si="5161"/>
        <v/>
      </c>
      <c r="ET315" s="71" t="str">
        <f t="shared" si="5162"/>
        <v/>
      </c>
      <c r="EU315" s="71" t="str">
        <f t="shared" si="5163"/>
        <v/>
      </c>
      <c r="EV315" s="71" t="str">
        <f t="shared" si="5164"/>
        <v/>
      </c>
      <c r="EW315" s="71" t="str">
        <f t="shared" si="5165"/>
        <v/>
      </c>
      <c r="EX315" s="71" t="str">
        <f t="shared" si="5166"/>
        <v/>
      </c>
      <c r="EY315" s="71" t="str">
        <f t="shared" si="5167"/>
        <v/>
      </c>
      <c r="EZ315" s="71" t="str">
        <f t="shared" si="5168"/>
        <v/>
      </c>
      <c r="FA315" s="71" t="str">
        <f t="shared" si="5169"/>
        <v/>
      </c>
      <c r="FB315" s="71" t="str">
        <f t="shared" si="5170"/>
        <v/>
      </c>
      <c r="FC315" s="71" t="str">
        <f t="shared" si="5171"/>
        <v/>
      </c>
      <c r="FD315" s="71" t="str">
        <f t="shared" si="5172"/>
        <v/>
      </c>
      <c r="FE315" s="71" t="str">
        <f t="shared" si="5173"/>
        <v/>
      </c>
      <c r="FF315" s="71" t="str">
        <f t="shared" si="5174"/>
        <v/>
      </c>
      <c r="FG315" s="71" t="str">
        <f t="shared" si="5175"/>
        <v/>
      </c>
      <c r="FH315" s="71" t="str">
        <f t="shared" si="5176"/>
        <v/>
      </c>
      <c r="FI315" s="71" t="str">
        <f t="shared" si="5177"/>
        <v/>
      </c>
      <c r="FJ315" s="71" t="str">
        <f t="shared" si="5178"/>
        <v/>
      </c>
      <c r="FK315" s="71" t="str">
        <f t="shared" si="5179"/>
        <v/>
      </c>
      <c r="FL315" s="71" t="str">
        <f t="shared" si="5180"/>
        <v/>
      </c>
      <c r="FM315" s="71" t="str">
        <f t="shared" si="5181"/>
        <v/>
      </c>
      <c r="FN315" s="71" t="str">
        <f t="shared" si="5182"/>
        <v/>
      </c>
      <c r="FO315" s="71" t="str">
        <f t="shared" si="5183"/>
        <v/>
      </c>
      <c r="FP315" s="71" t="str">
        <f t="shared" si="5184"/>
        <v/>
      </c>
      <c r="FQ315" s="71" t="str">
        <f t="shared" si="5185"/>
        <v/>
      </c>
      <c r="FR315" s="71" t="str">
        <f t="shared" si="5186"/>
        <v/>
      </c>
      <c r="FS315" s="71" t="str">
        <f t="shared" si="5187"/>
        <v/>
      </c>
    </row>
    <row r="316" spans="1:175">
      <c r="A316" s="80"/>
      <c r="B316" s="80" t="s">
        <v>932</v>
      </c>
      <c r="C316" s="61" t="s">
        <v>909</v>
      </c>
      <c r="T316" s="146"/>
      <c r="U316" s="85"/>
      <c r="CN316" s="70" t="str">
        <f t="shared" si="5112"/>
        <v>InitUnitState('IF24',,,,,,,,,,)</v>
      </c>
      <c r="CO316" s="70" t="str">
        <f t="shared" si="5113"/>
        <v>InitUnitNormal('IF24',,,,,,,,,,)</v>
      </c>
      <c r="CP316" s="70" t="str">
        <f t="shared" si="5114"/>
        <v>InitUnitMagic('IF24',,,,,,,,,,)</v>
      </c>
      <c r="CQ316" s="70" t="str">
        <f t="shared" si="5115"/>
        <v>InitUnitAdd('IF24',,,,,,,,,,)</v>
      </c>
      <c r="CR316" s="70" t="str">
        <f t="shared" si="5116"/>
        <v>InitEquipData('IF24',,"",,,,,'','','','','','',"")</v>
      </c>
      <c r="CU316" s="95" t="str">
        <f t="shared" ref="CU316:CU427" si="5188">CONCATENATE(DB316,DC316,DD316,DE316,DF316,DG316,DH316,DI316,DJ316,DK316,DL316,DM316,DN316,DO316,DP316,DQ316,DR316,DS316,DT316,DU316,DV316,DW316,DX316,DY316,DZ316,EA316,EB316,EC316,ED316,EE316,EF316,EG316,EH316,EI316,EJ316,EK316,EL316,EM316,EN316,EO316,EP316&amp;"|n")</f>
        <v>|n</v>
      </c>
      <c r="CW316" s="60"/>
      <c r="CX316" s="60"/>
      <c r="CY316" s="60"/>
      <c r="CZ316" s="60"/>
      <c r="DA316" s="60"/>
      <c r="DB316" s="71" t="str">
        <f t="shared" ref="DB316:DB427" si="5189">IF(V316="","","|n"&amp;DB$2&amp;"+"&amp;V316&amp;DB$1)</f>
        <v/>
      </c>
      <c r="DC316" s="71" t="str">
        <f t="shared" ref="DC316:DC427" si="5190">IF(W316="","","|n"&amp;DC$2&amp;"+"&amp;W316&amp;DC$1)</f>
        <v/>
      </c>
      <c r="DD316" s="71" t="str">
        <f t="shared" ref="DD316:DD427" si="5191">IF(X316="","","|n"&amp;DD$2&amp;"+"&amp;X316&amp;DD$1)</f>
        <v/>
      </c>
      <c r="DE316" s="71" t="str">
        <f t="shared" ref="DE316:DE427" si="5192">IF(Y316="","","|n"&amp;DE$2&amp;"+"&amp;Y316&amp;DE$1)</f>
        <v/>
      </c>
      <c r="DF316" s="71" t="str">
        <f t="shared" ref="DF316:DF427" si="5193">IF(Z316="","","|n"&amp;DF$2&amp;"+"&amp;Z316&amp;DF$1)</f>
        <v/>
      </c>
      <c r="DG316" s="71" t="str">
        <f t="shared" ref="DG316:DG427" si="5194">IF(AA316="","","|n"&amp;DG$2&amp;"+"&amp;AA316&amp;DG$1)</f>
        <v/>
      </c>
      <c r="DH316" s="71" t="str">
        <f t="shared" ref="DH316:DH427" si="5195">IF(AB316="","","|n"&amp;DH$2&amp;"+"&amp;AB316&amp;DH$1)</f>
        <v/>
      </c>
      <c r="DI316" s="71" t="str">
        <f t="shared" ref="DI316:DI427" si="5196">IF(AC316="","","|n"&amp;DI$2&amp;"+"&amp;AC316&amp;DI$1)</f>
        <v/>
      </c>
      <c r="DJ316" s="71" t="str">
        <f t="shared" ref="DJ316:DJ427" si="5197">IF(AD316="","","|n"&amp;DJ$2&amp;"+"&amp;AD316&amp;DJ$1)</f>
        <v/>
      </c>
      <c r="DK316" s="71" t="str">
        <f t="shared" ref="DK316:DK427" si="5198">IF(AE316="","","|n"&amp;DK$2&amp;"+"&amp;AE316&amp;DK$1)</f>
        <v/>
      </c>
      <c r="DL316" s="71" t="str">
        <f t="shared" ref="DL316:DL427" si="5199">IF(AF316="","","|n"&amp;DL$2&amp;"+"&amp;AF316&amp;DL$1)</f>
        <v/>
      </c>
      <c r="DM316" s="71" t="str">
        <f t="shared" ref="DM316:DM427" si="5200">IF(AG316="","","|n"&amp;DM$2&amp;"+"&amp;AG316&amp;DM$1)</f>
        <v/>
      </c>
      <c r="DN316" s="71" t="str">
        <f t="shared" ref="DN316:DN427" si="5201">IF(AH316="","","|n"&amp;DN$2&amp;"+"&amp;AH316&amp;DN$1)</f>
        <v/>
      </c>
      <c r="DO316" s="71" t="str">
        <f t="shared" ref="DO316:DO427" si="5202">IF(AI316="","","|n"&amp;DO$2&amp;"+"&amp;AI316&amp;DO$1)</f>
        <v/>
      </c>
      <c r="DP316" s="71" t="str">
        <f t="shared" ref="DP316:DP427" si="5203">IF(AJ316="","","|n"&amp;DP$2&amp;"+"&amp;AJ316&amp;DP$1)</f>
        <v/>
      </c>
      <c r="DQ316" s="71" t="str">
        <f t="shared" ref="DQ316:DQ427" si="5204">IF(AK316="","","|n"&amp;DQ$2&amp;"+"&amp;AK316&amp;DQ$1)</f>
        <v/>
      </c>
      <c r="DR316" s="71" t="str">
        <f t="shared" ref="DR316:DR427" si="5205">IF(AL316="","","|n"&amp;DR$2&amp;"+"&amp;AL316&amp;DR$1)</f>
        <v/>
      </c>
      <c r="DS316" s="71" t="str">
        <f t="shared" ref="DS316:DS427" si="5206">IF(AM316="","","|n"&amp;DS$2&amp;"+"&amp;AM316&amp;DS$1)</f>
        <v/>
      </c>
      <c r="DT316" s="71" t="str">
        <f t="shared" ref="DT316:DT427" si="5207">IF(AN316="","","|n"&amp;DT$2&amp;"+"&amp;AN316&amp;DT$1)</f>
        <v/>
      </c>
      <c r="DU316" s="71" t="str">
        <f t="shared" ref="DU316:DU427" si="5208">IF(AO316="","","|n"&amp;DU$2&amp;"+"&amp;AO316&amp;DU$1)</f>
        <v/>
      </c>
      <c r="DV316" s="71" t="str">
        <f t="shared" ref="DV316:DV427" si="5209">IF(AP316="","","|n"&amp;DV$2&amp;"+"&amp;AP316&amp;DV$1)</f>
        <v/>
      </c>
      <c r="DW316" s="71" t="str">
        <f t="shared" ref="DW316:DW427" si="5210">IF(AQ316="","","|n"&amp;DW$2&amp;"+"&amp;AQ316&amp;DW$1)</f>
        <v/>
      </c>
      <c r="DX316" s="71" t="str">
        <f t="shared" ref="DX316:DX427" si="5211">IF(AR316="","","|n"&amp;DX$2&amp;"+"&amp;AR316&amp;DX$1)</f>
        <v/>
      </c>
      <c r="DY316" s="71" t="str">
        <f t="shared" ref="DY316:DY427" si="5212">IF(AS316="","","|n"&amp;DY$2&amp;"+"&amp;AS316&amp;DY$1)</f>
        <v/>
      </c>
      <c r="DZ316" s="71" t="str">
        <f t="shared" ref="DZ316:DZ427" si="5213">IF(AT316="","","|n"&amp;DZ$2&amp;"+"&amp;AT316&amp;DZ$1)</f>
        <v/>
      </c>
      <c r="EA316" s="71" t="str">
        <f t="shared" ref="EA316:EA427" si="5214">IF(AU316="","","|n"&amp;EA$2&amp;"+"&amp;AU316&amp;EA$1)</f>
        <v/>
      </c>
      <c r="EB316" s="71" t="str">
        <f t="shared" ref="EB316:EB427" si="5215">IF(AV316="","","|n"&amp;EB$2&amp;"+"&amp;AV316&amp;EB$1)</f>
        <v/>
      </c>
      <c r="EC316" s="71" t="str">
        <f t="shared" ref="EC316:EC427" si="5216">IF(AW316="","","|n"&amp;EC$2&amp;"+"&amp;AW316&amp;EC$1)</f>
        <v/>
      </c>
      <c r="ED316" s="71" t="str">
        <f t="shared" ref="ED316:ED427" si="5217">IF(AX316="","","|n"&amp;ED$2&amp;"+"&amp;AX316&amp;ED$1)</f>
        <v/>
      </c>
      <c r="EE316" s="71" t="str">
        <f t="shared" ref="EE316:EE427" si="5218">IF(AY316="","","|n"&amp;EE$2&amp;"+"&amp;AY316&amp;EE$1)</f>
        <v/>
      </c>
      <c r="EF316" s="71" t="str">
        <f t="shared" ref="EF316:EF427" si="5219">IF(AZ316="","","|n"&amp;EF$2&amp;"+"&amp;AZ316&amp;EF$1)</f>
        <v/>
      </c>
      <c r="EG316" s="71" t="str">
        <f t="shared" ref="EG316:EG427" si="5220">IF(BA316="","","|n"&amp;EG$2&amp;"+"&amp;BA316&amp;EG$1)</f>
        <v/>
      </c>
      <c r="EH316" s="71" t="str">
        <f t="shared" ref="EH316:EH427" si="5221">IF(BB316="","","|n"&amp;EH$2&amp;"+"&amp;BB316&amp;EH$1)</f>
        <v/>
      </c>
      <c r="EI316" s="71" t="str">
        <f t="shared" ref="EI316:EI427" si="5222">IF(BC316="","","|n"&amp;EI$2&amp;"+"&amp;BC316&amp;EI$1)</f>
        <v/>
      </c>
      <c r="EJ316" s="71" t="str">
        <f t="shared" ref="EJ316:EJ427" si="5223">IF(BD316="","","|n"&amp;EJ$2&amp;"+"&amp;BD316&amp;EJ$1)</f>
        <v/>
      </c>
      <c r="EK316" s="71" t="str">
        <f t="shared" ref="EK316:EK427" si="5224">IF(BE316="","","|n"&amp;EK$2&amp;"+"&amp;BE316&amp;EK$1)</f>
        <v/>
      </c>
      <c r="EL316" s="71" t="str">
        <f t="shared" ref="EL316:EL427" si="5225">IF(BF316="","","|n"&amp;EL$2&amp;"+"&amp;BF316&amp;EL$1)</f>
        <v/>
      </c>
      <c r="EM316" s="71" t="str">
        <f t="shared" ref="EM316:EM427" si="5226">IF(BG316="","","|n"&amp;EM$2&amp;"+"&amp;BG316&amp;EM$1)</f>
        <v/>
      </c>
      <c r="EN316" s="71" t="str">
        <f t="shared" ref="EN316:EN427" si="5227">IF(BH316="","","|n"&amp;EN$2&amp;"+"&amp;BH316&amp;EN$1)</f>
        <v/>
      </c>
      <c r="EO316" s="71" t="str">
        <f t="shared" ref="EO316:EO427" si="5228">IF(BI316="","","|n"&amp;EO$2&amp;"+"&amp;BI316&amp;EO$1)</f>
        <v/>
      </c>
      <c r="EP316" s="71" t="str">
        <f t="shared" ref="EP316:EP427" si="5229">IF(BJ316="","","|n"&amp;EP$2&amp;"+"&amp;BJ316&amp;EP$1)</f>
        <v/>
      </c>
      <c r="EQ316" s="71" t="str">
        <f t="shared" ref="EQ316:EQ427" si="5230">IF(BK316="","","|n"&amp;EQ$2&amp;"+"&amp;BK316&amp;EQ$1)</f>
        <v/>
      </c>
      <c r="ER316" s="71" t="str">
        <f t="shared" ref="ER316:ER427" si="5231">IF(BL316="","","|n"&amp;ER$2&amp;"+"&amp;BL316&amp;ER$1)</f>
        <v/>
      </c>
      <c r="ES316" s="71" t="str">
        <f t="shared" ref="ES316:ES427" si="5232">IF(BM316="","","|n"&amp;ES$2&amp;"+"&amp;BM316&amp;ES$1)</f>
        <v/>
      </c>
      <c r="ET316" s="71" t="str">
        <f t="shared" ref="ET316:ET427" si="5233">IF(BN316="","","|n"&amp;ET$2&amp;"+"&amp;BN316&amp;ET$1)</f>
        <v/>
      </c>
      <c r="EU316" s="71" t="str">
        <f t="shared" ref="EU316:EU427" si="5234">IF(BO316="","","|n"&amp;EU$2&amp;"+"&amp;BO316&amp;EU$1)</f>
        <v/>
      </c>
      <c r="EV316" s="71" t="str">
        <f t="shared" ref="EV316:EV427" si="5235">IF(BP316="","","|n"&amp;EV$2&amp;"+"&amp;BP316&amp;EV$1)</f>
        <v/>
      </c>
      <c r="EW316" s="71" t="str">
        <f t="shared" ref="EW316:EW427" si="5236">IF(BQ316="","","|n"&amp;EW$2&amp;"+"&amp;BQ316&amp;EW$1)</f>
        <v/>
      </c>
      <c r="EX316" s="71" t="str">
        <f t="shared" ref="EX316:EX427" si="5237">IF(BR316="","","|n"&amp;EX$2&amp;"+"&amp;BR316&amp;EX$1)</f>
        <v/>
      </c>
      <c r="EY316" s="71" t="str">
        <f t="shared" ref="EY316:EY427" si="5238">IF(BS316="","","|n"&amp;EY$2&amp;"+"&amp;BS316&amp;EY$1)</f>
        <v/>
      </c>
      <c r="EZ316" s="71" t="str">
        <f t="shared" ref="EZ316:EZ427" si="5239">IF(BT316="","","|n"&amp;EZ$2&amp;"+"&amp;BT316&amp;EZ$1)</f>
        <v/>
      </c>
      <c r="FA316" s="71" t="str">
        <f t="shared" ref="FA316:FA427" si="5240">IF(BU316="","","|n"&amp;FA$2&amp;"+"&amp;BU316&amp;FA$1)</f>
        <v/>
      </c>
      <c r="FB316" s="71" t="str">
        <f t="shared" ref="FB316:FB427" si="5241">IF(BV316="","","|n"&amp;FB$2&amp;"+"&amp;BV316&amp;FB$1)</f>
        <v/>
      </c>
      <c r="FC316" s="71" t="str">
        <f t="shared" ref="FC316:FC427" si="5242">IF(BW316="","","|n"&amp;FC$2&amp;"+"&amp;BW316&amp;FC$1)</f>
        <v/>
      </c>
      <c r="FD316" s="71" t="str">
        <f t="shared" ref="FD316:FD427" si="5243">IF(BX316="","","|n"&amp;FD$2&amp;"+"&amp;BX316&amp;FD$1)</f>
        <v/>
      </c>
      <c r="FE316" s="71" t="str">
        <f t="shared" ref="FE316:FE427" si="5244">IF(BY316="","","|n"&amp;FE$2&amp;"+"&amp;BY316&amp;FE$1)</f>
        <v/>
      </c>
      <c r="FF316" s="71" t="str">
        <f t="shared" ref="FF316:FF427" si="5245">IF(BZ316="","","|n"&amp;FF$2&amp;"+"&amp;BZ316&amp;FF$1)</f>
        <v/>
      </c>
      <c r="FG316" s="71" t="str">
        <f t="shared" ref="FG316:FG427" si="5246">IF(CA316="","","|n"&amp;FG$2&amp;"+"&amp;CA316&amp;FG$1)</f>
        <v/>
      </c>
      <c r="FH316" s="71" t="str">
        <f t="shared" ref="FH316:FH427" si="5247">IF(CB316="","","|n"&amp;FH$2&amp;"+"&amp;CB316&amp;FH$1)</f>
        <v/>
      </c>
      <c r="FI316" s="71" t="str">
        <f t="shared" ref="FI316:FI427" si="5248">IF(CC316="","","|n"&amp;FI$2&amp;"+"&amp;CC316&amp;FI$1)</f>
        <v/>
      </c>
      <c r="FJ316" s="71" t="str">
        <f t="shared" ref="FJ316:FJ427" si="5249">IF(CD316="","","|n"&amp;FJ$2&amp;"+"&amp;CD316&amp;FJ$1)</f>
        <v/>
      </c>
      <c r="FK316" s="71" t="str">
        <f t="shared" ref="FK316:FK427" si="5250">IF(CE316="","","|n"&amp;FK$2&amp;"+"&amp;CE316&amp;FK$1)</f>
        <v/>
      </c>
      <c r="FL316" s="71" t="str">
        <f t="shared" ref="FL316:FL427" si="5251">IF(CF316="","","|n"&amp;FL$2&amp;"+"&amp;CF316&amp;FL$1)</f>
        <v/>
      </c>
      <c r="FM316" s="71" t="str">
        <f t="shared" ref="FM316:FM427" si="5252">IF(CG316="","","|n"&amp;FM$2&amp;"+"&amp;CG316&amp;FM$1)</f>
        <v/>
      </c>
      <c r="FN316" s="71" t="str">
        <f t="shared" ref="FN316:FN427" si="5253">IF(CH316="","","|n"&amp;FN$2&amp;"+"&amp;CH316&amp;FN$1)</f>
        <v/>
      </c>
      <c r="FO316" s="71" t="str">
        <f t="shared" ref="FO316:FO427" si="5254">IF(CI316="","","|n"&amp;FO$2&amp;"+"&amp;CI316&amp;FO$1)</f>
        <v/>
      </c>
      <c r="FP316" s="71" t="str">
        <f t="shared" ref="FP316:FP427" si="5255">IF(CJ316="","","|n"&amp;FP$2&amp;"+"&amp;CJ316&amp;FP$1)</f>
        <v/>
      </c>
      <c r="FQ316" s="71" t="str">
        <f t="shared" ref="FQ316:FQ427" si="5256">IF(CK316="","","|n"&amp;FQ$2&amp;"+"&amp;CK316&amp;FQ$1)</f>
        <v/>
      </c>
      <c r="FR316" s="71" t="str">
        <f t="shared" ref="FR316:FR427" si="5257">IF(CL316="","","|n"&amp;FR$2&amp;"+"&amp;CL316&amp;FR$1)</f>
        <v/>
      </c>
      <c r="FS316" s="71" t="str">
        <f t="shared" ref="FS316:FS427" si="5258">IF(CM316="","","|n"&amp;FS$2&amp;"+"&amp;CM316&amp;FS$1)</f>
        <v/>
      </c>
    </row>
    <row r="317" spans="1:175">
      <c r="A317" s="80"/>
      <c r="B317" s="80" t="s">
        <v>933</v>
      </c>
      <c r="C317" s="61" t="s">
        <v>909</v>
      </c>
      <c r="T317" s="146"/>
      <c r="U317" s="85"/>
      <c r="CN317" s="70" t="str">
        <f t="shared" si="5112"/>
        <v>InitUnitState('IF25',,,,,,,,,,)</v>
      </c>
      <c r="CO317" s="70" t="str">
        <f t="shared" si="5113"/>
        <v>InitUnitNormal('IF25',,,,,,,,,,)</v>
      </c>
      <c r="CP317" s="70" t="str">
        <f t="shared" si="5114"/>
        <v>InitUnitMagic('IF25',,,,,,,,,,)</v>
      </c>
      <c r="CQ317" s="70" t="str">
        <f t="shared" si="5115"/>
        <v>InitUnitAdd('IF25',,,,,,,,,,)</v>
      </c>
      <c r="CR317" s="70" t="str">
        <f t="shared" si="5116"/>
        <v>InitEquipData('IF25',,"",,,,,'','','','','','',"")</v>
      </c>
      <c r="CU317" s="95" t="str">
        <f t="shared" si="5188"/>
        <v>|n</v>
      </c>
      <c r="CW317" s="60"/>
      <c r="CX317" s="60"/>
      <c r="CY317" s="60"/>
      <c r="CZ317" s="60"/>
      <c r="DA317" s="60"/>
      <c r="DB317" s="71" t="str">
        <f t="shared" si="5189"/>
        <v/>
      </c>
      <c r="DC317" s="71" t="str">
        <f t="shared" si="5190"/>
        <v/>
      </c>
      <c r="DD317" s="71" t="str">
        <f t="shared" si="5191"/>
        <v/>
      </c>
      <c r="DE317" s="71" t="str">
        <f t="shared" si="5192"/>
        <v/>
      </c>
      <c r="DF317" s="71" t="str">
        <f t="shared" si="5193"/>
        <v/>
      </c>
      <c r="DG317" s="71" t="str">
        <f t="shared" si="5194"/>
        <v/>
      </c>
      <c r="DH317" s="71" t="str">
        <f t="shared" si="5195"/>
        <v/>
      </c>
      <c r="DI317" s="71" t="str">
        <f t="shared" si="5196"/>
        <v/>
      </c>
      <c r="DJ317" s="71" t="str">
        <f t="shared" si="5197"/>
        <v/>
      </c>
      <c r="DK317" s="71" t="str">
        <f t="shared" si="5198"/>
        <v/>
      </c>
      <c r="DL317" s="71" t="str">
        <f t="shared" si="5199"/>
        <v/>
      </c>
      <c r="DM317" s="71" t="str">
        <f t="shared" si="5200"/>
        <v/>
      </c>
      <c r="DN317" s="71" t="str">
        <f t="shared" si="5201"/>
        <v/>
      </c>
      <c r="DO317" s="71" t="str">
        <f t="shared" si="5202"/>
        <v/>
      </c>
      <c r="DP317" s="71" t="str">
        <f t="shared" si="5203"/>
        <v/>
      </c>
      <c r="DQ317" s="71" t="str">
        <f t="shared" si="5204"/>
        <v/>
      </c>
      <c r="DR317" s="71" t="str">
        <f t="shared" si="5205"/>
        <v/>
      </c>
      <c r="DS317" s="71" t="str">
        <f t="shared" si="5206"/>
        <v/>
      </c>
      <c r="DT317" s="71" t="str">
        <f t="shared" si="5207"/>
        <v/>
      </c>
      <c r="DU317" s="71" t="str">
        <f t="shared" si="5208"/>
        <v/>
      </c>
      <c r="DV317" s="71" t="str">
        <f t="shared" si="5209"/>
        <v/>
      </c>
      <c r="DW317" s="71" t="str">
        <f t="shared" si="5210"/>
        <v/>
      </c>
      <c r="DX317" s="71" t="str">
        <f t="shared" si="5211"/>
        <v/>
      </c>
      <c r="DY317" s="71" t="str">
        <f t="shared" si="5212"/>
        <v/>
      </c>
      <c r="DZ317" s="71" t="str">
        <f t="shared" si="5213"/>
        <v/>
      </c>
      <c r="EA317" s="71" t="str">
        <f t="shared" si="5214"/>
        <v/>
      </c>
      <c r="EB317" s="71" t="str">
        <f t="shared" si="5215"/>
        <v/>
      </c>
      <c r="EC317" s="71" t="str">
        <f t="shared" si="5216"/>
        <v/>
      </c>
      <c r="ED317" s="71" t="str">
        <f t="shared" si="5217"/>
        <v/>
      </c>
      <c r="EE317" s="71" t="str">
        <f t="shared" si="5218"/>
        <v/>
      </c>
      <c r="EF317" s="71" t="str">
        <f t="shared" si="5219"/>
        <v/>
      </c>
      <c r="EG317" s="71" t="str">
        <f t="shared" si="5220"/>
        <v/>
      </c>
      <c r="EH317" s="71" t="str">
        <f t="shared" si="5221"/>
        <v/>
      </c>
      <c r="EI317" s="71" t="str">
        <f t="shared" si="5222"/>
        <v/>
      </c>
      <c r="EJ317" s="71" t="str">
        <f t="shared" si="5223"/>
        <v/>
      </c>
      <c r="EK317" s="71" t="str">
        <f t="shared" si="5224"/>
        <v/>
      </c>
      <c r="EL317" s="71" t="str">
        <f t="shared" si="5225"/>
        <v/>
      </c>
      <c r="EM317" s="71" t="str">
        <f t="shared" si="5226"/>
        <v/>
      </c>
      <c r="EN317" s="71" t="str">
        <f t="shared" si="5227"/>
        <v/>
      </c>
      <c r="EO317" s="71" t="str">
        <f t="shared" si="5228"/>
        <v/>
      </c>
      <c r="EP317" s="71" t="str">
        <f t="shared" si="5229"/>
        <v/>
      </c>
      <c r="EQ317" s="71" t="str">
        <f t="shared" si="5230"/>
        <v/>
      </c>
      <c r="ER317" s="71" t="str">
        <f t="shared" si="5231"/>
        <v/>
      </c>
      <c r="ES317" s="71" t="str">
        <f t="shared" si="5232"/>
        <v/>
      </c>
      <c r="ET317" s="71" t="str">
        <f t="shared" si="5233"/>
        <v/>
      </c>
      <c r="EU317" s="71" t="str">
        <f t="shared" si="5234"/>
        <v/>
      </c>
      <c r="EV317" s="71" t="str">
        <f t="shared" si="5235"/>
        <v/>
      </c>
      <c r="EW317" s="71" t="str">
        <f t="shared" si="5236"/>
        <v/>
      </c>
      <c r="EX317" s="71" t="str">
        <f t="shared" si="5237"/>
        <v/>
      </c>
      <c r="EY317" s="71" t="str">
        <f t="shared" si="5238"/>
        <v/>
      </c>
      <c r="EZ317" s="71" t="str">
        <f t="shared" si="5239"/>
        <v/>
      </c>
      <c r="FA317" s="71" t="str">
        <f t="shared" si="5240"/>
        <v/>
      </c>
      <c r="FB317" s="71" t="str">
        <f t="shared" si="5241"/>
        <v/>
      </c>
      <c r="FC317" s="71" t="str">
        <f t="shared" si="5242"/>
        <v/>
      </c>
      <c r="FD317" s="71" t="str">
        <f t="shared" si="5243"/>
        <v/>
      </c>
      <c r="FE317" s="71" t="str">
        <f t="shared" si="5244"/>
        <v/>
      </c>
      <c r="FF317" s="71" t="str">
        <f t="shared" si="5245"/>
        <v/>
      </c>
      <c r="FG317" s="71" t="str">
        <f t="shared" si="5246"/>
        <v/>
      </c>
      <c r="FH317" s="71" t="str">
        <f t="shared" si="5247"/>
        <v/>
      </c>
      <c r="FI317" s="71" t="str">
        <f t="shared" si="5248"/>
        <v/>
      </c>
      <c r="FJ317" s="71" t="str">
        <f t="shared" si="5249"/>
        <v/>
      </c>
      <c r="FK317" s="71" t="str">
        <f t="shared" si="5250"/>
        <v/>
      </c>
      <c r="FL317" s="71" t="str">
        <f t="shared" si="5251"/>
        <v/>
      </c>
      <c r="FM317" s="71" t="str">
        <f t="shared" si="5252"/>
        <v/>
      </c>
      <c r="FN317" s="71" t="str">
        <f t="shared" si="5253"/>
        <v/>
      </c>
      <c r="FO317" s="71" t="str">
        <f t="shared" si="5254"/>
        <v/>
      </c>
      <c r="FP317" s="71" t="str">
        <f t="shared" si="5255"/>
        <v/>
      </c>
      <c r="FQ317" s="71" t="str">
        <f t="shared" si="5256"/>
        <v/>
      </c>
      <c r="FR317" s="71" t="str">
        <f t="shared" si="5257"/>
        <v/>
      </c>
      <c r="FS317" s="71" t="str">
        <f t="shared" si="5258"/>
        <v/>
      </c>
    </row>
    <row r="318" spans="1:175">
      <c r="A318" s="80"/>
      <c r="B318" s="80" t="s">
        <v>934</v>
      </c>
      <c r="C318" s="61" t="s">
        <v>909</v>
      </c>
      <c r="T318" s="146"/>
      <c r="U318" s="85"/>
      <c r="CN318" s="70" t="str">
        <f t="shared" si="5112"/>
        <v>InitUnitState('IF26',,,,,,,,,,)</v>
      </c>
      <c r="CO318" s="70" t="str">
        <f t="shared" si="5113"/>
        <v>InitUnitNormal('IF26',,,,,,,,,,)</v>
      </c>
      <c r="CP318" s="70" t="str">
        <f t="shared" si="5114"/>
        <v>InitUnitMagic('IF26',,,,,,,,,,)</v>
      </c>
      <c r="CQ318" s="70" t="str">
        <f t="shared" si="5115"/>
        <v>InitUnitAdd('IF26',,,,,,,,,,)</v>
      </c>
      <c r="CR318" s="70" t="str">
        <f t="shared" si="5116"/>
        <v>InitEquipData('IF26',,"",,,,,'','','','','','',"")</v>
      </c>
      <c r="CU318" s="95" t="str">
        <f t="shared" si="5188"/>
        <v>|n</v>
      </c>
      <c r="CW318" s="60"/>
      <c r="CX318" s="60"/>
      <c r="CY318" s="60"/>
      <c r="CZ318" s="60"/>
      <c r="DA318" s="60"/>
      <c r="DB318" s="71" t="str">
        <f t="shared" si="5189"/>
        <v/>
      </c>
      <c r="DC318" s="71" t="str">
        <f t="shared" si="5190"/>
        <v/>
      </c>
      <c r="DD318" s="71" t="str">
        <f t="shared" si="5191"/>
        <v/>
      </c>
      <c r="DE318" s="71" t="str">
        <f t="shared" si="5192"/>
        <v/>
      </c>
      <c r="DF318" s="71" t="str">
        <f t="shared" si="5193"/>
        <v/>
      </c>
      <c r="DG318" s="71" t="str">
        <f t="shared" si="5194"/>
        <v/>
      </c>
      <c r="DH318" s="71" t="str">
        <f t="shared" si="5195"/>
        <v/>
      </c>
      <c r="DI318" s="71" t="str">
        <f t="shared" si="5196"/>
        <v/>
      </c>
      <c r="DJ318" s="71" t="str">
        <f t="shared" si="5197"/>
        <v/>
      </c>
      <c r="DK318" s="71" t="str">
        <f t="shared" si="5198"/>
        <v/>
      </c>
      <c r="DL318" s="71" t="str">
        <f t="shared" si="5199"/>
        <v/>
      </c>
      <c r="DM318" s="71" t="str">
        <f t="shared" si="5200"/>
        <v/>
      </c>
      <c r="DN318" s="71" t="str">
        <f t="shared" si="5201"/>
        <v/>
      </c>
      <c r="DO318" s="71" t="str">
        <f t="shared" si="5202"/>
        <v/>
      </c>
      <c r="DP318" s="71" t="str">
        <f t="shared" si="5203"/>
        <v/>
      </c>
      <c r="DQ318" s="71" t="str">
        <f t="shared" si="5204"/>
        <v/>
      </c>
      <c r="DR318" s="71" t="str">
        <f t="shared" si="5205"/>
        <v/>
      </c>
      <c r="DS318" s="71" t="str">
        <f t="shared" si="5206"/>
        <v/>
      </c>
      <c r="DT318" s="71" t="str">
        <f t="shared" si="5207"/>
        <v/>
      </c>
      <c r="DU318" s="71" t="str">
        <f t="shared" si="5208"/>
        <v/>
      </c>
      <c r="DV318" s="71" t="str">
        <f t="shared" si="5209"/>
        <v/>
      </c>
      <c r="DW318" s="71" t="str">
        <f t="shared" si="5210"/>
        <v/>
      </c>
      <c r="DX318" s="71" t="str">
        <f t="shared" si="5211"/>
        <v/>
      </c>
      <c r="DY318" s="71" t="str">
        <f t="shared" si="5212"/>
        <v/>
      </c>
      <c r="DZ318" s="71" t="str">
        <f t="shared" si="5213"/>
        <v/>
      </c>
      <c r="EA318" s="71" t="str">
        <f t="shared" si="5214"/>
        <v/>
      </c>
      <c r="EB318" s="71" t="str">
        <f t="shared" si="5215"/>
        <v/>
      </c>
      <c r="EC318" s="71" t="str">
        <f t="shared" si="5216"/>
        <v/>
      </c>
      <c r="ED318" s="71" t="str">
        <f t="shared" si="5217"/>
        <v/>
      </c>
      <c r="EE318" s="71" t="str">
        <f t="shared" si="5218"/>
        <v/>
      </c>
      <c r="EF318" s="71" t="str">
        <f t="shared" si="5219"/>
        <v/>
      </c>
      <c r="EG318" s="71" t="str">
        <f t="shared" si="5220"/>
        <v/>
      </c>
      <c r="EH318" s="71" t="str">
        <f t="shared" si="5221"/>
        <v/>
      </c>
      <c r="EI318" s="71" t="str">
        <f t="shared" si="5222"/>
        <v/>
      </c>
      <c r="EJ318" s="71" t="str">
        <f t="shared" si="5223"/>
        <v/>
      </c>
      <c r="EK318" s="71" t="str">
        <f t="shared" si="5224"/>
        <v/>
      </c>
      <c r="EL318" s="71" t="str">
        <f t="shared" si="5225"/>
        <v/>
      </c>
      <c r="EM318" s="71" t="str">
        <f t="shared" si="5226"/>
        <v/>
      </c>
      <c r="EN318" s="71" t="str">
        <f t="shared" si="5227"/>
        <v/>
      </c>
      <c r="EO318" s="71" t="str">
        <f t="shared" si="5228"/>
        <v/>
      </c>
      <c r="EP318" s="71" t="str">
        <f t="shared" si="5229"/>
        <v/>
      </c>
      <c r="EQ318" s="71" t="str">
        <f t="shared" si="5230"/>
        <v/>
      </c>
      <c r="ER318" s="71" t="str">
        <f t="shared" si="5231"/>
        <v/>
      </c>
      <c r="ES318" s="71" t="str">
        <f t="shared" si="5232"/>
        <v/>
      </c>
      <c r="ET318" s="71" t="str">
        <f t="shared" si="5233"/>
        <v/>
      </c>
      <c r="EU318" s="71" t="str">
        <f t="shared" si="5234"/>
        <v/>
      </c>
      <c r="EV318" s="71" t="str">
        <f t="shared" si="5235"/>
        <v/>
      </c>
      <c r="EW318" s="71" t="str">
        <f t="shared" si="5236"/>
        <v/>
      </c>
      <c r="EX318" s="71" t="str">
        <f t="shared" si="5237"/>
        <v/>
      </c>
      <c r="EY318" s="71" t="str">
        <f t="shared" si="5238"/>
        <v/>
      </c>
      <c r="EZ318" s="71" t="str">
        <f t="shared" si="5239"/>
        <v/>
      </c>
      <c r="FA318" s="71" t="str">
        <f t="shared" si="5240"/>
        <v/>
      </c>
      <c r="FB318" s="71" t="str">
        <f t="shared" si="5241"/>
        <v/>
      </c>
      <c r="FC318" s="71" t="str">
        <f t="shared" si="5242"/>
        <v/>
      </c>
      <c r="FD318" s="71" t="str">
        <f t="shared" si="5243"/>
        <v/>
      </c>
      <c r="FE318" s="71" t="str">
        <f t="shared" si="5244"/>
        <v/>
      </c>
      <c r="FF318" s="71" t="str">
        <f t="shared" si="5245"/>
        <v/>
      </c>
      <c r="FG318" s="71" t="str">
        <f t="shared" si="5246"/>
        <v/>
      </c>
      <c r="FH318" s="71" t="str">
        <f t="shared" si="5247"/>
        <v/>
      </c>
      <c r="FI318" s="71" t="str">
        <f t="shared" si="5248"/>
        <v/>
      </c>
      <c r="FJ318" s="71" t="str">
        <f t="shared" si="5249"/>
        <v/>
      </c>
      <c r="FK318" s="71" t="str">
        <f t="shared" si="5250"/>
        <v/>
      </c>
      <c r="FL318" s="71" t="str">
        <f t="shared" si="5251"/>
        <v/>
      </c>
      <c r="FM318" s="71" t="str">
        <f t="shared" si="5252"/>
        <v/>
      </c>
      <c r="FN318" s="71" t="str">
        <f t="shared" si="5253"/>
        <v/>
      </c>
      <c r="FO318" s="71" t="str">
        <f t="shared" si="5254"/>
        <v/>
      </c>
      <c r="FP318" s="71" t="str">
        <f t="shared" si="5255"/>
        <v/>
      </c>
      <c r="FQ318" s="71" t="str">
        <f t="shared" si="5256"/>
        <v/>
      </c>
      <c r="FR318" s="71" t="str">
        <f t="shared" si="5257"/>
        <v/>
      </c>
      <c r="FS318" s="71" t="str">
        <f t="shared" si="5258"/>
        <v/>
      </c>
    </row>
    <row r="319" spans="1:175">
      <c r="A319" s="80"/>
      <c r="B319" s="80" t="s">
        <v>935</v>
      </c>
      <c r="C319" s="61" t="s">
        <v>909</v>
      </c>
      <c r="T319" s="146"/>
      <c r="U319" s="85"/>
      <c r="CN319" s="70" t="str">
        <f t="shared" si="5112"/>
        <v>InitUnitState('IF27',,,,,,,,,,)</v>
      </c>
      <c r="CO319" s="70" t="str">
        <f t="shared" si="5113"/>
        <v>InitUnitNormal('IF27',,,,,,,,,,)</v>
      </c>
      <c r="CP319" s="70" t="str">
        <f t="shared" si="5114"/>
        <v>InitUnitMagic('IF27',,,,,,,,,,)</v>
      </c>
      <c r="CQ319" s="70" t="str">
        <f t="shared" si="5115"/>
        <v>InitUnitAdd('IF27',,,,,,,,,,)</v>
      </c>
      <c r="CR319" s="70" t="str">
        <f>"InitEquipData('"&amp;B319&amp;"',"&amp;D319&amp;","&amp;CR$1&amp;A319&amp;CR$1&amp;","&amp;E319&amp;","&amp;I319&amp;","&amp;F319&amp;","&amp;G319&amp;",'"&amp;J319&amp;"','"&amp;K319&amp;"','"&amp;L319&amp;"','"&amp;M319&amp;"','"&amp;N319&amp;"','"&amp;O319&amp;"',"&amp;CR$1&amp;U326&amp;CR$1&amp;")"</f>
        <v>InitEquipData('IF27',,"",,,,,'','','','','','',"")</v>
      </c>
      <c r="CU319" s="95" t="str">
        <f t="shared" si="5188"/>
        <v>|n</v>
      </c>
      <c r="CW319" s="60"/>
      <c r="CX319" s="60"/>
      <c r="CY319" s="60"/>
      <c r="CZ319" s="60"/>
      <c r="DA319" s="60"/>
      <c r="DB319" s="71" t="str">
        <f t="shared" si="5189"/>
        <v/>
      </c>
      <c r="DC319" s="71" t="str">
        <f t="shared" si="5190"/>
        <v/>
      </c>
      <c r="DD319" s="71" t="str">
        <f t="shared" si="5191"/>
        <v/>
      </c>
      <c r="DE319" s="71" t="str">
        <f t="shared" si="5192"/>
        <v/>
      </c>
      <c r="DF319" s="71" t="str">
        <f t="shared" si="5193"/>
        <v/>
      </c>
      <c r="DG319" s="71" t="str">
        <f t="shared" si="5194"/>
        <v/>
      </c>
      <c r="DH319" s="71" t="str">
        <f t="shared" si="5195"/>
        <v/>
      </c>
      <c r="DI319" s="71" t="str">
        <f t="shared" si="5196"/>
        <v/>
      </c>
      <c r="DJ319" s="71" t="str">
        <f t="shared" si="5197"/>
        <v/>
      </c>
      <c r="DK319" s="71" t="str">
        <f t="shared" si="5198"/>
        <v/>
      </c>
      <c r="DL319" s="71" t="str">
        <f t="shared" si="5199"/>
        <v/>
      </c>
      <c r="DM319" s="71" t="str">
        <f t="shared" si="5200"/>
        <v/>
      </c>
      <c r="DN319" s="71" t="str">
        <f t="shared" si="5201"/>
        <v/>
      </c>
      <c r="DO319" s="71" t="str">
        <f t="shared" si="5202"/>
        <v/>
      </c>
      <c r="DP319" s="71" t="str">
        <f t="shared" si="5203"/>
        <v/>
      </c>
      <c r="DQ319" s="71" t="str">
        <f t="shared" si="5204"/>
        <v/>
      </c>
      <c r="DR319" s="71" t="str">
        <f t="shared" si="5205"/>
        <v/>
      </c>
      <c r="DS319" s="71" t="str">
        <f t="shared" si="5206"/>
        <v/>
      </c>
      <c r="DT319" s="71" t="str">
        <f t="shared" si="5207"/>
        <v/>
      </c>
      <c r="DU319" s="71" t="str">
        <f t="shared" si="5208"/>
        <v/>
      </c>
      <c r="DV319" s="71" t="str">
        <f t="shared" si="5209"/>
        <v/>
      </c>
      <c r="DW319" s="71" t="str">
        <f t="shared" si="5210"/>
        <v/>
      </c>
      <c r="DX319" s="71" t="str">
        <f t="shared" si="5211"/>
        <v/>
      </c>
      <c r="DY319" s="71" t="str">
        <f t="shared" si="5212"/>
        <v/>
      </c>
      <c r="DZ319" s="71" t="str">
        <f t="shared" si="5213"/>
        <v/>
      </c>
      <c r="EA319" s="71" t="str">
        <f t="shared" si="5214"/>
        <v/>
      </c>
      <c r="EB319" s="71" t="str">
        <f t="shared" si="5215"/>
        <v/>
      </c>
      <c r="EC319" s="71" t="str">
        <f t="shared" si="5216"/>
        <v/>
      </c>
      <c r="ED319" s="71" t="str">
        <f t="shared" si="5217"/>
        <v/>
      </c>
      <c r="EE319" s="71" t="str">
        <f t="shared" si="5218"/>
        <v/>
      </c>
      <c r="EF319" s="71" t="str">
        <f t="shared" si="5219"/>
        <v/>
      </c>
      <c r="EG319" s="71" t="str">
        <f t="shared" si="5220"/>
        <v/>
      </c>
      <c r="EH319" s="71" t="str">
        <f t="shared" si="5221"/>
        <v/>
      </c>
      <c r="EI319" s="71" t="str">
        <f t="shared" si="5222"/>
        <v/>
      </c>
      <c r="EJ319" s="71" t="str">
        <f t="shared" si="5223"/>
        <v/>
      </c>
      <c r="EK319" s="71" t="str">
        <f t="shared" si="5224"/>
        <v/>
      </c>
      <c r="EL319" s="71" t="str">
        <f t="shared" si="5225"/>
        <v/>
      </c>
      <c r="EM319" s="71" t="str">
        <f t="shared" si="5226"/>
        <v/>
      </c>
      <c r="EN319" s="71" t="str">
        <f t="shared" si="5227"/>
        <v/>
      </c>
      <c r="EO319" s="71" t="str">
        <f t="shared" si="5228"/>
        <v/>
      </c>
      <c r="EP319" s="71" t="str">
        <f t="shared" si="5229"/>
        <v/>
      </c>
      <c r="EQ319" s="71" t="str">
        <f t="shared" si="5230"/>
        <v/>
      </c>
      <c r="ER319" s="71" t="str">
        <f t="shared" si="5231"/>
        <v/>
      </c>
      <c r="ES319" s="71" t="str">
        <f t="shared" si="5232"/>
        <v/>
      </c>
      <c r="ET319" s="71" t="str">
        <f t="shared" si="5233"/>
        <v/>
      </c>
      <c r="EU319" s="71" t="str">
        <f t="shared" si="5234"/>
        <v/>
      </c>
      <c r="EV319" s="71" t="str">
        <f t="shared" si="5235"/>
        <v/>
      </c>
      <c r="EW319" s="71" t="str">
        <f t="shared" si="5236"/>
        <v/>
      </c>
      <c r="EX319" s="71" t="str">
        <f t="shared" si="5237"/>
        <v/>
      </c>
      <c r="EY319" s="71" t="str">
        <f t="shared" si="5238"/>
        <v/>
      </c>
      <c r="EZ319" s="71" t="str">
        <f t="shared" si="5239"/>
        <v/>
      </c>
      <c r="FA319" s="71" t="str">
        <f t="shared" si="5240"/>
        <v/>
      </c>
      <c r="FB319" s="71" t="str">
        <f t="shared" si="5241"/>
        <v/>
      </c>
      <c r="FC319" s="71" t="str">
        <f t="shared" si="5242"/>
        <v/>
      </c>
      <c r="FD319" s="71" t="str">
        <f t="shared" si="5243"/>
        <v/>
      </c>
      <c r="FE319" s="71" t="str">
        <f t="shared" si="5244"/>
        <v/>
      </c>
      <c r="FF319" s="71" t="str">
        <f t="shared" si="5245"/>
        <v/>
      </c>
      <c r="FG319" s="71" t="str">
        <f t="shared" si="5246"/>
        <v/>
      </c>
      <c r="FH319" s="71" t="str">
        <f t="shared" si="5247"/>
        <v/>
      </c>
      <c r="FI319" s="71" t="str">
        <f t="shared" si="5248"/>
        <v/>
      </c>
      <c r="FJ319" s="71" t="str">
        <f t="shared" si="5249"/>
        <v/>
      </c>
      <c r="FK319" s="71" t="str">
        <f t="shared" si="5250"/>
        <v/>
      </c>
      <c r="FL319" s="71" t="str">
        <f t="shared" si="5251"/>
        <v/>
      </c>
      <c r="FM319" s="71" t="str">
        <f t="shared" si="5252"/>
        <v/>
      </c>
      <c r="FN319" s="71" t="str">
        <f t="shared" si="5253"/>
        <v/>
      </c>
      <c r="FO319" s="71" t="str">
        <f t="shared" si="5254"/>
        <v/>
      </c>
      <c r="FP319" s="71" t="str">
        <f t="shared" si="5255"/>
        <v/>
      </c>
      <c r="FQ319" s="71" t="str">
        <f t="shared" si="5256"/>
        <v/>
      </c>
      <c r="FR319" s="71" t="str">
        <f t="shared" si="5257"/>
        <v/>
      </c>
      <c r="FS319" s="71" t="str">
        <f t="shared" si="5258"/>
        <v/>
      </c>
    </row>
    <row r="320" spans="1:175">
      <c r="A320" s="80"/>
      <c r="B320" s="80" t="s">
        <v>936</v>
      </c>
      <c r="C320" s="61" t="s">
        <v>909</v>
      </c>
      <c r="T320" s="146"/>
      <c r="U320" s="85"/>
      <c r="CN320" s="70" t="str">
        <f t="shared" ref="CN320:CN325" si="5259">"InitUnitState('"&amp;B320&amp;"',"&amp;V320&amp;","&amp;W320&amp;","&amp;X320&amp;","&amp;Y320&amp;","&amp;Z320&amp;","&amp;AA320&amp;","&amp;AB320&amp;","&amp;AC320&amp;","&amp;AD320&amp;","&amp;AE320&amp;")"</f>
        <v>InitUnitState('IF28',,,,,,,,,,)</v>
      </c>
      <c r="CO320" s="70" t="str">
        <f t="shared" ref="CO320:CO325" si="5260">"InitUnitNormal('"&amp;B320&amp;"',"&amp;AF320&amp;","&amp;AG320&amp;","&amp;AH320&amp;","&amp;AI320&amp;","&amp;AJ320&amp;","&amp;AK320&amp;","&amp;AL320&amp;","&amp;AM320&amp;","&amp;AN320&amp;","&amp;AO320&amp;")"</f>
        <v>InitUnitNormal('IF28',,,,,,,,,,)</v>
      </c>
      <c r="CP320" s="70" t="str">
        <f t="shared" ref="CP320:CP325" si="5261">"InitUnitMagic('"&amp;B320&amp;"',"&amp;AP320&amp;","&amp;AQ320&amp;","&amp;AR320&amp;","&amp;AS320&amp;","&amp;AT320&amp;","&amp;AU320&amp;","&amp;AV320&amp;","&amp;AW320&amp;","&amp;BI320&amp;","&amp;BJ320&amp;")"</f>
        <v>InitUnitMagic('IF28',,,,,,,,,,)</v>
      </c>
      <c r="CQ320" s="70" t="str">
        <f t="shared" ref="CQ320:CQ325" si="5262">"InitUnitAdd('"&amp;B320&amp;"',"&amp;BK320&amp;","&amp;BL320&amp;","&amp;BM320&amp;","&amp;BN320&amp;","&amp;BO320&amp;","&amp;BP320&amp;","&amp;BQ320&amp;","&amp;BR320&amp;","&amp;BS320&amp;","&amp;BT320&amp;")"</f>
        <v>InitUnitAdd('IF28',,,,,,,,,,)</v>
      </c>
      <c r="CR320" s="70" t="str">
        <f t="shared" ref="CR320:CR322" si="5263">"InitEquipData('"&amp;B320&amp;"',"&amp;D320&amp;","&amp;CR$1&amp;A320&amp;CR$1&amp;","&amp;E320&amp;","&amp;I320&amp;","&amp;F320&amp;","&amp;G320&amp;",'"&amp;J320&amp;"','"&amp;K320&amp;"','"&amp;L320&amp;"','"&amp;M320&amp;"','"&amp;N320&amp;"','"&amp;O320&amp;"',"&amp;CR$1&amp;U321&amp;CR$1&amp;")"</f>
        <v>InitEquipData('IF28',,"",,,,,'','','','','','',"")</v>
      </c>
      <c r="CU320" s="95" t="str">
        <f t="shared" ref="CU320:CU325" si="5264">CONCATENATE(DB320,DC320,DD320,DE320,DF320,DG320,DH320,DI320,DJ320,DK320,DL320,DM320,DN320,DO320,DP320,DQ320,DR320,DS320,DT320,DU320,DV320,DW320,DX320,DY320,DZ320,EA320,EB320,EC320,ED320,EE320,EF320,EG320,EH320,EI320,EJ320,EK320,EL320,EM320,EN320,EO320,EP320&amp;"|n")</f>
        <v>|n</v>
      </c>
      <c r="CW320" s="60"/>
      <c r="CX320" s="60"/>
      <c r="CY320" s="60"/>
      <c r="CZ320" s="60"/>
      <c r="DA320" s="60"/>
      <c r="DB320" s="71" t="str">
        <f t="shared" ref="DB320:DB325" si="5265">IF(V320="","","|n"&amp;DB$2&amp;"+"&amp;V320&amp;DB$1)</f>
        <v/>
      </c>
      <c r="DC320" s="71" t="str">
        <f t="shared" ref="DC320:DC325" si="5266">IF(W320="","","|n"&amp;DC$2&amp;"+"&amp;W320&amp;DC$1)</f>
        <v/>
      </c>
      <c r="DD320" s="71" t="str">
        <f t="shared" ref="DD320:DD325" si="5267">IF(X320="","","|n"&amp;DD$2&amp;"+"&amp;X320&amp;DD$1)</f>
        <v/>
      </c>
      <c r="DE320" s="71" t="str">
        <f t="shared" ref="DE320:DE325" si="5268">IF(Y320="","","|n"&amp;DE$2&amp;"+"&amp;Y320&amp;DE$1)</f>
        <v/>
      </c>
      <c r="DF320" s="71" t="str">
        <f t="shared" ref="DF320:DF325" si="5269">IF(Z320="","","|n"&amp;DF$2&amp;"+"&amp;Z320&amp;DF$1)</f>
        <v/>
      </c>
      <c r="DG320" s="71" t="str">
        <f t="shared" ref="DG320:DG325" si="5270">IF(AA320="","","|n"&amp;DG$2&amp;"+"&amp;AA320&amp;DG$1)</f>
        <v/>
      </c>
      <c r="DH320" s="71" t="str">
        <f t="shared" ref="DH320:DH325" si="5271">IF(AB320="","","|n"&amp;DH$2&amp;"+"&amp;AB320&amp;DH$1)</f>
        <v/>
      </c>
      <c r="DI320" s="71" t="str">
        <f t="shared" ref="DI320:DI325" si="5272">IF(AC320="","","|n"&amp;DI$2&amp;"+"&amp;AC320&amp;DI$1)</f>
        <v/>
      </c>
      <c r="DJ320" s="71" t="str">
        <f t="shared" ref="DJ320:DJ325" si="5273">IF(AD320="","","|n"&amp;DJ$2&amp;"+"&amp;AD320&amp;DJ$1)</f>
        <v/>
      </c>
      <c r="DK320" s="71" t="str">
        <f t="shared" ref="DK320:DK325" si="5274">IF(AE320="","","|n"&amp;DK$2&amp;"+"&amp;AE320&amp;DK$1)</f>
        <v/>
      </c>
      <c r="DL320" s="71" t="str">
        <f t="shared" ref="DL320:DL325" si="5275">IF(AF320="","","|n"&amp;DL$2&amp;"+"&amp;AF320&amp;DL$1)</f>
        <v/>
      </c>
      <c r="DM320" s="71" t="str">
        <f t="shared" ref="DM320:DM325" si="5276">IF(AG320="","","|n"&amp;DM$2&amp;"+"&amp;AG320&amp;DM$1)</f>
        <v/>
      </c>
      <c r="DN320" s="71" t="str">
        <f t="shared" ref="DN320:DN325" si="5277">IF(AH320="","","|n"&amp;DN$2&amp;"+"&amp;AH320&amp;DN$1)</f>
        <v/>
      </c>
      <c r="DO320" s="71" t="str">
        <f t="shared" ref="DO320:DO325" si="5278">IF(AI320="","","|n"&amp;DO$2&amp;"+"&amp;AI320&amp;DO$1)</f>
        <v/>
      </c>
      <c r="DP320" s="71" t="str">
        <f t="shared" ref="DP320:DP325" si="5279">IF(AJ320="","","|n"&amp;DP$2&amp;"+"&amp;AJ320&amp;DP$1)</f>
        <v/>
      </c>
      <c r="DQ320" s="71" t="str">
        <f t="shared" ref="DQ320:DQ325" si="5280">IF(AK320="","","|n"&amp;DQ$2&amp;"+"&amp;AK320&amp;DQ$1)</f>
        <v/>
      </c>
      <c r="DR320" s="71" t="str">
        <f t="shared" ref="DR320:DR325" si="5281">IF(AL320="","","|n"&amp;DR$2&amp;"+"&amp;AL320&amp;DR$1)</f>
        <v/>
      </c>
      <c r="DS320" s="71" t="str">
        <f t="shared" ref="DS320:DS325" si="5282">IF(AM320="","","|n"&amp;DS$2&amp;"+"&amp;AM320&amp;DS$1)</f>
        <v/>
      </c>
      <c r="DT320" s="71" t="str">
        <f t="shared" ref="DT320:DT325" si="5283">IF(AN320="","","|n"&amp;DT$2&amp;"+"&amp;AN320&amp;DT$1)</f>
        <v/>
      </c>
      <c r="DU320" s="71" t="str">
        <f t="shared" ref="DU320:DU325" si="5284">IF(AO320="","","|n"&amp;DU$2&amp;"+"&amp;AO320&amp;DU$1)</f>
        <v/>
      </c>
      <c r="DV320" s="71" t="str">
        <f t="shared" ref="DV320:DV325" si="5285">IF(AP320="","","|n"&amp;DV$2&amp;"+"&amp;AP320&amp;DV$1)</f>
        <v/>
      </c>
      <c r="DW320" s="71" t="str">
        <f t="shared" ref="DW320:DW325" si="5286">IF(AQ320="","","|n"&amp;DW$2&amp;"+"&amp;AQ320&amp;DW$1)</f>
        <v/>
      </c>
      <c r="DX320" s="71" t="str">
        <f t="shared" ref="DX320:DX325" si="5287">IF(AR320="","","|n"&amp;DX$2&amp;"+"&amp;AR320&amp;DX$1)</f>
        <v/>
      </c>
      <c r="DY320" s="71" t="str">
        <f t="shared" ref="DY320:DY325" si="5288">IF(AS320="","","|n"&amp;DY$2&amp;"+"&amp;AS320&amp;DY$1)</f>
        <v/>
      </c>
      <c r="DZ320" s="71" t="str">
        <f t="shared" ref="DZ320:DZ325" si="5289">IF(AT320="","","|n"&amp;DZ$2&amp;"+"&amp;AT320&amp;DZ$1)</f>
        <v/>
      </c>
      <c r="EA320" s="71" t="str">
        <f t="shared" ref="EA320:EA325" si="5290">IF(AU320="","","|n"&amp;EA$2&amp;"+"&amp;AU320&amp;EA$1)</f>
        <v/>
      </c>
      <c r="EB320" s="71" t="str">
        <f t="shared" ref="EB320:EB325" si="5291">IF(AV320="","","|n"&amp;EB$2&amp;"+"&amp;AV320&amp;EB$1)</f>
        <v/>
      </c>
      <c r="EC320" s="71" t="str">
        <f t="shared" ref="EC320:EC325" si="5292">IF(AW320="","","|n"&amp;EC$2&amp;"+"&amp;AW320&amp;EC$1)</f>
        <v/>
      </c>
      <c r="ED320" s="71" t="str">
        <f t="shared" ref="ED320:ED325" si="5293">IF(AX320="","","|n"&amp;ED$2&amp;"+"&amp;AX320&amp;ED$1)</f>
        <v/>
      </c>
      <c r="EE320" s="71" t="str">
        <f t="shared" ref="EE320:EE325" si="5294">IF(AY320="","","|n"&amp;EE$2&amp;"+"&amp;AY320&amp;EE$1)</f>
        <v/>
      </c>
      <c r="EF320" s="71" t="str">
        <f t="shared" ref="EF320:EF325" si="5295">IF(AZ320="","","|n"&amp;EF$2&amp;"+"&amp;AZ320&amp;EF$1)</f>
        <v/>
      </c>
      <c r="EG320" s="71" t="str">
        <f t="shared" ref="EG320:EG325" si="5296">IF(BA320="","","|n"&amp;EG$2&amp;"+"&amp;BA320&amp;EG$1)</f>
        <v/>
      </c>
      <c r="EH320" s="71" t="str">
        <f t="shared" ref="EH320:EH325" si="5297">IF(BB320="","","|n"&amp;EH$2&amp;"+"&amp;BB320&amp;EH$1)</f>
        <v/>
      </c>
      <c r="EI320" s="71" t="str">
        <f t="shared" ref="EI320:EI325" si="5298">IF(BC320="","","|n"&amp;EI$2&amp;"+"&amp;BC320&amp;EI$1)</f>
        <v/>
      </c>
      <c r="EJ320" s="71" t="str">
        <f t="shared" ref="EJ320:EJ325" si="5299">IF(BD320="","","|n"&amp;EJ$2&amp;"+"&amp;BD320&amp;EJ$1)</f>
        <v/>
      </c>
      <c r="EK320" s="71" t="str">
        <f t="shared" ref="EK320:EK325" si="5300">IF(BE320="","","|n"&amp;EK$2&amp;"+"&amp;BE320&amp;EK$1)</f>
        <v/>
      </c>
      <c r="EL320" s="71" t="str">
        <f t="shared" ref="EL320:EL325" si="5301">IF(BF320="","","|n"&amp;EL$2&amp;"+"&amp;BF320&amp;EL$1)</f>
        <v/>
      </c>
      <c r="EM320" s="71" t="str">
        <f t="shared" ref="EM320:EM325" si="5302">IF(BG320="","","|n"&amp;EM$2&amp;"+"&amp;BG320&amp;EM$1)</f>
        <v/>
      </c>
      <c r="EN320" s="71" t="str">
        <f t="shared" ref="EN320:EN325" si="5303">IF(BH320="","","|n"&amp;EN$2&amp;"+"&amp;BH320&amp;EN$1)</f>
        <v/>
      </c>
      <c r="EO320" s="71" t="str">
        <f t="shared" ref="EO320:EO325" si="5304">IF(BI320="","","|n"&amp;EO$2&amp;"+"&amp;BI320&amp;EO$1)</f>
        <v/>
      </c>
      <c r="EP320" s="71" t="str">
        <f t="shared" ref="EP320:EP325" si="5305">IF(BJ320="","","|n"&amp;EP$2&amp;"+"&amp;BJ320&amp;EP$1)</f>
        <v/>
      </c>
      <c r="EQ320" s="71" t="str">
        <f t="shared" ref="EQ320:EQ325" si="5306">IF(BK320="","","|n"&amp;EQ$2&amp;"+"&amp;BK320&amp;EQ$1)</f>
        <v/>
      </c>
      <c r="ER320" s="71" t="str">
        <f t="shared" ref="ER320:ER325" si="5307">IF(BL320="","","|n"&amp;ER$2&amp;"+"&amp;BL320&amp;ER$1)</f>
        <v/>
      </c>
      <c r="ES320" s="71" t="str">
        <f t="shared" ref="ES320:ES325" si="5308">IF(BM320="","","|n"&amp;ES$2&amp;"+"&amp;BM320&amp;ES$1)</f>
        <v/>
      </c>
      <c r="ET320" s="71" t="str">
        <f t="shared" ref="ET320:ET325" si="5309">IF(BN320="","","|n"&amp;ET$2&amp;"+"&amp;BN320&amp;ET$1)</f>
        <v/>
      </c>
      <c r="EU320" s="71" t="str">
        <f t="shared" ref="EU320:EU325" si="5310">IF(BO320="","","|n"&amp;EU$2&amp;"+"&amp;BO320&amp;EU$1)</f>
        <v/>
      </c>
      <c r="EV320" s="71" t="str">
        <f t="shared" ref="EV320:EV325" si="5311">IF(BP320="","","|n"&amp;EV$2&amp;"+"&amp;BP320&amp;EV$1)</f>
        <v/>
      </c>
      <c r="EW320" s="71" t="str">
        <f t="shared" ref="EW320:EW325" si="5312">IF(BQ320="","","|n"&amp;EW$2&amp;"+"&amp;BQ320&amp;EW$1)</f>
        <v/>
      </c>
      <c r="EX320" s="71" t="str">
        <f t="shared" ref="EX320:EX325" si="5313">IF(BR320="","","|n"&amp;EX$2&amp;"+"&amp;BR320&amp;EX$1)</f>
        <v/>
      </c>
      <c r="EY320" s="71" t="str">
        <f t="shared" ref="EY320:EY325" si="5314">IF(BS320="","","|n"&amp;EY$2&amp;"+"&amp;BS320&amp;EY$1)</f>
        <v/>
      </c>
      <c r="EZ320" s="71" t="str">
        <f t="shared" ref="EZ320:EZ325" si="5315">IF(BT320="","","|n"&amp;EZ$2&amp;"+"&amp;BT320&amp;EZ$1)</f>
        <v/>
      </c>
      <c r="FA320" s="71" t="str">
        <f t="shared" ref="FA320:FA325" si="5316">IF(BU320="","","|n"&amp;FA$2&amp;"+"&amp;BU320&amp;FA$1)</f>
        <v/>
      </c>
      <c r="FB320" s="71" t="str">
        <f t="shared" ref="FB320:FB325" si="5317">IF(BV320="","","|n"&amp;FB$2&amp;"+"&amp;BV320&amp;FB$1)</f>
        <v/>
      </c>
      <c r="FC320" s="71" t="str">
        <f t="shared" ref="FC320:FC325" si="5318">IF(BW320="","","|n"&amp;FC$2&amp;"+"&amp;BW320&amp;FC$1)</f>
        <v/>
      </c>
      <c r="FD320" s="71" t="str">
        <f t="shared" ref="FD320:FD325" si="5319">IF(BX320="","","|n"&amp;FD$2&amp;"+"&amp;BX320&amp;FD$1)</f>
        <v/>
      </c>
      <c r="FE320" s="71" t="str">
        <f t="shared" ref="FE320:FE325" si="5320">IF(BY320="","","|n"&amp;FE$2&amp;"+"&amp;BY320&amp;FE$1)</f>
        <v/>
      </c>
      <c r="FF320" s="71" t="str">
        <f t="shared" ref="FF320:FF325" si="5321">IF(BZ320="","","|n"&amp;FF$2&amp;"+"&amp;BZ320&amp;FF$1)</f>
        <v/>
      </c>
      <c r="FG320" s="71" t="str">
        <f t="shared" ref="FG320:FG325" si="5322">IF(CA320="","","|n"&amp;FG$2&amp;"+"&amp;CA320&amp;FG$1)</f>
        <v/>
      </c>
      <c r="FH320" s="71" t="str">
        <f t="shared" ref="FH320:FH325" si="5323">IF(CB320="","","|n"&amp;FH$2&amp;"+"&amp;CB320&amp;FH$1)</f>
        <v/>
      </c>
      <c r="FI320" s="71" t="str">
        <f t="shared" ref="FI320:FI325" si="5324">IF(CC320="","","|n"&amp;FI$2&amp;"+"&amp;CC320&amp;FI$1)</f>
        <v/>
      </c>
      <c r="FJ320" s="71" t="str">
        <f t="shared" ref="FJ320:FJ325" si="5325">IF(CD320="","","|n"&amp;FJ$2&amp;"+"&amp;CD320&amp;FJ$1)</f>
        <v/>
      </c>
      <c r="FK320" s="71" t="str">
        <f t="shared" ref="FK320:FK325" si="5326">IF(CE320="","","|n"&amp;FK$2&amp;"+"&amp;CE320&amp;FK$1)</f>
        <v/>
      </c>
      <c r="FL320" s="71" t="str">
        <f t="shared" ref="FL320:FL325" si="5327">IF(CF320="","","|n"&amp;FL$2&amp;"+"&amp;CF320&amp;FL$1)</f>
        <v/>
      </c>
      <c r="FM320" s="71" t="str">
        <f t="shared" ref="FM320:FM325" si="5328">IF(CG320="","","|n"&amp;FM$2&amp;"+"&amp;CG320&amp;FM$1)</f>
        <v/>
      </c>
      <c r="FN320" s="71" t="str">
        <f t="shared" ref="FN320:FN325" si="5329">IF(CH320="","","|n"&amp;FN$2&amp;"+"&amp;CH320&amp;FN$1)</f>
        <v/>
      </c>
      <c r="FO320" s="71" t="str">
        <f t="shared" ref="FO320:FO325" si="5330">IF(CI320="","","|n"&amp;FO$2&amp;"+"&amp;CI320&amp;FO$1)</f>
        <v/>
      </c>
      <c r="FP320" s="71" t="str">
        <f t="shared" ref="FP320:FP325" si="5331">IF(CJ320="","","|n"&amp;FP$2&amp;"+"&amp;CJ320&amp;FP$1)</f>
        <v/>
      </c>
      <c r="FQ320" s="71" t="str">
        <f t="shared" ref="FQ320:FQ325" si="5332">IF(CK320="","","|n"&amp;FQ$2&amp;"+"&amp;CK320&amp;FQ$1)</f>
        <v/>
      </c>
      <c r="FR320" s="71" t="str">
        <f t="shared" ref="FR320:FR325" si="5333">IF(CL320="","","|n"&amp;FR$2&amp;"+"&amp;CL320&amp;FR$1)</f>
        <v/>
      </c>
      <c r="FS320" s="71" t="str">
        <f t="shared" ref="FS320:FS325" si="5334">IF(CM320="","","|n"&amp;FS$2&amp;"+"&amp;CM320&amp;FS$1)</f>
        <v/>
      </c>
    </row>
    <row r="321" spans="1:175">
      <c r="A321" s="80"/>
      <c r="B321" s="80" t="s">
        <v>937</v>
      </c>
      <c r="C321" s="61" t="s">
        <v>909</v>
      </c>
      <c r="T321" s="146"/>
      <c r="U321" s="85"/>
      <c r="CN321" s="70" t="str">
        <f t="shared" si="5259"/>
        <v>InitUnitState('IF29',,,,,,,,,,)</v>
      </c>
      <c r="CO321" s="70" t="str">
        <f t="shared" si="5260"/>
        <v>InitUnitNormal('IF29',,,,,,,,,,)</v>
      </c>
      <c r="CP321" s="70" t="str">
        <f t="shared" si="5261"/>
        <v>InitUnitMagic('IF29',,,,,,,,,,)</v>
      </c>
      <c r="CQ321" s="70" t="str">
        <f t="shared" si="5262"/>
        <v>InitUnitAdd('IF29',,,,,,,,,,)</v>
      </c>
      <c r="CR321" s="70" t="str">
        <f t="shared" si="5263"/>
        <v>InitEquipData('IF29',,"",,,,,'','','','','','',"")</v>
      </c>
      <c r="CU321" s="95" t="str">
        <f t="shared" si="5264"/>
        <v>|n</v>
      </c>
      <c r="CW321" s="60"/>
      <c r="CX321" s="60"/>
      <c r="CY321" s="60"/>
      <c r="CZ321" s="60"/>
      <c r="DA321" s="60"/>
      <c r="DB321" s="71" t="str">
        <f t="shared" si="5265"/>
        <v/>
      </c>
      <c r="DC321" s="71" t="str">
        <f t="shared" si="5266"/>
        <v/>
      </c>
      <c r="DD321" s="71" t="str">
        <f t="shared" si="5267"/>
        <v/>
      </c>
      <c r="DE321" s="71" t="str">
        <f t="shared" si="5268"/>
        <v/>
      </c>
      <c r="DF321" s="71" t="str">
        <f t="shared" si="5269"/>
        <v/>
      </c>
      <c r="DG321" s="71" t="str">
        <f t="shared" si="5270"/>
        <v/>
      </c>
      <c r="DH321" s="71" t="str">
        <f t="shared" si="5271"/>
        <v/>
      </c>
      <c r="DI321" s="71" t="str">
        <f t="shared" si="5272"/>
        <v/>
      </c>
      <c r="DJ321" s="71" t="str">
        <f t="shared" si="5273"/>
        <v/>
      </c>
      <c r="DK321" s="71" t="str">
        <f t="shared" si="5274"/>
        <v/>
      </c>
      <c r="DL321" s="71" t="str">
        <f t="shared" si="5275"/>
        <v/>
      </c>
      <c r="DM321" s="71" t="str">
        <f t="shared" si="5276"/>
        <v/>
      </c>
      <c r="DN321" s="71" t="str">
        <f t="shared" si="5277"/>
        <v/>
      </c>
      <c r="DO321" s="71" t="str">
        <f t="shared" si="5278"/>
        <v/>
      </c>
      <c r="DP321" s="71" t="str">
        <f t="shared" si="5279"/>
        <v/>
      </c>
      <c r="DQ321" s="71" t="str">
        <f t="shared" si="5280"/>
        <v/>
      </c>
      <c r="DR321" s="71" t="str">
        <f t="shared" si="5281"/>
        <v/>
      </c>
      <c r="DS321" s="71" t="str">
        <f t="shared" si="5282"/>
        <v/>
      </c>
      <c r="DT321" s="71" t="str">
        <f t="shared" si="5283"/>
        <v/>
      </c>
      <c r="DU321" s="71" t="str">
        <f t="shared" si="5284"/>
        <v/>
      </c>
      <c r="DV321" s="71" t="str">
        <f t="shared" si="5285"/>
        <v/>
      </c>
      <c r="DW321" s="71" t="str">
        <f t="shared" si="5286"/>
        <v/>
      </c>
      <c r="DX321" s="71" t="str">
        <f t="shared" si="5287"/>
        <v/>
      </c>
      <c r="DY321" s="71" t="str">
        <f t="shared" si="5288"/>
        <v/>
      </c>
      <c r="DZ321" s="71" t="str">
        <f t="shared" si="5289"/>
        <v/>
      </c>
      <c r="EA321" s="71" t="str">
        <f t="shared" si="5290"/>
        <v/>
      </c>
      <c r="EB321" s="71" t="str">
        <f t="shared" si="5291"/>
        <v/>
      </c>
      <c r="EC321" s="71" t="str">
        <f t="shared" si="5292"/>
        <v/>
      </c>
      <c r="ED321" s="71" t="str">
        <f t="shared" si="5293"/>
        <v/>
      </c>
      <c r="EE321" s="71" t="str">
        <f t="shared" si="5294"/>
        <v/>
      </c>
      <c r="EF321" s="71" t="str">
        <f t="shared" si="5295"/>
        <v/>
      </c>
      <c r="EG321" s="71" t="str">
        <f t="shared" si="5296"/>
        <v/>
      </c>
      <c r="EH321" s="71" t="str">
        <f t="shared" si="5297"/>
        <v/>
      </c>
      <c r="EI321" s="71" t="str">
        <f t="shared" si="5298"/>
        <v/>
      </c>
      <c r="EJ321" s="71" t="str">
        <f t="shared" si="5299"/>
        <v/>
      </c>
      <c r="EK321" s="71" t="str">
        <f t="shared" si="5300"/>
        <v/>
      </c>
      <c r="EL321" s="71" t="str">
        <f t="shared" si="5301"/>
        <v/>
      </c>
      <c r="EM321" s="71" t="str">
        <f t="shared" si="5302"/>
        <v/>
      </c>
      <c r="EN321" s="71" t="str">
        <f t="shared" si="5303"/>
        <v/>
      </c>
      <c r="EO321" s="71" t="str">
        <f t="shared" si="5304"/>
        <v/>
      </c>
      <c r="EP321" s="71" t="str">
        <f t="shared" si="5305"/>
        <v/>
      </c>
      <c r="EQ321" s="71" t="str">
        <f t="shared" si="5306"/>
        <v/>
      </c>
      <c r="ER321" s="71" t="str">
        <f t="shared" si="5307"/>
        <v/>
      </c>
      <c r="ES321" s="71" t="str">
        <f t="shared" si="5308"/>
        <v/>
      </c>
      <c r="ET321" s="71" t="str">
        <f t="shared" si="5309"/>
        <v/>
      </c>
      <c r="EU321" s="71" t="str">
        <f t="shared" si="5310"/>
        <v/>
      </c>
      <c r="EV321" s="71" t="str">
        <f t="shared" si="5311"/>
        <v/>
      </c>
      <c r="EW321" s="71" t="str">
        <f t="shared" si="5312"/>
        <v/>
      </c>
      <c r="EX321" s="71" t="str">
        <f t="shared" si="5313"/>
        <v/>
      </c>
      <c r="EY321" s="71" t="str">
        <f t="shared" si="5314"/>
        <v/>
      </c>
      <c r="EZ321" s="71" t="str">
        <f t="shared" si="5315"/>
        <v/>
      </c>
      <c r="FA321" s="71" t="str">
        <f t="shared" si="5316"/>
        <v/>
      </c>
      <c r="FB321" s="71" t="str">
        <f t="shared" si="5317"/>
        <v/>
      </c>
      <c r="FC321" s="71" t="str">
        <f t="shared" si="5318"/>
        <v/>
      </c>
      <c r="FD321" s="71" t="str">
        <f t="shared" si="5319"/>
        <v/>
      </c>
      <c r="FE321" s="71" t="str">
        <f t="shared" si="5320"/>
        <v/>
      </c>
      <c r="FF321" s="71" t="str">
        <f t="shared" si="5321"/>
        <v/>
      </c>
      <c r="FG321" s="71" t="str">
        <f t="shared" si="5322"/>
        <v/>
      </c>
      <c r="FH321" s="71" t="str">
        <f t="shared" si="5323"/>
        <v/>
      </c>
      <c r="FI321" s="71" t="str">
        <f t="shared" si="5324"/>
        <v/>
      </c>
      <c r="FJ321" s="71" t="str">
        <f t="shared" si="5325"/>
        <v/>
      </c>
      <c r="FK321" s="71" t="str">
        <f t="shared" si="5326"/>
        <v/>
      </c>
      <c r="FL321" s="71" t="str">
        <f t="shared" si="5327"/>
        <v/>
      </c>
      <c r="FM321" s="71" t="str">
        <f t="shared" si="5328"/>
        <v/>
      </c>
      <c r="FN321" s="71" t="str">
        <f t="shared" si="5329"/>
        <v/>
      </c>
      <c r="FO321" s="71" t="str">
        <f t="shared" si="5330"/>
        <v/>
      </c>
      <c r="FP321" s="71" t="str">
        <f t="shared" si="5331"/>
        <v/>
      </c>
      <c r="FQ321" s="71" t="str">
        <f t="shared" si="5332"/>
        <v/>
      </c>
      <c r="FR321" s="71" t="str">
        <f t="shared" si="5333"/>
        <v/>
      </c>
      <c r="FS321" s="71" t="str">
        <f t="shared" si="5334"/>
        <v/>
      </c>
    </row>
    <row r="322" spans="1:175">
      <c r="A322" s="80"/>
      <c r="B322" s="80" t="s">
        <v>938</v>
      </c>
      <c r="C322" s="61" t="s">
        <v>909</v>
      </c>
      <c r="T322" s="146"/>
      <c r="U322" s="85"/>
      <c r="CN322" s="70" t="str">
        <f t="shared" si="5259"/>
        <v>InitUnitState('IF30',,,,,,,,,,)</v>
      </c>
      <c r="CO322" s="70" t="str">
        <f t="shared" si="5260"/>
        <v>InitUnitNormal('IF30',,,,,,,,,,)</v>
      </c>
      <c r="CP322" s="70" t="str">
        <f t="shared" si="5261"/>
        <v>InitUnitMagic('IF30',,,,,,,,,,)</v>
      </c>
      <c r="CQ322" s="70" t="str">
        <f t="shared" si="5262"/>
        <v>InitUnitAdd('IF30',,,,,,,,,,)</v>
      </c>
      <c r="CR322" s="70" t="str">
        <f t="shared" si="5263"/>
        <v>InitEquipData('IF30',,"",,,,,'','','','','','',"")</v>
      </c>
      <c r="CU322" s="95" t="str">
        <f t="shared" si="5264"/>
        <v>|n</v>
      </c>
      <c r="CW322" s="60"/>
      <c r="CX322" s="60"/>
      <c r="CY322" s="60"/>
      <c r="CZ322" s="60"/>
      <c r="DA322" s="60"/>
      <c r="DB322" s="71" t="str">
        <f t="shared" si="5265"/>
        <v/>
      </c>
      <c r="DC322" s="71" t="str">
        <f t="shared" si="5266"/>
        <v/>
      </c>
      <c r="DD322" s="71" t="str">
        <f t="shared" si="5267"/>
        <v/>
      </c>
      <c r="DE322" s="71" t="str">
        <f t="shared" si="5268"/>
        <v/>
      </c>
      <c r="DF322" s="71" t="str">
        <f t="shared" si="5269"/>
        <v/>
      </c>
      <c r="DG322" s="71" t="str">
        <f t="shared" si="5270"/>
        <v/>
      </c>
      <c r="DH322" s="71" t="str">
        <f t="shared" si="5271"/>
        <v/>
      </c>
      <c r="DI322" s="71" t="str">
        <f t="shared" si="5272"/>
        <v/>
      </c>
      <c r="DJ322" s="71" t="str">
        <f t="shared" si="5273"/>
        <v/>
      </c>
      <c r="DK322" s="71" t="str">
        <f t="shared" si="5274"/>
        <v/>
      </c>
      <c r="DL322" s="71" t="str">
        <f t="shared" si="5275"/>
        <v/>
      </c>
      <c r="DM322" s="71" t="str">
        <f t="shared" si="5276"/>
        <v/>
      </c>
      <c r="DN322" s="71" t="str">
        <f t="shared" si="5277"/>
        <v/>
      </c>
      <c r="DO322" s="71" t="str">
        <f t="shared" si="5278"/>
        <v/>
      </c>
      <c r="DP322" s="71" t="str">
        <f t="shared" si="5279"/>
        <v/>
      </c>
      <c r="DQ322" s="71" t="str">
        <f t="shared" si="5280"/>
        <v/>
      </c>
      <c r="DR322" s="71" t="str">
        <f t="shared" si="5281"/>
        <v/>
      </c>
      <c r="DS322" s="71" t="str">
        <f t="shared" si="5282"/>
        <v/>
      </c>
      <c r="DT322" s="71" t="str">
        <f t="shared" si="5283"/>
        <v/>
      </c>
      <c r="DU322" s="71" t="str">
        <f t="shared" si="5284"/>
        <v/>
      </c>
      <c r="DV322" s="71" t="str">
        <f t="shared" si="5285"/>
        <v/>
      </c>
      <c r="DW322" s="71" t="str">
        <f t="shared" si="5286"/>
        <v/>
      </c>
      <c r="DX322" s="71" t="str">
        <f t="shared" si="5287"/>
        <v/>
      </c>
      <c r="DY322" s="71" t="str">
        <f t="shared" si="5288"/>
        <v/>
      </c>
      <c r="DZ322" s="71" t="str">
        <f t="shared" si="5289"/>
        <v/>
      </c>
      <c r="EA322" s="71" t="str">
        <f t="shared" si="5290"/>
        <v/>
      </c>
      <c r="EB322" s="71" t="str">
        <f t="shared" si="5291"/>
        <v/>
      </c>
      <c r="EC322" s="71" t="str">
        <f t="shared" si="5292"/>
        <v/>
      </c>
      <c r="ED322" s="71" t="str">
        <f t="shared" si="5293"/>
        <v/>
      </c>
      <c r="EE322" s="71" t="str">
        <f t="shared" si="5294"/>
        <v/>
      </c>
      <c r="EF322" s="71" t="str">
        <f t="shared" si="5295"/>
        <v/>
      </c>
      <c r="EG322" s="71" t="str">
        <f t="shared" si="5296"/>
        <v/>
      </c>
      <c r="EH322" s="71" t="str">
        <f t="shared" si="5297"/>
        <v/>
      </c>
      <c r="EI322" s="71" t="str">
        <f t="shared" si="5298"/>
        <v/>
      </c>
      <c r="EJ322" s="71" t="str">
        <f t="shared" si="5299"/>
        <v/>
      </c>
      <c r="EK322" s="71" t="str">
        <f t="shared" si="5300"/>
        <v/>
      </c>
      <c r="EL322" s="71" t="str">
        <f t="shared" si="5301"/>
        <v/>
      </c>
      <c r="EM322" s="71" t="str">
        <f t="shared" si="5302"/>
        <v/>
      </c>
      <c r="EN322" s="71" t="str">
        <f t="shared" si="5303"/>
        <v/>
      </c>
      <c r="EO322" s="71" t="str">
        <f t="shared" si="5304"/>
        <v/>
      </c>
      <c r="EP322" s="71" t="str">
        <f t="shared" si="5305"/>
        <v/>
      </c>
      <c r="EQ322" s="71" t="str">
        <f t="shared" si="5306"/>
        <v/>
      </c>
      <c r="ER322" s="71" t="str">
        <f t="shared" si="5307"/>
        <v/>
      </c>
      <c r="ES322" s="71" t="str">
        <f t="shared" si="5308"/>
        <v/>
      </c>
      <c r="ET322" s="71" t="str">
        <f t="shared" si="5309"/>
        <v/>
      </c>
      <c r="EU322" s="71" t="str">
        <f t="shared" si="5310"/>
        <v/>
      </c>
      <c r="EV322" s="71" t="str">
        <f t="shared" si="5311"/>
        <v/>
      </c>
      <c r="EW322" s="71" t="str">
        <f t="shared" si="5312"/>
        <v/>
      </c>
      <c r="EX322" s="71" t="str">
        <f t="shared" si="5313"/>
        <v/>
      </c>
      <c r="EY322" s="71" t="str">
        <f t="shared" si="5314"/>
        <v/>
      </c>
      <c r="EZ322" s="71" t="str">
        <f t="shared" si="5315"/>
        <v/>
      </c>
      <c r="FA322" s="71" t="str">
        <f t="shared" si="5316"/>
        <v/>
      </c>
      <c r="FB322" s="71" t="str">
        <f t="shared" si="5317"/>
        <v/>
      </c>
      <c r="FC322" s="71" t="str">
        <f t="shared" si="5318"/>
        <v/>
      </c>
      <c r="FD322" s="71" t="str">
        <f t="shared" si="5319"/>
        <v/>
      </c>
      <c r="FE322" s="71" t="str">
        <f t="shared" si="5320"/>
        <v/>
      </c>
      <c r="FF322" s="71" t="str">
        <f t="shared" si="5321"/>
        <v/>
      </c>
      <c r="FG322" s="71" t="str">
        <f t="shared" si="5322"/>
        <v/>
      </c>
      <c r="FH322" s="71" t="str">
        <f t="shared" si="5323"/>
        <v/>
      </c>
      <c r="FI322" s="71" t="str">
        <f t="shared" si="5324"/>
        <v/>
      </c>
      <c r="FJ322" s="71" t="str">
        <f t="shared" si="5325"/>
        <v/>
      </c>
      <c r="FK322" s="71" t="str">
        <f t="shared" si="5326"/>
        <v/>
      </c>
      <c r="FL322" s="71" t="str">
        <f t="shared" si="5327"/>
        <v/>
      </c>
      <c r="FM322" s="71" t="str">
        <f t="shared" si="5328"/>
        <v/>
      </c>
      <c r="FN322" s="71" t="str">
        <f t="shared" si="5329"/>
        <v/>
      </c>
      <c r="FO322" s="71" t="str">
        <f t="shared" si="5330"/>
        <v/>
      </c>
      <c r="FP322" s="71" t="str">
        <f t="shared" si="5331"/>
        <v/>
      </c>
      <c r="FQ322" s="71" t="str">
        <f t="shared" si="5332"/>
        <v/>
      </c>
      <c r="FR322" s="71" t="str">
        <f t="shared" si="5333"/>
        <v/>
      </c>
      <c r="FS322" s="71" t="str">
        <f t="shared" si="5334"/>
        <v/>
      </c>
    </row>
    <row r="323" spans="1:175">
      <c r="A323" s="80"/>
      <c r="B323" s="80" t="s">
        <v>939</v>
      </c>
      <c r="C323" s="61" t="s">
        <v>909</v>
      </c>
      <c r="T323" s="146"/>
      <c r="U323" s="85"/>
      <c r="CN323" s="70" t="str">
        <f t="shared" si="5259"/>
        <v>InitUnitState('IF31',,,,,,,,,,)</v>
      </c>
      <c r="CO323" s="70" t="str">
        <f t="shared" si="5260"/>
        <v>InitUnitNormal('IF31',,,,,,,,,,)</v>
      </c>
      <c r="CP323" s="70" t="str">
        <f t="shared" si="5261"/>
        <v>InitUnitMagic('IF31',,,,,,,,,,)</v>
      </c>
      <c r="CQ323" s="70" t="str">
        <f t="shared" si="5262"/>
        <v>InitUnitAdd('IF31',,,,,,,,,,)</v>
      </c>
      <c r="CR323" s="70" t="str">
        <f>"InitEquipData('"&amp;B323&amp;"',"&amp;D323&amp;","&amp;CR$1&amp;A323&amp;CR$1&amp;","&amp;E323&amp;","&amp;I323&amp;","&amp;F323&amp;","&amp;G323&amp;",'"&amp;J323&amp;"','"&amp;K323&amp;"','"&amp;L323&amp;"','"&amp;M323&amp;"','"&amp;N323&amp;"','"&amp;O323&amp;"',"&amp;CR$1&amp;U330&amp;CR$1&amp;")"</f>
        <v>InitEquipData('IF31',,"",,,,,'','','','','','',"")</v>
      </c>
      <c r="CU323" s="95" t="str">
        <f t="shared" si="5264"/>
        <v>|n</v>
      </c>
      <c r="CW323" s="60"/>
      <c r="CX323" s="60"/>
      <c r="CY323" s="60"/>
      <c r="CZ323" s="60"/>
      <c r="DA323" s="60"/>
      <c r="DB323" s="71" t="str">
        <f t="shared" si="5265"/>
        <v/>
      </c>
      <c r="DC323" s="71" t="str">
        <f t="shared" si="5266"/>
        <v/>
      </c>
      <c r="DD323" s="71" t="str">
        <f t="shared" si="5267"/>
        <v/>
      </c>
      <c r="DE323" s="71" t="str">
        <f t="shared" si="5268"/>
        <v/>
      </c>
      <c r="DF323" s="71" t="str">
        <f t="shared" si="5269"/>
        <v/>
      </c>
      <c r="DG323" s="71" t="str">
        <f t="shared" si="5270"/>
        <v/>
      </c>
      <c r="DH323" s="71" t="str">
        <f t="shared" si="5271"/>
        <v/>
      </c>
      <c r="DI323" s="71" t="str">
        <f t="shared" si="5272"/>
        <v/>
      </c>
      <c r="DJ323" s="71" t="str">
        <f t="shared" si="5273"/>
        <v/>
      </c>
      <c r="DK323" s="71" t="str">
        <f t="shared" si="5274"/>
        <v/>
      </c>
      <c r="DL323" s="71" t="str">
        <f t="shared" si="5275"/>
        <v/>
      </c>
      <c r="DM323" s="71" t="str">
        <f t="shared" si="5276"/>
        <v/>
      </c>
      <c r="DN323" s="71" t="str">
        <f t="shared" si="5277"/>
        <v/>
      </c>
      <c r="DO323" s="71" t="str">
        <f t="shared" si="5278"/>
        <v/>
      </c>
      <c r="DP323" s="71" t="str">
        <f t="shared" si="5279"/>
        <v/>
      </c>
      <c r="DQ323" s="71" t="str">
        <f t="shared" si="5280"/>
        <v/>
      </c>
      <c r="DR323" s="71" t="str">
        <f t="shared" si="5281"/>
        <v/>
      </c>
      <c r="DS323" s="71" t="str">
        <f t="shared" si="5282"/>
        <v/>
      </c>
      <c r="DT323" s="71" t="str">
        <f t="shared" si="5283"/>
        <v/>
      </c>
      <c r="DU323" s="71" t="str">
        <f t="shared" si="5284"/>
        <v/>
      </c>
      <c r="DV323" s="71" t="str">
        <f t="shared" si="5285"/>
        <v/>
      </c>
      <c r="DW323" s="71" t="str">
        <f t="shared" si="5286"/>
        <v/>
      </c>
      <c r="DX323" s="71" t="str">
        <f t="shared" si="5287"/>
        <v/>
      </c>
      <c r="DY323" s="71" t="str">
        <f t="shared" si="5288"/>
        <v/>
      </c>
      <c r="DZ323" s="71" t="str">
        <f t="shared" si="5289"/>
        <v/>
      </c>
      <c r="EA323" s="71" t="str">
        <f t="shared" si="5290"/>
        <v/>
      </c>
      <c r="EB323" s="71" t="str">
        <f t="shared" si="5291"/>
        <v/>
      </c>
      <c r="EC323" s="71" t="str">
        <f t="shared" si="5292"/>
        <v/>
      </c>
      <c r="ED323" s="71" t="str">
        <f t="shared" si="5293"/>
        <v/>
      </c>
      <c r="EE323" s="71" t="str">
        <f t="shared" si="5294"/>
        <v/>
      </c>
      <c r="EF323" s="71" t="str">
        <f t="shared" si="5295"/>
        <v/>
      </c>
      <c r="EG323" s="71" t="str">
        <f t="shared" si="5296"/>
        <v/>
      </c>
      <c r="EH323" s="71" t="str">
        <f t="shared" si="5297"/>
        <v/>
      </c>
      <c r="EI323" s="71" t="str">
        <f t="shared" si="5298"/>
        <v/>
      </c>
      <c r="EJ323" s="71" t="str">
        <f t="shared" si="5299"/>
        <v/>
      </c>
      <c r="EK323" s="71" t="str">
        <f t="shared" si="5300"/>
        <v/>
      </c>
      <c r="EL323" s="71" t="str">
        <f t="shared" si="5301"/>
        <v/>
      </c>
      <c r="EM323" s="71" t="str">
        <f t="shared" si="5302"/>
        <v/>
      </c>
      <c r="EN323" s="71" t="str">
        <f t="shared" si="5303"/>
        <v/>
      </c>
      <c r="EO323" s="71" t="str">
        <f t="shared" si="5304"/>
        <v/>
      </c>
      <c r="EP323" s="71" t="str">
        <f t="shared" si="5305"/>
        <v/>
      </c>
      <c r="EQ323" s="71" t="str">
        <f t="shared" si="5306"/>
        <v/>
      </c>
      <c r="ER323" s="71" t="str">
        <f t="shared" si="5307"/>
        <v/>
      </c>
      <c r="ES323" s="71" t="str">
        <f t="shared" si="5308"/>
        <v/>
      </c>
      <c r="ET323" s="71" t="str">
        <f t="shared" si="5309"/>
        <v/>
      </c>
      <c r="EU323" s="71" t="str">
        <f t="shared" si="5310"/>
        <v/>
      </c>
      <c r="EV323" s="71" t="str">
        <f t="shared" si="5311"/>
        <v/>
      </c>
      <c r="EW323" s="71" t="str">
        <f t="shared" si="5312"/>
        <v/>
      </c>
      <c r="EX323" s="71" t="str">
        <f t="shared" si="5313"/>
        <v/>
      </c>
      <c r="EY323" s="71" t="str">
        <f t="shared" si="5314"/>
        <v/>
      </c>
      <c r="EZ323" s="71" t="str">
        <f t="shared" si="5315"/>
        <v/>
      </c>
      <c r="FA323" s="71" t="str">
        <f t="shared" si="5316"/>
        <v/>
      </c>
      <c r="FB323" s="71" t="str">
        <f t="shared" si="5317"/>
        <v/>
      </c>
      <c r="FC323" s="71" t="str">
        <f t="shared" si="5318"/>
        <v/>
      </c>
      <c r="FD323" s="71" t="str">
        <f t="shared" si="5319"/>
        <v/>
      </c>
      <c r="FE323" s="71" t="str">
        <f t="shared" si="5320"/>
        <v/>
      </c>
      <c r="FF323" s="71" t="str">
        <f t="shared" si="5321"/>
        <v/>
      </c>
      <c r="FG323" s="71" t="str">
        <f t="shared" si="5322"/>
        <v/>
      </c>
      <c r="FH323" s="71" t="str">
        <f t="shared" si="5323"/>
        <v/>
      </c>
      <c r="FI323" s="71" t="str">
        <f t="shared" si="5324"/>
        <v/>
      </c>
      <c r="FJ323" s="71" t="str">
        <f t="shared" si="5325"/>
        <v/>
      </c>
      <c r="FK323" s="71" t="str">
        <f t="shared" si="5326"/>
        <v/>
      </c>
      <c r="FL323" s="71" t="str">
        <f t="shared" si="5327"/>
        <v/>
      </c>
      <c r="FM323" s="71" t="str">
        <f t="shared" si="5328"/>
        <v/>
      </c>
      <c r="FN323" s="71" t="str">
        <f t="shared" si="5329"/>
        <v/>
      </c>
      <c r="FO323" s="71" t="str">
        <f t="shared" si="5330"/>
        <v/>
      </c>
      <c r="FP323" s="71" t="str">
        <f t="shared" si="5331"/>
        <v/>
      </c>
      <c r="FQ323" s="71" t="str">
        <f t="shared" si="5332"/>
        <v/>
      </c>
      <c r="FR323" s="71" t="str">
        <f t="shared" si="5333"/>
        <v/>
      </c>
      <c r="FS323" s="71" t="str">
        <f t="shared" si="5334"/>
        <v/>
      </c>
    </row>
    <row r="324" spans="1:175">
      <c r="A324" s="80"/>
      <c r="B324" s="80" t="s">
        <v>940</v>
      </c>
      <c r="C324" s="61" t="s">
        <v>909</v>
      </c>
      <c r="T324" s="146"/>
      <c r="U324" s="85"/>
      <c r="CN324" s="70" t="str">
        <f t="shared" ref="CN324" si="5335">"InitUnitState('"&amp;B324&amp;"',"&amp;V324&amp;","&amp;W324&amp;","&amp;X324&amp;","&amp;Y324&amp;","&amp;Z324&amp;","&amp;AA324&amp;","&amp;AB324&amp;","&amp;AC324&amp;","&amp;AD324&amp;","&amp;AE324&amp;")"</f>
        <v>InitUnitState('IF32',,,,,,,,,,)</v>
      </c>
      <c r="CO324" s="70" t="str">
        <f t="shared" ref="CO324" si="5336">"InitUnitNormal('"&amp;B324&amp;"',"&amp;AF324&amp;","&amp;AG324&amp;","&amp;AH324&amp;","&amp;AI324&amp;","&amp;AJ324&amp;","&amp;AK324&amp;","&amp;AL324&amp;","&amp;AM324&amp;","&amp;AN324&amp;","&amp;AO324&amp;")"</f>
        <v>InitUnitNormal('IF32',,,,,,,,,,)</v>
      </c>
      <c r="CP324" s="70" t="str">
        <f t="shared" ref="CP324" si="5337">"InitUnitMagic('"&amp;B324&amp;"',"&amp;AP324&amp;","&amp;AQ324&amp;","&amp;AR324&amp;","&amp;AS324&amp;","&amp;AT324&amp;","&amp;AU324&amp;","&amp;AV324&amp;","&amp;AW324&amp;","&amp;BI324&amp;","&amp;BJ324&amp;")"</f>
        <v>InitUnitMagic('IF32',,,,,,,,,,)</v>
      </c>
      <c r="CQ324" s="70" t="str">
        <f t="shared" ref="CQ324" si="5338">"InitUnitAdd('"&amp;B324&amp;"',"&amp;BK324&amp;","&amp;BL324&amp;","&amp;BM324&amp;","&amp;BN324&amp;","&amp;BO324&amp;","&amp;BP324&amp;","&amp;BQ324&amp;","&amp;BR324&amp;","&amp;BS324&amp;","&amp;BT324&amp;")"</f>
        <v>InitUnitAdd('IF32',,,,,,,,,,)</v>
      </c>
      <c r="CR324" s="70" t="str">
        <f>"InitEquipData('"&amp;B324&amp;"',"&amp;D324&amp;","&amp;CR$1&amp;A324&amp;CR$1&amp;","&amp;E324&amp;","&amp;I324&amp;","&amp;F324&amp;","&amp;G324&amp;",'"&amp;J324&amp;"','"&amp;K324&amp;"','"&amp;L324&amp;"','"&amp;M324&amp;"','"&amp;N324&amp;"','"&amp;O324&amp;"',"&amp;CR$1&amp;U331&amp;CR$1&amp;")"</f>
        <v>InitEquipData('IF32',,"",,,,,'','','','','','',"")</v>
      </c>
      <c r="CU324" s="95" t="str">
        <f t="shared" ref="CU324" si="5339">CONCATENATE(DB324,DC324,DD324,DE324,DF324,DG324,DH324,DI324,DJ324,DK324,DL324,DM324,DN324,DO324,DP324,DQ324,DR324,DS324,DT324,DU324,DV324,DW324,DX324,DY324,DZ324,EA324,EB324,EC324,ED324,EE324,EF324,EG324,EH324,EI324,EJ324,EK324,EL324,EM324,EN324,EO324,EP324&amp;"|n")</f>
        <v>|n</v>
      </c>
      <c r="CW324" s="60"/>
      <c r="CX324" s="60"/>
      <c r="CY324" s="60"/>
      <c r="CZ324" s="60"/>
      <c r="DA324" s="60"/>
      <c r="DB324" s="71" t="str">
        <f t="shared" ref="DB324" si="5340">IF(V324="","","|n"&amp;DB$2&amp;"+"&amp;V324&amp;DB$1)</f>
        <v/>
      </c>
      <c r="DC324" s="71" t="str">
        <f t="shared" ref="DC324" si="5341">IF(W324="","","|n"&amp;DC$2&amp;"+"&amp;W324&amp;DC$1)</f>
        <v/>
      </c>
      <c r="DD324" s="71" t="str">
        <f t="shared" ref="DD324" si="5342">IF(X324="","","|n"&amp;DD$2&amp;"+"&amp;X324&amp;DD$1)</f>
        <v/>
      </c>
      <c r="DE324" s="71" t="str">
        <f t="shared" ref="DE324" si="5343">IF(Y324="","","|n"&amp;DE$2&amp;"+"&amp;Y324&amp;DE$1)</f>
        <v/>
      </c>
      <c r="DF324" s="71" t="str">
        <f t="shared" ref="DF324" si="5344">IF(Z324="","","|n"&amp;DF$2&amp;"+"&amp;Z324&amp;DF$1)</f>
        <v/>
      </c>
      <c r="DG324" s="71" t="str">
        <f t="shared" ref="DG324" si="5345">IF(AA324="","","|n"&amp;DG$2&amp;"+"&amp;AA324&amp;DG$1)</f>
        <v/>
      </c>
      <c r="DH324" s="71" t="str">
        <f t="shared" ref="DH324" si="5346">IF(AB324="","","|n"&amp;DH$2&amp;"+"&amp;AB324&amp;DH$1)</f>
        <v/>
      </c>
      <c r="DI324" s="71" t="str">
        <f t="shared" ref="DI324" si="5347">IF(AC324="","","|n"&amp;DI$2&amp;"+"&amp;AC324&amp;DI$1)</f>
        <v/>
      </c>
      <c r="DJ324" s="71" t="str">
        <f t="shared" ref="DJ324" si="5348">IF(AD324="","","|n"&amp;DJ$2&amp;"+"&amp;AD324&amp;DJ$1)</f>
        <v/>
      </c>
      <c r="DK324" s="71" t="str">
        <f t="shared" ref="DK324" si="5349">IF(AE324="","","|n"&amp;DK$2&amp;"+"&amp;AE324&amp;DK$1)</f>
        <v/>
      </c>
      <c r="DL324" s="71" t="str">
        <f t="shared" ref="DL324" si="5350">IF(AF324="","","|n"&amp;DL$2&amp;"+"&amp;AF324&amp;DL$1)</f>
        <v/>
      </c>
      <c r="DM324" s="71" t="str">
        <f t="shared" ref="DM324" si="5351">IF(AG324="","","|n"&amp;DM$2&amp;"+"&amp;AG324&amp;DM$1)</f>
        <v/>
      </c>
      <c r="DN324" s="71" t="str">
        <f t="shared" ref="DN324" si="5352">IF(AH324="","","|n"&amp;DN$2&amp;"+"&amp;AH324&amp;DN$1)</f>
        <v/>
      </c>
      <c r="DO324" s="71" t="str">
        <f t="shared" ref="DO324" si="5353">IF(AI324="","","|n"&amp;DO$2&amp;"+"&amp;AI324&amp;DO$1)</f>
        <v/>
      </c>
      <c r="DP324" s="71" t="str">
        <f t="shared" ref="DP324" si="5354">IF(AJ324="","","|n"&amp;DP$2&amp;"+"&amp;AJ324&amp;DP$1)</f>
        <v/>
      </c>
      <c r="DQ324" s="71" t="str">
        <f t="shared" ref="DQ324" si="5355">IF(AK324="","","|n"&amp;DQ$2&amp;"+"&amp;AK324&amp;DQ$1)</f>
        <v/>
      </c>
      <c r="DR324" s="71" t="str">
        <f t="shared" ref="DR324" si="5356">IF(AL324="","","|n"&amp;DR$2&amp;"+"&amp;AL324&amp;DR$1)</f>
        <v/>
      </c>
      <c r="DS324" s="71" t="str">
        <f t="shared" ref="DS324" si="5357">IF(AM324="","","|n"&amp;DS$2&amp;"+"&amp;AM324&amp;DS$1)</f>
        <v/>
      </c>
      <c r="DT324" s="71" t="str">
        <f t="shared" ref="DT324" si="5358">IF(AN324="","","|n"&amp;DT$2&amp;"+"&amp;AN324&amp;DT$1)</f>
        <v/>
      </c>
      <c r="DU324" s="71" t="str">
        <f t="shared" ref="DU324" si="5359">IF(AO324="","","|n"&amp;DU$2&amp;"+"&amp;AO324&amp;DU$1)</f>
        <v/>
      </c>
      <c r="DV324" s="71" t="str">
        <f t="shared" ref="DV324" si="5360">IF(AP324="","","|n"&amp;DV$2&amp;"+"&amp;AP324&amp;DV$1)</f>
        <v/>
      </c>
      <c r="DW324" s="71" t="str">
        <f t="shared" ref="DW324" si="5361">IF(AQ324="","","|n"&amp;DW$2&amp;"+"&amp;AQ324&amp;DW$1)</f>
        <v/>
      </c>
      <c r="DX324" s="71" t="str">
        <f t="shared" ref="DX324" si="5362">IF(AR324="","","|n"&amp;DX$2&amp;"+"&amp;AR324&amp;DX$1)</f>
        <v/>
      </c>
      <c r="DY324" s="71" t="str">
        <f t="shared" ref="DY324" si="5363">IF(AS324="","","|n"&amp;DY$2&amp;"+"&amp;AS324&amp;DY$1)</f>
        <v/>
      </c>
      <c r="DZ324" s="71" t="str">
        <f t="shared" ref="DZ324" si="5364">IF(AT324="","","|n"&amp;DZ$2&amp;"+"&amp;AT324&amp;DZ$1)</f>
        <v/>
      </c>
      <c r="EA324" s="71" t="str">
        <f t="shared" ref="EA324" si="5365">IF(AU324="","","|n"&amp;EA$2&amp;"+"&amp;AU324&amp;EA$1)</f>
        <v/>
      </c>
      <c r="EB324" s="71" t="str">
        <f t="shared" ref="EB324" si="5366">IF(AV324="","","|n"&amp;EB$2&amp;"+"&amp;AV324&amp;EB$1)</f>
        <v/>
      </c>
      <c r="EC324" s="71" t="str">
        <f t="shared" ref="EC324" si="5367">IF(AW324="","","|n"&amp;EC$2&amp;"+"&amp;AW324&amp;EC$1)</f>
        <v/>
      </c>
      <c r="ED324" s="71" t="str">
        <f t="shared" ref="ED324" si="5368">IF(AX324="","","|n"&amp;ED$2&amp;"+"&amp;AX324&amp;ED$1)</f>
        <v/>
      </c>
      <c r="EE324" s="71" t="str">
        <f t="shared" ref="EE324" si="5369">IF(AY324="","","|n"&amp;EE$2&amp;"+"&amp;AY324&amp;EE$1)</f>
        <v/>
      </c>
      <c r="EF324" s="71" t="str">
        <f t="shared" ref="EF324" si="5370">IF(AZ324="","","|n"&amp;EF$2&amp;"+"&amp;AZ324&amp;EF$1)</f>
        <v/>
      </c>
      <c r="EG324" s="71" t="str">
        <f t="shared" ref="EG324" si="5371">IF(BA324="","","|n"&amp;EG$2&amp;"+"&amp;BA324&amp;EG$1)</f>
        <v/>
      </c>
      <c r="EH324" s="71" t="str">
        <f t="shared" ref="EH324" si="5372">IF(BB324="","","|n"&amp;EH$2&amp;"+"&amp;BB324&amp;EH$1)</f>
        <v/>
      </c>
      <c r="EI324" s="71" t="str">
        <f t="shared" ref="EI324" si="5373">IF(BC324="","","|n"&amp;EI$2&amp;"+"&amp;BC324&amp;EI$1)</f>
        <v/>
      </c>
      <c r="EJ324" s="71" t="str">
        <f t="shared" ref="EJ324" si="5374">IF(BD324="","","|n"&amp;EJ$2&amp;"+"&amp;BD324&amp;EJ$1)</f>
        <v/>
      </c>
      <c r="EK324" s="71" t="str">
        <f t="shared" ref="EK324" si="5375">IF(BE324="","","|n"&amp;EK$2&amp;"+"&amp;BE324&amp;EK$1)</f>
        <v/>
      </c>
      <c r="EL324" s="71" t="str">
        <f t="shared" ref="EL324" si="5376">IF(BF324="","","|n"&amp;EL$2&amp;"+"&amp;BF324&amp;EL$1)</f>
        <v/>
      </c>
      <c r="EM324" s="71" t="str">
        <f t="shared" ref="EM324" si="5377">IF(BG324="","","|n"&amp;EM$2&amp;"+"&amp;BG324&amp;EM$1)</f>
        <v/>
      </c>
      <c r="EN324" s="71" t="str">
        <f t="shared" ref="EN324" si="5378">IF(BH324="","","|n"&amp;EN$2&amp;"+"&amp;BH324&amp;EN$1)</f>
        <v/>
      </c>
      <c r="EO324" s="71" t="str">
        <f t="shared" ref="EO324" si="5379">IF(BI324="","","|n"&amp;EO$2&amp;"+"&amp;BI324&amp;EO$1)</f>
        <v/>
      </c>
      <c r="EP324" s="71" t="str">
        <f t="shared" ref="EP324" si="5380">IF(BJ324="","","|n"&amp;EP$2&amp;"+"&amp;BJ324&amp;EP$1)</f>
        <v/>
      </c>
      <c r="EQ324" s="71" t="str">
        <f t="shared" ref="EQ324" si="5381">IF(BK324="","","|n"&amp;EQ$2&amp;"+"&amp;BK324&amp;EQ$1)</f>
        <v/>
      </c>
      <c r="ER324" s="71" t="str">
        <f t="shared" ref="ER324" si="5382">IF(BL324="","","|n"&amp;ER$2&amp;"+"&amp;BL324&amp;ER$1)</f>
        <v/>
      </c>
      <c r="ES324" s="71" t="str">
        <f t="shared" ref="ES324" si="5383">IF(BM324="","","|n"&amp;ES$2&amp;"+"&amp;BM324&amp;ES$1)</f>
        <v/>
      </c>
      <c r="ET324" s="71" t="str">
        <f t="shared" ref="ET324" si="5384">IF(BN324="","","|n"&amp;ET$2&amp;"+"&amp;BN324&amp;ET$1)</f>
        <v/>
      </c>
      <c r="EU324" s="71" t="str">
        <f t="shared" ref="EU324" si="5385">IF(BO324="","","|n"&amp;EU$2&amp;"+"&amp;BO324&amp;EU$1)</f>
        <v/>
      </c>
      <c r="EV324" s="71" t="str">
        <f t="shared" ref="EV324" si="5386">IF(BP324="","","|n"&amp;EV$2&amp;"+"&amp;BP324&amp;EV$1)</f>
        <v/>
      </c>
      <c r="EW324" s="71" t="str">
        <f t="shared" ref="EW324" si="5387">IF(BQ324="","","|n"&amp;EW$2&amp;"+"&amp;BQ324&amp;EW$1)</f>
        <v/>
      </c>
      <c r="EX324" s="71" t="str">
        <f t="shared" ref="EX324" si="5388">IF(BR324="","","|n"&amp;EX$2&amp;"+"&amp;BR324&amp;EX$1)</f>
        <v/>
      </c>
      <c r="EY324" s="71" t="str">
        <f t="shared" ref="EY324" si="5389">IF(BS324="","","|n"&amp;EY$2&amp;"+"&amp;BS324&amp;EY$1)</f>
        <v/>
      </c>
      <c r="EZ324" s="71" t="str">
        <f t="shared" ref="EZ324" si="5390">IF(BT324="","","|n"&amp;EZ$2&amp;"+"&amp;BT324&amp;EZ$1)</f>
        <v/>
      </c>
      <c r="FA324" s="71" t="str">
        <f t="shared" ref="FA324" si="5391">IF(BU324="","","|n"&amp;FA$2&amp;"+"&amp;BU324&amp;FA$1)</f>
        <v/>
      </c>
      <c r="FB324" s="71" t="str">
        <f t="shared" ref="FB324" si="5392">IF(BV324="","","|n"&amp;FB$2&amp;"+"&amp;BV324&amp;FB$1)</f>
        <v/>
      </c>
      <c r="FC324" s="71" t="str">
        <f t="shared" ref="FC324" si="5393">IF(BW324="","","|n"&amp;FC$2&amp;"+"&amp;BW324&amp;FC$1)</f>
        <v/>
      </c>
      <c r="FD324" s="71" t="str">
        <f t="shared" ref="FD324" si="5394">IF(BX324="","","|n"&amp;FD$2&amp;"+"&amp;BX324&amp;FD$1)</f>
        <v/>
      </c>
      <c r="FE324" s="71" t="str">
        <f t="shared" ref="FE324" si="5395">IF(BY324="","","|n"&amp;FE$2&amp;"+"&amp;BY324&amp;FE$1)</f>
        <v/>
      </c>
      <c r="FF324" s="71" t="str">
        <f t="shared" ref="FF324" si="5396">IF(BZ324="","","|n"&amp;FF$2&amp;"+"&amp;BZ324&amp;FF$1)</f>
        <v/>
      </c>
      <c r="FG324" s="71" t="str">
        <f t="shared" ref="FG324" si="5397">IF(CA324="","","|n"&amp;FG$2&amp;"+"&amp;CA324&amp;FG$1)</f>
        <v/>
      </c>
      <c r="FH324" s="71" t="str">
        <f t="shared" ref="FH324" si="5398">IF(CB324="","","|n"&amp;FH$2&amp;"+"&amp;CB324&amp;FH$1)</f>
        <v/>
      </c>
      <c r="FI324" s="71" t="str">
        <f t="shared" ref="FI324" si="5399">IF(CC324="","","|n"&amp;FI$2&amp;"+"&amp;CC324&amp;FI$1)</f>
        <v/>
      </c>
      <c r="FJ324" s="71" t="str">
        <f t="shared" ref="FJ324" si="5400">IF(CD324="","","|n"&amp;FJ$2&amp;"+"&amp;CD324&amp;FJ$1)</f>
        <v/>
      </c>
      <c r="FK324" s="71" t="str">
        <f t="shared" ref="FK324" si="5401">IF(CE324="","","|n"&amp;FK$2&amp;"+"&amp;CE324&amp;FK$1)</f>
        <v/>
      </c>
      <c r="FL324" s="71" t="str">
        <f t="shared" ref="FL324" si="5402">IF(CF324="","","|n"&amp;FL$2&amp;"+"&amp;CF324&amp;FL$1)</f>
        <v/>
      </c>
      <c r="FM324" s="71" t="str">
        <f t="shared" ref="FM324" si="5403">IF(CG324="","","|n"&amp;FM$2&amp;"+"&amp;CG324&amp;FM$1)</f>
        <v/>
      </c>
      <c r="FN324" s="71" t="str">
        <f t="shared" ref="FN324" si="5404">IF(CH324="","","|n"&amp;FN$2&amp;"+"&amp;CH324&amp;FN$1)</f>
        <v/>
      </c>
      <c r="FO324" s="71" t="str">
        <f t="shared" ref="FO324" si="5405">IF(CI324="","","|n"&amp;FO$2&amp;"+"&amp;CI324&amp;FO$1)</f>
        <v/>
      </c>
      <c r="FP324" s="71" t="str">
        <f t="shared" ref="FP324" si="5406">IF(CJ324="","","|n"&amp;FP$2&amp;"+"&amp;CJ324&amp;FP$1)</f>
        <v/>
      </c>
      <c r="FQ324" s="71" t="str">
        <f t="shared" ref="FQ324" si="5407">IF(CK324="","","|n"&amp;FQ$2&amp;"+"&amp;CK324&amp;FQ$1)</f>
        <v/>
      </c>
      <c r="FR324" s="71" t="str">
        <f t="shared" ref="FR324" si="5408">IF(CL324="","","|n"&amp;FR$2&amp;"+"&amp;CL324&amp;FR$1)</f>
        <v/>
      </c>
      <c r="FS324" s="71" t="str">
        <f t="shared" ref="FS324" si="5409">IF(CM324="","","|n"&amp;FS$2&amp;"+"&amp;CM324&amp;FS$1)</f>
        <v/>
      </c>
    </row>
    <row r="325" spans="1:175" ht="16.5">
      <c r="A325" s="135"/>
      <c r="B325" s="101" t="s">
        <v>941</v>
      </c>
      <c r="C325" s="101" t="s">
        <v>942</v>
      </c>
      <c r="T325" s="142"/>
      <c r="U325" s="85"/>
      <c r="CN325" s="70" t="str">
        <f t="shared" si="5259"/>
        <v>InitUnitState('IC00',,,,,,,,,,)</v>
      </c>
      <c r="CO325" s="70" t="str">
        <f t="shared" si="5260"/>
        <v>InitUnitNormal('IC00',,,,,,,,,,)</v>
      </c>
      <c r="CP325" s="70" t="str">
        <f t="shared" si="5261"/>
        <v>InitUnitMagic('IC00',,,,,,,,,,)</v>
      </c>
      <c r="CQ325" s="70" t="str">
        <f t="shared" si="5262"/>
        <v>InitUnitAdd('IC00',,,,,,,,,,)</v>
      </c>
      <c r="CR325" s="70" t="str">
        <f t="shared" ref="CR325" si="5410">"InitEquipData('"&amp;B325&amp;"',"&amp;D325&amp;","&amp;CR$1&amp;A325&amp;CR$1&amp;","&amp;E325&amp;","&amp;I325&amp;","&amp;F325&amp;","&amp;G325&amp;",'"&amp;J325&amp;"','"&amp;K325&amp;"','"&amp;L325&amp;"','"&amp;M325&amp;"','"&amp;N325&amp;"','"&amp;O325&amp;"',"&amp;CR$1&amp;U326&amp;CR$1&amp;")"</f>
        <v>InitEquipData('IC00',,"",,,,,'','','','','','',"")</v>
      </c>
      <c r="CU325" s="95" t="str">
        <f t="shared" si="5264"/>
        <v>|n</v>
      </c>
      <c r="CW325" s="60"/>
      <c r="CX325" s="60"/>
      <c r="CY325" s="60"/>
      <c r="CZ325" s="60"/>
      <c r="DA325" s="60"/>
      <c r="DB325" s="71" t="str">
        <f t="shared" si="5265"/>
        <v/>
      </c>
      <c r="DC325" s="71" t="str">
        <f t="shared" si="5266"/>
        <v/>
      </c>
      <c r="DD325" s="71" t="str">
        <f t="shared" si="5267"/>
        <v/>
      </c>
      <c r="DE325" s="71" t="str">
        <f t="shared" si="5268"/>
        <v/>
      </c>
      <c r="DF325" s="71" t="str">
        <f t="shared" si="5269"/>
        <v/>
      </c>
      <c r="DG325" s="71" t="str">
        <f t="shared" si="5270"/>
        <v/>
      </c>
      <c r="DH325" s="71" t="str">
        <f t="shared" si="5271"/>
        <v/>
      </c>
      <c r="DI325" s="71" t="str">
        <f t="shared" si="5272"/>
        <v/>
      </c>
      <c r="DJ325" s="71" t="str">
        <f t="shared" si="5273"/>
        <v/>
      </c>
      <c r="DK325" s="71" t="str">
        <f t="shared" si="5274"/>
        <v/>
      </c>
      <c r="DL325" s="71" t="str">
        <f t="shared" si="5275"/>
        <v/>
      </c>
      <c r="DM325" s="71" t="str">
        <f t="shared" si="5276"/>
        <v/>
      </c>
      <c r="DN325" s="71" t="str">
        <f t="shared" si="5277"/>
        <v/>
      </c>
      <c r="DO325" s="71" t="str">
        <f t="shared" si="5278"/>
        <v/>
      </c>
      <c r="DP325" s="71" t="str">
        <f t="shared" si="5279"/>
        <v/>
      </c>
      <c r="DQ325" s="71" t="str">
        <f t="shared" si="5280"/>
        <v/>
      </c>
      <c r="DR325" s="71" t="str">
        <f t="shared" si="5281"/>
        <v/>
      </c>
      <c r="DS325" s="71" t="str">
        <f t="shared" si="5282"/>
        <v/>
      </c>
      <c r="DT325" s="71" t="str">
        <f t="shared" si="5283"/>
        <v/>
      </c>
      <c r="DU325" s="71" t="str">
        <f t="shared" si="5284"/>
        <v/>
      </c>
      <c r="DV325" s="71" t="str">
        <f t="shared" si="5285"/>
        <v/>
      </c>
      <c r="DW325" s="71" t="str">
        <f t="shared" si="5286"/>
        <v/>
      </c>
      <c r="DX325" s="71" t="str">
        <f t="shared" si="5287"/>
        <v/>
      </c>
      <c r="DY325" s="71" t="str">
        <f t="shared" si="5288"/>
        <v/>
      </c>
      <c r="DZ325" s="71" t="str">
        <f t="shared" si="5289"/>
        <v/>
      </c>
      <c r="EA325" s="71" t="str">
        <f t="shared" si="5290"/>
        <v/>
      </c>
      <c r="EB325" s="71" t="str">
        <f t="shared" si="5291"/>
        <v/>
      </c>
      <c r="EC325" s="71" t="str">
        <f t="shared" si="5292"/>
        <v/>
      </c>
      <c r="ED325" s="71" t="str">
        <f t="shared" si="5293"/>
        <v/>
      </c>
      <c r="EE325" s="71" t="str">
        <f t="shared" si="5294"/>
        <v/>
      </c>
      <c r="EF325" s="71" t="str">
        <f t="shared" si="5295"/>
        <v/>
      </c>
      <c r="EG325" s="71" t="str">
        <f t="shared" si="5296"/>
        <v/>
      </c>
      <c r="EH325" s="71" t="str">
        <f t="shared" si="5297"/>
        <v/>
      </c>
      <c r="EI325" s="71" t="str">
        <f t="shared" si="5298"/>
        <v/>
      </c>
      <c r="EJ325" s="71" t="str">
        <f t="shared" si="5299"/>
        <v/>
      </c>
      <c r="EK325" s="71" t="str">
        <f t="shared" si="5300"/>
        <v/>
      </c>
      <c r="EL325" s="71" t="str">
        <f t="shared" si="5301"/>
        <v/>
      </c>
      <c r="EM325" s="71" t="str">
        <f t="shared" si="5302"/>
        <v/>
      </c>
      <c r="EN325" s="71" t="str">
        <f t="shared" si="5303"/>
        <v/>
      </c>
      <c r="EO325" s="71" t="str">
        <f t="shared" si="5304"/>
        <v/>
      </c>
      <c r="EP325" s="71" t="str">
        <f t="shared" si="5305"/>
        <v/>
      </c>
      <c r="EQ325" s="71" t="str">
        <f t="shared" si="5306"/>
        <v/>
      </c>
      <c r="ER325" s="71" t="str">
        <f t="shared" si="5307"/>
        <v/>
      </c>
      <c r="ES325" s="71" t="str">
        <f t="shared" si="5308"/>
        <v/>
      </c>
      <c r="ET325" s="71" t="str">
        <f t="shared" si="5309"/>
        <v/>
      </c>
      <c r="EU325" s="71" t="str">
        <f t="shared" si="5310"/>
        <v/>
      </c>
      <c r="EV325" s="71" t="str">
        <f t="shared" si="5311"/>
        <v/>
      </c>
      <c r="EW325" s="71" t="str">
        <f t="shared" si="5312"/>
        <v/>
      </c>
      <c r="EX325" s="71" t="str">
        <f t="shared" si="5313"/>
        <v/>
      </c>
      <c r="EY325" s="71" t="str">
        <f t="shared" si="5314"/>
        <v/>
      </c>
      <c r="EZ325" s="71" t="str">
        <f t="shared" si="5315"/>
        <v/>
      </c>
      <c r="FA325" s="71" t="str">
        <f t="shared" si="5316"/>
        <v/>
      </c>
      <c r="FB325" s="71" t="str">
        <f t="shared" si="5317"/>
        <v/>
      </c>
      <c r="FC325" s="71" t="str">
        <f t="shared" si="5318"/>
        <v/>
      </c>
      <c r="FD325" s="71" t="str">
        <f t="shared" si="5319"/>
        <v/>
      </c>
      <c r="FE325" s="71" t="str">
        <f t="shared" si="5320"/>
        <v/>
      </c>
      <c r="FF325" s="71" t="str">
        <f t="shared" si="5321"/>
        <v/>
      </c>
      <c r="FG325" s="71" t="str">
        <f t="shared" si="5322"/>
        <v/>
      </c>
      <c r="FH325" s="71" t="str">
        <f t="shared" si="5323"/>
        <v/>
      </c>
      <c r="FI325" s="71" t="str">
        <f t="shared" si="5324"/>
        <v/>
      </c>
      <c r="FJ325" s="71" t="str">
        <f t="shared" si="5325"/>
        <v/>
      </c>
      <c r="FK325" s="71" t="str">
        <f t="shared" si="5326"/>
        <v/>
      </c>
      <c r="FL325" s="71" t="str">
        <f t="shared" si="5327"/>
        <v/>
      </c>
      <c r="FM325" s="71" t="str">
        <f t="shared" si="5328"/>
        <v/>
      </c>
      <c r="FN325" s="71" t="str">
        <f t="shared" si="5329"/>
        <v/>
      </c>
      <c r="FO325" s="71" t="str">
        <f t="shared" si="5330"/>
        <v/>
      </c>
      <c r="FP325" s="71" t="str">
        <f t="shared" si="5331"/>
        <v/>
      </c>
      <c r="FQ325" s="71" t="str">
        <f t="shared" si="5332"/>
        <v/>
      </c>
      <c r="FR325" s="71" t="str">
        <f t="shared" si="5333"/>
        <v/>
      </c>
      <c r="FS325" s="71" t="str">
        <f t="shared" si="5334"/>
        <v/>
      </c>
    </row>
    <row r="326" spans="1:175" ht="16.5">
      <c r="A326" s="135"/>
      <c r="B326" s="101" t="s">
        <v>943</v>
      </c>
      <c r="C326" s="101" t="s">
        <v>944</v>
      </c>
      <c r="T326" s="142"/>
      <c r="U326" s="85"/>
      <c r="CN326" s="70" t="str">
        <f t="shared" ref="CN326" si="5411">"InitUnitState('"&amp;B326&amp;"',"&amp;V326&amp;","&amp;W326&amp;","&amp;X326&amp;","&amp;Y326&amp;","&amp;Z326&amp;","&amp;AA326&amp;","&amp;AB326&amp;","&amp;AC326&amp;","&amp;AD326&amp;","&amp;AE326&amp;")"</f>
        <v>InitUnitState('IC01',,,,,,,,,,)</v>
      </c>
      <c r="CO326" s="70" t="str">
        <f t="shared" ref="CO326" si="5412">"InitUnitNormal('"&amp;B326&amp;"',"&amp;AF326&amp;","&amp;AG326&amp;","&amp;AH326&amp;","&amp;AI326&amp;","&amp;AJ326&amp;","&amp;AK326&amp;","&amp;AL326&amp;","&amp;AM326&amp;","&amp;AN326&amp;","&amp;AO326&amp;")"</f>
        <v>InitUnitNormal('IC01',,,,,,,,,,)</v>
      </c>
      <c r="CP326" s="70" t="str">
        <f t="shared" ref="CP326" si="5413">"InitUnitMagic('"&amp;B326&amp;"',"&amp;AP326&amp;","&amp;AQ326&amp;","&amp;AR326&amp;","&amp;AS326&amp;","&amp;AT326&amp;","&amp;AU326&amp;","&amp;AV326&amp;","&amp;AW326&amp;","&amp;BI326&amp;","&amp;BJ326&amp;")"</f>
        <v>InitUnitMagic('IC01',,,,,,,,,,)</v>
      </c>
      <c r="CQ326" s="70" t="str">
        <f t="shared" ref="CQ326" si="5414">"InitUnitAdd('"&amp;B326&amp;"',"&amp;BK326&amp;","&amp;BL326&amp;","&amp;BM326&amp;","&amp;BN326&amp;","&amp;BO326&amp;","&amp;BP326&amp;","&amp;BQ326&amp;","&amp;BR326&amp;","&amp;BS326&amp;","&amp;BT326&amp;")"</f>
        <v>InitUnitAdd('IC01',,,,,,,,,,)</v>
      </c>
      <c r="CR326" s="70" t="str">
        <f t="shared" ref="CR326" si="5415">"InitEquipData('"&amp;B326&amp;"',"&amp;D326&amp;","&amp;CR$1&amp;A326&amp;CR$1&amp;","&amp;E326&amp;","&amp;I326&amp;","&amp;F326&amp;","&amp;G326&amp;",'"&amp;J326&amp;"','"&amp;K326&amp;"','"&amp;L326&amp;"','"&amp;M326&amp;"','"&amp;N326&amp;"','"&amp;O326&amp;"',"&amp;CR$1&amp;U327&amp;CR$1&amp;")"</f>
        <v>InitEquipData('IC01',,"",,,,,'','','','','','',"")</v>
      </c>
      <c r="CU326" s="95" t="str">
        <f t="shared" si="5188"/>
        <v>|n</v>
      </c>
      <c r="CW326" s="60"/>
      <c r="CX326" s="60"/>
      <c r="CY326" s="60"/>
      <c r="CZ326" s="60"/>
      <c r="DA326" s="60"/>
      <c r="DB326" s="71" t="str">
        <f t="shared" si="5189"/>
        <v/>
      </c>
      <c r="DC326" s="71" t="str">
        <f t="shared" si="5190"/>
        <v/>
      </c>
      <c r="DD326" s="71" t="str">
        <f t="shared" si="5191"/>
        <v/>
      </c>
      <c r="DE326" s="71" t="str">
        <f t="shared" si="5192"/>
        <v/>
      </c>
      <c r="DF326" s="71" t="str">
        <f t="shared" si="5193"/>
        <v/>
      </c>
      <c r="DG326" s="71" t="str">
        <f t="shared" si="5194"/>
        <v/>
      </c>
      <c r="DH326" s="71" t="str">
        <f t="shared" si="5195"/>
        <v/>
      </c>
      <c r="DI326" s="71" t="str">
        <f t="shared" si="5196"/>
        <v/>
      </c>
      <c r="DJ326" s="71" t="str">
        <f t="shared" si="5197"/>
        <v/>
      </c>
      <c r="DK326" s="71" t="str">
        <f t="shared" si="5198"/>
        <v/>
      </c>
      <c r="DL326" s="71" t="str">
        <f t="shared" si="5199"/>
        <v/>
      </c>
      <c r="DM326" s="71" t="str">
        <f t="shared" si="5200"/>
        <v/>
      </c>
      <c r="DN326" s="71" t="str">
        <f t="shared" si="5201"/>
        <v/>
      </c>
      <c r="DO326" s="71" t="str">
        <f t="shared" si="5202"/>
        <v/>
      </c>
      <c r="DP326" s="71" t="str">
        <f t="shared" si="5203"/>
        <v/>
      </c>
      <c r="DQ326" s="71" t="str">
        <f t="shared" si="5204"/>
        <v/>
      </c>
      <c r="DR326" s="71" t="str">
        <f t="shared" si="5205"/>
        <v/>
      </c>
      <c r="DS326" s="71" t="str">
        <f t="shared" si="5206"/>
        <v/>
      </c>
      <c r="DT326" s="71" t="str">
        <f t="shared" si="5207"/>
        <v/>
      </c>
      <c r="DU326" s="71" t="str">
        <f t="shared" si="5208"/>
        <v/>
      </c>
      <c r="DV326" s="71" t="str">
        <f t="shared" si="5209"/>
        <v/>
      </c>
      <c r="DW326" s="71" t="str">
        <f t="shared" si="5210"/>
        <v/>
      </c>
      <c r="DX326" s="71" t="str">
        <f t="shared" si="5211"/>
        <v/>
      </c>
      <c r="DY326" s="71" t="str">
        <f t="shared" si="5212"/>
        <v/>
      </c>
      <c r="DZ326" s="71" t="str">
        <f t="shared" si="5213"/>
        <v/>
      </c>
      <c r="EA326" s="71" t="str">
        <f t="shared" si="5214"/>
        <v/>
      </c>
      <c r="EB326" s="71" t="str">
        <f t="shared" si="5215"/>
        <v/>
      </c>
      <c r="EC326" s="71" t="str">
        <f t="shared" si="5216"/>
        <v/>
      </c>
      <c r="ED326" s="71" t="str">
        <f t="shared" si="5217"/>
        <v/>
      </c>
      <c r="EE326" s="71" t="str">
        <f t="shared" si="5218"/>
        <v/>
      </c>
      <c r="EF326" s="71" t="str">
        <f t="shared" si="5219"/>
        <v/>
      </c>
      <c r="EG326" s="71" t="str">
        <f t="shared" si="5220"/>
        <v/>
      </c>
      <c r="EH326" s="71" t="str">
        <f t="shared" si="5221"/>
        <v/>
      </c>
      <c r="EI326" s="71" t="str">
        <f t="shared" si="5222"/>
        <v/>
      </c>
      <c r="EJ326" s="71" t="str">
        <f t="shared" si="5223"/>
        <v/>
      </c>
      <c r="EK326" s="71" t="str">
        <f t="shared" si="5224"/>
        <v/>
      </c>
      <c r="EL326" s="71" t="str">
        <f t="shared" si="5225"/>
        <v/>
      </c>
      <c r="EM326" s="71" t="str">
        <f t="shared" si="5226"/>
        <v/>
      </c>
      <c r="EN326" s="71" t="str">
        <f t="shared" si="5227"/>
        <v/>
      </c>
      <c r="EO326" s="71" t="str">
        <f t="shared" si="5228"/>
        <v/>
      </c>
      <c r="EP326" s="71" t="str">
        <f t="shared" si="5229"/>
        <v/>
      </c>
      <c r="EQ326" s="71" t="str">
        <f t="shared" si="5230"/>
        <v/>
      </c>
      <c r="ER326" s="71" t="str">
        <f t="shared" si="5231"/>
        <v/>
      </c>
      <c r="ES326" s="71" t="str">
        <f t="shared" si="5232"/>
        <v/>
      </c>
      <c r="ET326" s="71" t="str">
        <f t="shared" si="5233"/>
        <v/>
      </c>
      <c r="EU326" s="71" t="str">
        <f t="shared" si="5234"/>
        <v/>
      </c>
      <c r="EV326" s="71" t="str">
        <f t="shared" si="5235"/>
        <v/>
      </c>
      <c r="EW326" s="71" t="str">
        <f t="shared" si="5236"/>
        <v/>
      </c>
      <c r="EX326" s="71" t="str">
        <f t="shared" si="5237"/>
        <v/>
      </c>
      <c r="EY326" s="71" t="str">
        <f t="shared" si="5238"/>
        <v/>
      </c>
      <c r="EZ326" s="71" t="str">
        <f t="shared" si="5239"/>
        <v/>
      </c>
      <c r="FA326" s="71" t="str">
        <f t="shared" si="5240"/>
        <v/>
      </c>
      <c r="FB326" s="71" t="str">
        <f t="shared" si="5241"/>
        <v/>
      </c>
      <c r="FC326" s="71" t="str">
        <f t="shared" si="5242"/>
        <v/>
      </c>
      <c r="FD326" s="71" t="str">
        <f t="shared" si="5243"/>
        <v/>
      </c>
      <c r="FE326" s="71" t="str">
        <f t="shared" si="5244"/>
        <v/>
      </c>
      <c r="FF326" s="71" t="str">
        <f t="shared" si="5245"/>
        <v/>
      </c>
      <c r="FG326" s="71" t="str">
        <f t="shared" si="5246"/>
        <v/>
      </c>
      <c r="FH326" s="71" t="str">
        <f t="shared" si="5247"/>
        <v/>
      </c>
      <c r="FI326" s="71" t="str">
        <f t="shared" si="5248"/>
        <v/>
      </c>
      <c r="FJ326" s="71" t="str">
        <f t="shared" si="5249"/>
        <v/>
      </c>
      <c r="FK326" s="71" t="str">
        <f t="shared" si="5250"/>
        <v/>
      </c>
      <c r="FL326" s="71" t="str">
        <f t="shared" si="5251"/>
        <v/>
      </c>
      <c r="FM326" s="71" t="str">
        <f t="shared" si="5252"/>
        <v/>
      </c>
      <c r="FN326" s="71" t="str">
        <f t="shared" si="5253"/>
        <v/>
      </c>
      <c r="FO326" s="71" t="str">
        <f t="shared" si="5254"/>
        <v/>
      </c>
      <c r="FP326" s="71" t="str">
        <f t="shared" si="5255"/>
        <v/>
      </c>
      <c r="FQ326" s="71" t="str">
        <f t="shared" si="5256"/>
        <v/>
      </c>
      <c r="FR326" s="71" t="str">
        <f t="shared" si="5257"/>
        <v/>
      </c>
      <c r="FS326" s="71" t="str">
        <f t="shared" si="5258"/>
        <v/>
      </c>
    </row>
    <row r="327" spans="1:175" ht="16.5">
      <c r="A327" s="80"/>
      <c r="B327" s="101" t="s">
        <v>945</v>
      </c>
      <c r="C327" s="101" t="s">
        <v>130</v>
      </c>
      <c r="T327" s="146"/>
      <c r="U327" s="85"/>
      <c r="CN327" s="70" t="str">
        <f t="shared" ref="CN327:CN335" si="5416">"InitUnitState('"&amp;B327&amp;"',"&amp;V327&amp;","&amp;W327&amp;","&amp;X327&amp;","&amp;Y327&amp;","&amp;Z327&amp;","&amp;AA327&amp;","&amp;AB327&amp;","&amp;AC327&amp;","&amp;AD327&amp;","&amp;AE327&amp;")"</f>
        <v>InitUnitState('IC02',,,,,,,,,,)</v>
      </c>
      <c r="CO327" s="70" t="str">
        <f t="shared" ref="CO327:CO335" si="5417">"InitUnitNormal('"&amp;B327&amp;"',"&amp;AF327&amp;","&amp;AG327&amp;","&amp;AH327&amp;","&amp;AI327&amp;","&amp;AJ327&amp;","&amp;AK327&amp;","&amp;AL327&amp;","&amp;AM327&amp;","&amp;AN327&amp;","&amp;AO327&amp;")"</f>
        <v>InitUnitNormal('IC02',,,,,,,,,,)</v>
      </c>
      <c r="CP327" s="70" t="str">
        <f t="shared" ref="CP327:CP335" si="5418">"InitUnitMagic('"&amp;B327&amp;"',"&amp;AP327&amp;","&amp;AQ327&amp;","&amp;AR327&amp;","&amp;AS327&amp;","&amp;AT327&amp;","&amp;AU327&amp;","&amp;AV327&amp;","&amp;AW327&amp;","&amp;BI327&amp;","&amp;BJ327&amp;")"</f>
        <v>InitUnitMagic('IC02',,,,,,,,,,)</v>
      </c>
      <c r="CQ327" s="70" t="str">
        <f t="shared" ref="CQ327:CQ335" si="5419">"InitUnitAdd('"&amp;B327&amp;"',"&amp;BK327&amp;","&amp;BL327&amp;","&amp;BM327&amp;","&amp;BN327&amp;","&amp;BO327&amp;","&amp;BP327&amp;","&amp;BQ327&amp;","&amp;BR327&amp;","&amp;BS327&amp;","&amp;BT327&amp;")"</f>
        <v>InitUnitAdd('IC02',,,,,,,,,,)</v>
      </c>
      <c r="CR327" s="70" t="str">
        <f t="shared" si="5116"/>
        <v>InitEquipData('IC02',,"",,,,,'','','','','','',"")</v>
      </c>
      <c r="CU327" s="95" t="str">
        <f t="shared" si="5188"/>
        <v>|n</v>
      </c>
      <c r="CW327" s="60"/>
      <c r="CX327" s="60"/>
      <c r="CY327" s="60"/>
      <c r="CZ327" s="60"/>
      <c r="DA327" s="60"/>
      <c r="DB327" s="71" t="str">
        <f t="shared" si="5189"/>
        <v/>
      </c>
      <c r="DC327" s="71" t="str">
        <f t="shared" si="5190"/>
        <v/>
      </c>
      <c r="DD327" s="71" t="str">
        <f t="shared" si="5191"/>
        <v/>
      </c>
      <c r="DE327" s="71" t="str">
        <f t="shared" si="5192"/>
        <v/>
      </c>
      <c r="DF327" s="71" t="str">
        <f t="shared" si="5193"/>
        <v/>
      </c>
      <c r="DG327" s="71" t="str">
        <f t="shared" si="5194"/>
        <v/>
      </c>
      <c r="DH327" s="71" t="str">
        <f t="shared" si="5195"/>
        <v/>
      </c>
      <c r="DI327" s="71" t="str">
        <f t="shared" si="5196"/>
        <v/>
      </c>
      <c r="DJ327" s="71" t="str">
        <f t="shared" si="5197"/>
        <v/>
      </c>
      <c r="DK327" s="71" t="str">
        <f t="shared" si="5198"/>
        <v/>
      </c>
      <c r="DL327" s="71" t="str">
        <f t="shared" si="5199"/>
        <v/>
      </c>
      <c r="DM327" s="71" t="str">
        <f t="shared" si="5200"/>
        <v/>
      </c>
      <c r="DN327" s="71" t="str">
        <f t="shared" si="5201"/>
        <v/>
      </c>
      <c r="DO327" s="71" t="str">
        <f t="shared" si="5202"/>
        <v/>
      </c>
      <c r="DP327" s="71" t="str">
        <f t="shared" si="5203"/>
        <v/>
      </c>
      <c r="DQ327" s="71" t="str">
        <f t="shared" si="5204"/>
        <v/>
      </c>
      <c r="DR327" s="71" t="str">
        <f t="shared" si="5205"/>
        <v/>
      </c>
      <c r="DS327" s="71" t="str">
        <f t="shared" si="5206"/>
        <v/>
      </c>
      <c r="DT327" s="71" t="str">
        <f t="shared" si="5207"/>
        <v/>
      </c>
      <c r="DU327" s="71" t="str">
        <f t="shared" si="5208"/>
        <v/>
      </c>
      <c r="DV327" s="71" t="str">
        <f t="shared" si="5209"/>
        <v/>
      </c>
      <c r="DW327" s="71" t="str">
        <f t="shared" si="5210"/>
        <v/>
      </c>
      <c r="DX327" s="71" t="str">
        <f t="shared" si="5211"/>
        <v/>
      </c>
      <c r="DY327" s="71" t="str">
        <f t="shared" si="5212"/>
        <v/>
      </c>
      <c r="DZ327" s="71" t="str">
        <f t="shared" si="5213"/>
        <v/>
      </c>
      <c r="EA327" s="71" t="str">
        <f t="shared" si="5214"/>
        <v/>
      </c>
      <c r="EB327" s="71" t="str">
        <f t="shared" si="5215"/>
        <v/>
      </c>
      <c r="EC327" s="71" t="str">
        <f t="shared" si="5216"/>
        <v/>
      </c>
      <c r="ED327" s="71" t="str">
        <f t="shared" si="5217"/>
        <v/>
      </c>
      <c r="EE327" s="71" t="str">
        <f t="shared" si="5218"/>
        <v/>
      </c>
      <c r="EF327" s="71" t="str">
        <f t="shared" si="5219"/>
        <v/>
      </c>
      <c r="EG327" s="71" t="str">
        <f t="shared" si="5220"/>
        <v/>
      </c>
      <c r="EH327" s="71" t="str">
        <f t="shared" si="5221"/>
        <v/>
      </c>
      <c r="EI327" s="71" t="str">
        <f t="shared" si="5222"/>
        <v/>
      </c>
      <c r="EJ327" s="71" t="str">
        <f t="shared" si="5223"/>
        <v/>
      </c>
      <c r="EK327" s="71" t="str">
        <f t="shared" si="5224"/>
        <v/>
      </c>
      <c r="EL327" s="71" t="str">
        <f t="shared" si="5225"/>
        <v/>
      </c>
      <c r="EM327" s="71" t="str">
        <f t="shared" si="5226"/>
        <v/>
      </c>
      <c r="EN327" s="71" t="str">
        <f t="shared" si="5227"/>
        <v/>
      </c>
      <c r="EO327" s="71" t="str">
        <f t="shared" si="5228"/>
        <v/>
      </c>
      <c r="EP327" s="71" t="str">
        <f t="shared" si="5229"/>
        <v/>
      </c>
      <c r="EQ327" s="71" t="str">
        <f t="shared" si="5230"/>
        <v/>
      </c>
      <c r="ER327" s="71" t="str">
        <f t="shared" si="5231"/>
        <v/>
      </c>
      <c r="ES327" s="71" t="str">
        <f t="shared" si="5232"/>
        <v/>
      </c>
      <c r="ET327" s="71" t="str">
        <f t="shared" si="5233"/>
        <v/>
      </c>
      <c r="EU327" s="71" t="str">
        <f t="shared" si="5234"/>
        <v/>
      </c>
      <c r="EV327" s="71" t="str">
        <f t="shared" si="5235"/>
        <v/>
      </c>
      <c r="EW327" s="71" t="str">
        <f t="shared" si="5236"/>
        <v/>
      </c>
      <c r="EX327" s="71" t="str">
        <f t="shared" si="5237"/>
        <v/>
      </c>
      <c r="EY327" s="71" t="str">
        <f t="shared" si="5238"/>
        <v/>
      </c>
      <c r="EZ327" s="71" t="str">
        <f t="shared" si="5239"/>
        <v/>
      </c>
      <c r="FA327" s="71" t="str">
        <f t="shared" si="5240"/>
        <v/>
      </c>
      <c r="FB327" s="71" t="str">
        <f t="shared" si="5241"/>
        <v/>
      </c>
      <c r="FC327" s="71" t="str">
        <f t="shared" si="5242"/>
        <v/>
      </c>
      <c r="FD327" s="71" t="str">
        <f t="shared" si="5243"/>
        <v/>
      </c>
      <c r="FE327" s="71" t="str">
        <f t="shared" si="5244"/>
        <v/>
      </c>
      <c r="FF327" s="71" t="str">
        <f t="shared" si="5245"/>
        <v/>
      </c>
      <c r="FG327" s="71" t="str">
        <f t="shared" si="5246"/>
        <v/>
      </c>
      <c r="FH327" s="71" t="str">
        <f t="shared" si="5247"/>
        <v/>
      </c>
      <c r="FI327" s="71" t="str">
        <f t="shared" si="5248"/>
        <v/>
      </c>
      <c r="FJ327" s="71" t="str">
        <f t="shared" si="5249"/>
        <v/>
      </c>
      <c r="FK327" s="71" t="str">
        <f t="shared" si="5250"/>
        <v/>
      </c>
      <c r="FL327" s="71" t="str">
        <f t="shared" si="5251"/>
        <v/>
      </c>
      <c r="FM327" s="71" t="str">
        <f t="shared" si="5252"/>
        <v/>
      </c>
      <c r="FN327" s="71" t="str">
        <f t="shared" si="5253"/>
        <v/>
      </c>
      <c r="FO327" s="71" t="str">
        <f t="shared" si="5254"/>
        <v/>
      </c>
      <c r="FP327" s="71" t="str">
        <f t="shared" si="5255"/>
        <v/>
      </c>
      <c r="FQ327" s="71" t="str">
        <f t="shared" si="5256"/>
        <v/>
      </c>
      <c r="FR327" s="71" t="str">
        <f t="shared" si="5257"/>
        <v/>
      </c>
      <c r="FS327" s="71" t="str">
        <f t="shared" si="5258"/>
        <v/>
      </c>
    </row>
    <row r="328" spans="1:175" s="60" customFormat="1" ht="16.5">
      <c r="A328" s="137"/>
      <c r="B328" s="101" t="s">
        <v>946</v>
      </c>
      <c r="C328" s="101" t="s">
        <v>947</v>
      </c>
      <c r="D328" s="74"/>
      <c r="E328" s="75"/>
      <c r="F328" s="138"/>
      <c r="G328" s="139"/>
      <c r="H328" s="139"/>
      <c r="I328" s="139"/>
      <c r="J328" s="139"/>
      <c r="K328" s="139"/>
      <c r="L328" s="139"/>
      <c r="M328" s="139"/>
      <c r="N328" s="139"/>
      <c r="O328" s="139"/>
      <c r="P328" s="82"/>
      <c r="Q328" s="82"/>
      <c r="R328" s="82"/>
      <c r="S328" s="82"/>
      <c r="T328" s="105"/>
      <c r="U328" s="85"/>
      <c r="V328" s="90"/>
      <c r="W328" s="90"/>
      <c r="X328" s="90"/>
      <c r="Y328" s="90"/>
      <c r="Z328" s="90"/>
      <c r="AA328" s="90"/>
      <c r="AB328" s="90"/>
      <c r="AC328" s="90"/>
      <c r="AD328" s="90"/>
      <c r="AE328" s="90"/>
      <c r="AF328" s="90"/>
      <c r="AG328" s="90"/>
      <c r="AH328" s="90"/>
      <c r="AI328" s="90"/>
      <c r="AJ328" s="90"/>
      <c r="AK328" s="90"/>
      <c r="AL328" s="90"/>
      <c r="AM328" s="90"/>
      <c r="AN328" s="90"/>
      <c r="AO328" s="90"/>
      <c r="AP328" s="90"/>
      <c r="AQ328" s="90"/>
      <c r="AR328" s="91"/>
      <c r="AS328" s="91"/>
      <c r="AT328" s="90"/>
      <c r="AU328" s="90"/>
      <c r="AV328" s="90"/>
      <c r="AW328" s="90"/>
      <c r="AX328" s="90"/>
      <c r="AY328" s="90"/>
      <c r="AZ328" s="90"/>
      <c r="BA328" s="90"/>
      <c r="BB328" s="90"/>
      <c r="BC328" s="90"/>
      <c r="BD328" s="90"/>
      <c r="BE328" s="90"/>
      <c r="BF328" s="90"/>
      <c r="BG328" s="90"/>
      <c r="BH328" s="90"/>
      <c r="BI328" s="90"/>
      <c r="BJ328" s="90"/>
      <c r="BK328" s="90"/>
      <c r="BL328" s="90"/>
      <c r="BM328" s="90"/>
      <c r="BN328" s="90"/>
      <c r="BO328" s="90"/>
      <c r="BP328" s="90"/>
      <c r="BQ328" s="90"/>
      <c r="BR328" s="90"/>
      <c r="BS328" s="90"/>
      <c r="BT328" s="90"/>
      <c r="BU328" s="90"/>
      <c r="BV328" s="90"/>
      <c r="BW328" s="90"/>
      <c r="BX328" s="90"/>
      <c r="BY328" s="90"/>
      <c r="BZ328" s="90"/>
      <c r="CA328" s="90"/>
      <c r="CB328" s="90"/>
      <c r="CC328" s="90"/>
      <c r="CD328" s="90"/>
      <c r="CE328" s="90"/>
      <c r="CF328" s="90"/>
      <c r="CG328" s="90"/>
      <c r="CH328" s="90"/>
      <c r="CI328" s="90"/>
      <c r="CJ328" s="90"/>
      <c r="CK328" s="90"/>
      <c r="CL328" s="90"/>
      <c r="CM328" s="90"/>
      <c r="CN328" s="93" t="str">
        <f t="shared" si="5416"/>
        <v>InitUnitState('IC03',,,,,,,,,,)</v>
      </c>
      <c r="CO328" s="93" t="str">
        <f t="shared" si="5417"/>
        <v>InitUnitNormal('IC03',,,,,,,,,,)</v>
      </c>
      <c r="CP328" s="93" t="str">
        <f t="shared" si="5418"/>
        <v>InitUnitMagic('IC03',,,,,,,,,,)</v>
      </c>
      <c r="CQ328" s="93" t="str">
        <f t="shared" si="5419"/>
        <v>InitUnitAdd('IC03',,,,,,,,,,)</v>
      </c>
      <c r="CR328" s="93" t="str">
        <f t="shared" si="5116"/>
        <v>InitEquipData('IC03',,"",,,,,'','','','','','',"")</v>
      </c>
      <c r="CS328" s="93"/>
      <c r="CT328" s="93"/>
      <c r="CU328" s="95" t="str">
        <f t="shared" si="5188"/>
        <v>|n</v>
      </c>
      <c r="CV328" s="61"/>
      <c r="DB328" s="71" t="str">
        <f t="shared" si="5189"/>
        <v/>
      </c>
      <c r="DC328" s="71" t="str">
        <f t="shared" si="5190"/>
        <v/>
      </c>
      <c r="DD328" s="71" t="str">
        <f t="shared" si="5191"/>
        <v/>
      </c>
      <c r="DE328" s="71" t="str">
        <f t="shared" si="5192"/>
        <v/>
      </c>
      <c r="DF328" s="71" t="str">
        <f t="shared" si="5193"/>
        <v/>
      </c>
      <c r="DG328" s="71" t="str">
        <f t="shared" si="5194"/>
        <v/>
      </c>
      <c r="DH328" s="71" t="str">
        <f t="shared" si="5195"/>
        <v/>
      </c>
      <c r="DI328" s="71" t="str">
        <f t="shared" si="5196"/>
        <v/>
      </c>
      <c r="DJ328" s="71" t="str">
        <f t="shared" si="5197"/>
        <v/>
      </c>
      <c r="DK328" s="71" t="str">
        <f t="shared" si="5198"/>
        <v/>
      </c>
      <c r="DL328" s="71" t="str">
        <f t="shared" si="5199"/>
        <v/>
      </c>
      <c r="DM328" s="71" t="str">
        <f t="shared" si="5200"/>
        <v/>
      </c>
      <c r="DN328" s="71" t="str">
        <f t="shared" si="5201"/>
        <v/>
      </c>
      <c r="DO328" s="71" t="str">
        <f t="shared" si="5202"/>
        <v/>
      </c>
      <c r="DP328" s="71" t="str">
        <f t="shared" si="5203"/>
        <v/>
      </c>
      <c r="DQ328" s="71" t="str">
        <f t="shared" si="5204"/>
        <v/>
      </c>
      <c r="DR328" s="71" t="str">
        <f t="shared" si="5205"/>
        <v/>
      </c>
      <c r="DS328" s="71" t="str">
        <f t="shared" si="5206"/>
        <v/>
      </c>
      <c r="DT328" s="71" t="str">
        <f t="shared" si="5207"/>
        <v/>
      </c>
      <c r="DU328" s="71" t="str">
        <f t="shared" si="5208"/>
        <v/>
      </c>
      <c r="DV328" s="71" t="str">
        <f t="shared" si="5209"/>
        <v/>
      </c>
      <c r="DW328" s="71" t="str">
        <f t="shared" si="5210"/>
        <v/>
      </c>
      <c r="DX328" s="71" t="str">
        <f t="shared" si="5211"/>
        <v/>
      </c>
      <c r="DY328" s="71" t="str">
        <f t="shared" si="5212"/>
        <v/>
      </c>
      <c r="DZ328" s="71" t="str">
        <f t="shared" si="5213"/>
        <v/>
      </c>
      <c r="EA328" s="71" t="str">
        <f t="shared" si="5214"/>
        <v/>
      </c>
      <c r="EB328" s="71" t="str">
        <f t="shared" si="5215"/>
        <v/>
      </c>
      <c r="EC328" s="71" t="str">
        <f t="shared" si="5216"/>
        <v/>
      </c>
      <c r="ED328" s="71" t="str">
        <f t="shared" si="5217"/>
        <v/>
      </c>
      <c r="EE328" s="71" t="str">
        <f t="shared" si="5218"/>
        <v/>
      </c>
      <c r="EF328" s="71" t="str">
        <f t="shared" si="5219"/>
        <v/>
      </c>
      <c r="EG328" s="71" t="str">
        <f t="shared" si="5220"/>
        <v/>
      </c>
      <c r="EH328" s="71" t="str">
        <f t="shared" si="5221"/>
        <v/>
      </c>
      <c r="EI328" s="71" t="str">
        <f t="shared" si="5222"/>
        <v/>
      </c>
      <c r="EJ328" s="71" t="str">
        <f t="shared" si="5223"/>
        <v/>
      </c>
      <c r="EK328" s="71" t="str">
        <f t="shared" si="5224"/>
        <v/>
      </c>
      <c r="EL328" s="71" t="str">
        <f t="shared" si="5225"/>
        <v/>
      </c>
      <c r="EM328" s="71" t="str">
        <f t="shared" si="5226"/>
        <v/>
      </c>
      <c r="EN328" s="71" t="str">
        <f t="shared" si="5227"/>
        <v/>
      </c>
      <c r="EO328" s="71" t="str">
        <f t="shared" si="5228"/>
        <v/>
      </c>
      <c r="EP328" s="71" t="str">
        <f t="shared" si="5229"/>
        <v/>
      </c>
      <c r="EQ328" s="71" t="str">
        <f t="shared" si="5230"/>
        <v/>
      </c>
      <c r="ER328" s="71" t="str">
        <f t="shared" si="5231"/>
        <v/>
      </c>
      <c r="ES328" s="71" t="str">
        <f t="shared" si="5232"/>
        <v/>
      </c>
      <c r="ET328" s="71" t="str">
        <f t="shared" si="5233"/>
        <v/>
      </c>
      <c r="EU328" s="71" t="str">
        <f t="shared" si="5234"/>
        <v/>
      </c>
      <c r="EV328" s="71" t="str">
        <f t="shared" si="5235"/>
        <v/>
      </c>
      <c r="EW328" s="71" t="str">
        <f t="shared" si="5236"/>
        <v/>
      </c>
      <c r="EX328" s="71" t="str">
        <f t="shared" si="5237"/>
        <v/>
      </c>
      <c r="EY328" s="71" t="str">
        <f t="shared" si="5238"/>
        <v/>
      </c>
      <c r="EZ328" s="71" t="str">
        <f t="shared" si="5239"/>
        <v/>
      </c>
      <c r="FA328" s="71" t="str">
        <f t="shared" si="5240"/>
        <v/>
      </c>
      <c r="FB328" s="71" t="str">
        <f t="shared" si="5241"/>
        <v/>
      </c>
      <c r="FC328" s="71" t="str">
        <f t="shared" si="5242"/>
        <v/>
      </c>
      <c r="FD328" s="71" t="str">
        <f t="shared" si="5243"/>
        <v/>
      </c>
      <c r="FE328" s="71" t="str">
        <f t="shared" si="5244"/>
        <v/>
      </c>
      <c r="FF328" s="71" t="str">
        <f t="shared" si="5245"/>
        <v/>
      </c>
      <c r="FG328" s="71" t="str">
        <f t="shared" si="5246"/>
        <v/>
      </c>
      <c r="FH328" s="71" t="str">
        <f t="shared" si="5247"/>
        <v/>
      </c>
      <c r="FI328" s="71" t="str">
        <f t="shared" si="5248"/>
        <v/>
      </c>
      <c r="FJ328" s="71" t="str">
        <f t="shared" si="5249"/>
        <v/>
      </c>
      <c r="FK328" s="71" t="str">
        <f t="shared" si="5250"/>
        <v/>
      </c>
      <c r="FL328" s="71" t="str">
        <f t="shared" si="5251"/>
        <v/>
      </c>
      <c r="FM328" s="71" t="str">
        <f t="shared" si="5252"/>
        <v/>
      </c>
      <c r="FN328" s="71" t="str">
        <f t="shared" si="5253"/>
        <v/>
      </c>
      <c r="FO328" s="71" t="str">
        <f t="shared" si="5254"/>
        <v/>
      </c>
      <c r="FP328" s="71" t="str">
        <f t="shared" si="5255"/>
        <v/>
      </c>
      <c r="FQ328" s="71" t="str">
        <f t="shared" si="5256"/>
        <v/>
      </c>
      <c r="FR328" s="71" t="str">
        <f t="shared" si="5257"/>
        <v/>
      </c>
      <c r="FS328" s="71" t="str">
        <f t="shared" si="5258"/>
        <v/>
      </c>
    </row>
    <row r="329" spans="1:175" s="60" customFormat="1" ht="16.5">
      <c r="A329" s="137"/>
      <c r="B329" s="101" t="s">
        <v>948</v>
      </c>
      <c r="C329" s="101" t="s">
        <v>949</v>
      </c>
      <c r="D329" s="74"/>
      <c r="E329" s="75"/>
      <c r="F329" s="138"/>
      <c r="G329" s="139"/>
      <c r="H329" s="139"/>
      <c r="I329" s="139"/>
      <c r="J329" s="139"/>
      <c r="K329" s="139"/>
      <c r="L329" s="139"/>
      <c r="M329" s="139"/>
      <c r="N329" s="139"/>
      <c r="O329" s="139"/>
      <c r="P329" s="82"/>
      <c r="Q329" s="82"/>
      <c r="R329" s="82"/>
      <c r="S329" s="82"/>
      <c r="T329" s="105"/>
      <c r="U329" s="85"/>
      <c r="V329" s="90"/>
      <c r="W329" s="90"/>
      <c r="X329" s="90"/>
      <c r="Y329" s="90"/>
      <c r="Z329" s="90"/>
      <c r="AA329" s="90"/>
      <c r="AB329" s="90"/>
      <c r="AC329" s="90"/>
      <c r="AD329" s="90"/>
      <c r="AE329" s="90"/>
      <c r="AF329" s="90"/>
      <c r="AG329" s="90"/>
      <c r="AH329" s="90"/>
      <c r="AI329" s="90"/>
      <c r="AJ329" s="90"/>
      <c r="AK329" s="90"/>
      <c r="AL329" s="90"/>
      <c r="AM329" s="90"/>
      <c r="AN329" s="90"/>
      <c r="AO329" s="90"/>
      <c r="AP329" s="90"/>
      <c r="AQ329" s="90"/>
      <c r="AR329" s="91"/>
      <c r="AS329" s="91"/>
      <c r="AT329" s="90"/>
      <c r="AU329" s="90"/>
      <c r="AV329" s="90"/>
      <c r="AW329" s="90"/>
      <c r="AX329" s="90"/>
      <c r="AY329" s="90"/>
      <c r="AZ329" s="90"/>
      <c r="BA329" s="90"/>
      <c r="BB329" s="90"/>
      <c r="BC329" s="90"/>
      <c r="BD329" s="90"/>
      <c r="BE329" s="90"/>
      <c r="BF329" s="90"/>
      <c r="BG329" s="90"/>
      <c r="BH329" s="90"/>
      <c r="BI329" s="90"/>
      <c r="BJ329" s="90"/>
      <c r="BK329" s="90"/>
      <c r="BL329" s="90"/>
      <c r="BM329" s="90"/>
      <c r="BN329" s="90"/>
      <c r="BO329" s="90"/>
      <c r="BP329" s="90"/>
      <c r="BQ329" s="90"/>
      <c r="BR329" s="90"/>
      <c r="BS329" s="90"/>
      <c r="BT329" s="90"/>
      <c r="BU329" s="90"/>
      <c r="BV329" s="90"/>
      <c r="BW329" s="90"/>
      <c r="BX329" s="90"/>
      <c r="BY329" s="90"/>
      <c r="BZ329" s="90"/>
      <c r="CA329" s="90"/>
      <c r="CB329" s="90"/>
      <c r="CC329" s="90"/>
      <c r="CD329" s="90"/>
      <c r="CE329" s="90"/>
      <c r="CF329" s="90"/>
      <c r="CG329" s="90"/>
      <c r="CH329" s="90"/>
      <c r="CI329" s="90"/>
      <c r="CJ329" s="90"/>
      <c r="CK329" s="90"/>
      <c r="CL329" s="90"/>
      <c r="CM329" s="90"/>
      <c r="CN329" s="93" t="str">
        <f t="shared" si="5416"/>
        <v>InitUnitState('IC04',,,,,,,,,,)</v>
      </c>
      <c r="CO329" s="93" t="str">
        <f t="shared" si="5417"/>
        <v>InitUnitNormal('IC04',,,,,,,,,,)</v>
      </c>
      <c r="CP329" s="93" t="str">
        <f t="shared" si="5418"/>
        <v>InitUnitMagic('IC04',,,,,,,,,,)</v>
      </c>
      <c r="CQ329" s="93" t="str">
        <f t="shared" si="5419"/>
        <v>InitUnitAdd('IC04',,,,,,,,,,)</v>
      </c>
      <c r="CR329" s="93" t="str">
        <f t="shared" si="5116"/>
        <v>InitEquipData('IC04',,"",,,,,'','','','','','',"")</v>
      </c>
      <c r="CS329" s="93"/>
      <c r="CT329" s="93"/>
      <c r="CU329" s="95" t="str">
        <f t="shared" si="5188"/>
        <v>|n</v>
      </c>
      <c r="CV329" s="61"/>
      <c r="DB329" s="71" t="str">
        <f t="shared" si="5189"/>
        <v/>
      </c>
      <c r="DC329" s="71" t="str">
        <f t="shared" si="5190"/>
        <v/>
      </c>
      <c r="DD329" s="71" t="str">
        <f t="shared" si="5191"/>
        <v/>
      </c>
      <c r="DE329" s="71" t="str">
        <f t="shared" si="5192"/>
        <v/>
      </c>
      <c r="DF329" s="71" t="str">
        <f t="shared" si="5193"/>
        <v/>
      </c>
      <c r="DG329" s="71" t="str">
        <f t="shared" si="5194"/>
        <v/>
      </c>
      <c r="DH329" s="71" t="str">
        <f t="shared" si="5195"/>
        <v/>
      </c>
      <c r="DI329" s="71" t="str">
        <f t="shared" si="5196"/>
        <v/>
      </c>
      <c r="DJ329" s="71" t="str">
        <f t="shared" si="5197"/>
        <v/>
      </c>
      <c r="DK329" s="71" t="str">
        <f t="shared" si="5198"/>
        <v/>
      </c>
      <c r="DL329" s="71" t="str">
        <f t="shared" si="5199"/>
        <v/>
      </c>
      <c r="DM329" s="71" t="str">
        <f t="shared" si="5200"/>
        <v/>
      </c>
      <c r="DN329" s="71" t="str">
        <f t="shared" si="5201"/>
        <v/>
      </c>
      <c r="DO329" s="71" t="str">
        <f t="shared" si="5202"/>
        <v/>
      </c>
      <c r="DP329" s="71" t="str">
        <f t="shared" si="5203"/>
        <v/>
      </c>
      <c r="DQ329" s="71" t="str">
        <f t="shared" si="5204"/>
        <v/>
      </c>
      <c r="DR329" s="71" t="str">
        <f t="shared" si="5205"/>
        <v/>
      </c>
      <c r="DS329" s="71" t="str">
        <f t="shared" si="5206"/>
        <v/>
      </c>
      <c r="DT329" s="71" t="str">
        <f t="shared" si="5207"/>
        <v/>
      </c>
      <c r="DU329" s="71" t="str">
        <f t="shared" si="5208"/>
        <v/>
      </c>
      <c r="DV329" s="71" t="str">
        <f t="shared" si="5209"/>
        <v/>
      </c>
      <c r="DW329" s="71" t="str">
        <f t="shared" si="5210"/>
        <v/>
      </c>
      <c r="DX329" s="71" t="str">
        <f t="shared" si="5211"/>
        <v/>
      </c>
      <c r="DY329" s="71" t="str">
        <f t="shared" si="5212"/>
        <v/>
      </c>
      <c r="DZ329" s="71" t="str">
        <f t="shared" si="5213"/>
        <v/>
      </c>
      <c r="EA329" s="71" t="str">
        <f t="shared" si="5214"/>
        <v/>
      </c>
      <c r="EB329" s="71" t="str">
        <f t="shared" si="5215"/>
        <v/>
      </c>
      <c r="EC329" s="71" t="str">
        <f t="shared" si="5216"/>
        <v/>
      </c>
      <c r="ED329" s="71" t="str">
        <f t="shared" si="5217"/>
        <v/>
      </c>
      <c r="EE329" s="71" t="str">
        <f t="shared" si="5218"/>
        <v/>
      </c>
      <c r="EF329" s="71" t="str">
        <f t="shared" si="5219"/>
        <v/>
      </c>
      <c r="EG329" s="71" t="str">
        <f t="shared" si="5220"/>
        <v/>
      </c>
      <c r="EH329" s="71" t="str">
        <f t="shared" si="5221"/>
        <v/>
      </c>
      <c r="EI329" s="71" t="str">
        <f t="shared" si="5222"/>
        <v/>
      </c>
      <c r="EJ329" s="71" t="str">
        <f t="shared" si="5223"/>
        <v/>
      </c>
      <c r="EK329" s="71" t="str">
        <f t="shared" si="5224"/>
        <v/>
      </c>
      <c r="EL329" s="71" t="str">
        <f t="shared" si="5225"/>
        <v/>
      </c>
      <c r="EM329" s="71" t="str">
        <f t="shared" si="5226"/>
        <v/>
      </c>
      <c r="EN329" s="71" t="str">
        <f t="shared" si="5227"/>
        <v/>
      </c>
      <c r="EO329" s="71" t="str">
        <f t="shared" si="5228"/>
        <v/>
      </c>
      <c r="EP329" s="71" t="str">
        <f t="shared" si="5229"/>
        <v/>
      </c>
      <c r="EQ329" s="71" t="str">
        <f t="shared" si="5230"/>
        <v/>
      </c>
      <c r="ER329" s="71" t="str">
        <f t="shared" si="5231"/>
        <v/>
      </c>
      <c r="ES329" s="71" t="str">
        <f t="shared" si="5232"/>
        <v/>
      </c>
      <c r="ET329" s="71" t="str">
        <f t="shared" si="5233"/>
        <v/>
      </c>
      <c r="EU329" s="71" t="str">
        <f t="shared" si="5234"/>
        <v/>
      </c>
      <c r="EV329" s="71" t="str">
        <f t="shared" si="5235"/>
        <v/>
      </c>
      <c r="EW329" s="71" t="str">
        <f t="shared" si="5236"/>
        <v/>
      </c>
      <c r="EX329" s="71" t="str">
        <f t="shared" si="5237"/>
        <v/>
      </c>
      <c r="EY329" s="71" t="str">
        <f t="shared" si="5238"/>
        <v/>
      </c>
      <c r="EZ329" s="71" t="str">
        <f t="shared" si="5239"/>
        <v/>
      </c>
      <c r="FA329" s="71" t="str">
        <f t="shared" si="5240"/>
        <v/>
      </c>
      <c r="FB329" s="71" t="str">
        <f t="shared" si="5241"/>
        <v/>
      </c>
      <c r="FC329" s="71" t="str">
        <f t="shared" si="5242"/>
        <v/>
      </c>
      <c r="FD329" s="71" t="str">
        <f t="shared" si="5243"/>
        <v/>
      </c>
      <c r="FE329" s="71" t="str">
        <f t="shared" si="5244"/>
        <v/>
      </c>
      <c r="FF329" s="71" t="str">
        <f t="shared" si="5245"/>
        <v/>
      </c>
      <c r="FG329" s="71" t="str">
        <f t="shared" si="5246"/>
        <v/>
      </c>
      <c r="FH329" s="71" t="str">
        <f t="shared" si="5247"/>
        <v/>
      </c>
      <c r="FI329" s="71" t="str">
        <f t="shared" si="5248"/>
        <v/>
      </c>
      <c r="FJ329" s="71" t="str">
        <f t="shared" si="5249"/>
        <v/>
      </c>
      <c r="FK329" s="71" t="str">
        <f t="shared" si="5250"/>
        <v/>
      </c>
      <c r="FL329" s="71" t="str">
        <f t="shared" si="5251"/>
        <v/>
      </c>
      <c r="FM329" s="71" t="str">
        <f t="shared" si="5252"/>
        <v/>
      </c>
      <c r="FN329" s="71" t="str">
        <f t="shared" si="5253"/>
        <v/>
      </c>
      <c r="FO329" s="71" t="str">
        <f t="shared" si="5254"/>
        <v/>
      </c>
      <c r="FP329" s="71" t="str">
        <f t="shared" si="5255"/>
        <v/>
      </c>
      <c r="FQ329" s="71" t="str">
        <f t="shared" si="5256"/>
        <v/>
      </c>
      <c r="FR329" s="71" t="str">
        <f t="shared" si="5257"/>
        <v/>
      </c>
      <c r="FS329" s="71" t="str">
        <f t="shared" si="5258"/>
        <v/>
      </c>
    </row>
    <row r="330" spans="1:175" s="60" customFormat="1" ht="16.5">
      <c r="A330" s="137"/>
      <c r="B330" s="101" t="s">
        <v>950</v>
      </c>
      <c r="C330" s="101" t="s">
        <v>951</v>
      </c>
      <c r="D330" s="74"/>
      <c r="E330" s="75"/>
      <c r="F330" s="138"/>
      <c r="G330" s="139"/>
      <c r="H330" s="139"/>
      <c r="I330" s="139"/>
      <c r="J330" s="139"/>
      <c r="K330" s="139"/>
      <c r="L330" s="139"/>
      <c r="M330" s="139"/>
      <c r="N330" s="139"/>
      <c r="O330" s="139"/>
      <c r="P330" s="82"/>
      <c r="Q330" s="82"/>
      <c r="R330" s="82"/>
      <c r="S330" s="82"/>
      <c r="T330" s="105"/>
      <c r="U330" s="85"/>
      <c r="V330" s="90"/>
      <c r="W330" s="90"/>
      <c r="X330" s="90"/>
      <c r="Y330" s="90"/>
      <c r="Z330" s="90"/>
      <c r="AA330" s="90"/>
      <c r="AB330" s="90"/>
      <c r="AC330" s="90"/>
      <c r="AD330" s="90"/>
      <c r="AE330" s="90"/>
      <c r="AF330" s="90"/>
      <c r="AG330" s="90"/>
      <c r="AH330" s="90"/>
      <c r="AI330" s="90"/>
      <c r="AJ330" s="90"/>
      <c r="AK330" s="90"/>
      <c r="AL330" s="90"/>
      <c r="AM330" s="90"/>
      <c r="AN330" s="90"/>
      <c r="AO330" s="90"/>
      <c r="AP330" s="90"/>
      <c r="AQ330" s="90"/>
      <c r="AR330" s="91"/>
      <c r="AS330" s="91"/>
      <c r="AT330" s="90"/>
      <c r="AU330" s="90"/>
      <c r="AV330" s="90"/>
      <c r="AW330" s="90"/>
      <c r="AX330" s="90"/>
      <c r="AY330" s="90"/>
      <c r="AZ330" s="90"/>
      <c r="BA330" s="90"/>
      <c r="BB330" s="90"/>
      <c r="BC330" s="90"/>
      <c r="BD330" s="90"/>
      <c r="BE330" s="90"/>
      <c r="BF330" s="90"/>
      <c r="BG330" s="90"/>
      <c r="BH330" s="90"/>
      <c r="BI330" s="90"/>
      <c r="BJ330" s="90"/>
      <c r="BK330" s="90"/>
      <c r="BL330" s="90"/>
      <c r="BM330" s="90"/>
      <c r="BN330" s="90"/>
      <c r="BO330" s="90"/>
      <c r="BP330" s="90"/>
      <c r="BQ330" s="90"/>
      <c r="BR330" s="90"/>
      <c r="BS330" s="90"/>
      <c r="BT330" s="90"/>
      <c r="BU330" s="90"/>
      <c r="BV330" s="90"/>
      <c r="BW330" s="90"/>
      <c r="BX330" s="90"/>
      <c r="BY330" s="90"/>
      <c r="BZ330" s="90"/>
      <c r="CA330" s="90"/>
      <c r="CB330" s="90"/>
      <c r="CC330" s="90"/>
      <c r="CD330" s="90"/>
      <c r="CE330" s="90"/>
      <c r="CF330" s="90"/>
      <c r="CG330" s="90"/>
      <c r="CH330" s="90"/>
      <c r="CI330" s="90"/>
      <c r="CJ330" s="90"/>
      <c r="CK330" s="90"/>
      <c r="CL330" s="90"/>
      <c r="CM330" s="90"/>
      <c r="CN330" s="93" t="str">
        <f t="shared" si="5416"/>
        <v>InitUnitState('IC05',,,,,,,,,,)</v>
      </c>
      <c r="CO330" s="93" t="str">
        <f t="shared" si="5417"/>
        <v>InitUnitNormal('IC05',,,,,,,,,,)</v>
      </c>
      <c r="CP330" s="93" t="str">
        <f t="shared" si="5418"/>
        <v>InitUnitMagic('IC05',,,,,,,,,,)</v>
      </c>
      <c r="CQ330" s="93" t="str">
        <f t="shared" si="5419"/>
        <v>InitUnitAdd('IC05',,,,,,,,,,)</v>
      </c>
      <c r="CR330" s="93" t="str">
        <f t="shared" si="5116"/>
        <v>InitEquipData('IC05',,"",,,,,'','','','','','',"")</v>
      </c>
      <c r="CS330" s="93"/>
      <c r="CT330" s="93"/>
      <c r="CU330" s="95" t="str">
        <f t="shared" si="5188"/>
        <v>|n</v>
      </c>
      <c r="CV330" s="61"/>
      <c r="DB330" s="71" t="str">
        <f t="shared" si="5189"/>
        <v/>
      </c>
      <c r="DC330" s="71" t="str">
        <f t="shared" si="5190"/>
        <v/>
      </c>
      <c r="DD330" s="71" t="str">
        <f t="shared" si="5191"/>
        <v/>
      </c>
      <c r="DE330" s="71" t="str">
        <f t="shared" si="5192"/>
        <v/>
      </c>
      <c r="DF330" s="71" t="str">
        <f t="shared" si="5193"/>
        <v/>
      </c>
      <c r="DG330" s="71" t="str">
        <f t="shared" si="5194"/>
        <v/>
      </c>
      <c r="DH330" s="71" t="str">
        <f t="shared" si="5195"/>
        <v/>
      </c>
      <c r="DI330" s="71" t="str">
        <f t="shared" si="5196"/>
        <v/>
      </c>
      <c r="DJ330" s="71" t="str">
        <f t="shared" si="5197"/>
        <v/>
      </c>
      <c r="DK330" s="71" t="str">
        <f t="shared" si="5198"/>
        <v/>
      </c>
      <c r="DL330" s="71" t="str">
        <f t="shared" si="5199"/>
        <v/>
      </c>
      <c r="DM330" s="71" t="str">
        <f t="shared" si="5200"/>
        <v/>
      </c>
      <c r="DN330" s="71" t="str">
        <f t="shared" si="5201"/>
        <v/>
      </c>
      <c r="DO330" s="71" t="str">
        <f t="shared" si="5202"/>
        <v/>
      </c>
      <c r="DP330" s="71" t="str">
        <f t="shared" si="5203"/>
        <v/>
      </c>
      <c r="DQ330" s="71" t="str">
        <f t="shared" si="5204"/>
        <v/>
      </c>
      <c r="DR330" s="71" t="str">
        <f t="shared" si="5205"/>
        <v/>
      </c>
      <c r="DS330" s="71" t="str">
        <f t="shared" si="5206"/>
        <v/>
      </c>
      <c r="DT330" s="71" t="str">
        <f t="shared" si="5207"/>
        <v/>
      </c>
      <c r="DU330" s="71" t="str">
        <f t="shared" si="5208"/>
        <v/>
      </c>
      <c r="DV330" s="71" t="str">
        <f t="shared" si="5209"/>
        <v/>
      </c>
      <c r="DW330" s="71" t="str">
        <f t="shared" si="5210"/>
        <v/>
      </c>
      <c r="DX330" s="71" t="str">
        <f t="shared" si="5211"/>
        <v/>
      </c>
      <c r="DY330" s="71" t="str">
        <f t="shared" si="5212"/>
        <v/>
      </c>
      <c r="DZ330" s="71" t="str">
        <f t="shared" si="5213"/>
        <v/>
      </c>
      <c r="EA330" s="71" t="str">
        <f t="shared" si="5214"/>
        <v/>
      </c>
      <c r="EB330" s="71" t="str">
        <f t="shared" si="5215"/>
        <v/>
      </c>
      <c r="EC330" s="71" t="str">
        <f t="shared" si="5216"/>
        <v/>
      </c>
      <c r="ED330" s="71" t="str">
        <f t="shared" si="5217"/>
        <v/>
      </c>
      <c r="EE330" s="71" t="str">
        <f t="shared" si="5218"/>
        <v/>
      </c>
      <c r="EF330" s="71" t="str">
        <f t="shared" si="5219"/>
        <v/>
      </c>
      <c r="EG330" s="71" t="str">
        <f t="shared" si="5220"/>
        <v/>
      </c>
      <c r="EH330" s="71" t="str">
        <f t="shared" si="5221"/>
        <v/>
      </c>
      <c r="EI330" s="71" t="str">
        <f t="shared" si="5222"/>
        <v/>
      </c>
      <c r="EJ330" s="71" t="str">
        <f t="shared" si="5223"/>
        <v/>
      </c>
      <c r="EK330" s="71" t="str">
        <f t="shared" si="5224"/>
        <v/>
      </c>
      <c r="EL330" s="71" t="str">
        <f t="shared" si="5225"/>
        <v/>
      </c>
      <c r="EM330" s="71" t="str">
        <f t="shared" si="5226"/>
        <v/>
      </c>
      <c r="EN330" s="71" t="str">
        <f t="shared" si="5227"/>
        <v/>
      </c>
      <c r="EO330" s="71" t="str">
        <f t="shared" si="5228"/>
        <v/>
      </c>
      <c r="EP330" s="71" t="str">
        <f t="shared" si="5229"/>
        <v/>
      </c>
      <c r="EQ330" s="71" t="str">
        <f t="shared" si="5230"/>
        <v/>
      </c>
      <c r="ER330" s="71" t="str">
        <f t="shared" si="5231"/>
        <v/>
      </c>
      <c r="ES330" s="71" t="str">
        <f t="shared" si="5232"/>
        <v/>
      </c>
      <c r="ET330" s="71" t="str">
        <f t="shared" si="5233"/>
        <v/>
      </c>
      <c r="EU330" s="71" t="str">
        <f t="shared" si="5234"/>
        <v/>
      </c>
      <c r="EV330" s="71" t="str">
        <f t="shared" si="5235"/>
        <v/>
      </c>
      <c r="EW330" s="71" t="str">
        <f t="shared" si="5236"/>
        <v/>
      </c>
      <c r="EX330" s="71" t="str">
        <f t="shared" si="5237"/>
        <v/>
      </c>
      <c r="EY330" s="71" t="str">
        <f t="shared" si="5238"/>
        <v/>
      </c>
      <c r="EZ330" s="71" t="str">
        <f t="shared" si="5239"/>
        <v/>
      </c>
      <c r="FA330" s="71" t="str">
        <f t="shared" si="5240"/>
        <v/>
      </c>
      <c r="FB330" s="71" t="str">
        <f t="shared" si="5241"/>
        <v/>
      </c>
      <c r="FC330" s="71" t="str">
        <f t="shared" si="5242"/>
        <v/>
      </c>
      <c r="FD330" s="71" t="str">
        <f t="shared" si="5243"/>
        <v/>
      </c>
      <c r="FE330" s="71" t="str">
        <f t="shared" si="5244"/>
        <v/>
      </c>
      <c r="FF330" s="71" t="str">
        <f t="shared" si="5245"/>
        <v/>
      </c>
      <c r="FG330" s="71" t="str">
        <f t="shared" si="5246"/>
        <v/>
      </c>
      <c r="FH330" s="71" t="str">
        <f t="shared" si="5247"/>
        <v/>
      </c>
      <c r="FI330" s="71" t="str">
        <f t="shared" si="5248"/>
        <v/>
      </c>
      <c r="FJ330" s="71" t="str">
        <f t="shared" si="5249"/>
        <v/>
      </c>
      <c r="FK330" s="71" t="str">
        <f t="shared" si="5250"/>
        <v/>
      </c>
      <c r="FL330" s="71" t="str">
        <f t="shared" si="5251"/>
        <v/>
      </c>
      <c r="FM330" s="71" t="str">
        <f t="shared" si="5252"/>
        <v/>
      </c>
      <c r="FN330" s="71" t="str">
        <f t="shared" si="5253"/>
        <v/>
      </c>
      <c r="FO330" s="71" t="str">
        <f t="shared" si="5254"/>
        <v/>
      </c>
      <c r="FP330" s="71" t="str">
        <f t="shared" si="5255"/>
        <v/>
      </c>
      <c r="FQ330" s="71" t="str">
        <f t="shared" si="5256"/>
        <v/>
      </c>
      <c r="FR330" s="71" t="str">
        <f t="shared" si="5257"/>
        <v/>
      </c>
      <c r="FS330" s="71" t="str">
        <f t="shared" si="5258"/>
        <v/>
      </c>
    </row>
    <row r="331" spans="1:175" s="60" customFormat="1" ht="16.5">
      <c r="A331" s="137"/>
      <c r="B331" s="101" t="s">
        <v>952</v>
      </c>
      <c r="C331" s="101" t="s">
        <v>953</v>
      </c>
      <c r="D331" s="74"/>
      <c r="E331" s="75"/>
      <c r="F331" s="138"/>
      <c r="G331" s="139"/>
      <c r="H331" s="139"/>
      <c r="I331" s="139"/>
      <c r="J331" s="139"/>
      <c r="K331" s="139"/>
      <c r="L331" s="139"/>
      <c r="M331" s="139"/>
      <c r="N331" s="139"/>
      <c r="O331" s="139"/>
      <c r="P331" s="82"/>
      <c r="Q331" s="82"/>
      <c r="R331" s="82"/>
      <c r="S331" s="82"/>
      <c r="T331" s="105"/>
      <c r="U331" s="85"/>
      <c r="V331" s="90"/>
      <c r="W331" s="90"/>
      <c r="X331" s="90"/>
      <c r="Y331" s="90"/>
      <c r="Z331" s="90"/>
      <c r="AA331" s="90"/>
      <c r="AB331" s="90"/>
      <c r="AC331" s="90"/>
      <c r="AD331" s="90"/>
      <c r="AE331" s="90"/>
      <c r="AF331" s="90"/>
      <c r="AG331" s="90"/>
      <c r="AH331" s="90"/>
      <c r="AI331" s="90"/>
      <c r="AJ331" s="90"/>
      <c r="AK331" s="90"/>
      <c r="AL331" s="90"/>
      <c r="AM331" s="90"/>
      <c r="AN331" s="90"/>
      <c r="AO331" s="90"/>
      <c r="AP331" s="90"/>
      <c r="AQ331" s="90"/>
      <c r="AR331" s="91"/>
      <c r="AS331" s="91"/>
      <c r="AT331" s="90"/>
      <c r="AU331" s="90"/>
      <c r="AV331" s="90"/>
      <c r="AW331" s="90"/>
      <c r="AX331" s="90"/>
      <c r="AY331" s="90"/>
      <c r="AZ331" s="90"/>
      <c r="BA331" s="90"/>
      <c r="BB331" s="90"/>
      <c r="BC331" s="90"/>
      <c r="BD331" s="90"/>
      <c r="BE331" s="90"/>
      <c r="BF331" s="90"/>
      <c r="BG331" s="90"/>
      <c r="BH331" s="90"/>
      <c r="BI331" s="90"/>
      <c r="BJ331" s="90"/>
      <c r="BK331" s="90"/>
      <c r="BL331" s="90"/>
      <c r="BM331" s="90"/>
      <c r="BN331" s="90"/>
      <c r="BO331" s="90"/>
      <c r="BP331" s="90"/>
      <c r="BQ331" s="90"/>
      <c r="BR331" s="90"/>
      <c r="BS331" s="90"/>
      <c r="BT331" s="90"/>
      <c r="BU331" s="90"/>
      <c r="BV331" s="90"/>
      <c r="BW331" s="90"/>
      <c r="BX331" s="90"/>
      <c r="BY331" s="90"/>
      <c r="BZ331" s="90"/>
      <c r="CA331" s="90"/>
      <c r="CB331" s="90"/>
      <c r="CC331" s="90"/>
      <c r="CD331" s="90"/>
      <c r="CE331" s="90"/>
      <c r="CF331" s="90"/>
      <c r="CG331" s="90"/>
      <c r="CH331" s="90"/>
      <c r="CI331" s="90"/>
      <c r="CJ331" s="90"/>
      <c r="CK331" s="90"/>
      <c r="CL331" s="90"/>
      <c r="CM331" s="90"/>
      <c r="CN331" s="93" t="str">
        <f t="shared" si="5416"/>
        <v>InitUnitState('IC06',,,,,,,,,,)</v>
      </c>
      <c r="CO331" s="93" t="str">
        <f t="shared" si="5417"/>
        <v>InitUnitNormal('IC06',,,,,,,,,,)</v>
      </c>
      <c r="CP331" s="93" t="str">
        <f t="shared" si="5418"/>
        <v>InitUnitMagic('IC06',,,,,,,,,,)</v>
      </c>
      <c r="CQ331" s="93" t="str">
        <f t="shared" si="5419"/>
        <v>InitUnitAdd('IC06',,,,,,,,,,)</v>
      </c>
      <c r="CR331" s="93" t="str">
        <f t="shared" si="5116"/>
        <v>InitEquipData('IC06',,"",,,,,'','','','','','',"")</v>
      </c>
      <c r="CS331" s="93"/>
      <c r="CT331" s="93"/>
      <c r="CU331" s="95" t="str">
        <f t="shared" si="5188"/>
        <v>|n</v>
      </c>
      <c r="CV331" s="61"/>
      <c r="DB331" s="71" t="str">
        <f t="shared" si="5189"/>
        <v/>
      </c>
      <c r="DC331" s="71" t="str">
        <f t="shared" si="5190"/>
        <v/>
      </c>
      <c r="DD331" s="71" t="str">
        <f t="shared" si="5191"/>
        <v/>
      </c>
      <c r="DE331" s="71" t="str">
        <f t="shared" si="5192"/>
        <v/>
      </c>
      <c r="DF331" s="71" t="str">
        <f t="shared" si="5193"/>
        <v/>
      </c>
      <c r="DG331" s="71" t="str">
        <f t="shared" si="5194"/>
        <v/>
      </c>
      <c r="DH331" s="71" t="str">
        <f t="shared" si="5195"/>
        <v/>
      </c>
      <c r="DI331" s="71" t="str">
        <f t="shared" si="5196"/>
        <v/>
      </c>
      <c r="DJ331" s="71" t="str">
        <f t="shared" si="5197"/>
        <v/>
      </c>
      <c r="DK331" s="71" t="str">
        <f t="shared" si="5198"/>
        <v/>
      </c>
      <c r="DL331" s="71" t="str">
        <f t="shared" si="5199"/>
        <v/>
      </c>
      <c r="DM331" s="71" t="str">
        <f t="shared" si="5200"/>
        <v/>
      </c>
      <c r="DN331" s="71" t="str">
        <f t="shared" si="5201"/>
        <v/>
      </c>
      <c r="DO331" s="71" t="str">
        <f t="shared" si="5202"/>
        <v/>
      </c>
      <c r="DP331" s="71" t="str">
        <f t="shared" si="5203"/>
        <v/>
      </c>
      <c r="DQ331" s="71" t="str">
        <f t="shared" si="5204"/>
        <v/>
      </c>
      <c r="DR331" s="71" t="str">
        <f t="shared" si="5205"/>
        <v/>
      </c>
      <c r="DS331" s="71" t="str">
        <f t="shared" si="5206"/>
        <v/>
      </c>
      <c r="DT331" s="71" t="str">
        <f t="shared" si="5207"/>
        <v/>
      </c>
      <c r="DU331" s="71" t="str">
        <f t="shared" si="5208"/>
        <v/>
      </c>
      <c r="DV331" s="71" t="str">
        <f t="shared" si="5209"/>
        <v/>
      </c>
      <c r="DW331" s="71" t="str">
        <f t="shared" si="5210"/>
        <v/>
      </c>
      <c r="DX331" s="71" t="str">
        <f t="shared" si="5211"/>
        <v/>
      </c>
      <c r="DY331" s="71" t="str">
        <f t="shared" si="5212"/>
        <v/>
      </c>
      <c r="DZ331" s="71" t="str">
        <f t="shared" si="5213"/>
        <v/>
      </c>
      <c r="EA331" s="71" t="str">
        <f t="shared" si="5214"/>
        <v/>
      </c>
      <c r="EB331" s="71" t="str">
        <f t="shared" si="5215"/>
        <v/>
      </c>
      <c r="EC331" s="71" t="str">
        <f t="shared" si="5216"/>
        <v/>
      </c>
      <c r="ED331" s="71" t="str">
        <f t="shared" si="5217"/>
        <v/>
      </c>
      <c r="EE331" s="71" t="str">
        <f t="shared" si="5218"/>
        <v/>
      </c>
      <c r="EF331" s="71" t="str">
        <f t="shared" si="5219"/>
        <v/>
      </c>
      <c r="EG331" s="71" t="str">
        <f t="shared" si="5220"/>
        <v/>
      </c>
      <c r="EH331" s="71" t="str">
        <f t="shared" si="5221"/>
        <v/>
      </c>
      <c r="EI331" s="71" t="str">
        <f t="shared" si="5222"/>
        <v/>
      </c>
      <c r="EJ331" s="71" t="str">
        <f t="shared" si="5223"/>
        <v/>
      </c>
      <c r="EK331" s="71" t="str">
        <f t="shared" si="5224"/>
        <v/>
      </c>
      <c r="EL331" s="71" t="str">
        <f t="shared" si="5225"/>
        <v/>
      </c>
      <c r="EM331" s="71" t="str">
        <f t="shared" si="5226"/>
        <v/>
      </c>
      <c r="EN331" s="71" t="str">
        <f t="shared" si="5227"/>
        <v/>
      </c>
      <c r="EO331" s="71" t="str">
        <f t="shared" si="5228"/>
        <v/>
      </c>
      <c r="EP331" s="71" t="str">
        <f t="shared" si="5229"/>
        <v/>
      </c>
      <c r="EQ331" s="71" t="str">
        <f t="shared" si="5230"/>
        <v/>
      </c>
      <c r="ER331" s="71" t="str">
        <f t="shared" si="5231"/>
        <v/>
      </c>
      <c r="ES331" s="71" t="str">
        <f t="shared" si="5232"/>
        <v/>
      </c>
      <c r="ET331" s="71" t="str">
        <f t="shared" si="5233"/>
        <v/>
      </c>
      <c r="EU331" s="71" t="str">
        <f t="shared" si="5234"/>
        <v/>
      </c>
      <c r="EV331" s="71" t="str">
        <f t="shared" si="5235"/>
        <v/>
      </c>
      <c r="EW331" s="71" t="str">
        <f t="shared" si="5236"/>
        <v/>
      </c>
      <c r="EX331" s="71" t="str">
        <f t="shared" si="5237"/>
        <v/>
      </c>
      <c r="EY331" s="71" t="str">
        <f t="shared" si="5238"/>
        <v/>
      </c>
      <c r="EZ331" s="71" t="str">
        <f t="shared" si="5239"/>
        <v/>
      </c>
      <c r="FA331" s="71" t="str">
        <f t="shared" si="5240"/>
        <v/>
      </c>
      <c r="FB331" s="71" t="str">
        <f t="shared" si="5241"/>
        <v/>
      </c>
      <c r="FC331" s="71" t="str">
        <f t="shared" si="5242"/>
        <v/>
      </c>
      <c r="FD331" s="71" t="str">
        <f t="shared" si="5243"/>
        <v/>
      </c>
      <c r="FE331" s="71" t="str">
        <f t="shared" si="5244"/>
        <v/>
      </c>
      <c r="FF331" s="71" t="str">
        <f t="shared" si="5245"/>
        <v/>
      </c>
      <c r="FG331" s="71" t="str">
        <f t="shared" si="5246"/>
        <v/>
      </c>
      <c r="FH331" s="71" t="str">
        <f t="shared" si="5247"/>
        <v/>
      </c>
      <c r="FI331" s="71" t="str">
        <f t="shared" si="5248"/>
        <v/>
      </c>
      <c r="FJ331" s="71" t="str">
        <f t="shared" si="5249"/>
        <v/>
      </c>
      <c r="FK331" s="71" t="str">
        <f t="shared" si="5250"/>
        <v/>
      </c>
      <c r="FL331" s="71" t="str">
        <f t="shared" si="5251"/>
        <v/>
      </c>
      <c r="FM331" s="71" t="str">
        <f t="shared" si="5252"/>
        <v/>
      </c>
      <c r="FN331" s="71" t="str">
        <f t="shared" si="5253"/>
        <v/>
      </c>
      <c r="FO331" s="71" t="str">
        <f t="shared" si="5254"/>
        <v/>
      </c>
      <c r="FP331" s="71" t="str">
        <f t="shared" si="5255"/>
        <v/>
      </c>
      <c r="FQ331" s="71" t="str">
        <f t="shared" si="5256"/>
        <v/>
      </c>
      <c r="FR331" s="71" t="str">
        <f t="shared" si="5257"/>
        <v/>
      </c>
      <c r="FS331" s="71" t="str">
        <f t="shared" si="5258"/>
        <v/>
      </c>
    </row>
    <row r="332" spans="1:175" s="60" customFormat="1" ht="16.5">
      <c r="A332" s="137"/>
      <c r="B332" s="101" t="s">
        <v>954</v>
      </c>
      <c r="C332" s="101" t="s">
        <v>955</v>
      </c>
      <c r="D332" s="74"/>
      <c r="E332" s="75"/>
      <c r="F332" s="138"/>
      <c r="G332" s="139"/>
      <c r="H332" s="139"/>
      <c r="I332" s="139"/>
      <c r="J332" s="139"/>
      <c r="K332" s="139"/>
      <c r="L332" s="139"/>
      <c r="M332" s="139"/>
      <c r="N332" s="139"/>
      <c r="O332" s="139"/>
      <c r="P332" s="82"/>
      <c r="Q332" s="82"/>
      <c r="R332" s="82"/>
      <c r="S332" s="82"/>
      <c r="T332" s="105"/>
      <c r="U332" s="85"/>
      <c r="V332" s="90"/>
      <c r="W332" s="90"/>
      <c r="X332" s="90"/>
      <c r="Y332" s="90"/>
      <c r="Z332" s="90"/>
      <c r="AA332" s="90"/>
      <c r="AB332" s="90"/>
      <c r="AC332" s="90"/>
      <c r="AD332" s="90"/>
      <c r="AE332" s="90"/>
      <c r="AF332" s="90"/>
      <c r="AG332" s="90"/>
      <c r="AH332" s="90"/>
      <c r="AI332" s="90"/>
      <c r="AJ332" s="90"/>
      <c r="AK332" s="90"/>
      <c r="AL332" s="90"/>
      <c r="AM332" s="90"/>
      <c r="AN332" s="90"/>
      <c r="AO332" s="90"/>
      <c r="AP332" s="90"/>
      <c r="AQ332" s="90"/>
      <c r="AR332" s="91"/>
      <c r="AS332" s="91"/>
      <c r="AT332" s="90"/>
      <c r="AU332" s="90"/>
      <c r="AV332" s="90"/>
      <c r="AW332" s="90"/>
      <c r="AX332" s="90"/>
      <c r="AY332" s="90"/>
      <c r="AZ332" s="90"/>
      <c r="BA332" s="90"/>
      <c r="BB332" s="90"/>
      <c r="BC332" s="90"/>
      <c r="BD332" s="90"/>
      <c r="BE332" s="90"/>
      <c r="BF332" s="90"/>
      <c r="BG332" s="90"/>
      <c r="BH332" s="90"/>
      <c r="BI332" s="90"/>
      <c r="BJ332" s="90"/>
      <c r="BK332" s="90"/>
      <c r="BL332" s="90"/>
      <c r="BM332" s="90"/>
      <c r="BN332" s="90"/>
      <c r="BO332" s="90"/>
      <c r="BP332" s="90"/>
      <c r="BQ332" s="90"/>
      <c r="BR332" s="90"/>
      <c r="BS332" s="90"/>
      <c r="BT332" s="90"/>
      <c r="BU332" s="90"/>
      <c r="BV332" s="90"/>
      <c r="BW332" s="90"/>
      <c r="BX332" s="90"/>
      <c r="BY332" s="90"/>
      <c r="BZ332" s="90"/>
      <c r="CA332" s="90"/>
      <c r="CB332" s="90"/>
      <c r="CC332" s="90"/>
      <c r="CD332" s="90"/>
      <c r="CE332" s="90"/>
      <c r="CF332" s="90"/>
      <c r="CG332" s="90"/>
      <c r="CH332" s="90"/>
      <c r="CI332" s="90"/>
      <c r="CJ332" s="90"/>
      <c r="CK332" s="90"/>
      <c r="CL332" s="90"/>
      <c r="CM332" s="90"/>
      <c r="CN332" s="93" t="str">
        <f t="shared" si="5416"/>
        <v>InitUnitState('IC07',,,,,,,,,,)</v>
      </c>
      <c r="CO332" s="93" t="str">
        <f t="shared" si="5417"/>
        <v>InitUnitNormal('IC07',,,,,,,,,,)</v>
      </c>
      <c r="CP332" s="93" t="str">
        <f t="shared" si="5418"/>
        <v>InitUnitMagic('IC07',,,,,,,,,,)</v>
      </c>
      <c r="CQ332" s="93" t="str">
        <f t="shared" si="5419"/>
        <v>InitUnitAdd('IC07',,,,,,,,,,)</v>
      </c>
      <c r="CR332" s="93" t="str">
        <f t="shared" si="5116"/>
        <v>InitEquipData('IC07',,"",,,,,'','','','','','',"")</v>
      </c>
      <c r="CS332" s="93"/>
      <c r="CT332" s="93"/>
      <c r="CU332" s="95" t="str">
        <f t="shared" si="5188"/>
        <v>|n</v>
      </c>
      <c r="CV332" s="61"/>
      <c r="DB332" s="71" t="str">
        <f t="shared" si="5189"/>
        <v/>
      </c>
      <c r="DC332" s="71" t="str">
        <f t="shared" si="5190"/>
        <v/>
      </c>
      <c r="DD332" s="71" t="str">
        <f t="shared" si="5191"/>
        <v/>
      </c>
      <c r="DE332" s="71" t="str">
        <f t="shared" si="5192"/>
        <v/>
      </c>
      <c r="DF332" s="71" t="str">
        <f t="shared" si="5193"/>
        <v/>
      </c>
      <c r="DG332" s="71" t="str">
        <f t="shared" si="5194"/>
        <v/>
      </c>
      <c r="DH332" s="71" t="str">
        <f t="shared" si="5195"/>
        <v/>
      </c>
      <c r="DI332" s="71" t="str">
        <f t="shared" si="5196"/>
        <v/>
      </c>
      <c r="DJ332" s="71" t="str">
        <f t="shared" si="5197"/>
        <v/>
      </c>
      <c r="DK332" s="71" t="str">
        <f t="shared" si="5198"/>
        <v/>
      </c>
      <c r="DL332" s="71" t="str">
        <f t="shared" si="5199"/>
        <v/>
      </c>
      <c r="DM332" s="71" t="str">
        <f t="shared" si="5200"/>
        <v/>
      </c>
      <c r="DN332" s="71" t="str">
        <f t="shared" si="5201"/>
        <v/>
      </c>
      <c r="DO332" s="71" t="str">
        <f t="shared" si="5202"/>
        <v/>
      </c>
      <c r="DP332" s="71" t="str">
        <f t="shared" si="5203"/>
        <v/>
      </c>
      <c r="DQ332" s="71" t="str">
        <f t="shared" si="5204"/>
        <v/>
      </c>
      <c r="DR332" s="71" t="str">
        <f t="shared" si="5205"/>
        <v/>
      </c>
      <c r="DS332" s="71" t="str">
        <f t="shared" si="5206"/>
        <v/>
      </c>
      <c r="DT332" s="71" t="str">
        <f t="shared" si="5207"/>
        <v/>
      </c>
      <c r="DU332" s="71" t="str">
        <f t="shared" si="5208"/>
        <v/>
      </c>
      <c r="DV332" s="71" t="str">
        <f t="shared" si="5209"/>
        <v/>
      </c>
      <c r="DW332" s="71" t="str">
        <f t="shared" si="5210"/>
        <v/>
      </c>
      <c r="DX332" s="71" t="str">
        <f t="shared" si="5211"/>
        <v/>
      </c>
      <c r="DY332" s="71" t="str">
        <f t="shared" si="5212"/>
        <v/>
      </c>
      <c r="DZ332" s="71" t="str">
        <f t="shared" si="5213"/>
        <v/>
      </c>
      <c r="EA332" s="71" t="str">
        <f t="shared" si="5214"/>
        <v/>
      </c>
      <c r="EB332" s="71" t="str">
        <f t="shared" si="5215"/>
        <v/>
      </c>
      <c r="EC332" s="71" t="str">
        <f t="shared" si="5216"/>
        <v/>
      </c>
      <c r="ED332" s="71" t="str">
        <f t="shared" si="5217"/>
        <v/>
      </c>
      <c r="EE332" s="71" t="str">
        <f t="shared" si="5218"/>
        <v/>
      </c>
      <c r="EF332" s="71" t="str">
        <f t="shared" si="5219"/>
        <v/>
      </c>
      <c r="EG332" s="71" t="str">
        <f t="shared" si="5220"/>
        <v/>
      </c>
      <c r="EH332" s="71" t="str">
        <f t="shared" si="5221"/>
        <v/>
      </c>
      <c r="EI332" s="71" t="str">
        <f t="shared" si="5222"/>
        <v/>
      </c>
      <c r="EJ332" s="71" t="str">
        <f t="shared" si="5223"/>
        <v/>
      </c>
      <c r="EK332" s="71" t="str">
        <f t="shared" si="5224"/>
        <v/>
      </c>
      <c r="EL332" s="71" t="str">
        <f t="shared" si="5225"/>
        <v/>
      </c>
      <c r="EM332" s="71" t="str">
        <f t="shared" si="5226"/>
        <v/>
      </c>
      <c r="EN332" s="71" t="str">
        <f t="shared" si="5227"/>
        <v/>
      </c>
      <c r="EO332" s="71" t="str">
        <f t="shared" si="5228"/>
        <v/>
      </c>
      <c r="EP332" s="71" t="str">
        <f t="shared" si="5229"/>
        <v/>
      </c>
      <c r="EQ332" s="71" t="str">
        <f t="shared" si="5230"/>
        <v/>
      </c>
      <c r="ER332" s="71" t="str">
        <f t="shared" si="5231"/>
        <v/>
      </c>
      <c r="ES332" s="71" t="str">
        <f t="shared" si="5232"/>
        <v/>
      </c>
      <c r="ET332" s="71" t="str">
        <f t="shared" si="5233"/>
        <v/>
      </c>
      <c r="EU332" s="71" t="str">
        <f t="shared" si="5234"/>
        <v/>
      </c>
      <c r="EV332" s="71" t="str">
        <f t="shared" si="5235"/>
        <v/>
      </c>
      <c r="EW332" s="71" t="str">
        <f t="shared" si="5236"/>
        <v/>
      </c>
      <c r="EX332" s="71" t="str">
        <f t="shared" si="5237"/>
        <v/>
      </c>
      <c r="EY332" s="71" t="str">
        <f t="shared" si="5238"/>
        <v/>
      </c>
      <c r="EZ332" s="71" t="str">
        <f t="shared" si="5239"/>
        <v/>
      </c>
      <c r="FA332" s="71" t="str">
        <f t="shared" si="5240"/>
        <v/>
      </c>
      <c r="FB332" s="71" t="str">
        <f t="shared" si="5241"/>
        <v/>
      </c>
      <c r="FC332" s="71" t="str">
        <f t="shared" si="5242"/>
        <v/>
      </c>
      <c r="FD332" s="71" t="str">
        <f t="shared" si="5243"/>
        <v/>
      </c>
      <c r="FE332" s="71" t="str">
        <f t="shared" si="5244"/>
        <v/>
      </c>
      <c r="FF332" s="71" t="str">
        <f t="shared" si="5245"/>
        <v/>
      </c>
      <c r="FG332" s="71" t="str">
        <f t="shared" si="5246"/>
        <v/>
      </c>
      <c r="FH332" s="71" t="str">
        <f t="shared" si="5247"/>
        <v/>
      </c>
      <c r="FI332" s="71" t="str">
        <f t="shared" si="5248"/>
        <v/>
      </c>
      <c r="FJ332" s="71" t="str">
        <f t="shared" si="5249"/>
        <v/>
      </c>
      <c r="FK332" s="71" t="str">
        <f t="shared" si="5250"/>
        <v/>
      </c>
      <c r="FL332" s="71" t="str">
        <f t="shared" si="5251"/>
        <v/>
      </c>
      <c r="FM332" s="71" t="str">
        <f t="shared" si="5252"/>
        <v/>
      </c>
      <c r="FN332" s="71" t="str">
        <f t="shared" si="5253"/>
        <v/>
      </c>
      <c r="FO332" s="71" t="str">
        <f t="shared" si="5254"/>
        <v/>
      </c>
      <c r="FP332" s="71" t="str">
        <f t="shared" si="5255"/>
        <v/>
      </c>
      <c r="FQ332" s="71" t="str">
        <f t="shared" si="5256"/>
        <v/>
      </c>
      <c r="FR332" s="71" t="str">
        <f t="shared" si="5257"/>
        <v/>
      </c>
      <c r="FS332" s="71" t="str">
        <f t="shared" si="5258"/>
        <v/>
      </c>
    </row>
    <row r="333" spans="1:175" s="60" customFormat="1" ht="16.5">
      <c r="A333" s="137"/>
      <c r="B333" s="101" t="s">
        <v>956</v>
      </c>
      <c r="C333" s="101" t="s">
        <v>957</v>
      </c>
      <c r="D333" s="74"/>
      <c r="E333" s="75"/>
      <c r="F333" s="138"/>
      <c r="G333" s="139"/>
      <c r="H333" s="139"/>
      <c r="I333" s="139"/>
      <c r="J333" s="139"/>
      <c r="K333" s="139"/>
      <c r="L333" s="139"/>
      <c r="M333" s="139"/>
      <c r="N333" s="139"/>
      <c r="O333" s="139"/>
      <c r="P333" s="82"/>
      <c r="Q333" s="82"/>
      <c r="R333" s="82"/>
      <c r="S333" s="82"/>
      <c r="T333" s="105"/>
      <c r="U333" s="85"/>
      <c r="V333" s="90"/>
      <c r="W333" s="90"/>
      <c r="X333" s="90"/>
      <c r="Y333" s="90"/>
      <c r="Z333" s="90"/>
      <c r="AA333" s="90"/>
      <c r="AB333" s="90"/>
      <c r="AC333" s="90"/>
      <c r="AD333" s="90"/>
      <c r="AE333" s="90"/>
      <c r="AF333" s="90"/>
      <c r="AG333" s="90"/>
      <c r="AH333" s="90"/>
      <c r="AI333" s="90"/>
      <c r="AJ333" s="90"/>
      <c r="AK333" s="90"/>
      <c r="AL333" s="90"/>
      <c r="AM333" s="90"/>
      <c r="AN333" s="90"/>
      <c r="AO333" s="90"/>
      <c r="AP333" s="90"/>
      <c r="AQ333" s="90"/>
      <c r="AR333" s="91"/>
      <c r="AS333" s="91"/>
      <c r="AT333" s="90"/>
      <c r="AU333" s="90"/>
      <c r="AV333" s="90"/>
      <c r="AW333" s="90"/>
      <c r="AX333" s="90"/>
      <c r="AY333" s="90"/>
      <c r="AZ333" s="90"/>
      <c r="BA333" s="90"/>
      <c r="BB333" s="90"/>
      <c r="BC333" s="90"/>
      <c r="BD333" s="90"/>
      <c r="BE333" s="90"/>
      <c r="BF333" s="90"/>
      <c r="BG333" s="90"/>
      <c r="BH333" s="90"/>
      <c r="BI333" s="90"/>
      <c r="BJ333" s="90"/>
      <c r="BK333" s="90"/>
      <c r="BL333" s="90"/>
      <c r="BM333" s="90"/>
      <c r="BN333" s="90"/>
      <c r="BO333" s="90"/>
      <c r="BP333" s="90"/>
      <c r="BQ333" s="90"/>
      <c r="BR333" s="90"/>
      <c r="BS333" s="90"/>
      <c r="BT333" s="90"/>
      <c r="BU333" s="90"/>
      <c r="BV333" s="90"/>
      <c r="BW333" s="90"/>
      <c r="BX333" s="90"/>
      <c r="BY333" s="90"/>
      <c r="BZ333" s="90"/>
      <c r="CA333" s="90"/>
      <c r="CB333" s="90"/>
      <c r="CC333" s="90"/>
      <c r="CD333" s="90"/>
      <c r="CE333" s="90"/>
      <c r="CF333" s="90"/>
      <c r="CG333" s="90"/>
      <c r="CH333" s="90"/>
      <c r="CI333" s="90"/>
      <c r="CJ333" s="90"/>
      <c r="CK333" s="90"/>
      <c r="CL333" s="90"/>
      <c r="CM333" s="90"/>
      <c r="CN333" s="93" t="str">
        <f t="shared" si="5416"/>
        <v>InitUnitState('IC08',,,,,,,,,,)</v>
      </c>
      <c r="CO333" s="93" t="str">
        <f t="shared" si="5417"/>
        <v>InitUnitNormal('IC08',,,,,,,,,,)</v>
      </c>
      <c r="CP333" s="93" t="str">
        <f t="shared" si="5418"/>
        <v>InitUnitMagic('IC08',,,,,,,,,,)</v>
      </c>
      <c r="CQ333" s="93" t="str">
        <f t="shared" si="5419"/>
        <v>InitUnitAdd('IC08',,,,,,,,,,)</v>
      </c>
      <c r="CR333" s="93" t="str">
        <f t="shared" si="5116"/>
        <v>InitEquipData('IC08',,"",,,,,'','','','','','',"")</v>
      </c>
      <c r="CS333" s="93"/>
      <c r="CT333" s="93"/>
      <c r="CU333" s="95" t="str">
        <f t="shared" si="5188"/>
        <v>|n</v>
      </c>
      <c r="CV333" s="61"/>
      <c r="DB333" s="71" t="str">
        <f t="shared" si="5189"/>
        <v/>
      </c>
      <c r="DC333" s="71" t="str">
        <f t="shared" si="5190"/>
        <v/>
      </c>
      <c r="DD333" s="71" t="str">
        <f t="shared" si="5191"/>
        <v/>
      </c>
      <c r="DE333" s="71" t="str">
        <f t="shared" si="5192"/>
        <v/>
      </c>
      <c r="DF333" s="71" t="str">
        <f t="shared" si="5193"/>
        <v/>
      </c>
      <c r="DG333" s="71" t="str">
        <f t="shared" si="5194"/>
        <v/>
      </c>
      <c r="DH333" s="71" t="str">
        <f t="shared" si="5195"/>
        <v/>
      </c>
      <c r="DI333" s="71" t="str">
        <f t="shared" si="5196"/>
        <v/>
      </c>
      <c r="DJ333" s="71" t="str">
        <f t="shared" si="5197"/>
        <v/>
      </c>
      <c r="DK333" s="71" t="str">
        <f t="shared" si="5198"/>
        <v/>
      </c>
      <c r="DL333" s="71" t="str">
        <f t="shared" si="5199"/>
        <v/>
      </c>
      <c r="DM333" s="71" t="str">
        <f t="shared" si="5200"/>
        <v/>
      </c>
      <c r="DN333" s="71" t="str">
        <f t="shared" si="5201"/>
        <v/>
      </c>
      <c r="DO333" s="71" t="str">
        <f t="shared" si="5202"/>
        <v/>
      </c>
      <c r="DP333" s="71" t="str">
        <f t="shared" si="5203"/>
        <v/>
      </c>
      <c r="DQ333" s="71" t="str">
        <f t="shared" si="5204"/>
        <v/>
      </c>
      <c r="DR333" s="71" t="str">
        <f t="shared" si="5205"/>
        <v/>
      </c>
      <c r="DS333" s="71" t="str">
        <f t="shared" si="5206"/>
        <v/>
      </c>
      <c r="DT333" s="71" t="str">
        <f t="shared" si="5207"/>
        <v/>
      </c>
      <c r="DU333" s="71" t="str">
        <f t="shared" si="5208"/>
        <v/>
      </c>
      <c r="DV333" s="71" t="str">
        <f t="shared" si="5209"/>
        <v/>
      </c>
      <c r="DW333" s="71" t="str">
        <f t="shared" si="5210"/>
        <v/>
      </c>
      <c r="DX333" s="71" t="str">
        <f t="shared" si="5211"/>
        <v/>
      </c>
      <c r="DY333" s="71" t="str">
        <f t="shared" si="5212"/>
        <v/>
      </c>
      <c r="DZ333" s="71" t="str">
        <f t="shared" si="5213"/>
        <v/>
      </c>
      <c r="EA333" s="71" t="str">
        <f t="shared" si="5214"/>
        <v/>
      </c>
      <c r="EB333" s="71" t="str">
        <f t="shared" si="5215"/>
        <v/>
      </c>
      <c r="EC333" s="71" t="str">
        <f t="shared" si="5216"/>
        <v/>
      </c>
      <c r="ED333" s="71" t="str">
        <f t="shared" si="5217"/>
        <v/>
      </c>
      <c r="EE333" s="71" t="str">
        <f t="shared" si="5218"/>
        <v/>
      </c>
      <c r="EF333" s="71" t="str">
        <f t="shared" si="5219"/>
        <v/>
      </c>
      <c r="EG333" s="71" t="str">
        <f t="shared" si="5220"/>
        <v/>
      </c>
      <c r="EH333" s="71" t="str">
        <f t="shared" si="5221"/>
        <v/>
      </c>
      <c r="EI333" s="71" t="str">
        <f t="shared" si="5222"/>
        <v/>
      </c>
      <c r="EJ333" s="71" t="str">
        <f t="shared" si="5223"/>
        <v/>
      </c>
      <c r="EK333" s="71" t="str">
        <f t="shared" si="5224"/>
        <v/>
      </c>
      <c r="EL333" s="71" t="str">
        <f t="shared" si="5225"/>
        <v/>
      </c>
      <c r="EM333" s="71" t="str">
        <f t="shared" si="5226"/>
        <v/>
      </c>
      <c r="EN333" s="71" t="str">
        <f t="shared" si="5227"/>
        <v/>
      </c>
      <c r="EO333" s="71" t="str">
        <f t="shared" si="5228"/>
        <v/>
      </c>
      <c r="EP333" s="71" t="str">
        <f t="shared" si="5229"/>
        <v/>
      </c>
      <c r="EQ333" s="71" t="str">
        <f t="shared" si="5230"/>
        <v/>
      </c>
      <c r="ER333" s="71" t="str">
        <f t="shared" si="5231"/>
        <v/>
      </c>
      <c r="ES333" s="71" t="str">
        <f t="shared" si="5232"/>
        <v/>
      </c>
      <c r="ET333" s="71" t="str">
        <f t="shared" si="5233"/>
        <v/>
      </c>
      <c r="EU333" s="71" t="str">
        <f t="shared" si="5234"/>
        <v/>
      </c>
      <c r="EV333" s="71" t="str">
        <f t="shared" si="5235"/>
        <v/>
      </c>
      <c r="EW333" s="71" t="str">
        <f t="shared" si="5236"/>
        <v/>
      </c>
      <c r="EX333" s="71" t="str">
        <f t="shared" si="5237"/>
        <v/>
      </c>
      <c r="EY333" s="71" t="str">
        <f t="shared" si="5238"/>
        <v/>
      </c>
      <c r="EZ333" s="71" t="str">
        <f t="shared" si="5239"/>
        <v/>
      </c>
      <c r="FA333" s="71" t="str">
        <f t="shared" si="5240"/>
        <v/>
      </c>
      <c r="FB333" s="71" t="str">
        <f t="shared" si="5241"/>
        <v/>
      </c>
      <c r="FC333" s="71" t="str">
        <f t="shared" si="5242"/>
        <v/>
      </c>
      <c r="FD333" s="71" t="str">
        <f t="shared" si="5243"/>
        <v/>
      </c>
      <c r="FE333" s="71" t="str">
        <f t="shared" si="5244"/>
        <v/>
      </c>
      <c r="FF333" s="71" t="str">
        <f t="shared" si="5245"/>
        <v/>
      </c>
      <c r="FG333" s="71" t="str">
        <f t="shared" si="5246"/>
        <v/>
      </c>
      <c r="FH333" s="71" t="str">
        <f t="shared" si="5247"/>
        <v/>
      </c>
      <c r="FI333" s="71" t="str">
        <f t="shared" si="5248"/>
        <v/>
      </c>
      <c r="FJ333" s="71" t="str">
        <f t="shared" si="5249"/>
        <v/>
      </c>
      <c r="FK333" s="71" t="str">
        <f t="shared" si="5250"/>
        <v/>
      </c>
      <c r="FL333" s="71" t="str">
        <f t="shared" si="5251"/>
        <v/>
      </c>
      <c r="FM333" s="71" t="str">
        <f t="shared" si="5252"/>
        <v/>
      </c>
      <c r="FN333" s="71" t="str">
        <f t="shared" si="5253"/>
        <v/>
      </c>
      <c r="FO333" s="71" t="str">
        <f t="shared" si="5254"/>
        <v/>
      </c>
      <c r="FP333" s="71" t="str">
        <f t="shared" si="5255"/>
        <v/>
      </c>
      <c r="FQ333" s="71" t="str">
        <f t="shared" si="5256"/>
        <v/>
      </c>
      <c r="FR333" s="71" t="str">
        <f t="shared" si="5257"/>
        <v/>
      </c>
      <c r="FS333" s="71" t="str">
        <f t="shared" si="5258"/>
        <v/>
      </c>
    </row>
    <row r="334" spans="1:175" s="60" customFormat="1" ht="16.5">
      <c r="A334" s="137"/>
      <c r="B334" s="101" t="s">
        <v>958</v>
      </c>
      <c r="C334" s="101" t="s">
        <v>959</v>
      </c>
      <c r="D334" s="74"/>
      <c r="E334" s="75"/>
      <c r="F334" s="138"/>
      <c r="G334" s="139"/>
      <c r="H334" s="139"/>
      <c r="I334" s="139"/>
      <c r="J334" s="139"/>
      <c r="K334" s="139"/>
      <c r="L334" s="139"/>
      <c r="M334" s="139"/>
      <c r="N334" s="139"/>
      <c r="O334" s="139"/>
      <c r="P334" s="82"/>
      <c r="Q334" s="82"/>
      <c r="R334" s="82"/>
      <c r="S334" s="82"/>
      <c r="T334" s="105"/>
      <c r="U334" s="85"/>
      <c r="V334" s="90"/>
      <c r="W334" s="90"/>
      <c r="X334" s="90"/>
      <c r="Y334" s="90"/>
      <c r="Z334" s="90"/>
      <c r="AA334" s="90"/>
      <c r="AB334" s="90"/>
      <c r="AC334" s="90"/>
      <c r="AD334" s="90"/>
      <c r="AE334" s="90"/>
      <c r="AF334" s="90"/>
      <c r="AG334" s="90"/>
      <c r="AH334" s="90"/>
      <c r="AI334" s="90"/>
      <c r="AJ334" s="90"/>
      <c r="AK334" s="90"/>
      <c r="AL334" s="90"/>
      <c r="AM334" s="90"/>
      <c r="AN334" s="90"/>
      <c r="AO334" s="90"/>
      <c r="AP334" s="90"/>
      <c r="AQ334" s="90"/>
      <c r="AR334" s="91"/>
      <c r="AS334" s="91"/>
      <c r="AT334" s="90"/>
      <c r="AU334" s="90"/>
      <c r="AV334" s="90"/>
      <c r="AW334" s="90"/>
      <c r="AX334" s="90"/>
      <c r="AY334" s="90"/>
      <c r="AZ334" s="90"/>
      <c r="BA334" s="90"/>
      <c r="BB334" s="90"/>
      <c r="BC334" s="90"/>
      <c r="BD334" s="90"/>
      <c r="BE334" s="90"/>
      <c r="BF334" s="90"/>
      <c r="BG334" s="90"/>
      <c r="BH334" s="90"/>
      <c r="BI334" s="90"/>
      <c r="BJ334" s="90"/>
      <c r="BK334" s="90"/>
      <c r="BL334" s="90"/>
      <c r="BM334" s="90"/>
      <c r="BN334" s="90"/>
      <c r="BO334" s="90"/>
      <c r="BP334" s="90"/>
      <c r="BQ334" s="90"/>
      <c r="BR334" s="90"/>
      <c r="BS334" s="90"/>
      <c r="BT334" s="90"/>
      <c r="BU334" s="90"/>
      <c r="BV334" s="90"/>
      <c r="BW334" s="90"/>
      <c r="BX334" s="90"/>
      <c r="BY334" s="90"/>
      <c r="BZ334" s="90"/>
      <c r="CA334" s="90"/>
      <c r="CB334" s="90"/>
      <c r="CC334" s="90"/>
      <c r="CD334" s="90"/>
      <c r="CE334" s="90"/>
      <c r="CF334" s="90"/>
      <c r="CG334" s="90"/>
      <c r="CH334" s="90"/>
      <c r="CI334" s="90"/>
      <c r="CJ334" s="90"/>
      <c r="CK334" s="90"/>
      <c r="CL334" s="90"/>
      <c r="CM334" s="90"/>
      <c r="CN334" s="93" t="str">
        <f t="shared" si="5416"/>
        <v>InitUnitState('IC09',,,,,,,,,,)</v>
      </c>
      <c r="CO334" s="93" t="str">
        <f t="shared" si="5417"/>
        <v>InitUnitNormal('IC09',,,,,,,,,,)</v>
      </c>
      <c r="CP334" s="93" t="str">
        <f t="shared" si="5418"/>
        <v>InitUnitMagic('IC09',,,,,,,,,,)</v>
      </c>
      <c r="CQ334" s="93" t="str">
        <f t="shared" si="5419"/>
        <v>InitUnitAdd('IC09',,,,,,,,,,)</v>
      </c>
      <c r="CR334" s="93" t="str">
        <f t="shared" si="5116"/>
        <v>InitEquipData('IC09',,"",,,,,'','','','','','',"")</v>
      </c>
      <c r="CS334" s="93"/>
      <c r="CT334" s="93"/>
      <c r="CU334" s="95" t="str">
        <f t="shared" si="5188"/>
        <v>|n</v>
      </c>
      <c r="CV334" s="61"/>
      <c r="DB334" s="71" t="str">
        <f t="shared" si="5189"/>
        <v/>
      </c>
      <c r="DC334" s="71" t="str">
        <f t="shared" si="5190"/>
        <v/>
      </c>
      <c r="DD334" s="71" t="str">
        <f t="shared" si="5191"/>
        <v/>
      </c>
      <c r="DE334" s="71" t="str">
        <f t="shared" si="5192"/>
        <v/>
      </c>
      <c r="DF334" s="71" t="str">
        <f t="shared" si="5193"/>
        <v/>
      </c>
      <c r="DG334" s="71" t="str">
        <f t="shared" si="5194"/>
        <v/>
      </c>
      <c r="DH334" s="71" t="str">
        <f t="shared" si="5195"/>
        <v/>
      </c>
      <c r="DI334" s="71" t="str">
        <f t="shared" si="5196"/>
        <v/>
      </c>
      <c r="DJ334" s="71" t="str">
        <f t="shared" si="5197"/>
        <v/>
      </c>
      <c r="DK334" s="71" t="str">
        <f t="shared" si="5198"/>
        <v/>
      </c>
      <c r="DL334" s="71" t="str">
        <f t="shared" si="5199"/>
        <v/>
      </c>
      <c r="DM334" s="71" t="str">
        <f t="shared" si="5200"/>
        <v/>
      </c>
      <c r="DN334" s="71" t="str">
        <f t="shared" si="5201"/>
        <v/>
      </c>
      <c r="DO334" s="71" t="str">
        <f t="shared" si="5202"/>
        <v/>
      </c>
      <c r="DP334" s="71" t="str">
        <f t="shared" si="5203"/>
        <v/>
      </c>
      <c r="DQ334" s="71" t="str">
        <f t="shared" si="5204"/>
        <v/>
      </c>
      <c r="DR334" s="71" t="str">
        <f t="shared" si="5205"/>
        <v/>
      </c>
      <c r="DS334" s="71" t="str">
        <f t="shared" si="5206"/>
        <v/>
      </c>
      <c r="DT334" s="71" t="str">
        <f t="shared" si="5207"/>
        <v/>
      </c>
      <c r="DU334" s="71" t="str">
        <f t="shared" si="5208"/>
        <v/>
      </c>
      <c r="DV334" s="71" t="str">
        <f t="shared" si="5209"/>
        <v/>
      </c>
      <c r="DW334" s="71" t="str">
        <f t="shared" si="5210"/>
        <v/>
      </c>
      <c r="DX334" s="71" t="str">
        <f t="shared" si="5211"/>
        <v/>
      </c>
      <c r="DY334" s="71" t="str">
        <f t="shared" si="5212"/>
        <v/>
      </c>
      <c r="DZ334" s="71" t="str">
        <f t="shared" si="5213"/>
        <v/>
      </c>
      <c r="EA334" s="71" t="str">
        <f t="shared" si="5214"/>
        <v/>
      </c>
      <c r="EB334" s="71" t="str">
        <f t="shared" si="5215"/>
        <v/>
      </c>
      <c r="EC334" s="71" t="str">
        <f t="shared" si="5216"/>
        <v/>
      </c>
      <c r="ED334" s="71" t="str">
        <f t="shared" si="5217"/>
        <v/>
      </c>
      <c r="EE334" s="71" t="str">
        <f t="shared" si="5218"/>
        <v/>
      </c>
      <c r="EF334" s="71" t="str">
        <f t="shared" si="5219"/>
        <v/>
      </c>
      <c r="EG334" s="71" t="str">
        <f t="shared" si="5220"/>
        <v/>
      </c>
      <c r="EH334" s="71" t="str">
        <f t="shared" si="5221"/>
        <v/>
      </c>
      <c r="EI334" s="71" t="str">
        <f t="shared" si="5222"/>
        <v/>
      </c>
      <c r="EJ334" s="71" t="str">
        <f t="shared" si="5223"/>
        <v/>
      </c>
      <c r="EK334" s="71" t="str">
        <f t="shared" si="5224"/>
        <v/>
      </c>
      <c r="EL334" s="71" t="str">
        <f t="shared" si="5225"/>
        <v/>
      </c>
      <c r="EM334" s="71" t="str">
        <f t="shared" si="5226"/>
        <v/>
      </c>
      <c r="EN334" s="71" t="str">
        <f t="shared" si="5227"/>
        <v/>
      </c>
      <c r="EO334" s="71" t="str">
        <f t="shared" si="5228"/>
        <v/>
      </c>
      <c r="EP334" s="71" t="str">
        <f t="shared" si="5229"/>
        <v/>
      </c>
      <c r="EQ334" s="71" t="str">
        <f t="shared" si="5230"/>
        <v/>
      </c>
      <c r="ER334" s="71" t="str">
        <f t="shared" si="5231"/>
        <v/>
      </c>
      <c r="ES334" s="71" t="str">
        <f t="shared" si="5232"/>
        <v/>
      </c>
      <c r="ET334" s="71" t="str">
        <f t="shared" si="5233"/>
        <v/>
      </c>
      <c r="EU334" s="71" t="str">
        <f t="shared" si="5234"/>
        <v/>
      </c>
      <c r="EV334" s="71" t="str">
        <f t="shared" si="5235"/>
        <v/>
      </c>
      <c r="EW334" s="71" t="str">
        <f t="shared" si="5236"/>
        <v/>
      </c>
      <c r="EX334" s="71" t="str">
        <f t="shared" si="5237"/>
        <v/>
      </c>
      <c r="EY334" s="71" t="str">
        <f t="shared" si="5238"/>
        <v/>
      </c>
      <c r="EZ334" s="71" t="str">
        <f t="shared" si="5239"/>
        <v/>
      </c>
      <c r="FA334" s="71" t="str">
        <f t="shared" si="5240"/>
        <v/>
      </c>
      <c r="FB334" s="71" t="str">
        <f t="shared" si="5241"/>
        <v/>
      </c>
      <c r="FC334" s="71" t="str">
        <f t="shared" si="5242"/>
        <v/>
      </c>
      <c r="FD334" s="71" t="str">
        <f t="shared" si="5243"/>
        <v/>
      </c>
      <c r="FE334" s="71" t="str">
        <f t="shared" si="5244"/>
        <v/>
      </c>
      <c r="FF334" s="71" t="str">
        <f t="shared" si="5245"/>
        <v/>
      </c>
      <c r="FG334" s="71" t="str">
        <f t="shared" si="5246"/>
        <v/>
      </c>
      <c r="FH334" s="71" t="str">
        <f t="shared" si="5247"/>
        <v/>
      </c>
      <c r="FI334" s="71" t="str">
        <f t="shared" si="5248"/>
        <v/>
      </c>
      <c r="FJ334" s="71" t="str">
        <f t="shared" si="5249"/>
        <v/>
      </c>
      <c r="FK334" s="71" t="str">
        <f t="shared" si="5250"/>
        <v/>
      </c>
      <c r="FL334" s="71" t="str">
        <f t="shared" si="5251"/>
        <v/>
      </c>
      <c r="FM334" s="71" t="str">
        <f t="shared" si="5252"/>
        <v/>
      </c>
      <c r="FN334" s="71" t="str">
        <f t="shared" si="5253"/>
        <v/>
      </c>
      <c r="FO334" s="71" t="str">
        <f t="shared" si="5254"/>
        <v/>
      </c>
      <c r="FP334" s="71" t="str">
        <f t="shared" si="5255"/>
        <v/>
      </c>
      <c r="FQ334" s="71" t="str">
        <f t="shared" si="5256"/>
        <v/>
      </c>
      <c r="FR334" s="71" t="str">
        <f t="shared" si="5257"/>
        <v/>
      </c>
      <c r="FS334" s="71" t="str">
        <f t="shared" si="5258"/>
        <v/>
      </c>
    </row>
    <row r="335" spans="1:175" s="60" customFormat="1" ht="16.5">
      <c r="A335" s="137"/>
      <c r="B335" s="101" t="s">
        <v>960</v>
      </c>
      <c r="C335" s="101" t="s">
        <v>961</v>
      </c>
      <c r="D335" s="74"/>
      <c r="E335" s="75"/>
      <c r="F335" s="138"/>
      <c r="G335" s="139"/>
      <c r="H335" s="139"/>
      <c r="I335" s="139"/>
      <c r="J335" s="139"/>
      <c r="K335" s="139"/>
      <c r="L335" s="139"/>
      <c r="M335" s="139"/>
      <c r="N335" s="139"/>
      <c r="O335" s="139"/>
      <c r="P335" s="82"/>
      <c r="Q335" s="82"/>
      <c r="R335" s="82"/>
      <c r="S335" s="82"/>
      <c r="T335" s="105"/>
      <c r="U335" s="85"/>
      <c r="V335" s="90"/>
      <c r="W335" s="90"/>
      <c r="X335" s="90"/>
      <c r="Y335" s="90"/>
      <c r="Z335" s="90"/>
      <c r="AA335" s="90"/>
      <c r="AB335" s="90"/>
      <c r="AC335" s="90"/>
      <c r="AD335" s="90"/>
      <c r="AE335" s="90"/>
      <c r="AF335" s="90"/>
      <c r="AG335" s="90"/>
      <c r="AH335" s="90"/>
      <c r="AI335" s="90"/>
      <c r="AJ335" s="90"/>
      <c r="AK335" s="90"/>
      <c r="AL335" s="90"/>
      <c r="AM335" s="90"/>
      <c r="AN335" s="90"/>
      <c r="AO335" s="90"/>
      <c r="AP335" s="90"/>
      <c r="AQ335" s="90"/>
      <c r="AR335" s="91"/>
      <c r="AS335" s="91"/>
      <c r="AT335" s="90"/>
      <c r="AU335" s="90"/>
      <c r="AV335" s="90"/>
      <c r="AW335" s="90"/>
      <c r="AX335" s="90"/>
      <c r="AY335" s="90"/>
      <c r="AZ335" s="90"/>
      <c r="BA335" s="90"/>
      <c r="BB335" s="90"/>
      <c r="BC335" s="90"/>
      <c r="BD335" s="90"/>
      <c r="BE335" s="90"/>
      <c r="BF335" s="90"/>
      <c r="BG335" s="90"/>
      <c r="BH335" s="90"/>
      <c r="BI335" s="90"/>
      <c r="BJ335" s="90"/>
      <c r="BK335" s="90"/>
      <c r="BL335" s="90"/>
      <c r="BM335" s="90"/>
      <c r="BN335" s="90"/>
      <c r="BO335" s="90"/>
      <c r="BP335" s="90"/>
      <c r="BQ335" s="90"/>
      <c r="BR335" s="90"/>
      <c r="BS335" s="90"/>
      <c r="BT335" s="90"/>
      <c r="BU335" s="90"/>
      <c r="BV335" s="90"/>
      <c r="BW335" s="90"/>
      <c r="BX335" s="90"/>
      <c r="BY335" s="90"/>
      <c r="BZ335" s="90"/>
      <c r="CA335" s="90"/>
      <c r="CB335" s="90"/>
      <c r="CC335" s="90"/>
      <c r="CD335" s="90"/>
      <c r="CE335" s="90"/>
      <c r="CF335" s="90"/>
      <c r="CG335" s="90"/>
      <c r="CH335" s="90"/>
      <c r="CI335" s="90"/>
      <c r="CJ335" s="90"/>
      <c r="CK335" s="90"/>
      <c r="CL335" s="90"/>
      <c r="CM335" s="90"/>
      <c r="CN335" s="93" t="str">
        <f t="shared" si="5416"/>
        <v>InitUnitState('IC10',,,,,,,,,,)</v>
      </c>
      <c r="CO335" s="93" t="str">
        <f t="shared" si="5417"/>
        <v>InitUnitNormal('IC10',,,,,,,,,,)</v>
      </c>
      <c r="CP335" s="93" t="str">
        <f t="shared" si="5418"/>
        <v>InitUnitMagic('IC10',,,,,,,,,,)</v>
      </c>
      <c r="CQ335" s="93" t="str">
        <f t="shared" si="5419"/>
        <v>InitUnitAdd('IC10',,,,,,,,,,)</v>
      </c>
      <c r="CR335" s="93" t="str">
        <f t="shared" si="5116"/>
        <v>InitEquipData('IC10',,"",,,,,'','','','','','',"")</v>
      </c>
      <c r="CS335" s="93"/>
      <c r="CT335" s="93"/>
      <c r="CU335" s="95" t="str">
        <f t="shared" si="5188"/>
        <v>|n</v>
      </c>
      <c r="CV335" s="61"/>
      <c r="DB335" s="71" t="str">
        <f t="shared" si="5189"/>
        <v/>
      </c>
      <c r="DC335" s="71" t="str">
        <f t="shared" si="5190"/>
        <v/>
      </c>
      <c r="DD335" s="71" t="str">
        <f t="shared" si="5191"/>
        <v/>
      </c>
      <c r="DE335" s="71" t="str">
        <f t="shared" si="5192"/>
        <v/>
      </c>
      <c r="DF335" s="71" t="str">
        <f t="shared" si="5193"/>
        <v/>
      </c>
      <c r="DG335" s="71" t="str">
        <f t="shared" si="5194"/>
        <v/>
      </c>
      <c r="DH335" s="71" t="str">
        <f t="shared" si="5195"/>
        <v/>
      </c>
      <c r="DI335" s="71" t="str">
        <f t="shared" si="5196"/>
        <v/>
      </c>
      <c r="DJ335" s="71" t="str">
        <f t="shared" si="5197"/>
        <v/>
      </c>
      <c r="DK335" s="71" t="str">
        <f t="shared" si="5198"/>
        <v/>
      </c>
      <c r="DL335" s="71" t="str">
        <f t="shared" si="5199"/>
        <v/>
      </c>
      <c r="DM335" s="71" t="str">
        <f t="shared" si="5200"/>
        <v/>
      </c>
      <c r="DN335" s="71" t="str">
        <f t="shared" si="5201"/>
        <v/>
      </c>
      <c r="DO335" s="71" t="str">
        <f t="shared" si="5202"/>
        <v/>
      </c>
      <c r="DP335" s="71" t="str">
        <f t="shared" si="5203"/>
        <v/>
      </c>
      <c r="DQ335" s="71" t="str">
        <f t="shared" si="5204"/>
        <v/>
      </c>
      <c r="DR335" s="71" t="str">
        <f t="shared" si="5205"/>
        <v/>
      </c>
      <c r="DS335" s="71" t="str">
        <f t="shared" si="5206"/>
        <v/>
      </c>
      <c r="DT335" s="71" t="str">
        <f t="shared" si="5207"/>
        <v/>
      </c>
      <c r="DU335" s="71" t="str">
        <f t="shared" si="5208"/>
        <v/>
      </c>
      <c r="DV335" s="71" t="str">
        <f t="shared" si="5209"/>
        <v/>
      </c>
      <c r="DW335" s="71" t="str">
        <f t="shared" si="5210"/>
        <v/>
      </c>
      <c r="DX335" s="71" t="str">
        <f t="shared" si="5211"/>
        <v/>
      </c>
      <c r="DY335" s="71" t="str">
        <f t="shared" si="5212"/>
        <v/>
      </c>
      <c r="DZ335" s="71" t="str">
        <f t="shared" si="5213"/>
        <v/>
      </c>
      <c r="EA335" s="71" t="str">
        <f t="shared" si="5214"/>
        <v/>
      </c>
      <c r="EB335" s="71" t="str">
        <f t="shared" si="5215"/>
        <v/>
      </c>
      <c r="EC335" s="71" t="str">
        <f t="shared" si="5216"/>
        <v/>
      </c>
      <c r="ED335" s="71" t="str">
        <f t="shared" si="5217"/>
        <v/>
      </c>
      <c r="EE335" s="71" t="str">
        <f t="shared" si="5218"/>
        <v/>
      </c>
      <c r="EF335" s="71" t="str">
        <f t="shared" si="5219"/>
        <v/>
      </c>
      <c r="EG335" s="71" t="str">
        <f t="shared" si="5220"/>
        <v/>
      </c>
      <c r="EH335" s="71" t="str">
        <f t="shared" si="5221"/>
        <v/>
      </c>
      <c r="EI335" s="71" t="str">
        <f t="shared" si="5222"/>
        <v/>
      </c>
      <c r="EJ335" s="71" t="str">
        <f t="shared" si="5223"/>
        <v/>
      </c>
      <c r="EK335" s="71" t="str">
        <f t="shared" si="5224"/>
        <v/>
      </c>
      <c r="EL335" s="71" t="str">
        <f t="shared" si="5225"/>
        <v/>
      </c>
      <c r="EM335" s="71" t="str">
        <f t="shared" si="5226"/>
        <v/>
      </c>
      <c r="EN335" s="71" t="str">
        <f t="shared" si="5227"/>
        <v/>
      </c>
      <c r="EO335" s="71" t="str">
        <f t="shared" si="5228"/>
        <v/>
      </c>
      <c r="EP335" s="71" t="str">
        <f t="shared" si="5229"/>
        <v/>
      </c>
      <c r="EQ335" s="71" t="str">
        <f t="shared" si="5230"/>
        <v/>
      </c>
      <c r="ER335" s="71" t="str">
        <f t="shared" si="5231"/>
        <v/>
      </c>
      <c r="ES335" s="71" t="str">
        <f t="shared" si="5232"/>
        <v/>
      </c>
      <c r="ET335" s="71" t="str">
        <f t="shared" si="5233"/>
        <v/>
      </c>
      <c r="EU335" s="71" t="str">
        <f t="shared" si="5234"/>
        <v/>
      </c>
      <c r="EV335" s="71" t="str">
        <f t="shared" si="5235"/>
        <v/>
      </c>
      <c r="EW335" s="71" t="str">
        <f t="shared" si="5236"/>
        <v/>
      </c>
      <c r="EX335" s="71" t="str">
        <f t="shared" si="5237"/>
        <v/>
      </c>
      <c r="EY335" s="71" t="str">
        <f t="shared" si="5238"/>
        <v/>
      </c>
      <c r="EZ335" s="71" t="str">
        <f t="shared" si="5239"/>
        <v/>
      </c>
      <c r="FA335" s="71" t="str">
        <f t="shared" si="5240"/>
        <v/>
      </c>
      <c r="FB335" s="71" t="str">
        <f t="shared" si="5241"/>
        <v/>
      </c>
      <c r="FC335" s="71" t="str">
        <f t="shared" si="5242"/>
        <v/>
      </c>
      <c r="FD335" s="71" t="str">
        <f t="shared" si="5243"/>
        <v/>
      </c>
      <c r="FE335" s="71" t="str">
        <f t="shared" si="5244"/>
        <v/>
      </c>
      <c r="FF335" s="71" t="str">
        <f t="shared" si="5245"/>
        <v/>
      </c>
      <c r="FG335" s="71" t="str">
        <f t="shared" si="5246"/>
        <v/>
      </c>
      <c r="FH335" s="71" t="str">
        <f t="shared" si="5247"/>
        <v/>
      </c>
      <c r="FI335" s="71" t="str">
        <f t="shared" si="5248"/>
        <v/>
      </c>
      <c r="FJ335" s="71" t="str">
        <f t="shared" si="5249"/>
        <v/>
      </c>
      <c r="FK335" s="71" t="str">
        <f t="shared" si="5250"/>
        <v/>
      </c>
      <c r="FL335" s="71" t="str">
        <f t="shared" si="5251"/>
        <v/>
      </c>
      <c r="FM335" s="71" t="str">
        <f t="shared" si="5252"/>
        <v/>
      </c>
      <c r="FN335" s="71" t="str">
        <f t="shared" si="5253"/>
        <v/>
      </c>
      <c r="FO335" s="71" t="str">
        <f t="shared" si="5254"/>
        <v/>
      </c>
      <c r="FP335" s="71" t="str">
        <f t="shared" si="5255"/>
        <v/>
      </c>
      <c r="FQ335" s="71" t="str">
        <f t="shared" si="5256"/>
        <v/>
      </c>
      <c r="FR335" s="71" t="str">
        <f t="shared" si="5257"/>
        <v/>
      </c>
      <c r="FS335" s="71" t="str">
        <f t="shared" si="5258"/>
        <v/>
      </c>
    </row>
    <row r="336" spans="1:175" ht="16.5">
      <c r="A336" s="72"/>
      <c r="B336" s="101" t="s">
        <v>962</v>
      </c>
      <c r="C336" s="101" t="s">
        <v>963</v>
      </c>
      <c r="E336" s="140"/>
      <c r="T336" s="147"/>
      <c r="U336" s="85"/>
      <c r="CU336" s="95" t="str">
        <f t="shared" si="5188"/>
        <v>|n</v>
      </c>
      <c r="CW336" s="60"/>
      <c r="CX336" s="60"/>
      <c r="CY336" s="60"/>
      <c r="CZ336" s="60"/>
      <c r="DA336" s="60"/>
      <c r="DB336" s="71" t="str">
        <f t="shared" si="5189"/>
        <v/>
      </c>
      <c r="DC336" s="71" t="str">
        <f t="shared" si="5190"/>
        <v/>
      </c>
      <c r="DD336" s="71" t="str">
        <f t="shared" si="5191"/>
        <v/>
      </c>
      <c r="DE336" s="71" t="str">
        <f t="shared" si="5192"/>
        <v/>
      </c>
      <c r="DF336" s="71" t="str">
        <f t="shared" si="5193"/>
        <v/>
      </c>
      <c r="DG336" s="71" t="str">
        <f t="shared" si="5194"/>
        <v/>
      </c>
      <c r="DH336" s="71" t="str">
        <f t="shared" si="5195"/>
        <v/>
      </c>
      <c r="DI336" s="71" t="str">
        <f t="shared" si="5196"/>
        <v/>
      </c>
      <c r="DJ336" s="71" t="str">
        <f t="shared" si="5197"/>
        <v/>
      </c>
      <c r="DK336" s="71" t="str">
        <f t="shared" si="5198"/>
        <v/>
      </c>
      <c r="DL336" s="71" t="str">
        <f t="shared" si="5199"/>
        <v/>
      </c>
      <c r="DM336" s="71" t="str">
        <f t="shared" si="5200"/>
        <v/>
      </c>
      <c r="DN336" s="71" t="str">
        <f t="shared" si="5201"/>
        <v/>
      </c>
      <c r="DO336" s="71" t="str">
        <f t="shared" si="5202"/>
        <v/>
      </c>
      <c r="DP336" s="71" t="str">
        <f t="shared" si="5203"/>
        <v/>
      </c>
      <c r="DQ336" s="71" t="str">
        <f t="shared" si="5204"/>
        <v/>
      </c>
      <c r="DR336" s="71" t="str">
        <f t="shared" si="5205"/>
        <v/>
      </c>
      <c r="DS336" s="71" t="str">
        <f t="shared" si="5206"/>
        <v/>
      </c>
      <c r="DT336" s="71" t="str">
        <f t="shared" si="5207"/>
        <v/>
      </c>
      <c r="DU336" s="71" t="str">
        <f t="shared" si="5208"/>
        <v/>
      </c>
      <c r="DV336" s="71" t="str">
        <f t="shared" si="5209"/>
        <v/>
      </c>
      <c r="DW336" s="71" t="str">
        <f t="shared" si="5210"/>
        <v/>
      </c>
      <c r="DX336" s="71" t="str">
        <f t="shared" si="5211"/>
        <v/>
      </c>
      <c r="DY336" s="71" t="str">
        <f t="shared" si="5212"/>
        <v/>
      </c>
      <c r="DZ336" s="71" t="str">
        <f t="shared" si="5213"/>
        <v/>
      </c>
      <c r="EA336" s="71" t="str">
        <f t="shared" si="5214"/>
        <v/>
      </c>
      <c r="EB336" s="71" t="str">
        <f t="shared" si="5215"/>
        <v/>
      </c>
      <c r="EC336" s="71" t="str">
        <f t="shared" si="5216"/>
        <v/>
      </c>
      <c r="ED336" s="71" t="str">
        <f t="shared" si="5217"/>
        <v/>
      </c>
      <c r="EE336" s="71" t="str">
        <f t="shared" si="5218"/>
        <v/>
      </c>
      <c r="EF336" s="71" t="str">
        <f t="shared" si="5219"/>
        <v/>
      </c>
      <c r="EG336" s="71" t="str">
        <f t="shared" si="5220"/>
        <v/>
      </c>
      <c r="EH336" s="71" t="str">
        <f t="shared" si="5221"/>
        <v/>
      </c>
      <c r="EI336" s="71" t="str">
        <f t="shared" si="5222"/>
        <v/>
      </c>
      <c r="EJ336" s="71" t="str">
        <f t="shared" si="5223"/>
        <v/>
      </c>
      <c r="EK336" s="71" t="str">
        <f t="shared" si="5224"/>
        <v/>
      </c>
      <c r="EL336" s="71" t="str">
        <f t="shared" si="5225"/>
        <v/>
      </c>
      <c r="EM336" s="71" t="str">
        <f t="shared" si="5226"/>
        <v/>
      </c>
      <c r="EN336" s="71" t="str">
        <f t="shared" si="5227"/>
        <v/>
      </c>
      <c r="EO336" s="71" t="str">
        <f t="shared" si="5228"/>
        <v/>
      </c>
      <c r="EP336" s="71" t="str">
        <f t="shared" si="5229"/>
        <v/>
      </c>
      <c r="EQ336" s="71" t="str">
        <f t="shared" si="5230"/>
        <v/>
      </c>
      <c r="ER336" s="71" t="str">
        <f t="shared" si="5231"/>
        <v/>
      </c>
      <c r="ES336" s="71" t="str">
        <f t="shared" si="5232"/>
        <v/>
      </c>
      <c r="ET336" s="71" t="str">
        <f t="shared" si="5233"/>
        <v/>
      </c>
      <c r="EU336" s="71" t="str">
        <f t="shared" si="5234"/>
        <v/>
      </c>
      <c r="EV336" s="71" t="str">
        <f t="shared" si="5235"/>
        <v/>
      </c>
      <c r="EW336" s="71" t="str">
        <f t="shared" si="5236"/>
        <v/>
      </c>
      <c r="EX336" s="71" t="str">
        <f t="shared" si="5237"/>
        <v/>
      </c>
      <c r="EY336" s="71" t="str">
        <f t="shared" si="5238"/>
        <v/>
      </c>
      <c r="EZ336" s="71" t="str">
        <f t="shared" si="5239"/>
        <v/>
      </c>
      <c r="FA336" s="71" t="str">
        <f t="shared" si="5240"/>
        <v/>
      </c>
      <c r="FB336" s="71" t="str">
        <f t="shared" si="5241"/>
        <v/>
      </c>
      <c r="FC336" s="71" t="str">
        <f t="shared" si="5242"/>
        <v/>
      </c>
      <c r="FD336" s="71" t="str">
        <f t="shared" si="5243"/>
        <v/>
      </c>
      <c r="FE336" s="71" t="str">
        <f t="shared" si="5244"/>
        <v/>
      </c>
      <c r="FF336" s="71" t="str">
        <f t="shared" si="5245"/>
        <v/>
      </c>
      <c r="FG336" s="71" t="str">
        <f t="shared" si="5246"/>
        <v/>
      </c>
      <c r="FH336" s="71" t="str">
        <f t="shared" si="5247"/>
        <v/>
      </c>
      <c r="FI336" s="71" t="str">
        <f t="shared" si="5248"/>
        <v/>
      </c>
      <c r="FJ336" s="71" t="str">
        <f t="shared" si="5249"/>
        <v/>
      </c>
      <c r="FK336" s="71" t="str">
        <f t="shared" si="5250"/>
        <v/>
      </c>
      <c r="FL336" s="71" t="str">
        <f t="shared" si="5251"/>
        <v/>
      </c>
      <c r="FM336" s="71" t="str">
        <f t="shared" si="5252"/>
        <v/>
      </c>
      <c r="FN336" s="71" t="str">
        <f t="shared" si="5253"/>
        <v/>
      </c>
      <c r="FO336" s="71" t="str">
        <f t="shared" si="5254"/>
        <v/>
      </c>
      <c r="FP336" s="71" t="str">
        <f t="shared" si="5255"/>
        <v/>
      </c>
      <c r="FQ336" s="71" t="str">
        <f t="shared" si="5256"/>
        <v/>
      </c>
      <c r="FR336" s="71" t="str">
        <f t="shared" si="5257"/>
        <v/>
      </c>
      <c r="FS336" s="71" t="str">
        <f t="shared" si="5258"/>
        <v/>
      </c>
    </row>
    <row r="337" spans="1:175" ht="16.5">
      <c r="A337" s="135"/>
      <c r="B337" s="80" t="s">
        <v>964</v>
      </c>
      <c r="C337" s="141" t="s">
        <v>965</v>
      </c>
      <c r="T337" s="148" t="s">
        <v>966</v>
      </c>
      <c r="U337" s="85" t="s">
        <v>967</v>
      </c>
      <c r="CN337" s="70" t="str">
        <f t="shared" ref="CN337:CN344" si="5420">"InitUnitState('"&amp;B337&amp;"',"&amp;V337&amp;","&amp;W337&amp;","&amp;X337&amp;","&amp;Y337&amp;","&amp;Z337&amp;","&amp;AA337&amp;","&amp;AB337&amp;","&amp;AC337&amp;","&amp;AD337&amp;","&amp;AE337&amp;")"</f>
        <v>InitUnitState('IK01',,,,,,,,,,)</v>
      </c>
      <c r="CO337" s="70" t="str">
        <f t="shared" ref="CO337:CO344" si="5421">"InitUnitNormal('"&amp;B337&amp;"',"&amp;AF337&amp;","&amp;AG337&amp;","&amp;AH337&amp;","&amp;AI337&amp;","&amp;AJ337&amp;","&amp;AK337&amp;","&amp;AL337&amp;","&amp;AM337&amp;","&amp;AN337&amp;","&amp;AO337&amp;")"</f>
        <v>InitUnitNormal('IK01',,,,,,,,,,)</v>
      </c>
      <c r="CP337" s="70" t="str">
        <f t="shared" ref="CP337:CP344" si="5422">"InitUnitMagic('"&amp;B337&amp;"',"&amp;AP337&amp;","&amp;AQ337&amp;","&amp;AR337&amp;","&amp;AS337&amp;","&amp;AT337&amp;","&amp;AU337&amp;","&amp;AV337&amp;","&amp;AW337&amp;","&amp;BI337&amp;","&amp;BJ337&amp;")"</f>
        <v>InitUnitMagic('IK01',,,,,,,,,,)</v>
      </c>
      <c r="CQ337" s="70" t="str">
        <f t="shared" ref="CQ337:CQ344" si="5423">"InitUnitAdd('"&amp;B337&amp;"',"&amp;BK337&amp;","&amp;BL337&amp;","&amp;BM337&amp;","&amp;BN337&amp;","&amp;BO337&amp;","&amp;BP337&amp;","&amp;BQ337&amp;","&amp;BR337&amp;","&amp;BS337&amp;","&amp;BT337&amp;")"</f>
        <v>InitUnitAdd('IK01',,,,,,,,,,)</v>
      </c>
      <c r="CR337" s="70" t="str">
        <f t="shared" ref="CR337:CR344" si="5424">"InitEquipData('"&amp;B337&amp;"',"&amp;D337&amp;","&amp;CR$1&amp;A337&amp;CR$1&amp;","&amp;E337&amp;","&amp;I337&amp;","&amp;F337&amp;","&amp;G337&amp;",'"&amp;J337&amp;"','"&amp;K337&amp;"','"&amp;L337&amp;"','"&amp;M337&amp;"','"&amp;N337&amp;"','"&amp;O337&amp;"',"&amp;CR$1&amp;U338&amp;CR$1&amp;")"</f>
        <v>InitEquipData('IK01',,"",,,,,'','','','','','',"ReplaceableTextures\\CommandButtons\\BTNSST02.blp")</v>
      </c>
      <c r="CU337" s="95" t="str">
        <f t="shared" si="5188"/>
        <v>|n</v>
      </c>
      <c r="CV337" s="61" t="str">
        <f t="shared" ref="CV337:CV400" si="5425">T337</f>
        <v>致命倍率|Cffffc926+150%|n|n|r|Cffff00bf【白虎】|r+|Cffff00bf【白虎】|r=|Cffffc926【神威虎爪】|n|n|r|Cff00ff7f点击穿戴或脱卸。|r</v>
      </c>
      <c r="CW337" s="60"/>
      <c r="CX337" s="60"/>
      <c r="CY337" s="60"/>
      <c r="CZ337" s="60"/>
      <c r="DA337" s="60"/>
      <c r="DB337" s="71" t="str">
        <f t="shared" si="5189"/>
        <v/>
      </c>
      <c r="DC337" s="71" t="str">
        <f t="shared" si="5190"/>
        <v/>
      </c>
      <c r="DD337" s="71" t="str">
        <f t="shared" si="5191"/>
        <v/>
      </c>
      <c r="DE337" s="71" t="str">
        <f t="shared" si="5192"/>
        <v/>
      </c>
      <c r="DF337" s="71" t="str">
        <f t="shared" si="5193"/>
        <v/>
      </c>
      <c r="DG337" s="71" t="str">
        <f t="shared" si="5194"/>
        <v/>
      </c>
      <c r="DH337" s="71" t="str">
        <f t="shared" si="5195"/>
        <v/>
      </c>
      <c r="DI337" s="71" t="str">
        <f t="shared" si="5196"/>
        <v/>
      </c>
      <c r="DJ337" s="71" t="str">
        <f t="shared" si="5197"/>
        <v/>
      </c>
      <c r="DK337" s="71" t="str">
        <f t="shared" si="5198"/>
        <v/>
      </c>
      <c r="DL337" s="71" t="str">
        <f t="shared" si="5199"/>
        <v/>
      </c>
      <c r="DM337" s="71" t="str">
        <f t="shared" si="5200"/>
        <v/>
      </c>
      <c r="DN337" s="71" t="str">
        <f t="shared" si="5201"/>
        <v/>
      </c>
      <c r="DO337" s="71" t="str">
        <f t="shared" si="5202"/>
        <v/>
      </c>
      <c r="DP337" s="71" t="str">
        <f t="shared" si="5203"/>
        <v/>
      </c>
      <c r="DQ337" s="71" t="str">
        <f t="shared" si="5204"/>
        <v/>
      </c>
      <c r="DR337" s="71" t="str">
        <f t="shared" si="5205"/>
        <v/>
      </c>
      <c r="DS337" s="71" t="str">
        <f t="shared" si="5206"/>
        <v/>
      </c>
      <c r="DT337" s="71" t="str">
        <f t="shared" si="5207"/>
        <v/>
      </c>
      <c r="DU337" s="71" t="str">
        <f t="shared" si="5208"/>
        <v/>
      </c>
      <c r="DV337" s="71" t="str">
        <f t="shared" si="5209"/>
        <v/>
      </c>
      <c r="DW337" s="71" t="str">
        <f t="shared" si="5210"/>
        <v/>
      </c>
      <c r="DX337" s="71" t="str">
        <f t="shared" si="5211"/>
        <v/>
      </c>
      <c r="DY337" s="71" t="str">
        <f t="shared" si="5212"/>
        <v/>
      </c>
      <c r="DZ337" s="71" t="str">
        <f t="shared" si="5213"/>
        <v/>
      </c>
      <c r="EA337" s="71" t="str">
        <f t="shared" si="5214"/>
        <v/>
      </c>
      <c r="EB337" s="71" t="str">
        <f t="shared" si="5215"/>
        <v/>
      </c>
      <c r="EC337" s="71" t="str">
        <f t="shared" si="5216"/>
        <v/>
      </c>
      <c r="ED337" s="71" t="str">
        <f t="shared" si="5217"/>
        <v/>
      </c>
      <c r="EE337" s="71" t="str">
        <f t="shared" si="5218"/>
        <v/>
      </c>
      <c r="EF337" s="71" t="str">
        <f t="shared" si="5219"/>
        <v/>
      </c>
      <c r="EG337" s="71" t="str">
        <f t="shared" si="5220"/>
        <v/>
      </c>
      <c r="EH337" s="71" t="str">
        <f t="shared" si="5221"/>
        <v/>
      </c>
      <c r="EI337" s="71" t="str">
        <f t="shared" si="5222"/>
        <v/>
      </c>
      <c r="EJ337" s="71" t="str">
        <f t="shared" si="5223"/>
        <v/>
      </c>
      <c r="EK337" s="71" t="str">
        <f t="shared" si="5224"/>
        <v/>
      </c>
      <c r="EL337" s="71" t="str">
        <f t="shared" si="5225"/>
        <v/>
      </c>
      <c r="EM337" s="71" t="str">
        <f t="shared" si="5226"/>
        <v/>
      </c>
      <c r="EN337" s="71" t="str">
        <f t="shared" si="5227"/>
        <v/>
      </c>
      <c r="EO337" s="71" t="str">
        <f t="shared" si="5228"/>
        <v/>
      </c>
      <c r="EP337" s="71" t="str">
        <f t="shared" si="5229"/>
        <v/>
      </c>
      <c r="EQ337" s="71" t="str">
        <f t="shared" si="5230"/>
        <v/>
      </c>
      <c r="ER337" s="71" t="str">
        <f t="shared" si="5231"/>
        <v/>
      </c>
      <c r="ES337" s="71" t="str">
        <f t="shared" si="5232"/>
        <v/>
      </c>
      <c r="ET337" s="71" t="str">
        <f t="shared" si="5233"/>
        <v/>
      </c>
      <c r="EU337" s="71" t="str">
        <f t="shared" si="5234"/>
        <v/>
      </c>
      <c r="EV337" s="71" t="str">
        <f t="shared" si="5235"/>
        <v/>
      </c>
      <c r="EW337" s="71" t="str">
        <f t="shared" si="5236"/>
        <v/>
      </c>
      <c r="EX337" s="71" t="str">
        <f t="shared" si="5237"/>
        <v/>
      </c>
      <c r="EY337" s="71" t="str">
        <f t="shared" si="5238"/>
        <v/>
      </c>
      <c r="EZ337" s="71" t="str">
        <f t="shared" si="5239"/>
        <v/>
      </c>
      <c r="FA337" s="71" t="str">
        <f t="shared" si="5240"/>
        <v/>
      </c>
      <c r="FB337" s="71" t="str">
        <f t="shared" si="5241"/>
        <v/>
      </c>
      <c r="FC337" s="71" t="str">
        <f t="shared" si="5242"/>
        <v/>
      </c>
      <c r="FD337" s="71" t="str">
        <f t="shared" si="5243"/>
        <v/>
      </c>
      <c r="FE337" s="71" t="str">
        <f t="shared" si="5244"/>
        <v/>
      </c>
      <c r="FF337" s="71" t="str">
        <f t="shared" si="5245"/>
        <v/>
      </c>
      <c r="FG337" s="71" t="str">
        <f t="shared" si="5246"/>
        <v/>
      </c>
      <c r="FH337" s="71" t="str">
        <f t="shared" si="5247"/>
        <v/>
      </c>
      <c r="FI337" s="71" t="str">
        <f t="shared" si="5248"/>
        <v/>
      </c>
      <c r="FJ337" s="71" t="str">
        <f t="shared" si="5249"/>
        <v/>
      </c>
      <c r="FK337" s="71" t="str">
        <f t="shared" si="5250"/>
        <v/>
      </c>
      <c r="FL337" s="71" t="str">
        <f t="shared" si="5251"/>
        <v/>
      </c>
      <c r="FM337" s="71" t="str">
        <f t="shared" si="5252"/>
        <v/>
      </c>
      <c r="FN337" s="71" t="str">
        <f t="shared" si="5253"/>
        <v/>
      </c>
      <c r="FO337" s="71" t="str">
        <f t="shared" si="5254"/>
        <v/>
      </c>
      <c r="FP337" s="71" t="str">
        <f t="shared" si="5255"/>
        <v/>
      </c>
      <c r="FQ337" s="71" t="str">
        <f t="shared" si="5256"/>
        <v/>
      </c>
      <c r="FR337" s="71" t="str">
        <f t="shared" si="5257"/>
        <v/>
      </c>
      <c r="FS337" s="71" t="str">
        <f t="shared" si="5258"/>
        <v/>
      </c>
    </row>
    <row r="338" spans="1:175" ht="16.5">
      <c r="A338" s="135"/>
      <c r="B338" s="80" t="s">
        <v>968</v>
      </c>
      <c r="C338" s="149" t="s">
        <v>969</v>
      </c>
      <c r="T338" s="154" t="s">
        <v>970</v>
      </c>
      <c r="U338" s="85" t="s">
        <v>971</v>
      </c>
      <c r="CN338" s="70" t="str">
        <f t="shared" si="5420"/>
        <v>InitUnitState('IK02',,,,,,,,,,)</v>
      </c>
      <c r="CO338" s="70" t="str">
        <f t="shared" si="5421"/>
        <v>InitUnitNormal('IK02',,,,,,,,,,)</v>
      </c>
      <c r="CP338" s="70" t="str">
        <f t="shared" si="5422"/>
        <v>InitUnitMagic('IK02',,,,,,,,,,)</v>
      </c>
      <c r="CQ338" s="70" t="str">
        <f t="shared" si="5423"/>
        <v>InitUnitAdd('IK02',,,,,,,,,,)</v>
      </c>
      <c r="CR338" s="70" t="str">
        <f t="shared" si="5424"/>
        <v>InitEquipData('IK02',,"",,,,,'','','','','','',"ReplaceableTextures\\CommandButtons\\BTNSST03.blp")</v>
      </c>
      <c r="CU338" s="95" t="str">
        <f t="shared" si="5188"/>
        <v>|n</v>
      </c>
      <c r="CV338" s="61" t="str">
        <f t="shared" si="5425"/>
        <v>最大生命|Cffffc926+10%|n|n|r|Cffff00bf【玄武】|r+|Cffff00bf【玄武】|r=|Cffffc926【佛陀舍利】|n|n|r|Cff00ff7f点击穿戴或脱卸。|r</v>
      </c>
      <c r="CW338" s="60"/>
      <c r="CX338" s="60"/>
      <c r="CY338" s="60"/>
      <c r="CZ338" s="60"/>
      <c r="DA338" s="60"/>
      <c r="DB338" s="71" t="str">
        <f t="shared" si="5189"/>
        <v/>
      </c>
      <c r="DC338" s="71" t="str">
        <f t="shared" si="5190"/>
        <v/>
      </c>
      <c r="DD338" s="71" t="str">
        <f t="shared" si="5191"/>
        <v/>
      </c>
      <c r="DE338" s="71" t="str">
        <f t="shared" si="5192"/>
        <v/>
      </c>
      <c r="DF338" s="71" t="str">
        <f t="shared" si="5193"/>
        <v/>
      </c>
      <c r="DG338" s="71" t="str">
        <f t="shared" si="5194"/>
        <v/>
      </c>
      <c r="DH338" s="71" t="str">
        <f t="shared" si="5195"/>
        <v/>
      </c>
      <c r="DI338" s="71" t="str">
        <f t="shared" si="5196"/>
        <v/>
      </c>
      <c r="DJ338" s="71" t="str">
        <f t="shared" si="5197"/>
        <v/>
      </c>
      <c r="DK338" s="71" t="str">
        <f t="shared" si="5198"/>
        <v/>
      </c>
      <c r="DL338" s="71" t="str">
        <f t="shared" si="5199"/>
        <v/>
      </c>
      <c r="DM338" s="71" t="str">
        <f t="shared" si="5200"/>
        <v/>
      </c>
      <c r="DN338" s="71" t="str">
        <f t="shared" si="5201"/>
        <v/>
      </c>
      <c r="DO338" s="71" t="str">
        <f t="shared" si="5202"/>
        <v/>
      </c>
      <c r="DP338" s="71" t="str">
        <f t="shared" si="5203"/>
        <v/>
      </c>
      <c r="DQ338" s="71" t="str">
        <f t="shared" si="5204"/>
        <v/>
      </c>
      <c r="DR338" s="71" t="str">
        <f t="shared" si="5205"/>
        <v/>
      </c>
      <c r="DS338" s="71" t="str">
        <f t="shared" si="5206"/>
        <v/>
      </c>
      <c r="DT338" s="71" t="str">
        <f t="shared" si="5207"/>
        <v/>
      </c>
      <c r="DU338" s="71" t="str">
        <f t="shared" si="5208"/>
        <v/>
      </c>
      <c r="DV338" s="71" t="str">
        <f t="shared" si="5209"/>
        <v/>
      </c>
      <c r="DW338" s="71" t="str">
        <f t="shared" si="5210"/>
        <v/>
      </c>
      <c r="DX338" s="71" t="str">
        <f t="shared" si="5211"/>
        <v/>
      </c>
      <c r="DY338" s="71" t="str">
        <f t="shared" si="5212"/>
        <v/>
      </c>
      <c r="DZ338" s="71" t="str">
        <f t="shared" si="5213"/>
        <v/>
      </c>
      <c r="EA338" s="71" t="str">
        <f t="shared" si="5214"/>
        <v/>
      </c>
      <c r="EB338" s="71" t="str">
        <f t="shared" si="5215"/>
        <v/>
      </c>
      <c r="EC338" s="71" t="str">
        <f t="shared" si="5216"/>
        <v/>
      </c>
      <c r="ED338" s="71" t="str">
        <f t="shared" si="5217"/>
        <v/>
      </c>
      <c r="EE338" s="71" t="str">
        <f t="shared" si="5218"/>
        <v/>
      </c>
      <c r="EF338" s="71" t="str">
        <f t="shared" si="5219"/>
        <v/>
      </c>
      <c r="EG338" s="71" t="str">
        <f t="shared" si="5220"/>
        <v/>
      </c>
      <c r="EH338" s="71" t="str">
        <f t="shared" si="5221"/>
        <v/>
      </c>
      <c r="EI338" s="71" t="str">
        <f t="shared" si="5222"/>
        <v/>
      </c>
      <c r="EJ338" s="71" t="str">
        <f t="shared" si="5223"/>
        <v/>
      </c>
      <c r="EK338" s="71" t="str">
        <f t="shared" si="5224"/>
        <v/>
      </c>
      <c r="EL338" s="71" t="str">
        <f t="shared" si="5225"/>
        <v/>
      </c>
      <c r="EM338" s="71" t="str">
        <f t="shared" si="5226"/>
        <v/>
      </c>
      <c r="EN338" s="71" t="str">
        <f t="shared" si="5227"/>
        <v/>
      </c>
      <c r="EO338" s="71" t="str">
        <f t="shared" si="5228"/>
        <v/>
      </c>
      <c r="EP338" s="71" t="str">
        <f t="shared" si="5229"/>
        <v/>
      </c>
      <c r="EQ338" s="71" t="str">
        <f t="shared" si="5230"/>
        <v/>
      </c>
      <c r="ER338" s="71" t="str">
        <f t="shared" si="5231"/>
        <v/>
      </c>
      <c r="ES338" s="71" t="str">
        <f t="shared" si="5232"/>
        <v/>
      </c>
      <c r="ET338" s="71" t="str">
        <f t="shared" si="5233"/>
        <v/>
      </c>
      <c r="EU338" s="71" t="str">
        <f t="shared" si="5234"/>
        <v/>
      </c>
      <c r="EV338" s="71" t="str">
        <f t="shared" si="5235"/>
        <v/>
      </c>
      <c r="EW338" s="71" t="str">
        <f t="shared" si="5236"/>
        <v/>
      </c>
      <c r="EX338" s="71" t="str">
        <f t="shared" si="5237"/>
        <v/>
      </c>
      <c r="EY338" s="71" t="str">
        <f t="shared" si="5238"/>
        <v/>
      </c>
      <c r="EZ338" s="71" t="str">
        <f t="shared" si="5239"/>
        <v/>
      </c>
      <c r="FA338" s="71" t="str">
        <f t="shared" si="5240"/>
        <v/>
      </c>
      <c r="FB338" s="71" t="str">
        <f t="shared" si="5241"/>
        <v/>
      </c>
      <c r="FC338" s="71" t="str">
        <f t="shared" si="5242"/>
        <v/>
      </c>
      <c r="FD338" s="71" t="str">
        <f t="shared" si="5243"/>
        <v/>
      </c>
      <c r="FE338" s="71" t="str">
        <f t="shared" si="5244"/>
        <v/>
      </c>
      <c r="FF338" s="71" t="str">
        <f t="shared" si="5245"/>
        <v/>
      </c>
      <c r="FG338" s="71" t="str">
        <f t="shared" si="5246"/>
        <v/>
      </c>
      <c r="FH338" s="71" t="str">
        <f t="shared" si="5247"/>
        <v/>
      </c>
      <c r="FI338" s="71" t="str">
        <f t="shared" si="5248"/>
        <v/>
      </c>
      <c r="FJ338" s="71" t="str">
        <f t="shared" si="5249"/>
        <v/>
      </c>
      <c r="FK338" s="71" t="str">
        <f t="shared" si="5250"/>
        <v/>
      </c>
      <c r="FL338" s="71" t="str">
        <f t="shared" si="5251"/>
        <v/>
      </c>
      <c r="FM338" s="71" t="str">
        <f t="shared" si="5252"/>
        <v/>
      </c>
      <c r="FN338" s="71" t="str">
        <f t="shared" si="5253"/>
        <v/>
      </c>
      <c r="FO338" s="71" t="str">
        <f t="shared" si="5254"/>
        <v/>
      </c>
      <c r="FP338" s="71" t="str">
        <f t="shared" si="5255"/>
        <v/>
      </c>
      <c r="FQ338" s="71" t="str">
        <f t="shared" si="5256"/>
        <v/>
      </c>
      <c r="FR338" s="71" t="str">
        <f t="shared" si="5257"/>
        <v/>
      </c>
      <c r="FS338" s="71" t="str">
        <f t="shared" si="5258"/>
        <v/>
      </c>
    </row>
    <row r="339" spans="1:175" ht="16.5">
      <c r="A339" s="136"/>
      <c r="B339" s="80" t="s">
        <v>972</v>
      </c>
      <c r="C339" s="149" t="s">
        <v>973</v>
      </c>
      <c r="T339" s="154" t="s">
        <v>974</v>
      </c>
      <c r="U339" s="85" t="s">
        <v>975</v>
      </c>
      <c r="CN339" s="70" t="str">
        <f t="shared" si="5420"/>
        <v>InitUnitState('IK03',,,,,,,,,,)</v>
      </c>
      <c r="CO339" s="70" t="str">
        <f t="shared" si="5421"/>
        <v>InitUnitNormal('IK03',,,,,,,,,,)</v>
      </c>
      <c r="CP339" s="70" t="str">
        <f t="shared" si="5422"/>
        <v>InitUnitMagic('IK03',,,,,,,,,,)</v>
      </c>
      <c r="CQ339" s="70" t="str">
        <f t="shared" si="5423"/>
        <v>InitUnitAdd('IK03',,,,,,,,,,)</v>
      </c>
      <c r="CR339" s="70" t="str">
        <f t="shared" si="5424"/>
        <v>InitEquipData('IK03',,"",,,,,'','','','','','',"ReplaceableTextures\\CommandButtons\\BTNSST04.blp")</v>
      </c>
      <c r="CU339" s="95" t="str">
        <f t="shared" si="5188"/>
        <v>|n</v>
      </c>
      <c r="CV339" s="61" t="str">
        <f t="shared" si="5425"/>
        <v>道兵伤害|Cffffc926+30%|n|n|r|Cffff00bf【帝魄】|r+|Cffff00bf【帝魄】|r=|Cffffc926【昊天帝玉】|n|n|r|Cff00ff7f点击穿戴或脱卸。|r</v>
      </c>
      <c r="CW339" s="60"/>
      <c r="CX339" s="60"/>
      <c r="CY339" s="60"/>
      <c r="CZ339" s="60"/>
      <c r="DA339" s="60"/>
      <c r="DB339" s="71" t="str">
        <f t="shared" si="5189"/>
        <v/>
      </c>
      <c r="DC339" s="71" t="str">
        <f t="shared" si="5190"/>
        <v/>
      </c>
      <c r="DD339" s="71" t="str">
        <f t="shared" si="5191"/>
        <v/>
      </c>
      <c r="DE339" s="71" t="str">
        <f t="shared" si="5192"/>
        <v/>
      </c>
      <c r="DF339" s="71" t="str">
        <f t="shared" si="5193"/>
        <v/>
      </c>
      <c r="DG339" s="71" t="str">
        <f t="shared" si="5194"/>
        <v/>
      </c>
      <c r="DH339" s="71" t="str">
        <f t="shared" si="5195"/>
        <v/>
      </c>
      <c r="DI339" s="71" t="str">
        <f t="shared" si="5196"/>
        <v/>
      </c>
      <c r="DJ339" s="71" t="str">
        <f t="shared" si="5197"/>
        <v/>
      </c>
      <c r="DK339" s="71" t="str">
        <f t="shared" si="5198"/>
        <v/>
      </c>
      <c r="DL339" s="71" t="str">
        <f t="shared" si="5199"/>
        <v/>
      </c>
      <c r="DM339" s="71" t="str">
        <f t="shared" si="5200"/>
        <v/>
      </c>
      <c r="DN339" s="71" t="str">
        <f t="shared" si="5201"/>
        <v/>
      </c>
      <c r="DO339" s="71" t="str">
        <f t="shared" si="5202"/>
        <v/>
      </c>
      <c r="DP339" s="71" t="str">
        <f t="shared" si="5203"/>
        <v/>
      </c>
      <c r="DQ339" s="71" t="str">
        <f t="shared" si="5204"/>
        <v/>
      </c>
      <c r="DR339" s="71" t="str">
        <f t="shared" si="5205"/>
        <v/>
      </c>
      <c r="DS339" s="71" t="str">
        <f t="shared" si="5206"/>
        <v/>
      </c>
      <c r="DT339" s="71" t="str">
        <f t="shared" si="5207"/>
        <v/>
      </c>
      <c r="DU339" s="71" t="str">
        <f t="shared" si="5208"/>
        <v/>
      </c>
      <c r="DV339" s="71" t="str">
        <f t="shared" si="5209"/>
        <v/>
      </c>
      <c r="DW339" s="71" t="str">
        <f t="shared" si="5210"/>
        <v/>
      </c>
      <c r="DX339" s="71" t="str">
        <f t="shared" si="5211"/>
        <v/>
      </c>
      <c r="DY339" s="71" t="str">
        <f t="shared" si="5212"/>
        <v/>
      </c>
      <c r="DZ339" s="71" t="str">
        <f t="shared" si="5213"/>
        <v/>
      </c>
      <c r="EA339" s="71" t="str">
        <f t="shared" si="5214"/>
        <v/>
      </c>
      <c r="EB339" s="71" t="str">
        <f t="shared" si="5215"/>
        <v/>
      </c>
      <c r="EC339" s="71" t="str">
        <f t="shared" si="5216"/>
        <v/>
      </c>
      <c r="ED339" s="71" t="str">
        <f t="shared" si="5217"/>
        <v/>
      </c>
      <c r="EE339" s="71" t="str">
        <f t="shared" si="5218"/>
        <v/>
      </c>
      <c r="EF339" s="71" t="str">
        <f t="shared" si="5219"/>
        <v/>
      </c>
      <c r="EG339" s="71" t="str">
        <f t="shared" si="5220"/>
        <v/>
      </c>
      <c r="EH339" s="71" t="str">
        <f t="shared" si="5221"/>
        <v/>
      </c>
      <c r="EI339" s="71" t="str">
        <f t="shared" si="5222"/>
        <v/>
      </c>
      <c r="EJ339" s="71" t="str">
        <f t="shared" si="5223"/>
        <v/>
      </c>
      <c r="EK339" s="71" t="str">
        <f t="shared" si="5224"/>
        <v/>
      </c>
      <c r="EL339" s="71" t="str">
        <f t="shared" si="5225"/>
        <v/>
      </c>
      <c r="EM339" s="71" t="str">
        <f t="shared" si="5226"/>
        <v/>
      </c>
      <c r="EN339" s="71" t="str">
        <f t="shared" si="5227"/>
        <v/>
      </c>
      <c r="EO339" s="71" t="str">
        <f t="shared" si="5228"/>
        <v/>
      </c>
      <c r="EP339" s="71" t="str">
        <f t="shared" si="5229"/>
        <v/>
      </c>
      <c r="EQ339" s="71" t="str">
        <f t="shared" si="5230"/>
        <v/>
      </c>
      <c r="ER339" s="71" t="str">
        <f t="shared" si="5231"/>
        <v/>
      </c>
      <c r="ES339" s="71" t="str">
        <f t="shared" si="5232"/>
        <v/>
      </c>
      <c r="ET339" s="71" t="str">
        <f t="shared" si="5233"/>
        <v/>
      </c>
      <c r="EU339" s="71" t="str">
        <f t="shared" si="5234"/>
        <v/>
      </c>
      <c r="EV339" s="71" t="str">
        <f t="shared" si="5235"/>
        <v/>
      </c>
      <c r="EW339" s="71" t="str">
        <f t="shared" si="5236"/>
        <v/>
      </c>
      <c r="EX339" s="71" t="str">
        <f t="shared" si="5237"/>
        <v/>
      </c>
      <c r="EY339" s="71" t="str">
        <f t="shared" si="5238"/>
        <v/>
      </c>
      <c r="EZ339" s="71" t="str">
        <f t="shared" si="5239"/>
        <v/>
      </c>
      <c r="FA339" s="71" t="str">
        <f t="shared" si="5240"/>
        <v/>
      </c>
      <c r="FB339" s="71" t="str">
        <f t="shared" si="5241"/>
        <v/>
      </c>
      <c r="FC339" s="71" t="str">
        <f t="shared" si="5242"/>
        <v/>
      </c>
      <c r="FD339" s="71" t="str">
        <f t="shared" si="5243"/>
        <v/>
      </c>
      <c r="FE339" s="71" t="str">
        <f t="shared" si="5244"/>
        <v/>
      </c>
      <c r="FF339" s="71" t="str">
        <f t="shared" si="5245"/>
        <v/>
      </c>
      <c r="FG339" s="71" t="str">
        <f t="shared" si="5246"/>
        <v/>
      </c>
      <c r="FH339" s="71" t="str">
        <f t="shared" si="5247"/>
        <v/>
      </c>
      <c r="FI339" s="71" t="str">
        <f t="shared" si="5248"/>
        <v/>
      </c>
      <c r="FJ339" s="71" t="str">
        <f t="shared" si="5249"/>
        <v/>
      </c>
      <c r="FK339" s="71" t="str">
        <f t="shared" si="5250"/>
        <v/>
      </c>
      <c r="FL339" s="71" t="str">
        <f t="shared" si="5251"/>
        <v/>
      </c>
      <c r="FM339" s="71" t="str">
        <f t="shared" si="5252"/>
        <v/>
      </c>
      <c r="FN339" s="71" t="str">
        <f t="shared" si="5253"/>
        <v/>
      </c>
      <c r="FO339" s="71" t="str">
        <f t="shared" si="5254"/>
        <v/>
      </c>
      <c r="FP339" s="71" t="str">
        <f t="shared" si="5255"/>
        <v/>
      </c>
      <c r="FQ339" s="71" t="str">
        <f t="shared" si="5256"/>
        <v/>
      </c>
      <c r="FR339" s="71" t="str">
        <f t="shared" si="5257"/>
        <v/>
      </c>
      <c r="FS339" s="71" t="str">
        <f t="shared" si="5258"/>
        <v/>
      </c>
    </row>
    <row r="340" spans="1:175" ht="16.5">
      <c r="A340" s="136"/>
      <c r="B340" s="80" t="s">
        <v>976</v>
      </c>
      <c r="C340" s="149" t="s">
        <v>977</v>
      </c>
      <c r="T340" s="154" t="s">
        <v>978</v>
      </c>
      <c r="U340" s="85" t="s">
        <v>979</v>
      </c>
      <c r="CN340" s="70" t="str">
        <f t="shared" si="5420"/>
        <v>InitUnitState('IK04',,,,,,,,,,)</v>
      </c>
      <c r="CO340" s="70" t="str">
        <f t="shared" si="5421"/>
        <v>InitUnitNormal('IK04',,,,,,,,,,)</v>
      </c>
      <c r="CP340" s="70" t="str">
        <f t="shared" si="5422"/>
        <v>InitUnitMagic('IK04',,,,,,,,,,)</v>
      </c>
      <c r="CQ340" s="70" t="str">
        <f t="shared" si="5423"/>
        <v>InitUnitAdd('IK04',,,,,,,,,,)</v>
      </c>
      <c r="CR340" s="70" t="str">
        <f t="shared" si="5424"/>
        <v>InitEquipData('IK04',,"",,,,,'','','','','','',"ReplaceableTextures\\CommandButtons\\BTNSST05.blp")</v>
      </c>
      <c r="CU340" s="95" t="str">
        <f t="shared" si="5188"/>
        <v>|n</v>
      </c>
      <c r="CV340" s="61" t="str">
        <f t="shared" si="5425"/>
        <v>攻击|Cffffc926+30000|r，攻击|Cffffc926+6%|n|n|r|Cffff00bf【青龙】|r+|Cffff00bf【青龙】|r=|Cffffc926【应龙珠】|n|n|r|Cff00ff7f点击穿戴或脱卸。|r</v>
      </c>
      <c r="CW340" s="60"/>
      <c r="CX340" s="60"/>
      <c r="CY340" s="60"/>
      <c r="CZ340" s="60"/>
      <c r="DA340" s="60"/>
      <c r="DB340" s="71" t="str">
        <f t="shared" si="5189"/>
        <v/>
      </c>
      <c r="DC340" s="71" t="str">
        <f t="shared" si="5190"/>
        <v/>
      </c>
      <c r="DD340" s="71" t="str">
        <f t="shared" si="5191"/>
        <v/>
      </c>
      <c r="DE340" s="71" t="str">
        <f t="shared" si="5192"/>
        <v/>
      </c>
      <c r="DF340" s="71" t="str">
        <f t="shared" si="5193"/>
        <v/>
      </c>
      <c r="DG340" s="71" t="str">
        <f t="shared" si="5194"/>
        <v/>
      </c>
      <c r="DH340" s="71" t="str">
        <f t="shared" si="5195"/>
        <v/>
      </c>
      <c r="DI340" s="71" t="str">
        <f t="shared" si="5196"/>
        <v/>
      </c>
      <c r="DJ340" s="71" t="str">
        <f t="shared" si="5197"/>
        <v/>
      </c>
      <c r="DK340" s="71" t="str">
        <f t="shared" si="5198"/>
        <v/>
      </c>
      <c r="DL340" s="71" t="str">
        <f t="shared" si="5199"/>
        <v/>
      </c>
      <c r="DM340" s="71" t="str">
        <f t="shared" si="5200"/>
        <v/>
      </c>
      <c r="DN340" s="71" t="str">
        <f t="shared" si="5201"/>
        <v/>
      </c>
      <c r="DO340" s="71" t="str">
        <f t="shared" si="5202"/>
        <v/>
      </c>
      <c r="DP340" s="71" t="str">
        <f t="shared" si="5203"/>
        <v/>
      </c>
      <c r="DQ340" s="71" t="str">
        <f t="shared" si="5204"/>
        <v/>
      </c>
      <c r="DR340" s="71" t="str">
        <f t="shared" si="5205"/>
        <v/>
      </c>
      <c r="DS340" s="71" t="str">
        <f t="shared" si="5206"/>
        <v/>
      </c>
      <c r="DT340" s="71" t="str">
        <f t="shared" si="5207"/>
        <v/>
      </c>
      <c r="DU340" s="71" t="str">
        <f t="shared" si="5208"/>
        <v/>
      </c>
      <c r="DV340" s="71" t="str">
        <f t="shared" si="5209"/>
        <v/>
      </c>
      <c r="DW340" s="71" t="str">
        <f t="shared" si="5210"/>
        <v/>
      </c>
      <c r="DX340" s="71" t="str">
        <f t="shared" si="5211"/>
        <v/>
      </c>
      <c r="DY340" s="71" t="str">
        <f t="shared" si="5212"/>
        <v/>
      </c>
      <c r="DZ340" s="71" t="str">
        <f t="shared" si="5213"/>
        <v/>
      </c>
      <c r="EA340" s="71" t="str">
        <f t="shared" si="5214"/>
        <v/>
      </c>
      <c r="EB340" s="71" t="str">
        <f t="shared" si="5215"/>
        <v/>
      </c>
      <c r="EC340" s="71" t="str">
        <f t="shared" si="5216"/>
        <v/>
      </c>
      <c r="ED340" s="71" t="str">
        <f t="shared" si="5217"/>
        <v/>
      </c>
      <c r="EE340" s="71" t="str">
        <f t="shared" si="5218"/>
        <v/>
      </c>
      <c r="EF340" s="71" t="str">
        <f t="shared" si="5219"/>
        <v/>
      </c>
      <c r="EG340" s="71" t="str">
        <f t="shared" si="5220"/>
        <v/>
      </c>
      <c r="EH340" s="71" t="str">
        <f t="shared" si="5221"/>
        <v/>
      </c>
      <c r="EI340" s="71" t="str">
        <f t="shared" si="5222"/>
        <v/>
      </c>
      <c r="EJ340" s="71" t="str">
        <f t="shared" si="5223"/>
        <v/>
      </c>
      <c r="EK340" s="71" t="str">
        <f t="shared" si="5224"/>
        <v/>
      </c>
      <c r="EL340" s="71" t="str">
        <f t="shared" si="5225"/>
        <v/>
      </c>
      <c r="EM340" s="71" t="str">
        <f t="shared" si="5226"/>
        <v/>
      </c>
      <c r="EN340" s="71" t="str">
        <f t="shared" si="5227"/>
        <v/>
      </c>
      <c r="EO340" s="71" t="str">
        <f t="shared" si="5228"/>
        <v/>
      </c>
      <c r="EP340" s="71" t="str">
        <f t="shared" si="5229"/>
        <v/>
      </c>
      <c r="EQ340" s="71" t="str">
        <f t="shared" si="5230"/>
        <v/>
      </c>
      <c r="ER340" s="71" t="str">
        <f t="shared" si="5231"/>
        <v/>
      </c>
      <c r="ES340" s="71" t="str">
        <f t="shared" si="5232"/>
        <v/>
      </c>
      <c r="ET340" s="71" t="str">
        <f t="shared" si="5233"/>
        <v/>
      </c>
      <c r="EU340" s="71" t="str">
        <f t="shared" si="5234"/>
        <v/>
      </c>
      <c r="EV340" s="71" t="str">
        <f t="shared" si="5235"/>
        <v/>
      </c>
      <c r="EW340" s="71" t="str">
        <f t="shared" si="5236"/>
        <v/>
      </c>
      <c r="EX340" s="71" t="str">
        <f t="shared" si="5237"/>
        <v/>
      </c>
      <c r="EY340" s="71" t="str">
        <f t="shared" si="5238"/>
        <v/>
      </c>
      <c r="EZ340" s="71" t="str">
        <f t="shared" si="5239"/>
        <v/>
      </c>
      <c r="FA340" s="71" t="str">
        <f t="shared" si="5240"/>
        <v/>
      </c>
      <c r="FB340" s="71" t="str">
        <f t="shared" si="5241"/>
        <v/>
      </c>
      <c r="FC340" s="71" t="str">
        <f t="shared" si="5242"/>
        <v/>
      </c>
      <c r="FD340" s="71" t="str">
        <f t="shared" si="5243"/>
        <v/>
      </c>
      <c r="FE340" s="71" t="str">
        <f t="shared" si="5244"/>
        <v/>
      </c>
      <c r="FF340" s="71" t="str">
        <f t="shared" si="5245"/>
        <v/>
      </c>
      <c r="FG340" s="71" t="str">
        <f t="shared" si="5246"/>
        <v/>
      </c>
      <c r="FH340" s="71" t="str">
        <f t="shared" si="5247"/>
        <v/>
      </c>
      <c r="FI340" s="71" t="str">
        <f t="shared" si="5248"/>
        <v/>
      </c>
      <c r="FJ340" s="71" t="str">
        <f t="shared" si="5249"/>
        <v/>
      </c>
      <c r="FK340" s="71" t="str">
        <f t="shared" si="5250"/>
        <v/>
      </c>
      <c r="FL340" s="71" t="str">
        <f t="shared" si="5251"/>
        <v/>
      </c>
      <c r="FM340" s="71" t="str">
        <f t="shared" si="5252"/>
        <v/>
      </c>
      <c r="FN340" s="71" t="str">
        <f t="shared" si="5253"/>
        <v/>
      </c>
      <c r="FO340" s="71" t="str">
        <f t="shared" si="5254"/>
        <v/>
      </c>
      <c r="FP340" s="71" t="str">
        <f t="shared" si="5255"/>
        <v/>
      </c>
      <c r="FQ340" s="71" t="str">
        <f t="shared" si="5256"/>
        <v/>
      </c>
      <c r="FR340" s="71" t="str">
        <f t="shared" si="5257"/>
        <v/>
      </c>
      <c r="FS340" s="71" t="str">
        <f t="shared" si="5258"/>
        <v/>
      </c>
    </row>
    <row r="341" spans="1:175" ht="16.5">
      <c r="A341" s="136"/>
      <c r="B341" s="80" t="s">
        <v>980</v>
      </c>
      <c r="C341" s="149" t="s">
        <v>981</v>
      </c>
      <c r="T341" s="154" t="s">
        <v>982</v>
      </c>
      <c r="U341" s="85" t="s">
        <v>983</v>
      </c>
      <c r="CN341" s="70" t="str">
        <f t="shared" si="5420"/>
        <v>InitUnitState('IK05',,,,,,,,,,)</v>
      </c>
      <c r="CO341" s="70" t="str">
        <f t="shared" si="5421"/>
        <v>InitUnitNormal('IK05',,,,,,,,,,)</v>
      </c>
      <c r="CP341" s="70" t="str">
        <f t="shared" si="5422"/>
        <v>InitUnitMagic('IK05',,,,,,,,,,)</v>
      </c>
      <c r="CQ341" s="70" t="str">
        <f t="shared" si="5423"/>
        <v>InitUnitAdd('IK05',,,,,,,,,,)</v>
      </c>
      <c r="CR341" s="70" t="str">
        <f t="shared" si="5424"/>
        <v>InitEquipData('IK05',,"",,,,,'','','','','','',"ReplaceableTextures\\CommandButtons\\BTNSST06.blp")</v>
      </c>
      <c r="CU341" s="95" t="str">
        <f t="shared" si="5188"/>
        <v>|n</v>
      </c>
      <c r="CV341" s="61" t="str">
        <f t="shared" si="5425"/>
        <v>护甲穿透|Cffffc926+80|n|n|r|Cffff00bf【白泽】|r+|Cffff00bf【白泽】|r=|Cffffc926【白泽之灵】|n|n|r|Cff00ff7f点击穿戴或脱卸。|r</v>
      </c>
      <c r="CW341" s="60"/>
      <c r="CX341" s="60"/>
      <c r="CY341" s="60"/>
      <c r="CZ341" s="60"/>
      <c r="DA341" s="60"/>
      <c r="DB341" s="71" t="str">
        <f t="shared" si="5189"/>
        <v/>
      </c>
      <c r="DC341" s="71" t="str">
        <f t="shared" si="5190"/>
        <v/>
      </c>
      <c r="DD341" s="71" t="str">
        <f t="shared" si="5191"/>
        <v/>
      </c>
      <c r="DE341" s="71" t="str">
        <f t="shared" si="5192"/>
        <v/>
      </c>
      <c r="DF341" s="71" t="str">
        <f t="shared" si="5193"/>
        <v/>
      </c>
      <c r="DG341" s="71" t="str">
        <f t="shared" si="5194"/>
        <v/>
      </c>
      <c r="DH341" s="71" t="str">
        <f t="shared" si="5195"/>
        <v/>
      </c>
      <c r="DI341" s="71" t="str">
        <f t="shared" si="5196"/>
        <v/>
      </c>
      <c r="DJ341" s="71" t="str">
        <f t="shared" si="5197"/>
        <v/>
      </c>
      <c r="DK341" s="71" t="str">
        <f t="shared" si="5198"/>
        <v/>
      </c>
      <c r="DL341" s="71" t="str">
        <f t="shared" si="5199"/>
        <v/>
      </c>
      <c r="DM341" s="71" t="str">
        <f t="shared" si="5200"/>
        <v/>
      </c>
      <c r="DN341" s="71" t="str">
        <f t="shared" si="5201"/>
        <v/>
      </c>
      <c r="DO341" s="71" t="str">
        <f t="shared" si="5202"/>
        <v/>
      </c>
      <c r="DP341" s="71" t="str">
        <f t="shared" si="5203"/>
        <v/>
      </c>
      <c r="DQ341" s="71" t="str">
        <f t="shared" si="5204"/>
        <v/>
      </c>
      <c r="DR341" s="71" t="str">
        <f t="shared" si="5205"/>
        <v/>
      </c>
      <c r="DS341" s="71" t="str">
        <f t="shared" si="5206"/>
        <v/>
      </c>
      <c r="DT341" s="71" t="str">
        <f t="shared" si="5207"/>
        <v/>
      </c>
      <c r="DU341" s="71" t="str">
        <f t="shared" si="5208"/>
        <v/>
      </c>
      <c r="DV341" s="71" t="str">
        <f t="shared" si="5209"/>
        <v/>
      </c>
      <c r="DW341" s="71" t="str">
        <f t="shared" si="5210"/>
        <v/>
      </c>
      <c r="DX341" s="71" t="str">
        <f t="shared" si="5211"/>
        <v/>
      </c>
      <c r="DY341" s="71" t="str">
        <f t="shared" si="5212"/>
        <v/>
      </c>
      <c r="DZ341" s="71" t="str">
        <f t="shared" si="5213"/>
        <v/>
      </c>
      <c r="EA341" s="71" t="str">
        <f t="shared" si="5214"/>
        <v/>
      </c>
      <c r="EB341" s="71" t="str">
        <f t="shared" si="5215"/>
        <v/>
      </c>
      <c r="EC341" s="71" t="str">
        <f t="shared" si="5216"/>
        <v/>
      </c>
      <c r="ED341" s="71" t="str">
        <f t="shared" si="5217"/>
        <v/>
      </c>
      <c r="EE341" s="71" t="str">
        <f t="shared" si="5218"/>
        <v/>
      </c>
      <c r="EF341" s="71" t="str">
        <f t="shared" si="5219"/>
        <v/>
      </c>
      <c r="EG341" s="71" t="str">
        <f t="shared" si="5220"/>
        <v/>
      </c>
      <c r="EH341" s="71" t="str">
        <f t="shared" si="5221"/>
        <v/>
      </c>
      <c r="EI341" s="71" t="str">
        <f t="shared" si="5222"/>
        <v/>
      </c>
      <c r="EJ341" s="71" t="str">
        <f t="shared" si="5223"/>
        <v/>
      </c>
      <c r="EK341" s="71" t="str">
        <f t="shared" si="5224"/>
        <v/>
      </c>
      <c r="EL341" s="71" t="str">
        <f t="shared" si="5225"/>
        <v/>
      </c>
      <c r="EM341" s="71" t="str">
        <f t="shared" si="5226"/>
        <v/>
      </c>
      <c r="EN341" s="71" t="str">
        <f t="shared" si="5227"/>
        <v/>
      </c>
      <c r="EO341" s="71" t="str">
        <f t="shared" si="5228"/>
        <v/>
      </c>
      <c r="EP341" s="71" t="str">
        <f t="shared" si="5229"/>
        <v/>
      </c>
      <c r="EQ341" s="71" t="str">
        <f t="shared" si="5230"/>
        <v/>
      </c>
      <c r="ER341" s="71" t="str">
        <f t="shared" si="5231"/>
        <v/>
      </c>
      <c r="ES341" s="71" t="str">
        <f t="shared" si="5232"/>
        <v/>
      </c>
      <c r="ET341" s="71" t="str">
        <f t="shared" si="5233"/>
        <v/>
      </c>
      <c r="EU341" s="71" t="str">
        <f t="shared" si="5234"/>
        <v/>
      </c>
      <c r="EV341" s="71" t="str">
        <f t="shared" si="5235"/>
        <v/>
      </c>
      <c r="EW341" s="71" t="str">
        <f t="shared" si="5236"/>
        <v/>
      </c>
      <c r="EX341" s="71" t="str">
        <f t="shared" si="5237"/>
        <v/>
      </c>
      <c r="EY341" s="71" t="str">
        <f t="shared" si="5238"/>
        <v/>
      </c>
      <c r="EZ341" s="71" t="str">
        <f t="shared" si="5239"/>
        <v/>
      </c>
      <c r="FA341" s="71" t="str">
        <f t="shared" si="5240"/>
        <v/>
      </c>
      <c r="FB341" s="71" t="str">
        <f t="shared" si="5241"/>
        <v/>
      </c>
      <c r="FC341" s="71" t="str">
        <f t="shared" si="5242"/>
        <v/>
      </c>
      <c r="FD341" s="71" t="str">
        <f t="shared" si="5243"/>
        <v/>
      </c>
      <c r="FE341" s="71" t="str">
        <f t="shared" si="5244"/>
        <v/>
      </c>
      <c r="FF341" s="71" t="str">
        <f t="shared" si="5245"/>
        <v/>
      </c>
      <c r="FG341" s="71" t="str">
        <f t="shared" si="5246"/>
        <v/>
      </c>
      <c r="FH341" s="71" t="str">
        <f t="shared" si="5247"/>
        <v/>
      </c>
      <c r="FI341" s="71" t="str">
        <f t="shared" si="5248"/>
        <v/>
      </c>
      <c r="FJ341" s="71" t="str">
        <f t="shared" si="5249"/>
        <v/>
      </c>
      <c r="FK341" s="71" t="str">
        <f t="shared" si="5250"/>
        <v/>
      </c>
      <c r="FL341" s="71" t="str">
        <f t="shared" si="5251"/>
        <v/>
      </c>
      <c r="FM341" s="71" t="str">
        <f t="shared" si="5252"/>
        <v/>
      </c>
      <c r="FN341" s="71" t="str">
        <f t="shared" si="5253"/>
        <v/>
      </c>
      <c r="FO341" s="71" t="str">
        <f t="shared" si="5254"/>
        <v/>
      </c>
      <c r="FP341" s="71" t="str">
        <f t="shared" si="5255"/>
        <v/>
      </c>
      <c r="FQ341" s="71" t="str">
        <f t="shared" si="5256"/>
        <v/>
      </c>
      <c r="FR341" s="71" t="str">
        <f t="shared" si="5257"/>
        <v/>
      </c>
      <c r="FS341" s="71" t="str">
        <f t="shared" si="5258"/>
        <v/>
      </c>
    </row>
    <row r="342" spans="1:175" ht="16.5">
      <c r="A342" s="136"/>
      <c r="B342" s="80" t="s">
        <v>984</v>
      </c>
      <c r="C342" s="149" t="s">
        <v>985</v>
      </c>
      <c r="T342" s="154" t="s">
        <v>986</v>
      </c>
      <c r="U342" s="85" t="s">
        <v>987</v>
      </c>
      <c r="CN342" s="70" t="str">
        <f t="shared" si="5420"/>
        <v>InitUnitState('IK06',,,,,,,,,,)</v>
      </c>
      <c r="CO342" s="70" t="str">
        <f t="shared" si="5421"/>
        <v>InitUnitNormal('IK06',,,,,,,,,,)</v>
      </c>
      <c r="CP342" s="70" t="str">
        <f t="shared" si="5422"/>
        <v>InitUnitMagic('IK06',,,,,,,,,,)</v>
      </c>
      <c r="CQ342" s="70" t="str">
        <f t="shared" si="5423"/>
        <v>InitUnitAdd('IK06',,,,,,,,,,)</v>
      </c>
      <c r="CR342" s="70" t="str">
        <f t="shared" si="5424"/>
        <v>InitEquipData('IK06',,"",,,,,'','','','','','',"ReplaceableTextures\\CommandButtons\\BTNSST07.blp")</v>
      </c>
      <c r="CU342" s="95" t="str">
        <f t="shared" si="5188"/>
        <v>|n</v>
      </c>
      <c r="CV342" s="61" t="str">
        <f t="shared" si="5425"/>
        <v>暴击伤害|Cffffc926+30%|n|n|r|Cffff00bf【麒麟】|r+|Cffff00bf【麒麟】|r=|Cffffc926【麒麟心】|n|n|r|Cff00ff7f点击穿戴或脱卸。|r</v>
      </c>
      <c r="CW342" s="60"/>
      <c r="CX342" s="60"/>
      <c r="CY342" s="60"/>
      <c r="CZ342" s="60"/>
      <c r="DA342" s="60"/>
      <c r="DB342" s="71" t="str">
        <f t="shared" si="5189"/>
        <v/>
      </c>
      <c r="DC342" s="71" t="str">
        <f t="shared" si="5190"/>
        <v/>
      </c>
      <c r="DD342" s="71" t="str">
        <f t="shared" si="5191"/>
        <v/>
      </c>
      <c r="DE342" s="71" t="str">
        <f t="shared" si="5192"/>
        <v/>
      </c>
      <c r="DF342" s="71" t="str">
        <f t="shared" si="5193"/>
        <v/>
      </c>
      <c r="DG342" s="71" t="str">
        <f t="shared" si="5194"/>
        <v/>
      </c>
      <c r="DH342" s="71" t="str">
        <f t="shared" si="5195"/>
        <v/>
      </c>
      <c r="DI342" s="71" t="str">
        <f t="shared" si="5196"/>
        <v/>
      </c>
      <c r="DJ342" s="71" t="str">
        <f t="shared" si="5197"/>
        <v/>
      </c>
      <c r="DK342" s="71" t="str">
        <f t="shared" si="5198"/>
        <v/>
      </c>
      <c r="DL342" s="71" t="str">
        <f t="shared" si="5199"/>
        <v/>
      </c>
      <c r="DM342" s="71" t="str">
        <f t="shared" si="5200"/>
        <v/>
      </c>
      <c r="DN342" s="71" t="str">
        <f t="shared" si="5201"/>
        <v/>
      </c>
      <c r="DO342" s="71" t="str">
        <f t="shared" si="5202"/>
        <v/>
      </c>
      <c r="DP342" s="71" t="str">
        <f t="shared" si="5203"/>
        <v/>
      </c>
      <c r="DQ342" s="71" t="str">
        <f t="shared" si="5204"/>
        <v/>
      </c>
      <c r="DR342" s="71" t="str">
        <f t="shared" si="5205"/>
        <v/>
      </c>
      <c r="DS342" s="71" t="str">
        <f t="shared" si="5206"/>
        <v/>
      </c>
      <c r="DT342" s="71" t="str">
        <f t="shared" si="5207"/>
        <v/>
      </c>
      <c r="DU342" s="71" t="str">
        <f t="shared" si="5208"/>
        <v/>
      </c>
      <c r="DV342" s="71" t="str">
        <f t="shared" si="5209"/>
        <v/>
      </c>
      <c r="DW342" s="71" t="str">
        <f t="shared" si="5210"/>
        <v/>
      </c>
      <c r="DX342" s="71" t="str">
        <f t="shared" si="5211"/>
        <v/>
      </c>
      <c r="DY342" s="71" t="str">
        <f t="shared" si="5212"/>
        <v/>
      </c>
      <c r="DZ342" s="71" t="str">
        <f t="shared" si="5213"/>
        <v/>
      </c>
      <c r="EA342" s="71" t="str">
        <f t="shared" si="5214"/>
        <v/>
      </c>
      <c r="EB342" s="71" t="str">
        <f t="shared" si="5215"/>
        <v/>
      </c>
      <c r="EC342" s="71" t="str">
        <f t="shared" si="5216"/>
        <v/>
      </c>
      <c r="ED342" s="71" t="str">
        <f t="shared" si="5217"/>
        <v/>
      </c>
      <c r="EE342" s="71" t="str">
        <f t="shared" si="5218"/>
        <v/>
      </c>
      <c r="EF342" s="71" t="str">
        <f t="shared" si="5219"/>
        <v/>
      </c>
      <c r="EG342" s="71" t="str">
        <f t="shared" si="5220"/>
        <v/>
      </c>
      <c r="EH342" s="71" t="str">
        <f t="shared" si="5221"/>
        <v/>
      </c>
      <c r="EI342" s="71" t="str">
        <f t="shared" si="5222"/>
        <v/>
      </c>
      <c r="EJ342" s="71" t="str">
        <f t="shared" si="5223"/>
        <v/>
      </c>
      <c r="EK342" s="71" t="str">
        <f t="shared" si="5224"/>
        <v/>
      </c>
      <c r="EL342" s="71" t="str">
        <f t="shared" si="5225"/>
        <v/>
      </c>
      <c r="EM342" s="71" t="str">
        <f t="shared" si="5226"/>
        <v/>
      </c>
      <c r="EN342" s="71" t="str">
        <f t="shared" si="5227"/>
        <v/>
      </c>
      <c r="EO342" s="71" t="str">
        <f t="shared" si="5228"/>
        <v/>
      </c>
      <c r="EP342" s="71" t="str">
        <f t="shared" si="5229"/>
        <v/>
      </c>
      <c r="EQ342" s="71" t="str">
        <f t="shared" si="5230"/>
        <v/>
      </c>
      <c r="ER342" s="71" t="str">
        <f t="shared" si="5231"/>
        <v/>
      </c>
      <c r="ES342" s="71" t="str">
        <f t="shared" si="5232"/>
        <v/>
      </c>
      <c r="ET342" s="71" t="str">
        <f t="shared" si="5233"/>
        <v/>
      </c>
      <c r="EU342" s="71" t="str">
        <f t="shared" si="5234"/>
        <v/>
      </c>
      <c r="EV342" s="71" t="str">
        <f t="shared" si="5235"/>
        <v/>
      </c>
      <c r="EW342" s="71" t="str">
        <f t="shared" si="5236"/>
        <v/>
      </c>
      <c r="EX342" s="71" t="str">
        <f t="shared" si="5237"/>
        <v/>
      </c>
      <c r="EY342" s="71" t="str">
        <f t="shared" si="5238"/>
        <v/>
      </c>
      <c r="EZ342" s="71" t="str">
        <f t="shared" si="5239"/>
        <v/>
      </c>
      <c r="FA342" s="71" t="str">
        <f t="shared" si="5240"/>
        <v/>
      </c>
      <c r="FB342" s="71" t="str">
        <f t="shared" si="5241"/>
        <v/>
      </c>
      <c r="FC342" s="71" t="str">
        <f t="shared" si="5242"/>
        <v/>
      </c>
      <c r="FD342" s="71" t="str">
        <f t="shared" si="5243"/>
        <v/>
      </c>
      <c r="FE342" s="71" t="str">
        <f t="shared" si="5244"/>
        <v/>
      </c>
      <c r="FF342" s="71" t="str">
        <f t="shared" si="5245"/>
        <v/>
      </c>
      <c r="FG342" s="71" t="str">
        <f t="shared" si="5246"/>
        <v/>
      </c>
      <c r="FH342" s="71" t="str">
        <f t="shared" si="5247"/>
        <v/>
      </c>
      <c r="FI342" s="71" t="str">
        <f t="shared" si="5248"/>
        <v/>
      </c>
      <c r="FJ342" s="71" t="str">
        <f t="shared" si="5249"/>
        <v/>
      </c>
      <c r="FK342" s="71" t="str">
        <f t="shared" si="5250"/>
        <v/>
      </c>
      <c r="FL342" s="71" t="str">
        <f t="shared" si="5251"/>
        <v/>
      </c>
      <c r="FM342" s="71" t="str">
        <f t="shared" si="5252"/>
        <v/>
      </c>
      <c r="FN342" s="71" t="str">
        <f t="shared" si="5253"/>
        <v/>
      </c>
      <c r="FO342" s="71" t="str">
        <f t="shared" si="5254"/>
        <v/>
      </c>
      <c r="FP342" s="71" t="str">
        <f t="shared" si="5255"/>
        <v/>
      </c>
      <c r="FQ342" s="71" t="str">
        <f t="shared" si="5256"/>
        <v/>
      </c>
      <c r="FR342" s="71" t="str">
        <f t="shared" si="5257"/>
        <v/>
      </c>
      <c r="FS342" s="71" t="str">
        <f t="shared" si="5258"/>
        <v/>
      </c>
    </row>
    <row r="343" spans="1:175" ht="16.5">
      <c r="A343" s="136"/>
      <c r="B343" s="80" t="s">
        <v>988</v>
      </c>
      <c r="C343" s="149" t="s">
        <v>989</v>
      </c>
      <c r="T343" s="154" t="s">
        <v>990</v>
      </c>
      <c r="U343" s="85" t="s">
        <v>991</v>
      </c>
      <c r="CN343" s="70" t="str">
        <f t="shared" si="5420"/>
        <v>InitUnitState('IK07',,,,,,,,,,)</v>
      </c>
      <c r="CO343" s="70" t="str">
        <f t="shared" si="5421"/>
        <v>InitUnitNormal('IK07',,,,,,,,,,)</v>
      </c>
      <c r="CP343" s="70" t="str">
        <f t="shared" si="5422"/>
        <v>InitUnitMagic('IK07',,,,,,,,,,)</v>
      </c>
      <c r="CQ343" s="70" t="str">
        <f t="shared" si="5423"/>
        <v>InitUnitAdd('IK07',,,,,,,,,,)</v>
      </c>
      <c r="CR343" s="70" t="str">
        <f t="shared" si="5424"/>
        <v>InitEquipData('IK07',,"",,,,,'','','','','','',"ReplaceableTextures\\CommandButtons\\BTNSST08.blp")</v>
      </c>
      <c r="CU343" s="95" t="str">
        <f t="shared" si="5188"/>
        <v>|n</v>
      </c>
      <c r="CV343" s="61" t="str">
        <f t="shared" si="5425"/>
        <v>护甲|Cffffc926+60|n|n|r|Cffff00bf【腾蛇】|r+|Cffff00bf【腾蛇】|r=|Cffffc926【腾蛇之牙】|n|n|r|Cff00ff7f点击穿戴或脱卸。|r</v>
      </c>
      <c r="CW343" s="60"/>
      <c r="CX343" s="60"/>
      <c r="CY343" s="60"/>
      <c r="CZ343" s="60"/>
      <c r="DA343" s="60"/>
      <c r="DB343" s="71" t="str">
        <f t="shared" si="5189"/>
        <v/>
      </c>
      <c r="DC343" s="71" t="str">
        <f t="shared" si="5190"/>
        <v/>
      </c>
      <c r="DD343" s="71" t="str">
        <f t="shared" si="5191"/>
        <v/>
      </c>
      <c r="DE343" s="71" t="str">
        <f t="shared" si="5192"/>
        <v/>
      </c>
      <c r="DF343" s="71" t="str">
        <f t="shared" si="5193"/>
        <v/>
      </c>
      <c r="DG343" s="71" t="str">
        <f t="shared" si="5194"/>
        <v/>
      </c>
      <c r="DH343" s="71" t="str">
        <f t="shared" si="5195"/>
        <v/>
      </c>
      <c r="DI343" s="71" t="str">
        <f t="shared" si="5196"/>
        <v/>
      </c>
      <c r="DJ343" s="71" t="str">
        <f t="shared" si="5197"/>
        <v/>
      </c>
      <c r="DK343" s="71" t="str">
        <f t="shared" si="5198"/>
        <v/>
      </c>
      <c r="DL343" s="71" t="str">
        <f t="shared" si="5199"/>
        <v/>
      </c>
      <c r="DM343" s="71" t="str">
        <f t="shared" si="5200"/>
        <v/>
      </c>
      <c r="DN343" s="71" t="str">
        <f t="shared" si="5201"/>
        <v/>
      </c>
      <c r="DO343" s="71" t="str">
        <f t="shared" si="5202"/>
        <v/>
      </c>
      <c r="DP343" s="71" t="str">
        <f t="shared" si="5203"/>
        <v/>
      </c>
      <c r="DQ343" s="71" t="str">
        <f t="shared" si="5204"/>
        <v/>
      </c>
      <c r="DR343" s="71" t="str">
        <f t="shared" si="5205"/>
        <v/>
      </c>
      <c r="DS343" s="71" t="str">
        <f t="shared" si="5206"/>
        <v/>
      </c>
      <c r="DT343" s="71" t="str">
        <f t="shared" si="5207"/>
        <v/>
      </c>
      <c r="DU343" s="71" t="str">
        <f t="shared" si="5208"/>
        <v/>
      </c>
      <c r="DV343" s="71" t="str">
        <f t="shared" si="5209"/>
        <v/>
      </c>
      <c r="DW343" s="71" t="str">
        <f t="shared" si="5210"/>
        <v/>
      </c>
      <c r="DX343" s="71" t="str">
        <f t="shared" si="5211"/>
        <v/>
      </c>
      <c r="DY343" s="71" t="str">
        <f t="shared" si="5212"/>
        <v/>
      </c>
      <c r="DZ343" s="71" t="str">
        <f t="shared" si="5213"/>
        <v/>
      </c>
      <c r="EA343" s="71" t="str">
        <f t="shared" si="5214"/>
        <v/>
      </c>
      <c r="EB343" s="71" t="str">
        <f t="shared" si="5215"/>
        <v/>
      </c>
      <c r="EC343" s="71" t="str">
        <f t="shared" si="5216"/>
        <v/>
      </c>
      <c r="ED343" s="71" t="str">
        <f t="shared" si="5217"/>
        <v/>
      </c>
      <c r="EE343" s="71" t="str">
        <f t="shared" si="5218"/>
        <v/>
      </c>
      <c r="EF343" s="71" t="str">
        <f t="shared" si="5219"/>
        <v/>
      </c>
      <c r="EG343" s="71" t="str">
        <f t="shared" si="5220"/>
        <v/>
      </c>
      <c r="EH343" s="71" t="str">
        <f t="shared" si="5221"/>
        <v/>
      </c>
      <c r="EI343" s="71" t="str">
        <f t="shared" si="5222"/>
        <v/>
      </c>
      <c r="EJ343" s="71" t="str">
        <f t="shared" si="5223"/>
        <v/>
      </c>
      <c r="EK343" s="71" t="str">
        <f t="shared" si="5224"/>
        <v/>
      </c>
      <c r="EL343" s="71" t="str">
        <f t="shared" si="5225"/>
        <v/>
      </c>
      <c r="EM343" s="71" t="str">
        <f t="shared" si="5226"/>
        <v/>
      </c>
      <c r="EN343" s="71" t="str">
        <f t="shared" si="5227"/>
        <v/>
      </c>
      <c r="EO343" s="71" t="str">
        <f t="shared" si="5228"/>
        <v/>
      </c>
      <c r="EP343" s="71" t="str">
        <f t="shared" si="5229"/>
        <v/>
      </c>
      <c r="EQ343" s="71" t="str">
        <f t="shared" si="5230"/>
        <v/>
      </c>
      <c r="ER343" s="71" t="str">
        <f t="shared" si="5231"/>
        <v/>
      </c>
      <c r="ES343" s="71" t="str">
        <f t="shared" si="5232"/>
        <v/>
      </c>
      <c r="ET343" s="71" t="str">
        <f t="shared" si="5233"/>
        <v/>
      </c>
      <c r="EU343" s="71" t="str">
        <f t="shared" si="5234"/>
        <v/>
      </c>
      <c r="EV343" s="71" t="str">
        <f t="shared" si="5235"/>
        <v/>
      </c>
      <c r="EW343" s="71" t="str">
        <f t="shared" si="5236"/>
        <v/>
      </c>
      <c r="EX343" s="71" t="str">
        <f t="shared" si="5237"/>
        <v/>
      </c>
      <c r="EY343" s="71" t="str">
        <f t="shared" si="5238"/>
        <v/>
      </c>
      <c r="EZ343" s="71" t="str">
        <f t="shared" si="5239"/>
        <v/>
      </c>
      <c r="FA343" s="71" t="str">
        <f t="shared" si="5240"/>
        <v/>
      </c>
      <c r="FB343" s="71" t="str">
        <f t="shared" si="5241"/>
        <v/>
      </c>
      <c r="FC343" s="71" t="str">
        <f t="shared" si="5242"/>
        <v/>
      </c>
      <c r="FD343" s="71" t="str">
        <f t="shared" si="5243"/>
        <v/>
      </c>
      <c r="FE343" s="71" t="str">
        <f t="shared" si="5244"/>
        <v/>
      </c>
      <c r="FF343" s="71" t="str">
        <f t="shared" si="5245"/>
        <v/>
      </c>
      <c r="FG343" s="71" t="str">
        <f t="shared" si="5246"/>
        <v/>
      </c>
      <c r="FH343" s="71" t="str">
        <f t="shared" si="5247"/>
        <v/>
      </c>
      <c r="FI343" s="71" t="str">
        <f t="shared" si="5248"/>
        <v/>
      </c>
      <c r="FJ343" s="71" t="str">
        <f t="shared" si="5249"/>
        <v/>
      </c>
      <c r="FK343" s="71" t="str">
        <f t="shared" si="5250"/>
        <v/>
      </c>
      <c r="FL343" s="71" t="str">
        <f t="shared" si="5251"/>
        <v/>
      </c>
      <c r="FM343" s="71" t="str">
        <f t="shared" si="5252"/>
        <v/>
      </c>
      <c r="FN343" s="71" t="str">
        <f t="shared" si="5253"/>
        <v/>
      </c>
      <c r="FO343" s="71" t="str">
        <f t="shared" si="5254"/>
        <v/>
      </c>
      <c r="FP343" s="71" t="str">
        <f t="shared" si="5255"/>
        <v/>
      </c>
      <c r="FQ343" s="71" t="str">
        <f t="shared" si="5256"/>
        <v/>
      </c>
      <c r="FR343" s="71" t="str">
        <f t="shared" si="5257"/>
        <v/>
      </c>
      <c r="FS343" s="71" t="str">
        <f t="shared" si="5258"/>
        <v/>
      </c>
    </row>
    <row r="344" spans="1:175" ht="16.5">
      <c r="A344" s="136"/>
      <c r="B344" s="80" t="s">
        <v>992</v>
      </c>
      <c r="C344" s="149" t="s">
        <v>993</v>
      </c>
      <c r="T344" s="154" t="s">
        <v>994</v>
      </c>
      <c r="U344" s="85" t="s">
        <v>995</v>
      </c>
      <c r="CN344" s="70" t="str">
        <f t="shared" si="5420"/>
        <v>InitUnitState('IK08',,,,,,,,,,)</v>
      </c>
      <c r="CO344" s="70" t="str">
        <f t="shared" si="5421"/>
        <v>InitUnitNormal('IK08',,,,,,,,,,)</v>
      </c>
      <c r="CP344" s="70" t="str">
        <f t="shared" si="5422"/>
        <v>InitUnitMagic('IK08',,,,,,,,,,)</v>
      </c>
      <c r="CQ344" s="70" t="str">
        <f t="shared" si="5423"/>
        <v>InitUnitAdd('IK08',,,,,,,,,,)</v>
      </c>
      <c r="CR344" s="70" t="str">
        <f t="shared" si="5424"/>
        <v>InitEquipData('IK08',,"",,,,,'','','','','','',"ReplaceableTextures\\CommandButtons\\BTNSST09.blp")</v>
      </c>
      <c r="CU344" s="95" t="str">
        <f t="shared" si="5188"/>
        <v>|n</v>
      </c>
      <c r="CV344" s="61" t="str">
        <f t="shared" si="5425"/>
        <v>业力|Cffffc926+30000|r，业力|Cffffc926+6%|n|n|r|Cffff00bf【朱雀】|r+|Cffff00bf【朱雀】|r=|Cffffc926【悟道碑石】|n|n|r|Cff00ff7f点击穿戴或脱卸。|r</v>
      </c>
      <c r="CW344" s="60"/>
      <c r="CX344" s="60"/>
      <c r="CY344" s="60"/>
      <c r="CZ344" s="60"/>
      <c r="DA344" s="60"/>
      <c r="DB344" s="71" t="str">
        <f t="shared" si="5189"/>
        <v/>
      </c>
      <c r="DC344" s="71" t="str">
        <f t="shared" si="5190"/>
        <v/>
      </c>
      <c r="DD344" s="71" t="str">
        <f t="shared" si="5191"/>
        <v/>
      </c>
      <c r="DE344" s="71" t="str">
        <f t="shared" si="5192"/>
        <v/>
      </c>
      <c r="DF344" s="71" t="str">
        <f t="shared" si="5193"/>
        <v/>
      </c>
      <c r="DG344" s="71" t="str">
        <f t="shared" si="5194"/>
        <v/>
      </c>
      <c r="DH344" s="71" t="str">
        <f t="shared" si="5195"/>
        <v/>
      </c>
      <c r="DI344" s="71" t="str">
        <f t="shared" si="5196"/>
        <v/>
      </c>
      <c r="DJ344" s="71" t="str">
        <f t="shared" si="5197"/>
        <v/>
      </c>
      <c r="DK344" s="71" t="str">
        <f t="shared" si="5198"/>
        <v/>
      </c>
      <c r="DL344" s="71" t="str">
        <f t="shared" si="5199"/>
        <v/>
      </c>
      <c r="DM344" s="71" t="str">
        <f t="shared" si="5200"/>
        <v/>
      </c>
      <c r="DN344" s="71" t="str">
        <f t="shared" si="5201"/>
        <v/>
      </c>
      <c r="DO344" s="71" t="str">
        <f t="shared" si="5202"/>
        <v/>
      </c>
      <c r="DP344" s="71" t="str">
        <f t="shared" si="5203"/>
        <v/>
      </c>
      <c r="DQ344" s="71" t="str">
        <f t="shared" si="5204"/>
        <v/>
      </c>
      <c r="DR344" s="71" t="str">
        <f t="shared" si="5205"/>
        <v/>
      </c>
      <c r="DS344" s="71" t="str">
        <f t="shared" si="5206"/>
        <v/>
      </c>
      <c r="DT344" s="71" t="str">
        <f t="shared" si="5207"/>
        <v/>
      </c>
      <c r="DU344" s="71" t="str">
        <f t="shared" si="5208"/>
        <v/>
      </c>
      <c r="DV344" s="71" t="str">
        <f t="shared" si="5209"/>
        <v/>
      </c>
      <c r="DW344" s="71" t="str">
        <f t="shared" si="5210"/>
        <v/>
      </c>
      <c r="DX344" s="71" t="str">
        <f t="shared" si="5211"/>
        <v/>
      </c>
      <c r="DY344" s="71" t="str">
        <f t="shared" si="5212"/>
        <v/>
      </c>
      <c r="DZ344" s="71" t="str">
        <f t="shared" si="5213"/>
        <v/>
      </c>
      <c r="EA344" s="71" t="str">
        <f t="shared" si="5214"/>
        <v/>
      </c>
      <c r="EB344" s="71" t="str">
        <f t="shared" si="5215"/>
        <v/>
      </c>
      <c r="EC344" s="71" t="str">
        <f t="shared" si="5216"/>
        <v/>
      </c>
      <c r="ED344" s="71" t="str">
        <f t="shared" si="5217"/>
        <v/>
      </c>
      <c r="EE344" s="71" t="str">
        <f t="shared" si="5218"/>
        <v/>
      </c>
      <c r="EF344" s="71" t="str">
        <f t="shared" si="5219"/>
        <v/>
      </c>
      <c r="EG344" s="71" t="str">
        <f t="shared" si="5220"/>
        <v/>
      </c>
      <c r="EH344" s="71" t="str">
        <f t="shared" si="5221"/>
        <v/>
      </c>
      <c r="EI344" s="71" t="str">
        <f t="shared" si="5222"/>
        <v/>
      </c>
      <c r="EJ344" s="71" t="str">
        <f t="shared" si="5223"/>
        <v/>
      </c>
      <c r="EK344" s="71" t="str">
        <f t="shared" si="5224"/>
        <v/>
      </c>
      <c r="EL344" s="71" t="str">
        <f t="shared" si="5225"/>
        <v/>
      </c>
      <c r="EM344" s="71" t="str">
        <f t="shared" si="5226"/>
        <v/>
      </c>
      <c r="EN344" s="71" t="str">
        <f t="shared" si="5227"/>
        <v/>
      </c>
      <c r="EO344" s="71" t="str">
        <f t="shared" si="5228"/>
        <v/>
      </c>
      <c r="EP344" s="71" t="str">
        <f t="shared" si="5229"/>
        <v/>
      </c>
      <c r="EQ344" s="71" t="str">
        <f t="shared" si="5230"/>
        <v/>
      </c>
      <c r="ER344" s="71" t="str">
        <f t="shared" si="5231"/>
        <v/>
      </c>
      <c r="ES344" s="71" t="str">
        <f t="shared" si="5232"/>
        <v/>
      </c>
      <c r="ET344" s="71" t="str">
        <f t="shared" si="5233"/>
        <v/>
      </c>
      <c r="EU344" s="71" t="str">
        <f t="shared" si="5234"/>
        <v/>
      </c>
      <c r="EV344" s="71" t="str">
        <f t="shared" si="5235"/>
        <v/>
      </c>
      <c r="EW344" s="71" t="str">
        <f t="shared" si="5236"/>
        <v/>
      </c>
      <c r="EX344" s="71" t="str">
        <f t="shared" si="5237"/>
        <v/>
      </c>
      <c r="EY344" s="71" t="str">
        <f t="shared" si="5238"/>
        <v/>
      </c>
      <c r="EZ344" s="71" t="str">
        <f t="shared" si="5239"/>
        <v/>
      </c>
      <c r="FA344" s="71" t="str">
        <f t="shared" si="5240"/>
        <v/>
      </c>
      <c r="FB344" s="71" t="str">
        <f t="shared" si="5241"/>
        <v/>
      </c>
      <c r="FC344" s="71" t="str">
        <f t="shared" si="5242"/>
        <v/>
      </c>
      <c r="FD344" s="71" t="str">
        <f t="shared" si="5243"/>
        <v/>
      </c>
      <c r="FE344" s="71" t="str">
        <f t="shared" si="5244"/>
        <v/>
      </c>
      <c r="FF344" s="71" t="str">
        <f t="shared" si="5245"/>
        <v/>
      </c>
      <c r="FG344" s="71" t="str">
        <f t="shared" si="5246"/>
        <v/>
      </c>
      <c r="FH344" s="71" t="str">
        <f t="shared" si="5247"/>
        <v/>
      </c>
      <c r="FI344" s="71" t="str">
        <f t="shared" si="5248"/>
        <v/>
      </c>
      <c r="FJ344" s="71" t="str">
        <f t="shared" si="5249"/>
        <v/>
      </c>
      <c r="FK344" s="71" t="str">
        <f t="shared" si="5250"/>
        <v/>
      </c>
      <c r="FL344" s="71" t="str">
        <f t="shared" si="5251"/>
        <v/>
      </c>
      <c r="FM344" s="71" t="str">
        <f t="shared" si="5252"/>
        <v/>
      </c>
      <c r="FN344" s="71" t="str">
        <f t="shared" si="5253"/>
        <v/>
      </c>
      <c r="FO344" s="71" t="str">
        <f t="shared" si="5254"/>
        <v/>
      </c>
      <c r="FP344" s="71" t="str">
        <f t="shared" si="5255"/>
        <v/>
      </c>
      <c r="FQ344" s="71" t="str">
        <f t="shared" si="5256"/>
        <v/>
      </c>
      <c r="FR344" s="71" t="str">
        <f t="shared" si="5257"/>
        <v/>
      </c>
      <c r="FS344" s="71" t="str">
        <f t="shared" si="5258"/>
        <v/>
      </c>
    </row>
    <row r="345" spans="1:175" ht="16.5">
      <c r="A345" s="135"/>
      <c r="B345" s="80" t="s">
        <v>996</v>
      </c>
      <c r="C345" s="150" t="s">
        <v>997</v>
      </c>
      <c r="T345" s="148" t="s">
        <v>998</v>
      </c>
      <c r="U345" s="85" t="s">
        <v>999</v>
      </c>
      <c r="CN345" s="70" t="str">
        <f t="shared" ref="CN345:CN424" si="5426">"InitUnitState('"&amp;B345&amp;"',"&amp;V345&amp;","&amp;W345&amp;","&amp;X345&amp;","&amp;Y345&amp;","&amp;Z345&amp;","&amp;AA345&amp;","&amp;AB345&amp;","&amp;AC345&amp;","&amp;AD345&amp;","&amp;AE345&amp;")"</f>
        <v>InitUnitState('IK1A',,,,,,,,,,)</v>
      </c>
      <c r="CO345" s="70" t="str">
        <f t="shared" ref="CO345:CO424" si="5427">"InitUnitNormal('"&amp;B345&amp;"',"&amp;AF345&amp;","&amp;AG345&amp;","&amp;AH345&amp;","&amp;AI345&amp;","&amp;AJ345&amp;","&amp;AK345&amp;","&amp;AL345&amp;","&amp;AM345&amp;","&amp;AN345&amp;","&amp;AO345&amp;")"</f>
        <v>InitUnitNormal('IK1A',,,,,,,,,,)</v>
      </c>
      <c r="CP345" s="70" t="str">
        <f t="shared" ref="CP345:CP424" si="5428">"InitUnitMagic('"&amp;B345&amp;"',"&amp;AP345&amp;","&amp;AQ345&amp;","&amp;AR345&amp;","&amp;AS345&amp;","&amp;AT345&amp;","&amp;AU345&amp;","&amp;AV345&amp;","&amp;AW345&amp;","&amp;BI345&amp;","&amp;BJ345&amp;")"</f>
        <v>InitUnitMagic('IK1A',,,,,,,,,,)</v>
      </c>
      <c r="CQ345" s="70" t="str">
        <f t="shared" ref="CQ345:CQ424" si="5429">"InitUnitAdd('"&amp;B345&amp;"',"&amp;BK345&amp;","&amp;BL345&amp;","&amp;BM345&amp;","&amp;BN345&amp;","&amp;BO345&amp;","&amp;BP345&amp;","&amp;BQ345&amp;","&amp;BR345&amp;","&amp;BS345&amp;","&amp;BT345&amp;")"</f>
        <v>InitUnitAdd('IK1A',,,,,,,,,,)</v>
      </c>
      <c r="CR345" s="70" t="str">
        <f>"InitEquipData('"&amp;B345&amp;"',"&amp;D345&amp;","&amp;CR$1&amp;A345&amp;CR$1&amp;","&amp;E345&amp;","&amp;I345&amp;","&amp;F345&amp;","&amp;G345&amp;",'"&amp;J345&amp;"','"&amp;K345&amp;"','"&amp;L345&amp;"','"&amp;M345&amp;"','"&amp;N345&amp;"','"&amp;O345&amp;"',"&amp;CR$1&amp;U354&amp;CR$1&amp;")"</f>
        <v>InitEquipData('IK1A',,"",,,,,'','','','','','',"ReplaceableTextures\\CommandButtons\\BTNSST10.blp")</v>
      </c>
      <c r="CU345" s="95" t="str">
        <f t="shared" ref="CU345:CU424" si="5430">CONCATENATE(DB345,DC345,DD345,DE345,DF345,DG345,DH345,DI345,DJ345,DK345,DL345,DM345,DN345,DO345,DP345,DQ345,DR345,DS345,DT345,DU345,DV345,DW345,DX345,DY345,DZ345,EA345,EB345,EC345,ED345,EE345,EF345,EG345,EH345,EI345,EJ345,EK345,EL345,EM345,EN345,EO345,EP345&amp;"|n")</f>
        <v>|n</v>
      </c>
      <c r="CV345" s="61" t="str">
        <f t="shared" si="5425"/>
        <v>致命倍率|Cffffc926+300%|n|n|r|Cffaaaaaa○刻印槽 【空】|r|n|n|Cff00ff7f点击穿戴或脱卸。|r</v>
      </c>
      <c r="CW345" s="60"/>
      <c r="CX345" s="60"/>
      <c r="CY345" s="60"/>
      <c r="CZ345" s="60"/>
      <c r="DA345" s="60"/>
      <c r="DB345" s="71" t="str">
        <f t="shared" ref="DB345:DB424" si="5431">IF(V345="","","|n"&amp;DB$2&amp;"+"&amp;V345&amp;DB$1)</f>
        <v/>
      </c>
      <c r="DC345" s="71" t="str">
        <f t="shared" ref="DC345:DC424" si="5432">IF(W345="","","|n"&amp;DC$2&amp;"+"&amp;W345&amp;DC$1)</f>
        <v/>
      </c>
      <c r="DD345" s="71" t="str">
        <f t="shared" ref="DD345:DD424" si="5433">IF(X345="","","|n"&amp;DD$2&amp;"+"&amp;X345&amp;DD$1)</f>
        <v/>
      </c>
      <c r="DE345" s="71" t="str">
        <f t="shared" ref="DE345:DE424" si="5434">IF(Y345="","","|n"&amp;DE$2&amp;"+"&amp;Y345&amp;DE$1)</f>
        <v/>
      </c>
      <c r="DF345" s="71" t="str">
        <f t="shared" ref="DF345:DF424" si="5435">IF(Z345="","","|n"&amp;DF$2&amp;"+"&amp;Z345&amp;DF$1)</f>
        <v/>
      </c>
      <c r="DG345" s="71" t="str">
        <f t="shared" ref="DG345:DG424" si="5436">IF(AA345="","","|n"&amp;DG$2&amp;"+"&amp;AA345&amp;DG$1)</f>
        <v/>
      </c>
      <c r="DH345" s="71" t="str">
        <f t="shared" ref="DH345:DH424" si="5437">IF(AB345="","","|n"&amp;DH$2&amp;"+"&amp;AB345&amp;DH$1)</f>
        <v/>
      </c>
      <c r="DI345" s="71" t="str">
        <f t="shared" ref="DI345:DI424" si="5438">IF(AC345="","","|n"&amp;DI$2&amp;"+"&amp;AC345&amp;DI$1)</f>
        <v/>
      </c>
      <c r="DJ345" s="71" t="str">
        <f t="shared" ref="DJ345:DJ424" si="5439">IF(AD345="","","|n"&amp;DJ$2&amp;"+"&amp;AD345&amp;DJ$1)</f>
        <v/>
      </c>
      <c r="DK345" s="71" t="str">
        <f t="shared" ref="DK345:DK424" si="5440">IF(AE345="","","|n"&amp;DK$2&amp;"+"&amp;AE345&amp;DK$1)</f>
        <v/>
      </c>
      <c r="DL345" s="71" t="str">
        <f t="shared" ref="DL345:DL424" si="5441">IF(AF345="","","|n"&amp;DL$2&amp;"+"&amp;AF345&amp;DL$1)</f>
        <v/>
      </c>
      <c r="DM345" s="71" t="str">
        <f t="shared" ref="DM345:DM424" si="5442">IF(AG345="","","|n"&amp;DM$2&amp;"+"&amp;AG345&amp;DM$1)</f>
        <v/>
      </c>
      <c r="DN345" s="71" t="str">
        <f t="shared" ref="DN345:DN424" si="5443">IF(AH345="","","|n"&amp;DN$2&amp;"+"&amp;AH345&amp;DN$1)</f>
        <v/>
      </c>
      <c r="DO345" s="71" t="str">
        <f t="shared" ref="DO345:DO424" si="5444">IF(AI345="","","|n"&amp;DO$2&amp;"+"&amp;AI345&amp;DO$1)</f>
        <v/>
      </c>
      <c r="DP345" s="71" t="str">
        <f t="shared" ref="DP345:DP424" si="5445">IF(AJ345="","","|n"&amp;DP$2&amp;"+"&amp;AJ345&amp;DP$1)</f>
        <v/>
      </c>
      <c r="DQ345" s="71" t="str">
        <f t="shared" ref="DQ345:DQ424" si="5446">IF(AK345="","","|n"&amp;DQ$2&amp;"+"&amp;AK345&amp;DQ$1)</f>
        <v/>
      </c>
      <c r="DR345" s="71" t="str">
        <f t="shared" ref="DR345:DR424" si="5447">IF(AL345="","","|n"&amp;DR$2&amp;"+"&amp;AL345&amp;DR$1)</f>
        <v/>
      </c>
      <c r="DS345" s="71" t="str">
        <f t="shared" ref="DS345:DS424" si="5448">IF(AM345="","","|n"&amp;DS$2&amp;"+"&amp;AM345&amp;DS$1)</f>
        <v/>
      </c>
      <c r="DT345" s="71" t="str">
        <f t="shared" ref="DT345:DT424" si="5449">IF(AN345="","","|n"&amp;DT$2&amp;"+"&amp;AN345&amp;DT$1)</f>
        <v/>
      </c>
      <c r="DU345" s="71" t="str">
        <f t="shared" ref="DU345:DU424" si="5450">IF(AO345="","","|n"&amp;DU$2&amp;"+"&amp;AO345&amp;DU$1)</f>
        <v/>
      </c>
      <c r="DV345" s="71" t="str">
        <f t="shared" ref="DV345:DV424" si="5451">IF(AP345="","","|n"&amp;DV$2&amp;"+"&amp;AP345&amp;DV$1)</f>
        <v/>
      </c>
      <c r="DW345" s="71" t="str">
        <f t="shared" ref="DW345:DW424" si="5452">IF(AQ345="","","|n"&amp;DW$2&amp;"+"&amp;AQ345&amp;DW$1)</f>
        <v/>
      </c>
      <c r="DX345" s="71" t="str">
        <f t="shared" ref="DX345:DX424" si="5453">IF(AR345="","","|n"&amp;DX$2&amp;"+"&amp;AR345&amp;DX$1)</f>
        <v/>
      </c>
      <c r="DY345" s="71" t="str">
        <f t="shared" ref="DY345:DY424" si="5454">IF(AS345="","","|n"&amp;DY$2&amp;"+"&amp;AS345&amp;DY$1)</f>
        <v/>
      </c>
      <c r="DZ345" s="71" t="str">
        <f t="shared" ref="DZ345:DZ424" si="5455">IF(AT345="","","|n"&amp;DZ$2&amp;"+"&amp;AT345&amp;DZ$1)</f>
        <v/>
      </c>
      <c r="EA345" s="71" t="str">
        <f t="shared" ref="EA345:EA424" si="5456">IF(AU345="","","|n"&amp;EA$2&amp;"+"&amp;AU345&amp;EA$1)</f>
        <v/>
      </c>
      <c r="EB345" s="71" t="str">
        <f t="shared" ref="EB345:EB424" si="5457">IF(AV345="","","|n"&amp;EB$2&amp;"+"&amp;AV345&amp;EB$1)</f>
        <v/>
      </c>
      <c r="EC345" s="71" t="str">
        <f t="shared" ref="EC345:EC424" si="5458">IF(AW345="","","|n"&amp;EC$2&amp;"+"&amp;AW345&amp;EC$1)</f>
        <v/>
      </c>
      <c r="ED345" s="71" t="str">
        <f t="shared" ref="ED345:ED424" si="5459">IF(AX345="","","|n"&amp;ED$2&amp;"+"&amp;AX345&amp;ED$1)</f>
        <v/>
      </c>
      <c r="EE345" s="71" t="str">
        <f t="shared" ref="EE345:EE424" si="5460">IF(AY345="","","|n"&amp;EE$2&amp;"+"&amp;AY345&amp;EE$1)</f>
        <v/>
      </c>
      <c r="EF345" s="71" t="str">
        <f t="shared" ref="EF345:EF424" si="5461">IF(AZ345="","","|n"&amp;EF$2&amp;"+"&amp;AZ345&amp;EF$1)</f>
        <v/>
      </c>
      <c r="EG345" s="71" t="str">
        <f t="shared" ref="EG345:EG424" si="5462">IF(BA345="","","|n"&amp;EG$2&amp;"+"&amp;BA345&amp;EG$1)</f>
        <v/>
      </c>
      <c r="EH345" s="71" t="str">
        <f t="shared" ref="EH345:EH424" si="5463">IF(BB345="","","|n"&amp;EH$2&amp;"+"&amp;BB345&amp;EH$1)</f>
        <v/>
      </c>
      <c r="EI345" s="71" t="str">
        <f t="shared" ref="EI345:EI424" si="5464">IF(BC345="","","|n"&amp;EI$2&amp;"+"&amp;BC345&amp;EI$1)</f>
        <v/>
      </c>
      <c r="EJ345" s="71" t="str">
        <f t="shared" ref="EJ345:EJ424" si="5465">IF(BD345="","","|n"&amp;EJ$2&amp;"+"&amp;BD345&amp;EJ$1)</f>
        <v/>
      </c>
      <c r="EK345" s="71" t="str">
        <f t="shared" ref="EK345:EK424" si="5466">IF(BE345="","","|n"&amp;EK$2&amp;"+"&amp;BE345&amp;EK$1)</f>
        <v/>
      </c>
      <c r="EL345" s="71" t="str">
        <f t="shared" ref="EL345:EL424" si="5467">IF(BF345="","","|n"&amp;EL$2&amp;"+"&amp;BF345&amp;EL$1)</f>
        <v/>
      </c>
      <c r="EM345" s="71" t="str">
        <f t="shared" ref="EM345:EM424" si="5468">IF(BG345="","","|n"&amp;EM$2&amp;"+"&amp;BG345&amp;EM$1)</f>
        <v/>
      </c>
      <c r="EN345" s="71" t="str">
        <f t="shared" ref="EN345:EN424" si="5469">IF(BH345="","","|n"&amp;EN$2&amp;"+"&amp;BH345&amp;EN$1)</f>
        <v/>
      </c>
      <c r="EO345" s="71" t="str">
        <f t="shared" ref="EO345:EO424" si="5470">IF(BI345="","","|n"&amp;EO$2&amp;"+"&amp;BI345&amp;EO$1)</f>
        <v/>
      </c>
      <c r="EP345" s="71" t="str">
        <f t="shared" ref="EP345:EP424" si="5471">IF(BJ345="","","|n"&amp;EP$2&amp;"+"&amp;BJ345&amp;EP$1)</f>
        <v/>
      </c>
      <c r="EQ345" s="71" t="str">
        <f t="shared" ref="EQ345:EQ424" si="5472">IF(BK345="","","|n"&amp;EQ$2&amp;"+"&amp;BK345&amp;EQ$1)</f>
        <v/>
      </c>
      <c r="ER345" s="71" t="str">
        <f t="shared" ref="ER345:ER424" si="5473">IF(BL345="","","|n"&amp;ER$2&amp;"+"&amp;BL345&amp;ER$1)</f>
        <v/>
      </c>
      <c r="ES345" s="71" t="str">
        <f t="shared" ref="ES345:ES424" si="5474">IF(BM345="","","|n"&amp;ES$2&amp;"+"&amp;BM345&amp;ES$1)</f>
        <v/>
      </c>
      <c r="ET345" s="71" t="str">
        <f t="shared" ref="ET345:ET424" si="5475">IF(BN345="","","|n"&amp;ET$2&amp;"+"&amp;BN345&amp;ET$1)</f>
        <v/>
      </c>
      <c r="EU345" s="71" t="str">
        <f t="shared" ref="EU345:EU424" si="5476">IF(BO345="","","|n"&amp;EU$2&amp;"+"&amp;BO345&amp;EU$1)</f>
        <v/>
      </c>
      <c r="EV345" s="71" t="str">
        <f t="shared" ref="EV345:EV424" si="5477">IF(BP345="","","|n"&amp;EV$2&amp;"+"&amp;BP345&amp;EV$1)</f>
        <v/>
      </c>
      <c r="EW345" s="71" t="str">
        <f t="shared" ref="EW345:EW424" si="5478">IF(BQ345="","","|n"&amp;EW$2&amp;"+"&amp;BQ345&amp;EW$1)</f>
        <v/>
      </c>
      <c r="EX345" s="71" t="str">
        <f t="shared" ref="EX345:EX424" si="5479">IF(BR345="","","|n"&amp;EX$2&amp;"+"&amp;BR345&amp;EX$1)</f>
        <v/>
      </c>
      <c r="EY345" s="71" t="str">
        <f t="shared" ref="EY345:EY424" si="5480">IF(BS345="","","|n"&amp;EY$2&amp;"+"&amp;BS345&amp;EY$1)</f>
        <v/>
      </c>
      <c r="EZ345" s="71" t="str">
        <f t="shared" ref="EZ345:EZ424" si="5481">IF(BT345="","","|n"&amp;EZ$2&amp;"+"&amp;BT345&amp;EZ$1)</f>
        <v/>
      </c>
      <c r="FA345" s="71" t="str">
        <f t="shared" ref="FA345:FA424" si="5482">IF(BU345="","","|n"&amp;FA$2&amp;"+"&amp;BU345&amp;FA$1)</f>
        <v/>
      </c>
      <c r="FB345" s="71" t="str">
        <f t="shared" ref="FB345:FB424" si="5483">IF(BV345="","","|n"&amp;FB$2&amp;"+"&amp;BV345&amp;FB$1)</f>
        <v/>
      </c>
      <c r="FC345" s="71" t="str">
        <f t="shared" ref="FC345:FC424" si="5484">IF(BW345="","","|n"&amp;FC$2&amp;"+"&amp;BW345&amp;FC$1)</f>
        <v/>
      </c>
      <c r="FD345" s="71" t="str">
        <f t="shared" ref="FD345:FD424" si="5485">IF(BX345="","","|n"&amp;FD$2&amp;"+"&amp;BX345&amp;FD$1)</f>
        <v/>
      </c>
      <c r="FE345" s="71" t="str">
        <f t="shared" ref="FE345:FE424" si="5486">IF(BY345="","","|n"&amp;FE$2&amp;"+"&amp;BY345&amp;FE$1)</f>
        <v/>
      </c>
      <c r="FF345" s="71" t="str">
        <f t="shared" ref="FF345:FF424" si="5487">IF(BZ345="","","|n"&amp;FF$2&amp;"+"&amp;BZ345&amp;FF$1)</f>
        <v/>
      </c>
      <c r="FG345" s="71" t="str">
        <f t="shared" ref="FG345:FG424" si="5488">IF(CA345="","","|n"&amp;FG$2&amp;"+"&amp;CA345&amp;FG$1)</f>
        <v/>
      </c>
      <c r="FH345" s="71" t="str">
        <f t="shared" ref="FH345:FH424" si="5489">IF(CB345="","","|n"&amp;FH$2&amp;"+"&amp;CB345&amp;FH$1)</f>
        <v/>
      </c>
      <c r="FI345" s="71" t="str">
        <f t="shared" ref="FI345:FI424" si="5490">IF(CC345="","","|n"&amp;FI$2&amp;"+"&amp;CC345&amp;FI$1)</f>
        <v/>
      </c>
      <c r="FJ345" s="71" t="str">
        <f t="shared" ref="FJ345:FJ424" si="5491">IF(CD345="","","|n"&amp;FJ$2&amp;"+"&amp;CD345&amp;FJ$1)</f>
        <v/>
      </c>
      <c r="FK345" s="71" t="str">
        <f t="shared" ref="FK345:FK424" si="5492">IF(CE345="","","|n"&amp;FK$2&amp;"+"&amp;CE345&amp;FK$1)</f>
        <v/>
      </c>
      <c r="FL345" s="71" t="str">
        <f t="shared" ref="FL345:FL424" si="5493">IF(CF345="","","|n"&amp;FL$2&amp;"+"&amp;CF345&amp;FL$1)</f>
        <v/>
      </c>
      <c r="FM345" s="71" t="str">
        <f t="shared" ref="FM345:FM424" si="5494">IF(CG345="","","|n"&amp;FM$2&amp;"+"&amp;CG345&amp;FM$1)</f>
        <v/>
      </c>
      <c r="FN345" s="71" t="str">
        <f t="shared" ref="FN345:FN424" si="5495">IF(CH345="","","|n"&amp;FN$2&amp;"+"&amp;CH345&amp;FN$1)</f>
        <v/>
      </c>
      <c r="FO345" s="71" t="str">
        <f t="shared" ref="FO345:FO424" si="5496">IF(CI345="","","|n"&amp;FO$2&amp;"+"&amp;CI345&amp;FO$1)</f>
        <v/>
      </c>
      <c r="FP345" s="71" t="str">
        <f t="shared" ref="FP345:FP424" si="5497">IF(CJ345="","","|n"&amp;FP$2&amp;"+"&amp;CJ345&amp;FP$1)</f>
        <v/>
      </c>
      <c r="FQ345" s="71" t="str">
        <f t="shared" ref="FQ345:FQ424" si="5498">IF(CK345="","","|n"&amp;FQ$2&amp;"+"&amp;CK345&amp;FQ$1)</f>
        <v/>
      </c>
      <c r="FR345" s="71" t="str">
        <f t="shared" ref="FR345:FR424" si="5499">IF(CL345="","","|n"&amp;FR$2&amp;"+"&amp;CL345&amp;FR$1)</f>
        <v/>
      </c>
      <c r="FS345" s="71" t="str">
        <f t="shared" ref="FS345:FS424" si="5500">IF(CM345="","","|n"&amp;FS$2&amp;"+"&amp;CM345&amp;FS$1)</f>
        <v/>
      </c>
    </row>
    <row r="346" spans="1:175" ht="16.5">
      <c r="A346" s="135"/>
      <c r="B346" s="80" t="s">
        <v>1000</v>
      </c>
      <c r="C346" s="150" t="s">
        <v>997</v>
      </c>
      <c r="K346" s="151"/>
      <c r="T346" s="148" t="s">
        <v>1001</v>
      </c>
      <c r="U346" s="85" t="s">
        <v>999</v>
      </c>
      <c r="CN346" s="70" t="str">
        <f t="shared" ref="CN346:CN353" si="5501">"InitUnitState('"&amp;B346&amp;"',"&amp;V346&amp;","&amp;W346&amp;","&amp;X346&amp;","&amp;Y346&amp;","&amp;Z346&amp;","&amp;AA346&amp;","&amp;AB346&amp;","&amp;AC346&amp;","&amp;AD346&amp;","&amp;AE346&amp;")"</f>
        <v>InitUnitState('IK1B',,,,,,,,,,)</v>
      </c>
      <c r="CO346" s="70" t="str">
        <f t="shared" ref="CO346:CO353" si="5502">"InitUnitNormal('"&amp;B346&amp;"',"&amp;AF346&amp;","&amp;AG346&amp;","&amp;AH346&amp;","&amp;AI346&amp;","&amp;AJ346&amp;","&amp;AK346&amp;","&amp;AL346&amp;","&amp;AM346&amp;","&amp;AN346&amp;","&amp;AO346&amp;")"</f>
        <v>InitUnitNormal('IK1B',,,,,,,,,,)</v>
      </c>
      <c r="CP346" s="70" t="str">
        <f t="shared" ref="CP346:CP353" si="5503">"InitUnitMagic('"&amp;B346&amp;"',"&amp;AP346&amp;","&amp;AQ346&amp;","&amp;AR346&amp;","&amp;AS346&amp;","&amp;AT346&amp;","&amp;AU346&amp;","&amp;AV346&amp;","&amp;AW346&amp;","&amp;BI346&amp;","&amp;BJ346&amp;")"</f>
        <v>InitUnitMagic('IK1B',,,,,,,,,,)</v>
      </c>
      <c r="CQ346" s="70" t="str">
        <f t="shared" ref="CQ346:CQ353" si="5504">"InitUnitAdd('"&amp;B346&amp;"',"&amp;BK346&amp;","&amp;BL346&amp;","&amp;BM346&amp;","&amp;BN346&amp;","&amp;BO346&amp;","&amp;BP346&amp;","&amp;BQ346&amp;","&amp;BR346&amp;","&amp;BS346&amp;","&amp;BT346&amp;")"</f>
        <v>InitUnitAdd('IK1B',,,,,,,,,,)</v>
      </c>
      <c r="CR346" s="70" t="str">
        <f t="shared" ref="CR346:CR353" si="5505">"InitEquipData('"&amp;B346&amp;"',"&amp;D346&amp;","&amp;CR$1&amp;A346&amp;CR$1&amp;","&amp;E346&amp;","&amp;I346&amp;","&amp;F346&amp;","&amp;G346&amp;",'"&amp;J346&amp;"','"&amp;K346&amp;"','"&amp;L346&amp;"','"&amp;M346&amp;"','"&amp;N346&amp;"','"&amp;O346&amp;"',"&amp;CR$1&amp;U355&amp;CR$1&amp;")"</f>
        <v>InitEquipData('IK1B',,"",,,,,'','','','','','',"ReplaceableTextures\\CommandButtons\\BTNSST10.blp")</v>
      </c>
      <c r="CU346" s="95" t="str">
        <f t="shared" ref="CU346:CU353" si="5506">CONCATENATE(DB346,DC346,DD346,DE346,DF346,DG346,DH346,DI346,DJ346,DK346,DL346,DM346,DN346,DO346,DP346,DQ346,DR346,DS346,DT346,DU346,DV346,DW346,DX346,DY346,DZ346,EA346,EB346,EC346,ED346,EE346,EF346,EG346,EH346,EI346,EJ346,EK346,EL346,EM346,EN346,EO346,EP346&amp;"|n")</f>
        <v>|n</v>
      </c>
      <c r="CV346" s="61" t="str">
        <f t="shared" si="5425"/>
        <v>致命倍率|Cffffc926+300%|n|n|r|Cffaaaaaa○|CffFFD24D金之符印+1|r|r|n|n|Cff00ff7f点击穿戴或脱卸。|r</v>
      </c>
      <c r="CW346" s="60"/>
      <c r="CX346" s="60"/>
      <c r="CY346" s="60"/>
      <c r="CZ346" s="60"/>
      <c r="DA346" s="60"/>
      <c r="DB346" s="71" t="str">
        <f t="shared" ref="DB346:DB353" si="5507">IF(V346="","","|n"&amp;DB$2&amp;"+"&amp;V346&amp;DB$1)</f>
        <v/>
      </c>
      <c r="DC346" s="71" t="str">
        <f t="shared" ref="DC346:DC353" si="5508">IF(W346="","","|n"&amp;DC$2&amp;"+"&amp;W346&amp;DC$1)</f>
        <v/>
      </c>
      <c r="DD346" s="71" t="str">
        <f t="shared" ref="DD346:DD353" si="5509">IF(X346="","","|n"&amp;DD$2&amp;"+"&amp;X346&amp;DD$1)</f>
        <v/>
      </c>
      <c r="DE346" s="71" t="str">
        <f t="shared" ref="DE346:DE353" si="5510">IF(Y346="","","|n"&amp;DE$2&amp;"+"&amp;Y346&amp;DE$1)</f>
        <v/>
      </c>
      <c r="DF346" s="71" t="str">
        <f t="shared" ref="DF346:DF353" si="5511">IF(Z346="","","|n"&amp;DF$2&amp;"+"&amp;Z346&amp;DF$1)</f>
        <v/>
      </c>
      <c r="DG346" s="71" t="str">
        <f t="shared" ref="DG346:DG353" si="5512">IF(AA346="","","|n"&amp;DG$2&amp;"+"&amp;AA346&amp;DG$1)</f>
        <v/>
      </c>
      <c r="DH346" s="71" t="str">
        <f t="shared" ref="DH346:DH353" si="5513">IF(AB346="","","|n"&amp;DH$2&amp;"+"&amp;AB346&amp;DH$1)</f>
        <v/>
      </c>
      <c r="DI346" s="71" t="str">
        <f t="shared" ref="DI346:DI353" si="5514">IF(AC346="","","|n"&amp;DI$2&amp;"+"&amp;AC346&amp;DI$1)</f>
        <v/>
      </c>
      <c r="DJ346" s="71" t="str">
        <f t="shared" ref="DJ346:DJ353" si="5515">IF(AD346="","","|n"&amp;DJ$2&amp;"+"&amp;AD346&amp;DJ$1)</f>
        <v/>
      </c>
      <c r="DK346" s="71" t="str">
        <f t="shared" ref="DK346:DK353" si="5516">IF(AE346="","","|n"&amp;DK$2&amp;"+"&amp;AE346&amp;DK$1)</f>
        <v/>
      </c>
      <c r="DL346" s="71" t="str">
        <f t="shared" ref="DL346:DL353" si="5517">IF(AF346="","","|n"&amp;DL$2&amp;"+"&amp;AF346&amp;DL$1)</f>
        <v/>
      </c>
      <c r="DM346" s="71" t="str">
        <f t="shared" ref="DM346:DM353" si="5518">IF(AG346="","","|n"&amp;DM$2&amp;"+"&amp;AG346&amp;DM$1)</f>
        <v/>
      </c>
      <c r="DN346" s="71" t="str">
        <f t="shared" ref="DN346:DN353" si="5519">IF(AH346="","","|n"&amp;DN$2&amp;"+"&amp;AH346&amp;DN$1)</f>
        <v/>
      </c>
      <c r="DO346" s="71" t="str">
        <f t="shared" ref="DO346:DO353" si="5520">IF(AI346="","","|n"&amp;DO$2&amp;"+"&amp;AI346&amp;DO$1)</f>
        <v/>
      </c>
      <c r="DP346" s="71" t="str">
        <f t="shared" ref="DP346:DP353" si="5521">IF(AJ346="","","|n"&amp;DP$2&amp;"+"&amp;AJ346&amp;DP$1)</f>
        <v/>
      </c>
      <c r="DQ346" s="71" t="str">
        <f t="shared" ref="DQ346:DQ353" si="5522">IF(AK346="","","|n"&amp;DQ$2&amp;"+"&amp;AK346&amp;DQ$1)</f>
        <v/>
      </c>
      <c r="DR346" s="71" t="str">
        <f t="shared" ref="DR346:DR353" si="5523">IF(AL346="","","|n"&amp;DR$2&amp;"+"&amp;AL346&amp;DR$1)</f>
        <v/>
      </c>
      <c r="DS346" s="71" t="str">
        <f t="shared" ref="DS346:DS353" si="5524">IF(AM346="","","|n"&amp;DS$2&amp;"+"&amp;AM346&amp;DS$1)</f>
        <v/>
      </c>
      <c r="DT346" s="71" t="str">
        <f t="shared" ref="DT346:DT353" si="5525">IF(AN346="","","|n"&amp;DT$2&amp;"+"&amp;AN346&amp;DT$1)</f>
        <v/>
      </c>
      <c r="DU346" s="71" t="str">
        <f t="shared" ref="DU346:DU353" si="5526">IF(AO346="","","|n"&amp;DU$2&amp;"+"&amp;AO346&amp;DU$1)</f>
        <v/>
      </c>
      <c r="DV346" s="71" t="str">
        <f t="shared" ref="DV346:DV353" si="5527">IF(AP346="","","|n"&amp;DV$2&amp;"+"&amp;AP346&amp;DV$1)</f>
        <v/>
      </c>
      <c r="DW346" s="71" t="str">
        <f t="shared" ref="DW346:DW353" si="5528">IF(AQ346="","","|n"&amp;DW$2&amp;"+"&amp;AQ346&amp;DW$1)</f>
        <v/>
      </c>
      <c r="DX346" s="71" t="str">
        <f t="shared" ref="DX346:DX353" si="5529">IF(AR346="","","|n"&amp;DX$2&amp;"+"&amp;AR346&amp;DX$1)</f>
        <v/>
      </c>
      <c r="DY346" s="71" t="str">
        <f t="shared" ref="DY346:DY353" si="5530">IF(AS346="","","|n"&amp;DY$2&amp;"+"&amp;AS346&amp;DY$1)</f>
        <v/>
      </c>
      <c r="DZ346" s="71" t="str">
        <f t="shared" ref="DZ346:DZ353" si="5531">IF(AT346="","","|n"&amp;DZ$2&amp;"+"&amp;AT346&amp;DZ$1)</f>
        <v/>
      </c>
      <c r="EA346" s="71" t="str">
        <f t="shared" ref="EA346:EA353" si="5532">IF(AU346="","","|n"&amp;EA$2&amp;"+"&amp;AU346&amp;EA$1)</f>
        <v/>
      </c>
      <c r="EB346" s="71" t="str">
        <f t="shared" ref="EB346:EB353" si="5533">IF(AV346="","","|n"&amp;EB$2&amp;"+"&amp;AV346&amp;EB$1)</f>
        <v/>
      </c>
      <c r="EC346" s="71" t="str">
        <f t="shared" ref="EC346:EC353" si="5534">IF(AW346="","","|n"&amp;EC$2&amp;"+"&amp;AW346&amp;EC$1)</f>
        <v/>
      </c>
      <c r="ED346" s="71" t="str">
        <f t="shared" ref="ED346:ED353" si="5535">IF(AX346="","","|n"&amp;ED$2&amp;"+"&amp;AX346&amp;ED$1)</f>
        <v/>
      </c>
      <c r="EE346" s="71" t="str">
        <f t="shared" ref="EE346:EE353" si="5536">IF(AY346="","","|n"&amp;EE$2&amp;"+"&amp;AY346&amp;EE$1)</f>
        <v/>
      </c>
      <c r="EF346" s="71" t="str">
        <f t="shared" ref="EF346:EF353" si="5537">IF(AZ346="","","|n"&amp;EF$2&amp;"+"&amp;AZ346&amp;EF$1)</f>
        <v/>
      </c>
      <c r="EG346" s="71" t="str">
        <f t="shared" ref="EG346:EG353" si="5538">IF(BA346="","","|n"&amp;EG$2&amp;"+"&amp;BA346&amp;EG$1)</f>
        <v/>
      </c>
      <c r="EH346" s="71" t="str">
        <f t="shared" ref="EH346:EH353" si="5539">IF(BB346="","","|n"&amp;EH$2&amp;"+"&amp;BB346&amp;EH$1)</f>
        <v/>
      </c>
      <c r="EI346" s="71" t="str">
        <f t="shared" ref="EI346:EI353" si="5540">IF(BC346="","","|n"&amp;EI$2&amp;"+"&amp;BC346&amp;EI$1)</f>
        <v/>
      </c>
      <c r="EJ346" s="71" t="str">
        <f t="shared" ref="EJ346:EJ353" si="5541">IF(BD346="","","|n"&amp;EJ$2&amp;"+"&amp;BD346&amp;EJ$1)</f>
        <v/>
      </c>
      <c r="EK346" s="71" t="str">
        <f t="shared" ref="EK346:EK353" si="5542">IF(BE346="","","|n"&amp;EK$2&amp;"+"&amp;BE346&amp;EK$1)</f>
        <v/>
      </c>
      <c r="EL346" s="71" t="str">
        <f t="shared" ref="EL346:EL353" si="5543">IF(BF346="","","|n"&amp;EL$2&amp;"+"&amp;BF346&amp;EL$1)</f>
        <v/>
      </c>
      <c r="EM346" s="71" t="str">
        <f t="shared" ref="EM346:EM353" si="5544">IF(BG346="","","|n"&amp;EM$2&amp;"+"&amp;BG346&amp;EM$1)</f>
        <v/>
      </c>
      <c r="EN346" s="71" t="str">
        <f t="shared" ref="EN346:EN353" si="5545">IF(BH346="","","|n"&amp;EN$2&amp;"+"&amp;BH346&amp;EN$1)</f>
        <v/>
      </c>
      <c r="EO346" s="71" t="str">
        <f t="shared" ref="EO346:EO353" si="5546">IF(BI346="","","|n"&amp;EO$2&amp;"+"&amp;BI346&amp;EO$1)</f>
        <v/>
      </c>
      <c r="EP346" s="71" t="str">
        <f t="shared" ref="EP346:EP353" si="5547">IF(BJ346="","","|n"&amp;EP$2&amp;"+"&amp;BJ346&amp;EP$1)</f>
        <v/>
      </c>
      <c r="EQ346" s="71" t="str">
        <f t="shared" ref="EQ346:EQ353" si="5548">IF(BK346="","","|n"&amp;EQ$2&amp;"+"&amp;BK346&amp;EQ$1)</f>
        <v/>
      </c>
      <c r="ER346" s="71" t="str">
        <f t="shared" ref="ER346:ER353" si="5549">IF(BL346="","","|n"&amp;ER$2&amp;"+"&amp;BL346&amp;ER$1)</f>
        <v/>
      </c>
      <c r="ES346" s="71" t="str">
        <f t="shared" ref="ES346:ES353" si="5550">IF(BM346="","","|n"&amp;ES$2&amp;"+"&amp;BM346&amp;ES$1)</f>
        <v/>
      </c>
      <c r="ET346" s="71" t="str">
        <f t="shared" ref="ET346:ET353" si="5551">IF(BN346="","","|n"&amp;ET$2&amp;"+"&amp;BN346&amp;ET$1)</f>
        <v/>
      </c>
      <c r="EU346" s="71" t="str">
        <f t="shared" ref="EU346:EU353" si="5552">IF(BO346="","","|n"&amp;EU$2&amp;"+"&amp;BO346&amp;EU$1)</f>
        <v/>
      </c>
      <c r="EV346" s="71" t="str">
        <f t="shared" ref="EV346:EV353" si="5553">IF(BP346="","","|n"&amp;EV$2&amp;"+"&amp;BP346&amp;EV$1)</f>
        <v/>
      </c>
      <c r="EW346" s="71" t="str">
        <f t="shared" ref="EW346:EW353" si="5554">IF(BQ346="","","|n"&amp;EW$2&amp;"+"&amp;BQ346&amp;EW$1)</f>
        <v/>
      </c>
      <c r="EX346" s="71" t="str">
        <f t="shared" ref="EX346:EX353" si="5555">IF(BR346="","","|n"&amp;EX$2&amp;"+"&amp;BR346&amp;EX$1)</f>
        <v/>
      </c>
      <c r="EY346" s="71" t="str">
        <f t="shared" ref="EY346:EY353" si="5556">IF(BS346="","","|n"&amp;EY$2&amp;"+"&amp;BS346&amp;EY$1)</f>
        <v/>
      </c>
      <c r="EZ346" s="71" t="str">
        <f t="shared" ref="EZ346:EZ353" si="5557">IF(BT346="","","|n"&amp;EZ$2&amp;"+"&amp;BT346&amp;EZ$1)</f>
        <v/>
      </c>
      <c r="FA346" s="71" t="str">
        <f t="shared" ref="FA346:FA353" si="5558">IF(BU346="","","|n"&amp;FA$2&amp;"+"&amp;BU346&amp;FA$1)</f>
        <v/>
      </c>
      <c r="FB346" s="71" t="str">
        <f t="shared" ref="FB346:FB353" si="5559">IF(BV346="","","|n"&amp;FB$2&amp;"+"&amp;BV346&amp;FB$1)</f>
        <v/>
      </c>
      <c r="FC346" s="71" t="str">
        <f t="shared" ref="FC346:FC353" si="5560">IF(BW346="","","|n"&amp;FC$2&amp;"+"&amp;BW346&amp;FC$1)</f>
        <v/>
      </c>
      <c r="FD346" s="71" t="str">
        <f t="shared" ref="FD346:FD353" si="5561">IF(BX346="","","|n"&amp;FD$2&amp;"+"&amp;BX346&amp;FD$1)</f>
        <v/>
      </c>
      <c r="FE346" s="71" t="str">
        <f t="shared" ref="FE346:FE353" si="5562">IF(BY346="","","|n"&amp;FE$2&amp;"+"&amp;BY346&amp;FE$1)</f>
        <v/>
      </c>
      <c r="FF346" s="71" t="str">
        <f t="shared" ref="FF346:FF353" si="5563">IF(BZ346="","","|n"&amp;FF$2&amp;"+"&amp;BZ346&amp;FF$1)</f>
        <v/>
      </c>
      <c r="FG346" s="71" t="str">
        <f t="shared" ref="FG346:FG353" si="5564">IF(CA346="","","|n"&amp;FG$2&amp;"+"&amp;CA346&amp;FG$1)</f>
        <v/>
      </c>
      <c r="FH346" s="71" t="str">
        <f t="shared" ref="FH346:FH353" si="5565">IF(CB346="","","|n"&amp;FH$2&amp;"+"&amp;CB346&amp;FH$1)</f>
        <v/>
      </c>
      <c r="FI346" s="71" t="str">
        <f t="shared" ref="FI346:FI353" si="5566">IF(CC346="","","|n"&amp;FI$2&amp;"+"&amp;CC346&amp;FI$1)</f>
        <v/>
      </c>
      <c r="FJ346" s="71" t="str">
        <f t="shared" ref="FJ346:FJ353" si="5567">IF(CD346="","","|n"&amp;FJ$2&amp;"+"&amp;CD346&amp;FJ$1)</f>
        <v/>
      </c>
      <c r="FK346" s="71" t="str">
        <f t="shared" ref="FK346:FK353" si="5568">IF(CE346="","","|n"&amp;FK$2&amp;"+"&amp;CE346&amp;FK$1)</f>
        <v/>
      </c>
      <c r="FL346" s="71" t="str">
        <f t="shared" ref="FL346:FL353" si="5569">IF(CF346="","","|n"&amp;FL$2&amp;"+"&amp;CF346&amp;FL$1)</f>
        <v/>
      </c>
      <c r="FM346" s="71" t="str">
        <f t="shared" ref="FM346:FM353" si="5570">IF(CG346="","","|n"&amp;FM$2&amp;"+"&amp;CG346&amp;FM$1)</f>
        <v/>
      </c>
      <c r="FN346" s="71" t="str">
        <f t="shared" ref="FN346:FN353" si="5571">IF(CH346="","","|n"&amp;FN$2&amp;"+"&amp;CH346&amp;FN$1)</f>
        <v/>
      </c>
      <c r="FO346" s="71" t="str">
        <f t="shared" ref="FO346:FO353" si="5572">IF(CI346="","","|n"&amp;FO$2&amp;"+"&amp;CI346&amp;FO$1)</f>
        <v/>
      </c>
      <c r="FP346" s="71" t="str">
        <f t="shared" ref="FP346:FP353" si="5573">IF(CJ346="","","|n"&amp;FP$2&amp;"+"&amp;CJ346&amp;FP$1)</f>
        <v/>
      </c>
      <c r="FQ346" s="71" t="str">
        <f t="shared" ref="FQ346:FQ353" si="5574">IF(CK346="","","|n"&amp;FQ$2&amp;"+"&amp;CK346&amp;FQ$1)</f>
        <v/>
      </c>
      <c r="FR346" s="71" t="str">
        <f t="shared" ref="FR346:FR353" si="5575">IF(CL346="","","|n"&amp;FR$2&amp;"+"&amp;CL346&amp;FR$1)</f>
        <v/>
      </c>
      <c r="FS346" s="71" t="str">
        <f t="shared" ref="FS346:FS353" si="5576">IF(CM346="","","|n"&amp;FS$2&amp;"+"&amp;CM346&amp;FS$1)</f>
        <v/>
      </c>
    </row>
    <row r="347" spans="1:175" ht="16.5">
      <c r="A347" s="135"/>
      <c r="B347" s="80" t="s">
        <v>1002</v>
      </c>
      <c r="C347" s="150" t="s">
        <v>997</v>
      </c>
      <c r="K347" s="152"/>
      <c r="T347" s="148" t="s">
        <v>1003</v>
      </c>
      <c r="U347" s="85" t="s">
        <v>999</v>
      </c>
      <c r="CN347" s="70" t="str">
        <f t="shared" si="5501"/>
        <v>InitUnitState('IK1C',,,,,,,,,,)</v>
      </c>
      <c r="CO347" s="70" t="str">
        <f t="shared" si="5502"/>
        <v>InitUnitNormal('IK1C',,,,,,,,,,)</v>
      </c>
      <c r="CP347" s="70" t="str">
        <f t="shared" si="5503"/>
        <v>InitUnitMagic('IK1C',,,,,,,,,,)</v>
      </c>
      <c r="CQ347" s="70" t="str">
        <f t="shared" si="5504"/>
        <v>InitUnitAdd('IK1C',,,,,,,,,,)</v>
      </c>
      <c r="CR347" s="70" t="str">
        <f t="shared" si="5505"/>
        <v>InitEquipData('IK1C',,"",,,,,'','','','','','',"ReplaceableTextures\\CommandButtons\\BTNSST10.blp")</v>
      </c>
      <c r="CU347" s="95" t="str">
        <f t="shared" si="5506"/>
        <v>|n</v>
      </c>
      <c r="CV347" s="61" t="str">
        <f t="shared" si="5425"/>
        <v>致命倍率|Cffffc926+300%|n|n|r|Cffaaaaaa○|CffFFD24D木之符印+1|r|r|n|n|Cff00ff7f点击穿戴或脱卸。|r</v>
      </c>
      <c r="CW347" s="60"/>
      <c r="CX347" s="60"/>
      <c r="CY347" s="60"/>
      <c r="CZ347" s="60"/>
      <c r="DA347" s="60"/>
      <c r="DB347" s="71" t="str">
        <f t="shared" si="5507"/>
        <v/>
      </c>
      <c r="DC347" s="71" t="str">
        <f t="shared" si="5508"/>
        <v/>
      </c>
      <c r="DD347" s="71" t="str">
        <f t="shared" si="5509"/>
        <v/>
      </c>
      <c r="DE347" s="71" t="str">
        <f t="shared" si="5510"/>
        <v/>
      </c>
      <c r="DF347" s="71" t="str">
        <f t="shared" si="5511"/>
        <v/>
      </c>
      <c r="DG347" s="71" t="str">
        <f t="shared" si="5512"/>
        <v/>
      </c>
      <c r="DH347" s="71" t="str">
        <f t="shared" si="5513"/>
        <v/>
      </c>
      <c r="DI347" s="71" t="str">
        <f t="shared" si="5514"/>
        <v/>
      </c>
      <c r="DJ347" s="71" t="str">
        <f t="shared" si="5515"/>
        <v/>
      </c>
      <c r="DK347" s="71" t="str">
        <f t="shared" si="5516"/>
        <v/>
      </c>
      <c r="DL347" s="71" t="str">
        <f t="shared" si="5517"/>
        <v/>
      </c>
      <c r="DM347" s="71" t="str">
        <f t="shared" si="5518"/>
        <v/>
      </c>
      <c r="DN347" s="71" t="str">
        <f t="shared" si="5519"/>
        <v/>
      </c>
      <c r="DO347" s="71" t="str">
        <f t="shared" si="5520"/>
        <v/>
      </c>
      <c r="DP347" s="71" t="str">
        <f t="shared" si="5521"/>
        <v/>
      </c>
      <c r="DQ347" s="71" t="str">
        <f t="shared" si="5522"/>
        <v/>
      </c>
      <c r="DR347" s="71" t="str">
        <f t="shared" si="5523"/>
        <v/>
      </c>
      <c r="DS347" s="71" t="str">
        <f t="shared" si="5524"/>
        <v/>
      </c>
      <c r="DT347" s="71" t="str">
        <f t="shared" si="5525"/>
        <v/>
      </c>
      <c r="DU347" s="71" t="str">
        <f t="shared" si="5526"/>
        <v/>
      </c>
      <c r="DV347" s="71" t="str">
        <f t="shared" si="5527"/>
        <v/>
      </c>
      <c r="DW347" s="71" t="str">
        <f t="shared" si="5528"/>
        <v/>
      </c>
      <c r="DX347" s="71" t="str">
        <f t="shared" si="5529"/>
        <v/>
      </c>
      <c r="DY347" s="71" t="str">
        <f t="shared" si="5530"/>
        <v/>
      </c>
      <c r="DZ347" s="71" t="str">
        <f t="shared" si="5531"/>
        <v/>
      </c>
      <c r="EA347" s="71" t="str">
        <f t="shared" si="5532"/>
        <v/>
      </c>
      <c r="EB347" s="71" t="str">
        <f t="shared" si="5533"/>
        <v/>
      </c>
      <c r="EC347" s="71" t="str">
        <f t="shared" si="5534"/>
        <v/>
      </c>
      <c r="ED347" s="71" t="str">
        <f t="shared" si="5535"/>
        <v/>
      </c>
      <c r="EE347" s="71" t="str">
        <f t="shared" si="5536"/>
        <v/>
      </c>
      <c r="EF347" s="71" t="str">
        <f t="shared" si="5537"/>
        <v/>
      </c>
      <c r="EG347" s="71" t="str">
        <f t="shared" si="5538"/>
        <v/>
      </c>
      <c r="EH347" s="71" t="str">
        <f t="shared" si="5539"/>
        <v/>
      </c>
      <c r="EI347" s="71" t="str">
        <f t="shared" si="5540"/>
        <v/>
      </c>
      <c r="EJ347" s="71" t="str">
        <f t="shared" si="5541"/>
        <v/>
      </c>
      <c r="EK347" s="71" t="str">
        <f t="shared" si="5542"/>
        <v/>
      </c>
      <c r="EL347" s="71" t="str">
        <f t="shared" si="5543"/>
        <v/>
      </c>
      <c r="EM347" s="71" t="str">
        <f t="shared" si="5544"/>
        <v/>
      </c>
      <c r="EN347" s="71" t="str">
        <f t="shared" si="5545"/>
        <v/>
      </c>
      <c r="EO347" s="71" t="str">
        <f t="shared" si="5546"/>
        <v/>
      </c>
      <c r="EP347" s="71" t="str">
        <f t="shared" si="5547"/>
        <v/>
      </c>
      <c r="EQ347" s="71" t="str">
        <f t="shared" si="5548"/>
        <v/>
      </c>
      <c r="ER347" s="71" t="str">
        <f t="shared" si="5549"/>
        <v/>
      </c>
      <c r="ES347" s="71" t="str">
        <f t="shared" si="5550"/>
        <v/>
      </c>
      <c r="ET347" s="71" t="str">
        <f t="shared" si="5551"/>
        <v/>
      </c>
      <c r="EU347" s="71" t="str">
        <f t="shared" si="5552"/>
        <v/>
      </c>
      <c r="EV347" s="71" t="str">
        <f t="shared" si="5553"/>
        <v/>
      </c>
      <c r="EW347" s="71" t="str">
        <f t="shared" si="5554"/>
        <v/>
      </c>
      <c r="EX347" s="71" t="str">
        <f t="shared" si="5555"/>
        <v/>
      </c>
      <c r="EY347" s="71" t="str">
        <f t="shared" si="5556"/>
        <v/>
      </c>
      <c r="EZ347" s="71" t="str">
        <f t="shared" si="5557"/>
        <v/>
      </c>
      <c r="FA347" s="71" t="str">
        <f t="shared" si="5558"/>
        <v/>
      </c>
      <c r="FB347" s="71" t="str">
        <f t="shared" si="5559"/>
        <v/>
      </c>
      <c r="FC347" s="71" t="str">
        <f t="shared" si="5560"/>
        <v/>
      </c>
      <c r="FD347" s="71" t="str">
        <f t="shared" si="5561"/>
        <v/>
      </c>
      <c r="FE347" s="71" t="str">
        <f t="shared" si="5562"/>
        <v/>
      </c>
      <c r="FF347" s="71" t="str">
        <f t="shared" si="5563"/>
        <v/>
      </c>
      <c r="FG347" s="71" t="str">
        <f t="shared" si="5564"/>
        <v/>
      </c>
      <c r="FH347" s="71" t="str">
        <f t="shared" si="5565"/>
        <v/>
      </c>
      <c r="FI347" s="71" t="str">
        <f t="shared" si="5566"/>
        <v/>
      </c>
      <c r="FJ347" s="71" t="str">
        <f t="shared" si="5567"/>
        <v/>
      </c>
      <c r="FK347" s="71" t="str">
        <f t="shared" si="5568"/>
        <v/>
      </c>
      <c r="FL347" s="71" t="str">
        <f t="shared" si="5569"/>
        <v/>
      </c>
      <c r="FM347" s="71" t="str">
        <f t="shared" si="5570"/>
        <v/>
      </c>
      <c r="FN347" s="71" t="str">
        <f t="shared" si="5571"/>
        <v/>
      </c>
      <c r="FO347" s="71" t="str">
        <f t="shared" si="5572"/>
        <v/>
      </c>
      <c r="FP347" s="71" t="str">
        <f t="shared" si="5573"/>
        <v/>
      </c>
      <c r="FQ347" s="71" t="str">
        <f t="shared" si="5574"/>
        <v/>
      </c>
      <c r="FR347" s="71" t="str">
        <f t="shared" si="5575"/>
        <v/>
      </c>
      <c r="FS347" s="71" t="str">
        <f t="shared" si="5576"/>
        <v/>
      </c>
    </row>
    <row r="348" spans="1:175" ht="16.5">
      <c r="A348" s="135"/>
      <c r="B348" s="80" t="s">
        <v>1004</v>
      </c>
      <c r="C348" s="150" t="s">
        <v>997</v>
      </c>
      <c r="K348" s="152"/>
      <c r="T348" s="148" t="s">
        <v>1005</v>
      </c>
      <c r="U348" s="85" t="s">
        <v>999</v>
      </c>
      <c r="CN348" s="70" t="str">
        <f t="shared" si="5501"/>
        <v>InitUnitState('IK1D',,,,,,,,,,)</v>
      </c>
      <c r="CO348" s="70" t="str">
        <f t="shared" si="5502"/>
        <v>InitUnitNormal('IK1D',,,,,,,,,,)</v>
      </c>
      <c r="CP348" s="70" t="str">
        <f t="shared" si="5503"/>
        <v>InitUnitMagic('IK1D',,,,,,,,,,)</v>
      </c>
      <c r="CQ348" s="70" t="str">
        <f t="shared" si="5504"/>
        <v>InitUnitAdd('IK1D',,,,,,,,,,)</v>
      </c>
      <c r="CR348" s="70" t="str">
        <f t="shared" si="5505"/>
        <v>InitEquipData('IK1D',,"",,,,,'','','','','','',"ReplaceableTextures\\CommandButtons\\BTNSST10.blp")</v>
      </c>
      <c r="CU348" s="95" t="str">
        <f t="shared" si="5506"/>
        <v>|n</v>
      </c>
      <c r="CV348" s="61" t="str">
        <f t="shared" si="5425"/>
        <v>致命倍率|Cffffc926+300%|n|n|r|Cffaaaaaa○|CffFFD24D水之符印+1|r|r|n|n|Cff00ff7f点击穿戴或脱卸。|r</v>
      </c>
      <c r="CW348" s="60"/>
      <c r="CX348" s="60"/>
      <c r="CY348" s="60"/>
      <c r="CZ348" s="60"/>
      <c r="DA348" s="60"/>
      <c r="DB348" s="71" t="str">
        <f t="shared" si="5507"/>
        <v/>
      </c>
      <c r="DC348" s="71" t="str">
        <f t="shared" si="5508"/>
        <v/>
      </c>
      <c r="DD348" s="71" t="str">
        <f t="shared" si="5509"/>
        <v/>
      </c>
      <c r="DE348" s="71" t="str">
        <f t="shared" si="5510"/>
        <v/>
      </c>
      <c r="DF348" s="71" t="str">
        <f t="shared" si="5511"/>
        <v/>
      </c>
      <c r="DG348" s="71" t="str">
        <f t="shared" si="5512"/>
        <v/>
      </c>
      <c r="DH348" s="71" t="str">
        <f t="shared" si="5513"/>
        <v/>
      </c>
      <c r="DI348" s="71" t="str">
        <f t="shared" si="5514"/>
        <v/>
      </c>
      <c r="DJ348" s="71" t="str">
        <f t="shared" si="5515"/>
        <v/>
      </c>
      <c r="DK348" s="71" t="str">
        <f t="shared" si="5516"/>
        <v/>
      </c>
      <c r="DL348" s="71" t="str">
        <f t="shared" si="5517"/>
        <v/>
      </c>
      <c r="DM348" s="71" t="str">
        <f t="shared" si="5518"/>
        <v/>
      </c>
      <c r="DN348" s="71" t="str">
        <f t="shared" si="5519"/>
        <v/>
      </c>
      <c r="DO348" s="71" t="str">
        <f t="shared" si="5520"/>
        <v/>
      </c>
      <c r="DP348" s="71" t="str">
        <f t="shared" si="5521"/>
        <v/>
      </c>
      <c r="DQ348" s="71" t="str">
        <f t="shared" si="5522"/>
        <v/>
      </c>
      <c r="DR348" s="71" t="str">
        <f t="shared" si="5523"/>
        <v/>
      </c>
      <c r="DS348" s="71" t="str">
        <f t="shared" si="5524"/>
        <v/>
      </c>
      <c r="DT348" s="71" t="str">
        <f t="shared" si="5525"/>
        <v/>
      </c>
      <c r="DU348" s="71" t="str">
        <f t="shared" si="5526"/>
        <v/>
      </c>
      <c r="DV348" s="71" t="str">
        <f t="shared" si="5527"/>
        <v/>
      </c>
      <c r="DW348" s="71" t="str">
        <f t="shared" si="5528"/>
        <v/>
      </c>
      <c r="DX348" s="71" t="str">
        <f t="shared" si="5529"/>
        <v/>
      </c>
      <c r="DY348" s="71" t="str">
        <f t="shared" si="5530"/>
        <v/>
      </c>
      <c r="DZ348" s="71" t="str">
        <f t="shared" si="5531"/>
        <v/>
      </c>
      <c r="EA348" s="71" t="str">
        <f t="shared" si="5532"/>
        <v/>
      </c>
      <c r="EB348" s="71" t="str">
        <f t="shared" si="5533"/>
        <v/>
      </c>
      <c r="EC348" s="71" t="str">
        <f t="shared" si="5534"/>
        <v/>
      </c>
      <c r="ED348" s="71" t="str">
        <f t="shared" si="5535"/>
        <v/>
      </c>
      <c r="EE348" s="71" t="str">
        <f t="shared" si="5536"/>
        <v/>
      </c>
      <c r="EF348" s="71" t="str">
        <f t="shared" si="5537"/>
        <v/>
      </c>
      <c r="EG348" s="71" t="str">
        <f t="shared" si="5538"/>
        <v/>
      </c>
      <c r="EH348" s="71" t="str">
        <f t="shared" si="5539"/>
        <v/>
      </c>
      <c r="EI348" s="71" t="str">
        <f t="shared" si="5540"/>
        <v/>
      </c>
      <c r="EJ348" s="71" t="str">
        <f t="shared" si="5541"/>
        <v/>
      </c>
      <c r="EK348" s="71" t="str">
        <f t="shared" si="5542"/>
        <v/>
      </c>
      <c r="EL348" s="71" t="str">
        <f t="shared" si="5543"/>
        <v/>
      </c>
      <c r="EM348" s="71" t="str">
        <f t="shared" si="5544"/>
        <v/>
      </c>
      <c r="EN348" s="71" t="str">
        <f t="shared" si="5545"/>
        <v/>
      </c>
      <c r="EO348" s="71" t="str">
        <f t="shared" si="5546"/>
        <v/>
      </c>
      <c r="EP348" s="71" t="str">
        <f t="shared" si="5547"/>
        <v/>
      </c>
      <c r="EQ348" s="71" t="str">
        <f t="shared" si="5548"/>
        <v/>
      </c>
      <c r="ER348" s="71" t="str">
        <f t="shared" si="5549"/>
        <v/>
      </c>
      <c r="ES348" s="71" t="str">
        <f t="shared" si="5550"/>
        <v/>
      </c>
      <c r="ET348" s="71" t="str">
        <f t="shared" si="5551"/>
        <v/>
      </c>
      <c r="EU348" s="71" t="str">
        <f t="shared" si="5552"/>
        <v/>
      </c>
      <c r="EV348" s="71" t="str">
        <f t="shared" si="5553"/>
        <v/>
      </c>
      <c r="EW348" s="71" t="str">
        <f t="shared" si="5554"/>
        <v/>
      </c>
      <c r="EX348" s="71" t="str">
        <f t="shared" si="5555"/>
        <v/>
      </c>
      <c r="EY348" s="71" t="str">
        <f t="shared" si="5556"/>
        <v/>
      </c>
      <c r="EZ348" s="71" t="str">
        <f t="shared" si="5557"/>
        <v/>
      </c>
      <c r="FA348" s="71" t="str">
        <f t="shared" si="5558"/>
        <v/>
      </c>
      <c r="FB348" s="71" t="str">
        <f t="shared" si="5559"/>
        <v/>
      </c>
      <c r="FC348" s="71" t="str">
        <f t="shared" si="5560"/>
        <v/>
      </c>
      <c r="FD348" s="71" t="str">
        <f t="shared" si="5561"/>
        <v/>
      </c>
      <c r="FE348" s="71" t="str">
        <f t="shared" si="5562"/>
        <v/>
      </c>
      <c r="FF348" s="71" t="str">
        <f t="shared" si="5563"/>
        <v/>
      </c>
      <c r="FG348" s="71" t="str">
        <f t="shared" si="5564"/>
        <v/>
      </c>
      <c r="FH348" s="71" t="str">
        <f t="shared" si="5565"/>
        <v/>
      </c>
      <c r="FI348" s="71" t="str">
        <f t="shared" si="5566"/>
        <v/>
      </c>
      <c r="FJ348" s="71" t="str">
        <f t="shared" si="5567"/>
        <v/>
      </c>
      <c r="FK348" s="71" t="str">
        <f t="shared" si="5568"/>
        <v/>
      </c>
      <c r="FL348" s="71" t="str">
        <f t="shared" si="5569"/>
        <v/>
      </c>
      <c r="FM348" s="71" t="str">
        <f t="shared" si="5570"/>
        <v/>
      </c>
      <c r="FN348" s="71" t="str">
        <f t="shared" si="5571"/>
        <v/>
      </c>
      <c r="FO348" s="71" t="str">
        <f t="shared" si="5572"/>
        <v/>
      </c>
      <c r="FP348" s="71" t="str">
        <f t="shared" si="5573"/>
        <v/>
      </c>
      <c r="FQ348" s="71" t="str">
        <f t="shared" si="5574"/>
        <v/>
      </c>
      <c r="FR348" s="71" t="str">
        <f t="shared" si="5575"/>
        <v/>
      </c>
      <c r="FS348" s="71" t="str">
        <f t="shared" si="5576"/>
        <v/>
      </c>
    </row>
    <row r="349" spans="1:175" ht="16.5">
      <c r="A349" s="135"/>
      <c r="B349" s="80" t="s">
        <v>1006</v>
      </c>
      <c r="C349" s="150" t="s">
        <v>997</v>
      </c>
      <c r="K349" s="152"/>
      <c r="T349" s="148" t="s">
        <v>1007</v>
      </c>
      <c r="U349" s="85" t="s">
        <v>999</v>
      </c>
      <c r="CN349" s="70" t="str">
        <f t="shared" si="5501"/>
        <v>InitUnitState('IK1E',,,,,,,,,,)</v>
      </c>
      <c r="CO349" s="70" t="str">
        <f t="shared" si="5502"/>
        <v>InitUnitNormal('IK1E',,,,,,,,,,)</v>
      </c>
      <c r="CP349" s="70" t="str">
        <f t="shared" si="5503"/>
        <v>InitUnitMagic('IK1E',,,,,,,,,,)</v>
      </c>
      <c r="CQ349" s="70" t="str">
        <f t="shared" si="5504"/>
        <v>InitUnitAdd('IK1E',,,,,,,,,,)</v>
      </c>
      <c r="CR349" s="70" t="str">
        <f t="shared" si="5505"/>
        <v>InitEquipData('IK1E',,"",,,,,'','','','','','',"ReplaceableTextures\\CommandButtons\\BTNSST10.blp")</v>
      </c>
      <c r="CU349" s="95" t="str">
        <f t="shared" si="5506"/>
        <v>|n</v>
      </c>
      <c r="CV349" s="61" t="str">
        <f t="shared" si="5425"/>
        <v>致命倍率|Cffffc926+300%|n|n|r|Cffaaaaaa○|CffFFD24D火之符印+1|r|r|n|n|Cff00ff7f点击穿戴或脱卸。|r</v>
      </c>
      <c r="CW349" s="60"/>
      <c r="CX349" s="60"/>
      <c r="CY349" s="60"/>
      <c r="CZ349" s="60"/>
      <c r="DA349" s="60"/>
      <c r="DB349" s="71" t="str">
        <f t="shared" si="5507"/>
        <v/>
      </c>
      <c r="DC349" s="71" t="str">
        <f t="shared" si="5508"/>
        <v/>
      </c>
      <c r="DD349" s="71" t="str">
        <f t="shared" si="5509"/>
        <v/>
      </c>
      <c r="DE349" s="71" t="str">
        <f t="shared" si="5510"/>
        <v/>
      </c>
      <c r="DF349" s="71" t="str">
        <f t="shared" si="5511"/>
        <v/>
      </c>
      <c r="DG349" s="71" t="str">
        <f t="shared" si="5512"/>
        <v/>
      </c>
      <c r="DH349" s="71" t="str">
        <f t="shared" si="5513"/>
        <v/>
      </c>
      <c r="DI349" s="71" t="str">
        <f t="shared" si="5514"/>
        <v/>
      </c>
      <c r="DJ349" s="71" t="str">
        <f t="shared" si="5515"/>
        <v/>
      </c>
      <c r="DK349" s="71" t="str">
        <f t="shared" si="5516"/>
        <v/>
      </c>
      <c r="DL349" s="71" t="str">
        <f t="shared" si="5517"/>
        <v/>
      </c>
      <c r="DM349" s="71" t="str">
        <f t="shared" si="5518"/>
        <v/>
      </c>
      <c r="DN349" s="71" t="str">
        <f t="shared" si="5519"/>
        <v/>
      </c>
      <c r="DO349" s="71" t="str">
        <f t="shared" si="5520"/>
        <v/>
      </c>
      <c r="DP349" s="71" t="str">
        <f t="shared" si="5521"/>
        <v/>
      </c>
      <c r="DQ349" s="71" t="str">
        <f t="shared" si="5522"/>
        <v/>
      </c>
      <c r="DR349" s="71" t="str">
        <f t="shared" si="5523"/>
        <v/>
      </c>
      <c r="DS349" s="71" t="str">
        <f t="shared" si="5524"/>
        <v/>
      </c>
      <c r="DT349" s="71" t="str">
        <f t="shared" si="5525"/>
        <v/>
      </c>
      <c r="DU349" s="71" t="str">
        <f t="shared" si="5526"/>
        <v/>
      </c>
      <c r="DV349" s="71" t="str">
        <f t="shared" si="5527"/>
        <v/>
      </c>
      <c r="DW349" s="71" t="str">
        <f t="shared" si="5528"/>
        <v/>
      </c>
      <c r="DX349" s="71" t="str">
        <f t="shared" si="5529"/>
        <v/>
      </c>
      <c r="DY349" s="71" t="str">
        <f t="shared" si="5530"/>
        <v/>
      </c>
      <c r="DZ349" s="71" t="str">
        <f t="shared" si="5531"/>
        <v/>
      </c>
      <c r="EA349" s="71" t="str">
        <f t="shared" si="5532"/>
        <v/>
      </c>
      <c r="EB349" s="71" t="str">
        <f t="shared" si="5533"/>
        <v/>
      </c>
      <c r="EC349" s="71" t="str">
        <f t="shared" si="5534"/>
        <v/>
      </c>
      <c r="ED349" s="71" t="str">
        <f t="shared" si="5535"/>
        <v/>
      </c>
      <c r="EE349" s="71" t="str">
        <f t="shared" si="5536"/>
        <v/>
      </c>
      <c r="EF349" s="71" t="str">
        <f t="shared" si="5537"/>
        <v/>
      </c>
      <c r="EG349" s="71" t="str">
        <f t="shared" si="5538"/>
        <v/>
      </c>
      <c r="EH349" s="71" t="str">
        <f t="shared" si="5539"/>
        <v/>
      </c>
      <c r="EI349" s="71" t="str">
        <f t="shared" si="5540"/>
        <v/>
      </c>
      <c r="EJ349" s="71" t="str">
        <f t="shared" si="5541"/>
        <v/>
      </c>
      <c r="EK349" s="71" t="str">
        <f t="shared" si="5542"/>
        <v/>
      </c>
      <c r="EL349" s="71" t="str">
        <f t="shared" si="5543"/>
        <v/>
      </c>
      <c r="EM349" s="71" t="str">
        <f t="shared" si="5544"/>
        <v/>
      </c>
      <c r="EN349" s="71" t="str">
        <f t="shared" si="5545"/>
        <v/>
      </c>
      <c r="EO349" s="71" t="str">
        <f t="shared" si="5546"/>
        <v/>
      </c>
      <c r="EP349" s="71" t="str">
        <f t="shared" si="5547"/>
        <v/>
      </c>
      <c r="EQ349" s="71" t="str">
        <f t="shared" si="5548"/>
        <v/>
      </c>
      <c r="ER349" s="71" t="str">
        <f t="shared" si="5549"/>
        <v/>
      </c>
      <c r="ES349" s="71" t="str">
        <f t="shared" si="5550"/>
        <v/>
      </c>
      <c r="ET349" s="71" t="str">
        <f t="shared" si="5551"/>
        <v/>
      </c>
      <c r="EU349" s="71" t="str">
        <f t="shared" si="5552"/>
        <v/>
      </c>
      <c r="EV349" s="71" t="str">
        <f t="shared" si="5553"/>
        <v/>
      </c>
      <c r="EW349" s="71" t="str">
        <f t="shared" si="5554"/>
        <v/>
      </c>
      <c r="EX349" s="71" t="str">
        <f t="shared" si="5555"/>
        <v/>
      </c>
      <c r="EY349" s="71" t="str">
        <f t="shared" si="5556"/>
        <v/>
      </c>
      <c r="EZ349" s="71" t="str">
        <f t="shared" si="5557"/>
        <v/>
      </c>
      <c r="FA349" s="71" t="str">
        <f t="shared" si="5558"/>
        <v/>
      </c>
      <c r="FB349" s="71" t="str">
        <f t="shared" si="5559"/>
        <v/>
      </c>
      <c r="FC349" s="71" t="str">
        <f t="shared" si="5560"/>
        <v/>
      </c>
      <c r="FD349" s="71" t="str">
        <f t="shared" si="5561"/>
        <v/>
      </c>
      <c r="FE349" s="71" t="str">
        <f t="shared" si="5562"/>
        <v/>
      </c>
      <c r="FF349" s="71" t="str">
        <f t="shared" si="5563"/>
        <v/>
      </c>
      <c r="FG349" s="71" t="str">
        <f t="shared" si="5564"/>
        <v/>
      </c>
      <c r="FH349" s="71" t="str">
        <f t="shared" si="5565"/>
        <v/>
      </c>
      <c r="FI349" s="71" t="str">
        <f t="shared" si="5566"/>
        <v/>
      </c>
      <c r="FJ349" s="71" t="str">
        <f t="shared" si="5567"/>
        <v/>
      </c>
      <c r="FK349" s="71" t="str">
        <f t="shared" si="5568"/>
        <v/>
      </c>
      <c r="FL349" s="71" t="str">
        <f t="shared" si="5569"/>
        <v/>
      </c>
      <c r="FM349" s="71" t="str">
        <f t="shared" si="5570"/>
        <v/>
      </c>
      <c r="FN349" s="71" t="str">
        <f t="shared" si="5571"/>
        <v/>
      </c>
      <c r="FO349" s="71" t="str">
        <f t="shared" si="5572"/>
        <v/>
      </c>
      <c r="FP349" s="71" t="str">
        <f t="shared" si="5573"/>
        <v/>
      </c>
      <c r="FQ349" s="71" t="str">
        <f t="shared" si="5574"/>
        <v/>
      </c>
      <c r="FR349" s="71" t="str">
        <f t="shared" si="5575"/>
        <v/>
      </c>
      <c r="FS349" s="71" t="str">
        <f t="shared" si="5576"/>
        <v/>
      </c>
    </row>
    <row r="350" spans="1:175" ht="16.5">
      <c r="A350" s="135"/>
      <c r="B350" s="80" t="s">
        <v>1008</v>
      </c>
      <c r="C350" s="150" t="s">
        <v>997</v>
      </c>
      <c r="K350" s="152"/>
      <c r="T350" s="148" t="s">
        <v>1009</v>
      </c>
      <c r="U350" s="85" t="s">
        <v>999</v>
      </c>
      <c r="CN350" s="70" t="str">
        <f t="shared" si="5501"/>
        <v>InitUnitState('IK1F',,,,,,,,,,)</v>
      </c>
      <c r="CO350" s="70" t="str">
        <f t="shared" si="5502"/>
        <v>InitUnitNormal('IK1F',,,,,,,,,,)</v>
      </c>
      <c r="CP350" s="70" t="str">
        <f t="shared" si="5503"/>
        <v>InitUnitMagic('IK1F',,,,,,,,,,)</v>
      </c>
      <c r="CQ350" s="70" t="str">
        <f t="shared" si="5504"/>
        <v>InitUnitAdd('IK1F',,,,,,,,,,)</v>
      </c>
      <c r="CR350" s="70" t="str">
        <f t="shared" si="5505"/>
        <v>InitEquipData('IK1F',,"",,,,,'','','','','','',"ReplaceableTextures\\CommandButtons\\BTNSST10.blp")</v>
      </c>
      <c r="CU350" s="95" t="str">
        <f t="shared" si="5506"/>
        <v>|n</v>
      </c>
      <c r="CV350" s="61" t="str">
        <f t="shared" si="5425"/>
        <v>致命倍率|Cffffc926+300%|n|n|r|Cffaaaaaa○|CffFFD24D土之符印+1|r|r|n|n|Cff00ff7f点击穿戴或脱卸。|r</v>
      </c>
      <c r="CW350" s="60"/>
      <c r="CX350" s="60"/>
      <c r="CY350" s="60"/>
      <c r="CZ350" s="60"/>
      <c r="DA350" s="60"/>
      <c r="DB350" s="71" t="str">
        <f t="shared" si="5507"/>
        <v/>
      </c>
      <c r="DC350" s="71" t="str">
        <f t="shared" si="5508"/>
        <v/>
      </c>
      <c r="DD350" s="71" t="str">
        <f t="shared" si="5509"/>
        <v/>
      </c>
      <c r="DE350" s="71" t="str">
        <f t="shared" si="5510"/>
        <v/>
      </c>
      <c r="DF350" s="71" t="str">
        <f t="shared" si="5511"/>
        <v/>
      </c>
      <c r="DG350" s="71" t="str">
        <f t="shared" si="5512"/>
        <v/>
      </c>
      <c r="DH350" s="71" t="str">
        <f t="shared" si="5513"/>
        <v/>
      </c>
      <c r="DI350" s="71" t="str">
        <f t="shared" si="5514"/>
        <v/>
      </c>
      <c r="DJ350" s="71" t="str">
        <f t="shared" si="5515"/>
        <v/>
      </c>
      <c r="DK350" s="71" t="str">
        <f t="shared" si="5516"/>
        <v/>
      </c>
      <c r="DL350" s="71" t="str">
        <f t="shared" si="5517"/>
        <v/>
      </c>
      <c r="DM350" s="71" t="str">
        <f t="shared" si="5518"/>
        <v/>
      </c>
      <c r="DN350" s="71" t="str">
        <f t="shared" si="5519"/>
        <v/>
      </c>
      <c r="DO350" s="71" t="str">
        <f t="shared" si="5520"/>
        <v/>
      </c>
      <c r="DP350" s="71" t="str">
        <f t="shared" si="5521"/>
        <v/>
      </c>
      <c r="DQ350" s="71" t="str">
        <f t="shared" si="5522"/>
        <v/>
      </c>
      <c r="DR350" s="71" t="str">
        <f t="shared" si="5523"/>
        <v/>
      </c>
      <c r="DS350" s="71" t="str">
        <f t="shared" si="5524"/>
        <v/>
      </c>
      <c r="DT350" s="71" t="str">
        <f t="shared" si="5525"/>
        <v/>
      </c>
      <c r="DU350" s="71" t="str">
        <f t="shared" si="5526"/>
        <v/>
      </c>
      <c r="DV350" s="71" t="str">
        <f t="shared" si="5527"/>
        <v/>
      </c>
      <c r="DW350" s="71" t="str">
        <f t="shared" si="5528"/>
        <v/>
      </c>
      <c r="DX350" s="71" t="str">
        <f t="shared" si="5529"/>
        <v/>
      </c>
      <c r="DY350" s="71" t="str">
        <f t="shared" si="5530"/>
        <v/>
      </c>
      <c r="DZ350" s="71" t="str">
        <f t="shared" si="5531"/>
        <v/>
      </c>
      <c r="EA350" s="71" t="str">
        <f t="shared" si="5532"/>
        <v/>
      </c>
      <c r="EB350" s="71" t="str">
        <f t="shared" si="5533"/>
        <v/>
      </c>
      <c r="EC350" s="71" t="str">
        <f t="shared" si="5534"/>
        <v/>
      </c>
      <c r="ED350" s="71" t="str">
        <f t="shared" si="5535"/>
        <v/>
      </c>
      <c r="EE350" s="71" t="str">
        <f t="shared" si="5536"/>
        <v/>
      </c>
      <c r="EF350" s="71" t="str">
        <f t="shared" si="5537"/>
        <v/>
      </c>
      <c r="EG350" s="71" t="str">
        <f t="shared" si="5538"/>
        <v/>
      </c>
      <c r="EH350" s="71" t="str">
        <f t="shared" si="5539"/>
        <v/>
      </c>
      <c r="EI350" s="71" t="str">
        <f t="shared" si="5540"/>
        <v/>
      </c>
      <c r="EJ350" s="71" t="str">
        <f t="shared" si="5541"/>
        <v/>
      </c>
      <c r="EK350" s="71" t="str">
        <f t="shared" si="5542"/>
        <v/>
      </c>
      <c r="EL350" s="71" t="str">
        <f t="shared" si="5543"/>
        <v/>
      </c>
      <c r="EM350" s="71" t="str">
        <f t="shared" si="5544"/>
        <v/>
      </c>
      <c r="EN350" s="71" t="str">
        <f t="shared" si="5545"/>
        <v/>
      </c>
      <c r="EO350" s="71" t="str">
        <f t="shared" si="5546"/>
        <v/>
      </c>
      <c r="EP350" s="71" t="str">
        <f t="shared" si="5547"/>
        <v/>
      </c>
      <c r="EQ350" s="71" t="str">
        <f t="shared" si="5548"/>
        <v/>
      </c>
      <c r="ER350" s="71" t="str">
        <f t="shared" si="5549"/>
        <v/>
      </c>
      <c r="ES350" s="71" t="str">
        <f t="shared" si="5550"/>
        <v/>
      </c>
      <c r="ET350" s="71" t="str">
        <f t="shared" si="5551"/>
        <v/>
      </c>
      <c r="EU350" s="71" t="str">
        <f t="shared" si="5552"/>
        <v/>
      </c>
      <c r="EV350" s="71" t="str">
        <f t="shared" si="5553"/>
        <v/>
      </c>
      <c r="EW350" s="71" t="str">
        <f t="shared" si="5554"/>
        <v/>
      </c>
      <c r="EX350" s="71" t="str">
        <f t="shared" si="5555"/>
        <v/>
      </c>
      <c r="EY350" s="71" t="str">
        <f t="shared" si="5556"/>
        <v/>
      </c>
      <c r="EZ350" s="71" t="str">
        <f t="shared" si="5557"/>
        <v/>
      </c>
      <c r="FA350" s="71" t="str">
        <f t="shared" si="5558"/>
        <v/>
      </c>
      <c r="FB350" s="71" t="str">
        <f t="shared" si="5559"/>
        <v/>
      </c>
      <c r="FC350" s="71" t="str">
        <f t="shared" si="5560"/>
        <v/>
      </c>
      <c r="FD350" s="71" t="str">
        <f t="shared" si="5561"/>
        <v/>
      </c>
      <c r="FE350" s="71" t="str">
        <f t="shared" si="5562"/>
        <v/>
      </c>
      <c r="FF350" s="71" t="str">
        <f t="shared" si="5563"/>
        <v/>
      </c>
      <c r="FG350" s="71" t="str">
        <f t="shared" si="5564"/>
        <v/>
      </c>
      <c r="FH350" s="71" t="str">
        <f t="shared" si="5565"/>
        <v/>
      </c>
      <c r="FI350" s="71" t="str">
        <f t="shared" si="5566"/>
        <v/>
      </c>
      <c r="FJ350" s="71" t="str">
        <f t="shared" si="5567"/>
        <v/>
      </c>
      <c r="FK350" s="71" t="str">
        <f t="shared" si="5568"/>
        <v/>
      </c>
      <c r="FL350" s="71" t="str">
        <f t="shared" si="5569"/>
        <v/>
      </c>
      <c r="FM350" s="71" t="str">
        <f t="shared" si="5570"/>
        <v/>
      </c>
      <c r="FN350" s="71" t="str">
        <f t="shared" si="5571"/>
        <v/>
      </c>
      <c r="FO350" s="71" t="str">
        <f t="shared" si="5572"/>
        <v/>
      </c>
      <c r="FP350" s="71" t="str">
        <f t="shared" si="5573"/>
        <v/>
      </c>
      <c r="FQ350" s="71" t="str">
        <f t="shared" si="5574"/>
        <v/>
      </c>
      <c r="FR350" s="71" t="str">
        <f t="shared" si="5575"/>
        <v/>
      </c>
      <c r="FS350" s="71" t="str">
        <f t="shared" si="5576"/>
        <v/>
      </c>
    </row>
    <row r="351" spans="1:175" ht="16.5">
      <c r="A351" s="135"/>
      <c r="B351" s="80" t="s">
        <v>1010</v>
      </c>
      <c r="C351" s="150" t="s">
        <v>997</v>
      </c>
      <c r="K351" s="152"/>
      <c r="T351" s="148" t="s">
        <v>1011</v>
      </c>
      <c r="U351" s="85" t="s">
        <v>999</v>
      </c>
      <c r="CN351" s="70" t="str">
        <f t="shared" si="5501"/>
        <v>InitUnitState('IK1G',,,,,,,,,,)</v>
      </c>
      <c r="CO351" s="70" t="str">
        <f t="shared" si="5502"/>
        <v>InitUnitNormal('IK1G',,,,,,,,,,)</v>
      </c>
      <c r="CP351" s="70" t="str">
        <f t="shared" si="5503"/>
        <v>InitUnitMagic('IK1G',,,,,,,,,,)</v>
      </c>
      <c r="CQ351" s="70" t="str">
        <f t="shared" si="5504"/>
        <v>InitUnitAdd('IK1G',,,,,,,,,,)</v>
      </c>
      <c r="CR351" s="70" t="str">
        <f t="shared" si="5505"/>
        <v>InitEquipData('IK1G',,"",,,,,'','','','','','',"ReplaceableTextures\\CommandButtons\\BTNSST10.blp")</v>
      </c>
      <c r="CU351" s="95" t="str">
        <f t="shared" si="5506"/>
        <v>|n</v>
      </c>
      <c r="CV351" s="61" t="str">
        <f t="shared" si="5425"/>
        <v>致命倍率|Cffffc926+300%|n|n|r|Cffaaaaaa○|CffFFD24D光之符印+1|r|r|n|n|Cff00ff7f点击穿戴或脱卸。|r</v>
      </c>
      <c r="CW351" s="60"/>
      <c r="CX351" s="60"/>
      <c r="CY351" s="60"/>
      <c r="CZ351" s="60"/>
      <c r="DA351" s="60"/>
      <c r="DB351" s="71" t="str">
        <f t="shared" si="5507"/>
        <v/>
      </c>
      <c r="DC351" s="71" t="str">
        <f t="shared" si="5508"/>
        <v/>
      </c>
      <c r="DD351" s="71" t="str">
        <f t="shared" si="5509"/>
        <v/>
      </c>
      <c r="DE351" s="71" t="str">
        <f t="shared" si="5510"/>
        <v/>
      </c>
      <c r="DF351" s="71" t="str">
        <f t="shared" si="5511"/>
        <v/>
      </c>
      <c r="DG351" s="71" t="str">
        <f t="shared" si="5512"/>
        <v/>
      </c>
      <c r="DH351" s="71" t="str">
        <f t="shared" si="5513"/>
        <v/>
      </c>
      <c r="DI351" s="71" t="str">
        <f t="shared" si="5514"/>
        <v/>
      </c>
      <c r="DJ351" s="71" t="str">
        <f t="shared" si="5515"/>
        <v/>
      </c>
      <c r="DK351" s="71" t="str">
        <f t="shared" si="5516"/>
        <v/>
      </c>
      <c r="DL351" s="71" t="str">
        <f t="shared" si="5517"/>
        <v/>
      </c>
      <c r="DM351" s="71" t="str">
        <f t="shared" si="5518"/>
        <v/>
      </c>
      <c r="DN351" s="71" t="str">
        <f t="shared" si="5519"/>
        <v/>
      </c>
      <c r="DO351" s="71" t="str">
        <f t="shared" si="5520"/>
        <v/>
      </c>
      <c r="DP351" s="71" t="str">
        <f t="shared" si="5521"/>
        <v/>
      </c>
      <c r="DQ351" s="71" t="str">
        <f t="shared" si="5522"/>
        <v/>
      </c>
      <c r="DR351" s="71" t="str">
        <f t="shared" si="5523"/>
        <v/>
      </c>
      <c r="DS351" s="71" t="str">
        <f t="shared" si="5524"/>
        <v/>
      </c>
      <c r="DT351" s="71" t="str">
        <f t="shared" si="5525"/>
        <v/>
      </c>
      <c r="DU351" s="71" t="str">
        <f t="shared" si="5526"/>
        <v/>
      </c>
      <c r="DV351" s="71" t="str">
        <f t="shared" si="5527"/>
        <v/>
      </c>
      <c r="DW351" s="71" t="str">
        <f t="shared" si="5528"/>
        <v/>
      </c>
      <c r="DX351" s="71" t="str">
        <f t="shared" si="5529"/>
        <v/>
      </c>
      <c r="DY351" s="71" t="str">
        <f t="shared" si="5530"/>
        <v/>
      </c>
      <c r="DZ351" s="71" t="str">
        <f t="shared" si="5531"/>
        <v/>
      </c>
      <c r="EA351" s="71" t="str">
        <f t="shared" si="5532"/>
        <v/>
      </c>
      <c r="EB351" s="71" t="str">
        <f t="shared" si="5533"/>
        <v/>
      </c>
      <c r="EC351" s="71" t="str">
        <f t="shared" si="5534"/>
        <v/>
      </c>
      <c r="ED351" s="71" t="str">
        <f t="shared" si="5535"/>
        <v/>
      </c>
      <c r="EE351" s="71" t="str">
        <f t="shared" si="5536"/>
        <v/>
      </c>
      <c r="EF351" s="71" t="str">
        <f t="shared" si="5537"/>
        <v/>
      </c>
      <c r="EG351" s="71" t="str">
        <f t="shared" si="5538"/>
        <v/>
      </c>
      <c r="EH351" s="71" t="str">
        <f t="shared" si="5539"/>
        <v/>
      </c>
      <c r="EI351" s="71" t="str">
        <f t="shared" si="5540"/>
        <v/>
      </c>
      <c r="EJ351" s="71" t="str">
        <f t="shared" si="5541"/>
        <v/>
      </c>
      <c r="EK351" s="71" t="str">
        <f t="shared" si="5542"/>
        <v/>
      </c>
      <c r="EL351" s="71" t="str">
        <f t="shared" si="5543"/>
        <v/>
      </c>
      <c r="EM351" s="71" t="str">
        <f t="shared" si="5544"/>
        <v/>
      </c>
      <c r="EN351" s="71" t="str">
        <f t="shared" si="5545"/>
        <v/>
      </c>
      <c r="EO351" s="71" t="str">
        <f t="shared" si="5546"/>
        <v/>
      </c>
      <c r="EP351" s="71" t="str">
        <f t="shared" si="5547"/>
        <v/>
      </c>
      <c r="EQ351" s="71" t="str">
        <f t="shared" si="5548"/>
        <v/>
      </c>
      <c r="ER351" s="71" t="str">
        <f t="shared" si="5549"/>
        <v/>
      </c>
      <c r="ES351" s="71" t="str">
        <f t="shared" si="5550"/>
        <v/>
      </c>
      <c r="ET351" s="71" t="str">
        <f t="shared" si="5551"/>
        <v/>
      </c>
      <c r="EU351" s="71" t="str">
        <f t="shared" si="5552"/>
        <v/>
      </c>
      <c r="EV351" s="71" t="str">
        <f t="shared" si="5553"/>
        <v/>
      </c>
      <c r="EW351" s="71" t="str">
        <f t="shared" si="5554"/>
        <v/>
      </c>
      <c r="EX351" s="71" t="str">
        <f t="shared" si="5555"/>
        <v/>
      </c>
      <c r="EY351" s="71" t="str">
        <f t="shared" si="5556"/>
        <v/>
      </c>
      <c r="EZ351" s="71" t="str">
        <f t="shared" si="5557"/>
        <v/>
      </c>
      <c r="FA351" s="71" t="str">
        <f t="shared" si="5558"/>
        <v/>
      </c>
      <c r="FB351" s="71" t="str">
        <f t="shared" si="5559"/>
        <v/>
      </c>
      <c r="FC351" s="71" t="str">
        <f t="shared" si="5560"/>
        <v/>
      </c>
      <c r="FD351" s="71" t="str">
        <f t="shared" si="5561"/>
        <v/>
      </c>
      <c r="FE351" s="71" t="str">
        <f t="shared" si="5562"/>
        <v/>
      </c>
      <c r="FF351" s="71" t="str">
        <f t="shared" si="5563"/>
        <v/>
      </c>
      <c r="FG351" s="71" t="str">
        <f t="shared" si="5564"/>
        <v/>
      </c>
      <c r="FH351" s="71" t="str">
        <f t="shared" si="5565"/>
        <v/>
      </c>
      <c r="FI351" s="71" t="str">
        <f t="shared" si="5566"/>
        <v/>
      </c>
      <c r="FJ351" s="71" t="str">
        <f t="shared" si="5567"/>
        <v/>
      </c>
      <c r="FK351" s="71" t="str">
        <f t="shared" si="5568"/>
        <v/>
      </c>
      <c r="FL351" s="71" t="str">
        <f t="shared" si="5569"/>
        <v/>
      </c>
      <c r="FM351" s="71" t="str">
        <f t="shared" si="5570"/>
        <v/>
      </c>
      <c r="FN351" s="71" t="str">
        <f t="shared" si="5571"/>
        <v/>
      </c>
      <c r="FO351" s="71" t="str">
        <f t="shared" si="5572"/>
        <v/>
      </c>
      <c r="FP351" s="71" t="str">
        <f t="shared" si="5573"/>
        <v/>
      </c>
      <c r="FQ351" s="71" t="str">
        <f t="shared" si="5574"/>
        <v/>
      </c>
      <c r="FR351" s="71" t="str">
        <f t="shared" si="5575"/>
        <v/>
      </c>
      <c r="FS351" s="71" t="str">
        <f t="shared" si="5576"/>
        <v/>
      </c>
    </row>
    <row r="352" spans="1:175" ht="16.5">
      <c r="A352" s="135"/>
      <c r="B352" s="80" t="s">
        <v>1012</v>
      </c>
      <c r="C352" s="150" t="s">
        <v>997</v>
      </c>
      <c r="K352" s="152"/>
      <c r="T352" s="148" t="s">
        <v>1013</v>
      </c>
      <c r="U352" s="85" t="s">
        <v>999</v>
      </c>
      <c r="CN352" s="70" t="str">
        <f t="shared" si="5501"/>
        <v>InitUnitState('IK1H',,,,,,,,,,)</v>
      </c>
      <c r="CO352" s="70" t="str">
        <f t="shared" si="5502"/>
        <v>InitUnitNormal('IK1H',,,,,,,,,,)</v>
      </c>
      <c r="CP352" s="70" t="str">
        <f t="shared" si="5503"/>
        <v>InitUnitMagic('IK1H',,,,,,,,,,)</v>
      </c>
      <c r="CQ352" s="70" t="str">
        <f t="shared" si="5504"/>
        <v>InitUnitAdd('IK1H',,,,,,,,,,)</v>
      </c>
      <c r="CR352" s="70" t="str">
        <f t="shared" si="5505"/>
        <v>InitEquipData('IK1H',,"",,,,,'','','','','','',"ReplaceableTextures\\CommandButtons\\BTNSST10.blp")</v>
      </c>
      <c r="CU352" s="95" t="str">
        <f t="shared" si="5506"/>
        <v>|n</v>
      </c>
      <c r="CV352" s="61" t="str">
        <f t="shared" si="5425"/>
        <v>致命倍率|Cffffc926+300%|n|n|r|Cffaaaaaa○|CffFFD24D雷之符印+1|r|r|n|n|Cff00ff7f点击穿戴或脱卸。|r</v>
      </c>
      <c r="CW352" s="60"/>
      <c r="CX352" s="60"/>
      <c r="CY352" s="60"/>
      <c r="CZ352" s="60"/>
      <c r="DA352" s="60"/>
      <c r="DB352" s="71" t="str">
        <f t="shared" si="5507"/>
        <v/>
      </c>
      <c r="DC352" s="71" t="str">
        <f t="shared" si="5508"/>
        <v/>
      </c>
      <c r="DD352" s="71" t="str">
        <f t="shared" si="5509"/>
        <v/>
      </c>
      <c r="DE352" s="71" t="str">
        <f t="shared" si="5510"/>
        <v/>
      </c>
      <c r="DF352" s="71" t="str">
        <f t="shared" si="5511"/>
        <v/>
      </c>
      <c r="DG352" s="71" t="str">
        <f t="shared" si="5512"/>
        <v/>
      </c>
      <c r="DH352" s="71" t="str">
        <f t="shared" si="5513"/>
        <v/>
      </c>
      <c r="DI352" s="71" t="str">
        <f t="shared" si="5514"/>
        <v/>
      </c>
      <c r="DJ352" s="71" t="str">
        <f t="shared" si="5515"/>
        <v/>
      </c>
      <c r="DK352" s="71" t="str">
        <f t="shared" si="5516"/>
        <v/>
      </c>
      <c r="DL352" s="71" t="str">
        <f t="shared" si="5517"/>
        <v/>
      </c>
      <c r="DM352" s="71" t="str">
        <f t="shared" si="5518"/>
        <v/>
      </c>
      <c r="DN352" s="71" t="str">
        <f t="shared" si="5519"/>
        <v/>
      </c>
      <c r="DO352" s="71" t="str">
        <f t="shared" si="5520"/>
        <v/>
      </c>
      <c r="DP352" s="71" t="str">
        <f t="shared" si="5521"/>
        <v/>
      </c>
      <c r="DQ352" s="71" t="str">
        <f t="shared" si="5522"/>
        <v/>
      </c>
      <c r="DR352" s="71" t="str">
        <f t="shared" si="5523"/>
        <v/>
      </c>
      <c r="DS352" s="71" t="str">
        <f t="shared" si="5524"/>
        <v/>
      </c>
      <c r="DT352" s="71" t="str">
        <f t="shared" si="5525"/>
        <v/>
      </c>
      <c r="DU352" s="71" t="str">
        <f t="shared" si="5526"/>
        <v/>
      </c>
      <c r="DV352" s="71" t="str">
        <f t="shared" si="5527"/>
        <v/>
      </c>
      <c r="DW352" s="71" t="str">
        <f t="shared" si="5528"/>
        <v/>
      </c>
      <c r="DX352" s="71" t="str">
        <f t="shared" si="5529"/>
        <v/>
      </c>
      <c r="DY352" s="71" t="str">
        <f t="shared" si="5530"/>
        <v/>
      </c>
      <c r="DZ352" s="71" t="str">
        <f t="shared" si="5531"/>
        <v/>
      </c>
      <c r="EA352" s="71" t="str">
        <f t="shared" si="5532"/>
        <v/>
      </c>
      <c r="EB352" s="71" t="str">
        <f t="shared" si="5533"/>
        <v/>
      </c>
      <c r="EC352" s="71" t="str">
        <f t="shared" si="5534"/>
        <v/>
      </c>
      <c r="ED352" s="71" t="str">
        <f t="shared" si="5535"/>
        <v/>
      </c>
      <c r="EE352" s="71" t="str">
        <f t="shared" si="5536"/>
        <v/>
      </c>
      <c r="EF352" s="71" t="str">
        <f t="shared" si="5537"/>
        <v/>
      </c>
      <c r="EG352" s="71" t="str">
        <f t="shared" si="5538"/>
        <v/>
      </c>
      <c r="EH352" s="71" t="str">
        <f t="shared" si="5539"/>
        <v/>
      </c>
      <c r="EI352" s="71" t="str">
        <f t="shared" si="5540"/>
        <v/>
      </c>
      <c r="EJ352" s="71" t="str">
        <f t="shared" si="5541"/>
        <v/>
      </c>
      <c r="EK352" s="71" t="str">
        <f t="shared" si="5542"/>
        <v/>
      </c>
      <c r="EL352" s="71" t="str">
        <f t="shared" si="5543"/>
        <v/>
      </c>
      <c r="EM352" s="71" t="str">
        <f t="shared" si="5544"/>
        <v/>
      </c>
      <c r="EN352" s="71" t="str">
        <f t="shared" si="5545"/>
        <v/>
      </c>
      <c r="EO352" s="71" t="str">
        <f t="shared" si="5546"/>
        <v/>
      </c>
      <c r="EP352" s="71" t="str">
        <f t="shared" si="5547"/>
        <v/>
      </c>
      <c r="EQ352" s="71" t="str">
        <f t="shared" si="5548"/>
        <v/>
      </c>
      <c r="ER352" s="71" t="str">
        <f t="shared" si="5549"/>
        <v/>
      </c>
      <c r="ES352" s="71" t="str">
        <f t="shared" si="5550"/>
        <v/>
      </c>
      <c r="ET352" s="71" t="str">
        <f t="shared" si="5551"/>
        <v/>
      </c>
      <c r="EU352" s="71" t="str">
        <f t="shared" si="5552"/>
        <v/>
      </c>
      <c r="EV352" s="71" t="str">
        <f t="shared" si="5553"/>
        <v/>
      </c>
      <c r="EW352" s="71" t="str">
        <f t="shared" si="5554"/>
        <v/>
      </c>
      <c r="EX352" s="71" t="str">
        <f t="shared" si="5555"/>
        <v/>
      </c>
      <c r="EY352" s="71" t="str">
        <f t="shared" si="5556"/>
        <v/>
      </c>
      <c r="EZ352" s="71" t="str">
        <f t="shared" si="5557"/>
        <v/>
      </c>
      <c r="FA352" s="71" t="str">
        <f t="shared" si="5558"/>
        <v/>
      </c>
      <c r="FB352" s="71" t="str">
        <f t="shared" si="5559"/>
        <v/>
      </c>
      <c r="FC352" s="71" t="str">
        <f t="shared" si="5560"/>
        <v/>
      </c>
      <c r="FD352" s="71" t="str">
        <f t="shared" si="5561"/>
        <v/>
      </c>
      <c r="FE352" s="71" t="str">
        <f t="shared" si="5562"/>
        <v/>
      </c>
      <c r="FF352" s="71" t="str">
        <f t="shared" si="5563"/>
        <v/>
      </c>
      <c r="FG352" s="71" t="str">
        <f t="shared" si="5564"/>
        <v/>
      </c>
      <c r="FH352" s="71" t="str">
        <f t="shared" si="5565"/>
        <v/>
      </c>
      <c r="FI352" s="71" t="str">
        <f t="shared" si="5566"/>
        <v/>
      </c>
      <c r="FJ352" s="71" t="str">
        <f t="shared" si="5567"/>
        <v/>
      </c>
      <c r="FK352" s="71" t="str">
        <f t="shared" si="5568"/>
        <v/>
      </c>
      <c r="FL352" s="71" t="str">
        <f t="shared" si="5569"/>
        <v/>
      </c>
      <c r="FM352" s="71" t="str">
        <f t="shared" si="5570"/>
        <v/>
      </c>
      <c r="FN352" s="71" t="str">
        <f t="shared" si="5571"/>
        <v/>
      </c>
      <c r="FO352" s="71" t="str">
        <f t="shared" si="5572"/>
        <v/>
      </c>
      <c r="FP352" s="71" t="str">
        <f t="shared" si="5573"/>
        <v/>
      </c>
      <c r="FQ352" s="71" t="str">
        <f t="shared" si="5574"/>
        <v/>
      </c>
      <c r="FR352" s="71" t="str">
        <f t="shared" si="5575"/>
        <v/>
      </c>
      <c r="FS352" s="71" t="str">
        <f t="shared" si="5576"/>
        <v/>
      </c>
    </row>
    <row r="353" spans="1:175" ht="16.5">
      <c r="A353" s="135"/>
      <c r="B353" s="80" t="s">
        <v>1014</v>
      </c>
      <c r="C353" s="150" t="s">
        <v>997</v>
      </c>
      <c r="K353" s="153"/>
      <c r="T353" s="148" t="s">
        <v>1015</v>
      </c>
      <c r="U353" s="85" t="s">
        <v>999</v>
      </c>
      <c r="CN353" s="70" t="str">
        <f t="shared" si="5501"/>
        <v>InitUnitState('IK1I',,,,,,,,,,)</v>
      </c>
      <c r="CO353" s="70" t="str">
        <f t="shared" si="5502"/>
        <v>InitUnitNormal('IK1I',,,,,,,,,,)</v>
      </c>
      <c r="CP353" s="70" t="str">
        <f t="shared" si="5503"/>
        <v>InitUnitMagic('IK1I',,,,,,,,,,)</v>
      </c>
      <c r="CQ353" s="70" t="str">
        <f t="shared" si="5504"/>
        <v>InitUnitAdd('IK1I',,,,,,,,,,)</v>
      </c>
      <c r="CR353" s="70" t="str">
        <f t="shared" si="5505"/>
        <v>InitEquipData('IK1I',,"",,,,,'','','','','','',"ReplaceableTextures\\CommandButtons\\BTNSST10.blp")</v>
      </c>
      <c r="CU353" s="95" t="str">
        <f t="shared" si="5506"/>
        <v>|n</v>
      </c>
      <c r="CV353" s="61" t="str">
        <f t="shared" si="5425"/>
        <v>致命倍率|Cffffc926+300%|n|n|r|Cffaaaaaa○|CffFFD24D暗之符印+1|r|r|n|n|Cff00ff7f点击穿戴或脱卸。|r</v>
      </c>
      <c r="CW353" s="60"/>
      <c r="CX353" s="60"/>
      <c r="CY353" s="60"/>
      <c r="CZ353" s="60"/>
      <c r="DA353" s="60"/>
      <c r="DB353" s="71" t="str">
        <f t="shared" si="5507"/>
        <v/>
      </c>
      <c r="DC353" s="71" t="str">
        <f t="shared" si="5508"/>
        <v/>
      </c>
      <c r="DD353" s="71" t="str">
        <f t="shared" si="5509"/>
        <v/>
      </c>
      <c r="DE353" s="71" t="str">
        <f t="shared" si="5510"/>
        <v/>
      </c>
      <c r="DF353" s="71" t="str">
        <f t="shared" si="5511"/>
        <v/>
      </c>
      <c r="DG353" s="71" t="str">
        <f t="shared" si="5512"/>
        <v/>
      </c>
      <c r="DH353" s="71" t="str">
        <f t="shared" si="5513"/>
        <v/>
      </c>
      <c r="DI353" s="71" t="str">
        <f t="shared" si="5514"/>
        <v/>
      </c>
      <c r="DJ353" s="71" t="str">
        <f t="shared" si="5515"/>
        <v/>
      </c>
      <c r="DK353" s="71" t="str">
        <f t="shared" si="5516"/>
        <v/>
      </c>
      <c r="DL353" s="71" t="str">
        <f t="shared" si="5517"/>
        <v/>
      </c>
      <c r="DM353" s="71" t="str">
        <f t="shared" si="5518"/>
        <v/>
      </c>
      <c r="DN353" s="71" t="str">
        <f t="shared" si="5519"/>
        <v/>
      </c>
      <c r="DO353" s="71" t="str">
        <f t="shared" si="5520"/>
        <v/>
      </c>
      <c r="DP353" s="71" t="str">
        <f t="shared" si="5521"/>
        <v/>
      </c>
      <c r="DQ353" s="71" t="str">
        <f t="shared" si="5522"/>
        <v/>
      </c>
      <c r="DR353" s="71" t="str">
        <f t="shared" si="5523"/>
        <v/>
      </c>
      <c r="DS353" s="71" t="str">
        <f t="shared" si="5524"/>
        <v/>
      </c>
      <c r="DT353" s="71" t="str">
        <f t="shared" si="5525"/>
        <v/>
      </c>
      <c r="DU353" s="71" t="str">
        <f t="shared" si="5526"/>
        <v/>
      </c>
      <c r="DV353" s="71" t="str">
        <f t="shared" si="5527"/>
        <v/>
      </c>
      <c r="DW353" s="71" t="str">
        <f t="shared" si="5528"/>
        <v/>
      </c>
      <c r="DX353" s="71" t="str">
        <f t="shared" si="5529"/>
        <v/>
      </c>
      <c r="DY353" s="71" t="str">
        <f t="shared" si="5530"/>
        <v/>
      </c>
      <c r="DZ353" s="71" t="str">
        <f t="shared" si="5531"/>
        <v/>
      </c>
      <c r="EA353" s="71" t="str">
        <f t="shared" si="5532"/>
        <v/>
      </c>
      <c r="EB353" s="71" t="str">
        <f t="shared" si="5533"/>
        <v/>
      </c>
      <c r="EC353" s="71" t="str">
        <f t="shared" si="5534"/>
        <v/>
      </c>
      <c r="ED353" s="71" t="str">
        <f t="shared" si="5535"/>
        <v/>
      </c>
      <c r="EE353" s="71" t="str">
        <f t="shared" si="5536"/>
        <v/>
      </c>
      <c r="EF353" s="71" t="str">
        <f t="shared" si="5537"/>
        <v/>
      </c>
      <c r="EG353" s="71" t="str">
        <f t="shared" si="5538"/>
        <v/>
      </c>
      <c r="EH353" s="71" t="str">
        <f t="shared" si="5539"/>
        <v/>
      </c>
      <c r="EI353" s="71" t="str">
        <f t="shared" si="5540"/>
        <v/>
      </c>
      <c r="EJ353" s="71" t="str">
        <f t="shared" si="5541"/>
        <v/>
      </c>
      <c r="EK353" s="71" t="str">
        <f t="shared" si="5542"/>
        <v/>
      </c>
      <c r="EL353" s="71" t="str">
        <f t="shared" si="5543"/>
        <v/>
      </c>
      <c r="EM353" s="71" t="str">
        <f t="shared" si="5544"/>
        <v/>
      </c>
      <c r="EN353" s="71" t="str">
        <f t="shared" si="5545"/>
        <v/>
      </c>
      <c r="EO353" s="71" t="str">
        <f t="shared" si="5546"/>
        <v/>
      </c>
      <c r="EP353" s="71" t="str">
        <f t="shared" si="5547"/>
        <v/>
      </c>
      <c r="EQ353" s="71" t="str">
        <f t="shared" si="5548"/>
        <v/>
      </c>
      <c r="ER353" s="71" t="str">
        <f t="shared" si="5549"/>
        <v/>
      </c>
      <c r="ES353" s="71" t="str">
        <f t="shared" si="5550"/>
        <v/>
      </c>
      <c r="ET353" s="71" t="str">
        <f t="shared" si="5551"/>
        <v/>
      </c>
      <c r="EU353" s="71" t="str">
        <f t="shared" si="5552"/>
        <v/>
      </c>
      <c r="EV353" s="71" t="str">
        <f t="shared" si="5553"/>
        <v/>
      </c>
      <c r="EW353" s="71" t="str">
        <f t="shared" si="5554"/>
        <v/>
      </c>
      <c r="EX353" s="71" t="str">
        <f t="shared" si="5555"/>
        <v/>
      </c>
      <c r="EY353" s="71" t="str">
        <f t="shared" si="5556"/>
        <v/>
      </c>
      <c r="EZ353" s="71" t="str">
        <f t="shared" si="5557"/>
        <v/>
      </c>
      <c r="FA353" s="71" t="str">
        <f t="shared" si="5558"/>
        <v/>
      </c>
      <c r="FB353" s="71" t="str">
        <f t="shared" si="5559"/>
        <v/>
      </c>
      <c r="FC353" s="71" t="str">
        <f t="shared" si="5560"/>
        <v/>
      </c>
      <c r="FD353" s="71" t="str">
        <f t="shared" si="5561"/>
        <v/>
      </c>
      <c r="FE353" s="71" t="str">
        <f t="shared" si="5562"/>
        <v/>
      </c>
      <c r="FF353" s="71" t="str">
        <f t="shared" si="5563"/>
        <v/>
      </c>
      <c r="FG353" s="71" t="str">
        <f t="shared" si="5564"/>
        <v/>
      </c>
      <c r="FH353" s="71" t="str">
        <f t="shared" si="5565"/>
        <v/>
      </c>
      <c r="FI353" s="71" t="str">
        <f t="shared" si="5566"/>
        <v/>
      </c>
      <c r="FJ353" s="71" t="str">
        <f t="shared" si="5567"/>
        <v/>
      </c>
      <c r="FK353" s="71" t="str">
        <f t="shared" si="5568"/>
        <v/>
      </c>
      <c r="FL353" s="71" t="str">
        <f t="shared" si="5569"/>
        <v/>
      </c>
      <c r="FM353" s="71" t="str">
        <f t="shared" si="5570"/>
        <v/>
      </c>
      <c r="FN353" s="71" t="str">
        <f t="shared" si="5571"/>
        <v/>
      </c>
      <c r="FO353" s="71" t="str">
        <f t="shared" si="5572"/>
        <v/>
      </c>
      <c r="FP353" s="71" t="str">
        <f t="shared" si="5573"/>
        <v/>
      </c>
      <c r="FQ353" s="71" t="str">
        <f t="shared" si="5574"/>
        <v/>
      </c>
      <c r="FR353" s="71" t="str">
        <f t="shared" si="5575"/>
        <v/>
      </c>
      <c r="FS353" s="71" t="str">
        <f t="shared" si="5576"/>
        <v/>
      </c>
    </row>
    <row r="354" spans="1:175" ht="16.5">
      <c r="A354" s="135"/>
      <c r="B354" s="80" t="s">
        <v>1016</v>
      </c>
      <c r="C354" s="149" t="s">
        <v>1017</v>
      </c>
      <c r="T354" s="154" t="s">
        <v>1018</v>
      </c>
      <c r="U354" s="85" t="s">
        <v>1019</v>
      </c>
      <c r="CN354" s="70" t="str">
        <f t="shared" si="5426"/>
        <v>InitUnitState('IK2A',,,,,,,,,,)</v>
      </c>
      <c r="CO354" s="70" t="str">
        <f t="shared" si="5427"/>
        <v>InitUnitNormal('IK2A',,,,,,,,,,)</v>
      </c>
      <c r="CP354" s="70" t="str">
        <f t="shared" si="5428"/>
        <v>InitUnitMagic('IK2A',,,,,,,,,,)</v>
      </c>
      <c r="CQ354" s="70" t="str">
        <f t="shared" si="5429"/>
        <v>InitUnitAdd('IK2A',,,,,,,,,,)</v>
      </c>
      <c r="CR354" s="70" t="str">
        <f>"InitEquipData('"&amp;B354&amp;"',"&amp;D354&amp;","&amp;CR$1&amp;A354&amp;CR$1&amp;","&amp;E354&amp;","&amp;I354&amp;","&amp;F354&amp;","&amp;G354&amp;",'"&amp;J354&amp;"','"&amp;K354&amp;"','"&amp;L354&amp;"','"&amp;M354&amp;"','"&amp;N354&amp;"','"&amp;O354&amp;"',"&amp;CR$1&amp;U363&amp;CR$1&amp;")"</f>
        <v>InitEquipData('IK2A',,"",,,,,'','','','','','',"ReplaceableTextures\\CommandButtons\\BTNSST11.blp")</v>
      </c>
      <c r="CU354" s="95" t="str">
        <f t="shared" si="5430"/>
        <v>|n</v>
      </c>
      <c r="CV354" s="61" t="str">
        <f t="shared" si="5425"/>
        <v>最大生命|Cffffc926+20%|n|n|r|Cffaaaaaa○刻印槽 【空】|r|n|n|Cff00ff7f点击穿戴或脱卸。|r</v>
      </c>
      <c r="CW354" s="60"/>
      <c r="CX354" s="60"/>
      <c r="CY354" s="60"/>
      <c r="CZ354" s="60"/>
      <c r="DA354" s="60"/>
      <c r="DB354" s="71" t="str">
        <f t="shared" si="5431"/>
        <v/>
      </c>
      <c r="DC354" s="71" t="str">
        <f t="shared" si="5432"/>
        <v/>
      </c>
      <c r="DD354" s="71" t="str">
        <f t="shared" si="5433"/>
        <v/>
      </c>
      <c r="DE354" s="71" t="str">
        <f t="shared" si="5434"/>
        <v/>
      </c>
      <c r="DF354" s="71" t="str">
        <f t="shared" si="5435"/>
        <v/>
      </c>
      <c r="DG354" s="71" t="str">
        <f t="shared" si="5436"/>
        <v/>
      </c>
      <c r="DH354" s="71" t="str">
        <f t="shared" si="5437"/>
        <v/>
      </c>
      <c r="DI354" s="71" t="str">
        <f t="shared" si="5438"/>
        <v/>
      </c>
      <c r="DJ354" s="71" t="str">
        <f t="shared" si="5439"/>
        <v/>
      </c>
      <c r="DK354" s="71" t="str">
        <f t="shared" si="5440"/>
        <v/>
      </c>
      <c r="DL354" s="71" t="str">
        <f t="shared" si="5441"/>
        <v/>
      </c>
      <c r="DM354" s="71" t="str">
        <f t="shared" si="5442"/>
        <v/>
      </c>
      <c r="DN354" s="71" t="str">
        <f t="shared" si="5443"/>
        <v/>
      </c>
      <c r="DO354" s="71" t="str">
        <f t="shared" si="5444"/>
        <v/>
      </c>
      <c r="DP354" s="71" t="str">
        <f t="shared" si="5445"/>
        <v/>
      </c>
      <c r="DQ354" s="71" t="str">
        <f t="shared" si="5446"/>
        <v/>
      </c>
      <c r="DR354" s="71" t="str">
        <f t="shared" si="5447"/>
        <v/>
      </c>
      <c r="DS354" s="71" t="str">
        <f t="shared" si="5448"/>
        <v/>
      </c>
      <c r="DT354" s="71" t="str">
        <f t="shared" si="5449"/>
        <v/>
      </c>
      <c r="DU354" s="71" t="str">
        <f t="shared" si="5450"/>
        <v/>
      </c>
      <c r="DV354" s="71" t="str">
        <f t="shared" si="5451"/>
        <v/>
      </c>
      <c r="DW354" s="71" t="str">
        <f t="shared" si="5452"/>
        <v/>
      </c>
      <c r="DX354" s="71" t="str">
        <f t="shared" si="5453"/>
        <v/>
      </c>
      <c r="DY354" s="71" t="str">
        <f t="shared" si="5454"/>
        <v/>
      </c>
      <c r="DZ354" s="71" t="str">
        <f t="shared" si="5455"/>
        <v/>
      </c>
      <c r="EA354" s="71" t="str">
        <f t="shared" si="5456"/>
        <v/>
      </c>
      <c r="EB354" s="71" t="str">
        <f t="shared" si="5457"/>
        <v/>
      </c>
      <c r="EC354" s="71" t="str">
        <f t="shared" si="5458"/>
        <v/>
      </c>
      <c r="ED354" s="71" t="str">
        <f t="shared" si="5459"/>
        <v/>
      </c>
      <c r="EE354" s="71" t="str">
        <f t="shared" si="5460"/>
        <v/>
      </c>
      <c r="EF354" s="71" t="str">
        <f t="shared" si="5461"/>
        <v/>
      </c>
      <c r="EG354" s="71" t="str">
        <f t="shared" si="5462"/>
        <v/>
      </c>
      <c r="EH354" s="71" t="str">
        <f t="shared" si="5463"/>
        <v/>
      </c>
      <c r="EI354" s="71" t="str">
        <f t="shared" si="5464"/>
        <v/>
      </c>
      <c r="EJ354" s="71" t="str">
        <f t="shared" si="5465"/>
        <v/>
      </c>
      <c r="EK354" s="71" t="str">
        <f t="shared" si="5466"/>
        <v/>
      </c>
      <c r="EL354" s="71" t="str">
        <f t="shared" si="5467"/>
        <v/>
      </c>
      <c r="EM354" s="71" t="str">
        <f t="shared" si="5468"/>
        <v/>
      </c>
      <c r="EN354" s="71" t="str">
        <f t="shared" si="5469"/>
        <v/>
      </c>
      <c r="EO354" s="71" t="str">
        <f t="shared" si="5470"/>
        <v/>
      </c>
      <c r="EP354" s="71" t="str">
        <f t="shared" si="5471"/>
        <v/>
      </c>
      <c r="EQ354" s="71" t="str">
        <f t="shared" si="5472"/>
        <v/>
      </c>
      <c r="ER354" s="71" t="str">
        <f t="shared" si="5473"/>
        <v/>
      </c>
      <c r="ES354" s="71" t="str">
        <f t="shared" si="5474"/>
        <v/>
      </c>
      <c r="ET354" s="71" t="str">
        <f t="shared" si="5475"/>
        <v/>
      </c>
      <c r="EU354" s="71" t="str">
        <f t="shared" si="5476"/>
        <v/>
      </c>
      <c r="EV354" s="71" t="str">
        <f t="shared" si="5477"/>
        <v/>
      </c>
      <c r="EW354" s="71" t="str">
        <f t="shared" si="5478"/>
        <v/>
      </c>
      <c r="EX354" s="71" t="str">
        <f t="shared" si="5479"/>
        <v/>
      </c>
      <c r="EY354" s="71" t="str">
        <f t="shared" si="5480"/>
        <v/>
      </c>
      <c r="EZ354" s="71" t="str">
        <f t="shared" si="5481"/>
        <v/>
      </c>
      <c r="FA354" s="71" t="str">
        <f t="shared" si="5482"/>
        <v/>
      </c>
      <c r="FB354" s="71" t="str">
        <f t="shared" si="5483"/>
        <v/>
      </c>
      <c r="FC354" s="71" t="str">
        <f t="shared" si="5484"/>
        <v/>
      </c>
      <c r="FD354" s="71" t="str">
        <f t="shared" si="5485"/>
        <v/>
      </c>
      <c r="FE354" s="71" t="str">
        <f t="shared" si="5486"/>
        <v/>
      </c>
      <c r="FF354" s="71" t="str">
        <f t="shared" si="5487"/>
        <v/>
      </c>
      <c r="FG354" s="71" t="str">
        <f t="shared" si="5488"/>
        <v/>
      </c>
      <c r="FH354" s="71" t="str">
        <f t="shared" si="5489"/>
        <v/>
      </c>
      <c r="FI354" s="71" t="str">
        <f t="shared" si="5490"/>
        <v/>
      </c>
      <c r="FJ354" s="71" t="str">
        <f t="shared" si="5491"/>
        <v/>
      </c>
      <c r="FK354" s="71" t="str">
        <f t="shared" si="5492"/>
        <v/>
      </c>
      <c r="FL354" s="71" t="str">
        <f t="shared" si="5493"/>
        <v/>
      </c>
      <c r="FM354" s="71" t="str">
        <f t="shared" si="5494"/>
        <v/>
      </c>
      <c r="FN354" s="71" t="str">
        <f t="shared" si="5495"/>
        <v/>
      </c>
      <c r="FO354" s="71" t="str">
        <f t="shared" si="5496"/>
        <v/>
      </c>
      <c r="FP354" s="71" t="str">
        <f t="shared" si="5497"/>
        <v/>
      </c>
      <c r="FQ354" s="71" t="str">
        <f t="shared" si="5498"/>
        <v/>
      </c>
      <c r="FR354" s="71" t="str">
        <f t="shared" si="5499"/>
        <v/>
      </c>
      <c r="FS354" s="71" t="str">
        <f t="shared" si="5500"/>
        <v/>
      </c>
    </row>
    <row r="355" spans="1:175" ht="16.5">
      <c r="A355" s="135"/>
      <c r="B355" s="80" t="s">
        <v>1020</v>
      </c>
      <c r="C355" s="149" t="s">
        <v>1017</v>
      </c>
      <c r="K355" s="151"/>
      <c r="T355" s="154" t="s">
        <v>1021</v>
      </c>
      <c r="U355" s="85" t="s">
        <v>1019</v>
      </c>
      <c r="CN355" s="70" t="str">
        <f t="shared" ref="CN355:CN362" si="5577">"InitUnitState('"&amp;B355&amp;"',"&amp;V355&amp;","&amp;W355&amp;","&amp;X355&amp;","&amp;Y355&amp;","&amp;Z355&amp;","&amp;AA355&amp;","&amp;AB355&amp;","&amp;AC355&amp;","&amp;AD355&amp;","&amp;AE355&amp;")"</f>
        <v>InitUnitState('IK2B',,,,,,,,,,)</v>
      </c>
      <c r="CO355" s="70" t="str">
        <f t="shared" ref="CO355:CO362" si="5578">"InitUnitNormal('"&amp;B355&amp;"',"&amp;AF355&amp;","&amp;AG355&amp;","&amp;AH355&amp;","&amp;AI355&amp;","&amp;AJ355&amp;","&amp;AK355&amp;","&amp;AL355&amp;","&amp;AM355&amp;","&amp;AN355&amp;","&amp;AO355&amp;")"</f>
        <v>InitUnitNormal('IK2B',,,,,,,,,,)</v>
      </c>
      <c r="CP355" s="70" t="str">
        <f t="shared" ref="CP355:CP362" si="5579">"InitUnitMagic('"&amp;B355&amp;"',"&amp;AP355&amp;","&amp;AQ355&amp;","&amp;AR355&amp;","&amp;AS355&amp;","&amp;AT355&amp;","&amp;AU355&amp;","&amp;AV355&amp;","&amp;AW355&amp;","&amp;BI355&amp;","&amp;BJ355&amp;")"</f>
        <v>InitUnitMagic('IK2B',,,,,,,,,,)</v>
      </c>
      <c r="CQ355" s="70" t="str">
        <f t="shared" ref="CQ355:CQ362" si="5580">"InitUnitAdd('"&amp;B355&amp;"',"&amp;BK355&amp;","&amp;BL355&amp;","&amp;BM355&amp;","&amp;BN355&amp;","&amp;BO355&amp;","&amp;BP355&amp;","&amp;BQ355&amp;","&amp;BR355&amp;","&amp;BS355&amp;","&amp;BT355&amp;")"</f>
        <v>InitUnitAdd('IK2B',,,,,,,,,,)</v>
      </c>
      <c r="CR355" s="70" t="str">
        <f t="shared" ref="CR355:CR362" si="5581">"InitEquipData('"&amp;B355&amp;"',"&amp;D355&amp;","&amp;CR$1&amp;A355&amp;CR$1&amp;","&amp;E355&amp;","&amp;I355&amp;","&amp;F355&amp;","&amp;G355&amp;",'"&amp;J355&amp;"','"&amp;K355&amp;"','"&amp;L355&amp;"','"&amp;M355&amp;"','"&amp;N355&amp;"','"&amp;O355&amp;"',"&amp;CR$1&amp;U364&amp;CR$1&amp;")"</f>
        <v>InitEquipData('IK2B',,"",,,,,'','','','','','',"ReplaceableTextures\\CommandButtons\\BTNSST11.blp")</v>
      </c>
      <c r="CU355" s="95" t="str">
        <f t="shared" ref="CU355:CU362" si="5582">CONCATENATE(DB355,DC355,DD355,DE355,DF355,DG355,DH355,DI355,DJ355,DK355,DL355,DM355,DN355,DO355,DP355,DQ355,DR355,DS355,DT355,DU355,DV355,DW355,DX355,DY355,DZ355,EA355,EB355,EC355,ED355,EE355,EF355,EG355,EH355,EI355,EJ355,EK355,EL355,EM355,EN355,EO355,EP355&amp;"|n")</f>
        <v>|n</v>
      </c>
      <c r="CV355" s="61" t="str">
        <f t="shared" si="5425"/>
        <v>最大生命|Cffffc926+20%|n|n|r|Cffaaaaaa○|CffFFD24D金之符印+1|r|r|n|n|Cff00ff7f点击穿戴或脱卸。|r</v>
      </c>
      <c r="CW355" s="60"/>
      <c r="CX355" s="60"/>
      <c r="CY355" s="60"/>
      <c r="CZ355" s="60"/>
      <c r="DA355" s="60"/>
      <c r="DB355" s="71" t="str">
        <f t="shared" ref="DB355:DB362" si="5583">IF(V355="","","|n"&amp;DB$2&amp;"+"&amp;V355&amp;DB$1)</f>
        <v/>
      </c>
      <c r="DC355" s="71" t="str">
        <f t="shared" ref="DC355:DC362" si="5584">IF(W355="","","|n"&amp;DC$2&amp;"+"&amp;W355&amp;DC$1)</f>
        <v/>
      </c>
      <c r="DD355" s="71" t="str">
        <f t="shared" ref="DD355:DD362" si="5585">IF(X355="","","|n"&amp;DD$2&amp;"+"&amp;X355&amp;DD$1)</f>
        <v/>
      </c>
      <c r="DE355" s="71" t="str">
        <f t="shared" ref="DE355:DE362" si="5586">IF(Y355="","","|n"&amp;DE$2&amp;"+"&amp;Y355&amp;DE$1)</f>
        <v/>
      </c>
      <c r="DF355" s="71" t="str">
        <f t="shared" ref="DF355:DF362" si="5587">IF(Z355="","","|n"&amp;DF$2&amp;"+"&amp;Z355&amp;DF$1)</f>
        <v/>
      </c>
      <c r="DG355" s="71" t="str">
        <f t="shared" ref="DG355:DG362" si="5588">IF(AA355="","","|n"&amp;DG$2&amp;"+"&amp;AA355&amp;DG$1)</f>
        <v/>
      </c>
      <c r="DH355" s="71" t="str">
        <f t="shared" ref="DH355:DH362" si="5589">IF(AB355="","","|n"&amp;DH$2&amp;"+"&amp;AB355&amp;DH$1)</f>
        <v/>
      </c>
      <c r="DI355" s="71" t="str">
        <f t="shared" ref="DI355:DI362" si="5590">IF(AC355="","","|n"&amp;DI$2&amp;"+"&amp;AC355&amp;DI$1)</f>
        <v/>
      </c>
      <c r="DJ355" s="71" t="str">
        <f t="shared" ref="DJ355:DJ362" si="5591">IF(AD355="","","|n"&amp;DJ$2&amp;"+"&amp;AD355&amp;DJ$1)</f>
        <v/>
      </c>
      <c r="DK355" s="71" t="str">
        <f t="shared" ref="DK355:DK362" si="5592">IF(AE355="","","|n"&amp;DK$2&amp;"+"&amp;AE355&amp;DK$1)</f>
        <v/>
      </c>
      <c r="DL355" s="71" t="str">
        <f t="shared" ref="DL355:DL362" si="5593">IF(AF355="","","|n"&amp;DL$2&amp;"+"&amp;AF355&amp;DL$1)</f>
        <v/>
      </c>
      <c r="DM355" s="71" t="str">
        <f t="shared" ref="DM355:DM362" si="5594">IF(AG355="","","|n"&amp;DM$2&amp;"+"&amp;AG355&amp;DM$1)</f>
        <v/>
      </c>
      <c r="DN355" s="71" t="str">
        <f t="shared" ref="DN355:DN362" si="5595">IF(AH355="","","|n"&amp;DN$2&amp;"+"&amp;AH355&amp;DN$1)</f>
        <v/>
      </c>
      <c r="DO355" s="71" t="str">
        <f t="shared" ref="DO355:DO362" si="5596">IF(AI355="","","|n"&amp;DO$2&amp;"+"&amp;AI355&amp;DO$1)</f>
        <v/>
      </c>
      <c r="DP355" s="71" t="str">
        <f t="shared" ref="DP355:DP362" si="5597">IF(AJ355="","","|n"&amp;DP$2&amp;"+"&amp;AJ355&amp;DP$1)</f>
        <v/>
      </c>
      <c r="DQ355" s="71" t="str">
        <f t="shared" ref="DQ355:DQ362" si="5598">IF(AK355="","","|n"&amp;DQ$2&amp;"+"&amp;AK355&amp;DQ$1)</f>
        <v/>
      </c>
      <c r="DR355" s="71" t="str">
        <f t="shared" ref="DR355:DR362" si="5599">IF(AL355="","","|n"&amp;DR$2&amp;"+"&amp;AL355&amp;DR$1)</f>
        <v/>
      </c>
      <c r="DS355" s="71" t="str">
        <f t="shared" ref="DS355:DS362" si="5600">IF(AM355="","","|n"&amp;DS$2&amp;"+"&amp;AM355&amp;DS$1)</f>
        <v/>
      </c>
      <c r="DT355" s="71" t="str">
        <f t="shared" ref="DT355:DT362" si="5601">IF(AN355="","","|n"&amp;DT$2&amp;"+"&amp;AN355&amp;DT$1)</f>
        <v/>
      </c>
      <c r="DU355" s="71" t="str">
        <f t="shared" ref="DU355:DU362" si="5602">IF(AO355="","","|n"&amp;DU$2&amp;"+"&amp;AO355&amp;DU$1)</f>
        <v/>
      </c>
      <c r="DV355" s="71" t="str">
        <f t="shared" ref="DV355:DV362" si="5603">IF(AP355="","","|n"&amp;DV$2&amp;"+"&amp;AP355&amp;DV$1)</f>
        <v/>
      </c>
      <c r="DW355" s="71" t="str">
        <f t="shared" ref="DW355:DW362" si="5604">IF(AQ355="","","|n"&amp;DW$2&amp;"+"&amp;AQ355&amp;DW$1)</f>
        <v/>
      </c>
      <c r="DX355" s="71" t="str">
        <f t="shared" ref="DX355:DX362" si="5605">IF(AR355="","","|n"&amp;DX$2&amp;"+"&amp;AR355&amp;DX$1)</f>
        <v/>
      </c>
      <c r="DY355" s="71" t="str">
        <f t="shared" ref="DY355:DY362" si="5606">IF(AS355="","","|n"&amp;DY$2&amp;"+"&amp;AS355&amp;DY$1)</f>
        <v/>
      </c>
      <c r="DZ355" s="71" t="str">
        <f t="shared" ref="DZ355:DZ362" si="5607">IF(AT355="","","|n"&amp;DZ$2&amp;"+"&amp;AT355&amp;DZ$1)</f>
        <v/>
      </c>
      <c r="EA355" s="71" t="str">
        <f t="shared" ref="EA355:EA362" si="5608">IF(AU355="","","|n"&amp;EA$2&amp;"+"&amp;AU355&amp;EA$1)</f>
        <v/>
      </c>
      <c r="EB355" s="71" t="str">
        <f t="shared" ref="EB355:EB362" si="5609">IF(AV355="","","|n"&amp;EB$2&amp;"+"&amp;AV355&amp;EB$1)</f>
        <v/>
      </c>
      <c r="EC355" s="71" t="str">
        <f t="shared" ref="EC355:EC362" si="5610">IF(AW355="","","|n"&amp;EC$2&amp;"+"&amp;AW355&amp;EC$1)</f>
        <v/>
      </c>
      <c r="ED355" s="71" t="str">
        <f t="shared" ref="ED355:ED362" si="5611">IF(AX355="","","|n"&amp;ED$2&amp;"+"&amp;AX355&amp;ED$1)</f>
        <v/>
      </c>
      <c r="EE355" s="71" t="str">
        <f t="shared" ref="EE355:EE362" si="5612">IF(AY355="","","|n"&amp;EE$2&amp;"+"&amp;AY355&amp;EE$1)</f>
        <v/>
      </c>
      <c r="EF355" s="71" t="str">
        <f t="shared" ref="EF355:EF362" si="5613">IF(AZ355="","","|n"&amp;EF$2&amp;"+"&amp;AZ355&amp;EF$1)</f>
        <v/>
      </c>
      <c r="EG355" s="71" t="str">
        <f t="shared" ref="EG355:EG362" si="5614">IF(BA355="","","|n"&amp;EG$2&amp;"+"&amp;BA355&amp;EG$1)</f>
        <v/>
      </c>
      <c r="EH355" s="71" t="str">
        <f t="shared" ref="EH355:EH362" si="5615">IF(BB355="","","|n"&amp;EH$2&amp;"+"&amp;BB355&amp;EH$1)</f>
        <v/>
      </c>
      <c r="EI355" s="71" t="str">
        <f t="shared" ref="EI355:EI362" si="5616">IF(BC355="","","|n"&amp;EI$2&amp;"+"&amp;BC355&amp;EI$1)</f>
        <v/>
      </c>
      <c r="EJ355" s="71" t="str">
        <f t="shared" ref="EJ355:EJ362" si="5617">IF(BD355="","","|n"&amp;EJ$2&amp;"+"&amp;BD355&amp;EJ$1)</f>
        <v/>
      </c>
      <c r="EK355" s="71" t="str">
        <f t="shared" ref="EK355:EK362" si="5618">IF(BE355="","","|n"&amp;EK$2&amp;"+"&amp;BE355&amp;EK$1)</f>
        <v/>
      </c>
      <c r="EL355" s="71" t="str">
        <f t="shared" ref="EL355:EL362" si="5619">IF(BF355="","","|n"&amp;EL$2&amp;"+"&amp;BF355&amp;EL$1)</f>
        <v/>
      </c>
      <c r="EM355" s="71" t="str">
        <f t="shared" ref="EM355:EM362" si="5620">IF(BG355="","","|n"&amp;EM$2&amp;"+"&amp;BG355&amp;EM$1)</f>
        <v/>
      </c>
      <c r="EN355" s="71" t="str">
        <f t="shared" ref="EN355:EN362" si="5621">IF(BH355="","","|n"&amp;EN$2&amp;"+"&amp;BH355&amp;EN$1)</f>
        <v/>
      </c>
      <c r="EO355" s="71" t="str">
        <f t="shared" ref="EO355:EO362" si="5622">IF(BI355="","","|n"&amp;EO$2&amp;"+"&amp;BI355&amp;EO$1)</f>
        <v/>
      </c>
      <c r="EP355" s="71" t="str">
        <f t="shared" ref="EP355:EP362" si="5623">IF(BJ355="","","|n"&amp;EP$2&amp;"+"&amp;BJ355&amp;EP$1)</f>
        <v/>
      </c>
      <c r="EQ355" s="71" t="str">
        <f t="shared" ref="EQ355:EQ362" si="5624">IF(BK355="","","|n"&amp;EQ$2&amp;"+"&amp;BK355&amp;EQ$1)</f>
        <v/>
      </c>
      <c r="ER355" s="71" t="str">
        <f t="shared" ref="ER355:ER362" si="5625">IF(BL355="","","|n"&amp;ER$2&amp;"+"&amp;BL355&amp;ER$1)</f>
        <v/>
      </c>
      <c r="ES355" s="71" t="str">
        <f t="shared" ref="ES355:ES362" si="5626">IF(BM355="","","|n"&amp;ES$2&amp;"+"&amp;BM355&amp;ES$1)</f>
        <v/>
      </c>
      <c r="ET355" s="71" t="str">
        <f t="shared" ref="ET355:ET362" si="5627">IF(BN355="","","|n"&amp;ET$2&amp;"+"&amp;BN355&amp;ET$1)</f>
        <v/>
      </c>
      <c r="EU355" s="71" t="str">
        <f t="shared" ref="EU355:EU362" si="5628">IF(BO355="","","|n"&amp;EU$2&amp;"+"&amp;BO355&amp;EU$1)</f>
        <v/>
      </c>
      <c r="EV355" s="71" t="str">
        <f t="shared" ref="EV355:EV362" si="5629">IF(BP355="","","|n"&amp;EV$2&amp;"+"&amp;BP355&amp;EV$1)</f>
        <v/>
      </c>
      <c r="EW355" s="71" t="str">
        <f t="shared" ref="EW355:EW362" si="5630">IF(BQ355="","","|n"&amp;EW$2&amp;"+"&amp;BQ355&amp;EW$1)</f>
        <v/>
      </c>
      <c r="EX355" s="71" t="str">
        <f t="shared" ref="EX355:EX362" si="5631">IF(BR355="","","|n"&amp;EX$2&amp;"+"&amp;BR355&amp;EX$1)</f>
        <v/>
      </c>
      <c r="EY355" s="71" t="str">
        <f t="shared" ref="EY355:EY362" si="5632">IF(BS355="","","|n"&amp;EY$2&amp;"+"&amp;BS355&amp;EY$1)</f>
        <v/>
      </c>
      <c r="EZ355" s="71" t="str">
        <f t="shared" ref="EZ355:EZ362" si="5633">IF(BT355="","","|n"&amp;EZ$2&amp;"+"&amp;BT355&amp;EZ$1)</f>
        <v/>
      </c>
      <c r="FA355" s="71" t="str">
        <f t="shared" ref="FA355:FA362" si="5634">IF(BU355="","","|n"&amp;FA$2&amp;"+"&amp;BU355&amp;FA$1)</f>
        <v/>
      </c>
      <c r="FB355" s="71" t="str">
        <f t="shared" ref="FB355:FB362" si="5635">IF(BV355="","","|n"&amp;FB$2&amp;"+"&amp;BV355&amp;FB$1)</f>
        <v/>
      </c>
      <c r="FC355" s="71" t="str">
        <f t="shared" ref="FC355:FC362" si="5636">IF(BW355="","","|n"&amp;FC$2&amp;"+"&amp;BW355&amp;FC$1)</f>
        <v/>
      </c>
      <c r="FD355" s="71" t="str">
        <f t="shared" ref="FD355:FD362" si="5637">IF(BX355="","","|n"&amp;FD$2&amp;"+"&amp;BX355&amp;FD$1)</f>
        <v/>
      </c>
      <c r="FE355" s="71" t="str">
        <f t="shared" ref="FE355:FE362" si="5638">IF(BY355="","","|n"&amp;FE$2&amp;"+"&amp;BY355&amp;FE$1)</f>
        <v/>
      </c>
      <c r="FF355" s="71" t="str">
        <f t="shared" ref="FF355:FF362" si="5639">IF(BZ355="","","|n"&amp;FF$2&amp;"+"&amp;BZ355&amp;FF$1)</f>
        <v/>
      </c>
      <c r="FG355" s="71" t="str">
        <f t="shared" ref="FG355:FG362" si="5640">IF(CA355="","","|n"&amp;FG$2&amp;"+"&amp;CA355&amp;FG$1)</f>
        <v/>
      </c>
      <c r="FH355" s="71" t="str">
        <f t="shared" ref="FH355:FH362" si="5641">IF(CB355="","","|n"&amp;FH$2&amp;"+"&amp;CB355&amp;FH$1)</f>
        <v/>
      </c>
      <c r="FI355" s="71" t="str">
        <f t="shared" ref="FI355:FI362" si="5642">IF(CC355="","","|n"&amp;FI$2&amp;"+"&amp;CC355&amp;FI$1)</f>
        <v/>
      </c>
      <c r="FJ355" s="71" t="str">
        <f t="shared" ref="FJ355:FJ362" si="5643">IF(CD355="","","|n"&amp;FJ$2&amp;"+"&amp;CD355&amp;FJ$1)</f>
        <v/>
      </c>
      <c r="FK355" s="71" t="str">
        <f t="shared" ref="FK355:FK362" si="5644">IF(CE355="","","|n"&amp;FK$2&amp;"+"&amp;CE355&amp;FK$1)</f>
        <v/>
      </c>
      <c r="FL355" s="71" t="str">
        <f t="shared" ref="FL355:FL362" si="5645">IF(CF355="","","|n"&amp;FL$2&amp;"+"&amp;CF355&amp;FL$1)</f>
        <v/>
      </c>
      <c r="FM355" s="71" t="str">
        <f t="shared" ref="FM355:FM362" si="5646">IF(CG355="","","|n"&amp;FM$2&amp;"+"&amp;CG355&amp;FM$1)</f>
        <v/>
      </c>
      <c r="FN355" s="71" t="str">
        <f t="shared" ref="FN355:FN362" si="5647">IF(CH355="","","|n"&amp;FN$2&amp;"+"&amp;CH355&amp;FN$1)</f>
        <v/>
      </c>
      <c r="FO355" s="71" t="str">
        <f t="shared" ref="FO355:FO362" si="5648">IF(CI355="","","|n"&amp;FO$2&amp;"+"&amp;CI355&amp;FO$1)</f>
        <v/>
      </c>
      <c r="FP355" s="71" t="str">
        <f t="shared" ref="FP355:FP362" si="5649">IF(CJ355="","","|n"&amp;FP$2&amp;"+"&amp;CJ355&amp;FP$1)</f>
        <v/>
      </c>
      <c r="FQ355" s="71" t="str">
        <f t="shared" ref="FQ355:FQ362" si="5650">IF(CK355="","","|n"&amp;FQ$2&amp;"+"&amp;CK355&amp;FQ$1)</f>
        <v/>
      </c>
      <c r="FR355" s="71" t="str">
        <f t="shared" ref="FR355:FR362" si="5651">IF(CL355="","","|n"&amp;FR$2&amp;"+"&amp;CL355&amp;FR$1)</f>
        <v/>
      </c>
      <c r="FS355" s="71" t="str">
        <f t="shared" ref="FS355:FS362" si="5652">IF(CM355="","","|n"&amp;FS$2&amp;"+"&amp;CM355&amp;FS$1)</f>
        <v/>
      </c>
    </row>
    <row r="356" spans="1:175" ht="16.5">
      <c r="A356" s="135"/>
      <c r="B356" s="80" t="s">
        <v>1022</v>
      </c>
      <c r="C356" s="149" t="s">
        <v>1017</v>
      </c>
      <c r="K356" s="152"/>
      <c r="T356" s="154" t="s">
        <v>1023</v>
      </c>
      <c r="U356" s="85" t="s">
        <v>1019</v>
      </c>
      <c r="CN356" s="70" t="str">
        <f t="shared" si="5577"/>
        <v>InitUnitState('IK2C',,,,,,,,,,)</v>
      </c>
      <c r="CO356" s="70" t="str">
        <f t="shared" si="5578"/>
        <v>InitUnitNormal('IK2C',,,,,,,,,,)</v>
      </c>
      <c r="CP356" s="70" t="str">
        <f t="shared" si="5579"/>
        <v>InitUnitMagic('IK2C',,,,,,,,,,)</v>
      </c>
      <c r="CQ356" s="70" t="str">
        <f t="shared" si="5580"/>
        <v>InitUnitAdd('IK2C',,,,,,,,,,)</v>
      </c>
      <c r="CR356" s="70" t="str">
        <f t="shared" si="5581"/>
        <v>InitEquipData('IK2C',,"",,,,,'','','','','','',"ReplaceableTextures\\CommandButtons\\BTNSST11.blp")</v>
      </c>
      <c r="CU356" s="95" t="str">
        <f t="shared" si="5582"/>
        <v>|n</v>
      </c>
      <c r="CV356" s="61" t="str">
        <f t="shared" si="5425"/>
        <v>最大生命|Cffffc926+20%|n|n|r|Cffaaaaaa○|CffFFD24D木之符印+1|r|r|n|n|Cff00ff7f点击穿戴或脱卸。|r</v>
      </c>
      <c r="CW356" s="60"/>
      <c r="CX356" s="60"/>
      <c r="CY356" s="60"/>
      <c r="CZ356" s="60"/>
      <c r="DA356" s="60"/>
      <c r="DB356" s="71" t="str">
        <f t="shared" si="5583"/>
        <v/>
      </c>
      <c r="DC356" s="71" t="str">
        <f t="shared" si="5584"/>
        <v/>
      </c>
      <c r="DD356" s="71" t="str">
        <f t="shared" si="5585"/>
        <v/>
      </c>
      <c r="DE356" s="71" t="str">
        <f t="shared" si="5586"/>
        <v/>
      </c>
      <c r="DF356" s="71" t="str">
        <f t="shared" si="5587"/>
        <v/>
      </c>
      <c r="DG356" s="71" t="str">
        <f t="shared" si="5588"/>
        <v/>
      </c>
      <c r="DH356" s="71" t="str">
        <f t="shared" si="5589"/>
        <v/>
      </c>
      <c r="DI356" s="71" t="str">
        <f t="shared" si="5590"/>
        <v/>
      </c>
      <c r="DJ356" s="71" t="str">
        <f t="shared" si="5591"/>
        <v/>
      </c>
      <c r="DK356" s="71" t="str">
        <f t="shared" si="5592"/>
        <v/>
      </c>
      <c r="DL356" s="71" t="str">
        <f t="shared" si="5593"/>
        <v/>
      </c>
      <c r="DM356" s="71" t="str">
        <f t="shared" si="5594"/>
        <v/>
      </c>
      <c r="DN356" s="71" t="str">
        <f t="shared" si="5595"/>
        <v/>
      </c>
      <c r="DO356" s="71" t="str">
        <f t="shared" si="5596"/>
        <v/>
      </c>
      <c r="DP356" s="71" t="str">
        <f t="shared" si="5597"/>
        <v/>
      </c>
      <c r="DQ356" s="71" t="str">
        <f t="shared" si="5598"/>
        <v/>
      </c>
      <c r="DR356" s="71" t="str">
        <f t="shared" si="5599"/>
        <v/>
      </c>
      <c r="DS356" s="71" t="str">
        <f t="shared" si="5600"/>
        <v/>
      </c>
      <c r="DT356" s="71" t="str">
        <f t="shared" si="5601"/>
        <v/>
      </c>
      <c r="DU356" s="71" t="str">
        <f t="shared" si="5602"/>
        <v/>
      </c>
      <c r="DV356" s="71" t="str">
        <f t="shared" si="5603"/>
        <v/>
      </c>
      <c r="DW356" s="71" t="str">
        <f t="shared" si="5604"/>
        <v/>
      </c>
      <c r="DX356" s="71" t="str">
        <f t="shared" si="5605"/>
        <v/>
      </c>
      <c r="DY356" s="71" t="str">
        <f t="shared" si="5606"/>
        <v/>
      </c>
      <c r="DZ356" s="71" t="str">
        <f t="shared" si="5607"/>
        <v/>
      </c>
      <c r="EA356" s="71" t="str">
        <f t="shared" si="5608"/>
        <v/>
      </c>
      <c r="EB356" s="71" t="str">
        <f t="shared" si="5609"/>
        <v/>
      </c>
      <c r="EC356" s="71" t="str">
        <f t="shared" si="5610"/>
        <v/>
      </c>
      <c r="ED356" s="71" t="str">
        <f t="shared" si="5611"/>
        <v/>
      </c>
      <c r="EE356" s="71" t="str">
        <f t="shared" si="5612"/>
        <v/>
      </c>
      <c r="EF356" s="71" t="str">
        <f t="shared" si="5613"/>
        <v/>
      </c>
      <c r="EG356" s="71" t="str">
        <f t="shared" si="5614"/>
        <v/>
      </c>
      <c r="EH356" s="71" t="str">
        <f t="shared" si="5615"/>
        <v/>
      </c>
      <c r="EI356" s="71" t="str">
        <f t="shared" si="5616"/>
        <v/>
      </c>
      <c r="EJ356" s="71" t="str">
        <f t="shared" si="5617"/>
        <v/>
      </c>
      <c r="EK356" s="71" t="str">
        <f t="shared" si="5618"/>
        <v/>
      </c>
      <c r="EL356" s="71" t="str">
        <f t="shared" si="5619"/>
        <v/>
      </c>
      <c r="EM356" s="71" t="str">
        <f t="shared" si="5620"/>
        <v/>
      </c>
      <c r="EN356" s="71" t="str">
        <f t="shared" si="5621"/>
        <v/>
      </c>
      <c r="EO356" s="71" t="str">
        <f t="shared" si="5622"/>
        <v/>
      </c>
      <c r="EP356" s="71" t="str">
        <f t="shared" si="5623"/>
        <v/>
      </c>
      <c r="EQ356" s="71" t="str">
        <f t="shared" si="5624"/>
        <v/>
      </c>
      <c r="ER356" s="71" t="str">
        <f t="shared" si="5625"/>
        <v/>
      </c>
      <c r="ES356" s="71" t="str">
        <f t="shared" si="5626"/>
        <v/>
      </c>
      <c r="ET356" s="71" t="str">
        <f t="shared" si="5627"/>
        <v/>
      </c>
      <c r="EU356" s="71" t="str">
        <f t="shared" si="5628"/>
        <v/>
      </c>
      <c r="EV356" s="71" t="str">
        <f t="shared" si="5629"/>
        <v/>
      </c>
      <c r="EW356" s="71" t="str">
        <f t="shared" si="5630"/>
        <v/>
      </c>
      <c r="EX356" s="71" t="str">
        <f t="shared" si="5631"/>
        <v/>
      </c>
      <c r="EY356" s="71" t="str">
        <f t="shared" si="5632"/>
        <v/>
      </c>
      <c r="EZ356" s="71" t="str">
        <f t="shared" si="5633"/>
        <v/>
      </c>
      <c r="FA356" s="71" t="str">
        <f t="shared" si="5634"/>
        <v/>
      </c>
      <c r="FB356" s="71" t="str">
        <f t="shared" si="5635"/>
        <v/>
      </c>
      <c r="FC356" s="71" t="str">
        <f t="shared" si="5636"/>
        <v/>
      </c>
      <c r="FD356" s="71" t="str">
        <f t="shared" si="5637"/>
        <v/>
      </c>
      <c r="FE356" s="71" t="str">
        <f t="shared" si="5638"/>
        <v/>
      </c>
      <c r="FF356" s="71" t="str">
        <f t="shared" si="5639"/>
        <v/>
      </c>
      <c r="FG356" s="71" t="str">
        <f t="shared" si="5640"/>
        <v/>
      </c>
      <c r="FH356" s="71" t="str">
        <f t="shared" si="5641"/>
        <v/>
      </c>
      <c r="FI356" s="71" t="str">
        <f t="shared" si="5642"/>
        <v/>
      </c>
      <c r="FJ356" s="71" t="str">
        <f t="shared" si="5643"/>
        <v/>
      </c>
      <c r="FK356" s="71" t="str">
        <f t="shared" si="5644"/>
        <v/>
      </c>
      <c r="FL356" s="71" t="str">
        <f t="shared" si="5645"/>
        <v/>
      </c>
      <c r="FM356" s="71" t="str">
        <f t="shared" si="5646"/>
        <v/>
      </c>
      <c r="FN356" s="71" t="str">
        <f t="shared" si="5647"/>
        <v/>
      </c>
      <c r="FO356" s="71" t="str">
        <f t="shared" si="5648"/>
        <v/>
      </c>
      <c r="FP356" s="71" t="str">
        <f t="shared" si="5649"/>
        <v/>
      </c>
      <c r="FQ356" s="71" t="str">
        <f t="shared" si="5650"/>
        <v/>
      </c>
      <c r="FR356" s="71" t="str">
        <f t="shared" si="5651"/>
        <v/>
      </c>
      <c r="FS356" s="71" t="str">
        <f t="shared" si="5652"/>
        <v/>
      </c>
    </row>
    <row r="357" spans="1:175" ht="16.5">
      <c r="A357" s="135"/>
      <c r="B357" s="80" t="s">
        <v>1024</v>
      </c>
      <c r="C357" s="149" t="s">
        <v>1017</v>
      </c>
      <c r="K357" s="152"/>
      <c r="T357" s="154" t="s">
        <v>1025</v>
      </c>
      <c r="U357" s="85" t="s">
        <v>1019</v>
      </c>
      <c r="CN357" s="70" t="str">
        <f t="shared" si="5577"/>
        <v>InitUnitState('IK2D',,,,,,,,,,)</v>
      </c>
      <c r="CO357" s="70" t="str">
        <f t="shared" si="5578"/>
        <v>InitUnitNormal('IK2D',,,,,,,,,,)</v>
      </c>
      <c r="CP357" s="70" t="str">
        <f t="shared" si="5579"/>
        <v>InitUnitMagic('IK2D',,,,,,,,,,)</v>
      </c>
      <c r="CQ357" s="70" t="str">
        <f t="shared" si="5580"/>
        <v>InitUnitAdd('IK2D',,,,,,,,,,)</v>
      </c>
      <c r="CR357" s="70" t="str">
        <f t="shared" si="5581"/>
        <v>InitEquipData('IK2D',,"",,,,,'','','','','','',"ReplaceableTextures\\CommandButtons\\BTNSST11.blp")</v>
      </c>
      <c r="CU357" s="95" t="str">
        <f t="shared" si="5582"/>
        <v>|n</v>
      </c>
      <c r="CV357" s="61" t="str">
        <f t="shared" si="5425"/>
        <v>最大生命|Cffffc926+20%|n|n|r|Cffaaaaaa○|CffFFD24D水之符印+1|r|r|n|n|Cff00ff7f点击穿戴或脱卸。|r</v>
      </c>
      <c r="CW357" s="60"/>
      <c r="CX357" s="60"/>
      <c r="CY357" s="60"/>
      <c r="CZ357" s="60"/>
      <c r="DA357" s="60"/>
      <c r="DB357" s="71" t="str">
        <f t="shared" si="5583"/>
        <v/>
      </c>
      <c r="DC357" s="71" t="str">
        <f t="shared" si="5584"/>
        <v/>
      </c>
      <c r="DD357" s="71" t="str">
        <f t="shared" si="5585"/>
        <v/>
      </c>
      <c r="DE357" s="71" t="str">
        <f t="shared" si="5586"/>
        <v/>
      </c>
      <c r="DF357" s="71" t="str">
        <f t="shared" si="5587"/>
        <v/>
      </c>
      <c r="DG357" s="71" t="str">
        <f t="shared" si="5588"/>
        <v/>
      </c>
      <c r="DH357" s="71" t="str">
        <f t="shared" si="5589"/>
        <v/>
      </c>
      <c r="DI357" s="71" t="str">
        <f t="shared" si="5590"/>
        <v/>
      </c>
      <c r="DJ357" s="71" t="str">
        <f t="shared" si="5591"/>
        <v/>
      </c>
      <c r="DK357" s="71" t="str">
        <f t="shared" si="5592"/>
        <v/>
      </c>
      <c r="DL357" s="71" t="str">
        <f t="shared" si="5593"/>
        <v/>
      </c>
      <c r="DM357" s="71" t="str">
        <f t="shared" si="5594"/>
        <v/>
      </c>
      <c r="DN357" s="71" t="str">
        <f t="shared" si="5595"/>
        <v/>
      </c>
      <c r="DO357" s="71" t="str">
        <f t="shared" si="5596"/>
        <v/>
      </c>
      <c r="DP357" s="71" t="str">
        <f t="shared" si="5597"/>
        <v/>
      </c>
      <c r="DQ357" s="71" t="str">
        <f t="shared" si="5598"/>
        <v/>
      </c>
      <c r="DR357" s="71" t="str">
        <f t="shared" si="5599"/>
        <v/>
      </c>
      <c r="DS357" s="71" t="str">
        <f t="shared" si="5600"/>
        <v/>
      </c>
      <c r="DT357" s="71" t="str">
        <f t="shared" si="5601"/>
        <v/>
      </c>
      <c r="DU357" s="71" t="str">
        <f t="shared" si="5602"/>
        <v/>
      </c>
      <c r="DV357" s="71" t="str">
        <f t="shared" si="5603"/>
        <v/>
      </c>
      <c r="DW357" s="71" t="str">
        <f t="shared" si="5604"/>
        <v/>
      </c>
      <c r="DX357" s="71" t="str">
        <f t="shared" si="5605"/>
        <v/>
      </c>
      <c r="DY357" s="71" t="str">
        <f t="shared" si="5606"/>
        <v/>
      </c>
      <c r="DZ357" s="71" t="str">
        <f t="shared" si="5607"/>
        <v/>
      </c>
      <c r="EA357" s="71" t="str">
        <f t="shared" si="5608"/>
        <v/>
      </c>
      <c r="EB357" s="71" t="str">
        <f t="shared" si="5609"/>
        <v/>
      </c>
      <c r="EC357" s="71" t="str">
        <f t="shared" si="5610"/>
        <v/>
      </c>
      <c r="ED357" s="71" t="str">
        <f t="shared" si="5611"/>
        <v/>
      </c>
      <c r="EE357" s="71" t="str">
        <f t="shared" si="5612"/>
        <v/>
      </c>
      <c r="EF357" s="71" t="str">
        <f t="shared" si="5613"/>
        <v/>
      </c>
      <c r="EG357" s="71" t="str">
        <f t="shared" si="5614"/>
        <v/>
      </c>
      <c r="EH357" s="71" t="str">
        <f t="shared" si="5615"/>
        <v/>
      </c>
      <c r="EI357" s="71" t="str">
        <f t="shared" si="5616"/>
        <v/>
      </c>
      <c r="EJ357" s="71" t="str">
        <f t="shared" si="5617"/>
        <v/>
      </c>
      <c r="EK357" s="71" t="str">
        <f t="shared" si="5618"/>
        <v/>
      </c>
      <c r="EL357" s="71" t="str">
        <f t="shared" si="5619"/>
        <v/>
      </c>
      <c r="EM357" s="71" t="str">
        <f t="shared" si="5620"/>
        <v/>
      </c>
      <c r="EN357" s="71" t="str">
        <f t="shared" si="5621"/>
        <v/>
      </c>
      <c r="EO357" s="71" t="str">
        <f t="shared" si="5622"/>
        <v/>
      </c>
      <c r="EP357" s="71" t="str">
        <f t="shared" si="5623"/>
        <v/>
      </c>
      <c r="EQ357" s="71" t="str">
        <f t="shared" si="5624"/>
        <v/>
      </c>
      <c r="ER357" s="71" t="str">
        <f t="shared" si="5625"/>
        <v/>
      </c>
      <c r="ES357" s="71" t="str">
        <f t="shared" si="5626"/>
        <v/>
      </c>
      <c r="ET357" s="71" t="str">
        <f t="shared" si="5627"/>
        <v/>
      </c>
      <c r="EU357" s="71" t="str">
        <f t="shared" si="5628"/>
        <v/>
      </c>
      <c r="EV357" s="71" t="str">
        <f t="shared" si="5629"/>
        <v/>
      </c>
      <c r="EW357" s="71" t="str">
        <f t="shared" si="5630"/>
        <v/>
      </c>
      <c r="EX357" s="71" t="str">
        <f t="shared" si="5631"/>
        <v/>
      </c>
      <c r="EY357" s="71" t="str">
        <f t="shared" si="5632"/>
        <v/>
      </c>
      <c r="EZ357" s="71" t="str">
        <f t="shared" si="5633"/>
        <v/>
      </c>
      <c r="FA357" s="71" t="str">
        <f t="shared" si="5634"/>
        <v/>
      </c>
      <c r="FB357" s="71" t="str">
        <f t="shared" si="5635"/>
        <v/>
      </c>
      <c r="FC357" s="71" t="str">
        <f t="shared" si="5636"/>
        <v/>
      </c>
      <c r="FD357" s="71" t="str">
        <f t="shared" si="5637"/>
        <v/>
      </c>
      <c r="FE357" s="71" t="str">
        <f t="shared" si="5638"/>
        <v/>
      </c>
      <c r="FF357" s="71" t="str">
        <f t="shared" si="5639"/>
        <v/>
      </c>
      <c r="FG357" s="71" t="str">
        <f t="shared" si="5640"/>
        <v/>
      </c>
      <c r="FH357" s="71" t="str">
        <f t="shared" si="5641"/>
        <v/>
      </c>
      <c r="FI357" s="71" t="str">
        <f t="shared" si="5642"/>
        <v/>
      </c>
      <c r="FJ357" s="71" t="str">
        <f t="shared" si="5643"/>
        <v/>
      </c>
      <c r="FK357" s="71" t="str">
        <f t="shared" si="5644"/>
        <v/>
      </c>
      <c r="FL357" s="71" t="str">
        <f t="shared" si="5645"/>
        <v/>
      </c>
      <c r="FM357" s="71" t="str">
        <f t="shared" si="5646"/>
        <v/>
      </c>
      <c r="FN357" s="71" t="str">
        <f t="shared" si="5647"/>
        <v/>
      </c>
      <c r="FO357" s="71" t="str">
        <f t="shared" si="5648"/>
        <v/>
      </c>
      <c r="FP357" s="71" t="str">
        <f t="shared" si="5649"/>
        <v/>
      </c>
      <c r="FQ357" s="71" t="str">
        <f t="shared" si="5650"/>
        <v/>
      </c>
      <c r="FR357" s="71" t="str">
        <f t="shared" si="5651"/>
        <v/>
      </c>
      <c r="FS357" s="71" t="str">
        <f t="shared" si="5652"/>
        <v/>
      </c>
    </row>
    <row r="358" spans="1:175" ht="16.5">
      <c r="A358" s="135"/>
      <c r="B358" s="80" t="s">
        <v>1026</v>
      </c>
      <c r="C358" s="149" t="s">
        <v>1017</v>
      </c>
      <c r="K358" s="152"/>
      <c r="T358" s="154" t="s">
        <v>1027</v>
      </c>
      <c r="U358" s="85" t="s">
        <v>1019</v>
      </c>
      <c r="CN358" s="70" t="str">
        <f t="shared" si="5577"/>
        <v>InitUnitState('IK2E',,,,,,,,,,)</v>
      </c>
      <c r="CO358" s="70" t="str">
        <f t="shared" si="5578"/>
        <v>InitUnitNormal('IK2E',,,,,,,,,,)</v>
      </c>
      <c r="CP358" s="70" t="str">
        <f t="shared" si="5579"/>
        <v>InitUnitMagic('IK2E',,,,,,,,,,)</v>
      </c>
      <c r="CQ358" s="70" t="str">
        <f t="shared" si="5580"/>
        <v>InitUnitAdd('IK2E',,,,,,,,,,)</v>
      </c>
      <c r="CR358" s="70" t="str">
        <f t="shared" si="5581"/>
        <v>InitEquipData('IK2E',,"",,,,,'','','','','','',"ReplaceableTextures\\CommandButtons\\BTNSST11.blp")</v>
      </c>
      <c r="CU358" s="95" t="str">
        <f t="shared" si="5582"/>
        <v>|n</v>
      </c>
      <c r="CV358" s="61" t="str">
        <f t="shared" si="5425"/>
        <v>最大生命|Cffffc926+20%|n|n|r|Cffaaaaaa○|CffFFD24D火之符印+1|r|r|n|n|Cff00ff7f点击穿戴或脱卸。|r</v>
      </c>
      <c r="CW358" s="60"/>
      <c r="CX358" s="60"/>
      <c r="CY358" s="60"/>
      <c r="CZ358" s="60"/>
      <c r="DA358" s="60"/>
      <c r="DB358" s="71" t="str">
        <f t="shared" si="5583"/>
        <v/>
      </c>
      <c r="DC358" s="71" t="str">
        <f t="shared" si="5584"/>
        <v/>
      </c>
      <c r="DD358" s="71" t="str">
        <f t="shared" si="5585"/>
        <v/>
      </c>
      <c r="DE358" s="71" t="str">
        <f t="shared" si="5586"/>
        <v/>
      </c>
      <c r="DF358" s="71" t="str">
        <f t="shared" si="5587"/>
        <v/>
      </c>
      <c r="DG358" s="71" t="str">
        <f t="shared" si="5588"/>
        <v/>
      </c>
      <c r="DH358" s="71" t="str">
        <f t="shared" si="5589"/>
        <v/>
      </c>
      <c r="DI358" s="71" t="str">
        <f t="shared" si="5590"/>
        <v/>
      </c>
      <c r="DJ358" s="71" t="str">
        <f t="shared" si="5591"/>
        <v/>
      </c>
      <c r="DK358" s="71" t="str">
        <f t="shared" si="5592"/>
        <v/>
      </c>
      <c r="DL358" s="71" t="str">
        <f t="shared" si="5593"/>
        <v/>
      </c>
      <c r="DM358" s="71" t="str">
        <f t="shared" si="5594"/>
        <v/>
      </c>
      <c r="DN358" s="71" t="str">
        <f t="shared" si="5595"/>
        <v/>
      </c>
      <c r="DO358" s="71" t="str">
        <f t="shared" si="5596"/>
        <v/>
      </c>
      <c r="DP358" s="71" t="str">
        <f t="shared" si="5597"/>
        <v/>
      </c>
      <c r="DQ358" s="71" t="str">
        <f t="shared" si="5598"/>
        <v/>
      </c>
      <c r="DR358" s="71" t="str">
        <f t="shared" si="5599"/>
        <v/>
      </c>
      <c r="DS358" s="71" t="str">
        <f t="shared" si="5600"/>
        <v/>
      </c>
      <c r="DT358" s="71" t="str">
        <f t="shared" si="5601"/>
        <v/>
      </c>
      <c r="DU358" s="71" t="str">
        <f t="shared" si="5602"/>
        <v/>
      </c>
      <c r="DV358" s="71" t="str">
        <f t="shared" si="5603"/>
        <v/>
      </c>
      <c r="DW358" s="71" t="str">
        <f t="shared" si="5604"/>
        <v/>
      </c>
      <c r="DX358" s="71" t="str">
        <f t="shared" si="5605"/>
        <v/>
      </c>
      <c r="DY358" s="71" t="str">
        <f t="shared" si="5606"/>
        <v/>
      </c>
      <c r="DZ358" s="71" t="str">
        <f t="shared" si="5607"/>
        <v/>
      </c>
      <c r="EA358" s="71" t="str">
        <f t="shared" si="5608"/>
        <v/>
      </c>
      <c r="EB358" s="71" t="str">
        <f t="shared" si="5609"/>
        <v/>
      </c>
      <c r="EC358" s="71" t="str">
        <f t="shared" si="5610"/>
        <v/>
      </c>
      <c r="ED358" s="71" t="str">
        <f t="shared" si="5611"/>
        <v/>
      </c>
      <c r="EE358" s="71" t="str">
        <f t="shared" si="5612"/>
        <v/>
      </c>
      <c r="EF358" s="71" t="str">
        <f t="shared" si="5613"/>
        <v/>
      </c>
      <c r="EG358" s="71" t="str">
        <f t="shared" si="5614"/>
        <v/>
      </c>
      <c r="EH358" s="71" t="str">
        <f t="shared" si="5615"/>
        <v/>
      </c>
      <c r="EI358" s="71" t="str">
        <f t="shared" si="5616"/>
        <v/>
      </c>
      <c r="EJ358" s="71" t="str">
        <f t="shared" si="5617"/>
        <v/>
      </c>
      <c r="EK358" s="71" t="str">
        <f t="shared" si="5618"/>
        <v/>
      </c>
      <c r="EL358" s="71" t="str">
        <f t="shared" si="5619"/>
        <v/>
      </c>
      <c r="EM358" s="71" t="str">
        <f t="shared" si="5620"/>
        <v/>
      </c>
      <c r="EN358" s="71" t="str">
        <f t="shared" si="5621"/>
        <v/>
      </c>
      <c r="EO358" s="71" t="str">
        <f t="shared" si="5622"/>
        <v/>
      </c>
      <c r="EP358" s="71" t="str">
        <f t="shared" si="5623"/>
        <v/>
      </c>
      <c r="EQ358" s="71" t="str">
        <f t="shared" si="5624"/>
        <v/>
      </c>
      <c r="ER358" s="71" t="str">
        <f t="shared" si="5625"/>
        <v/>
      </c>
      <c r="ES358" s="71" t="str">
        <f t="shared" si="5626"/>
        <v/>
      </c>
      <c r="ET358" s="71" t="str">
        <f t="shared" si="5627"/>
        <v/>
      </c>
      <c r="EU358" s="71" t="str">
        <f t="shared" si="5628"/>
        <v/>
      </c>
      <c r="EV358" s="71" t="str">
        <f t="shared" si="5629"/>
        <v/>
      </c>
      <c r="EW358" s="71" t="str">
        <f t="shared" si="5630"/>
        <v/>
      </c>
      <c r="EX358" s="71" t="str">
        <f t="shared" si="5631"/>
        <v/>
      </c>
      <c r="EY358" s="71" t="str">
        <f t="shared" si="5632"/>
        <v/>
      </c>
      <c r="EZ358" s="71" t="str">
        <f t="shared" si="5633"/>
        <v/>
      </c>
      <c r="FA358" s="71" t="str">
        <f t="shared" si="5634"/>
        <v/>
      </c>
      <c r="FB358" s="71" t="str">
        <f t="shared" si="5635"/>
        <v/>
      </c>
      <c r="FC358" s="71" t="str">
        <f t="shared" si="5636"/>
        <v/>
      </c>
      <c r="FD358" s="71" t="str">
        <f t="shared" si="5637"/>
        <v/>
      </c>
      <c r="FE358" s="71" t="str">
        <f t="shared" si="5638"/>
        <v/>
      </c>
      <c r="FF358" s="71" t="str">
        <f t="shared" si="5639"/>
        <v/>
      </c>
      <c r="FG358" s="71" t="str">
        <f t="shared" si="5640"/>
        <v/>
      </c>
      <c r="FH358" s="71" t="str">
        <f t="shared" si="5641"/>
        <v/>
      </c>
      <c r="FI358" s="71" t="str">
        <f t="shared" si="5642"/>
        <v/>
      </c>
      <c r="FJ358" s="71" t="str">
        <f t="shared" si="5643"/>
        <v/>
      </c>
      <c r="FK358" s="71" t="str">
        <f t="shared" si="5644"/>
        <v/>
      </c>
      <c r="FL358" s="71" t="str">
        <f t="shared" si="5645"/>
        <v/>
      </c>
      <c r="FM358" s="71" t="str">
        <f t="shared" si="5646"/>
        <v/>
      </c>
      <c r="FN358" s="71" t="str">
        <f t="shared" si="5647"/>
        <v/>
      </c>
      <c r="FO358" s="71" t="str">
        <f t="shared" si="5648"/>
        <v/>
      </c>
      <c r="FP358" s="71" t="str">
        <f t="shared" si="5649"/>
        <v/>
      </c>
      <c r="FQ358" s="71" t="str">
        <f t="shared" si="5650"/>
        <v/>
      </c>
      <c r="FR358" s="71" t="str">
        <f t="shared" si="5651"/>
        <v/>
      </c>
      <c r="FS358" s="71" t="str">
        <f t="shared" si="5652"/>
        <v/>
      </c>
    </row>
    <row r="359" spans="1:175" ht="16.5">
      <c r="A359" s="135"/>
      <c r="B359" s="80" t="s">
        <v>1028</v>
      </c>
      <c r="C359" s="149" t="s">
        <v>1017</v>
      </c>
      <c r="K359" s="152"/>
      <c r="T359" s="154" t="s">
        <v>1029</v>
      </c>
      <c r="U359" s="85" t="s">
        <v>1019</v>
      </c>
      <c r="CN359" s="70" t="str">
        <f t="shared" si="5577"/>
        <v>InitUnitState('IK2F',,,,,,,,,,)</v>
      </c>
      <c r="CO359" s="70" t="str">
        <f t="shared" si="5578"/>
        <v>InitUnitNormal('IK2F',,,,,,,,,,)</v>
      </c>
      <c r="CP359" s="70" t="str">
        <f t="shared" si="5579"/>
        <v>InitUnitMagic('IK2F',,,,,,,,,,)</v>
      </c>
      <c r="CQ359" s="70" t="str">
        <f t="shared" si="5580"/>
        <v>InitUnitAdd('IK2F',,,,,,,,,,)</v>
      </c>
      <c r="CR359" s="70" t="str">
        <f t="shared" si="5581"/>
        <v>InitEquipData('IK2F',,"",,,,,'','','','','','',"ReplaceableTextures\\CommandButtons\\BTNSST11.blp")</v>
      </c>
      <c r="CU359" s="95" t="str">
        <f t="shared" si="5582"/>
        <v>|n</v>
      </c>
      <c r="CV359" s="61" t="str">
        <f t="shared" si="5425"/>
        <v>最大生命|Cffffc926+20%|n|n|r|Cffaaaaaa○|CffFFD24D土之符印+1|r|r|n|n|Cff00ff7f点击穿戴或脱卸。|r</v>
      </c>
      <c r="CW359" s="60"/>
      <c r="CX359" s="60"/>
      <c r="CY359" s="60"/>
      <c r="CZ359" s="60"/>
      <c r="DA359" s="60"/>
      <c r="DB359" s="71" t="str">
        <f t="shared" si="5583"/>
        <v/>
      </c>
      <c r="DC359" s="71" t="str">
        <f t="shared" si="5584"/>
        <v/>
      </c>
      <c r="DD359" s="71" t="str">
        <f t="shared" si="5585"/>
        <v/>
      </c>
      <c r="DE359" s="71" t="str">
        <f t="shared" si="5586"/>
        <v/>
      </c>
      <c r="DF359" s="71" t="str">
        <f t="shared" si="5587"/>
        <v/>
      </c>
      <c r="DG359" s="71" t="str">
        <f t="shared" si="5588"/>
        <v/>
      </c>
      <c r="DH359" s="71" t="str">
        <f t="shared" si="5589"/>
        <v/>
      </c>
      <c r="DI359" s="71" t="str">
        <f t="shared" si="5590"/>
        <v/>
      </c>
      <c r="DJ359" s="71" t="str">
        <f t="shared" si="5591"/>
        <v/>
      </c>
      <c r="DK359" s="71" t="str">
        <f t="shared" si="5592"/>
        <v/>
      </c>
      <c r="DL359" s="71" t="str">
        <f t="shared" si="5593"/>
        <v/>
      </c>
      <c r="DM359" s="71" t="str">
        <f t="shared" si="5594"/>
        <v/>
      </c>
      <c r="DN359" s="71" t="str">
        <f t="shared" si="5595"/>
        <v/>
      </c>
      <c r="DO359" s="71" t="str">
        <f t="shared" si="5596"/>
        <v/>
      </c>
      <c r="DP359" s="71" t="str">
        <f t="shared" si="5597"/>
        <v/>
      </c>
      <c r="DQ359" s="71" t="str">
        <f t="shared" si="5598"/>
        <v/>
      </c>
      <c r="DR359" s="71" t="str">
        <f t="shared" si="5599"/>
        <v/>
      </c>
      <c r="DS359" s="71" t="str">
        <f t="shared" si="5600"/>
        <v/>
      </c>
      <c r="DT359" s="71" t="str">
        <f t="shared" si="5601"/>
        <v/>
      </c>
      <c r="DU359" s="71" t="str">
        <f t="shared" si="5602"/>
        <v/>
      </c>
      <c r="DV359" s="71" t="str">
        <f t="shared" si="5603"/>
        <v/>
      </c>
      <c r="DW359" s="71" t="str">
        <f t="shared" si="5604"/>
        <v/>
      </c>
      <c r="DX359" s="71" t="str">
        <f t="shared" si="5605"/>
        <v/>
      </c>
      <c r="DY359" s="71" t="str">
        <f t="shared" si="5606"/>
        <v/>
      </c>
      <c r="DZ359" s="71" t="str">
        <f t="shared" si="5607"/>
        <v/>
      </c>
      <c r="EA359" s="71" t="str">
        <f t="shared" si="5608"/>
        <v/>
      </c>
      <c r="EB359" s="71" t="str">
        <f t="shared" si="5609"/>
        <v/>
      </c>
      <c r="EC359" s="71" t="str">
        <f t="shared" si="5610"/>
        <v/>
      </c>
      <c r="ED359" s="71" t="str">
        <f t="shared" si="5611"/>
        <v/>
      </c>
      <c r="EE359" s="71" t="str">
        <f t="shared" si="5612"/>
        <v/>
      </c>
      <c r="EF359" s="71" t="str">
        <f t="shared" si="5613"/>
        <v/>
      </c>
      <c r="EG359" s="71" t="str">
        <f t="shared" si="5614"/>
        <v/>
      </c>
      <c r="EH359" s="71" t="str">
        <f t="shared" si="5615"/>
        <v/>
      </c>
      <c r="EI359" s="71" t="str">
        <f t="shared" si="5616"/>
        <v/>
      </c>
      <c r="EJ359" s="71" t="str">
        <f t="shared" si="5617"/>
        <v/>
      </c>
      <c r="EK359" s="71" t="str">
        <f t="shared" si="5618"/>
        <v/>
      </c>
      <c r="EL359" s="71" t="str">
        <f t="shared" si="5619"/>
        <v/>
      </c>
      <c r="EM359" s="71" t="str">
        <f t="shared" si="5620"/>
        <v/>
      </c>
      <c r="EN359" s="71" t="str">
        <f t="shared" si="5621"/>
        <v/>
      </c>
      <c r="EO359" s="71" t="str">
        <f t="shared" si="5622"/>
        <v/>
      </c>
      <c r="EP359" s="71" t="str">
        <f t="shared" si="5623"/>
        <v/>
      </c>
      <c r="EQ359" s="71" t="str">
        <f t="shared" si="5624"/>
        <v/>
      </c>
      <c r="ER359" s="71" t="str">
        <f t="shared" si="5625"/>
        <v/>
      </c>
      <c r="ES359" s="71" t="str">
        <f t="shared" si="5626"/>
        <v/>
      </c>
      <c r="ET359" s="71" t="str">
        <f t="shared" si="5627"/>
        <v/>
      </c>
      <c r="EU359" s="71" t="str">
        <f t="shared" si="5628"/>
        <v/>
      </c>
      <c r="EV359" s="71" t="str">
        <f t="shared" si="5629"/>
        <v/>
      </c>
      <c r="EW359" s="71" t="str">
        <f t="shared" si="5630"/>
        <v/>
      </c>
      <c r="EX359" s="71" t="str">
        <f t="shared" si="5631"/>
        <v/>
      </c>
      <c r="EY359" s="71" t="str">
        <f t="shared" si="5632"/>
        <v/>
      </c>
      <c r="EZ359" s="71" t="str">
        <f t="shared" si="5633"/>
        <v/>
      </c>
      <c r="FA359" s="71" t="str">
        <f t="shared" si="5634"/>
        <v/>
      </c>
      <c r="FB359" s="71" t="str">
        <f t="shared" si="5635"/>
        <v/>
      </c>
      <c r="FC359" s="71" t="str">
        <f t="shared" si="5636"/>
        <v/>
      </c>
      <c r="FD359" s="71" t="str">
        <f t="shared" si="5637"/>
        <v/>
      </c>
      <c r="FE359" s="71" t="str">
        <f t="shared" si="5638"/>
        <v/>
      </c>
      <c r="FF359" s="71" t="str">
        <f t="shared" si="5639"/>
        <v/>
      </c>
      <c r="FG359" s="71" t="str">
        <f t="shared" si="5640"/>
        <v/>
      </c>
      <c r="FH359" s="71" t="str">
        <f t="shared" si="5641"/>
        <v/>
      </c>
      <c r="FI359" s="71" t="str">
        <f t="shared" si="5642"/>
        <v/>
      </c>
      <c r="FJ359" s="71" t="str">
        <f t="shared" si="5643"/>
        <v/>
      </c>
      <c r="FK359" s="71" t="str">
        <f t="shared" si="5644"/>
        <v/>
      </c>
      <c r="FL359" s="71" t="str">
        <f t="shared" si="5645"/>
        <v/>
      </c>
      <c r="FM359" s="71" t="str">
        <f t="shared" si="5646"/>
        <v/>
      </c>
      <c r="FN359" s="71" t="str">
        <f t="shared" si="5647"/>
        <v/>
      </c>
      <c r="FO359" s="71" t="str">
        <f t="shared" si="5648"/>
        <v/>
      </c>
      <c r="FP359" s="71" t="str">
        <f t="shared" si="5649"/>
        <v/>
      </c>
      <c r="FQ359" s="71" t="str">
        <f t="shared" si="5650"/>
        <v/>
      </c>
      <c r="FR359" s="71" t="str">
        <f t="shared" si="5651"/>
        <v/>
      </c>
      <c r="FS359" s="71" t="str">
        <f t="shared" si="5652"/>
        <v/>
      </c>
    </row>
    <row r="360" spans="1:175" ht="16.5">
      <c r="A360" s="135"/>
      <c r="B360" s="80" t="s">
        <v>1030</v>
      </c>
      <c r="C360" s="149" t="s">
        <v>1017</v>
      </c>
      <c r="K360" s="152"/>
      <c r="T360" s="154" t="s">
        <v>1031</v>
      </c>
      <c r="U360" s="85" t="s">
        <v>1019</v>
      </c>
      <c r="CN360" s="70" t="str">
        <f t="shared" si="5577"/>
        <v>InitUnitState('IK2G',,,,,,,,,,)</v>
      </c>
      <c r="CO360" s="70" t="str">
        <f t="shared" si="5578"/>
        <v>InitUnitNormal('IK2G',,,,,,,,,,)</v>
      </c>
      <c r="CP360" s="70" t="str">
        <f t="shared" si="5579"/>
        <v>InitUnitMagic('IK2G',,,,,,,,,,)</v>
      </c>
      <c r="CQ360" s="70" t="str">
        <f t="shared" si="5580"/>
        <v>InitUnitAdd('IK2G',,,,,,,,,,)</v>
      </c>
      <c r="CR360" s="70" t="str">
        <f t="shared" si="5581"/>
        <v>InitEquipData('IK2G',,"",,,,,'','','','','','',"ReplaceableTextures\\CommandButtons\\BTNSST11.blp")</v>
      </c>
      <c r="CU360" s="95" t="str">
        <f t="shared" si="5582"/>
        <v>|n</v>
      </c>
      <c r="CV360" s="61" t="str">
        <f t="shared" si="5425"/>
        <v>最大生命|Cffffc926+20%|n|n|r|Cffaaaaaa○|CffFFD24D光之符印+1|r|r|n|n|Cff00ff7f点击穿戴或脱卸。|r</v>
      </c>
      <c r="CW360" s="60"/>
      <c r="CX360" s="60"/>
      <c r="CY360" s="60"/>
      <c r="CZ360" s="60"/>
      <c r="DA360" s="60"/>
      <c r="DB360" s="71" t="str">
        <f t="shared" si="5583"/>
        <v/>
      </c>
      <c r="DC360" s="71" t="str">
        <f t="shared" si="5584"/>
        <v/>
      </c>
      <c r="DD360" s="71" t="str">
        <f t="shared" si="5585"/>
        <v/>
      </c>
      <c r="DE360" s="71" t="str">
        <f t="shared" si="5586"/>
        <v/>
      </c>
      <c r="DF360" s="71" t="str">
        <f t="shared" si="5587"/>
        <v/>
      </c>
      <c r="DG360" s="71" t="str">
        <f t="shared" si="5588"/>
        <v/>
      </c>
      <c r="DH360" s="71" t="str">
        <f t="shared" si="5589"/>
        <v/>
      </c>
      <c r="DI360" s="71" t="str">
        <f t="shared" si="5590"/>
        <v/>
      </c>
      <c r="DJ360" s="71" t="str">
        <f t="shared" si="5591"/>
        <v/>
      </c>
      <c r="DK360" s="71" t="str">
        <f t="shared" si="5592"/>
        <v/>
      </c>
      <c r="DL360" s="71" t="str">
        <f t="shared" si="5593"/>
        <v/>
      </c>
      <c r="DM360" s="71" t="str">
        <f t="shared" si="5594"/>
        <v/>
      </c>
      <c r="DN360" s="71" t="str">
        <f t="shared" si="5595"/>
        <v/>
      </c>
      <c r="DO360" s="71" t="str">
        <f t="shared" si="5596"/>
        <v/>
      </c>
      <c r="DP360" s="71" t="str">
        <f t="shared" si="5597"/>
        <v/>
      </c>
      <c r="DQ360" s="71" t="str">
        <f t="shared" si="5598"/>
        <v/>
      </c>
      <c r="DR360" s="71" t="str">
        <f t="shared" si="5599"/>
        <v/>
      </c>
      <c r="DS360" s="71" t="str">
        <f t="shared" si="5600"/>
        <v/>
      </c>
      <c r="DT360" s="71" t="str">
        <f t="shared" si="5601"/>
        <v/>
      </c>
      <c r="DU360" s="71" t="str">
        <f t="shared" si="5602"/>
        <v/>
      </c>
      <c r="DV360" s="71" t="str">
        <f t="shared" si="5603"/>
        <v/>
      </c>
      <c r="DW360" s="71" t="str">
        <f t="shared" si="5604"/>
        <v/>
      </c>
      <c r="DX360" s="71" t="str">
        <f t="shared" si="5605"/>
        <v/>
      </c>
      <c r="DY360" s="71" t="str">
        <f t="shared" si="5606"/>
        <v/>
      </c>
      <c r="DZ360" s="71" t="str">
        <f t="shared" si="5607"/>
        <v/>
      </c>
      <c r="EA360" s="71" t="str">
        <f t="shared" si="5608"/>
        <v/>
      </c>
      <c r="EB360" s="71" t="str">
        <f t="shared" si="5609"/>
        <v/>
      </c>
      <c r="EC360" s="71" t="str">
        <f t="shared" si="5610"/>
        <v/>
      </c>
      <c r="ED360" s="71" t="str">
        <f t="shared" si="5611"/>
        <v/>
      </c>
      <c r="EE360" s="71" t="str">
        <f t="shared" si="5612"/>
        <v/>
      </c>
      <c r="EF360" s="71" t="str">
        <f t="shared" si="5613"/>
        <v/>
      </c>
      <c r="EG360" s="71" t="str">
        <f t="shared" si="5614"/>
        <v/>
      </c>
      <c r="EH360" s="71" t="str">
        <f t="shared" si="5615"/>
        <v/>
      </c>
      <c r="EI360" s="71" t="str">
        <f t="shared" si="5616"/>
        <v/>
      </c>
      <c r="EJ360" s="71" t="str">
        <f t="shared" si="5617"/>
        <v/>
      </c>
      <c r="EK360" s="71" t="str">
        <f t="shared" si="5618"/>
        <v/>
      </c>
      <c r="EL360" s="71" t="str">
        <f t="shared" si="5619"/>
        <v/>
      </c>
      <c r="EM360" s="71" t="str">
        <f t="shared" si="5620"/>
        <v/>
      </c>
      <c r="EN360" s="71" t="str">
        <f t="shared" si="5621"/>
        <v/>
      </c>
      <c r="EO360" s="71" t="str">
        <f t="shared" si="5622"/>
        <v/>
      </c>
      <c r="EP360" s="71" t="str">
        <f t="shared" si="5623"/>
        <v/>
      </c>
      <c r="EQ360" s="71" t="str">
        <f t="shared" si="5624"/>
        <v/>
      </c>
      <c r="ER360" s="71" t="str">
        <f t="shared" si="5625"/>
        <v/>
      </c>
      <c r="ES360" s="71" t="str">
        <f t="shared" si="5626"/>
        <v/>
      </c>
      <c r="ET360" s="71" t="str">
        <f t="shared" si="5627"/>
        <v/>
      </c>
      <c r="EU360" s="71" t="str">
        <f t="shared" si="5628"/>
        <v/>
      </c>
      <c r="EV360" s="71" t="str">
        <f t="shared" si="5629"/>
        <v/>
      </c>
      <c r="EW360" s="71" t="str">
        <f t="shared" si="5630"/>
        <v/>
      </c>
      <c r="EX360" s="71" t="str">
        <f t="shared" si="5631"/>
        <v/>
      </c>
      <c r="EY360" s="71" t="str">
        <f t="shared" si="5632"/>
        <v/>
      </c>
      <c r="EZ360" s="71" t="str">
        <f t="shared" si="5633"/>
        <v/>
      </c>
      <c r="FA360" s="71" t="str">
        <f t="shared" si="5634"/>
        <v/>
      </c>
      <c r="FB360" s="71" t="str">
        <f t="shared" si="5635"/>
        <v/>
      </c>
      <c r="FC360" s="71" t="str">
        <f t="shared" si="5636"/>
        <v/>
      </c>
      <c r="FD360" s="71" t="str">
        <f t="shared" si="5637"/>
        <v/>
      </c>
      <c r="FE360" s="71" t="str">
        <f t="shared" si="5638"/>
        <v/>
      </c>
      <c r="FF360" s="71" t="str">
        <f t="shared" si="5639"/>
        <v/>
      </c>
      <c r="FG360" s="71" t="str">
        <f t="shared" si="5640"/>
        <v/>
      </c>
      <c r="FH360" s="71" t="str">
        <f t="shared" si="5641"/>
        <v/>
      </c>
      <c r="FI360" s="71" t="str">
        <f t="shared" si="5642"/>
        <v/>
      </c>
      <c r="FJ360" s="71" t="str">
        <f t="shared" si="5643"/>
        <v/>
      </c>
      <c r="FK360" s="71" t="str">
        <f t="shared" si="5644"/>
        <v/>
      </c>
      <c r="FL360" s="71" t="str">
        <f t="shared" si="5645"/>
        <v/>
      </c>
      <c r="FM360" s="71" t="str">
        <f t="shared" si="5646"/>
        <v/>
      </c>
      <c r="FN360" s="71" t="str">
        <f t="shared" si="5647"/>
        <v/>
      </c>
      <c r="FO360" s="71" t="str">
        <f t="shared" si="5648"/>
        <v/>
      </c>
      <c r="FP360" s="71" t="str">
        <f t="shared" si="5649"/>
        <v/>
      </c>
      <c r="FQ360" s="71" t="str">
        <f t="shared" si="5650"/>
        <v/>
      </c>
      <c r="FR360" s="71" t="str">
        <f t="shared" si="5651"/>
        <v/>
      </c>
      <c r="FS360" s="71" t="str">
        <f t="shared" si="5652"/>
        <v/>
      </c>
    </row>
    <row r="361" spans="1:175" ht="16.5">
      <c r="A361" s="135"/>
      <c r="B361" s="80" t="s">
        <v>1032</v>
      </c>
      <c r="C361" s="149" t="s">
        <v>1017</v>
      </c>
      <c r="K361" s="152"/>
      <c r="T361" s="154" t="s">
        <v>1033</v>
      </c>
      <c r="U361" s="85" t="s">
        <v>1019</v>
      </c>
      <c r="CN361" s="70" t="str">
        <f t="shared" si="5577"/>
        <v>InitUnitState('IK2H',,,,,,,,,,)</v>
      </c>
      <c r="CO361" s="70" t="str">
        <f t="shared" si="5578"/>
        <v>InitUnitNormal('IK2H',,,,,,,,,,)</v>
      </c>
      <c r="CP361" s="70" t="str">
        <f t="shared" si="5579"/>
        <v>InitUnitMagic('IK2H',,,,,,,,,,)</v>
      </c>
      <c r="CQ361" s="70" t="str">
        <f t="shared" si="5580"/>
        <v>InitUnitAdd('IK2H',,,,,,,,,,)</v>
      </c>
      <c r="CR361" s="70" t="str">
        <f t="shared" si="5581"/>
        <v>InitEquipData('IK2H',,"",,,,,'','','','','','',"ReplaceableTextures\\CommandButtons\\BTNSST11.blp")</v>
      </c>
      <c r="CU361" s="95" t="str">
        <f t="shared" si="5582"/>
        <v>|n</v>
      </c>
      <c r="CV361" s="61" t="str">
        <f t="shared" si="5425"/>
        <v>最大生命|Cffffc926+20%|n|n|r|Cffaaaaaa○|CffFFD24D雷之符印+1|r|r|n|n|Cff00ff7f点击穿戴或脱卸。|r</v>
      </c>
      <c r="CW361" s="60"/>
      <c r="CX361" s="60"/>
      <c r="CY361" s="60"/>
      <c r="CZ361" s="60"/>
      <c r="DA361" s="60"/>
      <c r="DB361" s="71" t="str">
        <f t="shared" si="5583"/>
        <v/>
      </c>
      <c r="DC361" s="71" t="str">
        <f t="shared" si="5584"/>
        <v/>
      </c>
      <c r="DD361" s="71" t="str">
        <f t="shared" si="5585"/>
        <v/>
      </c>
      <c r="DE361" s="71" t="str">
        <f t="shared" si="5586"/>
        <v/>
      </c>
      <c r="DF361" s="71" t="str">
        <f t="shared" si="5587"/>
        <v/>
      </c>
      <c r="DG361" s="71" t="str">
        <f t="shared" si="5588"/>
        <v/>
      </c>
      <c r="DH361" s="71" t="str">
        <f t="shared" si="5589"/>
        <v/>
      </c>
      <c r="DI361" s="71" t="str">
        <f t="shared" si="5590"/>
        <v/>
      </c>
      <c r="DJ361" s="71" t="str">
        <f t="shared" si="5591"/>
        <v/>
      </c>
      <c r="DK361" s="71" t="str">
        <f t="shared" si="5592"/>
        <v/>
      </c>
      <c r="DL361" s="71" t="str">
        <f t="shared" si="5593"/>
        <v/>
      </c>
      <c r="DM361" s="71" t="str">
        <f t="shared" si="5594"/>
        <v/>
      </c>
      <c r="DN361" s="71" t="str">
        <f t="shared" si="5595"/>
        <v/>
      </c>
      <c r="DO361" s="71" t="str">
        <f t="shared" si="5596"/>
        <v/>
      </c>
      <c r="DP361" s="71" t="str">
        <f t="shared" si="5597"/>
        <v/>
      </c>
      <c r="DQ361" s="71" t="str">
        <f t="shared" si="5598"/>
        <v/>
      </c>
      <c r="DR361" s="71" t="str">
        <f t="shared" si="5599"/>
        <v/>
      </c>
      <c r="DS361" s="71" t="str">
        <f t="shared" si="5600"/>
        <v/>
      </c>
      <c r="DT361" s="71" t="str">
        <f t="shared" si="5601"/>
        <v/>
      </c>
      <c r="DU361" s="71" t="str">
        <f t="shared" si="5602"/>
        <v/>
      </c>
      <c r="DV361" s="71" t="str">
        <f t="shared" si="5603"/>
        <v/>
      </c>
      <c r="DW361" s="71" t="str">
        <f t="shared" si="5604"/>
        <v/>
      </c>
      <c r="DX361" s="71" t="str">
        <f t="shared" si="5605"/>
        <v/>
      </c>
      <c r="DY361" s="71" t="str">
        <f t="shared" si="5606"/>
        <v/>
      </c>
      <c r="DZ361" s="71" t="str">
        <f t="shared" si="5607"/>
        <v/>
      </c>
      <c r="EA361" s="71" t="str">
        <f t="shared" si="5608"/>
        <v/>
      </c>
      <c r="EB361" s="71" t="str">
        <f t="shared" si="5609"/>
        <v/>
      </c>
      <c r="EC361" s="71" t="str">
        <f t="shared" si="5610"/>
        <v/>
      </c>
      <c r="ED361" s="71" t="str">
        <f t="shared" si="5611"/>
        <v/>
      </c>
      <c r="EE361" s="71" t="str">
        <f t="shared" si="5612"/>
        <v/>
      </c>
      <c r="EF361" s="71" t="str">
        <f t="shared" si="5613"/>
        <v/>
      </c>
      <c r="EG361" s="71" t="str">
        <f t="shared" si="5614"/>
        <v/>
      </c>
      <c r="EH361" s="71" t="str">
        <f t="shared" si="5615"/>
        <v/>
      </c>
      <c r="EI361" s="71" t="str">
        <f t="shared" si="5616"/>
        <v/>
      </c>
      <c r="EJ361" s="71" t="str">
        <f t="shared" si="5617"/>
        <v/>
      </c>
      <c r="EK361" s="71" t="str">
        <f t="shared" si="5618"/>
        <v/>
      </c>
      <c r="EL361" s="71" t="str">
        <f t="shared" si="5619"/>
        <v/>
      </c>
      <c r="EM361" s="71" t="str">
        <f t="shared" si="5620"/>
        <v/>
      </c>
      <c r="EN361" s="71" t="str">
        <f t="shared" si="5621"/>
        <v/>
      </c>
      <c r="EO361" s="71" t="str">
        <f t="shared" si="5622"/>
        <v/>
      </c>
      <c r="EP361" s="71" t="str">
        <f t="shared" si="5623"/>
        <v/>
      </c>
      <c r="EQ361" s="71" t="str">
        <f t="shared" si="5624"/>
        <v/>
      </c>
      <c r="ER361" s="71" t="str">
        <f t="shared" si="5625"/>
        <v/>
      </c>
      <c r="ES361" s="71" t="str">
        <f t="shared" si="5626"/>
        <v/>
      </c>
      <c r="ET361" s="71" t="str">
        <f t="shared" si="5627"/>
        <v/>
      </c>
      <c r="EU361" s="71" t="str">
        <f t="shared" si="5628"/>
        <v/>
      </c>
      <c r="EV361" s="71" t="str">
        <f t="shared" si="5629"/>
        <v/>
      </c>
      <c r="EW361" s="71" t="str">
        <f t="shared" si="5630"/>
        <v/>
      </c>
      <c r="EX361" s="71" t="str">
        <f t="shared" si="5631"/>
        <v/>
      </c>
      <c r="EY361" s="71" t="str">
        <f t="shared" si="5632"/>
        <v/>
      </c>
      <c r="EZ361" s="71" t="str">
        <f t="shared" si="5633"/>
        <v/>
      </c>
      <c r="FA361" s="71" t="str">
        <f t="shared" si="5634"/>
        <v/>
      </c>
      <c r="FB361" s="71" t="str">
        <f t="shared" si="5635"/>
        <v/>
      </c>
      <c r="FC361" s="71" t="str">
        <f t="shared" si="5636"/>
        <v/>
      </c>
      <c r="FD361" s="71" t="str">
        <f t="shared" si="5637"/>
        <v/>
      </c>
      <c r="FE361" s="71" t="str">
        <f t="shared" si="5638"/>
        <v/>
      </c>
      <c r="FF361" s="71" t="str">
        <f t="shared" si="5639"/>
        <v/>
      </c>
      <c r="FG361" s="71" t="str">
        <f t="shared" si="5640"/>
        <v/>
      </c>
      <c r="FH361" s="71" t="str">
        <f t="shared" si="5641"/>
        <v/>
      </c>
      <c r="FI361" s="71" t="str">
        <f t="shared" si="5642"/>
        <v/>
      </c>
      <c r="FJ361" s="71" t="str">
        <f t="shared" si="5643"/>
        <v/>
      </c>
      <c r="FK361" s="71" t="str">
        <f t="shared" si="5644"/>
        <v/>
      </c>
      <c r="FL361" s="71" t="str">
        <f t="shared" si="5645"/>
        <v/>
      </c>
      <c r="FM361" s="71" t="str">
        <f t="shared" si="5646"/>
        <v/>
      </c>
      <c r="FN361" s="71" t="str">
        <f t="shared" si="5647"/>
        <v/>
      </c>
      <c r="FO361" s="71" t="str">
        <f t="shared" si="5648"/>
        <v/>
      </c>
      <c r="FP361" s="71" t="str">
        <f t="shared" si="5649"/>
        <v/>
      </c>
      <c r="FQ361" s="71" t="str">
        <f t="shared" si="5650"/>
        <v/>
      </c>
      <c r="FR361" s="71" t="str">
        <f t="shared" si="5651"/>
        <v/>
      </c>
      <c r="FS361" s="71" t="str">
        <f t="shared" si="5652"/>
        <v/>
      </c>
    </row>
    <row r="362" spans="1:175" ht="16.5">
      <c r="A362" s="135"/>
      <c r="B362" s="80" t="s">
        <v>1034</v>
      </c>
      <c r="C362" s="149" t="s">
        <v>1017</v>
      </c>
      <c r="K362" s="153"/>
      <c r="T362" s="154" t="s">
        <v>1035</v>
      </c>
      <c r="U362" s="85" t="s">
        <v>1019</v>
      </c>
      <c r="CN362" s="70" t="str">
        <f t="shared" si="5577"/>
        <v>InitUnitState('IK2I',,,,,,,,,,)</v>
      </c>
      <c r="CO362" s="70" t="str">
        <f t="shared" si="5578"/>
        <v>InitUnitNormal('IK2I',,,,,,,,,,)</v>
      </c>
      <c r="CP362" s="70" t="str">
        <f t="shared" si="5579"/>
        <v>InitUnitMagic('IK2I',,,,,,,,,,)</v>
      </c>
      <c r="CQ362" s="70" t="str">
        <f t="shared" si="5580"/>
        <v>InitUnitAdd('IK2I',,,,,,,,,,)</v>
      </c>
      <c r="CR362" s="70" t="str">
        <f t="shared" si="5581"/>
        <v>InitEquipData('IK2I',,"",,,,,'','','','','','',"ReplaceableTextures\\CommandButtons\\BTNSST11.blp")</v>
      </c>
      <c r="CU362" s="95" t="str">
        <f t="shared" si="5582"/>
        <v>|n</v>
      </c>
      <c r="CV362" s="61" t="str">
        <f t="shared" si="5425"/>
        <v>最大生命|Cffffc926+20%|n|n|r|Cffaaaaaa○|CffFFD24D暗之符印+1|r|r|n|n|Cff00ff7f点击穿戴或脱卸。|r</v>
      </c>
      <c r="CW362" s="60"/>
      <c r="CX362" s="60"/>
      <c r="CY362" s="60"/>
      <c r="CZ362" s="60"/>
      <c r="DA362" s="60"/>
      <c r="DB362" s="71" t="str">
        <f t="shared" si="5583"/>
        <v/>
      </c>
      <c r="DC362" s="71" t="str">
        <f t="shared" si="5584"/>
        <v/>
      </c>
      <c r="DD362" s="71" t="str">
        <f t="shared" si="5585"/>
        <v/>
      </c>
      <c r="DE362" s="71" t="str">
        <f t="shared" si="5586"/>
        <v/>
      </c>
      <c r="DF362" s="71" t="str">
        <f t="shared" si="5587"/>
        <v/>
      </c>
      <c r="DG362" s="71" t="str">
        <f t="shared" si="5588"/>
        <v/>
      </c>
      <c r="DH362" s="71" t="str">
        <f t="shared" si="5589"/>
        <v/>
      </c>
      <c r="DI362" s="71" t="str">
        <f t="shared" si="5590"/>
        <v/>
      </c>
      <c r="DJ362" s="71" t="str">
        <f t="shared" si="5591"/>
        <v/>
      </c>
      <c r="DK362" s="71" t="str">
        <f t="shared" si="5592"/>
        <v/>
      </c>
      <c r="DL362" s="71" t="str">
        <f t="shared" si="5593"/>
        <v/>
      </c>
      <c r="DM362" s="71" t="str">
        <f t="shared" si="5594"/>
        <v/>
      </c>
      <c r="DN362" s="71" t="str">
        <f t="shared" si="5595"/>
        <v/>
      </c>
      <c r="DO362" s="71" t="str">
        <f t="shared" si="5596"/>
        <v/>
      </c>
      <c r="DP362" s="71" t="str">
        <f t="shared" si="5597"/>
        <v/>
      </c>
      <c r="DQ362" s="71" t="str">
        <f t="shared" si="5598"/>
        <v/>
      </c>
      <c r="DR362" s="71" t="str">
        <f t="shared" si="5599"/>
        <v/>
      </c>
      <c r="DS362" s="71" t="str">
        <f t="shared" si="5600"/>
        <v/>
      </c>
      <c r="DT362" s="71" t="str">
        <f t="shared" si="5601"/>
        <v/>
      </c>
      <c r="DU362" s="71" t="str">
        <f t="shared" si="5602"/>
        <v/>
      </c>
      <c r="DV362" s="71" t="str">
        <f t="shared" si="5603"/>
        <v/>
      </c>
      <c r="DW362" s="71" t="str">
        <f t="shared" si="5604"/>
        <v/>
      </c>
      <c r="DX362" s="71" t="str">
        <f t="shared" si="5605"/>
        <v/>
      </c>
      <c r="DY362" s="71" t="str">
        <f t="shared" si="5606"/>
        <v/>
      </c>
      <c r="DZ362" s="71" t="str">
        <f t="shared" si="5607"/>
        <v/>
      </c>
      <c r="EA362" s="71" t="str">
        <f t="shared" si="5608"/>
        <v/>
      </c>
      <c r="EB362" s="71" t="str">
        <f t="shared" si="5609"/>
        <v/>
      </c>
      <c r="EC362" s="71" t="str">
        <f t="shared" si="5610"/>
        <v/>
      </c>
      <c r="ED362" s="71" t="str">
        <f t="shared" si="5611"/>
        <v/>
      </c>
      <c r="EE362" s="71" t="str">
        <f t="shared" si="5612"/>
        <v/>
      </c>
      <c r="EF362" s="71" t="str">
        <f t="shared" si="5613"/>
        <v/>
      </c>
      <c r="EG362" s="71" t="str">
        <f t="shared" si="5614"/>
        <v/>
      </c>
      <c r="EH362" s="71" t="str">
        <f t="shared" si="5615"/>
        <v/>
      </c>
      <c r="EI362" s="71" t="str">
        <f t="shared" si="5616"/>
        <v/>
      </c>
      <c r="EJ362" s="71" t="str">
        <f t="shared" si="5617"/>
        <v/>
      </c>
      <c r="EK362" s="71" t="str">
        <f t="shared" si="5618"/>
        <v/>
      </c>
      <c r="EL362" s="71" t="str">
        <f t="shared" si="5619"/>
        <v/>
      </c>
      <c r="EM362" s="71" t="str">
        <f t="shared" si="5620"/>
        <v/>
      </c>
      <c r="EN362" s="71" t="str">
        <f t="shared" si="5621"/>
        <v/>
      </c>
      <c r="EO362" s="71" t="str">
        <f t="shared" si="5622"/>
        <v/>
      </c>
      <c r="EP362" s="71" t="str">
        <f t="shared" si="5623"/>
        <v/>
      </c>
      <c r="EQ362" s="71" t="str">
        <f t="shared" si="5624"/>
        <v/>
      </c>
      <c r="ER362" s="71" t="str">
        <f t="shared" si="5625"/>
        <v/>
      </c>
      <c r="ES362" s="71" t="str">
        <f t="shared" si="5626"/>
        <v/>
      </c>
      <c r="ET362" s="71" t="str">
        <f t="shared" si="5627"/>
        <v/>
      </c>
      <c r="EU362" s="71" t="str">
        <f t="shared" si="5628"/>
        <v/>
      </c>
      <c r="EV362" s="71" t="str">
        <f t="shared" si="5629"/>
        <v/>
      </c>
      <c r="EW362" s="71" t="str">
        <f t="shared" si="5630"/>
        <v/>
      </c>
      <c r="EX362" s="71" t="str">
        <f t="shared" si="5631"/>
        <v/>
      </c>
      <c r="EY362" s="71" t="str">
        <f t="shared" si="5632"/>
        <v/>
      </c>
      <c r="EZ362" s="71" t="str">
        <f t="shared" si="5633"/>
        <v/>
      </c>
      <c r="FA362" s="71" t="str">
        <f t="shared" si="5634"/>
        <v/>
      </c>
      <c r="FB362" s="71" t="str">
        <f t="shared" si="5635"/>
        <v/>
      </c>
      <c r="FC362" s="71" t="str">
        <f t="shared" si="5636"/>
        <v/>
      </c>
      <c r="FD362" s="71" t="str">
        <f t="shared" si="5637"/>
        <v/>
      </c>
      <c r="FE362" s="71" t="str">
        <f t="shared" si="5638"/>
        <v/>
      </c>
      <c r="FF362" s="71" t="str">
        <f t="shared" si="5639"/>
        <v/>
      </c>
      <c r="FG362" s="71" t="str">
        <f t="shared" si="5640"/>
        <v/>
      </c>
      <c r="FH362" s="71" t="str">
        <f t="shared" si="5641"/>
        <v/>
      </c>
      <c r="FI362" s="71" t="str">
        <f t="shared" si="5642"/>
        <v/>
      </c>
      <c r="FJ362" s="71" t="str">
        <f t="shared" si="5643"/>
        <v/>
      </c>
      <c r="FK362" s="71" t="str">
        <f t="shared" si="5644"/>
        <v/>
      </c>
      <c r="FL362" s="71" t="str">
        <f t="shared" si="5645"/>
        <v/>
      </c>
      <c r="FM362" s="71" t="str">
        <f t="shared" si="5646"/>
        <v/>
      </c>
      <c r="FN362" s="71" t="str">
        <f t="shared" si="5647"/>
        <v/>
      </c>
      <c r="FO362" s="71" t="str">
        <f t="shared" si="5648"/>
        <v/>
      </c>
      <c r="FP362" s="71" t="str">
        <f t="shared" si="5649"/>
        <v/>
      </c>
      <c r="FQ362" s="71" t="str">
        <f t="shared" si="5650"/>
        <v/>
      </c>
      <c r="FR362" s="71" t="str">
        <f t="shared" si="5651"/>
        <v/>
      </c>
      <c r="FS362" s="71" t="str">
        <f t="shared" si="5652"/>
        <v/>
      </c>
    </row>
    <row r="363" spans="1:175" ht="16.5">
      <c r="A363" s="136"/>
      <c r="B363" s="80" t="s">
        <v>1036</v>
      </c>
      <c r="C363" s="149" t="s">
        <v>1037</v>
      </c>
      <c r="T363" s="154" t="s">
        <v>1038</v>
      </c>
      <c r="U363" s="85" t="s">
        <v>1039</v>
      </c>
      <c r="CN363" s="70" t="str">
        <f t="shared" si="5426"/>
        <v>InitUnitState('IK3A',,,,,,,,,,)</v>
      </c>
      <c r="CO363" s="70" t="str">
        <f t="shared" si="5427"/>
        <v>InitUnitNormal('IK3A',,,,,,,,,,)</v>
      </c>
      <c r="CP363" s="70" t="str">
        <f t="shared" si="5428"/>
        <v>InitUnitMagic('IK3A',,,,,,,,,,)</v>
      </c>
      <c r="CQ363" s="70" t="str">
        <f t="shared" si="5429"/>
        <v>InitUnitAdd('IK3A',,,,,,,,,,)</v>
      </c>
      <c r="CR363" s="70" t="str">
        <f>"InitEquipData('"&amp;B363&amp;"',"&amp;D363&amp;","&amp;CR$1&amp;A363&amp;CR$1&amp;","&amp;E363&amp;","&amp;I363&amp;","&amp;F363&amp;","&amp;G363&amp;",'"&amp;J363&amp;"','"&amp;K363&amp;"','"&amp;L363&amp;"','"&amp;M363&amp;"','"&amp;N363&amp;"','"&amp;O363&amp;"',"&amp;CR$1&amp;U372&amp;CR$1&amp;")"</f>
        <v>InitEquipData('IK3A',,"",,,,,'','','','','','',"ReplaceableTextures\\CommandButtons\\BTNSST12.blp")</v>
      </c>
      <c r="CU363" s="95" t="str">
        <f t="shared" si="5430"/>
        <v>|n</v>
      </c>
      <c r="CV363" s="61" t="str">
        <f t="shared" si="5425"/>
        <v>道兵伤害|Cffffc926+60%|n|n|r|Cffaaaaaa○刻印槽 【空】|r|n|n|Cff00ff7f点击穿戴或脱卸。|r</v>
      </c>
      <c r="CW363" s="60"/>
      <c r="CX363" s="60"/>
      <c r="CY363" s="60"/>
      <c r="CZ363" s="60"/>
      <c r="DA363" s="60"/>
      <c r="DB363" s="71" t="str">
        <f t="shared" si="5431"/>
        <v/>
      </c>
      <c r="DC363" s="71" t="str">
        <f t="shared" si="5432"/>
        <v/>
      </c>
      <c r="DD363" s="71" t="str">
        <f t="shared" si="5433"/>
        <v/>
      </c>
      <c r="DE363" s="71" t="str">
        <f t="shared" si="5434"/>
        <v/>
      </c>
      <c r="DF363" s="71" t="str">
        <f t="shared" si="5435"/>
        <v/>
      </c>
      <c r="DG363" s="71" t="str">
        <f t="shared" si="5436"/>
        <v/>
      </c>
      <c r="DH363" s="71" t="str">
        <f t="shared" si="5437"/>
        <v/>
      </c>
      <c r="DI363" s="71" t="str">
        <f t="shared" si="5438"/>
        <v/>
      </c>
      <c r="DJ363" s="71" t="str">
        <f t="shared" si="5439"/>
        <v/>
      </c>
      <c r="DK363" s="71" t="str">
        <f t="shared" si="5440"/>
        <v/>
      </c>
      <c r="DL363" s="71" t="str">
        <f t="shared" si="5441"/>
        <v/>
      </c>
      <c r="DM363" s="71" t="str">
        <f t="shared" si="5442"/>
        <v/>
      </c>
      <c r="DN363" s="71" t="str">
        <f t="shared" si="5443"/>
        <v/>
      </c>
      <c r="DO363" s="71" t="str">
        <f t="shared" si="5444"/>
        <v/>
      </c>
      <c r="DP363" s="71" t="str">
        <f t="shared" si="5445"/>
        <v/>
      </c>
      <c r="DQ363" s="71" t="str">
        <f t="shared" si="5446"/>
        <v/>
      </c>
      <c r="DR363" s="71" t="str">
        <f t="shared" si="5447"/>
        <v/>
      </c>
      <c r="DS363" s="71" t="str">
        <f t="shared" si="5448"/>
        <v/>
      </c>
      <c r="DT363" s="71" t="str">
        <f t="shared" si="5449"/>
        <v/>
      </c>
      <c r="DU363" s="71" t="str">
        <f t="shared" si="5450"/>
        <v/>
      </c>
      <c r="DV363" s="71" t="str">
        <f t="shared" si="5451"/>
        <v/>
      </c>
      <c r="DW363" s="71" t="str">
        <f t="shared" si="5452"/>
        <v/>
      </c>
      <c r="DX363" s="71" t="str">
        <f t="shared" si="5453"/>
        <v/>
      </c>
      <c r="DY363" s="71" t="str">
        <f t="shared" si="5454"/>
        <v/>
      </c>
      <c r="DZ363" s="71" t="str">
        <f t="shared" si="5455"/>
        <v/>
      </c>
      <c r="EA363" s="71" t="str">
        <f t="shared" si="5456"/>
        <v/>
      </c>
      <c r="EB363" s="71" t="str">
        <f t="shared" si="5457"/>
        <v/>
      </c>
      <c r="EC363" s="71" t="str">
        <f t="shared" si="5458"/>
        <v/>
      </c>
      <c r="ED363" s="71" t="str">
        <f t="shared" si="5459"/>
        <v/>
      </c>
      <c r="EE363" s="71" t="str">
        <f t="shared" si="5460"/>
        <v/>
      </c>
      <c r="EF363" s="71" t="str">
        <f t="shared" si="5461"/>
        <v/>
      </c>
      <c r="EG363" s="71" t="str">
        <f t="shared" si="5462"/>
        <v/>
      </c>
      <c r="EH363" s="71" t="str">
        <f t="shared" si="5463"/>
        <v/>
      </c>
      <c r="EI363" s="71" t="str">
        <f t="shared" si="5464"/>
        <v/>
      </c>
      <c r="EJ363" s="71" t="str">
        <f t="shared" si="5465"/>
        <v/>
      </c>
      <c r="EK363" s="71" t="str">
        <f t="shared" si="5466"/>
        <v/>
      </c>
      <c r="EL363" s="71" t="str">
        <f t="shared" si="5467"/>
        <v/>
      </c>
      <c r="EM363" s="71" t="str">
        <f t="shared" si="5468"/>
        <v/>
      </c>
      <c r="EN363" s="71" t="str">
        <f t="shared" si="5469"/>
        <v/>
      </c>
      <c r="EO363" s="71" t="str">
        <f t="shared" si="5470"/>
        <v/>
      </c>
      <c r="EP363" s="71" t="str">
        <f t="shared" si="5471"/>
        <v/>
      </c>
      <c r="EQ363" s="71" t="str">
        <f t="shared" si="5472"/>
        <v/>
      </c>
      <c r="ER363" s="71" t="str">
        <f t="shared" si="5473"/>
        <v/>
      </c>
      <c r="ES363" s="71" t="str">
        <f t="shared" si="5474"/>
        <v/>
      </c>
      <c r="ET363" s="71" t="str">
        <f t="shared" si="5475"/>
        <v/>
      </c>
      <c r="EU363" s="71" t="str">
        <f t="shared" si="5476"/>
        <v/>
      </c>
      <c r="EV363" s="71" t="str">
        <f t="shared" si="5477"/>
        <v/>
      </c>
      <c r="EW363" s="71" t="str">
        <f t="shared" si="5478"/>
        <v/>
      </c>
      <c r="EX363" s="71" t="str">
        <f t="shared" si="5479"/>
        <v/>
      </c>
      <c r="EY363" s="71" t="str">
        <f t="shared" si="5480"/>
        <v/>
      </c>
      <c r="EZ363" s="71" t="str">
        <f t="shared" si="5481"/>
        <v/>
      </c>
      <c r="FA363" s="71" t="str">
        <f t="shared" si="5482"/>
        <v/>
      </c>
      <c r="FB363" s="71" t="str">
        <f t="shared" si="5483"/>
        <v/>
      </c>
      <c r="FC363" s="71" t="str">
        <f t="shared" si="5484"/>
        <v/>
      </c>
      <c r="FD363" s="71" t="str">
        <f t="shared" si="5485"/>
        <v/>
      </c>
      <c r="FE363" s="71" t="str">
        <f t="shared" si="5486"/>
        <v/>
      </c>
      <c r="FF363" s="71" t="str">
        <f t="shared" si="5487"/>
        <v/>
      </c>
      <c r="FG363" s="71" t="str">
        <f t="shared" si="5488"/>
        <v/>
      </c>
      <c r="FH363" s="71" t="str">
        <f t="shared" si="5489"/>
        <v/>
      </c>
      <c r="FI363" s="71" t="str">
        <f t="shared" si="5490"/>
        <v/>
      </c>
      <c r="FJ363" s="71" t="str">
        <f t="shared" si="5491"/>
        <v/>
      </c>
      <c r="FK363" s="71" t="str">
        <f t="shared" si="5492"/>
        <v/>
      </c>
      <c r="FL363" s="71" t="str">
        <f t="shared" si="5493"/>
        <v/>
      </c>
      <c r="FM363" s="71" t="str">
        <f t="shared" si="5494"/>
        <v/>
      </c>
      <c r="FN363" s="71" t="str">
        <f t="shared" si="5495"/>
        <v/>
      </c>
      <c r="FO363" s="71" t="str">
        <f t="shared" si="5496"/>
        <v/>
      </c>
      <c r="FP363" s="71" t="str">
        <f t="shared" si="5497"/>
        <v/>
      </c>
      <c r="FQ363" s="71" t="str">
        <f t="shared" si="5498"/>
        <v/>
      </c>
      <c r="FR363" s="71" t="str">
        <f t="shared" si="5499"/>
        <v/>
      </c>
      <c r="FS363" s="71" t="str">
        <f t="shared" si="5500"/>
        <v/>
      </c>
    </row>
    <row r="364" spans="1:175" ht="16.5">
      <c r="A364" s="136"/>
      <c r="B364" s="80" t="s">
        <v>1040</v>
      </c>
      <c r="C364" s="149" t="s">
        <v>1037</v>
      </c>
      <c r="K364" s="151"/>
      <c r="T364" s="154" t="s">
        <v>1041</v>
      </c>
      <c r="U364" s="85" t="s">
        <v>1039</v>
      </c>
      <c r="CN364" s="70" t="str">
        <f t="shared" ref="CN364:CN371" si="5653">"InitUnitState('"&amp;B364&amp;"',"&amp;V364&amp;","&amp;W364&amp;","&amp;X364&amp;","&amp;Y364&amp;","&amp;Z364&amp;","&amp;AA364&amp;","&amp;AB364&amp;","&amp;AC364&amp;","&amp;AD364&amp;","&amp;AE364&amp;")"</f>
        <v>InitUnitState('IK3B',,,,,,,,,,)</v>
      </c>
      <c r="CO364" s="70" t="str">
        <f t="shared" ref="CO364:CO371" si="5654">"InitUnitNormal('"&amp;B364&amp;"',"&amp;AF364&amp;","&amp;AG364&amp;","&amp;AH364&amp;","&amp;AI364&amp;","&amp;AJ364&amp;","&amp;AK364&amp;","&amp;AL364&amp;","&amp;AM364&amp;","&amp;AN364&amp;","&amp;AO364&amp;")"</f>
        <v>InitUnitNormal('IK3B',,,,,,,,,,)</v>
      </c>
      <c r="CP364" s="70" t="str">
        <f t="shared" ref="CP364:CP371" si="5655">"InitUnitMagic('"&amp;B364&amp;"',"&amp;AP364&amp;","&amp;AQ364&amp;","&amp;AR364&amp;","&amp;AS364&amp;","&amp;AT364&amp;","&amp;AU364&amp;","&amp;AV364&amp;","&amp;AW364&amp;","&amp;BI364&amp;","&amp;BJ364&amp;")"</f>
        <v>InitUnitMagic('IK3B',,,,,,,,,,)</v>
      </c>
      <c r="CQ364" s="70" t="str">
        <f t="shared" ref="CQ364:CQ371" si="5656">"InitUnitAdd('"&amp;B364&amp;"',"&amp;BK364&amp;","&amp;BL364&amp;","&amp;BM364&amp;","&amp;BN364&amp;","&amp;BO364&amp;","&amp;BP364&amp;","&amp;BQ364&amp;","&amp;BR364&amp;","&amp;BS364&amp;","&amp;BT364&amp;")"</f>
        <v>InitUnitAdd('IK3B',,,,,,,,,,)</v>
      </c>
      <c r="CR364" s="70" t="str">
        <f t="shared" ref="CR364:CR371" si="5657">"InitEquipData('"&amp;B364&amp;"',"&amp;D364&amp;","&amp;CR$1&amp;A364&amp;CR$1&amp;","&amp;E364&amp;","&amp;I364&amp;","&amp;F364&amp;","&amp;G364&amp;",'"&amp;J364&amp;"','"&amp;K364&amp;"','"&amp;L364&amp;"','"&amp;M364&amp;"','"&amp;N364&amp;"','"&amp;O364&amp;"',"&amp;CR$1&amp;U373&amp;CR$1&amp;")"</f>
        <v>InitEquipData('IK3B',,"",,,,,'','','','','','',"ReplaceableTextures\\CommandButtons\\BTNSST12.blp")</v>
      </c>
      <c r="CU364" s="95" t="str">
        <f t="shared" ref="CU364:CU371" si="5658">CONCATENATE(DB364,DC364,DD364,DE364,DF364,DG364,DH364,DI364,DJ364,DK364,DL364,DM364,DN364,DO364,DP364,DQ364,DR364,DS364,DT364,DU364,DV364,DW364,DX364,DY364,DZ364,EA364,EB364,EC364,ED364,EE364,EF364,EG364,EH364,EI364,EJ364,EK364,EL364,EM364,EN364,EO364,EP364&amp;"|n")</f>
        <v>|n</v>
      </c>
      <c r="CV364" s="61" t="str">
        <f t="shared" si="5425"/>
        <v>道兵伤害|Cffffc926+60%|n|n|r|Cffaaaaaa○|CffFFD24D金之符印+1|r|r|n|n|Cff00ff7f点击穿戴或脱卸。|r</v>
      </c>
      <c r="CW364" s="60"/>
      <c r="CX364" s="60"/>
      <c r="CY364" s="60"/>
      <c r="CZ364" s="60"/>
      <c r="DA364" s="60"/>
      <c r="DB364" s="71" t="str">
        <f t="shared" ref="DB364:DB371" si="5659">IF(V364="","","|n"&amp;DB$2&amp;"+"&amp;V364&amp;DB$1)</f>
        <v/>
      </c>
      <c r="DC364" s="71" t="str">
        <f t="shared" ref="DC364:DC371" si="5660">IF(W364="","","|n"&amp;DC$2&amp;"+"&amp;W364&amp;DC$1)</f>
        <v/>
      </c>
      <c r="DD364" s="71" t="str">
        <f t="shared" ref="DD364:DD371" si="5661">IF(X364="","","|n"&amp;DD$2&amp;"+"&amp;X364&amp;DD$1)</f>
        <v/>
      </c>
      <c r="DE364" s="71" t="str">
        <f t="shared" ref="DE364:DE371" si="5662">IF(Y364="","","|n"&amp;DE$2&amp;"+"&amp;Y364&amp;DE$1)</f>
        <v/>
      </c>
      <c r="DF364" s="71" t="str">
        <f t="shared" ref="DF364:DF371" si="5663">IF(Z364="","","|n"&amp;DF$2&amp;"+"&amp;Z364&amp;DF$1)</f>
        <v/>
      </c>
      <c r="DG364" s="71" t="str">
        <f t="shared" ref="DG364:DG371" si="5664">IF(AA364="","","|n"&amp;DG$2&amp;"+"&amp;AA364&amp;DG$1)</f>
        <v/>
      </c>
      <c r="DH364" s="71" t="str">
        <f t="shared" ref="DH364:DH371" si="5665">IF(AB364="","","|n"&amp;DH$2&amp;"+"&amp;AB364&amp;DH$1)</f>
        <v/>
      </c>
      <c r="DI364" s="71" t="str">
        <f t="shared" ref="DI364:DI371" si="5666">IF(AC364="","","|n"&amp;DI$2&amp;"+"&amp;AC364&amp;DI$1)</f>
        <v/>
      </c>
      <c r="DJ364" s="71" t="str">
        <f t="shared" ref="DJ364:DJ371" si="5667">IF(AD364="","","|n"&amp;DJ$2&amp;"+"&amp;AD364&amp;DJ$1)</f>
        <v/>
      </c>
      <c r="DK364" s="71" t="str">
        <f t="shared" ref="DK364:DK371" si="5668">IF(AE364="","","|n"&amp;DK$2&amp;"+"&amp;AE364&amp;DK$1)</f>
        <v/>
      </c>
      <c r="DL364" s="71" t="str">
        <f t="shared" ref="DL364:DL371" si="5669">IF(AF364="","","|n"&amp;DL$2&amp;"+"&amp;AF364&amp;DL$1)</f>
        <v/>
      </c>
      <c r="DM364" s="71" t="str">
        <f t="shared" ref="DM364:DM371" si="5670">IF(AG364="","","|n"&amp;DM$2&amp;"+"&amp;AG364&amp;DM$1)</f>
        <v/>
      </c>
      <c r="DN364" s="71" t="str">
        <f t="shared" ref="DN364:DN371" si="5671">IF(AH364="","","|n"&amp;DN$2&amp;"+"&amp;AH364&amp;DN$1)</f>
        <v/>
      </c>
      <c r="DO364" s="71" t="str">
        <f t="shared" ref="DO364:DO371" si="5672">IF(AI364="","","|n"&amp;DO$2&amp;"+"&amp;AI364&amp;DO$1)</f>
        <v/>
      </c>
      <c r="DP364" s="71" t="str">
        <f t="shared" ref="DP364:DP371" si="5673">IF(AJ364="","","|n"&amp;DP$2&amp;"+"&amp;AJ364&amp;DP$1)</f>
        <v/>
      </c>
      <c r="DQ364" s="71" t="str">
        <f t="shared" ref="DQ364:DQ371" si="5674">IF(AK364="","","|n"&amp;DQ$2&amp;"+"&amp;AK364&amp;DQ$1)</f>
        <v/>
      </c>
      <c r="DR364" s="71" t="str">
        <f t="shared" ref="DR364:DR371" si="5675">IF(AL364="","","|n"&amp;DR$2&amp;"+"&amp;AL364&amp;DR$1)</f>
        <v/>
      </c>
      <c r="DS364" s="71" t="str">
        <f t="shared" ref="DS364:DS371" si="5676">IF(AM364="","","|n"&amp;DS$2&amp;"+"&amp;AM364&amp;DS$1)</f>
        <v/>
      </c>
      <c r="DT364" s="71" t="str">
        <f t="shared" ref="DT364:DT371" si="5677">IF(AN364="","","|n"&amp;DT$2&amp;"+"&amp;AN364&amp;DT$1)</f>
        <v/>
      </c>
      <c r="DU364" s="71" t="str">
        <f t="shared" ref="DU364:DU371" si="5678">IF(AO364="","","|n"&amp;DU$2&amp;"+"&amp;AO364&amp;DU$1)</f>
        <v/>
      </c>
      <c r="DV364" s="71" t="str">
        <f t="shared" ref="DV364:DV371" si="5679">IF(AP364="","","|n"&amp;DV$2&amp;"+"&amp;AP364&amp;DV$1)</f>
        <v/>
      </c>
      <c r="DW364" s="71" t="str">
        <f t="shared" ref="DW364:DW371" si="5680">IF(AQ364="","","|n"&amp;DW$2&amp;"+"&amp;AQ364&amp;DW$1)</f>
        <v/>
      </c>
      <c r="DX364" s="71" t="str">
        <f t="shared" ref="DX364:DX371" si="5681">IF(AR364="","","|n"&amp;DX$2&amp;"+"&amp;AR364&amp;DX$1)</f>
        <v/>
      </c>
      <c r="DY364" s="71" t="str">
        <f t="shared" ref="DY364:DY371" si="5682">IF(AS364="","","|n"&amp;DY$2&amp;"+"&amp;AS364&amp;DY$1)</f>
        <v/>
      </c>
      <c r="DZ364" s="71" t="str">
        <f t="shared" ref="DZ364:DZ371" si="5683">IF(AT364="","","|n"&amp;DZ$2&amp;"+"&amp;AT364&amp;DZ$1)</f>
        <v/>
      </c>
      <c r="EA364" s="71" t="str">
        <f t="shared" ref="EA364:EA371" si="5684">IF(AU364="","","|n"&amp;EA$2&amp;"+"&amp;AU364&amp;EA$1)</f>
        <v/>
      </c>
      <c r="EB364" s="71" t="str">
        <f t="shared" ref="EB364:EB371" si="5685">IF(AV364="","","|n"&amp;EB$2&amp;"+"&amp;AV364&amp;EB$1)</f>
        <v/>
      </c>
      <c r="EC364" s="71" t="str">
        <f t="shared" ref="EC364:EC371" si="5686">IF(AW364="","","|n"&amp;EC$2&amp;"+"&amp;AW364&amp;EC$1)</f>
        <v/>
      </c>
      <c r="ED364" s="71" t="str">
        <f t="shared" ref="ED364:ED371" si="5687">IF(AX364="","","|n"&amp;ED$2&amp;"+"&amp;AX364&amp;ED$1)</f>
        <v/>
      </c>
      <c r="EE364" s="71" t="str">
        <f t="shared" ref="EE364:EE371" si="5688">IF(AY364="","","|n"&amp;EE$2&amp;"+"&amp;AY364&amp;EE$1)</f>
        <v/>
      </c>
      <c r="EF364" s="71" t="str">
        <f t="shared" ref="EF364:EF371" si="5689">IF(AZ364="","","|n"&amp;EF$2&amp;"+"&amp;AZ364&amp;EF$1)</f>
        <v/>
      </c>
      <c r="EG364" s="71" t="str">
        <f t="shared" ref="EG364:EG371" si="5690">IF(BA364="","","|n"&amp;EG$2&amp;"+"&amp;BA364&amp;EG$1)</f>
        <v/>
      </c>
      <c r="EH364" s="71" t="str">
        <f t="shared" ref="EH364:EH371" si="5691">IF(BB364="","","|n"&amp;EH$2&amp;"+"&amp;BB364&amp;EH$1)</f>
        <v/>
      </c>
      <c r="EI364" s="71" t="str">
        <f t="shared" ref="EI364:EI371" si="5692">IF(BC364="","","|n"&amp;EI$2&amp;"+"&amp;BC364&amp;EI$1)</f>
        <v/>
      </c>
      <c r="EJ364" s="71" t="str">
        <f t="shared" ref="EJ364:EJ371" si="5693">IF(BD364="","","|n"&amp;EJ$2&amp;"+"&amp;BD364&amp;EJ$1)</f>
        <v/>
      </c>
      <c r="EK364" s="71" t="str">
        <f t="shared" ref="EK364:EK371" si="5694">IF(BE364="","","|n"&amp;EK$2&amp;"+"&amp;BE364&amp;EK$1)</f>
        <v/>
      </c>
      <c r="EL364" s="71" t="str">
        <f t="shared" ref="EL364:EL371" si="5695">IF(BF364="","","|n"&amp;EL$2&amp;"+"&amp;BF364&amp;EL$1)</f>
        <v/>
      </c>
      <c r="EM364" s="71" t="str">
        <f t="shared" ref="EM364:EM371" si="5696">IF(BG364="","","|n"&amp;EM$2&amp;"+"&amp;BG364&amp;EM$1)</f>
        <v/>
      </c>
      <c r="EN364" s="71" t="str">
        <f t="shared" ref="EN364:EN371" si="5697">IF(BH364="","","|n"&amp;EN$2&amp;"+"&amp;BH364&amp;EN$1)</f>
        <v/>
      </c>
      <c r="EO364" s="71" t="str">
        <f t="shared" ref="EO364:EO371" si="5698">IF(BI364="","","|n"&amp;EO$2&amp;"+"&amp;BI364&amp;EO$1)</f>
        <v/>
      </c>
      <c r="EP364" s="71" t="str">
        <f t="shared" ref="EP364:EP371" si="5699">IF(BJ364="","","|n"&amp;EP$2&amp;"+"&amp;BJ364&amp;EP$1)</f>
        <v/>
      </c>
      <c r="EQ364" s="71" t="str">
        <f t="shared" ref="EQ364:EQ371" si="5700">IF(BK364="","","|n"&amp;EQ$2&amp;"+"&amp;BK364&amp;EQ$1)</f>
        <v/>
      </c>
      <c r="ER364" s="71" t="str">
        <f t="shared" ref="ER364:ER371" si="5701">IF(BL364="","","|n"&amp;ER$2&amp;"+"&amp;BL364&amp;ER$1)</f>
        <v/>
      </c>
      <c r="ES364" s="71" t="str">
        <f t="shared" ref="ES364:ES371" si="5702">IF(BM364="","","|n"&amp;ES$2&amp;"+"&amp;BM364&amp;ES$1)</f>
        <v/>
      </c>
      <c r="ET364" s="71" t="str">
        <f t="shared" ref="ET364:ET371" si="5703">IF(BN364="","","|n"&amp;ET$2&amp;"+"&amp;BN364&amp;ET$1)</f>
        <v/>
      </c>
      <c r="EU364" s="71" t="str">
        <f t="shared" ref="EU364:EU371" si="5704">IF(BO364="","","|n"&amp;EU$2&amp;"+"&amp;BO364&amp;EU$1)</f>
        <v/>
      </c>
      <c r="EV364" s="71" t="str">
        <f t="shared" ref="EV364:EV371" si="5705">IF(BP364="","","|n"&amp;EV$2&amp;"+"&amp;BP364&amp;EV$1)</f>
        <v/>
      </c>
      <c r="EW364" s="71" t="str">
        <f t="shared" ref="EW364:EW371" si="5706">IF(BQ364="","","|n"&amp;EW$2&amp;"+"&amp;BQ364&amp;EW$1)</f>
        <v/>
      </c>
      <c r="EX364" s="71" t="str">
        <f t="shared" ref="EX364:EX371" si="5707">IF(BR364="","","|n"&amp;EX$2&amp;"+"&amp;BR364&amp;EX$1)</f>
        <v/>
      </c>
      <c r="EY364" s="71" t="str">
        <f t="shared" ref="EY364:EY371" si="5708">IF(BS364="","","|n"&amp;EY$2&amp;"+"&amp;BS364&amp;EY$1)</f>
        <v/>
      </c>
      <c r="EZ364" s="71" t="str">
        <f t="shared" ref="EZ364:EZ371" si="5709">IF(BT364="","","|n"&amp;EZ$2&amp;"+"&amp;BT364&amp;EZ$1)</f>
        <v/>
      </c>
      <c r="FA364" s="71" t="str">
        <f t="shared" ref="FA364:FA371" si="5710">IF(BU364="","","|n"&amp;FA$2&amp;"+"&amp;BU364&amp;FA$1)</f>
        <v/>
      </c>
      <c r="FB364" s="71" t="str">
        <f t="shared" ref="FB364:FB371" si="5711">IF(BV364="","","|n"&amp;FB$2&amp;"+"&amp;BV364&amp;FB$1)</f>
        <v/>
      </c>
      <c r="FC364" s="71" t="str">
        <f t="shared" ref="FC364:FC371" si="5712">IF(BW364="","","|n"&amp;FC$2&amp;"+"&amp;BW364&amp;FC$1)</f>
        <v/>
      </c>
      <c r="FD364" s="71" t="str">
        <f t="shared" ref="FD364:FD371" si="5713">IF(BX364="","","|n"&amp;FD$2&amp;"+"&amp;BX364&amp;FD$1)</f>
        <v/>
      </c>
      <c r="FE364" s="71" t="str">
        <f t="shared" ref="FE364:FE371" si="5714">IF(BY364="","","|n"&amp;FE$2&amp;"+"&amp;BY364&amp;FE$1)</f>
        <v/>
      </c>
      <c r="FF364" s="71" t="str">
        <f t="shared" ref="FF364:FF371" si="5715">IF(BZ364="","","|n"&amp;FF$2&amp;"+"&amp;BZ364&amp;FF$1)</f>
        <v/>
      </c>
      <c r="FG364" s="71" t="str">
        <f t="shared" ref="FG364:FG371" si="5716">IF(CA364="","","|n"&amp;FG$2&amp;"+"&amp;CA364&amp;FG$1)</f>
        <v/>
      </c>
      <c r="FH364" s="71" t="str">
        <f t="shared" ref="FH364:FH371" si="5717">IF(CB364="","","|n"&amp;FH$2&amp;"+"&amp;CB364&amp;FH$1)</f>
        <v/>
      </c>
      <c r="FI364" s="71" t="str">
        <f t="shared" ref="FI364:FI371" si="5718">IF(CC364="","","|n"&amp;FI$2&amp;"+"&amp;CC364&amp;FI$1)</f>
        <v/>
      </c>
      <c r="FJ364" s="71" t="str">
        <f t="shared" ref="FJ364:FJ371" si="5719">IF(CD364="","","|n"&amp;FJ$2&amp;"+"&amp;CD364&amp;FJ$1)</f>
        <v/>
      </c>
      <c r="FK364" s="71" t="str">
        <f t="shared" ref="FK364:FK371" si="5720">IF(CE364="","","|n"&amp;FK$2&amp;"+"&amp;CE364&amp;FK$1)</f>
        <v/>
      </c>
      <c r="FL364" s="71" t="str">
        <f t="shared" ref="FL364:FL371" si="5721">IF(CF364="","","|n"&amp;FL$2&amp;"+"&amp;CF364&amp;FL$1)</f>
        <v/>
      </c>
      <c r="FM364" s="71" t="str">
        <f t="shared" ref="FM364:FM371" si="5722">IF(CG364="","","|n"&amp;FM$2&amp;"+"&amp;CG364&amp;FM$1)</f>
        <v/>
      </c>
      <c r="FN364" s="71" t="str">
        <f t="shared" ref="FN364:FN371" si="5723">IF(CH364="","","|n"&amp;FN$2&amp;"+"&amp;CH364&amp;FN$1)</f>
        <v/>
      </c>
      <c r="FO364" s="71" t="str">
        <f t="shared" ref="FO364:FO371" si="5724">IF(CI364="","","|n"&amp;FO$2&amp;"+"&amp;CI364&amp;FO$1)</f>
        <v/>
      </c>
      <c r="FP364" s="71" t="str">
        <f t="shared" ref="FP364:FP371" si="5725">IF(CJ364="","","|n"&amp;FP$2&amp;"+"&amp;CJ364&amp;FP$1)</f>
        <v/>
      </c>
      <c r="FQ364" s="71" t="str">
        <f t="shared" ref="FQ364:FQ371" si="5726">IF(CK364="","","|n"&amp;FQ$2&amp;"+"&amp;CK364&amp;FQ$1)</f>
        <v/>
      </c>
      <c r="FR364" s="71" t="str">
        <f t="shared" ref="FR364:FR371" si="5727">IF(CL364="","","|n"&amp;FR$2&amp;"+"&amp;CL364&amp;FR$1)</f>
        <v/>
      </c>
      <c r="FS364" s="71" t="str">
        <f t="shared" ref="FS364:FS371" si="5728">IF(CM364="","","|n"&amp;FS$2&amp;"+"&amp;CM364&amp;FS$1)</f>
        <v/>
      </c>
    </row>
    <row r="365" spans="1:175" ht="16.5">
      <c r="A365" s="136"/>
      <c r="B365" s="80" t="s">
        <v>1042</v>
      </c>
      <c r="C365" s="149" t="s">
        <v>1037</v>
      </c>
      <c r="K365" s="152"/>
      <c r="T365" s="154" t="s">
        <v>1043</v>
      </c>
      <c r="U365" s="85" t="s">
        <v>1039</v>
      </c>
      <c r="CN365" s="70" t="str">
        <f t="shared" si="5653"/>
        <v>InitUnitState('IK3C',,,,,,,,,,)</v>
      </c>
      <c r="CO365" s="70" t="str">
        <f t="shared" si="5654"/>
        <v>InitUnitNormal('IK3C',,,,,,,,,,)</v>
      </c>
      <c r="CP365" s="70" t="str">
        <f t="shared" si="5655"/>
        <v>InitUnitMagic('IK3C',,,,,,,,,,)</v>
      </c>
      <c r="CQ365" s="70" t="str">
        <f t="shared" si="5656"/>
        <v>InitUnitAdd('IK3C',,,,,,,,,,)</v>
      </c>
      <c r="CR365" s="70" t="str">
        <f t="shared" si="5657"/>
        <v>InitEquipData('IK3C',,"",,,,,'','','','','','',"ReplaceableTextures\\CommandButtons\\BTNSST12.blp")</v>
      </c>
      <c r="CU365" s="95" t="str">
        <f t="shared" si="5658"/>
        <v>|n</v>
      </c>
      <c r="CV365" s="61" t="str">
        <f t="shared" si="5425"/>
        <v>道兵伤害|Cffffc926+60%|n|n|r|Cffaaaaaa○|CffFFD24D木之符印+1|r|r|n|n|Cff00ff7f点击穿戴或脱卸。|r</v>
      </c>
      <c r="CW365" s="60"/>
      <c r="CX365" s="60"/>
      <c r="CY365" s="60"/>
      <c r="CZ365" s="60"/>
      <c r="DA365" s="60"/>
      <c r="DB365" s="71" t="str">
        <f t="shared" si="5659"/>
        <v/>
      </c>
      <c r="DC365" s="71" t="str">
        <f t="shared" si="5660"/>
        <v/>
      </c>
      <c r="DD365" s="71" t="str">
        <f t="shared" si="5661"/>
        <v/>
      </c>
      <c r="DE365" s="71" t="str">
        <f t="shared" si="5662"/>
        <v/>
      </c>
      <c r="DF365" s="71" t="str">
        <f t="shared" si="5663"/>
        <v/>
      </c>
      <c r="DG365" s="71" t="str">
        <f t="shared" si="5664"/>
        <v/>
      </c>
      <c r="DH365" s="71" t="str">
        <f t="shared" si="5665"/>
        <v/>
      </c>
      <c r="DI365" s="71" t="str">
        <f t="shared" si="5666"/>
        <v/>
      </c>
      <c r="DJ365" s="71" t="str">
        <f t="shared" si="5667"/>
        <v/>
      </c>
      <c r="DK365" s="71" t="str">
        <f t="shared" si="5668"/>
        <v/>
      </c>
      <c r="DL365" s="71" t="str">
        <f t="shared" si="5669"/>
        <v/>
      </c>
      <c r="DM365" s="71" t="str">
        <f t="shared" si="5670"/>
        <v/>
      </c>
      <c r="DN365" s="71" t="str">
        <f t="shared" si="5671"/>
        <v/>
      </c>
      <c r="DO365" s="71" t="str">
        <f t="shared" si="5672"/>
        <v/>
      </c>
      <c r="DP365" s="71" t="str">
        <f t="shared" si="5673"/>
        <v/>
      </c>
      <c r="DQ365" s="71" t="str">
        <f t="shared" si="5674"/>
        <v/>
      </c>
      <c r="DR365" s="71" t="str">
        <f t="shared" si="5675"/>
        <v/>
      </c>
      <c r="DS365" s="71" t="str">
        <f t="shared" si="5676"/>
        <v/>
      </c>
      <c r="DT365" s="71" t="str">
        <f t="shared" si="5677"/>
        <v/>
      </c>
      <c r="DU365" s="71" t="str">
        <f t="shared" si="5678"/>
        <v/>
      </c>
      <c r="DV365" s="71" t="str">
        <f t="shared" si="5679"/>
        <v/>
      </c>
      <c r="DW365" s="71" t="str">
        <f t="shared" si="5680"/>
        <v/>
      </c>
      <c r="DX365" s="71" t="str">
        <f t="shared" si="5681"/>
        <v/>
      </c>
      <c r="DY365" s="71" t="str">
        <f t="shared" si="5682"/>
        <v/>
      </c>
      <c r="DZ365" s="71" t="str">
        <f t="shared" si="5683"/>
        <v/>
      </c>
      <c r="EA365" s="71" t="str">
        <f t="shared" si="5684"/>
        <v/>
      </c>
      <c r="EB365" s="71" t="str">
        <f t="shared" si="5685"/>
        <v/>
      </c>
      <c r="EC365" s="71" t="str">
        <f t="shared" si="5686"/>
        <v/>
      </c>
      <c r="ED365" s="71" t="str">
        <f t="shared" si="5687"/>
        <v/>
      </c>
      <c r="EE365" s="71" t="str">
        <f t="shared" si="5688"/>
        <v/>
      </c>
      <c r="EF365" s="71" t="str">
        <f t="shared" si="5689"/>
        <v/>
      </c>
      <c r="EG365" s="71" t="str">
        <f t="shared" si="5690"/>
        <v/>
      </c>
      <c r="EH365" s="71" t="str">
        <f t="shared" si="5691"/>
        <v/>
      </c>
      <c r="EI365" s="71" t="str">
        <f t="shared" si="5692"/>
        <v/>
      </c>
      <c r="EJ365" s="71" t="str">
        <f t="shared" si="5693"/>
        <v/>
      </c>
      <c r="EK365" s="71" t="str">
        <f t="shared" si="5694"/>
        <v/>
      </c>
      <c r="EL365" s="71" t="str">
        <f t="shared" si="5695"/>
        <v/>
      </c>
      <c r="EM365" s="71" t="str">
        <f t="shared" si="5696"/>
        <v/>
      </c>
      <c r="EN365" s="71" t="str">
        <f t="shared" si="5697"/>
        <v/>
      </c>
      <c r="EO365" s="71" t="str">
        <f t="shared" si="5698"/>
        <v/>
      </c>
      <c r="EP365" s="71" t="str">
        <f t="shared" si="5699"/>
        <v/>
      </c>
      <c r="EQ365" s="71" t="str">
        <f t="shared" si="5700"/>
        <v/>
      </c>
      <c r="ER365" s="71" t="str">
        <f t="shared" si="5701"/>
        <v/>
      </c>
      <c r="ES365" s="71" t="str">
        <f t="shared" si="5702"/>
        <v/>
      </c>
      <c r="ET365" s="71" t="str">
        <f t="shared" si="5703"/>
        <v/>
      </c>
      <c r="EU365" s="71" t="str">
        <f t="shared" si="5704"/>
        <v/>
      </c>
      <c r="EV365" s="71" t="str">
        <f t="shared" si="5705"/>
        <v/>
      </c>
      <c r="EW365" s="71" t="str">
        <f t="shared" si="5706"/>
        <v/>
      </c>
      <c r="EX365" s="71" t="str">
        <f t="shared" si="5707"/>
        <v/>
      </c>
      <c r="EY365" s="71" t="str">
        <f t="shared" si="5708"/>
        <v/>
      </c>
      <c r="EZ365" s="71" t="str">
        <f t="shared" si="5709"/>
        <v/>
      </c>
      <c r="FA365" s="71" t="str">
        <f t="shared" si="5710"/>
        <v/>
      </c>
      <c r="FB365" s="71" t="str">
        <f t="shared" si="5711"/>
        <v/>
      </c>
      <c r="FC365" s="71" t="str">
        <f t="shared" si="5712"/>
        <v/>
      </c>
      <c r="FD365" s="71" t="str">
        <f t="shared" si="5713"/>
        <v/>
      </c>
      <c r="FE365" s="71" t="str">
        <f t="shared" si="5714"/>
        <v/>
      </c>
      <c r="FF365" s="71" t="str">
        <f t="shared" si="5715"/>
        <v/>
      </c>
      <c r="FG365" s="71" t="str">
        <f t="shared" si="5716"/>
        <v/>
      </c>
      <c r="FH365" s="71" t="str">
        <f t="shared" si="5717"/>
        <v/>
      </c>
      <c r="FI365" s="71" t="str">
        <f t="shared" si="5718"/>
        <v/>
      </c>
      <c r="FJ365" s="71" t="str">
        <f t="shared" si="5719"/>
        <v/>
      </c>
      <c r="FK365" s="71" t="str">
        <f t="shared" si="5720"/>
        <v/>
      </c>
      <c r="FL365" s="71" t="str">
        <f t="shared" si="5721"/>
        <v/>
      </c>
      <c r="FM365" s="71" t="str">
        <f t="shared" si="5722"/>
        <v/>
      </c>
      <c r="FN365" s="71" t="str">
        <f t="shared" si="5723"/>
        <v/>
      </c>
      <c r="FO365" s="71" t="str">
        <f t="shared" si="5724"/>
        <v/>
      </c>
      <c r="FP365" s="71" t="str">
        <f t="shared" si="5725"/>
        <v/>
      </c>
      <c r="FQ365" s="71" t="str">
        <f t="shared" si="5726"/>
        <v/>
      </c>
      <c r="FR365" s="71" t="str">
        <f t="shared" si="5727"/>
        <v/>
      </c>
      <c r="FS365" s="71" t="str">
        <f t="shared" si="5728"/>
        <v/>
      </c>
    </row>
    <row r="366" spans="1:175" ht="16.5">
      <c r="A366" s="136"/>
      <c r="B366" s="80" t="s">
        <v>1044</v>
      </c>
      <c r="C366" s="149" t="s">
        <v>1037</v>
      </c>
      <c r="K366" s="152"/>
      <c r="T366" s="154" t="s">
        <v>1045</v>
      </c>
      <c r="U366" s="85" t="s">
        <v>1039</v>
      </c>
      <c r="CN366" s="70" t="str">
        <f t="shared" si="5653"/>
        <v>InitUnitState('IK3D',,,,,,,,,,)</v>
      </c>
      <c r="CO366" s="70" t="str">
        <f t="shared" si="5654"/>
        <v>InitUnitNormal('IK3D',,,,,,,,,,)</v>
      </c>
      <c r="CP366" s="70" t="str">
        <f t="shared" si="5655"/>
        <v>InitUnitMagic('IK3D',,,,,,,,,,)</v>
      </c>
      <c r="CQ366" s="70" t="str">
        <f t="shared" si="5656"/>
        <v>InitUnitAdd('IK3D',,,,,,,,,,)</v>
      </c>
      <c r="CR366" s="70" t="str">
        <f t="shared" si="5657"/>
        <v>InitEquipData('IK3D',,"",,,,,'','','','','','',"ReplaceableTextures\\CommandButtons\\BTNSST12.blp")</v>
      </c>
      <c r="CU366" s="95" t="str">
        <f t="shared" si="5658"/>
        <v>|n</v>
      </c>
      <c r="CV366" s="61" t="str">
        <f t="shared" si="5425"/>
        <v>道兵伤害|Cffffc926+60%|n|n|r|Cffaaaaaa○|CffFFD24D水之符印+1|r|r|n|n|Cff00ff7f点击穿戴或脱卸。|r</v>
      </c>
      <c r="CW366" s="60"/>
      <c r="CX366" s="60"/>
      <c r="CY366" s="60"/>
      <c r="CZ366" s="60"/>
      <c r="DA366" s="60"/>
      <c r="DB366" s="71" t="str">
        <f t="shared" si="5659"/>
        <v/>
      </c>
      <c r="DC366" s="71" t="str">
        <f t="shared" si="5660"/>
        <v/>
      </c>
      <c r="DD366" s="71" t="str">
        <f t="shared" si="5661"/>
        <v/>
      </c>
      <c r="DE366" s="71" t="str">
        <f t="shared" si="5662"/>
        <v/>
      </c>
      <c r="DF366" s="71" t="str">
        <f t="shared" si="5663"/>
        <v/>
      </c>
      <c r="DG366" s="71" t="str">
        <f t="shared" si="5664"/>
        <v/>
      </c>
      <c r="DH366" s="71" t="str">
        <f t="shared" si="5665"/>
        <v/>
      </c>
      <c r="DI366" s="71" t="str">
        <f t="shared" si="5666"/>
        <v/>
      </c>
      <c r="DJ366" s="71" t="str">
        <f t="shared" si="5667"/>
        <v/>
      </c>
      <c r="DK366" s="71" t="str">
        <f t="shared" si="5668"/>
        <v/>
      </c>
      <c r="DL366" s="71" t="str">
        <f t="shared" si="5669"/>
        <v/>
      </c>
      <c r="DM366" s="71" t="str">
        <f t="shared" si="5670"/>
        <v/>
      </c>
      <c r="DN366" s="71" t="str">
        <f t="shared" si="5671"/>
        <v/>
      </c>
      <c r="DO366" s="71" t="str">
        <f t="shared" si="5672"/>
        <v/>
      </c>
      <c r="DP366" s="71" t="str">
        <f t="shared" si="5673"/>
        <v/>
      </c>
      <c r="DQ366" s="71" t="str">
        <f t="shared" si="5674"/>
        <v/>
      </c>
      <c r="DR366" s="71" t="str">
        <f t="shared" si="5675"/>
        <v/>
      </c>
      <c r="DS366" s="71" t="str">
        <f t="shared" si="5676"/>
        <v/>
      </c>
      <c r="DT366" s="71" t="str">
        <f t="shared" si="5677"/>
        <v/>
      </c>
      <c r="DU366" s="71" t="str">
        <f t="shared" si="5678"/>
        <v/>
      </c>
      <c r="DV366" s="71" t="str">
        <f t="shared" si="5679"/>
        <v/>
      </c>
      <c r="DW366" s="71" t="str">
        <f t="shared" si="5680"/>
        <v/>
      </c>
      <c r="DX366" s="71" t="str">
        <f t="shared" si="5681"/>
        <v/>
      </c>
      <c r="DY366" s="71" t="str">
        <f t="shared" si="5682"/>
        <v/>
      </c>
      <c r="DZ366" s="71" t="str">
        <f t="shared" si="5683"/>
        <v/>
      </c>
      <c r="EA366" s="71" t="str">
        <f t="shared" si="5684"/>
        <v/>
      </c>
      <c r="EB366" s="71" t="str">
        <f t="shared" si="5685"/>
        <v/>
      </c>
      <c r="EC366" s="71" t="str">
        <f t="shared" si="5686"/>
        <v/>
      </c>
      <c r="ED366" s="71" t="str">
        <f t="shared" si="5687"/>
        <v/>
      </c>
      <c r="EE366" s="71" t="str">
        <f t="shared" si="5688"/>
        <v/>
      </c>
      <c r="EF366" s="71" t="str">
        <f t="shared" si="5689"/>
        <v/>
      </c>
      <c r="EG366" s="71" t="str">
        <f t="shared" si="5690"/>
        <v/>
      </c>
      <c r="EH366" s="71" t="str">
        <f t="shared" si="5691"/>
        <v/>
      </c>
      <c r="EI366" s="71" t="str">
        <f t="shared" si="5692"/>
        <v/>
      </c>
      <c r="EJ366" s="71" t="str">
        <f t="shared" si="5693"/>
        <v/>
      </c>
      <c r="EK366" s="71" t="str">
        <f t="shared" si="5694"/>
        <v/>
      </c>
      <c r="EL366" s="71" t="str">
        <f t="shared" si="5695"/>
        <v/>
      </c>
      <c r="EM366" s="71" t="str">
        <f t="shared" si="5696"/>
        <v/>
      </c>
      <c r="EN366" s="71" t="str">
        <f t="shared" si="5697"/>
        <v/>
      </c>
      <c r="EO366" s="71" t="str">
        <f t="shared" si="5698"/>
        <v/>
      </c>
      <c r="EP366" s="71" t="str">
        <f t="shared" si="5699"/>
        <v/>
      </c>
      <c r="EQ366" s="71" t="str">
        <f t="shared" si="5700"/>
        <v/>
      </c>
      <c r="ER366" s="71" t="str">
        <f t="shared" si="5701"/>
        <v/>
      </c>
      <c r="ES366" s="71" t="str">
        <f t="shared" si="5702"/>
        <v/>
      </c>
      <c r="ET366" s="71" t="str">
        <f t="shared" si="5703"/>
        <v/>
      </c>
      <c r="EU366" s="71" t="str">
        <f t="shared" si="5704"/>
        <v/>
      </c>
      <c r="EV366" s="71" t="str">
        <f t="shared" si="5705"/>
        <v/>
      </c>
      <c r="EW366" s="71" t="str">
        <f t="shared" si="5706"/>
        <v/>
      </c>
      <c r="EX366" s="71" t="str">
        <f t="shared" si="5707"/>
        <v/>
      </c>
      <c r="EY366" s="71" t="str">
        <f t="shared" si="5708"/>
        <v/>
      </c>
      <c r="EZ366" s="71" t="str">
        <f t="shared" si="5709"/>
        <v/>
      </c>
      <c r="FA366" s="71" t="str">
        <f t="shared" si="5710"/>
        <v/>
      </c>
      <c r="FB366" s="71" t="str">
        <f t="shared" si="5711"/>
        <v/>
      </c>
      <c r="FC366" s="71" t="str">
        <f t="shared" si="5712"/>
        <v/>
      </c>
      <c r="FD366" s="71" t="str">
        <f t="shared" si="5713"/>
        <v/>
      </c>
      <c r="FE366" s="71" t="str">
        <f t="shared" si="5714"/>
        <v/>
      </c>
      <c r="FF366" s="71" t="str">
        <f t="shared" si="5715"/>
        <v/>
      </c>
      <c r="FG366" s="71" t="str">
        <f t="shared" si="5716"/>
        <v/>
      </c>
      <c r="FH366" s="71" t="str">
        <f t="shared" si="5717"/>
        <v/>
      </c>
      <c r="FI366" s="71" t="str">
        <f t="shared" si="5718"/>
        <v/>
      </c>
      <c r="FJ366" s="71" t="str">
        <f t="shared" si="5719"/>
        <v/>
      </c>
      <c r="FK366" s="71" t="str">
        <f t="shared" si="5720"/>
        <v/>
      </c>
      <c r="FL366" s="71" t="str">
        <f t="shared" si="5721"/>
        <v/>
      </c>
      <c r="FM366" s="71" t="str">
        <f t="shared" si="5722"/>
        <v/>
      </c>
      <c r="FN366" s="71" t="str">
        <f t="shared" si="5723"/>
        <v/>
      </c>
      <c r="FO366" s="71" t="str">
        <f t="shared" si="5724"/>
        <v/>
      </c>
      <c r="FP366" s="71" t="str">
        <f t="shared" si="5725"/>
        <v/>
      </c>
      <c r="FQ366" s="71" t="str">
        <f t="shared" si="5726"/>
        <v/>
      </c>
      <c r="FR366" s="71" t="str">
        <f t="shared" si="5727"/>
        <v/>
      </c>
      <c r="FS366" s="71" t="str">
        <f t="shared" si="5728"/>
        <v/>
      </c>
    </row>
    <row r="367" spans="1:175" ht="16.5">
      <c r="A367" s="136"/>
      <c r="B367" s="80" t="s">
        <v>1046</v>
      </c>
      <c r="C367" s="149" t="s">
        <v>1037</v>
      </c>
      <c r="K367" s="152"/>
      <c r="T367" s="154" t="s">
        <v>1047</v>
      </c>
      <c r="U367" s="85" t="s">
        <v>1039</v>
      </c>
      <c r="CN367" s="70" t="str">
        <f t="shared" si="5653"/>
        <v>InitUnitState('IK3E',,,,,,,,,,)</v>
      </c>
      <c r="CO367" s="70" t="str">
        <f t="shared" si="5654"/>
        <v>InitUnitNormal('IK3E',,,,,,,,,,)</v>
      </c>
      <c r="CP367" s="70" t="str">
        <f t="shared" si="5655"/>
        <v>InitUnitMagic('IK3E',,,,,,,,,,)</v>
      </c>
      <c r="CQ367" s="70" t="str">
        <f t="shared" si="5656"/>
        <v>InitUnitAdd('IK3E',,,,,,,,,,)</v>
      </c>
      <c r="CR367" s="70" t="str">
        <f t="shared" si="5657"/>
        <v>InitEquipData('IK3E',,"",,,,,'','','','','','',"ReplaceableTextures\\CommandButtons\\BTNSST12.blp")</v>
      </c>
      <c r="CU367" s="95" t="str">
        <f t="shared" si="5658"/>
        <v>|n</v>
      </c>
      <c r="CV367" s="61" t="str">
        <f t="shared" si="5425"/>
        <v>道兵伤害|Cffffc926+60%|n|n|r|Cffaaaaaa○|CffFFD24D火之符印+1|r|r|n|n|Cff00ff7f点击穿戴或脱卸。|r</v>
      </c>
      <c r="CW367" s="60"/>
      <c r="CX367" s="60"/>
      <c r="CY367" s="60"/>
      <c r="CZ367" s="60"/>
      <c r="DA367" s="60"/>
      <c r="DB367" s="71" t="str">
        <f t="shared" si="5659"/>
        <v/>
      </c>
      <c r="DC367" s="71" t="str">
        <f t="shared" si="5660"/>
        <v/>
      </c>
      <c r="DD367" s="71" t="str">
        <f t="shared" si="5661"/>
        <v/>
      </c>
      <c r="DE367" s="71" t="str">
        <f t="shared" si="5662"/>
        <v/>
      </c>
      <c r="DF367" s="71" t="str">
        <f t="shared" si="5663"/>
        <v/>
      </c>
      <c r="DG367" s="71" t="str">
        <f t="shared" si="5664"/>
        <v/>
      </c>
      <c r="DH367" s="71" t="str">
        <f t="shared" si="5665"/>
        <v/>
      </c>
      <c r="DI367" s="71" t="str">
        <f t="shared" si="5666"/>
        <v/>
      </c>
      <c r="DJ367" s="71" t="str">
        <f t="shared" si="5667"/>
        <v/>
      </c>
      <c r="DK367" s="71" t="str">
        <f t="shared" si="5668"/>
        <v/>
      </c>
      <c r="DL367" s="71" t="str">
        <f t="shared" si="5669"/>
        <v/>
      </c>
      <c r="DM367" s="71" t="str">
        <f t="shared" si="5670"/>
        <v/>
      </c>
      <c r="DN367" s="71" t="str">
        <f t="shared" si="5671"/>
        <v/>
      </c>
      <c r="DO367" s="71" t="str">
        <f t="shared" si="5672"/>
        <v/>
      </c>
      <c r="DP367" s="71" t="str">
        <f t="shared" si="5673"/>
        <v/>
      </c>
      <c r="DQ367" s="71" t="str">
        <f t="shared" si="5674"/>
        <v/>
      </c>
      <c r="DR367" s="71" t="str">
        <f t="shared" si="5675"/>
        <v/>
      </c>
      <c r="DS367" s="71" t="str">
        <f t="shared" si="5676"/>
        <v/>
      </c>
      <c r="DT367" s="71" t="str">
        <f t="shared" si="5677"/>
        <v/>
      </c>
      <c r="DU367" s="71" t="str">
        <f t="shared" si="5678"/>
        <v/>
      </c>
      <c r="DV367" s="71" t="str">
        <f t="shared" si="5679"/>
        <v/>
      </c>
      <c r="DW367" s="71" t="str">
        <f t="shared" si="5680"/>
        <v/>
      </c>
      <c r="DX367" s="71" t="str">
        <f t="shared" si="5681"/>
        <v/>
      </c>
      <c r="DY367" s="71" t="str">
        <f t="shared" si="5682"/>
        <v/>
      </c>
      <c r="DZ367" s="71" t="str">
        <f t="shared" si="5683"/>
        <v/>
      </c>
      <c r="EA367" s="71" t="str">
        <f t="shared" si="5684"/>
        <v/>
      </c>
      <c r="EB367" s="71" t="str">
        <f t="shared" si="5685"/>
        <v/>
      </c>
      <c r="EC367" s="71" t="str">
        <f t="shared" si="5686"/>
        <v/>
      </c>
      <c r="ED367" s="71" t="str">
        <f t="shared" si="5687"/>
        <v/>
      </c>
      <c r="EE367" s="71" t="str">
        <f t="shared" si="5688"/>
        <v/>
      </c>
      <c r="EF367" s="71" t="str">
        <f t="shared" si="5689"/>
        <v/>
      </c>
      <c r="EG367" s="71" t="str">
        <f t="shared" si="5690"/>
        <v/>
      </c>
      <c r="EH367" s="71" t="str">
        <f t="shared" si="5691"/>
        <v/>
      </c>
      <c r="EI367" s="71" t="str">
        <f t="shared" si="5692"/>
        <v/>
      </c>
      <c r="EJ367" s="71" t="str">
        <f t="shared" si="5693"/>
        <v/>
      </c>
      <c r="EK367" s="71" t="str">
        <f t="shared" si="5694"/>
        <v/>
      </c>
      <c r="EL367" s="71" t="str">
        <f t="shared" si="5695"/>
        <v/>
      </c>
      <c r="EM367" s="71" t="str">
        <f t="shared" si="5696"/>
        <v/>
      </c>
      <c r="EN367" s="71" t="str">
        <f t="shared" si="5697"/>
        <v/>
      </c>
      <c r="EO367" s="71" t="str">
        <f t="shared" si="5698"/>
        <v/>
      </c>
      <c r="EP367" s="71" t="str">
        <f t="shared" si="5699"/>
        <v/>
      </c>
      <c r="EQ367" s="71" t="str">
        <f t="shared" si="5700"/>
        <v/>
      </c>
      <c r="ER367" s="71" t="str">
        <f t="shared" si="5701"/>
        <v/>
      </c>
      <c r="ES367" s="71" t="str">
        <f t="shared" si="5702"/>
        <v/>
      </c>
      <c r="ET367" s="71" t="str">
        <f t="shared" si="5703"/>
        <v/>
      </c>
      <c r="EU367" s="71" t="str">
        <f t="shared" si="5704"/>
        <v/>
      </c>
      <c r="EV367" s="71" t="str">
        <f t="shared" si="5705"/>
        <v/>
      </c>
      <c r="EW367" s="71" t="str">
        <f t="shared" si="5706"/>
        <v/>
      </c>
      <c r="EX367" s="71" t="str">
        <f t="shared" si="5707"/>
        <v/>
      </c>
      <c r="EY367" s="71" t="str">
        <f t="shared" si="5708"/>
        <v/>
      </c>
      <c r="EZ367" s="71" t="str">
        <f t="shared" si="5709"/>
        <v/>
      </c>
      <c r="FA367" s="71" t="str">
        <f t="shared" si="5710"/>
        <v/>
      </c>
      <c r="FB367" s="71" t="str">
        <f t="shared" si="5711"/>
        <v/>
      </c>
      <c r="FC367" s="71" t="str">
        <f t="shared" si="5712"/>
        <v/>
      </c>
      <c r="FD367" s="71" t="str">
        <f t="shared" si="5713"/>
        <v/>
      </c>
      <c r="FE367" s="71" t="str">
        <f t="shared" si="5714"/>
        <v/>
      </c>
      <c r="FF367" s="71" t="str">
        <f t="shared" si="5715"/>
        <v/>
      </c>
      <c r="FG367" s="71" t="str">
        <f t="shared" si="5716"/>
        <v/>
      </c>
      <c r="FH367" s="71" t="str">
        <f t="shared" si="5717"/>
        <v/>
      </c>
      <c r="FI367" s="71" t="str">
        <f t="shared" si="5718"/>
        <v/>
      </c>
      <c r="FJ367" s="71" t="str">
        <f t="shared" si="5719"/>
        <v/>
      </c>
      <c r="FK367" s="71" t="str">
        <f t="shared" si="5720"/>
        <v/>
      </c>
      <c r="FL367" s="71" t="str">
        <f t="shared" si="5721"/>
        <v/>
      </c>
      <c r="FM367" s="71" t="str">
        <f t="shared" si="5722"/>
        <v/>
      </c>
      <c r="FN367" s="71" t="str">
        <f t="shared" si="5723"/>
        <v/>
      </c>
      <c r="FO367" s="71" t="str">
        <f t="shared" si="5724"/>
        <v/>
      </c>
      <c r="FP367" s="71" t="str">
        <f t="shared" si="5725"/>
        <v/>
      </c>
      <c r="FQ367" s="71" t="str">
        <f t="shared" si="5726"/>
        <v/>
      </c>
      <c r="FR367" s="71" t="str">
        <f t="shared" si="5727"/>
        <v/>
      </c>
      <c r="FS367" s="71" t="str">
        <f t="shared" si="5728"/>
        <v/>
      </c>
    </row>
    <row r="368" spans="1:175" ht="16.5">
      <c r="A368" s="136"/>
      <c r="B368" s="80" t="s">
        <v>1048</v>
      </c>
      <c r="C368" s="149" t="s">
        <v>1037</v>
      </c>
      <c r="K368" s="152"/>
      <c r="T368" s="154" t="s">
        <v>1049</v>
      </c>
      <c r="U368" s="85" t="s">
        <v>1039</v>
      </c>
      <c r="CN368" s="70" t="str">
        <f t="shared" si="5653"/>
        <v>InitUnitState('IK3F',,,,,,,,,,)</v>
      </c>
      <c r="CO368" s="70" t="str">
        <f t="shared" si="5654"/>
        <v>InitUnitNormal('IK3F',,,,,,,,,,)</v>
      </c>
      <c r="CP368" s="70" t="str">
        <f t="shared" si="5655"/>
        <v>InitUnitMagic('IK3F',,,,,,,,,,)</v>
      </c>
      <c r="CQ368" s="70" t="str">
        <f t="shared" si="5656"/>
        <v>InitUnitAdd('IK3F',,,,,,,,,,)</v>
      </c>
      <c r="CR368" s="70" t="str">
        <f t="shared" si="5657"/>
        <v>InitEquipData('IK3F',,"",,,,,'','','','','','',"ReplaceableTextures\\CommandButtons\\BTNSST12.blp")</v>
      </c>
      <c r="CU368" s="95" t="str">
        <f t="shared" si="5658"/>
        <v>|n</v>
      </c>
      <c r="CV368" s="61" t="str">
        <f t="shared" si="5425"/>
        <v>道兵伤害|Cffffc926+60%|n|n|r|Cffaaaaaa○|CffFFD24D土之符印+1|r|r|n|n|Cff00ff7f点击穿戴或脱卸。|r</v>
      </c>
      <c r="CW368" s="60"/>
      <c r="CX368" s="60"/>
      <c r="CY368" s="60"/>
      <c r="CZ368" s="60"/>
      <c r="DA368" s="60"/>
      <c r="DB368" s="71" t="str">
        <f t="shared" si="5659"/>
        <v/>
      </c>
      <c r="DC368" s="71" t="str">
        <f t="shared" si="5660"/>
        <v/>
      </c>
      <c r="DD368" s="71" t="str">
        <f t="shared" si="5661"/>
        <v/>
      </c>
      <c r="DE368" s="71" t="str">
        <f t="shared" si="5662"/>
        <v/>
      </c>
      <c r="DF368" s="71" t="str">
        <f t="shared" si="5663"/>
        <v/>
      </c>
      <c r="DG368" s="71" t="str">
        <f t="shared" si="5664"/>
        <v/>
      </c>
      <c r="DH368" s="71" t="str">
        <f t="shared" si="5665"/>
        <v/>
      </c>
      <c r="DI368" s="71" t="str">
        <f t="shared" si="5666"/>
        <v/>
      </c>
      <c r="DJ368" s="71" t="str">
        <f t="shared" si="5667"/>
        <v/>
      </c>
      <c r="DK368" s="71" t="str">
        <f t="shared" si="5668"/>
        <v/>
      </c>
      <c r="DL368" s="71" t="str">
        <f t="shared" si="5669"/>
        <v/>
      </c>
      <c r="DM368" s="71" t="str">
        <f t="shared" si="5670"/>
        <v/>
      </c>
      <c r="DN368" s="71" t="str">
        <f t="shared" si="5671"/>
        <v/>
      </c>
      <c r="DO368" s="71" t="str">
        <f t="shared" si="5672"/>
        <v/>
      </c>
      <c r="DP368" s="71" t="str">
        <f t="shared" si="5673"/>
        <v/>
      </c>
      <c r="DQ368" s="71" t="str">
        <f t="shared" si="5674"/>
        <v/>
      </c>
      <c r="DR368" s="71" t="str">
        <f t="shared" si="5675"/>
        <v/>
      </c>
      <c r="DS368" s="71" t="str">
        <f t="shared" si="5676"/>
        <v/>
      </c>
      <c r="DT368" s="71" t="str">
        <f t="shared" si="5677"/>
        <v/>
      </c>
      <c r="DU368" s="71" t="str">
        <f t="shared" si="5678"/>
        <v/>
      </c>
      <c r="DV368" s="71" t="str">
        <f t="shared" si="5679"/>
        <v/>
      </c>
      <c r="DW368" s="71" t="str">
        <f t="shared" si="5680"/>
        <v/>
      </c>
      <c r="DX368" s="71" t="str">
        <f t="shared" si="5681"/>
        <v/>
      </c>
      <c r="DY368" s="71" t="str">
        <f t="shared" si="5682"/>
        <v/>
      </c>
      <c r="DZ368" s="71" t="str">
        <f t="shared" si="5683"/>
        <v/>
      </c>
      <c r="EA368" s="71" t="str">
        <f t="shared" si="5684"/>
        <v/>
      </c>
      <c r="EB368" s="71" t="str">
        <f t="shared" si="5685"/>
        <v/>
      </c>
      <c r="EC368" s="71" t="str">
        <f t="shared" si="5686"/>
        <v/>
      </c>
      <c r="ED368" s="71" t="str">
        <f t="shared" si="5687"/>
        <v/>
      </c>
      <c r="EE368" s="71" t="str">
        <f t="shared" si="5688"/>
        <v/>
      </c>
      <c r="EF368" s="71" t="str">
        <f t="shared" si="5689"/>
        <v/>
      </c>
      <c r="EG368" s="71" t="str">
        <f t="shared" si="5690"/>
        <v/>
      </c>
      <c r="EH368" s="71" t="str">
        <f t="shared" si="5691"/>
        <v/>
      </c>
      <c r="EI368" s="71" t="str">
        <f t="shared" si="5692"/>
        <v/>
      </c>
      <c r="EJ368" s="71" t="str">
        <f t="shared" si="5693"/>
        <v/>
      </c>
      <c r="EK368" s="71" t="str">
        <f t="shared" si="5694"/>
        <v/>
      </c>
      <c r="EL368" s="71" t="str">
        <f t="shared" si="5695"/>
        <v/>
      </c>
      <c r="EM368" s="71" t="str">
        <f t="shared" si="5696"/>
        <v/>
      </c>
      <c r="EN368" s="71" t="str">
        <f t="shared" si="5697"/>
        <v/>
      </c>
      <c r="EO368" s="71" t="str">
        <f t="shared" si="5698"/>
        <v/>
      </c>
      <c r="EP368" s="71" t="str">
        <f t="shared" si="5699"/>
        <v/>
      </c>
      <c r="EQ368" s="71" t="str">
        <f t="shared" si="5700"/>
        <v/>
      </c>
      <c r="ER368" s="71" t="str">
        <f t="shared" si="5701"/>
        <v/>
      </c>
      <c r="ES368" s="71" t="str">
        <f t="shared" si="5702"/>
        <v/>
      </c>
      <c r="ET368" s="71" t="str">
        <f t="shared" si="5703"/>
        <v/>
      </c>
      <c r="EU368" s="71" t="str">
        <f t="shared" si="5704"/>
        <v/>
      </c>
      <c r="EV368" s="71" t="str">
        <f t="shared" si="5705"/>
        <v/>
      </c>
      <c r="EW368" s="71" t="str">
        <f t="shared" si="5706"/>
        <v/>
      </c>
      <c r="EX368" s="71" t="str">
        <f t="shared" si="5707"/>
        <v/>
      </c>
      <c r="EY368" s="71" t="str">
        <f t="shared" si="5708"/>
        <v/>
      </c>
      <c r="EZ368" s="71" t="str">
        <f t="shared" si="5709"/>
        <v/>
      </c>
      <c r="FA368" s="71" t="str">
        <f t="shared" si="5710"/>
        <v/>
      </c>
      <c r="FB368" s="71" t="str">
        <f t="shared" si="5711"/>
        <v/>
      </c>
      <c r="FC368" s="71" t="str">
        <f t="shared" si="5712"/>
        <v/>
      </c>
      <c r="FD368" s="71" t="str">
        <f t="shared" si="5713"/>
        <v/>
      </c>
      <c r="FE368" s="71" t="str">
        <f t="shared" si="5714"/>
        <v/>
      </c>
      <c r="FF368" s="71" t="str">
        <f t="shared" si="5715"/>
        <v/>
      </c>
      <c r="FG368" s="71" t="str">
        <f t="shared" si="5716"/>
        <v/>
      </c>
      <c r="FH368" s="71" t="str">
        <f t="shared" si="5717"/>
        <v/>
      </c>
      <c r="FI368" s="71" t="str">
        <f t="shared" si="5718"/>
        <v/>
      </c>
      <c r="FJ368" s="71" t="str">
        <f t="shared" si="5719"/>
        <v/>
      </c>
      <c r="FK368" s="71" t="str">
        <f t="shared" si="5720"/>
        <v/>
      </c>
      <c r="FL368" s="71" t="str">
        <f t="shared" si="5721"/>
        <v/>
      </c>
      <c r="FM368" s="71" t="str">
        <f t="shared" si="5722"/>
        <v/>
      </c>
      <c r="FN368" s="71" t="str">
        <f t="shared" si="5723"/>
        <v/>
      </c>
      <c r="FO368" s="71" t="str">
        <f t="shared" si="5724"/>
        <v/>
      </c>
      <c r="FP368" s="71" t="str">
        <f t="shared" si="5725"/>
        <v/>
      </c>
      <c r="FQ368" s="71" t="str">
        <f t="shared" si="5726"/>
        <v/>
      </c>
      <c r="FR368" s="71" t="str">
        <f t="shared" si="5727"/>
        <v/>
      </c>
      <c r="FS368" s="71" t="str">
        <f t="shared" si="5728"/>
        <v/>
      </c>
    </row>
    <row r="369" spans="1:175" ht="16.5">
      <c r="A369" s="136"/>
      <c r="B369" s="80" t="s">
        <v>1050</v>
      </c>
      <c r="C369" s="149" t="s">
        <v>1037</v>
      </c>
      <c r="K369" s="152"/>
      <c r="T369" s="154" t="s">
        <v>1051</v>
      </c>
      <c r="U369" s="85" t="s">
        <v>1039</v>
      </c>
      <c r="CN369" s="70" t="str">
        <f t="shared" si="5653"/>
        <v>InitUnitState('IK3G',,,,,,,,,,)</v>
      </c>
      <c r="CO369" s="70" t="str">
        <f t="shared" si="5654"/>
        <v>InitUnitNormal('IK3G',,,,,,,,,,)</v>
      </c>
      <c r="CP369" s="70" t="str">
        <f t="shared" si="5655"/>
        <v>InitUnitMagic('IK3G',,,,,,,,,,)</v>
      </c>
      <c r="CQ369" s="70" t="str">
        <f t="shared" si="5656"/>
        <v>InitUnitAdd('IK3G',,,,,,,,,,)</v>
      </c>
      <c r="CR369" s="70" t="str">
        <f t="shared" si="5657"/>
        <v>InitEquipData('IK3G',,"",,,,,'','','','','','',"ReplaceableTextures\\CommandButtons\\BTNSST12.blp")</v>
      </c>
      <c r="CU369" s="95" t="str">
        <f t="shared" si="5658"/>
        <v>|n</v>
      </c>
      <c r="CV369" s="61" t="str">
        <f t="shared" si="5425"/>
        <v>道兵伤害|Cffffc926+60%|n|n|r|Cffaaaaaa○|CffFFD24D光之符印+1|r|r|n|n|Cff00ff7f点击穿戴或脱卸。|r</v>
      </c>
      <c r="CW369" s="60"/>
      <c r="CX369" s="60"/>
      <c r="CY369" s="60"/>
      <c r="CZ369" s="60"/>
      <c r="DA369" s="60"/>
      <c r="DB369" s="71" t="str">
        <f t="shared" si="5659"/>
        <v/>
      </c>
      <c r="DC369" s="71" t="str">
        <f t="shared" si="5660"/>
        <v/>
      </c>
      <c r="DD369" s="71" t="str">
        <f t="shared" si="5661"/>
        <v/>
      </c>
      <c r="DE369" s="71" t="str">
        <f t="shared" si="5662"/>
        <v/>
      </c>
      <c r="DF369" s="71" t="str">
        <f t="shared" si="5663"/>
        <v/>
      </c>
      <c r="DG369" s="71" t="str">
        <f t="shared" si="5664"/>
        <v/>
      </c>
      <c r="DH369" s="71" t="str">
        <f t="shared" si="5665"/>
        <v/>
      </c>
      <c r="DI369" s="71" t="str">
        <f t="shared" si="5666"/>
        <v/>
      </c>
      <c r="DJ369" s="71" t="str">
        <f t="shared" si="5667"/>
        <v/>
      </c>
      <c r="DK369" s="71" t="str">
        <f t="shared" si="5668"/>
        <v/>
      </c>
      <c r="DL369" s="71" t="str">
        <f t="shared" si="5669"/>
        <v/>
      </c>
      <c r="DM369" s="71" t="str">
        <f t="shared" si="5670"/>
        <v/>
      </c>
      <c r="DN369" s="71" t="str">
        <f t="shared" si="5671"/>
        <v/>
      </c>
      <c r="DO369" s="71" t="str">
        <f t="shared" si="5672"/>
        <v/>
      </c>
      <c r="DP369" s="71" t="str">
        <f t="shared" si="5673"/>
        <v/>
      </c>
      <c r="DQ369" s="71" t="str">
        <f t="shared" si="5674"/>
        <v/>
      </c>
      <c r="DR369" s="71" t="str">
        <f t="shared" si="5675"/>
        <v/>
      </c>
      <c r="DS369" s="71" t="str">
        <f t="shared" si="5676"/>
        <v/>
      </c>
      <c r="DT369" s="71" t="str">
        <f t="shared" si="5677"/>
        <v/>
      </c>
      <c r="DU369" s="71" t="str">
        <f t="shared" si="5678"/>
        <v/>
      </c>
      <c r="DV369" s="71" t="str">
        <f t="shared" si="5679"/>
        <v/>
      </c>
      <c r="DW369" s="71" t="str">
        <f t="shared" si="5680"/>
        <v/>
      </c>
      <c r="DX369" s="71" t="str">
        <f t="shared" si="5681"/>
        <v/>
      </c>
      <c r="DY369" s="71" t="str">
        <f t="shared" si="5682"/>
        <v/>
      </c>
      <c r="DZ369" s="71" t="str">
        <f t="shared" si="5683"/>
        <v/>
      </c>
      <c r="EA369" s="71" t="str">
        <f t="shared" si="5684"/>
        <v/>
      </c>
      <c r="EB369" s="71" t="str">
        <f t="shared" si="5685"/>
        <v/>
      </c>
      <c r="EC369" s="71" t="str">
        <f t="shared" si="5686"/>
        <v/>
      </c>
      <c r="ED369" s="71" t="str">
        <f t="shared" si="5687"/>
        <v/>
      </c>
      <c r="EE369" s="71" t="str">
        <f t="shared" si="5688"/>
        <v/>
      </c>
      <c r="EF369" s="71" t="str">
        <f t="shared" si="5689"/>
        <v/>
      </c>
      <c r="EG369" s="71" t="str">
        <f t="shared" si="5690"/>
        <v/>
      </c>
      <c r="EH369" s="71" t="str">
        <f t="shared" si="5691"/>
        <v/>
      </c>
      <c r="EI369" s="71" t="str">
        <f t="shared" si="5692"/>
        <v/>
      </c>
      <c r="EJ369" s="71" t="str">
        <f t="shared" si="5693"/>
        <v/>
      </c>
      <c r="EK369" s="71" t="str">
        <f t="shared" si="5694"/>
        <v/>
      </c>
      <c r="EL369" s="71" t="str">
        <f t="shared" si="5695"/>
        <v/>
      </c>
      <c r="EM369" s="71" t="str">
        <f t="shared" si="5696"/>
        <v/>
      </c>
      <c r="EN369" s="71" t="str">
        <f t="shared" si="5697"/>
        <v/>
      </c>
      <c r="EO369" s="71" t="str">
        <f t="shared" si="5698"/>
        <v/>
      </c>
      <c r="EP369" s="71" t="str">
        <f t="shared" si="5699"/>
        <v/>
      </c>
      <c r="EQ369" s="71" t="str">
        <f t="shared" si="5700"/>
        <v/>
      </c>
      <c r="ER369" s="71" t="str">
        <f t="shared" si="5701"/>
        <v/>
      </c>
      <c r="ES369" s="71" t="str">
        <f t="shared" si="5702"/>
        <v/>
      </c>
      <c r="ET369" s="71" t="str">
        <f t="shared" si="5703"/>
        <v/>
      </c>
      <c r="EU369" s="71" t="str">
        <f t="shared" si="5704"/>
        <v/>
      </c>
      <c r="EV369" s="71" t="str">
        <f t="shared" si="5705"/>
        <v/>
      </c>
      <c r="EW369" s="71" t="str">
        <f t="shared" si="5706"/>
        <v/>
      </c>
      <c r="EX369" s="71" t="str">
        <f t="shared" si="5707"/>
        <v/>
      </c>
      <c r="EY369" s="71" t="str">
        <f t="shared" si="5708"/>
        <v/>
      </c>
      <c r="EZ369" s="71" t="str">
        <f t="shared" si="5709"/>
        <v/>
      </c>
      <c r="FA369" s="71" t="str">
        <f t="shared" si="5710"/>
        <v/>
      </c>
      <c r="FB369" s="71" t="str">
        <f t="shared" si="5711"/>
        <v/>
      </c>
      <c r="FC369" s="71" t="str">
        <f t="shared" si="5712"/>
        <v/>
      </c>
      <c r="FD369" s="71" t="str">
        <f t="shared" si="5713"/>
        <v/>
      </c>
      <c r="FE369" s="71" t="str">
        <f t="shared" si="5714"/>
        <v/>
      </c>
      <c r="FF369" s="71" t="str">
        <f t="shared" si="5715"/>
        <v/>
      </c>
      <c r="FG369" s="71" t="str">
        <f t="shared" si="5716"/>
        <v/>
      </c>
      <c r="FH369" s="71" t="str">
        <f t="shared" si="5717"/>
        <v/>
      </c>
      <c r="FI369" s="71" t="str">
        <f t="shared" si="5718"/>
        <v/>
      </c>
      <c r="FJ369" s="71" t="str">
        <f t="shared" si="5719"/>
        <v/>
      </c>
      <c r="FK369" s="71" t="str">
        <f t="shared" si="5720"/>
        <v/>
      </c>
      <c r="FL369" s="71" t="str">
        <f t="shared" si="5721"/>
        <v/>
      </c>
      <c r="FM369" s="71" t="str">
        <f t="shared" si="5722"/>
        <v/>
      </c>
      <c r="FN369" s="71" t="str">
        <f t="shared" si="5723"/>
        <v/>
      </c>
      <c r="FO369" s="71" t="str">
        <f t="shared" si="5724"/>
        <v/>
      </c>
      <c r="FP369" s="71" t="str">
        <f t="shared" si="5725"/>
        <v/>
      </c>
      <c r="FQ369" s="71" t="str">
        <f t="shared" si="5726"/>
        <v/>
      </c>
      <c r="FR369" s="71" t="str">
        <f t="shared" si="5727"/>
        <v/>
      </c>
      <c r="FS369" s="71" t="str">
        <f t="shared" si="5728"/>
        <v/>
      </c>
    </row>
    <row r="370" spans="1:175" ht="16.5">
      <c r="A370" s="136"/>
      <c r="B370" s="80" t="s">
        <v>1052</v>
      </c>
      <c r="C370" s="149" t="s">
        <v>1037</v>
      </c>
      <c r="K370" s="152"/>
      <c r="T370" s="154" t="s">
        <v>1053</v>
      </c>
      <c r="U370" s="85" t="s">
        <v>1039</v>
      </c>
      <c r="CN370" s="70" t="str">
        <f t="shared" si="5653"/>
        <v>InitUnitState('IK3H',,,,,,,,,,)</v>
      </c>
      <c r="CO370" s="70" t="str">
        <f t="shared" si="5654"/>
        <v>InitUnitNormal('IK3H',,,,,,,,,,)</v>
      </c>
      <c r="CP370" s="70" t="str">
        <f t="shared" si="5655"/>
        <v>InitUnitMagic('IK3H',,,,,,,,,,)</v>
      </c>
      <c r="CQ370" s="70" t="str">
        <f t="shared" si="5656"/>
        <v>InitUnitAdd('IK3H',,,,,,,,,,)</v>
      </c>
      <c r="CR370" s="70" t="str">
        <f t="shared" si="5657"/>
        <v>InitEquipData('IK3H',,"",,,,,'','','','','','',"ReplaceableTextures\\CommandButtons\\BTNSST12.blp")</v>
      </c>
      <c r="CU370" s="95" t="str">
        <f t="shared" si="5658"/>
        <v>|n</v>
      </c>
      <c r="CV370" s="61" t="str">
        <f t="shared" si="5425"/>
        <v>道兵伤害|Cffffc926+60%|n|n|r|Cffaaaaaa○|CffFFD24D雷之符印+1|r|r|n|n|Cff00ff7f点击穿戴或脱卸。|r</v>
      </c>
      <c r="CW370" s="60"/>
      <c r="CX370" s="60"/>
      <c r="CY370" s="60"/>
      <c r="CZ370" s="60"/>
      <c r="DA370" s="60"/>
      <c r="DB370" s="71" t="str">
        <f t="shared" si="5659"/>
        <v/>
      </c>
      <c r="DC370" s="71" t="str">
        <f t="shared" si="5660"/>
        <v/>
      </c>
      <c r="DD370" s="71" t="str">
        <f t="shared" si="5661"/>
        <v/>
      </c>
      <c r="DE370" s="71" t="str">
        <f t="shared" si="5662"/>
        <v/>
      </c>
      <c r="DF370" s="71" t="str">
        <f t="shared" si="5663"/>
        <v/>
      </c>
      <c r="DG370" s="71" t="str">
        <f t="shared" si="5664"/>
        <v/>
      </c>
      <c r="DH370" s="71" t="str">
        <f t="shared" si="5665"/>
        <v/>
      </c>
      <c r="DI370" s="71" t="str">
        <f t="shared" si="5666"/>
        <v/>
      </c>
      <c r="DJ370" s="71" t="str">
        <f t="shared" si="5667"/>
        <v/>
      </c>
      <c r="DK370" s="71" t="str">
        <f t="shared" si="5668"/>
        <v/>
      </c>
      <c r="DL370" s="71" t="str">
        <f t="shared" si="5669"/>
        <v/>
      </c>
      <c r="DM370" s="71" t="str">
        <f t="shared" si="5670"/>
        <v/>
      </c>
      <c r="DN370" s="71" t="str">
        <f t="shared" si="5671"/>
        <v/>
      </c>
      <c r="DO370" s="71" t="str">
        <f t="shared" si="5672"/>
        <v/>
      </c>
      <c r="DP370" s="71" t="str">
        <f t="shared" si="5673"/>
        <v/>
      </c>
      <c r="DQ370" s="71" t="str">
        <f t="shared" si="5674"/>
        <v/>
      </c>
      <c r="DR370" s="71" t="str">
        <f t="shared" si="5675"/>
        <v/>
      </c>
      <c r="DS370" s="71" t="str">
        <f t="shared" si="5676"/>
        <v/>
      </c>
      <c r="DT370" s="71" t="str">
        <f t="shared" si="5677"/>
        <v/>
      </c>
      <c r="DU370" s="71" t="str">
        <f t="shared" si="5678"/>
        <v/>
      </c>
      <c r="DV370" s="71" t="str">
        <f t="shared" si="5679"/>
        <v/>
      </c>
      <c r="DW370" s="71" t="str">
        <f t="shared" si="5680"/>
        <v/>
      </c>
      <c r="DX370" s="71" t="str">
        <f t="shared" si="5681"/>
        <v/>
      </c>
      <c r="DY370" s="71" t="str">
        <f t="shared" si="5682"/>
        <v/>
      </c>
      <c r="DZ370" s="71" t="str">
        <f t="shared" si="5683"/>
        <v/>
      </c>
      <c r="EA370" s="71" t="str">
        <f t="shared" si="5684"/>
        <v/>
      </c>
      <c r="EB370" s="71" t="str">
        <f t="shared" si="5685"/>
        <v/>
      </c>
      <c r="EC370" s="71" t="str">
        <f t="shared" si="5686"/>
        <v/>
      </c>
      <c r="ED370" s="71" t="str">
        <f t="shared" si="5687"/>
        <v/>
      </c>
      <c r="EE370" s="71" t="str">
        <f t="shared" si="5688"/>
        <v/>
      </c>
      <c r="EF370" s="71" t="str">
        <f t="shared" si="5689"/>
        <v/>
      </c>
      <c r="EG370" s="71" t="str">
        <f t="shared" si="5690"/>
        <v/>
      </c>
      <c r="EH370" s="71" t="str">
        <f t="shared" si="5691"/>
        <v/>
      </c>
      <c r="EI370" s="71" t="str">
        <f t="shared" si="5692"/>
        <v/>
      </c>
      <c r="EJ370" s="71" t="str">
        <f t="shared" si="5693"/>
        <v/>
      </c>
      <c r="EK370" s="71" t="str">
        <f t="shared" si="5694"/>
        <v/>
      </c>
      <c r="EL370" s="71" t="str">
        <f t="shared" si="5695"/>
        <v/>
      </c>
      <c r="EM370" s="71" t="str">
        <f t="shared" si="5696"/>
        <v/>
      </c>
      <c r="EN370" s="71" t="str">
        <f t="shared" si="5697"/>
        <v/>
      </c>
      <c r="EO370" s="71" t="str">
        <f t="shared" si="5698"/>
        <v/>
      </c>
      <c r="EP370" s="71" t="str">
        <f t="shared" si="5699"/>
        <v/>
      </c>
      <c r="EQ370" s="71" t="str">
        <f t="shared" si="5700"/>
        <v/>
      </c>
      <c r="ER370" s="71" t="str">
        <f t="shared" si="5701"/>
        <v/>
      </c>
      <c r="ES370" s="71" t="str">
        <f t="shared" si="5702"/>
        <v/>
      </c>
      <c r="ET370" s="71" t="str">
        <f t="shared" si="5703"/>
        <v/>
      </c>
      <c r="EU370" s="71" t="str">
        <f t="shared" si="5704"/>
        <v/>
      </c>
      <c r="EV370" s="71" t="str">
        <f t="shared" si="5705"/>
        <v/>
      </c>
      <c r="EW370" s="71" t="str">
        <f t="shared" si="5706"/>
        <v/>
      </c>
      <c r="EX370" s="71" t="str">
        <f t="shared" si="5707"/>
        <v/>
      </c>
      <c r="EY370" s="71" t="str">
        <f t="shared" si="5708"/>
        <v/>
      </c>
      <c r="EZ370" s="71" t="str">
        <f t="shared" si="5709"/>
        <v/>
      </c>
      <c r="FA370" s="71" t="str">
        <f t="shared" si="5710"/>
        <v/>
      </c>
      <c r="FB370" s="71" t="str">
        <f t="shared" si="5711"/>
        <v/>
      </c>
      <c r="FC370" s="71" t="str">
        <f t="shared" si="5712"/>
        <v/>
      </c>
      <c r="FD370" s="71" t="str">
        <f t="shared" si="5713"/>
        <v/>
      </c>
      <c r="FE370" s="71" t="str">
        <f t="shared" si="5714"/>
        <v/>
      </c>
      <c r="FF370" s="71" t="str">
        <f t="shared" si="5715"/>
        <v/>
      </c>
      <c r="FG370" s="71" t="str">
        <f t="shared" si="5716"/>
        <v/>
      </c>
      <c r="FH370" s="71" t="str">
        <f t="shared" si="5717"/>
        <v/>
      </c>
      <c r="FI370" s="71" t="str">
        <f t="shared" si="5718"/>
        <v/>
      </c>
      <c r="FJ370" s="71" t="str">
        <f t="shared" si="5719"/>
        <v/>
      </c>
      <c r="FK370" s="71" t="str">
        <f t="shared" si="5720"/>
        <v/>
      </c>
      <c r="FL370" s="71" t="str">
        <f t="shared" si="5721"/>
        <v/>
      </c>
      <c r="FM370" s="71" t="str">
        <f t="shared" si="5722"/>
        <v/>
      </c>
      <c r="FN370" s="71" t="str">
        <f t="shared" si="5723"/>
        <v/>
      </c>
      <c r="FO370" s="71" t="str">
        <f t="shared" si="5724"/>
        <v/>
      </c>
      <c r="FP370" s="71" t="str">
        <f t="shared" si="5725"/>
        <v/>
      </c>
      <c r="FQ370" s="71" t="str">
        <f t="shared" si="5726"/>
        <v/>
      </c>
      <c r="FR370" s="71" t="str">
        <f t="shared" si="5727"/>
        <v/>
      </c>
      <c r="FS370" s="71" t="str">
        <f t="shared" si="5728"/>
        <v/>
      </c>
    </row>
    <row r="371" spans="1:175" ht="16.5">
      <c r="A371" s="136"/>
      <c r="B371" s="80" t="s">
        <v>1054</v>
      </c>
      <c r="C371" s="149" t="s">
        <v>1037</v>
      </c>
      <c r="K371" s="153"/>
      <c r="T371" s="154" t="s">
        <v>1055</v>
      </c>
      <c r="U371" s="85" t="s">
        <v>1039</v>
      </c>
      <c r="CN371" s="70" t="str">
        <f t="shared" si="5653"/>
        <v>InitUnitState('IK3I',,,,,,,,,,)</v>
      </c>
      <c r="CO371" s="70" t="str">
        <f t="shared" si="5654"/>
        <v>InitUnitNormal('IK3I',,,,,,,,,,)</v>
      </c>
      <c r="CP371" s="70" t="str">
        <f t="shared" si="5655"/>
        <v>InitUnitMagic('IK3I',,,,,,,,,,)</v>
      </c>
      <c r="CQ371" s="70" t="str">
        <f t="shared" si="5656"/>
        <v>InitUnitAdd('IK3I',,,,,,,,,,)</v>
      </c>
      <c r="CR371" s="70" t="str">
        <f t="shared" si="5657"/>
        <v>InitEquipData('IK3I',,"",,,,,'','','','','','',"ReplaceableTextures\\CommandButtons\\BTNSST12.blp")</v>
      </c>
      <c r="CU371" s="95" t="str">
        <f t="shared" si="5658"/>
        <v>|n</v>
      </c>
      <c r="CV371" s="61" t="str">
        <f t="shared" si="5425"/>
        <v>道兵伤害|Cffffc926+60%|n|n|r|Cffaaaaaa○|CffFFD24D暗之符印+1|r|r|n|n|Cff00ff7f点击穿戴或脱卸。|r</v>
      </c>
      <c r="CW371" s="60"/>
      <c r="CX371" s="60"/>
      <c r="CY371" s="60"/>
      <c r="CZ371" s="60"/>
      <c r="DA371" s="60"/>
      <c r="DB371" s="71" t="str">
        <f t="shared" si="5659"/>
        <v/>
      </c>
      <c r="DC371" s="71" t="str">
        <f t="shared" si="5660"/>
        <v/>
      </c>
      <c r="DD371" s="71" t="str">
        <f t="shared" si="5661"/>
        <v/>
      </c>
      <c r="DE371" s="71" t="str">
        <f t="shared" si="5662"/>
        <v/>
      </c>
      <c r="DF371" s="71" t="str">
        <f t="shared" si="5663"/>
        <v/>
      </c>
      <c r="DG371" s="71" t="str">
        <f t="shared" si="5664"/>
        <v/>
      </c>
      <c r="DH371" s="71" t="str">
        <f t="shared" si="5665"/>
        <v/>
      </c>
      <c r="DI371" s="71" t="str">
        <f t="shared" si="5666"/>
        <v/>
      </c>
      <c r="DJ371" s="71" t="str">
        <f t="shared" si="5667"/>
        <v/>
      </c>
      <c r="DK371" s="71" t="str">
        <f t="shared" si="5668"/>
        <v/>
      </c>
      <c r="DL371" s="71" t="str">
        <f t="shared" si="5669"/>
        <v/>
      </c>
      <c r="DM371" s="71" t="str">
        <f t="shared" si="5670"/>
        <v/>
      </c>
      <c r="DN371" s="71" t="str">
        <f t="shared" si="5671"/>
        <v/>
      </c>
      <c r="DO371" s="71" t="str">
        <f t="shared" si="5672"/>
        <v/>
      </c>
      <c r="DP371" s="71" t="str">
        <f t="shared" si="5673"/>
        <v/>
      </c>
      <c r="DQ371" s="71" t="str">
        <f t="shared" si="5674"/>
        <v/>
      </c>
      <c r="DR371" s="71" t="str">
        <f t="shared" si="5675"/>
        <v/>
      </c>
      <c r="DS371" s="71" t="str">
        <f t="shared" si="5676"/>
        <v/>
      </c>
      <c r="DT371" s="71" t="str">
        <f t="shared" si="5677"/>
        <v/>
      </c>
      <c r="DU371" s="71" t="str">
        <f t="shared" si="5678"/>
        <v/>
      </c>
      <c r="DV371" s="71" t="str">
        <f t="shared" si="5679"/>
        <v/>
      </c>
      <c r="DW371" s="71" t="str">
        <f t="shared" si="5680"/>
        <v/>
      </c>
      <c r="DX371" s="71" t="str">
        <f t="shared" si="5681"/>
        <v/>
      </c>
      <c r="DY371" s="71" t="str">
        <f t="shared" si="5682"/>
        <v/>
      </c>
      <c r="DZ371" s="71" t="str">
        <f t="shared" si="5683"/>
        <v/>
      </c>
      <c r="EA371" s="71" t="str">
        <f t="shared" si="5684"/>
        <v/>
      </c>
      <c r="EB371" s="71" t="str">
        <f t="shared" si="5685"/>
        <v/>
      </c>
      <c r="EC371" s="71" t="str">
        <f t="shared" si="5686"/>
        <v/>
      </c>
      <c r="ED371" s="71" t="str">
        <f t="shared" si="5687"/>
        <v/>
      </c>
      <c r="EE371" s="71" t="str">
        <f t="shared" si="5688"/>
        <v/>
      </c>
      <c r="EF371" s="71" t="str">
        <f t="shared" si="5689"/>
        <v/>
      </c>
      <c r="EG371" s="71" t="str">
        <f t="shared" si="5690"/>
        <v/>
      </c>
      <c r="EH371" s="71" t="str">
        <f t="shared" si="5691"/>
        <v/>
      </c>
      <c r="EI371" s="71" t="str">
        <f t="shared" si="5692"/>
        <v/>
      </c>
      <c r="EJ371" s="71" t="str">
        <f t="shared" si="5693"/>
        <v/>
      </c>
      <c r="EK371" s="71" t="str">
        <f t="shared" si="5694"/>
        <v/>
      </c>
      <c r="EL371" s="71" t="str">
        <f t="shared" si="5695"/>
        <v/>
      </c>
      <c r="EM371" s="71" t="str">
        <f t="shared" si="5696"/>
        <v/>
      </c>
      <c r="EN371" s="71" t="str">
        <f t="shared" si="5697"/>
        <v/>
      </c>
      <c r="EO371" s="71" t="str">
        <f t="shared" si="5698"/>
        <v/>
      </c>
      <c r="EP371" s="71" t="str">
        <f t="shared" si="5699"/>
        <v/>
      </c>
      <c r="EQ371" s="71" t="str">
        <f t="shared" si="5700"/>
        <v/>
      </c>
      <c r="ER371" s="71" t="str">
        <f t="shared" si="5701"/>
        <v/>
      </c>
      <c r="ES371" s="71" t="str">
        <f t="shared" si="5702"/>
        <v/>
      </c>
      <c r="ET371" s="71" t="str">
        <f t="shared" si="5703"/>
        <v/>
      </c>
      <c r="EU371" s="71" t="str">
        <f t="shared" si="5704"/>
        <v/>
      </c>
      <c r="EV371" s="71" t="str">
        <f t="shared" si="5705"/>
        <v/>
      </c>
      <c r="EW371" s="71" t="str">
        <f t="shared" si="5706"/>
        <v/>
      </c>
      <c r="EX371" s="71" t="str">
        <f t="shared" si="5707"/>
        <v/>
      </c>
      <c r="EY371" s="71" t="str">
        <f t="shared" si="5708"/>
        <v/>
      </c>
      <c r="EZ371" s="71" t="str">
        <f t="shared" si="5709"/>
        <v/>
      </c>
      <c r="FA371" s="71" t="str">
        <f t="shared" si="5710"/>
        <v/>
      </c>
      <c r="FB371" s="71" t="str">
        <f t="shared" si="5711"/>
        <v/>
      </c>
      <c r="FC371" s="71" t="str">
        <f t="shared" si="5712"/>
        <v/>
      </c>
      <c r="FD371" s="71" t="str">
        <f t="shared" si="5713"/>
        <v/>
      </c>
      <c r="FE371" s="71" t="str">
        <f t="shared" si="5714"/>
        <v/>
      </c>
      <c r="FF371" s="71" t="str">
        <f t="shared" si="5715"/>
        <v/>
      </c>
      <c r="FG371" s="71" t="str">
        <f t="shared" si="5716"/>
        <v/>
      </c>
      <c r="FH371" s="71" t="str">
        <f t="shared" si="5717"/>
        <v/>
      </c>
      <c r="FI371" s="71" t="str">
        <f t="shared" si="5718"/>
        <v/>
      </c>
      <c r="FJ371" s="71" t="str">
        <f t="shared" si="5719"/>
        <v/>
      </c>
      <c r="FK371" s="71" t="str">
        <f t="shared" si="5720"/>
        <v/>
      </c>
      <c r="FL371" s="71" t="str">
        <f t="shared" si="5721"/>
        <v/>
      </c>
      <c r="FM371" s="71" t="str">
        <f t="shared" si="5722"/>
        <v/>
      </c>
      <c r="FN371" s="71" t="str">
        <f t="shared" si="5723"/>
        <v/>
      </c>
      <c r="FO371" s="71" t="str">
        <f t="shared" si="5724"/>
        <v/>
      </c>
      <c r="FP371" s="71" t="str">
        <f t="shared" si="5725"/>
        <v/>
      </c>
      <c r="FQ371" s="71" t="str">
        <f t="shared" si="5726"/>
        <v/>
      </c>
      <c r="FR371" s="71" t="str">
        <f t="shared" si="5727"/>
        <v/>
      </c>
      <c r="FS371" s="71" t="str">
        <f t="shared" si="5728"/>
        <v/>
      </c>
    </row>
    <row r="372" spans="1:175" ht="16.5">
      <c r="A372" s="136"/>
      <c r="B372" s="80" t="s">
        <v>1056</v>
      </c>
      <c r="C372" s="149" t="s">
        <v>1057</v>
      </c>
      <c r="T372" s="154" t="s">
        <v>1058</v>
      </c>
      <c r="U372" s="85" t="s">
        <v>1059</v>
      </c>
      <c r="CN372" s="70" t="str">
        <f t="shared" si="5426"/>
        <v>InitUnitState('IK4A',,,,,,,,,,)</v>
      </c>
      <c r="CO372" s="70" t="str">
        <f t="shared" si="5427"/>
        <v>InitUnitNormal('IK4A',,,,,,,,,,)</v>
      </c>
      <c r="CP372" s="70" t="str">
        <f t="shared" si="5428"/>
        <v>InitUnitMagic('IK4A',,,,,,,,,,)</v>
      </c>
      <c r="CQ372" s="70" t="str">
        <f t="shared" si="5429"/>
        <v>InitUnitAdd('IK4A',,,,,,,,,,)</v>
      </c>
      <c r="CR372" s="70" t="str">
        <f>"InitEquipData('"&amp;B372&amp;"',"&amp;D372&amp;","&amp;CR$1&amp;A372&amp;CR$1&amp;","&amp;E372&amp;","&amp;I372&amp;","&amp;F372&amp;","&amp;G372&amp;",'"&amp;J372&amp;"','"&amp;K372&amp;"','"&amp;L372&amp;"','"&amp;M372&amp;"','"&amp;N372&amp;"','"&amp;O372&amp;"',"&amp;CR$1&amp;U381&amp;CR$1&amp;")"</f>
        <v>InitEquipData('IK4A',,"",,,,,'','','','','','',"ReplaceableTextures\\CommandButtons\\BTNSST13.blp")</v>
      </c>
      <c r="CU372" s="95" t="str">
        <f t="shared" si="5430"/>
        <v>|n</v>
      </c>
      <c r="CV372" s="61" t="str">
        <f t="shared" si="5425"/>
        <v>攻击|Cffffc926+50000|r，攻击|Cffffc926+12%|n|n|r|Cffaaaaaa○刻印槽 【空】|r|n|n|Cff00ff7f点击穿戴或脱卸。|r</v>
      </c>
      <c r="CW372" s="60"/>
      <c r="CX372" s="60"/>
      <c r="CY372" s="60"/>
      <c r="CZ372" s="60"/>
      <c r="DA372" s="60"/>
      <c r="DB372" s="71" t="str">
        <f t="shared" si="5431"/>
        <v/>
      </c>
      <c r="DC372" s="71" t="str">
        <f t="shared" si="5432"/>
        <v/>
      </c>
      <c r="DD372" s="71" t="str">
        <f t="shared" si="5433"/>
        <v/>
      </c>
      <c r="DE372" s="71" t="str">
        <f t="shared" si="5434"/>
        <v/>
      </c>
      <c r="DF372" s="71" t="str">
        <f t="shared" si="5435"/>
        <v/>
      </c>
      <c r="DG372" s="71" t="str">
        <f t="shared" si="5436"/>
        <v/>
      </c>
      <c r="DH372" s="71" t="str">
        <f t="shared" si="5437"/>
        <v/>
      </c>
      <c r="DI372" s="71" t="str">
        <f t="shared" si="5438"/>
        <v/>
      </c>
      <c r="DJ372" s="71" t="str">
        <f t="shared" si="5439"/>
        <v/>
      </c>
      <c r="DK372" s="71" t="str">
        <f t="shared" si="5440"/>
        <v/>
      </c>
      <c r="DL372" s="71" t="str">
        <f t="shared" si="5441"/>
        <v/>
      </c>
      <c r="DM372" s="71" t="str">
        <f t="shared" si="5442"/>
        <v/>
      </c>
      <c r="DN372" s="71" t="str">
        <f t="shared" si="5443"/>
        <v/>
      </c>
      <c r="DO372" s="71" t="str">
        <f t="shared" si="5444"/>
        <v/>
      </c>
      <c r="DP372" s="71" t="str">
        <f t="shared" si="5445"/>
        <v/>
      </c>
      <c r="DQ372" s="71" t="str">
        <f t="shared" si="5446"/>
        <v/>
      </c>
      <c r="DR372" s="71" t="str">
        <f t="shared" si="5447"/>
        <v/>
      </c>
      <c r="DS372" s="71" t="str">
        <f t="shared" si="5448"/>
        <v/>
      </c>
      <c r="DT372" s="71" t="str">
        <f t="shared" si="5449"/>
        <v/>
      </c>
      <c r="DU372" s="71" t="str">
        <f t="shared" si="5450"/>
        <v/>
      </c>
      <c r="DV372" s="71" t="str">
        <f t="shared" si="5451"/>
        <v/>
      </c>
      <c r="DW372" s="71" t="str">
        <f t="shared" si="5452"/>
        <v/>
      </c>
      <c r="DX372" s="71" t="str">
        <f t="shared" si="5453"/>
        <v/>
      </c>
      <c r="DY372" s="71" t="str">
        <f t="shared" si="5454"/>
        <v/>
      </c>
      <c r="DZ372" s="71" t="str">
        <f t="shared" si="5455"/>
        <v/>
      </c>
      <c r="EA372" s="71" t="str">
        <f t="shared" si="5456"/>
        <v/>
      </c>
      <c r="EB372" s="71" t="str">
        <f t="shared" si="5457"/>
        <v/>
      </c>
      <c r="EC372" s="71" t="str">
        <f t="shared" si="5458"/>
        <v/>
      </c>
      <c r="ED372" s="71" t="str">
        <f t="shared" si="5459"/>
        <v/>
      </c>
      <c r="EE372" s="71" t="str">
        <f t="shared" si="5460"/>
        <v/>
      </c>
      <c r="EF372" s="71" t="str">
        <f t="shared" si="5461"/>
        <v/>
      </c>
      <c r="EG372" s="71" t="str">
        <f t="shared" si="5462"/>
        <v/>
      </c>
      <c r="EH372" s="71" t="str">
        <f t="shared" si="5463"/>
        <v/>
      </c>
      <c r="EI372" s="71" t="str">
        <f t="shared" si="5464"/>
        <v/>
      </c>
      <c r="EJ372" s="71" t="str">
        <f t="shared" si="5465"/>
        <v/>
      </c>
      <c r="EK372" s="71" t="str">
        <f t="shared" si="5466"/>
        <v/>
      </c>
      <c r="EL372" s="71" t="str">
        <f t="shared" si="5467"/>
        <v/>
      </c>
      <c r="EM372" s="71" t="str">
        <f t="shared" si="5468"/>
        <v/>
      </c>
      <c r="EN372" s="71" t="str">
        <f t="shared" si="5469"/>
        <v/>
      </c>
      <c r="EO372" s="71" t="str">
        <f t="shared" si="5470"/>
        <v/>
      </c>
      <c r="EP372" s="71" t="str">
        <f t="shared" si="5471"/>
        <v/>
      </c>
      <c r="EQ372" s="71" t="str">
        <f t="shared" si="5472"/>
        <v/>
      </c>
      <c r="ER372" s="71" t="str">
        <f t="shared" si="5473"/>
        <v/>
      </c>
      <c r="ES372" s="71" t="str">
        <f t="shared" si="5474"/>
        <v/>
      </c>
      <c r="ET372" s="71" t="str">
        <f t="shared" si="5475"/>
        <v/>
      </c>
      <c r="EU372" s="71" t="str">
        <f t="shared" si="5476"/>
        <v/>
      </c>
      <c r="EV372" s="71" t="str">
        <f t="shared" si="5477"/>
        <v/>
      </c>
      <c r="EW372" s="71" t="str">
        <f t="shared" si="5478"/>
        <v/>
      </c>
      <c r="EX372" s="71" t="str">
        <f t="shared" si="5479"/>
        <v/>
      </c>
      <c r="EY372" s="71" t="str">
        <f t="shared" si="5480"/>
        <v/>
      </c>
      <c r="EZ372" s="71" t="str">
        <f t="shared" si="5481"/>
        <v/>
      </c>
      <c r="FA372" s="71" t="str">
        <f t="shared" si="5482"/>
        <v/>
      </c>
      <c r="FB372" s="71" t="str">
        <f t="shared" si="5483"/>
        <v/>
      </c>
      <c r="FC372" s="71" t="str">
        <f t="shared" si="5484"/>
        <v/>
      </c>
      <c r="FD372" s="71" t="str">
        <f t="shared" si="5485"/>
        <v/>
      </c>
      <c r="FE372" s="71" t="str">
        <f t="shared" si="5486"/>
        <v/>
      </c>
      <c r="FF372" s="71" t="str">
        <f t="shared" si="5487"/>
        <v/>
      </c>
      <c r="FG372" s="71" t="str">
        <f t="shared" si="5488"/>
        <v/>
      </c>
      <c r="FH372" s="71" t="str">
        <f t="shared" si="5489"/>
        <v/>
      </c>
      <c r="FI372" s="71" t="str">
        <f t="shared" si="5490"/>
        <v/>
      </c>
      <c r="FJ372" s="71" t="str">
        <f t="shared" si="5491"/>
        <v/>
      </c>
      <c r="FK372" s="71" t="str">
        <f t="shared" si="5492"/>
        <v/>
      </c>
      <c r="FL372" s="71" t="str">
        <f t="shared" si="5493"/>
        <v/>
      </c>
      <c r="FM372" s="71" t="str">
        <f t="shared" si="5494"/>
        <v/>
      </c>
      <c r="FN372" s="71" t="str">
        <f t="shared" si="5495"/>
        <v/>
      </c>
      <c r="FO372" s="71" t="str">
        <f t="shared" si="5496"/>
        <v/>
      </c>
      <c r="FP372" s="71" t="str">
        <f t="shared" si="5497"/>
        <v/>
      </c>
      <c r="FQ372" s="71" t="str">
        <f t="shared" si="5498"/>
        <v/>
      </c>
      <c r="FR372" s="71" t="str">
        <f t="shared" si="5499"/>
        <v/>
      </c>
      <c r="FS372" s="71" t="str">
        <f t="shared" si="5500"/>
        <v/>
      </c>
    </row>
    <row r="373" spans="1:175" ht="16.5">
      <c r="A373" s="136"/>
      <c r="B373" s="80" t="s">
        <v>1060</v>
      </c>
      <c r="C373" s="149" t="s">
        <v>1057</v>
      </c>
      <c r="K373" s="151"/>
      <c r="T373" s="154" t="s">
        <v>1061</v>
      </c>
      <c r="U373" s="85" t="s">
        <v>1059</v>
      </c>
      <c r="CN373" s="70" t="str">
        <f t="shared" ref="CN373:CN380" si="5729">"InitUnitState('"&amp;B373&amp;"',"&amp;V373&amp;","&amp;W373&amp;","&amp;X373&amp;","&amp;Y373&amp;","&amp;Z373&amp;","&amp;AA373&amp;","&amp;AB373&amp;","&amp;AC373&amp;","&amp;AD373&amp;","&amp;AE373&amp;")"</f>
        <v>InitUnitState('IK4B',,,,,,,,,,)</v>
      </c>
      <c r="CO373" s="70" t="str">
        <f t="shared" ref="CO373:CO380" si="5730">"InitUnitNormal('"&amp;B373&amp;"',"&amp;AF373&amp;","&amp;AG373&amp;","&amp;AH373&amp;","&amp;AI373&amp;","&amp;AJ373&amp;","&amp;AK373&amp;","&amp;AL373&amp;","&amp;AM373&amp;","&amp;AN373&amp;","&amp;AO373&amp;")"</f>
        <v>InitUnitNormal('IK4B',,,,,,,,,,)</v>
      </c>
      <c r="CP373" s="70" t="str">
        <f t="shared" ref="CP373:CP380" si="5731">"InitUnitMagic('"&amp;B373&amp;"',"&amp;AP373&amp;","&amp;AQ373&amp;","&amp;AR373&amp;","&amp;AS373&amp;","&amp;AT373&amp;","&amp;AU373&amp;","&amp;AV373&amp;","&amp;AW373&amp;","&amp;BI373&amp;","&amp;BJ373&amp;")"</f>
        <v>InitUnitMagic('IK4B',,,,,,,,,,)</v>
      </c>
      <c r="CQ373" s="70" t="str">
        <f t="shared" ref="CQ373:CQ380" si="5732">"InitUnitAdd('"&amp;B373&amp;"',"&amp;BK373&amp;","&amp;BL373&amp;","&amp;BM373&amp;","&amp;BN373&amp;","&amp;BO373&amp;","&amp;BP373&amp;","&amp;BQ373&amp;","&amp;BR373&amp;","&amp;BS373&amp;","&amp;BT373&amp;")"</f>
        <v>InitUnitAdd('IK4B',,,,,,,,,,)</v>
      </c>
      <c r="CR373" s="70" t="str">
        <f t="shared" ref="CR373:CR380" si="5733">"InitEquipData('"&amp;B373&amp;"',"&amp;D373&amp;","&amp;CR$1&amp;A373&amp;CR$1&amp;","&amp;E373&amp;","&amp;I373&amp;","&amp;F373&amp;","&amp;G373&amp;",'"&amp;J373&amp;"','"&amp;K373&amp;"','"&amp;L373&amp;"','"&amp;M373&amp;"','"&amp;N373&amp;"','"&amp;O373&amp;"',"&amp;CR$1&amp;U382&amp;CR$1&amp;")"</f>
        <v>InitEquipData('IK4B',,"",,,,,'','','','','','',"ReplaceableTextures\\CommandButtons\\BTNSST13.blp")</v>
      </c>
      <c r="CU373" s="95" t="str">
        <f t="shared" ref="CU373:CU380" si="5734">CONCATENATE(DB373,DC373,DD373,DE373,DF373,DG373,DH373,DI373,DJ373,DK373,DL373,DM373,DN373,DO373,DP373,DQ373,DR373,DS373,DT373,DU373,DV373,DW373,DX373,DY373,DZ373,EA373,EB373,EC373,ED373,EE373,EF373,EG373,EH373,EI373,EJ373,EK373,EL373,EM373,EN373,EO373,EP373&amp;"|n")</f>
        <v>|n</v>
      </c>
      <c r="CV373" s="61" t="str">
        <f t="shared" si="5425"/>
        <v>攻击|Cffffc926+50000|r，攻击|Cffffc926+12%|n|n|r|Cffaaaaaa○|CffFFD24D金之符印+1|r|r|n|n|Cff00ff7f点击穿戴或脱卸。|r</v>
      </c>
      <c r="CW373" s="60"/>
      <c r="CX373" s="60"/>
      <c r="CY373" s="60"/>
      <c r="CZ373" s="60"/>
      <c r="DA373" s="60"/>
      <c r="DB373" s="71" t="str">
        <f t="shared" ref="DB373:DB380" si="5735">IF(V373="","","|n"&amp;DB$2&amp;"+"&amp;V373&amp;DB$1)</f>
        <v/>
      </c>
      <c r="DC373" s="71" t="str">
        <f t="shared" ref="DC373:DC380" si="5736">IF(W373="","","|n"&amp;DC$2&amp;"+"&amp;W373&amp;DC$1)</f>
        <v/>
      </c>
      <c r="DD373" s="71" t="str">
        <f t="shared" ref="DD373:DD380" si="5737">IF(X373="","","|n"&amp;DD$2&amp;"+"&amp;X373&amp;DD$1)</f>
        <v/>
      </c>
      <c r="DE373" s="71" t="str">
        <f t="shared" ref="DE373:DE380" si="5738">IF(Y373="","","|n"&amp;DE$2&amp;"+"&amp;Y373&amp;DE$1)</f>
        <v/>
      </c>
      <c r="DF373" s="71" t="str">
        <f t="shared" ref="DF373:DF380" si="5739">IF(Z373="","","|n"&amp;DF$2&amp;"+"&amp;Z373&amp;DF$1)</f>
        <v/>
      </c>
      <c r="DG373" s="71" t="str">
        <f t="shared" ref="DG373:DG380" si="5740">IF(AA373="","","|n"&amp;DG$2&amp;"+"&amp;AA373&amp;DG$1)</f>
        <v/>
      </c>
      <c r="DH373" s="71" t="str">
        <f t="shared" ref="DH373:DH380" si="5741">IF(AB373="","","|n"&amp;DH$2&amp;"+"&amp;AB373&amp;DH$1)</f>
        <v/>
      </c>
      <c r="DI373" s="71" t="str">
        <f t="shared" ref="DI373:DI380" si="5742">IF(AC373="","","|n"&amp;DI$2&amp;"+"&amp;AC373&amp;DI$1)</f>
        <v/>
      </c>
      <c r="DJ373" s="71" t="str">
        <f t="shared" ref="DJ373:DJ380" si="5743">IF(AD373="","","|n"&amp;DJ$2&amp;"+"&amp;AD373&amp;DJ$1)</f>
        <v/>
      </c>
      <c r="DK373" s="71" t="str">
        <f t="shared" ref="DK373:DK380" si="5744">IF(AE373="","","|n"&amp;DK$2&amp;"+"&amp;AE373&amp;DK$1)</f>
        <v/>
      </c>
      <c r="DL373" s="71" t="str">
        <f t="shared" ref="DL373:DL380" si="5745">IF(AF373="","","|n"&amp;DL$2&amp;"+"&amp;AF373&amp;DL$1)</f>
        <v/>
      </c>
      <c r="DM373" s="71" t="str">
        <f t="shared" ref="DM373:DM380" si="5746">IF(AG373="","","|n"&amp;DM$2&amp;"+"&amp;AG373&amp;DM$1)</f>
        <v/>
      </c>
      <c r="DN373" s="71" t="str">
        <f t="shared" ref="DN373:DN380" si="5747">IF(AH373="","","|n"&amp;DN$2&amp;"+"&amp;AH373&amp;DN$1)</f>
        <v/>
      </c>
      <c r="DO373" s="71" t="str">
        <f t="shared" ref="DO373:DO380" si="5748">IF(AI373="","","|n"&amp;DO$2&amp;"+"&amp;AI373&amp;DO$1)</f>
        <v/>
      </c>
      <c r="DP373" s="71" t="str">
        <f t="shared" ref="DP373:DP380" si="5749">IF(AJ373="","","|n"&amp;DP$2&amp;"+"&amp;AJ373&amp;DP$1)</f>
        <v/>
      </c>
      <c r="DQ373" s="71" t="str">
        <f t="shared" ref="DQ373:DQ380" si="5750">IF(AK373="","","|n"&amp;DQ$2&amp;"+"&amp;AK373&amp;DQ$1)</f>
        <v/>
      </c>
      <c r="DR373" s="71" t="str">
        <f t="shared" ref="DR373:DR380" si="5751">IF(AL373="","","|n"&amp;DR$2&amp;"+"&amp;AL373&amp;DR$1)</f>
        <v/>
      </c>
      <c r="DS373" s="71" t="str">
        <f t="shared" ref="DS373:DS380" si="5752">IF(AM373="","","|n"&amp;DS$2&amp;"+"&amp;AM373&amp;DS$1)</f>
        <v/>
      </c>
      <c r="DT373" s="71" t="str">
        <f t="shared" ref="DT373:DT380" si="5753">IF(AN373="","","|n"&amp;DT$2&amp;"+"&amp;AN373&amp;DT$1)</f>
        <v/>
      </c>
      <c r="DU373" s="71" t="str">
        <f t="shared" ref="DU373:DU380" si="5754">IF(AO373="","","|n"&amp;DU$2&amp;"+"&amp;AO373&amp;DU$1)</f>
        <v/>
      </c>
      <c r="DV373" s="71" t="str">
        <f t="shared" ref="DV373:DV380" si="5755">IF(AP373="","","|n"&amp;DV$2&amp;"+"&amp;AP373&amp;DV$1)</f>
        <v/>
      </c>
      <c r="DW373" s="71" t="str">
        <f t="shared" ref="DW373:DW380" si="5756">IF(AQ373="","","|n"&amp;DW$2&amp;"+"&amp;AQ373&amp;DW$1)</f>
        <v/>
      </c>
      <c r="DX373" s="71" t="str">
        <f t="shared" ref="DX373:DX380" si="5757">IF(AR373="","","|n"&amp;DX$2&amp;"+"&amp;AR373&amp;DX$1)</f>
        <v/>
      </c>
      <c r="DY373" s="71" t="str">
        <f t="shared" ref="DY373:DY380" si="5758">IF(AS373="","","|n"&amp;DY$2&amp;"+"&amp;AS373&amp;DY$1)</f>
        <v/>
      </c>
      <c r="DZ373" s="71" t="str">
        <f t="shared" ref="DZ373:DZ380" si="5759">IF(AT373="","","|n"&amp;DZ$2&amp;"+"&amp;AT373&amp;DZ$1)</f>
        <v/>
      </c>
      <c r="EA373" s="71" t="str">
        <f t="shared" ref="EA373:EA380" si="5760">IF(AU373="","","|n"&amp;EA$2&amp;"+"&amp;AU373&amp;EA$1)</f>
        <v/>
      </c>
      <c r="EB373" s="71" t="str">
        <f t="shared" ref="EB373:EB380" si="5761">IF(AV373="","","|n"&amp;EB$2&amp;"+"&amp;AV373&amp;EB$1)</f>
        <v/>
      </c>
      <c r="EC373" s="71" t="str">
        <f t="shared" ref="EC373:EC380" si="5762">IF(AW373="","","|n"&amp;EC$2&amp;"+"&amp;AW373&amp;EC$1)</f>
        <v/>
      </c>
      <c r="ED373" s="71" t="str">
        <f t="shared" ref="ED373:ED380" si="5763">IF(AX373="","","|n"&amp;ED$2&amp;"+"&amp;AX373&amp;ED$1)</f>
        <v/>
      </c>
      <c r="EE373" s="71" t="str">
        <f t="shared" ref="EE373:EE380" si="5764">IF(AY373="","","|n"&amp;EE$2&amp;"+"&amp;AY373&amp;EE$1)</f>
        <v/>
      </c>
      <c r="EF373" s="71" t="str">
        <f t="shared" ref="EF373:EF380" si="5765">IF(AZ373="","","|n"&amp;EF$2&amp;"+"&amp;AZ373&amp;EF$1)</f>
        <v/>
      </c>
      <c r="EG373" s="71" t="str">
        <f t="shared" ref="EG373:EG380" si="5766">IF(BA373="","","|n"&amp;EG$2&amp;"+"&amp;BA373&amp;EG$1)</f>
        <v/>
      </c>
      <c r="EH373" s="71" t="str">
        <f t="shared" ref="EH373:EH380" si="5767">IF(BB373="","","|n"&amp;EH$2&amp;"+"&amp;BB373&amp;EH$1)</f>
        <v/>
      </c>
      <c r="EI373" s="71" t="str">
        <f t="shared" ref="EI373:EI380" si="5768">IF(BC373="","","|n"&amp;EI$2&amp;"+"&amp;BC373&amp;EI$1)</f>
        <v/>
      </c>
      <c r="EJ373" s="71" t="str">
        <f t="shared" ref="EJ373:EJ380" si="5769">IF(BD373="","","|n"&amp;EJ$2&amp;"+"&amp;BD373&amp;EJ$1)</f>
        <v/>
      </c>
      <c r="EK373" s="71" t="str">
        <f t="shared" ref="EK373:EK380" si="5770">IF(BE373="","","|n"&amp;EK$2&amp;"+"&amp;BE373&amp;EK$1)</f>
        <v/>
      </c>
      <c r="EL373" s="71" t="str">
        <f t="shared" ref="EL373:EL380" si="5771">IF(BF373="","","|n"&amp;EL$2&amp;"+"&amp;BF373&amp;EL$1)</f>
        <v/>
      </c>
      <c r="EM373" s="71" t="str">
        <f t="shared" ref="EM373:EM380" si="5772">IF(BG373="","","|n"&amp;EM$2&amp;"+"&amp;BG373&amp;EM$1)</f>
        <v/>
      </c>
      <c r="EN373" s="71" t="str">
        <f t="shared" ref="EN373:EN380" si="5773">IF(BH373="","","|n"&amp;EN$2&amp;"+"&amp;BH373&amp;EN$1)</f>
        <v/>
      </c>
      <c r="EO373" s="71" t="str">
        <f t="shared" ref="EO373:EO380" si="5774">IF(BI373="","","|n"&amp;EO$2&amp;"+"&amp;BI373&amp;EO$1)</f>
        <v/>
      </c>
      <c r="EP373" s="71" t="str">
        <f t="shared" ref="EP373:EP380" si="5775">IF(BJ373="","","|n"&amp;EP$2&amp;"+"&amp;BJ373&amp;EP$1)</f>
        <v/>
      </c>
      <c r="EQ373" s="71" t="str">
        <f t="shared" ref="EQ373:EQ380" si="5776">IF(BK373="","","|n"&amp;EQ$2&amp;"+"&amp;BK373&amp;EQ$1)</f>
        <v/>
      </c>
      <c r="ER373" s="71" t="str">
        <f t="shared" ref="ER373:ER380" si="5777">IF(BL373="","","|n"&amp;ER$2&amp;"+"&amp;BL373&amp;ER$1)</f>
        <v/>
      </c>
      <c r="ES373" s="71" t="str">
        <f t="shared" ref="ES373:ES380" si="5778">IF(BM373="","","|n"&amp;ES$2&amp;"+"&amp;BM373&amp;ES$1)</f>
        <v/>
      </c>
      <c r="ET373" s="71" t="str">
        <f t="shared" ref="ET373:ET380" si="5779">IF(BN373="","","|n"&amp;ET$2&amp;"+"&amp;BN373&amp;ET$1)</f>
        <v/>
      </c>
      <c r="EU373" s="71" t="str">
        <f t="shared" ref="EU373:EU380" si="5780">IF(BO373="","","|n"&amp;EU$2&amp;"+"&amp;BO373&amp;EU$1)</f>
        <v/>
      </c>
      <c r="EV373" s="71" t="str">
        <f t="shared" ref="EV373:EV380" si="5781">IF(BP373="","","|n"&amp;EV$2&amp;"+"&amp;BP373&amp;EV$1)</f>
        <v/>
      </c>
      <c r="EW373" s="71" t="str">
        <f t="shared" ref="EW373:EW380" si="5782">IF(BQ373="","","|n"&amp;EW$2&amp;"+"&amp;BQ373&amp;EW$1)</f>
        <v/>
      </c>
      <c r="EX373" s="71" t="str">
        <f t="shared" ref="EX373:EX380" si="5783">IF(BR373="","","|n"&amp;EX$2&amp;"+"&amp;BR373&amp;EX$1)</f>
        <v/>
      </c>
      <c r="EY373" s="71" t="str">
        <f t="shared" ref="EY373:EY380" si="5784">IF(BS373="","","|n"&amp;EY$2&amp;"+"&amp;BS373&amp;EY$1)</f>
        <v/>
      </c>
      <c r="EZ373" s="71" t="str">
        <f t="shared" ref="EZ373:EZ380" si="5785">IF(BT373="","","|n"&amp;EZ$2&amp;"+"&amp;BT373&amp;EZ$1)</f>
        <v/>
      </c>
      <c r="FA373" s="71" t="str">
        <f t="shared" ref="FA373:FA380" si="5786">IF(BU373="","","|n"&amp;FA$2&amp;"+"&amp;BU373&amp;FA$1)</f>
        <v/>
      </c>
      <c r="FB373" s="71" t="str">
        <f t="shared" ref="FB373:FB380" si="5787">IF(BV373="","","|n"&amp;FB$2&amp;"+"&amp;BV373&amp;FB$1)</f>
        <v/>
      </c>
      <c r="FC373" s="71" t="str">
        <f t="shared" ref="FC373:FC380" si="5788">IF(BW373="","","|n"&amp;FC$2&amp;"+"&amp;BW373&amp;FC$1)</f>
        <v/>
      </c>
      <c r="FD373" s="71" t="str">
        <f t="shared" ref="FD373:FD380" si="5789">IF(BX373="","","|n"&amp;FD$2&amp;"+"&amp;BX373&amp;FD$1)</f>
        <v/>
      </c>
      <c r="FE373" s="71" t="str">
        <f t="shared" ref="FE373:FE380" si="5790">IF(BY373="","","|n"&amp;FE$2&amp;"+"&amp;BY373&amp;FE$1)</f>
        <v/>
      </c>
      <c r="FF373" s="71" t="str">
        <f t="shared" ref="FF373:FF380" si="5791">IF(BZ373="","","|n"&amp;FF$2&amp;"+"&amp;BZ373&amp;FF$1)</f>
        <v/>
      </c>
      <c r="FG373" s="71" t="str">
        <f t="shared" ref="FG373:FG380" si="5792">IF(CA373="","","|n"&amp;FG$2&amp;"+"&amp;CA373&amp;FG$1)</f>
        <v/>
      </c>
      <c r="FH373" s="71" t="str">
        <f t="shared" ref="FH373:FH380" si="5793">IF(CB373="","","|n"&amp;FH$2&amp;"+"&amp;CB373&amp;FH$1)</f>
        <v/>
      </c>
      <c r="FI373" s="71" t="str">
        <f t="shared" ref="FI373:FI380" si="5794">IF(CC373="","","|n"&amp;FI$2&amp;"+"&amp;CC373&amp;FI$1)</f>
        <v/>
      </c>
      <c r="FJ373" s="71" t="str">
        <f t="shared" ref="FJ373:FJ380" si="5795">IF(CD373="","","|n"&amp;FJ$2&amp;"+"&amp;CD373&amp;FJ$1)</f>
        <v/>
      </c>
      <c r="FK373" s="71" t="str">
        <f t="shared" ref="FK373:FK380" si="5796">IF(CE373="","","|n"&amp;FK$2&amp;"+"&amp;CE373&amp;FK$1)</f>
        <v/>
      </c>
      <c r="FL373" s="71" t="str">
        <f t="shared" ref="FL373:FL380" si="5797">IF(CF373="","","|n"&amp;FL$2&amp;"+"&amp;CF373&amp;FL$1)</f>
        <v/>
      </c>
      <c r="FM373" s="71" t="str">
        <f t="shared" ref="FM373:FM380" si="5798">IF(CG373="","","|n"&amp;FM$2&amp;"+"&amp;CG373&amp;FM$1)</f>
        <v/>
      </c>
      <c r="FN373" s="71" t="str">
        <f t="shared" ref="FN373:FN380" si="5799">IF(CH373="","","|n"&amp;FN$2&amp;"+"&amp;CH373&amp;FN$1)</f>
        <v/>
      </c>
      <c r="FO373" s="71" t="str">
        <f t="shared" ref="FO373:FO380" si="5800">IF(CI373="","","|n"&amp;FO$2&amp;"+"&amp;CI373&amp;FO$1)</f>
        <v/>
      </c>
      <c r="FP373" s="71" t="str">
        <f t="shared" ref="FP373:FP380" si="5801">IF(CJ373="","","|n"&amp;FP$2&amp;"+"&amp;CJ373&amp;FP$1)</f>
        <v/>
      </c>
      <c r="FQ373" s="71" t="str">
        <f t="shared" ref="FQ373:FQ380" si="5802">IF(CK373="","","|n"&amp;FQ$2&amp;"+"&amp;CK373&amp;FQ$1)</f>
        <v/>
      </c>
      <c r="FR373" s="71" t="str">
        <f t="shared" ref="FR373:FR380" si="5803">IF(CL373="","","|n"&amp;FR$2&amp;"+"&amp;CL373&amp;FR$1)</f>
        <v/>
      </c>
      <c r="FS373" s="71" t="str">
        <f t="shared" ref="FS373:FS380" si="5804">IF(CM373="","","|n"&amp;FS$2&amp;"+"&amp;CM373&amp;FS$1)</f>
        <v/>
      </c>
    </row>
    <row r="374" spans="1:175" ht="16.5">
      <c r="A374" s="136"/>
      <c r="B374" s="80" t="s">
        <v>1062</v>
      </c>
      <c r="C374" s="149" t="s">
        <v>1057</v>
      </c>
      <c r="K374" s="152"/>
      <c r="T374" s="154" t="s">
        <v>1063</v>
      </c>
      <c r="U374" s="85" t="s">
        <v>1059</v>
      </c>
      <c r="CN374" s="70" t="str">
        <f t="shared" si="5729"/>
        <v>InitUnitState('IK4C',,,,,,,,,,)</v>
      </c>
      <c r="CO374" s="70" t="str">
        <f t="shared" si="5730"/>
        <v>InitUnitNormal('IK4C',,,,,,,,,,)</v>
      </c>
      <c r="CP374" s="70" t="str">
        <f t="shared" si="5731"/>
        <v>InitUnitMagic('IK4C',,,,,,,,,,)</v>
      </c>
      <c r="CQ374" s="70" t="str">
        <f t="shared" si="5732"/>
        <v>InitUnitAdd('IK4C',,,,,,,,,,)</v>
      </c>
      <c r="CR374" s="70" t="str">
        <f t="shared" si="5733"/>
        <v>InitEquipData('IK4C',,"",,,,,'','','','','','',"ReplaceableTextures\\CommandButtons\\BTNSST13.blp")</v>
      </c>
      <c r="CU374" s="95" t="str">
        <f t="shared" si="5734"/>
        <v>|n</v>
      </c>
      <c r="CV374" s="61" t="str">
        <f t="shared" si="5425"/>
        <v>攻击|Cffffc926+50000|r，攻击|Cffffc926+12%|n|n|r|Cffaaaaaa○|CffFFD24D木之符印+1|r|r|n|n|Cff00ff7f点击穿戴或脱卸。|r</v>
      </c>
      <c r="CW374" s="60"/>
      <c r="CX374" s="60"/>
      <c r="CY374" s="60"/>
      <c r="CZ374" s="60"/>
      <c r="DA374" s="60"/>
      <c r="DB374" s="71" t="str">
        <f t="shared" si="5735"/>
        <v/>
      </c>
      <c r="DC374" s="71" t="str">
        <f t="shared" si="5736"/>
        <v/>
      </c>
      <c r="DD374" s="71" t="str">
        <f t="shared" si="5737"/>
        <v/>
      </c>
      <c r="DE374" s="71" t="str">
        <f t="shared" si="5738"/>
        <v/>
      </c>
      <c r="DF374" s="71" t="str">
        <f t="shared" si="5739"/>
        <v/>
      </c>
      <c r="DG374" s="71" t="str">
        <f t="shared" si="5740"/>
        <v/>
      </c>
      <c r="DH374" s="71" t="str">
        <f t="shared" si="5741"/>
        <v/>
      </c>
      <c r="DI374" s="71" t="str">
        <f t="shared" si="5742"/>
        <v/>
      </c>
      <c r="DJ374" s="71" t="str">
        <f t="shared" si="5743"/>
        <v/>
      </c>
      <c r="DK374" s="71" t="str">
        <f t="shared" si="5744"/>
        <v/>
      </c>
      <c r="DL374" s="71" t="str">
        <f t="shared" si="5745"/>
        <v/>
      </c>
      <c r="DM374" s="71" t="str">
        <f t="shared" si="5746"/>
        <v/>
      </c>
      <c r="DN374" s="71" t="str">
        <f t="shared" si="5747"/>
        <v/>
      </c>
      <c r="DO374" s="71" t="str">
        <f t="shared" si="5748"/>
        <v/>
      </c>
      <c r="DP374" s="71" t="str">
        <f t="shared" si="5749"/>
        <v/>
      </c>
      <c r="DQ374" s="71" t="str">
        <f t="shared" si="5750"/>
        <v/>
      </c>
      <c r="DR374" s="71" t="str">
        <f t="shared" si="5751"/>
        <v/>
      </c>
      <c r="DS374" s="71" t="str">
        <f t="shared" si="5752"/>
        <v/>
      </c>
      <c r="DT374" s="71" t="str">
        <f t="shared" si="5753"/>
        <v/>
      </c>
      <c r="DU374" s="71" t="str">
        <f t="shared" si="5754"/>
        <v/>
      </c>
      <c r="DV374" s="71" t="str">
        <f t="shared" si="5755"/>
        <v/>
      </c>
      <c r="DW374" s="71" t="str">
        <f t="shared" si="5756"/>
        <v/>
      </c>
      <c r="DX374" s="71" t="str">
        <f t="shared" si="5757"/>
        <v/>
      </c>
      <c r="DY374" s="71" t="str">
        <f t="shared" si="5758"/>
        <v/>
      </c>
      <c r="DZ374" s="71" t="str">
        <f t="shared" si="5759"/>
        <v/>
      </c>
      <c r="EA374" s="71" t="str">
        <f t="shared" si="5760"/>
        <v/>
      </c>
      <c r="EB374" s="71" t="str">
        <f t="shared" si="5761"/>
        <v/>
      </c>
      <c r="EC374" s="71" t="str">
        <f t="shared" si="5762"/>
        <v/>
      </c>
      <c r="ED374" s="71" t="str">
        <f t="shared" si="5763"/>
        <v/>
      </c>
      <c r="EE374" s="71" t="str">
        <f t="shared" si="5764"/>
        <v/>
      </c>
      <c r="EF374" s="71" t="str">
        <f t="shared" si="5765"/>
        <v/>
      </c>
      <c r="EG374" s="71" t="str">
        <f t="shared" si="5766"/>
        <v/>
      </c>
      <c r="EH374" s="71" t="str">
        <f t="shared" si="5767"/>
        <v/>
      </c>
      <c r="EI374" s="71" t="str">
        <f t="shared" si="5768"/>
        <v/>
      </c>
      <c r="EJ374" s="71" t="str">
        <f t="shared" si="5769"/>
        <v/>
      </c>
      <c r="EK374" s="71" t="str">
        <f t="shared" si="5770"/>
        <v/>
      </c>
      <c r="EL374" s="71" t="str">
        <f t="shared" si="5771"/>
        <v/>
      </c>
      <c r="EM374" s="71" t="str">
        <f t="shared" si="5772"/>
        <v/>
      </c>
      <c r="EN374" s="71" t="str">
        <f t="shared" si="5773"/>
        <v/>
      </c>
      <c r="EO374" s="71" t="str">
        <f t="shared" si="5774"/>
        <v/>
      </c>
      <c r="EP374" s="71" t="str">
        <f t="shared" si="5775"/>
        <v/>
      </c>
      <c r="EQ374" s="71" t="str">
        <f t="shared" si="5776"/>
        <v/>
      </c>
      <c r="ER374" s="71" t="str">
        <f t="shared" si="5777"/>
        <v/>
      </c>
      <c r="ES374" s="71" t="str">
        <f t="shared" si="5778"/>
        <v/>
      </c>
      <c r="ET374" s="71" t="str">
        <f t="shared" si="5779"/>
        <v/>
      </c>
      <c r="EU374" s="71" t="str">
        <f t="shared" si="5780"/>
        <v/>
      </c>
      <c r="EV374" s="71" t="str">
        <f t="shared" si="5781"/>
        <v/>
      </c>
      <c r="EW374" s="71" t="str">
        <f t="shared" si="5782"/>
        <v/>
      </c>
      <c r="EX374" s="71" t="str">
        <f t="shared" si="5783"/>
        <v/>
      </c>
      <c r="EY374" s="71" t="str">
        <f t="shared" si="5784"/>
        <v/>
      </c>
      <c r="EZ374" s="71" t="str">
        <f t="shared" si="5785"/>
        <v/>
      </c>
      <c r="FA374" s="71" t="str">
        <f t="shared" si="5786"/>
        <v/>
      </c>
      <c r="FB374" s="71" t="str">
        <f t="shared" si="5787"/>
        <v/>
      </c>
      <c r="FC374" s="71" t="str">
        <f t="shared" si="5788"/>
        <v/>
      </c>
      <c r="FD374" s="71" t="str">
        <f t="shared" si="5789"/>
        <v/>
      </c>
      <c r="FE374" s="71" t="str">
        <f t="shared" si="5790"/>
        <v/>
      </c>
      <c r="FF374" s="71" t="str">
        <f t="shared" si="5791"/>
        <v/>
      </c>
      <c r="FG374" s="71" t="str">
        <f t="shared" si="5792"/>
        <v/>
      </c>
      <c r="FH374" s="71" t="str">
        <f t="shared" si="5793"/>
        <v/>
      </c>
      <c r="FI374" s="71" t="str">
        <f t="shared" si="5794"/>
        <v/>
      </c>
      <c r="FJ374" s="71" t="str">
        <f t="shared" si="5795"/>
        <v/>
      </c>
      <c r="FK374" s="71" t="str">
        <f t="shared" si="5796"/>
        <v/>
      </c>
      <c r="FL374" s="71" t="str">
        <f t="shared" si="5797"/>
        <v/>
      </c>
      <c r="FM374" s="71" t="str">
        <f t="shared" si="5798"/>
        <v/>
      </c>
      <c r="FN374" s="71" t="str">
        <f t="shared" si="5799"/>
        <v/>
      </c>
      <c r="FO374" s="71" t="str">
        <f t="shared" si="5800"/>
        <v/>
      </c>
      <c r="FP374" s="71" t="str">
        <f t="shared" si="5801"/>
        <v/>
      </c>
      <c r="FQ374" s="71" t="str">
        <f t="shared" si="5802"/>
        <v/>
      </c>
      <c r="FR374" s="71" t="str">
        <f t="shared" si="5803"/>
        <v/>
      </c>
      <c r="FS374" s="71" t="str">
        <f t="shared" si="5804"/>
        <v/>
      </c>
    </row>
    <row r="375" spans="1:175" ht="16.5">
      <c r="A375" s="136"/>
      <c r="B375" s="80" t="s">
        <v>1064</v>
      </c>
      <c r="C375" s="149" t="s">
        <v>1057</v>
      </c>
      <c r="K375" s="152"/>
      <c r="T375" s="154" t="s">
        <v>1065</v>
      </c>
      <c r="U375" s="85" t="s">
        <v>1059</v>
      </c>
      <c r="CN375" s="70" t="str">
        <f t="shared" si="5729"/>
        <v>InitUnitState('IK4D',,,,,,,,,,)</v>
      </c>
      <c r="CO375" s="70" t="str">
        <f t="shared" si="5730"/>
        <v>InitUnitNormal('IK4D',,,,,,,,,,)</v>
      </c>
      <c r="CP375" s="70" t="str">
        <f t="shared" si="5731"/>
        <v>InitUnitMagic('IK4D',,,,,,,,,,)</v>
      </c>
      <c r="CQ375" s="70" t="str">
        <f t="shared" si="5732"/>
        <v>InitUnitAdd('IK4D',,,,,,,,,,)</v>
      </c>
      <c r="CR375" s="70" t="str">
        <f t="shared" si="5733"/>
        <v>InitEquipData('IK4D',,"",,,,,'','','','','','',"ReplaceableTextures\\CommandButtons\\BTNSST13.blp")</v>
      </c>
      <c r="CU375" s="95" t="str">
        <f t="shared" si="5734"/>
        <v>|n</v>
      </c>
      <c r="CV375" s="61" t="str">
        <f t="shared" si="5425"/>
        <v>攻击|Cffffc926+50000|r，攻击|Cffffc926+12%|n|n|r|Cffaaaaaa○|CffFFD24D水之符印+1|r|r|n|n|Cff00ff7f点击穿戴或脱卸。|r</v>
      </c>
      <c r="CW375" s="60"/>
      <c r="CX375" s="60"/>
      <c r="CY375" s="60"/>
      <c r="CZ375" s="60"/>
      <c r="DA375" s="60"/>
      <c r="DB375" s="71" t="str">
        <f t="shared" si="5735"/>
        <v/>
      </c>
      <c r="DC375" s="71" t="str">
        <f t="shared" si="5736"/>
        <v/>
      </c>
      <c r="DD375" s="71" t="str">
        <f t="shared" si="5737"/>
        <v/>
      </c>
      <c r="DE375" s="71" t="str">
        <f t="shared" si="5738"/>
        <v/>
      </c>
      <c r="DF375" s="71" t="str">
        <f t="shared" si="5739"/>
        <v/>
      </c>
      <c r="DG375" s="71" t="str">
        <f t="shared" si="5740"/>
        <v/>
      </c>
      <c r="DH375" s="71" t="str">
        <f t="shared" si="5741"/>
        <v/>
      </c>
      <c r="DI375" s="71" t="str">
        <f t="shared" si="5742"/>
        <v/>
      </c>
      <c r="DJ375" s="71" t="str">
        <f t="shared" si="5743"/>
        <v/>
      </c>
      <c r="DK375" s="71" t="str">
        <f t="shared" si="5744"/>
        <v/>
      </c>
      <c r="DL375" s="71" t="str">
        <f t="shared" si="5745"/>
        <v/>
      </c>
      <c r="DM375" s="71" t="str">
        <f t="shared" si="5746"/>
        <v/>
      </c>
      <c r="DN375" s="71" t="str">
        <f t="shared" si="5747"/>
        <v/>
      </c>
      <c r="DO375" s="71" t="str">
        <f t="shared" si="5748"/>
        <v/>
      </c>
      <c r="DP375" s="71" t="str">
        <f t="shared" si="5749"/>
        <v/>
      </c>
      <c r="DQ375" s="71" t="str">
        <f t="shared" si="5750"/>
        <v/>
      </c>
      <c r="DR375" s="71" t="str">
        <f t="shared" si="5751"/>
        <v/>
      </c>
      <c r="DS375" s="71" t="str">
        <f t="shared" si="5752"/>
        <v/>
      </c>
      <c r="DT375" s="71" t="str">
        <f t="shared" si="5753"/>
        <v/>
      </c>
      <c r="DU375" s="71" t="str">
        <f t="shared" si="5754"/>
        <v/>
      </c>
      <c r="DV375" s="71" t="str">
        <f t="shared" si="5755"/>
        <v/>
      </c>
      <c r="DW375" s="71" t="str">
        <f t="shared" si="5756"/>
        <v/>
      </c>
      <c r="DX375" s="71" t="str">
        <f t="shared" si="5757"/>
        <v/>
      </c>
      <c r="DY375" s="71" t="str">
        <f t="shared" si="5758"/>
        <v/>
      </c>
      <c r="DZ375" s="71" t="str">
        <f t="shared" si="5759"/>
        <v/>
      </c>
      <c r="EA375" s="71" t="str">
        <f t="shared" si="5760"/>
        <v/>
      </c>
      <c r="EB375" s="71" t="str">
        <f t="shared" si="5761"/>
        <v/>
      </c>
      <c r="EC375" s="71" t="str">
        <f t="shared" si="5762"/>
        <v/>
      </c>
      <c r="ED375" s="71" t="str">
        <f t="shared" si="5763"/>
        <v/>
      </c>
      <c r="EE375" s="71" t="str">
        <f t="shared" si="5764"/>
        <v/>
      </c>
      <c r="EF375" s="71" t="str">
        <f t="shared" si="5765"/>
        <v/>
      </c>
      <c r="EG375" s="71" t="str">
        <f t="shared" si="5766"/>
        <v/>
      </c>
      <c r="EH375" s="71" t="str">
        <f t="shared" si="5767"/>
        <v/>
      </c>
      <c r="EI375" s="71" t="str">
        <f t="shared" si="5768"/>
        <v/>
      </c>
      <c r="EJ375" s="71" t="str">
        <f t="shared" si="5769"/>
        <v/>
      </c>
      <c r="EK375" s="71" t="str">
        <f t="shared" si="5770"/>
        <v/>
      </c>
      <c r="EL375" s="71" t="str">
        <f t="shared" si="5771"/>
        <v/>
      </c>
      <c r="EM375" s="71" t="str">
        <f t="shared" si="5772"/>
        <v/>
      </c>
      <c r="EN375" s="71" t="str">
        <f t="shared" si="5773"/>
        <v/>
      </c>
      <c r="EO375" s="71" t="str">
        <f t="shared" si="5774"/>
        <v/>
      </c>
      <c r="EP375" s="71" t="str">
        <f t="shared" si="5775"/>
        <v/>
      </c>
      <c r="EQ375" s="71" t="str">
        <f t="shared" si="5776"/>
        <v/>
      </c>
      <c r="ER375" s="71" t="str">
        <f t="shared" si="5777"/>
        <v/>
      </c>
      <c r="ES375" s="71" t="str">
        <f t="shared" si="5778"/>
        <v/>
      </c>
      <c r="ET375" s="71" t="str">
        <f t="shared" si="5779"/>
        <v/>
      </c>
      <c r="EU375" s="71" t="str">
        <f t="shared" si="5780"/>
        <v/>
      </c>
      <c r="EV375" s="71" t="str">
        <f t="shared" si="5781"/>
        <v/>
      </c>
      <c r="EW375" s="71" t="str">
        <f t="shared" si="5782"/>
        <v/>
      </c>
      <c r="EX375" s="71" t="str">
        <f t="shared" si="5783"/>
        <v/>
      </c>
      <c r="EY375" s="71" t="str">
        <f t="shared" si="5784"/>
        <v/>
      </c>
      <c r="EZ375" s="71" t="str">
        <f t="shared" si="5785"/>
        <v/>
      </c>
      <c r="FA375" s="71" t="str">
        <f t="shared" si="5786"/>
        <v/>
      </c>
      <c r="FB375" s="71" t="str">
        <f t="shared" si="5787"/>
        <v/>
      </c>
      <c r="FC375" s="71" t="str">
        <f t="shared" si="5788"/>
        <v/>
      </c>
      <c r="FD375" s="71" t="str">
        <f t="shared" si="5789"/>
        <v/>
      </c>
      <c r="FE375" s="71" t="str">
        <f t="shared" si="5790"/>
        <v/>
      </c>
      <c r="FF375" s="71" t="str">
        <f t="shared" si="5791"/>
        <v/>
      </c>
      <c r="FG375" s="71" t="str">
        <f t="shared" si="5792"/>
        <v/>
      </c>
      <c r="FH375" s="71" t="str">
        <f t="shared" si="5793"/>
        <v/>
      </c>
      <c r="FI375" s="71" t="str">
        <f t="shared" si="5794"/>
        <v/>
      </c>
      <c r="FJ375" s="71" t="str">
        <f t="shared" si="5795"/>
        <v/>
      </c>
      <c r="FK375" s="71" t="str">
        <f t="shared" si="5796"/>
        <v/>
      </c>
      <c r="FL375" s="71" t="str">
        <f t="shared" si="5797"/>
        <v/>
      </c>
      <c r="FM375" s="71" t="str">
        <f t="shared" si="5798"/>
        <v/>
      </c>
      <c r="FN375" s="71" t="str">
        <f t="shared" si="5799"/>
        <v/>
      </c>
      <c r="FO375" s="71" t="str">
        <f t="shared" si="5800"/>
        <v/>
      </c>
      <c r="FP375" s="71" t="str">
        <f t="shared" si="5801"/>
        <v/>
      </c>
      <c r="FQ375" s="71" t="str">
        <f t="shared" si="5802"/>
        <v/>
      </c>
      <c r="FR375" s="71" t="str">
        <f t="shared" si="5803"/>
        <v/>
      </c>
      <c r="FS375" s="71" t="str">
        <f t="shared" si="5804"/>
        <v/>
      </c>
    </row>
    <row r="376" spans="1:175" ht="16.5">
      <c r="A376" s="136"/>
      <c r="B376" s="80" t="s">
        <v>1066</v>
      </c>
      <c r="C376" s="149" t="s">
        <v>1057</v>
      </c>
      <c r="K376" s="152"/>
      <c r="T376" s="154" t="s">
        <v>1067</v>
      </c>
      <c r="U376" s="85" t="s">
        <v>1059</v>
      </c>
      <c r="CN376" s="70" t="str">
        <f t="shared" si="5729"/>
        <v>InitUnitState('IK4E',,,,,,,,,,)</v>
      </c>
      <c r="CO376" s="70" t="str">
        <f t="shared" si="5730"/>
        <v>InitUnitNormal('IK4E',,,,,,,,,,)</v>
      </c>
      <c r="CP376" s="70" t="str">
        <f t="shared" si="5731"/>
        <v>InitUnitMagic('IK4E',,,,,,,,,,)</v>
      </c>
      <c r="CQ376" s="70" t="str">
        <f t="shared" si="5732"/>
        <v>InitUnitAdd('IK4E',,,,,,,,,,)</v>
      </c>
      <c r="CR376" s="70" t="str">
        <f t="shared" si="5733"/>
        <v>InitEquipData('IK4E',,"",,,,,'','','','','','',"ReplaceableTextures\\CommandButtons\\BTNSST13.blp")</v>
      </c>
      <c r="CU376" s="95" t="str">
        <f t="shared" si="5734"/>
        <v>|n</v>
      </c>
      <c r="CV376" s="61" t="str">
        <f t="shared" si="5425"/>
        <v>攻击|Cffffc926+50000|r，攻击|Cffffc926+12%|n|n|r|Cffaaaaaa○|CffFFD24D火之符印+1|r|r|n|n|Cff00ff7f点击穿戴或脱卸。|r</v>
      </c>
      <c r="CW376" s="60"/>
      <c r="CX376" s="60"/>
      <c r="CY376" s="60"/>
      <c r="CZ376" s="60"/>
      <c r="DA376" s="60"/>
      <c r="DB376" s="71" t="str">
        <f t="shared" si="5735"/>
        <v/>
      </c>
      <c r="DC376" s="71" t="str">
        <f t="shared" si="5736"/>
        <v/>
      </c>
      <c r="DD376" s="71" t="str">
        <f t="shared" si="5737"/>
        <v/>
      </c>
      <c r="DE376" s="71" t="str">
        <f t="shared" si="5738"/>
        <v/>
      </c>
      <c r="DF376" s="71" t="str">
        <f t="shared" si="5739"/>
        <v/>
      </c>
      <c r="DG376" s="71" t="str">
        <f t="shared" si="5740"/>
        <v/>
      </c>
      <c r="DH376" s="71" t="str">
        <f t="shared" si="5741"/>
        <v/>
      </c>
      <c r="DI376" s="71" t="str">
        <f t="shared" si="5742"/>
        <v/>
      </c>
      <c r="DJ376" s="71" t="str">
        <f t="shared" si="5743"/>
        <v/>
      </c>
      <c r="DK376" s="71" t="str">
        <f t="shared" si="5744"/>
        <v/>
      </c>
      <c r="DL376" s="71" t="str">
        <f t="shared" si="5745"/>
        <v/>
      </c>
      <c r="DM376" s="71" t="str">
        <f t="shared" si="5746"/>
        <v/>
      </c>
      <c r="DN376" s="71" t="str">
        <f t="shared" si="5747"/>
        <v/>
      </c>
      <c r="DO376" s="71" t="str">
        <f t="shared" si="5748"/>
        <v/>
      </c>
      <c r="DP376" s="71" t="str">
        <f t="shared" si="5749"/>
        <v/>
      </c>
      <c r="DQ376" s="71" t="str">
        <f t="shared" si="5750"/>
        <v/>
      </c>
      <c r="DR376" s="71" t="str">
        <f t="shared" si="5751"/>
        <v/>
      </c>
      <c r="DS376" s="71" t="str">
        <f t="shared" si="5752"/>
        <v/>
      </c>
      <c r="DT376" s="71" t="str">
        <f t="shared" si="5753"/>
        <v/>
      </c>
      <c r="DU376" s="71" t="str">
        <f t="shared" si="5754"/>
        <v/>
      </c>
      <c r="DV376" s="71" t="str">
        <f t="shared" si="5755"/>
        <v/>
      </c>
      <c r="DW376" s="71" t="str">
        <f t="shared" si="5756"/>
        <v/>
      </c>
      <c r="DX376" s="71" t="str">
        <f t="shared" si="5757"/>
        <v/>
      </c>
      <c r="DY376" s="71" t="str">
        <f t="shared" si="5758"/>
        <v/>
      </c>
      <c r="DZ376" s="71" t="str">
        <f t="shared" si="5759"/>
        <v/>
      </c>
      <c r="EA376" s="71" t="str">
        <f t="shared" si="5760"/>
        <v/>
      </c>
      <c r="EB376" s="71" t="str">
        <f t="shared" si="5761"/>
        <v/>
      </c>
      <c r="EC376" s="71" t="str">
        <f t="shared" si="5762"/>
        <v/>
      </c>
      <c r="ED376" s="71" t="str">
        <f t="shared" si="5763"/>
        <v/>
      </c>
      <c r="EE376" s="71" t="str">
        <f t="shared" si="5764"/>
        <v/>
      </c>
      <c r="EF376" s="71" t="str">
        <f t="shared" si="5765"/>
        <v/>
      </c>
      <c r="EG376" s="71" t="str">
        <f t="shared" si="5766"/>
        <v/>
      </c>
      <c r="EH376" s="71" t="str">
        <f t="shared" si="5767"/>
        <v/>
      </c>
      <c r="EI376" s="71" t="str">
        <f t="shared" si="5768"/>
        <v/>
      </c>
      <c r="EJ376" s="71" t="str">
        <f t="shared" si="5769"/>
        <v/>
      </c>
      <c r="EK376" s="71" t="str">
        <f t="shared" si="5770"/>
        <v/>
      </c>
      <c r="EL376" s="71" t="str">
        <f t="shared" si="5771"/>
        <v/>
      </c>
      <c r="EM376" s="71" t="str">
        <f t="shared" si="5772"/>
        <v/>
      </c>
      <c r="EN376" s="71" t="str">
        <f t="shared" si="5773"/>
        <v/>
      </c>
      <c r="EO376" s="71" t="str">
        <f t="shared" si="5774"/>
        <v/>
      </c>
      <c r="EP376" s="71" t="str">
        <f t="shared" si="5775"/>
        <v/>
      </c>
      <c r="EQ376" s="71" t="str">
        <f t="shared" si="5776"/>
        <v/>
      </c>
      <c r="ER376" s="71" t="str">
        <f t="shared" si="5777"/>
        <v/>
      </c>
      <c r="ES376" s="71" t="str">
        <f t="shared" si="5778"/>
        <v/>
      </c>
      <c r="ET376" s="71" t="str">
        <f t="shared" si="5779"/>
        <v/>
      </c>
      <c r="EU376" s="71" t="str">
        <f t="shared" si="5780"/>
        <v/>
      </c>
      <c r="EV376" s="71" t="str">
        <f t="shared" si="5781"/>
        <v/>
      </c>
      <c r="EW376" s="71" t="str">
        <f t="shared" si="5782"/>
        <v/>
      </c>
      <c r="EX376" s="71" t="str">
        <f t="shared" si="5783"/>
        <v/>
      </c>
      <c r="EY376" s="71" t="str">
        <f t="shared" si="5784"/>
        <v/>
      </c>
      <c r="EZ376" s="71" t="str">
        <f t="shared" si="5785"/>
        <v/>
      </c>
      <c r="FA376" s="71" t="str">
        <f t="shared" si="5786"/>
        <v/>
      </c>
      <c r="FB376" s="71" t="str">
        <f t="shared" si="5787"/>
        <v/>
      </c>
      <c r="FC376" s="71" t="str">
        <f t="shared" si="5788"/>
        <v/>
      </c>
      <c r="FD376" s="71" t="str">
        <f t="shared" si="5789"/>
        <v/>
      </c>
      <c r="FE376" s="71" t="str">
        <f t="shared" si="5790"/>
        <v/>
      </c>
      <c r="FF376" s="71" t="str">
        <f t="shared" si="5791"/>
        <v/>
      </c>
      <c r="FG376" s="71" t="str">
        <f t="shared" si="5792"/>
        <v/>
      </c>
      <c r="FH376" s="71" t="str">
        <f t="shared" si="5793"/>
        <v/>
      </c>
      <c r="FI376" s="71" t="str">
        <f t="shared" si="5794"/>
        <v/>
      </c>
      <c r="FJ376" s="71" t="str">
        <f t="shared" si="5795"/>
        <v/>
      </c>
      <c r="FK376" s="71" t="str">
        <f t="shared" si="5796"/>
        <v/>
      </c>
      <c r="FL376" s="71" t="str">
        <f t="shared" si="5797"/>
        <v/>
      </c>
      <c r="FM376" s="71" t="str">
        <f t="shared" si="5798"/>
        <v/>
      </c>
      <c r="FN376" s="71" t="str">
        <f t="shared" si="5799"/>
        <v/>
      </c>
      <c r="FO376" s="71" t="str">
        <f t="shared" si="5800"/>
        <v/>
      </c>
      <c r="FP376" s="71" t="str">
        <f t="shared" si="5801"/>
        <v/>
      </c>
      <c r="FQ376" s="71" t="str">
        <f t="shared" si="5802"/>
        <v/>
      </c>
      <c r="FR376" s="71" t="str">
        <f t="shared" si="5803"/>
        <v/>
      </c>
      <c r="FS376" s="71" t="str">
        <f t="shared" si="5804"/>
        <v/>
      </c>
    </row>
    <row r="377" spans="1:175" ht="16.5">
      <c r="A377" s="136"/>
      <c r="B377" s="80" t="s">
        <v>1068</v>
      </c>
      <c r="C377" s="149" t="s">
        <v>1057</v>
      </c>
      <c r="K377" s="152"/>
      <c r="T377" s="154" t="s">
        <v>1069</v>
      </c>
      <c r="U377" s="85" t="s">
        <v>1059</v>
      </c>
      <c r="CN377" s="70" t="str">
        <f t="shared" si="5729"/>
        <v>InitUnitState('IK4F',,,,,,,,,,)</v>
      </c>
      <c r="CO377" s="70" t="str">
        <f t="shared" si="5730"/>
        <v>InitUnitNormal('IK4F',,,,,,,,,,)</v>
      </c>
      <c r="CP377" s="70" t="str">
        <f t="shared" si="5731"/>
        <v>InitUnitMagic('IK4F',,,,,,,,,,)</v>
      </c>
      <c r="CQ377" s="70" t="str">
        <f t="shared" si="5732"/>
        <v>InitUnitAdd('IK4F',,,,,,,,,,)</v>
      </c>
      <c r="CR377" s="70" t="str">
        <f t="shared" si="5733"/>
        <v>InitEquipData('IK4F',,"",,,,,'','','','','','',"ReplaceableTextures\\CommandButtons\\BTNSST13.blp")</v>
      </c>
      <c r="CU377" s="95" t="str">
        <f t="shared" si="5734"/>
        <v>|n</v>
      </c>
      <c r="CV377" s="61" t="str">
        <f t="shared" si="5425"/>
        <v>攻击|Cffffc926+50000|r，攻击|Cffffc926+12%|n|n|r|Cffaaaaaa○|CffFFD24D土之符印+1|r|r|n|n|Cff00ff7f点击穿戴或脱卸。|r</v>
      </c>
      <c r="CW377" s="60"/>
      <c r="CX377" s="60"/>
      <c r="CY377" s="60"/>
      <c r="CZ377" s="60"/>
      <c r="DA377" s="60"/>
      <c r="DB377" s="71" t="str">
        <f t="shared" si="5735"/>
        <v/>
      </c>
      <c r="DC377" s="71" t="str">
        <f t="shared" si="5736"/>
        <v/>
      </c>
      <c r="DD377" s="71" t="str">
        <f t="shared" si="5737"/>
        <v/>
      </c>
      <c r="DE377" s="71" t="str">
        <f t="shared" si="5738"/>
        <v/>
      </c>
      <c r="DF377" s="71" t="str">
        <f t="shared" si="5739"/>
        <v/>
      </c>
      <c r="DG377" s="71" t="str">
        <f t="shared" si="5740"/>
        <v/>
      </c>
      <c r="DH377" s="71" t="str">
        <f t="shared" si="5741"/>
        <v/>
      </c>
      <c r="DI377" s="71" t="str">
        <f t="shared" si="5742"/>
        <v/>
      </c>
      <c r="DJ377" s="71" t="str">
        <f t="shared" si="5743"/>
        <v/>
      </c>
      <c r="DK377" s="71" t="str">
        <f t="shared" si="5744"/>
        <v/>
      </c>
      <c r="DL377" s="71" t="str">
        <f t="shared" si="5745"/>
        <v/>
      </c>
      <c r="DM377" s="71" t="str">
        <f t="shared" si="5746"/>
        <v/>
      </c>
      <c r="DN377" s="71" t="str">
        <f t="shared" si="5747"/>
        <v/>
      </c>
      <c r="DO377" s="71" t="str">
        <f t="shared" si="5748"/>
        <v/>
      </c>
      <c r="DP377" s="71" t="str">
        <f t="shared" si="5749"/>
        <v/>
      </c>
      <c r="DQ377" s="71" t="str">
        <f t="shared" si="5750"/>
        <v/>
      </c>
      <c r="DR377" s="71" t="str">
        <f t="shared" si="5751"/>
        <v/>
      </c>
      <c r="DS377" s="71" t="str">
        <f t="shared" si="5752"/>
        <v/>
      </c>
      <c r="DT377" s="71" t="str">
        <f t="shared" si="5753"/>
        <v/>
      </c>
      <c r="DU377" s="71" t="str">
        <f t="shared" si="5754"/>
        <v/>
      </c>
      <c r="DV377" s="71" t="str">
        <f t="shared" si="5755"/>
        <v/>
      </c>
      <c r="DW377" s="71" t="str">
        <f t="shared" si="5756"/>
        <v/>
      </c>
      <c r="DX377" s="71" t="str">
        <f t="shared" si="5757"/>
        <v/>
      </c>
      <c r="DY377" s="71" t="str">
        <f t="shared" si="5758"/>
        <v/>
      </c>
      <c r="DZ377" s="71" t="str">
        <f t="shared" si="5759"/>
        <v/>
      </c>
      <c r="EA377" s="71" t="str">
        <f t="shared" si="5760"/>
        <v/>
      </c>
      <c r="EB377" s="71" t="str">
        <f t="shared" si="5761"/>
        <v/>
      </c>
      <c r="EC377" s="71" t="str">
        <f t="shared" si="5762"/>
        <v/>
      </c>
      <c r="ED377" s="71" t="str">
        <f t="shared" si="5763"/>
        <v/>
      </c>
      <c r="EE377" s="71" t="str">
        <f t="shared" si="5764"/>
        <v/>
      </c>
      <c r="EF377" s="71" t="str">
        <f t="shared" si="5765"/>
        <v/>
      </c>
      <c r="EG377" s="71" t="str">
        <f t="shared" si="5766"/>
        <v/>
      </c>
      <c r="EH377" s="71" t="str">
        <f t="shared" si="5767"/>
        <v/>
      </c>
      <c r="EI377" s="71" t="str">
        <f t="shared" si="5768"/>
        <v/>
      </c>
      <c r="EJ377" s="71" t="str">
        <f t="shared" si="5769"/>
        <v/>
      </c>
      <c r="EK377" s="71" t="str">
        <f t="shared" si="5770"/>
        <v/>
      </c>
      <c r="EL377" s="71" t="str">
        <f t="shared" si="5771"/>
        <v/>
      </c>
      <c r="EM377" s="71" t="str">
        <f t="shared" si="5772"/>
        <v/>
      </c>
      <c r="EN377" s="71" t="str">
        <f t="shared" si="5773"/>
        <v/>
      </c>
      <c r="EO377" s="71" t="str">
        <f t="shared" si="5774"/>
        <v/>
      </c>
      <c r="EP377" s="71" t="str">
        <f t="shared" si="5775"/>
        <v/>
      </c>
      <c r="EQ377" s="71" t="str">
        <f t="shared" si="5776"/>
        <v/>
      </c>
      <c r="ER377" s="71" t="str">
        <f t="shared" si="5777"/>
        <v/>
      </c>
      <c r="ES377" s="71" t="str">
        <f t="shared" si="5778"/>
        <v/>
      </c>
      <c r="ET377" s="71" t="str">
        <f t="shared" si="5779"/>
        <v/>
      </c>
      <c r="EU377" s="71" t="str">
        <f t="shared" si="5780"/>
        <v/>
      </c>
      <c r="EV377" s="71" t="str">
        <f t="shared" si="5781"/>
        <v/>
      </c>
      <c r="EW377" s="71" t="str">
        <f t="shared" si="5782"/>
        <v/>
      </c>
      <c r="EX377" s="71" t="str">
        <f t="shared" si="5783"/>
        <v/>
      </c>
      <c r="EY377" s="71" t="str">
        <f t="shared" si="5784"/>
        <v/>
      </c>
      <c r="EZ377" s="71" t="str">
        <f t="shared" si="5785"/>
        <v/>
      </c>
      <c r="FA377" s="71" t="str">
        <f t="shared" si="5786"/>
        <v/>
      </c>
      <c r="FB377" s="71" t="str">
        <f t="shared" si="5787"/>
        <v/>
      </c>
      <c r="FC377" s="71" t="str">
        <f t="shared" si="5788"/>
        <v/>
      </c>
      <c r="FD377" s="71" t="str">
        <f t="shared" si="5789"/>
        <v/>
      </c>
      <c r="FE377" s="71" t="str">
        <f t="shared" si="5790"/>
        <v/>
      </c>
      <c r="FF377" s="71" t="str">
        <f t="shared" si="5791"/>
        <v/>
      </c>
      <c r="FG377" s="71" t="str">
        <f t="shared" si="5792"/>
        <v/>
      </c>
      <c r="FH377" s="71" t="str">
        <f t="shared" si="5793"/>
        <v/>
      </c>
      <c r="FI377" s="71" t="str">
        <f t="shared" si="5794"/>
        <v/>
      </c>
      <c r="FJ377" s="71" t="str">
        <f t="shared" si="5795"/>
        <v/>
      </c>
      <c r="FK377" s="71" t="str">
        <f t="shared" si="5796"/>
        <v/>
      </c>
      <c r="FL377" s="71" t="str">
        <f t="shared" si="5797"/>
        <v/>
      </c>
      <c r="FM377" s="71" t="str">
        <f t="shared" si="5798"/>
        <v/>
      </c>
      <c r="FN377" s="71" t="str">
        <f t="shared" si="5799"/>
        <v/>
      </c>
      <c r="FO377" s="71" t="str">
        <f t="shared" si="5800"/>
        <v/>
      </c>
      <c r="FP377" s="71" t="str">
        <f t="shared" si="5801"/>
        <v/>
      </c>
      <c r="FQ377" s="71" t="str">
        <f t="shared" si="5802"/>
        <v/>
      </c>
      <c r="FR377" s="71" t="str">
        <f t="shared" si="5803"/>
        <v/>
      </c>
      <c r="FS377" s="71" t="str">
        <f t="shared" si="5804"/>
        <v/>
      </c>
    </row>
    <row r="378" spans="1:175" ht="16.5">
      <c r="A378" s="136"/>
      <c r="B378" s="80" t="s">
        <v>1070</v>
      </c>
      <c r="C378" s="149" t="s">
        <v>1057</v>
      </c>
      <c r="K378" s="152"/>
      <c r="T378" s="154" t="s">
        <v>1071</v>
      </c>
      <c r="U378" s="85" t="s">
        <v>1059</v>
      </c>
      <c r="CN378" s="70" t="str">
        <f t="shared" si="5729"/>
        <v>InitUnitState('IK4G',,,,,,,,,,)</v>
      </c>
      <c r="CO378" s="70" t="str">
        <f t="shared" si="5730"/>
        <v>InitUnitNormal('IK4G',,,,,,,,,,)</v>
      </c>
      <c r="CP378" s="70" t="str">
        <f t="shared" si="5731"/>
        <v>InitUnitMagic('IK4G',,,,,,,,,,)</v>
      </c>
      <c r="CQ378" s="70" t="str">
        <f t="shared" si="5732"/>
        <v>InitUnitAdd('IK4G',,,,,,,,,,)</v>
      </c>
      <c r="CR378" s="70" t="str">
        <f t="shared" si="5733"/>
        <v>InitEquipData('IK4G',,"",,,,,'','','','','','',"ReplaceableTextures\\CommandButtons\\BTNSST13.blp")</v>
      </c>
      <c r="CU378" s="95" t="str">
        <f t="shared" si="5734"/>
        <v>|n</v>
      </c>
      <c r="CV378" s="61" t="str">
        <f t="shared" si="5425"/>
        <v>攻击|Cffffc926+50000|r，攻击|Cffffc926+12%|n|n|r|Cffaaaaaa○|CffFFD24D光之符印+1|r|r|n|n|Cff00ff7f点击穿戴或脱卸。|r</v>
      </c>
      <c r="CW378" s="60"/>
      <c r="CX378" s="60"/>
      <c r="CY378" s="60"/>
      <c r="CZ378" s="60"/>
      <c r="DA378" s="60"/>
      <c r="DB378" s="71" t="str">
        <f t="shared" si="5735"/>
        <v/>
      </c>
      <c r="DC378" s="71" t="str">
        <f t="shared" si="5736"/>
        <v/>
      </c>
      <c r="DD378" s="71" t="str">
        <f t="shared" si="5737"/>
        <v/>
      </c>
      <c r="DE378" s="71" t="str">
        <f t="shared" si="5738"/>
        <v/>
      </c>
      <c r="DF378" s="71" t="str">
        <f t="shared" si="5739"/>
        <v/>
      </c>
      <c r="DG378" s="71" t="str">
        <f t="shared" si="5740"/>
        <v/>
      </c>
      <c r="DH378" s="71" t="str">
        <f t="shared" si="5741"/>
        <v/>
      </c>
      <c r="DI378" s="71" t="str">
        <f t="shared" si="5742"/>
        <v/>
      </c>
      <c r="DJ378" s="71" t="str">
        <f t="shared" si="5743"/>
        <v/>
      </c>
      <c r="DK378" s="71" t="str">
        <f t="shared" si="5744"/>
        <v/>
      </c>
      <c r="DL378" s="71" t="str">
        <f t="shared" si="5745"/>
        <v/>
      </c>
      <c r="DM378" s="71" t="str">
        <f t="shared" si="5746"/>
        <v/>
      </c>
      <c r="DN378" s="71" t="str">
        <f t="shared" si="5747"/>
        <v/>
      </c>
      <c r="DO378" s="71" t="str">
        <f t="shared" si="5748"/>
        <v/>
      </c>
      <c r="DP378" s="71" t="str">
        <f t="shared" si="5749"/>
        <v/>
      </c>
      <c r="DQ378" s="71" t="str">
        <f t="shared" si="5750"/>
        <v/>
      </c>
      <c r="DR378" s="71" t="str">
        <f t="shared" si="5751"/>
        <v/>
      </c>
      <c r="DS378" s="71" t="str">
        <f t="shared" si="5752"/>
        <v/>
      </c>
      <c r="DT378" s="71" t="str">
        <f t="shared" si="5753"/>
        <v/>
      </c>
      <c r="DU378" s="71" t="str">
        <f t="shared" si="5754"/>
        <v/>
      </c>
      <c r="DV378" s="71" t="str">
        <f t="shared" si="5755"/>
        <v/>
      </c>
      <c r="DW378" s="71" t="str">
        <f t="shared" si="5756"/>
        <v/>
      </c>
      <c r="DX378" s="71" t="str">
        <f t="shared" si="5757"/>
        <v/>
      </c>
      <c r="DY378" s="71" t="str">
        <f t="shared" si="5758"/>
        <v/>
      </c>
      <c r="DZ378" s="71" t="str">
        <f t="shared" si="5759"/>
        <v/>
      </c>
      <c r="EA378" s="71" t="str">
        <f t="shared" si="5760"/>
        <v/>
      </c>
      <c r="EB378" s="71" t="str">
        <f t="shared" si="5761"/>
        <v/>
      </c>
      <c r="EC378" s="71" t="str">
        <f t="shared" si="5762"/>
        <v/>
      </c>
      <c r="ED378" s="71" t="str">
        <f t="shared" si="5763"/>
        <v/>
      </c>
      <c r="EE378" s="71" t="str">
        <f t="shared" si="5764"/>
        <v/>
      </c>
      <c r="EF378" s="71" t="str">
        <f t="shared" si="5765"/>
        <v/>
      </c>
      <c r="EG378" s="71" t="str">
        <f t="shared" si="5766"/>
        <v/>
      </c>
      <c r="EH378" s="71" t="str">
        <f t="shared" si="5767"/>
        <v/>
      </c>
      <c r="EI378" s="71" t="str">
        <f t="shared" si="5768"/>
        <v/>
      </c>
      <c r="EJ378" s="71" t="str">
        <f t="shared" si="5769"/>
        <v/>
      </c>
      <c r="EK378" s="71" t="str">
        <f t="shared" si="5770"/>
        <v/>
      </c>
      <c r="EL378" s="71" t="str">
        <f t="shared" si="5771"/>
        <v/>
      </c>
      <c r="EM378" s="71" t="str">
        <f t="shared" si="5772"/>
        <v/>
      </c>
      <c r="EN378" s="71" t="str">
        <f t="shared" si="5773"/>
        <v/>
      </c>
      <c r="EO378" s="71" t="str">
        <f t="shared" si="5774"/>
        <v/>
      </c>
      <c r="EP378" s="71" t="str">
        <f t="shared" si="5775"/>
        <v/>
      </c>
      <c r="EQ378" s="71" t="str">
        <f t="shared" si="5776"/>
        <v/>
      </c>
      <c r="ER378" s="71" t="str">
        <f t="shared" si="5777"/>
        <v/>
      </c>
      <c r="ES378" s="71" t="str">
        <f t="shared" si="5778"/>
        <v/>
      </c>
      <c r="ET378" s="71" t="str">
        <f t="shared" si="5779"/>
        <v/>
      </c>
      <c r="EU378" s="71" t="str">
        <f t="shared" si="5780"/>
        <v/>
      </c>
      <c r="EV378" s="71" t="str">
        <f t="shared" si="5781"/>
        <v/>
      </c>
      <c r="EW378" s="71" t="str">
        <f t="shared" si="5782"/>
        <v/>
      </c>
      <c r="EX378" s="71" t="str">
        <f t="shared" si="5783"/>
        <v/>
      </c>
      <c r="EY378" s="71" t="str">
        <f t="shared" si="5784"/>
        <v/>
      </c>
      <c r="EZ378" s="71" t="str">
        <f t="shared" si="5785"/>
        <v/>
      </c>
      <c r="FA378" s="71" t="str">
        <f t="shared" si="5786"/>
        <v/>
      </c>
      <c r="FB378" s="71" t="str">
        <f t="shared" si="5787"/>
        <v/>
      </c>
      <c r="FC378" s="71" t="str">
        <f t="shared" si="5788"/>
        <v/>
      </c>
      <c r="FD378" s="71" t="str">
        <f t="shared" si="5789"/>
        <v/>
      </c>
      <c r="FE378" s="71" t="str">
        <f t="shared" si="5790"/>
        <v/>
      </c>
      <c r="FF378" s="71" t="str">
        <f t="shared" si="5791"/>
        <v/>
      </c>
      <c r="FG378" s="71" t="str">
        <f t="shared" si="5792"/>
        <v/>
      </c>
      <c r="FH378" s="71" t="str">
        <f t="shared" si="5793"/>
        <v/>
      </c>
      <c r="FI378" s="71" t="str">
        <f t="shared" si="5794"/>
        <v/>
      </c>
      <c r="FJ378" s="71" t="str">
        <f t="shared" si="5795"/>
        <v/>
      </c>
      <c r="FK378" s="71" t="str">
        <f t="shared" si="5796"/>
        <v/>
      </c>
      <c r="FL378" s="71" t="str">
        <f t="shared" si="5797"/>
        <v/>
      </c>
      <c r="FM378" s="71" t="str">
        <f t="shared" si="5798"/>
        <v/>
      </c>
      <c r="FN378" s="71" t="str">
        <f t="shared" si="5799"/>
        <v/>
      </c>
      <c r="FO378" s="71" t="str">
        <f t="shared" si="5800"/>
        <v/>
      </c>
      <c r="FP378" s="71" t="str">
        <f t="shared" si="5801"/>
        <v/>
      </c>
      <c r="FQ378" s="71" t="str">
        <f t="shared" si="5802"/>
        <v/>
      </c>
      <c r="FR378" s="71" t="str">
        <f t="shared" si="5803"/>
        <v/>
      </c>
      <c r="FS378" s="71" t="str">
        <f t="shared" si="5804"/>
        <v/>
      </c>
    </row>
    <row r="379" spans="1:175" ht="16.5">
      <c r="A379" s="136"/>
      <c r="B379" s="80" t="s">
        <v>1072</v>
      </c>
      <c r="C379" s="149" t="s">
        <v>1057</v>
      </c>
      <c r="K379" s="152"/>
      <c r="T379" s="154" t="s">
        <v>1073</v>
      </c>
      <c r="U379" s="85" t="s">
        <v>1059</v>
      </c>
      <c r="CN379" s="70" t="str">
        <f t="shared" si="5729"/>
        <v>InitUnitState('IK4H',,,,,,,,,,)</v>
      </c>
      <c r="CO379" s="70" t="str">
        <f t="shared" si="5730"/>
        <v>InitUnitNormal('IK4H',,,,,,,,,,)</v>
      </c>
      <c r="CP379" s="70" t="str">
        <f t="shared" si="5731"/>
        <v>InitUnitMagic('IK4H',,,,,,,,,,)</v>
      </c>
      <c r="CQ379" s="70" t="str">
        <f t="shared" si="5732"/>
        <v>InitUnitAdd('IK4H',,,,,,,,,,)</v>
      </c>
      <c r="CR379" s="70" t="str">
        <f t="shared" si="5733"/>
        <v>InitEquipData('IK4H',,"",,,,,'','','','','','',"ReplaceableTextures\\CommandButtons\\BTNSST13.blp")</v>
      </c>
      <c r="CU379" s="95" t="str">
        <f t="shared" si="5734"/>
        <v>|n</v>
      </c>
      <c r="CV379" s="61" t="str">
        <f t="shared" si="5425"/>
        <v>攻击|Cffffc926+50000|r，攻击|Cffffc926+12%|n|n|r|Cffaaaaaa○|CffFFD24D雷之符印+1|r|r|n|n|Cff00ff7f点击穿戴或脱卸。|r</v>
      </c>
      <c r="CW379" s="60"/>
      <c r="CX379" s="60"/>
      <c r="CY379" s="60"/>
      <c r="CZ379" s="60"/>
      <c r="DA379" s="60"/>
      <c r="DB379" s="71" t="str">
        <f t="shared" si="5735"/>
        <v/>
      </c>
      <c r="DC379" s="71" t="str">
        <f t="shared" si="5736"/>
        <v/>
      </c>
      <c r="DD379" s="71" t="str">
        <f t="shared" si="5737"/>
        <v/>
      </c>
      <c r="DE379" s="71" t="str">
        <f t="shared" si="5738"/>
        <v/>
      </c>
      <c r="DF379" s="71" t="str">
        <f t="shared" si="5739"/>
        <v/>
      </c>
      <c r="DG379" s="71" t="str">
        <f t="shared" si="5740"/>
        <v/>
      </c>
      <c r="DH379" s="71" t="str">
        <f t="shared" si="5741"/>
        <v/>
      </c>
      <c r="DI379" s="71" t="str">
        <f t="shared" si="5742"/>
        <v/>
      </c>
      <c r="DJ379" s="71" t="str">
        <f t="shared" si="5743"/>
        <v/>
      </c>
      <c r="DK379" s="71" t="str">
        <f t="shared" si="5744"/>
        <v/>
      </c>
      <c r="DL379" s="71" t="str">
        <f t="shared" si="5745"/>
        <v/>
      </c>
      <c r="DM379" s="71" t="str">
        <f t="shared" si="5746"/>
        <v/>
      </c>
      <c r="DN379" s="71" t="str">
        <f t="shared" si="5747"/>
        <v/>
      </c>
      <c r="DO379" s="71" t="str">
        <f t="shared" si="5748"/>
        <v/>
      </c>
      <c r="DP379" s="71" t="str">
        <f t="shared" si="5749"/>
        <v/>
      </c>
      <c r="DQ379" s="71" t="str">
        <f t="shared" si="5750"/>
        <v/>
      </c>
      <c r="DR379" s="71" t="str">
        <f t="shared" si="5751"/>
        <v/>
      </c>
      <c r="DS379" s="71" t="str">
        <f t="shared" si="5752"/>
        <v/>
      </c>
      <c r="DT379" s="71" t="str">
        <f t="shared" si="5753"/>
        <v/>
      </c>
      <c r="DU379" s="71" t="str">
        <f t="shared" si="5754"/>
        <v/>
      </c>
      <c r="DV379" s="71" t="str">
        <f t="shared" si="5755"/>
        <v/>
      </c>
      <c r="DW379" s="71" t="str">
        <f t="shared" si="5756"/>
        <v/>
      </c>
      <c r="DX379" s="71" t="str">
        <f t="shared" si="5757"/>
        <v/>
      </c>
      <c r="DY379" s="71" t="str">
        <f t="shared" si="5758"/>
        <v/>
      </c>
      <c r="DZ379" s="71" t="str">
        <f t="shared" si="5759"/>
        <v/>
      </c>
      <c r="EA379" s="71" t="str">
        <f t="shared" si="5760"/>
        <v/>
      </c>
      <c r="EB379" s="71" t="str">
        <f t="shared" si="5761"/>
        <v/>
      </c>
      <c r="EC379" s="71" t="str">
        <f t="shared" si="5762"/>
        <v/>
      </c>
      <c r="ED379" s="71" t="str">
        <f t="shared" si="5763"/>
        <v/>
      </c>
      <c r="EE379" s="71" t="str">
        <f t="shared" si="5764"/>
        <v/>
      </c>
      <c r="EF379" s="71" t="str">
        <f t="shared" si="5765"/>
        <v/>
      </c>
      <c r="EG379" s="71" t="str">
        <f t="shared" si="5766"/>
        <v/>
      </c>
      <c r="EH379" s="71" t="str">
        <f t="shared" si="5767"/>
        <v/>
      </c>
      <c r="EI379" s="71" t="str">
        <f t="shared" si="5768"/>
        <v/>
      </c>
      <c r="EJ379" s="71" t="str">
        <f t="shared" si="5769"/>
        <v/>
      </c>
      <c r="EK379" s="71" t="str">
        <f t="shared" si="5770"/>
        <v/>
      </c>
      <c r="EL379" s="71" t="str">
        <f t="shared" si="5771"/>
        <v/>
      </c>
      <c r="EM379" s="71" t="str">
        <f t="shared" si="5772"/>
        <v/>
      </c>
      <c r="EN379" s="71" t="str">
        <f t="shared" si="5773"/>
        <v/>
      </c>
      <c r="EO379" s="71" t="str">
        <f t="shared" si="5774"/>
        <v/>
      </c>
      <c r="EP379" s="71" t="str">
        <f t="shared" si="5775"/>
        <v/>
      </c>
      <c r="EQ379" s="71" t="str">
        <f t="shared" si="5776"/>
        <v/>
      </c>
      <c r="ER379" s="71" t="str">
        <f t="shared" si="5777"/>
        <v/>
      </c>
      <c r="ES379" s="71" t="str">
        <f t="shared" si="5778"/>
        <v/>
      </c>
      <c r="ET379" s="71" t="str">
        <f t="shared" si="5779"/>
        <v/>
      </c>
      <c r="EU379" s="71" t="str">
        <f t="shared" si="5780"/>
        <v/>
      </c>
      <c r="EV379" s="71" t="str">
        <f t="shared" si="5781"/>
        <v/>
      </c>
      <c r="EW379" s="71" t="str">
        <f t="shared" si="5782"/>
        <v/>
      </c>
      <c r="EX379" s="71" t="str">
        <f t="shared" si="5783"/>
        <v/>
      </c>
      <c r="EY379" s="71" t="str">
        <f t="shared" si="5784"/>
        <v/>
      </c>
      <c r="EZ379" s="71" t="str">
        <f t="shared" si="5785"/>
        <v/>
      </c>
      <c r="FA379" s="71" t="str">
        <f t="shared" si="5786"/>
        <v/>
      </c>
      <c r="FB379" s="71" t="str">
        <f t="shared" si="5787"/>
        <v/>
      </c>
      <c r="FC379" s="71" t="str">
        <f t="shared" si="5788"/>
        <v/>
      </c>
      <c r="FD379" s="71" t="str">
        <f t="shared" si="5789"/>
        <v/>
      </c>
      <c r="FE379" s="71" t="str">
        <f t="shared" si="5790"/>
        <v/>
      </c>
      <c r="FF379" s="71" t="str">
        <f t="shared" si="5791"/>
        <v/>
      </c>
      <c r="FG379" s="71" t="str">
        <f t="shared" si="5792"/>
        <v/>
      </c>
      <c r="FH379" s="71" t="str">
        <f t="shared" si="5793"/>
        <v/>
      </c>
      <c r="FI379" s="71" t="str">
        <f t="shared" si="5794"/>
        <v/>
      </c>
      <c r="FJ379" s="71" t="str">
        <f t="shared" si="5795"/>
        <v/>
      </c>
      <c r="FK379" s="71" t="str">
        <f t="shared" si="5796"/>
        <v/>
      </c>
      <c r="FL379" s="71" t="str">
        <f t="shared" si="5797"/>
        <v/>
      </c>
      <c r="FM379" s="71" t="str">
        <f t="shared" si="5798"/>
        <v/>
      </c>
      <c r="FN379" s="71" t="str">
        <f t="shared" si="5799"/>
        <v/>
      </c>
      <c r="FO379" s="71" t="str">
        <f t="shared" si="5800"/>
        <v/>
      </c>
      <c r="FP379" s="71" t="str">
        <f t="shared" si="5801"/>
        <v/>
      </c>
      <c r="FQ379" s="71" t="str">
        <f t="shared" si="5802"/>
        <v/>
      </c>
      <c r="FR379" s="71" t="str">
        <f t="shared" si="5803"/>
        <v/>
      </c>
      <c r="FS379" s="71" t="str">
        <f t="shared" si="5804"/>
        <v/>
      </c>
    </row>
    <row r="380" spans="1:175" ht="16.5">
      <c r="A380" s="136"/>
      <c r="B380" s="80" t="s">
        <v>1074</v>
      </c>
      <c r="C380" s="149" t="s">
        <v>1057</v>
      </c>
      <c r="K380" s="153"/>
      <c r="T380" s="154" t="s">
        <v>1075</v>
      </c>
      <c r="U380" s="85" t="s">
        <v>1059</v>
      </c>
      <c r="CN380" s="70" t="str">
        <f t="shared" si="5729"/>
        <v>InitUnitState('IK4I',,,,,,,,,,)</v>
      </c>
      <c r="CO380" s="70" t="str">
        <f t="shared" si="5730"/>
        <v>InitUnitNormal('IK4I',,,,,,,,,,)</v>
      </c>
      <c r="CP380" s="70" t="str">
        <f t="shared" si="5731"/>
        <v>InitUnitMagic('IK4I',,,,,,,,,,)</v>
      </c>
      <c r="CQ380" s="70" t="str">
        <f t="shared" si="5732"/>
        <v>InitUnitAdd('IK4I',,,,,,,,,,)</v>
      </c>
      <c r="CR380" s="70" t="str">
        <f t="shared" si="5733"/>
        <v>InitEquipData('IK4I',,"",,,,,'','','','','','',"ReplaceableTextures\\CommandButtons\\BTNSST13.blp")</v>
      </c>
      <c r="CU380" s="95" t="str">
        <f t="shared" si="5734"/>
        <v>|n</v>
      </c>
      <c r="CV380" s="61" t="str">
        <f t="shared" si="5425"/>
        <v>攻击|Cffffc926+50000|r，攻击|Cffffc926+12%|n|n|r|Cffaaaaaa○|CffFFD24D暗之符印+1|r|r|n|n|Cff00ff7f点击穿戴或脱卸。|r</v>
      </c>
      <c r="CW380" s="60"/>
      <c r="CX380" s="60"/>
      <c r="CY380" s="60"/>
      <c r="CZ380" s="60"/>
      <c r="DA380" s="60"/>
      <c r="DB380" s="71" t="str">
        <f t="shared" si="5735"/>
        <v/>
      </c>
      <c r="DC380" s="71" t="str">
        <f t="shared" si="5736"/>
        <v/>
      </c>
      <c r="DD380" s="71" t="str">
        <f t="shared" si="5737"/>
        <v/>
      </c>
      <c r="DE380" s="71" t="str">
        <f t="shared" si="5738"/>
        <v/>
      </c>
      <c r="DF380" s="71" t="str">
        <f t="shared" si="5739"/>
        <v/>
      </c>
      <c r="DG380" s="71" t="str">
        <f t="shared" si="5740"/>
        <v/>
      </c>
      <c r="DH380" s="71" t="str">
        <f t="shared" si="5741"/>
        <v/>
      </c>
      <c r="DI380" s="71" t="str">
        <f t="shared" si="5742"/>
        <v/>
      </c>
      <c r="DJ380" s="71" t="str">
        <f t="shared" si="5743"/>
        <v/>
      </c>
      <c r="DK380" s="71" t="str">
        <f t="shared" si="5744"/>
        <v/>
      </c>
      <c r="DL380" s="71" t="str">
        <f t="shared" si="5745"/>
        <v/>
      </c>
      <c r="DM380" s="71" t="str">
        <f t="shared" si="5746"/>
        <v/>
      </c>
      <c r="DN380" s="71" t="str">
        <f t="shared" si="5747"/>
        <v/>
      </c>
      <c r="DO380" s="71" t="str">
        <f t="shared" si="5748"/>
        <v/>
      </c>
      <c r="DP380" s="71" t="str">
        <f t="shared" si="5749"/>
        <v/>
      </c>
      <c r="DQ380" s="71" t="str">
        <f t="shared" si="5750"/>
        <v/>
      </c>
      <c r="DR380" s="71" t="str">
        <f t="shared" si="5751"/>
        <v/>
      </c>
      <c r="DS380" s="71" t="str">
        <f t="shared" si="5752"/>
        <v/>
      </c>
      <c r="DT380" s="71" t="str">
        <f t="shared" si="5753"/>
        <v/>
      </c>
      <c r="DU380" s="71" t="str">
        <f t="shared" si="5754"/>
        <v/>
      </c>
      <c r="DV380" s="71" t="str">
        <f t="shared" si="5755"/>
        <v/>
      </c>
      <c r="DW380" s="71" t="str">
        <f t="shared" si="5756"/>
        <v/>
      </c>
      <c r="DX380" s="71" t="str">
        <f t="shared" si="5757"/>
        <v/>
      </c>
      <c r="DY380" s="71" t="str">
        <f t="shared" si="5758"/>
        <v/>
      </c>
      <c r="DZ380" s="71" t="str">
        <f t="shared" si="5759"/>
        <v/>
      </c>
      <c r="EA380" s="71" t="str">
        <f t="shared" si="5760"/>
        <v/>
      </c>
      <c r="EB380" s="71" t="str">
        <f t="shared" si="5761"/>
        <v/>
      </c>
      <c r="EC380" s="71" t="str">
        <f t="shared" si="5762"/>
        <v/>
      </c>
      <c r="ED380" s="71" t="str">
        <f t="shared" si="5763"/>
        <v/>
      </c>
      <c r="EE380" s="71" t="str">
        <f t="shared" si="5764"/>
        <v/>
      </c>
      <c r="EF380" s="71" t="str">
        <f t="shared" si="5765"/>
        <v/>
      </c>
      <c r="EG380" s="71" t="str">
        <f t="shared" si="5766"/>
        <v/>
      </c>
      <c r="EH380" s="71" t="str">
        <f t="shared" si="5767"/>
        <v/>
      </c>
      <c r="EI380" s="71" t="str">
        <f t="shared" si="5768"/>
        <v/>
      </c>
      <c r="EJ380" s="71" t="str">
        <f t="shared" si="5769"/>
        <v/>
      </c>
      <c r="EK380" s="71" t="str">
        <f t="shared" si="5770"/>
        <v/>
      </c>
      <c r="EL380" s="71" t="str">
        <f t="shared" si="5771"/>
        <v/>
      </c>
      <c r="EM380" s="71" t="str">
        <f t="shared" si="5772"/>
        <v/>
      </c>
      <c r="EN380" s="71" t="str">
        <f t="shared" si="5773"/>
        <v/>
      </c>
      <c r="EO380" s="71" t="str">
        <f t="shared" si="5774"/>
        <v/>
      </c>
      <c r="EP380" s="71" t="str">
        <f t="shared" si="5775"/>
        <v/>
      </c>
      <c r="EQ380" s="71" t="str">
        <f t="shared" si="5776"/>
        <v/>
      </c>
      <c r="ER380" s="71" t="str">
        <f t="shared" si="5777"/>
        <v/>
      </c>
      <c r="ES380" s="71" t="str">
        <f t="shared" si="5778"/>
        <v/>
      </c>
      <c r="ET380" s="71" t="str">
        <f t="shared" si="5779"/>
        <v/>
      </c>
      <c r="EU380" s="71" t="str">
        <f t="shared" si="5780"/>
        <v/>
      </c>
      <c r="EV380" s="71" t="str">
        <f t="shared" si="5781"/>
        <v/>
      </c>
      <c r="EW380" s="71" t="str">
        <f t="shared" si="5782"/>
        <v/>
      </c>
      <c r="EX380" s="71" t="str">
        <f t="shared" si="5783"/>
        <v/>
      </c>
      <c r="EY380" s="71" t="str">
        <f t="shared" si="5784"/>
        <v/>
      </c>
      <c r="EZ380" s="71" t="str">
        <f t="shared" si="5785"/>
        <v/>
      </c>
      <c r="FA380" s="71" t="str">
        <f t="shared" si="5786"/>
        <v/>
      </c>
      <c r="FB380" s="71" t="str">
        <f t="shared" si="5787"/>
        <v/>
      </c>
      <c r="FC380" s="71" t="str">
        <f t="shared" si="5788"/>
        <v/>
      </c>
      <c r="FD380" s="71" t="str">
        <f t="shared" si="5789"/>
        <v/>
      </c>
      <c r="FE380" s="71" t="str">
        <f t="shared" si="5790"/>
        <v/>
      </c>
      <c r="FF380" s="71" t="str">
        <f t="shared" si="5791"/>
        <v/>
      </c>
      <c r="FG380" s="71" t="str">
        <f t="shared" si="5792"/>
        <v/>
      </c>
      <c r="FH380" s="71" t="str">
        <f t="shared" si="5793"/>
        <v/>
      </c>
      <c r="FI380" s="71" t="str">
        <f t="shared" si="5794"/>
        <v/>
      </c>
      <c r="FJ380" s="71" t="str">
        <f t="shared" si="5795"/>
        <v/>
      </c>
      <c r="FK380" s="71" t="str">
        <f t="shared" si="5796"/>
        <v/>
      </c>
      <c r="FL380" s="71" t="str">
        <f t="shared" si="5797"/>
        <v/>
      </c>
      <c r="FM380" s="71" t="str">
        <f t="shared" si="5798"/>
        <v/>
      </c>
      <c r="FN380" s="71" t="str">
        <f t="shared" si="5799"/>
        <v/>
      </c>
      <c r="FO380" s="71" t="str">
        <f t="shared" si="5800"/>
        <v/>
      </c>
      <c r="FP380" s="71" t="str">
        <f t="shared" si="5801"/>
        <v/>
      </c>
      <c r="FQ380" s="71" t="str">
        <f t="shared" si="5802"/>
        <v/>
      </c>
      <c r="FR380" s="71" t="str">
        <f t="shared" si="5803"/>
        <v/>
      </c>
      <c r="FS380" s="71" t="str">
        <f t="shared" si="5804"/>
        <v/>
      </c>
    </row>
    <row r="381" spans="1:175" ht="16.5">
      <c r="A381" s="136"/>
      <c r="B381" s="80" t="s">
        <v>1076</v>
      </c>
      <c r="C381" s="149" t="s">
        <v>1077</v>
      </c>
      <c r="T381" s="154" t="s">
        <v>1078</v>
      </c>
      <c r="U381" s="85" t="s">
        <v>1079</v>
      </c>
      <c r="CN381" s="70" t="str">
        <f t="shared" si="5426"/>
        <v>InitUnitState('IK5A',,,,,,,,,,)</v>
      </c>
      <c r="CO381" s="70" t="str">
        <f t="shared" si="5427"/>
        <v>InitUnitNormal('IK5A',,,,,,,,,,)</v>
      </c>
      <c r="CP381" s="70" t="str">
        <f t="shared" si="5428"/>
        <v>InitUnitMagic('IK5A',,,,,,,,,,)</v>
      </c>
      <c r="CQ381" s="70" t="str">
        <f t="shared" si="5429"/>
        <v>InitUnitAdd('IK5A',,,,,,,,,,)</v>
      </c>
      <c r="CR381" s="70" t="str">
        <f>"InitEquipData('"&amp;B381&amp;"',"&amp;D381&amp;","&amp;CR$1&amp;A381&amp;CR$1&amp;","&amp;E381&amp;","&amp;I381&amp;","&amp;F381&amp;","&amp;G381&amp;",'"&amp;J381&amp;"','"&amp;K381&amp;"','"&amp;L381&amp;"','"&amp;M381&amp;"','"&amp;N381&amp;"','"&amp;O381&amp;"',"&amp;CR$1&amp;U390&amp;CR$1&amp;")"</f>
        <v>InitEquipData('IK5A',,"",,,,,'','','','','','',"ReplaceableTextures\\CommandButtons\\BTNSST14.blp")</v>
      </c>
      <c r="CU381" s="95" t="str">
        <f t="shared" si="5430"/>
        <v>|n</v>
      </c>
      <c r="CV381" s="61" t="str">
        <f t="shared" si="5425"/>
        <v>护甲穿透|Cffffc926+150|n|n|r|Cffaaaaaa○刻印槽 【空】|r|n|n|Cff00ff7f点击穿戴或脱卸。|r</v>
      </c>
      <c r="CW381" s="60"/>
      <c r="CX381" s="60"/>
      <c r="CY381" s="60"/>
      <c r="CZ381" s="60"/>
      <c r="DA381" s="60"/>
      <c r="DB381" s="71" t="str">
        <f t="shared" si="5431"/>
        <v/>
      </c>
      <c r="DC381" s="71" t="str">
        <f t="shared" si="5432"/>
        <v/>
      </c>
      <c r="DD381" s="71" t="str">
        <f t="shared" si="5433"/>
        <v/>
      </c>
      <c r="DE381" s="71" t="str">
        <f t="shared" si="5434"/>
        <v/>
      </c>
      <c r="DF381" s="71" t="str">
        <f t="shared" si="5435"/>
        <v/>
      </c>
      <c r="DG381" s="71" t="str">
        <f t="shared" si="5436"/>
        <v/>
      </c>
      <c r="DH381" s="71" t="str">
        <f t="shared" si="5437"/>
        <v/>
      </c>
      <c r="DI381" s="71" t="str">
        <f t="shared" si="5438"/>
        <v/>
      </c>
      <c r="DJ381" s="71" t="str">
        <f t="shared" si="5439"/>
        <v/>
      </c>
      <c r="DK381" s="71" t="str">
        <f t="shared" si="5440"/>
        <v/>
      </c>
      <c r="DL381" s="71" t="str">
        <f t="shared" si="5441"/>
        <v/>
      </c>
      <c r="DM381" s="71" t="str">
        <f t="shared" si="5442"/>
        <v/>
      </c>
      <c r="DN381" s="71" t="str">
        <f t="shared" si="5443"/>
        <v/>
      </c>
      <c r="DO381" s="71" t="str">
        <f t="shared" si="5444"/>
        <v/>
      </c>
      <c r="DP381" s="71" t="str">
        <f t="shared" si="5445"/>
        <v/>
      </c>
      <c r="DQ381" s="71" t="str">
        <f t="shared" si="5446"/>
        <v/>
      </c>
      <c r="DR381" s="71" t="str">
        <f t="shared" si="5447"/>
        <v/>
      </c>
      <c r="DS381" s="71" t="str">
        <f t="shared" si="5448"/>
        <v/>
      </c>
      <c r="DT381" s="71" t="str">
        <f t="shared" si="5449"/>
        <v/>
      </c>
      <c r="DU381" s="71" t="str">
        <f t="shared" si="5450"/>
        <v/>
      </c>
      <c r="DV381" s="71" t="str">
        <f t="shared" si="5451"/>
        <v/>
      </c>
      <c r="DW381" s="71" t="str">
        <f t="shared" si="5452"/>
        <v/>
      </c>
      <c r="DX381" s="71" t="str">
        <f t="shared" si="5453"/>
        <v/>
      </c>
      <c r="DY381" s="71" t="str">
        <f t="shared" si="5454"/>
        <v/>
      </c>
      <c r="DZ381" s="71" t="str">
        <f t="shared" si="5455"/>
        <v/>
      </c>
      <c r="EA381" s="71" t="str">
        <f t="shared" si="5456"/>
        <v/>
      </c>
      <c r="EB381" s="71" t="str">
        <f t="shared" si="5457"/>
        <v/>
      </c>
      <c r="EC381" s="71" t="str">
        <f t="shared" si="5458"/>
        <v/>
      </c>
      <c r="ED381" s="71" t="str">
        <f t="shared" si="5459"/>
        <v/>
      </c>
      <c r="EE381" s="71" t="str">
        <f t="shared" si="5460"/>
        <v/>
      </c>
      <c r="EF381" s="71" t="str">
        <f t="shared" si="5461"/>
        <v/>
      </c>
      <c r="EG381" s="71" t="str">
        <f t="shared" si="5462"/>
        <v/>
      </c>
      <c r="EH381" s="71" t="str">
        <f t="shared" si="5463"/>
        <v/>
      </c>
      <c r="EI381" s="71" t="str">
        <f t="shared" si="5464"/>
        <v/>
      </c>
      <c r="EJ381" s="71" t="str">
        <f t="shared" si="5465"/>
        <v/>
      </c>
      <c r="EK381" s="71" t="str">
        <f t="shared" si="5466"/>
        <v/>
      </c>
      <c r="EL381" s="71" t="str">
        <f t="shared" si="5467"/>
        <v/>
      </c>
      <c r="EM381" s="71" t="str">
        <f t="shared" si="5468"/>
        <v/>
      </c>
      <c r="EN381" s="71" t="str">
        <f t="shared" si="5469"/>
        <v/>
      </c>
      <c r="EO381" s="71" t="str">
        <f t="shared" si="5470"/>
        <v/>
      </c>
      <c r="EP381" s="71" t="str">
        <f t="shared" si="5471"/>
        <v/>
      </c>
      <c r="EQ381" s="71" t="str">
        <f t="shared" si="5472"/>
        <v/>
      </c>
      <c r="ER381" s="71" t="str">
        <f t="shared" si="5473"/>
        <v/>
      </c>
      <c r="ES381" s="71" t="str">
        <f t="shared" si="5474"/>
        <v/>
      </c>
      <c r="ET381" s="71" t="str">
        <f t="shared" si="5475"/>
        <v/>
      </c>
      <c r="EU381" s="71" t="str">
        <f t="shared" si="5476"/>
        <v/>
      </c>
      <c r="EV381" s="71" t="str">
        <f t="shared" si="5477"/>
        <v/>
      </c>
      <c r="EW381" s="71" t="str">
        <f t="shared" si="5478"/>
        <v/>
      </c>
      <c r="EX381" s="71" t="str">
        <f t="shared" si="5479"/>
        <v/>
      </c>
      <c r="EY381" s="71" t="str">
        <f t="shared" si="5480"/>
        <v/>
      </c>
      <c r="EZ381" s="71" t="str">
        <f t="shared" si="5481"/>
        <v/>
      </c>
      <c r="FA381" s="71" t="str">
        <f t="shared" si="5482"/>
        <v/>
      </c>
      <c r="FB381" s="71" t="str">
        <f t="shared" si="5483"/>
        <v/>
      </c>
      <c r="FC381" s="71" t="str">
        <f t="shared" si="5484"/>
        <v/>
      </c>
      <c r="FD381" s="71" t="str">
        <f t="shared" si="5485"/>
        <v/>
      </c>
      <c r="FE381" s="71" t="str">
        <f t="shared" si="5486"/>
        <v/>
      </c>
      <c r="FF381" s="71" t="str">
        <f t="shared" si="5487"/>
        <v/>
      </c>
      <c r="FG381" s="71" t="str">
        <f t="shared" si="5488"/>
        <v/>
      </c>
      <c r="FH381" s="71" t="str">
        <f t="shared" si="5489"/>
        <v/>
      </c>
      <c r="FI381" s="71" t="str">
        <f t="shared" si="5490"/>
        <v/>
      </c>
      <c r="FJ381" s="71" t="str">
        <f t="shared" si="5491"/>
        <v/>
      </c>
      <c r="FK381" s="71" t="str">
        <f t="shared" si="5492"/>
        <v/>
      </c>
      <c r="FL381" s="71" t="str">
        <f t="shared" si="5493"/>
        <v/>
      </c>
      <c r="FM381" s="71" t="str">
        <f t="shared" si="5494"/>
        <v/>
      </c>
      <c r="FN381" s="71" t="str">
        <f t="shared" si="5495"/>
        <v/>
      </c>
      <c r="FO381" s="71" t="str">
        <f t="shared" si="5496"/>
        <v/>
      </c>
      <c r="FP381" s="71" t="str">
        <f t="shared" si="5497"/>
        <v/>
      </c>
      <c r="FQ381" s="71" t="str">
        <f t="shared" si="5498"/>
        <v/>
      </c>
      <c r="FR381" s="71" t="str">
        <f t="shared" si="5499"/>
        <v/>
      </c>
      <c r="FS381" s="71" t="str">
        <f t="shared" si="5500"/>
        <v/>
      </c>
    </row>
    <row r="382" spans="1:175" ht="16.5">
      <c r="A382" s="136"/>
      <c r="B382" s="80" t="s">
        <v>1080</v>
      </c>
      <c r="C382" s="149" t="s">
        <v>1077</v>
      </c>
      <c r="K382" s="151"/>
      <c r="T382" s="154" t="s">
        <v>1081</v>
      </c>
      <c r="U382" s="85" t="s">
        <v>1079</v>
      </c>
      <c r="CN382" s="70" t="str">
        <f t="shared" ref="CN382:CN389" si="5805">"InitUnitState('"&amp;B382&amp;"',"&amp;V382&amp;","&amp;W382&amp;","&amp;X382&amp;","&amp;Y382&amp;","&amp;Z382&amp;","&amp;AA382&amp;","&amp;AB382&amp;","&amp;AC382&amp;","&amp;AD382&amp;","&amp;AE382&amp;")"</f>
        <v>InitUnitState('IK5B',,,,,,,,,,)</v>
      </c>
      <c r="CO382" s="70" t="str">
        <f t="shared" ref="CO382:CO389" si="5806">"InitUnitNormal('"&amp;B382&amp;"',"&amp;AF382&amp;","&amp;AG382&amp;","&amp;AH382&amp;","&amp;AI382&amp;","&amp;AJ382&amp;","&amp;AK382&amp;","&amp;AL382&amp;","&amp;AM382&amp;","&amp;AN382&amp;","&amp;AO382&amp;")"</f>
        <v>InitUnitNormal('IK5B',,,,,,,,,,)</v>
      </c>
      <c r="CP382" s="70" t="str">
        <f t="shared" ref="CP382:CP389" si="5807">"InitUnitMagic('"&amp;B382&amp;"',"&amp;AP382&amp;","&amp;AQ382&amp;","&amp;AR382&amp;","&amp;AS382&amp;","&amp;AT382&amp;","&amp;AU382&amp;","&amp;AV382&amp;","&amp;AW382&amp;","&amp;BI382&amp;","&amp;BJ382&amp;")"</f>
        <v>InitUnitMagic('IK5B',,,,,,,,,,)</v>
      </c>
      <c r="CQ382" s="70" t="str">
        <f t="shared" ref="CQ382:CQ389" si="5808">"InitUnitAdd('"&amp;B382&amp;"',"&amp;BK382&amp;","&amp;BL382&amp;","&amp;BM382&amp;","&amp;BN382&amp;","&amp;BO382&amp;","&amp;BP382&amp;","&amp;BQ382&amp;","&amp;BR382&amp;","&amp;BS382&amp;","&amp;BT382&amp;")"</f>
        <v>InitUnitAdd('IK5B',,,,,,,,,,)</v>
      </c>
      <c r="CR382" s="70" t="str">
        <f t="shared" ref="CR382:CR389" si="5809">"InitEquipData('"&amp;B382&amp;"',"&amp;D382&amp;","&amp;CR$1&amp;A382&amp;CR$1&amp;","&amp;E382&amp;","&amp;I382&amp;","&amp;F382&amp;","&amp;G382&amp;",'"&amp;J382&amp;"','"&amp;K382&amp;"','"&amp;L382&amp;"','"&amp;M382&amp;"','"&amp;N382&amp;"','"&amp;O382&amp;"',"&amp;CR$1&amp;U391&amp;CR$1&amp;")"</f>
        <v>InitEquipData('IK5B',,"",,,,,'','','','','','',"ReplaceableTextures\\CommandButtons\\BTNSST14.blp")</v>
      </c>
      <c r="CU382" s="95" t="str">
        <f t="shared" ref="CU382:CU389" si="5810">CONCATENATE(DB382,DC382,DD382,DE382,DF382,DG382,DH382,DI382,DJ382,DK382,DL382,DM382,DN382,DO382,DP382,DQ382,DR382,DS382,DT382,DU382,DV382,DW382,DX382,DY382,DZ382,EA382,EB382,EC382,ED382,EE382,EF382,EG382,EH382,EI382,EJ382,EK382,EL382,EM382,EN382,EO382,EP382&amp;"|n")</f>
        <v>|n</v>
      </c>
      <c r="CV382" s="61" t="str">
        <f t="shared" si="5425"/>
        <v>护甲穿透|Cffffc926+150|n|n|r|Cffaaaaaa○|CffFFD24D金之符印+1|r|r|n|n|Cff00ff7f点击穿戴或脱卸。|r</v>
      </c>
      <c r="CW382" s="60"/>
      <c r="CX382" s="60"/>
      <c r="CY382" s="60"/>
      <c r="CZ382" s="60"/>
      <c r="DA382" s="60"/>
      <c r="DB382" s="71" t="str">
        <f t="shared" ref="DB382:DB389" si="5811">IF(V382="","","|n"&amp;DB$2&amp;"+"&amp;V382&amp;DB$1)</f>
        <v/>
      </c>
      <c r="DC382" s="71" t="str">
        <f t="shared" ref="DC382:DC389" si="5812">IF(W382="","","|n"&amp;DC$2&amp;"+"&amp;W382&amp;DC$1)</f>
        <v/>
      </c>
      <c r="DD382" s="71" t="str">
        <f t="shared" ref="DD382:DD389" si="5813">IF(X382="","","|n"&amp;DD$2&amp;"+"&amp;X382&amp;DD$1)</f>
        <v/>
      </c>
      <c r="DE382" s="71" t="str">
        <f t="shared" ref="DE382:DE389" si="5814">IF(Y382="","","|n"&amp;DE$2&amp;"+"&amp;Y382&amp;DE$1)</f>
        <v/>
      </c>
      <c r="DF382" s="71" t="str">
        <f t="shared" ref="DF382:DF389" si="5815">IF(Z382="","","|n"&amp;DF$2&amp;"+"&amp;Z382&amp;DF$1)</f>
        <v/>
      </c>
      <c r="DG382" s="71" t="str">
        <f t="shared" ref="DG382:DG389" si="5816">IF(AA382="","","|n"&amp;DG$2&amp;"+"&amp;AA382&amp;DG$1)</f>
        <v/>
      </c>
      <c r="DH382" s="71" t="str">
        <f t="shared" ref="DH382:DH389" si="5817">IF(AB382="","","|n"&amp;DH$2&amp;"+"&amp;AB382&amp;DH$1)</f>
        <v/>
      </c>
      <c r="DI382" s="71" t="str">
        <f t="shared" ref="DI382:DI389" si="5818">IF(AC382="","","|n"&amp;DI$2&amp;"+"&amp;AC382&amp;DI$1)</f>
        <v/>
      </c>
      <c r="DJ382" s="71" t="str">
        <f t="shared" ref="DJ382:DJ389" si="5819">IF(AD382="","","|n"&amp;DJ$2&amp;"+"&amp;AD382&amp;DJ$1)</f>
        <v/>
      </c>
      <c r="DK382" s="71" t="str">
        <f t="shared" ref="DK382:DK389" si="5820">IF(AE382="","","|n"&amp;DK$2&amp;"+"&amp;AE382&amp;DK$1)</f>
        <v/>
      </c>
      <c r="DL382" s="71" t="str">
        <f t="shared" ref="DL382:DL389" si="5821">IF(AF382="","","|n"&amp;DL$2&amp;"+"&amp;AF382&amp;DL$1)</f>
        <v/>
      </c>
      <c r="DM382" s="71" t="str">
        <f t="shared" ref="DM382:DM389" si="5822">IF(AG382="","","|n"&amp;DM$2&amp;"+"&amp;AG382&amp;DM$1)</f>
        <v/>
      </c>
      <c r="DN382" s="71" t="str">
        <f t="shared" ref="DN382:DN389" si="5823">IF(AH382="","","|n"&amp;DN$2&amp;"+"&amp;AH382&amp;DN$1)</f>
        <v/>
      </c>
      <c r="DO382" s="71" t="str">
        <f t="shared" ref="DO382:DO389" si="5824">IF(AI382="","","|n"&amp;DO$2&amp;"+"&amp;AI382&amp;DO$1)</f>
        <v/>
      </c>
      <c r="DP382" s="71" t="str">
        <f t="shared" ref="DP382:DP389" si="5825">IF(AJ382="","","|n"&amp;DP$2&amp;"+"&amp;AJ382&amp;DP$1)</f>
        <v/>
      </c>
      <c r="DQ382" s="71" t="str">
        <f t="shared" ref="DQ382:DQ389" si="5826">IF(AK382="","","|n"&amp;DQ$2&amp;"+"&amp;AK382&amp;DQ$1)</f>
        <v/>
      </c>
      <c r="DR382" s="71" t="str">
        <f t="shared" ref="DR382:DR389" si="5827">IF(AL382="","","|n"&amp;DR$2&amp;"+"&amp;AL382&amp;DR$1)</f>
        <v/>
      </c>
      <c r="DS382" s="71" t="str">
        <f t="shared" ref="DS382:DS389" si="5828">IF(AM382="","","|n"&amp;DS$2&amp;"+"&amp;AM382&amp;DS$1)</f>
        <v/>
      </c>
      <c r="DT382" s="71" t="str">
        <f t="shared" ref="DT382:DT389" si="5829">IF(AN382="","","|n"&amp;DT$2&amp;"+"&amp;AN382&amp;DT$1)</f>
        <v/>
      </c>
      <c r="DU382" s="71" t="str">
        <f t="shared" ref="DU382:DU389" si="5830">IF(AO382="","","|n"&amp;DU$2&amp;"+"&amp;AO382&amp;DU$1)</f>
        <v/>
      </c>
      <c r="DV382" s="71" t="str">
        <f t="shared" ref="DV382:DV389" si="5831">IF(AP382="","","|n"&amp;DV$2&amp;"+"&amp;AP382&amp;DV$1)</f>
        <v/>
      </c>
      <c r="DW382" s="71" t="str">
        <f t="shared" ref="DW382:DW389" si="5832">IF(AQ382="","","|n"&amp;DW$2&amp;"+"&amp;AQ382&amp;DW$1)</f>
        <v/>
      </c>
      <c r="DX382" s="71" t="str">
        <f t="shared" ref="DX382:DX389" si="5833">IF(AR382="","","|n"&amp;DX$2&amp;"+"&amp;AR382&amp;DX$1)</f>
        <v/>
      </c>
      <c r="DY382" s="71" t="str">
        <f t="shared" ref="DY382:DY389" si="5834">IF(AS382="","","|n"&amp;DY$2&amp;"+"&amp;AS382&amp;DY$1)</f>
        <v/>
      </c>
      <c r="DZ382" s="71" t="str">
        <f t="shared" ref="DZ382:DZ389" si="5835">IF(AT382="","","|n"&amp;DZ$2&amp;"+"&amp;AT382&amp;DZ$1)</f>
        <v/>
      </c>
      <c r="EA382" s="71" t="str">
        <f t="shared" ref="EA382:EA389" si="5836">IF(AU382="","","|n"&amp;EA$2&amp;"+"&amp;AU382&amp;EA$1)</f>
        <v/>
      </c>
      <c r="EB382" s="71" t="str">
        <f t="shared" ref="EB382:EB389" si="5837">IF(AV382="","","|n"&amp;EB$2&amp;"+"&amp;AV382&amp;EB$1)</f>
        <v/>
      </c>
      <c r="EC382" s="71" t="str">
        <f t="shared" ref="EC382:EC389" si="5838">IF(AW382="","","|n"&amp;EC$2&amp;"+"&amp;AW382&amp;EC$1)</f>
        <v/>
      </c>
      <c r="ED382" s="71" t="str">
        <f t="shared" ref="ED382:ED389" si="5839">IF(AX382="","","|n"&amp;ED$2&amp;"+"&amp;AX382&amp;ED$1)</f>
        <v/>
      </c>
      <c r="EE382" s="71" t="str">
        <f t="shared" ref="EE382:EE389" si="5840">IF(AY382="","","|n"&amp;EE$2&amp;"+"&amp;AY382&amp;EE$1)</f>
        <v/>
      </c>
      <c r="EF382" s="71" t="str">
        <f t="shared" ref="EF382:EF389" si="5841">IF(AZ382="","","|n"&amp;EF$2&amp;"+"&amp;AZ382&amp;EF$1)</f>
        <v/>
      </c>
      <c r="EG382" s="71" t="str">
        <f t="shared" ref="EG382:EG389" si="5842">IF(BA382="","","|n"&amp;EG$2&amp;"+"&amp;BA382&amp;EG$1)</f>
        <v/>
      </c>
      <c r="EH382" s="71" t="str">
        <f t="shared" ref="EH382:EH389" si="5843">IF(BB382="","","|n"&amp;EH$2&amp;"+"&amp;BB382&amp;EH$1)</f>
        <v/>
      </c>
      <c r="EI382" s="71" t="str">
        <f t="shared" ref="EI382:EI389" si="5844">IF(BC382="","","|n"&amp;EI$2&amp;"+"&amp;BC382&amp;EI$1)</f>
        <v/>
      </c>
      <c r="EJ382" s="71" t="str">
        <f t="shared" ref="EJ382:EJ389" si="5845">IF(BD382="","","|n"&amp;EJ$2&amp;"+"&amp;BD382&amp;EJ$1)</f>
        <v/>
      </c>
      <c r="EK382" s="71" t="str">
        <f t="shared" ref="EK382:EK389" si="5846">IF(BE382="","","|n"&amp;EK$2&amp;"+"&amp;BE382&amp;EK$1)</f>
        <v/>
      </c>
      <c r="EL382" s="71" t="str">
        <f t="shared" ref="EL382:EL389" si="5847">IF(BF382="","","|n"&amp;EL$2&amp;"+"&amp;BF382&amp;EL$1)</f>
        <v/>
      </c>
      <c r="EM382" s="71" t="str">
        <f t="shared" ref="EM382:EM389" si="5848">IF(BG382="","","|n"&amp;EM$2&amp;"+"&amp;BG382&amp;EM$1)</f>
        <v/>
      </c>
      <c r="EN382" s="71" t="str">
        <f t="shared" ref="EN382:EN389" si="5849">IF(BH382="","","|n"&amp;EN$2&amp;"+"&amp;BH382&amp;EN$1)</f>
        <v/>
      </c>
      <c r="EO382" s="71" t="str">
        <f t="shared" ref="EO382:EO389" si="5850">IF(BI382="","","|n"&amp;EO$2&amp;"+"&amp;BI382&amp;EO$1)</f>
        <v/>
      </c>
      <c r="EP382" s="71" t="str">
        <f t="shared" ref="EP382:EP389" si="5851">IF(BJ382="","","|n"&amp;EP$2&amp;"+"&amp;BJ382&amp;EP$1)</f>
        <v/>
      </c>
      <c r="EQ382" s="71" t="str">
        <f t="shared" ref="EQ382:EQ389" si="5852">IF(BK382="","","|n"&amp;EQ$2&amp;"+"&amp;BK382&amp;EQ$1)</f>
        <v/>
      </c>
      <c r="ER382" s="71" t="str">
        <f t="shared" ref="ER382:ER389" si="5853">IF(BL382="","","|n"&amp;ER$2&amp;"+"&amp;BL382&amp;ER$1)</f>
        <v/>
      </c>
      <c r="ES382" s="71" t="str">
        <f t="shared" ref="ES382:ES389" si="5854">IF(BM382="","","|n"&amp;ES$2&amp;"+"&amp;BM382&amp;ES$1)</f>
        <v/>
      </c>
      <c r="ET382" s="71" t="str">
        <f t="shared" ref="ET382:ET389" si="5855">IF(BN382="","","|n"&amp;ET$2&amp;"+"&amp;BN382&amp;ET$1)</f>
        <v/>
      </c>
      <c r="EU382" s="71" t="str">
        <f t="shared" ref="EU382:EU389" si="5856">IF(BO382="","","|n"&amp;EU$2&amp;"+"&amp;BO382&amp;EU$1)</f>
        <v/>
      </c>
      <c r="EV382" s="71" t="str">
        <f t="shared" ref="EV382:EV389" si="5857">IF(BP382="","","|n"&amp;EV$2&amp;"+"&amp;BP382&amp;EV$1)</f>
        <v/>
      </c>
      <c r="EW382" s="71" t="str">
        <f t="shared" ref="EW382:EW389" si="5858">IF(BQ382="","","|n"&amp;EW$2&amp;"+"&amp;BQ382&amp;EW$1)</f>
        <v/>
      </c>
      <c r="EX382" s="71" t="str">
        <f t="shared" ref="EX382:EX389" si="5859">IF(BR382="","","|n"&amp;EX$2&amp;"+"&amp;BR382&amp;EX$1)</f>
        <v/>
      </c>
      <c r="EY382" s="71" t="str">
        <f t="shared" ref="EY382:EY389" si="5860">IF(BS382="","","|n"&amp;EY$2&amp;"+"&amp;BS382&amp;EY$1)</f>
        <v/>
      </c>
      <c r="EZ382" s="71" t="str">
        <f t="shared" ref="EZ382:EZ389" si="5861">IF(BT382="","","|n"&amp;EZ$2&amp;"+"&amp;BT382&amp;EZ$1)</f>
        <v/>
      </c>
      <c r="FA382" s="71" t="str">
        <f t="shared" ref="FA382:FA389" si="5862">IF(BU382="","","|n"&amp;FA$2&amp;"+"&amp;BU382&amp;FA$1)</f>
        <v/>
      </c>
      <c r="FB382" s="71" t="str">
        <f t="shared" ref="FB382:FB389" si="5863">IF(BV382="","","|n"&amp;FB$2&amp;"+"&amp;BV382&amp;FB$1)</f>
        <v/>
      </c>
      <c r="FC382" s="71" t="str">
        <f t="shared" ref="FC382:FC389" si="5864">IF(BW382="","","|n"&amp;FC$2&amp;"+"&amp;BW382&amp;FC$1)</f>
        <v/>
      </c>
      <c r="FD382" s="71" t="str">
        <f t="shared" ref="FD382:FD389" si="5865">IF(BX382="","","|n"&amp;FD$2&amp;"+"&amp;BX382&amp;FD$1)</f>
        <v/>
      </c>
      <c r="FE382" s="71" t="str">
        <f t="shared" ref="FE382:FE389" si="5866">IF(BY382="","","|n"&amp;FE$2&amp;"+"&amp;BY382&amp;FE$1)</f>
        <v/>
      </c>
      <c r="FF382" s="71" t="str">
        <f t="shared" ref="FF382:FF389" si="5867">IF(BZ382="","","|n"&amp;FF$2&amp;"+"&amp;BZ382&amp;FF$1)</f>
        <v/>
      </c>
      <c r="FG382" s="71" t="str">
        <f t="shared" ref="FG382:FG389" si="5868">IF(CA382="","","|n"&amp;FG$2&amp;"+"&amp;CA382&amp;FG$1)</f>
        <v/>
      </c>
      <c r="FH382" s="71" t="str">
        <f t="shared" ref="FH382:FH389" si="5869">IF(CB382="","","|n"&amp;FH$2&amp;"+"&amp;CB382&amp;FH$1)</f>
        <v/>
      </c>
      <c r="FI382" s="71" t="str">
        <f t="shared" ref="FI382:FI389" si="5870">IF(CC382="","","|n"&amp;FI$2&amp;"+"&amp;CC382&amp;FI$1)</f>
        <v/>
      </c>
      <c r="FJ382" s="71" t="str">
        <f t="shared" ref="FJ382:FJ389" si="5871">IF(CD382="","","|n"&amp;FJ$2&amp;"+"&amp;CD382&amp;FJ$1)</f>
        <v/>
      </c>
      <c r="FK382" s="71" t="str">
        <f t="shared" ref="FK382:FK389" si="5872">IF(CE382="","","|n"&amp;FK$2&amp;"+"&amp;CE382&amp;FK$1)</f>
        <v/>
      </c>
      <c r="FL382" s="71" t="str">
        <f t="shared" ref="FL382:FL389" si="5873">IF(CF382="","","|n"&amp;FL$2&amp;"+"&amp;CF382&amp;FL$1)</f>
        <v/>
      </c>
      <c r="FM382" s="71" t="str">
        <f t="shared" ref="FM382:FM389" si="5874">IF(CG382="","","|n"&amp;FM$2&amp;"+"&amp;CG382&amp;FM$1)</f>
        <v/>
      </c>
      <c r="FN382" s="71" t="str">
        <f t="shared" ref="FN382:FN389" si="5875">IF(CH382="","","|n"&amp;FN$2&amp;"+"&amp;CH382&amp;FN$1)</f>
        <v/>
      </c>
      <c r="FO382" s="71" t="str">
        <f t="shared" ref="FO382:FO389" si="5876">IF(CI382="","","|n"&amp;FO$2&amp;"+"&amp;CI382&amp;FO$1)</f>
        <v/>
      </c>
      <c r="FP382" s="71" t="str">
        <f t="shared" ref="FP382:FP389" si="5877">IF(CJ382="","","|n"&amp;FP$2&amp;"+"&amp;CJ382&amp;FP$1)</f>
        <v/>
      </c>
      <c r="FQ382" s="71" t="str">
        <f t="shared" ref="FQ382:FQ389" si="5878">IF(CK382="","","|n"&amp;FQ$2&amp;"+"&amp;CK382&amp;FQ$1)</f>
        <v/>
      </c>
      <c r="FR382" s="71" t="str">
        <f t="shared" ref="FR382:FR389" si="5879">IF(CL382="","","|n"&amp;FR$2&amp;"+"&amp;CL382&amp;FR$1)</f>
        <v/>
      </c>
      <c r="FS382" s="71" t="str">
        <f t="shared" ref="FS382:FS389" si="5880">IF(CM382="","","|n"&amp;FS$2&amp;"+"&amp;CM382&amp;FS$1)</f>
        <v/>
      </c>
    </row>
    <row r="383" spans="1:175" ht="16.5">
      <c r="A383" s="136"/>
      <c r="B383" s="80" t="s">
        <v>1082</v>
      </c>
      <c r="C383" s="149" t="s">
        <v>1077</v>
      </c>
      <c r="K383" s="152"/>
      <c r="T383" s="154" t="s">
        <v>1083</v>
      </c>
      <c r="U383" s="85" t="s">
        <v>1079</v>
      </c>
      <c r="CN383" s="70" t="str">
        <f t="shared" si="5805"/>
        <v>InitUnitState('IK5C',,,,,,,,,,)</v>
      </c>
      <c r="CO383" s="70" t="str">
        <f t="shared" si="5806"/>
        <v>InitUnitNormal('IK5C',,,,,,,,,,)</v>
      </c>
      <c r="CP383" s="70" t="str">
        <f t="shared" si="5807"/>
        <v>InitUnitMagic('IK5C',,,,,,,,,,)</v>
      </c>
      <c r="CQ383" s="70" t="str">
        <f t="shared" si="5808"/>
        <v>InitUnitAdd('IK5C',,,,,,,,,,)</v>
      </c>
      <c r="CR383" s="70" t="str">
        <f t="shared" si="5809"/>
        <v>InitEquipData('IK5C',,"",,,,,'','','','','','',"ReplaceableTextures\\CommandButtons\\BTNSST14.blp")</v>
      </c>
      <c r="CU383" s="95" t="str">
        <f t="shared" si="5810"/>
        <v>|n</v>
      </c>
      <c r="CV383" s="61" t="str">
        <f t="shared" si="5425"/>
        <v>护甲穿透|Cffffc926+150|n|n|r|Cffaaaaaa○|CffFFD24D木之符印+1|r|r|n|n|Cff00ff7f点击穿戴或脱卸。|r</v>
      </c>
      <c r="CW383" s="60"/>
      <c r="CX383" s="60"/>
      <c r="CY383" s="60"/>
      <c r="CZ383" s="60"/>
      <c r="DA383" s="60"/>
      <c r="DB383" s="71" t="str">
        <f t="shared" si="5811"/>
        <v/>
      </c>
      <c r="DC383" s="71" t="str">
        <f t="shared" si="5812"/>
        <v/>
      </c>
      <c r="DD383" s="71" t="str">
        <f t="shared" si="5813"/>
        <v/>
      </c>
      <c r="DE383" s="71" t="str">
        <f t="shared" si="5814"/>
        <v/>
      </c>
      <c r="DF383" s="71" t="str">
        <f t="shared" si="5815"/>
        <v/>
      </c>
      <c r="DG383" s="71" t="str">
        <f t="shared" si="5816"/>
        <v/>
      </c>
      <c r="DH383" s="71" t="str">
        <f t="shared" si="5817"/>
        <v/>
      </c>
      <c r="DI383" s="71" t="str">
        <f t="shared" si="5818"/>
        <v/>
      </c>
      <c r="DJ383" s="71" t="str">
        <f t="shared" si="5819"/>
        <v/>
      </c>
      <c r="DK383" s="71" t="str">
        <f t="shared" si="5820"/>
        <v/>
      </c>
      <c r="DL383" s="71" t="str">
        <f t="shared" si="5821"/>
        <v/>
      </c>
      <c r="DM383" s="71" t="str">
        <f t="shared" si="5822"/>
        <v/>
      </c>
      <c r="DN383" s="71" t="str">
        <f t="shared" si="5823"/>
        <v/>
      </c>
      <c r="DO383" s="71" t="str">
        <f t="shared" si="5824"/>
        <v/>
      </c>
      <c r="DP383" s="71" t="str">
        <f t="shared" si="5825"/>
        <v/>
      </c>
      <c r="DQ383" s="71" t="str">
        <f t="shared" si="5826"/>
        <v/>
      </c>
      <c r="DR383" s="71" t="str">
        <f t="shared" si="5827"/>
        <v/>
      </c>
      <c r="DS383" s="71" t="str">
        <f t="shared" si="5828"/>
        <v/>
      </c>
      <c r="DT383" s="71" t="str">
        <f t="shared" si="5829"/>
        <v/>
      </c>
      <c r="DU383" s="71" t="str">
        <f t="shared" si="5830"/>
        <v/>
      </c>
      <c r="DV383" s="71" t="str">
        <f t="shared" si="5831"/>
        <v/>
      </c>
      <c r="DW383" s="71" t="str">
        <f t="shared" si="5832"/>
        <v/>
      </c>
      <c r="DX383" s="71" t="str">
        <f t="shared" si="5833"/>
        <v/>
      </c>
      <c r="DY383" s="71" t="str">
        <f t="shared" si="5834"/>
        <v/>
      </c>
      <c r="DZ383" s="71" t="str">
        <f t="shared" si="5835"/>
        <v/>
      </c>
      <c r="EA383" s="71" t="str">
        <f t="shared" si="5836"/>
        <v/>
      </c>
      <c r="EB383" s="71" t="str">
        <f t="shared" si="5837"/>
        <v/>
      </c>
      <c r="EC383" s="71" t="str">
        <f t="shared" si="5838"/>
        <v/>
      </c>
      <c r="ED383" s="71" t="str">
        <f t="shared" si="5839"/>
        <v/>
      </c>
      <c r="EE383" s="71" t="str">
        <f t="shared" si="5840"/>
        <v/>
      </c>
      <c r="EF383" s="71" t="str">
        <f t="shared" si="5841"/>
        <v/>
      </c>
      <c r="EG383" s="71" t="str">
        <f t="shared" si="5842"/>
        <v/>
      </c>
      <c r="EH383" s="71" t="str">
        <f t="shared" si="5843"/>
        <v/>
      </c>
      <c r="EI383" s="71" t="str">
        <f t="shared" si="5844"/>
        <v/>
      </c>
      <c r="EJ383" s="71" t="str">
        <f t="shared" si="5845"/>
        <v/>
      </c>
      <c r="EK383" s="71" t="str">
        <f t="shared" si="5846"/>
        <v/>
      </c>
      <c r="EL383" s="71" t="str">
        <f t="shared" si="5847"/>
        <v/>
      </c>
      <c r="EM383" s="71" t="str">
        <f t="shared" si="5848"/>
        <v/>
      </c>
      <c r="EN383" s="71" t="str">
        <f t="shared" si="5849"/>
        <v/>
      </c>
      <c r="EO383" s="71" t="str">
        <f t="shared" si="5850"/>
        <v/>
      </c>
      <c r="EP383" s="71" t="str">
        <f t="shared" si="5851"/>
        <v/>
      </c>
      <c r="EQ383" s="71" t="str">
        <f t="shared" si="5852"/>
        <v/>
      </c>
      <c r="ER383" s="71" t="str">
        <f t="shared" si="5853"/>
        <v/>
      </c>
      <c r="ES383" s="71" t="str">
        <f t="shared" si="5854"/>
        <v/>
      </c>
      <c r="ET383" s="71" t="str">
        <f t="shared" si="5855"/>
        <v/>
      </c>
      <c r="EU383" s="71" t="str">
        <f t="shared" si="5856"/>
        <v/>
      </c>
      <c r="EV383" s="71" t="str">
        <f t="shared" si="5857"/>
        <v/>
      </c>
      <c r="EW383" s="71" t="str">
        <f t="shared" si="5858"/>
        <v/>
      </c>
      <c r="EX383" s="71" t="str">
        <f t="shared" si="5859"/>
        <v/>
      </c>
      <c r="EY383" s="71" t="str">
        <f t="shared" si="5860"/>
        <v/>
      </c>
      <c r="EZ383" s="71" t="str">
        <f t="shared" si="5861"/>
        <v/>
      </c>
      <c r="FA383" s="71" t="str">
        <f t="shared" si="5862"/>
        <v/>
      </c>
      <c r="FB383" s="71" t="str">
        <f t="shared" si="5863"/>
        <v/>
      </c>
      <c r="FC383" s="71" t="str">
        <f t="shared" si="5864"/>
        <v/>
      </c>
      <c r="FD383" s="71" t="str">
        <f t="shared" si="5865"/>
        <v/>
      </c>
      <c r="FE383" s="71" t="str">
        <f t="shared" si="5866"/>
        <v/>
      </c>
      <c r="FF383" s="71" t="str">
        <f t="shared" si="5867"/>
        <v/>
      </c>
      <c r="FG383" s="71" t="str">
        <f t="shared" si="5868"/>
        <v/>
      </c>
      <c r="FH383" s="71" t="str">
        <f t="shared" si="5869"/>
        <v/>
      </c>
      <c r="FI383" s="71" t="str">
        <f t="shared" si="5870"/>
        <v/>
      </c>
      <c r="FJ383" s="71" t="str">
        <f t="shared" si="5871"/>
        <v/>
      </c>
      <c r="FK383" s="71" t="str">
        <f t="shared" si="5872"/>
        <v/>
      </c>
      <c r="FL383" s="71" t="str">
        <f t="shared" si="5873"/>
        <v/>
      </c>
      <c r="FM383" s="71" t="str">
        <f t="shared" si="5874"/>
        <v/>
      </c>
      <c r="FN383" s="71" t="str">
        <f t="shared" si="5875"/>
        <v/>
      </c>
      <c r="FO383" s="71" t="str">
        <f t="shared" si="5876"/>
        <v/>
      </c>
      <c r="FP383" s="71" t="str">
        <f t="shared" si="5877"/>
        <v/>
      </c>
      <c r="FQ383" s="71" t="str">
        <f t="shared" si="5878"/>
        <v/>
      </c>
      <c r="FR383" s="71" t="str">
        <f t="shared" si="5879"/>
        <v/>
      </c>
      <c r="FS383" s="71" t="str">
        <f t="shared" si="5880"/>
        <v/>
      </c>
    </row>
    <row r="384" spans="1:175" ht="16.5">
      <c r="A384" s="136"/>
      <c r="B384" s="80" t="s">
        <v>1084</v>
      </c>
      <c r="C384" s="149" t="s">
        <v>1077</v>
      </c>
      <c r="K384" s="152"/>
      <c r="T384" s="154" t="s">
        <v>1085</v>
      </c>
      <c r="U384" s="85" t="s">
        <v>1079</v>
      </c>
      <c r="CN384" s="70" t="str">
        <f t="shared" si="5805"/>
        <v>InitUnitState('IK5D',,,,,,,,,,)</v>
      </c>
      <c r="CO384" s="70" t="str">
        <f t="shared" si="5806"/>
        <v>InitUnitNormal('IK5D',,,,,,,,,,)</v>
      </c>
      <c r="CP384" s="70" t="str">
        <f t="shared" si="5807"/>
        <v>InitUnitMagic('IK5D',,,,,,,,,,)</v>
      </c>
      <c r="CQ384" s="70" t="str">
        <f t="shared" si="5808"/>
        <v>InitUnitAdd('IK5D',,,,,,,,,,)</v>
      </c>
      <c r="CR384" s="70" t="str">
        <f t="shared" si="5809"/>
        <v>InitEquipData('IK5D',,"",,,,,'','','','','','',"ReplaceableTextures\\CommandButtons\\BTNSST14.blp")</v>
      </c>
      <c r="CU384" s="95" t="str">
        <f t="shared" si="5810"/>
        <v>|n</v>
      </c>
      <c r="CV384" s="61" t="str">
        <f t="shared" si="5425"/>
        <v>护甲穿透|Cffffc926+150|n|n|r|Cffaaaaaa○|CffFFD24D水之符印+1|r|r|n|n|Cff00ff7f点击穿戴或脱卸。|r</v>
      </c>
      <c r="CW384" s="60"/>
      <c r="CX384" s="60"/>
      <c r="CY384" s="60"/>
      <c r="CZ384" s="60"/>
      <c r="DA384" s="60"/>
      <c r="DB384" s="71" t="str">
        <f t="shared" si="5811"/>
        <v/>
      </c>
      <c r="DC384" s="71" t="str">
        <f t="shared" si="5812"/>
        <v/>
      </c>
      <c r="DD384" s="71" t="str">
        <f t="shared" si="5813"/>
        <v/>
      </c>
      <c r="DE384" s="71" t="str">
        <f t="shared" si="5814"/>
        <v/>
      </c>
      <c r="DF384" s="71" t="str">
        <f t="shared" si="5815"/>
        <v/>
      </c>
      <c r="DG384" s="71" t="str">
        <f t="shared" si="5816"/>
        <v/>
      </c>
      <c r="DH384" s="71" t="str">
        <f t="shared" si="5817"/>
        <v/>
      </c>
      <c r="DI384" s="71" t="str">
        <f t="shared" si="5818"/>
        <v/>
      </c>
      <c r="DJ384" s="71" t="str">
        <f t="shared" si="5819"/>
        <v/>
      </c>
      <c r="DK384" s="71" t="str">
        <f t="shared" si="5820"/>
        <v/>
      </c>
      <c r="DL384" s="71" t="str">
        <f t="shared" si="5821"/>
        <v/>
      </c>
      <c r="DM384" s="71" t="str">
        <f t="shared" si="5822"/>
        <v/>
      </c>
      <c r="DN384" s="71" t="str">
        <f t="shared" si="5823"/>
        <v/>
      </c>
      <c r="DO384" s="71" t="str">
        <f t="shared" si="5824"/>
        <v/>
      </c>
      <c r="DP384" s="71" t="str">
        <f t="shared" si="5825"/>
        <v/>
      </c>
      <c r="DQ384" s="71" t="str">
        <f t="shared" si="5826"/>
        <v/>
      </c>
      <c r="DR384" s="71" t="str">
        <f t="shared" si="5827"/>
        <v/>
      </c>
      <c r="DS384" s="71" t="str">
        <f t="shared" si="5828"/>
        <v/>
      </c>
      <c r="DT384" s="71" t="str">
        <f t="shared" si="5829"/>
        <v/>
      </c>
      <c r="DU384" s="71" t="str">
        <f t="shared" si="5830"/>
        <v/>
      </c>
      <c r="DV384" s="71" t="str">
        <f t="shared" si="5831"/>
        <v/>
      </c>
      <c r="DW384" s="71" t="str">
        <f t="shared" si="5832"/>
        <v/>
      </c>
      <c r="DX384" s="71" t="str">
        <f t="shared" si="5833"/>
        <v/>
      </c>
      <c r="DY384" s="71" t="str">
        <f t="shared" si="5834"/>
        <v/>
      </c>
      <c r="DZ384" s="71" t="str">
        <f t="shared" si="5835"/>
        <v/>
      </c>
      <c r="EA384" s="71" t="str">
        <f t="shared" si="5836"/>
        <v/>
      </c>
      <c r="EB384" s="71" t="str">
        <f t="shared" si="5837"/>
        <v/>
      </c>
      <c r="EC384" s="71" t="str">
        <f t="shared" si="5838"/>
        <v/>
      </c>
      <c r="ED384" s="71" t="str">
        <f t="shared" si="5839"/>
        <v/>
      </c>
      <c r="EE384" s="71" t="str">
        <f t="shared" si="5840"/>
        <v/>
      </c>
      <c r="EF384" s="71" t="str">
        <f t="shared" si="5841"/>
        <v/>
      </c>
      <c r="EG384" s="71" t="str">
        <f t="shared" si="5842"/>
        <v/>
      </c>
      <c r="EH384" s="71" t="str">
        <f t="shared" si="5843"/>
        <v/>
      </c>
      <c r="EI384" s="71" t="str">
        <f t="shared" si="5844"/>
        <v/>
      </c>
      <c r="EJ384" s="71" t="str">
        <f t="shared" si="5845"/>
        <v/>
      </c>
      <c r="EK384" s="71" t="str">
        <f t="shared" si="5846"/>
        <v/>
      </c>
      <c r="EL384" s="71" t="str">
        <f t="shared" si="5847"/>
        <v/>
      </c>
      <c r="EM384" s="71" t="str">
        <f t="shared" si="5848"/>
        <v/>
      </c>
      <c r="EN384" s="71" t="str">
        <f t="shared" si="5849"/>
        <v/>
      </c>
      <c r="EO384" s="71" t="str">
        <f t="shared" si="5850"/>
        <v/>
      </c>
      <c r="EP384" s="71" t="str">
        <f t="shared" si="5851"/>
        <v/>
      </c>
      <c r="EQ384" s="71" t="str">
        <f t="shared" si="5852"/>
        <v/>
      </c>
      <c r="ER384" s="71" t="str">
        <f t="shared" si="5853"/>
        <v/>
      </c>
      <c r="ES384" s="71" t="str">
        <f t="shared" si="5854"/>
        <v/>
      </c>
      <c r="ET384" s="71" t="str">
        <f t="shared" si="5855"/>
        <v/>
      </c>
      <c r="EU384" s="71" t="str">
        <f t="shared" si="5856"/>
        <v/>
      </c>
      <c r="EV384" s="71" t="str">
        <f t="shared" si="5857"/>
        <v/>
      </c>
      <c r="EW384" s="71" t="str">
        <f t="shared" si="5858"/>
        <v/>
      </c>
      <c r="EX384" s="71" t="str">
        <f t="shared" si="5859"/>
        <v/>
      </c>
      <c r="EY384" s="71" t="str">
        <f t="shared" si="5860"/>
        <v/>
      </c>
      <c r="EZ384" s="71" t="str">
        <f t="shared" si="5861"/>
        <v/>
      </c>
      <c r="FA384" s="71" t="str">
        <f t="shared" si="5862"/>
        <v/>
      </c>
      <c r="FB384" s="71" t="str">
        <f t="shared" si="5863"/>
        <v/>
      </c>
      <c r="FC384" s="71" t="str">
        <f t="shared" si="5864"/>
        <v/>
      </c>
      <c r="FD384" s="71" t="str">
        <f t="shared" si="5865"/>
        <v/>
      </c>
      <c r="FE384" s="71" t="str">
        <f t="shared" si="5866"/>
        <v/>
      </c>
      <c r="FF384" s="71" t="str">
        <f t="shared" si="5867"/>
        <v/>
      </c>
      <c r="FG384" s="71" t="str">
        <f t="shared" si="5868"/>
        <v/>
      </c>
      <c r="FH384" s="71" t="str">
        <f t="shared" si="5869"/>
        <v/>
      </c>
      <c r="FI384" s="71" t="str">
        <f t="shared" si="5870"/>
        <v/>
      </c>
      <c r="FJ384" s="71" t="str">
        <f t="shared" si="5871"/>
        <v/>
      </c>
      <c r="FK384" s="71" t="str">
        <f t="shared" si="5872"/>
        <v/>
      </c>
      <c r="FL384" s="71" t="str">
        <f t="shared" si="5873"/>
        <v/>
      </c>
      <c r="FM384" s="71" t="str">
        <f t="shared" si="5874"/>
        <v/>
      </c>
      <c r="FN384" s="71" t="str">
        <f t="shared" si="5875"/>
        <v/>
      </c>
      <c r="FO384" s="71" t="str">
        <f t="shared" si="5876"/>
        <v/>
      </c>
      <c r="FP384" s="71" t="str">
        <f t="shared" si="5877"/>
        <v/>
      </c>
      <c r="FQ384" s="71" t="str">
        <f t="shared" si="5878"/>
        <v/>
      </c>
      <c r="FR384" s="71" t="str">
        <f t="shared" si="5879"/>
        <v/>
      </c>
      <c r="FS384" s="71" t="str">
        <f t="shared" si="5880"/>
        <v/>
      </c>
    </row>
    <row r="385" spans="1:175" ht="16.5">
      <c r="A385" s="136"/>
      <c r="B385" s="80" t="s">
        <v>1086</v>
      </c>
      <c r="C385" s="149" t="s">
        <v>1077</v>
      </c>
      <c r="K385" s="152"/>
      <c r="T385" s="154" t="s">
        <v>1087</v>
      </c>
      <c r="U385" s="85" t="s">
        <v>1079</v>
      </c>
      <c r="CN385" s="70" t="str">
        <f t="shared" si="5805"/>
        <v>InitUnitState('IK5E',,,,,,,,,,)</v>
      </c>
      <c r="CO385" s="70" t="str">
        <f t="shared" si="5806"/>
        <v>InitUnitNormal('IK5E',,,,,,,,,,)</v>
      </c>
      <c r="CP385" s="70" t="str">
        <f t="shared" si="5807"/>
        <v>InitUnitMagic('IK5E',,,,,,,,,,)</v>
      </c>
      <c r="CQ385" s="70" t="str">
        <f t="shared" si="5808"/>
        <v>InitUnitAdd('IK5E',,,,,,,,,,)</v>
      </c>
      <c r="CR385" s="70" t="str">
        <f t="shared" si="5809"/>
        <v>InitEquipData('IK5E',,"",,,,,'','','','','','',"ReplaceableTextures\\CommandButtons\\BTNSST14.blp")</v>
      </c>
      <c r="CU385" s="95" t="str">
        <f t="shared" si="5810"/>
        <v>|n</v>
      </c>
      <c r="CV385" s="61" t="str">
        <f t="shared" si="5425"/>
        <v>护甲穿透|Cffffc926+150|n|n|r|Cffaaaaaa○|CffFFD24D火之符印+1|r|r|n|n|Cff00ff7f点击穿戴或脱卸。|r</v>
      </c>
      <c r="CW385" s="60"/>
      <c r="CX385" s="60"/>
      <c r="CY385" s="60"/>
      <c r="CZ385" s="60"/>
      <c r="DA385" s="60"/>
      <c r="DB385" s="71" t="str">
        <f t="shared" si="5811"/>
        <v/>
      </c>
      <c r="DC385" s="71" t="str">
        <f t="shared" si="5812"/>
        <v/>
      </c>
      <c r="DD385" s="71" t="str">
        <f t="shared" si="5813"/>
        <v/>
      </c>
      <c r="DE385" s="71" t="str">
        <f t="shared" si="5814"/>
        <v/>
      </c>
      <c r="DF385" s="71" t="str">
        <f t="shared" si="5815"/>
        <v/>
      </c>
      <c r="DG385" s="71" t="str">
        <f t="shared" si="5816"/>
        <v/>
      </c>
      <c r="DH385" s="71" t="str">
        <f t="shared" si="5817"/>
        <v/>
      </c>
      <c r="DI385" s="71" t="str">
        <f t="shared" si="5818"/>
        <v/>
      </c>
      <c r="DJ385" s="71" t="str">
        <f t="shared" si="5819"/>
        <v/>
      </c>
      <c r="DK385" s="71" t="str">
        <f t="shared" si="5820"/>
        <v/>
      </c>
      <c r="DL385" s="71" t="str">
        <f t="shared" si="5821"/>
        <v/>
      </c>
      <c r="DM385" s="71" t="str">
        <f t="shared" si="5822"/>
        <v/>
      </c>
      <c r="DN385" s="71" t="str">
        <f t="shared" si="5823"/>
        <v/>
      </c>
      <c r="DO385" s="71" t="str">
        <f t="shared" si="5824"/>
        <v/>
      </c>
      <c r="DP385" s="71" t="str">
        <f t="shared" si="5825"/>
        <v/>
      </c>
      <c r="DQ385" s="71" t="str">
        <f t="shared" si="5826"/>
        <v/>
      </c>
      <c r="DR385" s="71" t="str">
        <f t="shared" si="5827"/>
        <v/>
      </c>
      <c r="DS385" s="71" t="str">
        <f t="shared" si="5828"/>
        <v/>
      </c>
      <c r="DT385" s="71" t="str">
        <f t="shared" si="5829"/>
        <v/>
      </c>
      <c r="DU385" s="71" t="str">
        <f t="shared" si="5830"/>
        <v/>
      </c>
      <c r="DV385" s="71" t="str">
        <f t="shared" si="5831"/>
        <v/>
      </c>
      <c r="DW385" s="71" t="str">
        <f t="shared" si="5832"/>
        <v/>
      </c>
      <c r="DX385" s="71" t="str">
        <f t="shared" si="5833"/>
        <v/>
      </c>
      <c r="DY385" s="71" t="str">
        <f t="shared" si="5834"/>
        <v/>
      </c>
      <c r="DZ385" s="71" t="str">
        <f t="shared" si="5835"/>
        <v/>
      </c>
      <c r="EA385" s="71" t="str">
        <f t="shared" si="5836"/>
        <v/>
      </c>
      <c r="EB385" s="71" t="str">
        <f t="shared" si="5837"/>
        <v/>
      </c>
      <c r="EC385" s="71" t="str">
        <f t="shared" si="5838"/>
        <v/>
      </c>
      <c r="ED385" s="71" t="str">
        <f t="shared" si="5839"/>
        <v/>
      </c>
      <c r="EE385" s="71" t="str">
        <f t="shared" si="5840"/>
        <v/>
      </c>
      <c r="EF385" s="71" t="str">
        <f t="shared" si="5841"/>
        <v/>
      </c>
      <c r="EG385" s="71" t="str">
        <f t="shared" si="5842"/>
        <v/>
      </c>
      <c r="EH385" s="71" t="str">
        <f t="shared" si="5843"/>
        <v/>
      </c>
      <c r="EI385" s="71" t="str">
        <f t="shared" si="5844"/>
        <v/>
      </c>
      <c r="EJ385" s="71" t="str">
        <f t="shared" si="5845"/>
        <v/>
      </c>
      <c r="EK385" s="71" t="str">
        <f t="shared" si="5846"/>
        <v/>
      </c>
      <c r="EL385" s="71" t="str">
        <f t="shared" si="5847"/>
        <v/>
      </c>
      <c r="EM385" s="71" t="str">
        <f t="shared" si="5848"/>
        <v/>
      </c>
      <c r="EN385" s="71" t="str">
        <f t="shared" si="5849"/>
        <v/>
      </c>
      <c r="EO385" s="71" t="str">
        <f t="shared" si="5850"/>
        <v/>
      </c>
      <c r="EP385" s="71" t="str">
        <f t="shared" si="5851"/>
        <v/>
      </c>
      <c r="EQ385" s="71" t="str">
        <f t="shared" si="5852"/>
        <v/>
      </c>
      <c r="ER385" s="71" t="str">
        <f t="shared" si="5853"/>
        <v/>
      </c>
      <c r="ES385" s="71" t="str">
        <f t="shared" si="5854"/>
        <v/>
      </c>
      <c r="ET385" s="71" t="str">
        <f t="shared" si="5855"/>
        <v/>
      </c>
      <c r="EU385" s="71" t="str">
        <f t="shared" si="5856"/>
        <v/>
      </c>
      <c r="EV385" s="71" t="str">
        <f t="shared" si="5857"/>
        <v/>
      </c>
      <c r="EW385" s="71" t="str">
        <f t="shared" si="5858"/>
        <v/>
      </c>
      <c r="EX385" s="71" t="str">
        <f t="shared" si="5859"/>
        <v/>
      </c>
      <c r="EY385" s="71" t="str">
        <f t="shared" si="5860"/>
        <v/>
      </c>
      <c r="EZ385" s="71" t="str">
        <f t="shared" si="5861"/>
        <v/>
      </c>
      <c r="FA385" s="71" t="str">
        <f t="shared" si="5862"/>
        <v/>
      </c>
      <c r="FB385" s="71" t="str">
        <f t="shared" si="5863"/>
        <v/>
      </c>
      <c r="FC385" s="71" t="str">
        <f t="shared" si="5864"/>
        <v/>
      </c>
      <c r="FD385" s="71" t="str">
        <f t="shared" si="5865"/>
        <v/>
      </c>
      <c r="FE385" s="71" t="str">
        <f t="shared" si="5866"/>
        <v/>
      </c>
      <c r="FF385" s="71" t="str">
        <f t="shared" si="5867"/>
        <v/>
      </c>
      <c r="FG385" s="71" t="str">
        <f t="shared" si="5868"/>
        <v/>
      </c>
      <c r="FH385" s="71" t="str">
        <f t="shared" si="5869"/>
        <v/>
      </c>
      <c r="FI385" s="71" t="str">
        <f t="shared" si="5870"/>
        <v/>
      </c>
      <c r="FJ385" s="71" t="str">
        <f t="shared" si="5871"/>
        <v/>
      </c>
      <c r="FK385" s="71" t="str">
        <f t="shared" si="5872"/>
        <v/>
      </c>
      <c r="FL385" s="71" t="str">
        <f t="shared" si="5873"/>
        <v/>
      </c>
      <c r="FM385" s="71" t="str">
        <f t="shared" si="5874"/>
        <v/>
      </c>
      <c r="FN385" s="71" t="str">
        <f t="shared" si="5875"/>
        <v/>
      </c>
      <c r="FO385" s="71" t="str">
        <f t="shared" si="5876"/>
        <v/>
      </c>
      <c r="FP385" s="71" t="str">
        <f t="shared" si="5877"/>
        <v/>
      </c>
      <c r="FQ385" s="71" t="str">
        <f t="shared" si="5878"/>
        <v/>
      </c>
      <c r="FR385" s="71" t="str">
        <f t="shared" si="5879"/>
        <v/>
      </c>
      <c r="FS385" s="71" t="str">
        <f t="shared" si="5880"/>
        <v/>
      </c>
    </row>
    <row r="386" spans="1:175" ht="16.5">
      <c r="A386" s="136"/>
      <c r="B386" s="80" t="s">
        <v>1088</v>
      </c>
      <c r="C386" s="149" t="s">
        <v>1077</v>
      </c>
      <c r="K386" s="152"/>
      <c r="T386" s="154" t="s">
        <v>1089</v>
      </c>
      <c r="U386" s="85" t="s">
        <v>1079</v>
      </c>
      <c r="CN386" s="70" t="str">
        <f t="shared" si="5805"/>
        <v>InitUnitState('IK5F',,,,,,,,,,)</v>
      </c>
      <c r="CO386" s="70" t="str">
        <f t="shared" si="5806"/>
        <v>InitUnitNormal('IK5F',,,,,,,,,,)</v>
      </c>
      <c r="CP386" s="70" t="str">
        <f t="shared" si="5807"/>
        <v>InitUnitMagic('IK5F',,,,,,,,,,)</v>
      </c>
      <c r="CQ386" s="70" t="str">
        <f t="shared" si="5808"/>
        <v>InitUnitAdd('IK5F',,,,,,,,,,)</v>
      </c>
      <c r="CR386" s="70" t="str">
        <f t="shared" si="5809"/>
        <v>InitEquipData('IK5F',,"",,,,,'','','','','','',"ReplaceableTextures\\CommandButtons\\BTNSST14.blp")</v>
      </c>
      <c r="CU386" s="95" t="str">
        <f t="shared" si="5810"/>
        <v>|n</v>
      </c>
      <c r="CV386" s="61" t="str">
        <f t="shared" si="5425"/>
        <v>护甲穿透|Cffffc926+150|n|n|r|Cffaaaaaa○|CffFFD24D土之符印+1|r|r|n|n|Cff00ff7f点击穿戴或脱卸。|r</v>
      </c>
      <c r="CW386" s="60"/>
      <c r="CX386" s="60"/>
      <c r="CY386" s="60"/>
      <c r="CZ386" s="60"/>
      <c r="DA386" s="60"/>
      <c r="DB386" s="71" t="str">
        <f t="shared" si="5811"/>
        <v/>
      </c>
      <c r="DC386" s="71" t="str">
        <f t="shared" si="5812"/>
        <v/>
      </c>
      <c r="DD386" s="71" t="str">
        <f t="shared" si="5813"/>
        <v/>
      </c>
      <c r="DE386" s="71" t="str">
        <f t="shared" si="5814"/>
        <v/>
      </c>
      <c r="DF386" s="71" t="str">
        <f t="shared" si="5815"/>
        <v/>
      </c>
      <c r="DG386" s="71" t="str">
        <f t="shared" si="5816"/>
        <v/>
      </c>
      <c r="DH386" s="71" t="str">
        <f t="shared" si="5817"/>
        <v/>
      </c>
      <c r="DI386" s="71" t="str">
        <f t="shared" si="5818"/>
        <v/>
      </c>
      <c r="DJ386" s="71" t="str">
        <f t="shared" si="5819"/>
        <v/>
      </c>
      <c r="DK386" s="71" t="str">
        <f t="shared" si="5820"/>
        <v/>
      </c>
      <c r="DL386" s="71" t="str">
        <f t="shared" si="5821"/>
        <v/>
      </c>
      <c r="DM386" s="71" t="str">
        <f t="shared" si="5822"/>
        <v/>
      </c>
      <c r="DN386" s="71" t="str">
        <f t="shared" si="5823"/>
        <v/>
      </c>
      <c r="DO386" s="71" t="str">
        <f t="shared" si="5824"/>
        <v/>
      </c>
      <c r="DP386" s="71" t="str">
        <f t="shared" si="5825"/>
        <v/>
      </c>
      <c r="DQ386" s="71" t="str">
        <f t="shared" si="5826"/>
        <v/>
      </c>
      <c r="DR386" s="71" t="str">
        <f t="shared" si="5827"/>
        <v/>
      </c>
      <c r="DS386" s="71" t="str">
        <f t="shared" si="5828"/>
        <v/>
      </c>
      <c r="DT386" s="71" t="str">
        <f t="shared" si="5829"/>
        <v/>
      </c>
      <c r="DU386" s="71" t="str">
        <f t="shared" si="5830"/>
        <v/>
      </c>
      <c r="DV386" s="71" t="str">
        <f t="shared" si="5831"/>
        <v/>
      </c>
      <c r="DW386" s="71" t="str">
        <f t="shared" si="5832"/>
        <v/>
      </c>
      <c r="DX386" s="71" t="str">
        <f t="shared" si="5833"/>
        <v/>
      </c>
      <c r="DY386" s="71" t="str">
        <f t="shared" si="5834"/>
        <v/>
      </c>
      <c r="DZ386" s="71" t="str">
        <f t="shared" si="5835"/>
        <v/>
      </c>
      <c r="EA386" s="71" t="str">
        <f t="shared" si="5836"/>
        <v/>
      </c>
      <c r="EB386" s="71" t="str">
        <f t="shared" si="5837"/>
        <v/>
      </c>
      <c r="EC386" s="71" t="str">
        <f t="shared" si="5838"/>
        <v/>
      </c>
      <c r="ED386" s="71" t="str">
        <f t="shared" si="5839"/>
        <v/>
      </c>
      <c r="EE386" s="71" t="str">
        <f t="shared" si="5840"/>
        <v/>
      </c>
      <c r="EF386" s="71" t="str">
        <f t="shared" si="5841"/>
        <v/>
      </c>
      <c r="EG386" s="71" t="str">
        <f t="shared" si="5842"/>
        <v/>
      </c>
      <c r="EH386" s="71" t="str">
        <f t="shared" si="5843"/>
        <v/>
      </c>
      <c r="EI386" s="71" t="str">
        <f t="shared" si="5844"/>
        <v/>
      </c>
      <c r="EJ386" s="71" t="str">
        <f t="shared" si="5845"/>
        <v/>
      </c>
      <c r="EK386" s="71" t="str">
        <f t="shared" si="5846"/>
        <v/>
      </c>
      <c r="EL386" s="71" t="str">
        <f t="shared" si="5847"/>
        <v/>
      </c>
      <c r="EM386" s="71" t="str">
        <f t="shared" si="5848"/>
        <v/>
      </c>
      <c r="EN386" s="71" t="str">
        <f t="shared" si="5849"/>
        <v/>
      </c>
      <c r="EO386" s="71" t="str">
        <f t="shared" si="5850"/>
        <v/>
      </c>
      <c r="EP386" s="71" t="str">
        <f t="shared" si="5851"/>
        <v/>
      </c>
      <c r="EQ386" s="71" t="str">
        <f t="shared" si="5852"/>
        <v/>
      </c>
      <c r="ER386" s="71" t="str">
        <f t="shared" si="5853"/>
        <v/>
      </c>
      <c r="ES386" s="71" t="str">
        <f t="shared" si="5854"/>
        <v/>
      </c>
      <c r="ET386" s="71" t="str">
        <f t="shared" si="5855"/>
        <v/>
      </c>
      <c r="EU386" s="71" t="str">
        <f t="shared" si="5856"/>
        <v/>
      </c>
      <c r="EV386" s="71" t="str">
        <f t="shared" si="5857"/>
        <v/>
      </c>
      <c r="EW386" s="71" t="str">
        <f t="shared" si="5858"/>
        <v/>
      </c>
      <c r="EX386" s="71" t="str">
        <f t="shared" si="5859"/>
        <v/>
      </c>
      <c r="EY386" s="71" t="str">
        <f t="shared" si="5860"/>
        <v/>
      </c>
      <c r="EZ386" s="71" t="str">
        <f t="shared" si="5861"/>
        <v/>
      </c>
      <c r="FA386" s="71" t="str">
        <f t="shared" si="5862"/>
        <v/>
      </c>
      <c r="FB386" s="71" t="str">
        <f t="shared" si="5863"/>
        <v/>
      </c>
      <c r="FC386" s="71" t="str">
        <f t="shared" si="5864"/>
        <v/>
      </c>
      <c r="FD386" s="71" t="str">
        <f t="shared" si="5865"/>
        <v/>
      </c>
      <c r="FE386" s="71" t="str">
        <f t="shared" si="5866"/>
        <v/>
      </c>
      <c r="FF386" s="71" t="str">
        <f t="shared" si="5867"/>
        <v/>
      </c>
      <c r="FG386" s="71" t="str">
        <f t="shared" si="5868"/>
        <v/>
      </c>
      <c r="FH386" s="71" t="str">
        <f t="shared" si="5869"/>
        <v/>
      </c>
      <c r="FI386" s="71" t="str">
        <f t="shared" si="5870"/>
        <v/>
      </c>
      <c r="FJ386" s="71" t="str">
        <f t="shared" si="5871"/>
        <v/>
      </c>
      <c r="FK386" s="71" t="str">
        <f t="shared" si="5872"/>
        <v/>
      </c>
      <c r="FL386" s="71" t="str">
        <f t="shared" si="5873"/>
        <v/>
      </c>
      <c r="FM386" s="71" t="str">
        <f t="shared" si="5874"/>
        <v/>
      </c>
      <c r="FN386" s="71" t="str">
        <f t="shared" si="5875"/>
        <v/>
      </c>
      <c r="FO386" s="71" t="str">
        <f t="shared" si="5876"/>
        <v/>
      </c>
      <c r="FP386" s="71" t="str">
        <f t="shared" si="5877"/>
        <v/>
      </c>
      <c r="FQ386" s="71" t="str">
        <f t="shared" si="5878"/>
        <v/>
      </c>
      <c r="FR386" s="71" t="str">
        <f t="shared" si="5879"/>
        <v/>
      </c>
      <c r="FS386" s="71" t="str">
        <f t="shared" si="5880"/>
        <v/>
      </c>
    </row>
    <row r="387" spans="1:175" ht="16.5">
      <c r="A387" s="136"/>
      <c r="B387" s="80" t="s">
        <v>1090</v>
      </c>
      <c r="C387" s="149" t="s">
        <v>1077</v>
      </c>
      <c r="K387" s="152"/>
      <c r="T387" s="154" t="s">
        <v>1091</v>
      </c>
      <c r="U387" s="85" t="s">
        <v>1079</v>
      </c>
      <c r="CN387" s="70" t="str">
        <f t="shared" si="5805"/>
        <v>InitUnitState('IK5G',,,,,,,,,,)</v>
      </c>
      <c r="CO387" s="70" t="str">
        <f t="shared" si="5806"/>
        <v>InitUnitNormal('IK5G',,,,,,,,,,)</v>
      </c>
      <c r="CP387" s="70" t="str">
        <f t="shared" si="5807"/>
        <v>InitUnitMagic('IK5G',,,,,,,,,,)</v>
      </c>
      <c r="CQ387" s="70" t="str">
        <f t="shared" si="5808"/>
        <v>InitUnitAdd('IK5G',,,,,,,,,,)</v>
      </c>
      <c r="CR387" s="70" t="str">
        <f t="shared" si="5809"/>
        <v>InitEquipData('IK5G',,"",,,,,'','','','','','',"ReplaceableTextures\\CommandButtons\\BTNSST14.blp")</v>
      </c>
      <c r="CU387" s="95" t="str">
        <f t="shared" si="5810"/>
        <v>|n</v>
      </c>
      <c r="CV387" s="61" t="str">
        <f t="shared" si="5425"/>
        <v>护甲穿透|Cffffc926+150|n|n|r|Cffaaaaaa○|CffFFD24D光之符印+1|r|r|n|n|Cff00ff7f点击穿戴或脱卸。|r</v>
      </c>
      <c r="CW387" s="60"/>
      <c r="CX387" s="60"/>
      <c r="CY387" s="60"/>
      <c r="CZ387" s="60"/>
      <c r="DA387" s="60"/>
      <c r="DB387" s="71" t="str">
        <f t="shared" si="5811"/>
        <v/>
      </c>
      <c r="DC387" s="71" t="str">
        <f t="shared" si="5812"/>
        <v/>
      </c>
      <c r="DD387" s="71" t="str">
        <f t="shared" si="5813"/>
        <v/>
      </c>
      <c r="DE387" s="71" t="str">
        <f t="shared" si="5814"/>
        <v/>
      </c>
      <c r="DF387" s="71" t="str">
        <f t="shared" si="5815"/>
        <v/>
      </c>
      <c r="DG387" s="71" t="str">
        <f t="shared" si="5816"/>
        <v/>
      </c>
      <c r="DH387" s="71" t="str">
        <f t="shared" si="5817"/>
        <v/>
      </c>
      <c r="DI387" s="71" t="str">
        <f t="shared" si="5818"/>
        <v/>
      </c>
      <c r="DJ387" s="71" t="str">
        <f t="shared" si="5819"/>
        <v/>
      </c>
      <c r="DK387" s="71" t="str">
        <f t="shared" si="5820"/>
        <v/>
      </c>
      <c r="DL387" s="71" t="str">
        <f t="shared" si="5821"/>
        <v/>
      </c>
      <c r="DM387" s="71" t="str">
        <f t="shared" si="5822"/>
        <v/>
      </c>
      <c r="DN387" s="71" t="str">
        <f t="shared" si="5823"/>
        <v/>
      </c>
      <c r="DO387" s="71" t="str">
        <f t="shared" si="5824"/>
        <v/>
      </c>
      <c r="DP387" s="71" t="str">
        <f t="shared" si="5825"/>
        <v/>
      </c>
      <c r="DQ387" s="71" t="str">
        <f t="shared" si="5826"/>
        <v/>
      </c>
      <c r="DR387" s="71" t="str">
        <f t="shared" si="5827"/>
        <v/>
      </c>
      <c r="DS387" s="71" t="str">
        <f t="shared" si="5828"/>
        <v/>
      </c>
      <c r="DT387" s="71" t="str">
        <f t="shared" si="5829"/>
        <v/>
      </c>
      <c r="DU387" s="71" t="str">
        <f t="shared" si="5830"/>
        <v/>
      </c>
      <c r="DV387" s="71" t="str">
        <f t="shared" si="5831"/>
        <v/>
      </c>
      <c r="DW387" s="71" t="str">
        <f t="shared" si="5832"/>
        <v/>
      </c>
      <c r="DX387" s="71" t="str">
        <f t="shared" si="5833"/>
        <v/>
      </c>
      <c r="DY387" s="71" t="str">
        <f t="shared" si="5834"/>
        <v/>
      </c>
      <c r="DZ387" s="71" t="str">
        <f t="shared" si="5835"/>
        <v/>
      </c>
      <c r="EA387" s="71" t="str">
        <f t="shared" si="5836"/>
        <v/>
      </c>
      <c r="EB387" s="71" t="str">
        <f t="shared" si="5837"/>
        <v/>
      </c>
      <c r="EC387" s="71" t="str">
        <f t="shared" si="5838"/>
        <v/>
      </c>
      <c r="ED387" s="71" t="str">
        <f t="shared" si="5839"/>
        <v/>
      </c>
      <c r="EE387" s="71" t="str">
        <f t="shared" si="5840"/>
        <v/>
      </c>
      <c r="EF387" s="71" t="str">
        <f t="shared" si="5841"/>
        <v/>
      </c>
      <c r="EG387" s="71" t="str">
        <f t="shared" si="5842"/>
        <v/>
      </c>
      <c r="EH387" s="71" t="str">
        <f t="shared" si="5843"/>
        <v/>
      </c>
      <c r="EI387" s="71" t="str">
        <f t="shared" si="5844"/>
        <v/>
      </c>
      <c r="EJ387" s="71" t="str">
        <f t="shared" si="5845"/>
        <v/>
      </c>
      <c r="EK387" s="71" t="str">
        <f t="shared" si="5846"/>
        <v/>
      </c>
      <c r="EL387" s="71" t="str">
        <f t="shared" si="5847"/>
        <v/>
      </c>
      <c r="EM387" s="71" t="str">
        <f t="shared" si="5848"/>
        <v/>
      </c>
      <c r="EN387" s="71" t="str">
        <f t="shared" si="5849"/>
        <v/>
      </c>
      <c r="EO387" s="71" t="str">
        <f t="shared" si="5850"/>
        <v/>
      </c>
      <c r="EP387" s="71" t="str">
        <f t="shared" si="5851"/>
        <v/>
      </c>
      <c r="EQ387" s="71" t="str">
        <f t="shared" si="5852"/>
        <v/>
      </c>
      <c r="ER387" s="71" t="str">
        <f t="shared" si="5853"/>
        <v/>
      </c>
      <c r="ES387" s="71" t="str">
        <f t="shared" si="5854"/>
        <v/>
      </c>
      <c r="ET387" s="71" t="str">
        <f t="shared" si="5855"/>
        <v/>
      </c>
      <c r="EU387" s="71" t="str">
        <f t="shared" si="5856"/>
        <v/>
      </c>
      <c r="EV387" s="71" t="str">
        <f t="shared" si="5857"/>
        <v/>
      </c>
      <c r="EW387" s="71" t="str">
        <f t="shared" si="5858"/>
        <v/>
      </c>
      <c r="EX387" s="71" t="str">
        <f t="shared" si="5859"/>
        <v/>
      </c>
      <c r="EY387" s="71" t="str">
        <f t="shared" si="5860"/>
        <v/>
      </c>
      <c r="EZ387" s="71" t="str">
        <f t="shared" si="5861"/>
        <v/>
      </c>
      <c r="FA387" s="71" t="str">
        <f t="shared" si="5862"/>
        <v/>
      </c>
      <c r="FB387" s="71" t="str">
        <f t="shared" si="5863"/>
        <v/>
      </c>
      <c r="FC387" s="71" t="str">
        <f t="shared" si="5864"/>
        <v/>
      </c>
      <c r="FD387" s="71" t="str">
        <f t="shared" si="5865"/>
        <v/>
      </c>
      <c r="FE387" s="71" t="str">
        <f t="shared" si="5866"/>
        <v/>
      </c>
      <c r="FF387" s="71" t="str">
        <f t="shared" si="5867"/>
        <v/>
      </c>
      <c r="FG387" s="71" t="str">
        <f t="shared" si="5868"/>
        <v/>
      </c>
      <c r="FH387" s="71" t="str">
        <f t="shared" si="5869"/>
        <v/>
      </c>
      <c r="FI387" s="71" t="str">
        <f t="shared" si="5870"/>
        <v/>
      </c>
      <c r="FJ387" s="71" t="str">
        <f t="shared" si="5871"/>
        <v/>
      </c>
      <c r="FK387" s="71" t="str">
        <f t="shared" si="5872"/>
        <v/>
      </c>
      <c r="FL387" s="71" t="str">
        <f t="shared" si="5873"/>
        <v/>
      </c>
      <c r="FM387" s="71" t="str">
        <f t="shared" si="5874"/>
        <v/>
      </c>
      <c r="FN387" s="71" t="str">
        <f t="shared" si="5875"/>
        <v/>
      </c>
      <c r="FO387" s="71" t="str">
        <f t="shared" si="5876"/>
        <v/>
      </c>
      <c r="FP387" s="71" t="str">
        <f t="shared" si="5877"/>
        <v/>
      </c>
      <c r="FQ387" s="71" t="str">
        <f t="shared" si="5878"/>
        <v/>
      </c>
      <c r="FR387" s="71" t="str">
        <f t="shared" si="5879"/>
        <v/>
      </c>
      <c r="FS387" s="71" t="str">
        <f t="shared" si="5880"/>
        <v/>
      </c>
    </row>
    <row r="388" spans="1:175" ht="16.5">
      <c r="A388" s="136"/>
      <c r="B388" s="80" t="s">
        <v>1092</v>
      </c>
      <c r="C388" s="149" t="s">
        <v>1077</v>
      </c>
      <c r="K388" s="152"/>
      <c r="T388" s="154" t="s">
        <v>1093</v>
      </c>
      <c r="U388" s="85" t="s">
        <v>1079</v>
      </c>
      <c r="CN388" s="70" t="str">
        <f t="shared" si="5805"/>
        <v>InitUnitState('IK5H',,,,,,,,,,)</v>
      </c>
      <c r="CO388" s="70" t="str">
        <f t="shared" si="5806"/>
        <v>InitUnitNormal('IK5H',,,,,,,,,,)</v>
      </c>
      <c r="CP388" s="70" t="str">
        <f t="shared" si="5807"/>
        <v>InitUnitMagic('IK5H',,,,,,,,,,)</v>
      </c>
      <c r="CQ388" s="70" t="str">
        <f t="shared" si="5808"/>
        <v>InitUnitAdd('IK5H',,,,,,,,,,)</v>
      </c>
      <c r="CR388" s="70" t="str">
        <f t="shared" si="5809"/>
        <v>InitEquipData('IK5H',,"",,,,,'','','','','','',"ReplaceableTextures\\CommandButtons\\BTNSST14.blp")</v>
      </c>
      <c r="CU388" s="95" t="str">
        <f t="shared" si="5810"/>
        <v>|n</v>
      </c>
      <c r="CV388" s="61" t="str">
        <f t="shared" si="5425"/>
        <v>护甲穿透|Cffffc926+150|n|n|r|Cffaaaaaa○|CffFFD24D雷之符印+1|r|r|n|n|Cff00ff7f点击穿戴或脱卸。|r</v>
      </c>
      <c r="CW388" s="60"/>
      <c r="CX388" s="60"/>
      <c r="CY388" s="60"/>
      <c r="CZ388" s="60"/>
      <c r="DA388" s="60"/>
      <c r="DB388" s="71" t="str">
        <f t="shared" si="5811"/>
        <v/>
      </c>
      <c r="DC388" s="71" t="str">
        <f t="shared" si="5812"/>
        <v/>
      </c>
      <c r="DD388" s="71" t="str">
        <f t="shared" si="5813"/>
        <v/>
      </c>
      <c r="DE388" s="71" t="str">
        <f t="shared" si="5814"/>
        <v/>
      </c>
      <c r="DF388" s="71" t="str">
        <f t="shared" si="5815"/>
        <v/>
      </c>
      <c r="DG388" s="71" t="str">
        <f t="shared" si="5816"/>
        <v/>
      </c>
      <c r="DH388" s="71" t="str">
        <f t="shared" si="5817"/>
        <v/>
      </c>
      <c r="DI388" s="71" t="str">
        <f t="shared" si="5818"/>
        <v/>
      </c>
      <c r="DJ388" s="71" t="str">
        <f t="shared" si="5819"/>
        <v/>
      </c>
      <c r="DK388" s="71" t="str">
        <f t="shared" si="5820"/>
        <v/>
      </c>
      <c r="DL388" s="71" t="str">
        <f t="shared" si="5821"/>
        <v/>
      </c>
      <c r="DM388" s="71" t="str">
        <f t="shared" si="5822"/>
        <v/>
      </c>
      <c r="DN388" s="71" t="str">
        <f t="shared" si="5823"/>
        <v/>
      </c>
      <c r="DO388" s="71" t="str">
        <f t="shared" si="5824"/>
        <v/>
      </c>
      <c r="DP388" s="71" t="str">
        <f t="shared" si="5825"/>
        <v/>
      </c>
      <c r="DQ388" s="71" t="str">
        <f t="shared" si="5826"/>
        <v/>
      </c>
      <c r="DR388" s="71" t="str">
        <f t="shared" si="5827"/>
        <v/>
      </c>
      <c r="DS388" s="71" t="str">
        <f t="shared" si="5828"/>
        <v/>
      </c>
      <c r="DT388" s="71" t="str">
        <f t="shared" si="5829"/>
        <v/>
      </c>
      <c r="DU388" s="71" t="str">
        <f t="shared" si="5830"/>
        <v/>
      </c>
      <c r="DV388" s="71" t="str">
        <f t="shared" si="5831"/>
        <v/>
      </c>
      <c r="DW388" s="71" t="str">
        <f t="shared" si="5832"/>
        <v/>
      </c>
      <c r="DX388" s="71" t="str">
        <f t="shared" si="5833"/>
        <v/>
      </c>
      <c r="DY388" s="71" t="str">
        <f t="shared" si="5834"/>
        <v/>
      </c>
      <c r="DZ388" s="71" t="str">
        <f t="shared" si="5835"/>
        <v/>
      </c>
      <c r="EA388" s="71" t="str">
        <f t="shared" si="5836"/>
        <v/>
      </c>
      <c r="EB388" s="71" t="str">
        <f t="shared" si="5837"/>
        <v/>
      </c>
      <c r="EC388" s="71" t="str">
        <f t="shared" si="5838"/>
        <v/>
      </c>
      <c r="ED388" s="71" t="str">
        <f t="shared" si="5839"/>
        <v/>
      </c>
      <c r="EE388" s="71" t="str">
        <f t="shared" si="5840"/>
        <v/>
      </c>
      <c r="EF388" s="71" t="str">
        <f t="shared" si="5841"/>
        <v/>
      </c>
      <c r="EG388" s="71" t="str">
        <f t="shared" si="5842"/>
        <v/>
      </c>
      <c r="EH388" s="71" t="str">
        <f t="shared" si="5843"/>
        <v/>
      </c>
      <c r="EI388" s="71" t="str">
        <f t="shared" si="5844"/>
        <v/>
      </c>
      <c r="EJ388" s="71" t="str">
        <f t="shared" si="5845"/>
        <v/>
      </c>
      <c r="EK388" s="71" t="str">
        <f t="shared" si="5846"/>
        <v/>
      </c>
      <c r="EL388" s="71" t="str">
        <f t="shared" si="5847"/>
        <v/>
      </c>
      <c r="EM388" s="71" t="str">
        <f t="shared" si="5848"/>
        <v/>
      </c>
      <c r="EN388" s="71" t="str">
        <f t="shared" si="5849"/>
        <v/>
      </c>
      <c r="EO388" s="71" t="str">
        <f t="shared" si="5850"/>
        <v/>
      </c>
      <c r="EP388" s="71" t="str">
        <f t="shared" si="5851"/>
        <v/>
      </c>
      <c r="EQ388" s="71" t="str">
        <f t="shared" si="5852"/>
        <v/>
      </c>
      <c r="ER388" s="71" t="str">
        <f t="shared" si="5853"/>
        <v/>
      </c>
      <c r="ES388" s="71" t="str">
        <f t="shared" si="5854"/>
        <v/>
      </c>
      <c r="ET388" s="71" t="str">
        <f t="shared" si="5855"/>
        <v/>
      </c>
      <c r="EU388" s="71" t="str">
        <f t="shared" si="5856"/>
        <v/>
      </c>
      <c r="EV388" s="71" t="str">
        <f t="shared" si="5857"/>
        <v/>
      </c>
      <c r="EW388" s="71" t="str">
        <f t="shared" si="5858"/>
        <v/>
      </c>
      <c r="EX388" s="71" t="str">
        <f t="shared" si="5859"/>
        <v/>
      </c>
      <c r="EY388" s="71" t="str">
        <f t="shared" si="5860"/>
        <v/>
      </c>
      <c r="EZ388" s="71" t="str">
        <f t="shared" si="5861"/>
        <v/>
      </c>
      <c r="FA388" s="71" t="str">
        <f t="shared" si="5862"/>
        <v/>
      </c>
      <c r="FB388" s="71" t="str">
        <f t="shared" si="5863"/>
        <v/>
      </c>
      <c r="FC388" s="71" t="str">
        <f t="shared" si="5864"/>
        <v/>
      </c>
      <c r="FD388" s="71" t="str">
        <f t="shared" si="5865"/>
        <v/>
      </c>
      <c r="FE388" s="71" t="str">
        <f t="shared" si="5866"/>
        <v/>
      </c>
      <c r="FF388" s="71" t="str">
        <f t="shared" si="5867"/>
        <v/>
      </c>
      <c r="FG388" s="71" t="str">
        <f t="shared" si="5868"/>
        <v/>
      </c>
      <c r="FH388" s="71" t="str">
        <f t="shared" si="5869"/>
        <v/>
      </c>
      <c r="FI388" s="71" t="str">
        <f t="shared" si="5870"/>
        <v/>
      </c>
      <c r="FJ388" s="71" t="str">
        <f t="shared" si="5871"/>
        <v/>
      </c>
      <c r="FK388" s="71" t="str">
        <f t="shared" si="5872"/>
        <v/>
      </c>
      <c r="FL388" s="71" t="str">
        <f t="shared" si="5873"/>
        <v/>
      </c>
      <c r="FM388" s="71" t="str">
        <f t="shared" si="5874"/>
        <v/>
      </c>
      <c r="FN388" s="71" t="str">
        <f t="shared" si="5875"/>
        <v/>
      </c>
      <c r="FO388" s="71" t="str">
        <f t="shared" si="5876"/>
        <v/>
      </c>
      <c r="FP388" s="71" t="str">
        <f t="shared" si="5877"/>
        <v/>
      </c>
      <c r="FQ388" s="71" t="str">
        <f t="shared" si="5878"/>
        <v/>
      </c>
      <c r="FR388" s="71" t="str">
        <f t="shared" si="5879"/>
        <v/>
      </c>
      <c r="FS388" s="71" t="str">
        <f t="shared" si="5880"/>
        <v/>
      </c>
    </row>
    <row r="389" spans="1:175" ht="16.5">
      <c r="A389" s="136"/>
      <c r="B389" s="80" t="s">
        <v>1094</v>
      </c>
      <c r="C389" s="149" t="s">
        <v>1077</v>
      </c>
      <c r="K389" s="153"/>
      <c r="T389" s="154" t="s">
        <v>1095</v>
      </c>
      <c r="U389" s="85" t="s">
        <v>1079</v>
      </c>
      <c r="CN389" s="70" t="str">
        <f t="shared" si="5805"/>
        <v>InitUnitState('IK5I',,,,,,,,,,)</v>
      </c>
      <c r="CO389" s="70" t="str">
        <f t="shared" si="5806"/>
        <v>InitUnitNormal('IK5I',,,,,,,,,,)</v>
      </c>
      <c r="CP389" s="70" t="str">
        <f t="shared" si="5807"/>
        <v>InitUnitMagic('IK5I',,,,,,,,,,)</v>
      </c>
      <c r="CQ389" s="70" t="str">
        <f t="shared" si="5808"/>
        <v>InitUnitAdd('IK5I',,,,,,,,,,)</v>
      </c>
      <c r="CR389" s="70" t="str">
        <f t="shared" si="5809"/>
        <v>InitEquipData('IK5I',,"",,,,,'','','','','','',"ReplaceableTextures\\CommandButtons\\BTNSST14.blp")</v>
      </c>
      <c r="CU389" s="95" t="str">
        <f t="shared" si="5810"/>
        <v>|n</v>
      </c>
      <c r="CV389" s="61" t="str">
        <f t="shared" si="5425"/>
        <v>护甲穿透|Cffffc926+150|n|n|r|Cffaaaaaa○|CffFFD24D暗之符印+1|r|r|n|n|Cff00ff7f点击穿戴或脱卸。|r</v>
      </c>
      <c r="CW389" s="60"/>
      <c r="CX389" s="60"/>
      <c r="CY389" s="60"/>
      <c r="CZ389" s="60"/>
      <c r="DA389" s="60"/>
      <c r="DB389" s="71" t="str">
        <f t="shared" si="5811"/>
        <v/>
      </c>
      <c r="DC389" s="71" t="str">
        <f t="shared" si="5812"/>
        <v/>
      </c>
      <c r="DD389" s="71" t="str">
        <f t="shared" si="5813"/>
        <v/>
      </c>
      <c r="DE389" s="71" t="str">
        <f t="shared" si="5814"/>
        <v/>
      </c>
      <c r="DF389" s="71" t="str">
        <f t="shared" si="5815"/>
        <v/>
      </c>
      <c r="DG389" s="71" t="str">
        <f t="shared" si="5816"/>
        <v/>
      </c>
      <c r="DH389" s="71" t="str">
        <f t="shared" si="5817"/>
        <v/>
      </c>
      <c r="DI389" s="71" t="str">
        <f t="shared" si="5818"/>
        <v/>
      </c>
      <c r="DJ389" s="71" t="str">
        <f t="shared" si="5819"/>
        <v/>
      </c>
      <c r="DK389" s="71" t="str">
        <f t="shared" si="5820"/>
        <v/>
      </c>
      <c r="DL389" s="71" t="str">
        <f t="shared" si="5821"/>
        <v/>
      </c>
      <c r="DM389" s="71" t="str">
        <f t="shared" si="5822"/>
        <v/>
      </c>
      <c r="DN389" s="71" t="str">
        <f t="shared" si="5823"/>
        <v/>
      </c>
      <c r="DO389" s="71" t="str">
        <f t="shared" si="5824"/>
        <v/>
      </c>
      <c r="DP389" s="71" t="str">
        <f t="shared" si="5825"/>
        <v/>
      </c>
      <c r="DQ389" s="71" t="str">
        <f t="shared" si="5826"/>
        <v/>
      </c>
      <c r="DR389" s="71" t="str">
        <f t="shared" si="5827"/>
        <v/>
      </c>
      <c r="DS389" s="71" t="str">
        <f t="shared" si="5828"/>
        <v/>
      </c>
      <c r="DT389" s="71" t="str">
        <f t="shared" si="5829"/>
        <v/>
      </c>
      <c r="DU389" s="71" t="str">
        <f t="shared" si="5830"/>
        <v/>
      </c>
      <c r="DV389" s="71" t="str">
        <f t="shared" si="5831"/>
        <v/>
      </c>
      <c r="DW389" s="71" t="str">
        <f t="shared" si="5832"/>
        <v/>
      </c>
      <c r="DX389" s="71" t="str">
        <f t="shared" si="5833"/>
        <v/>
      </c>
      <c r="DY389" s="71" t="str">
        <f t="shared" si="5834"/>
        <v/>
      </c>
      <c r="DZ389" s="71" t="str">
        <f t="shared" si="5835"/>
        <v/>
      </c>
      <c r="EA389" s="71" t="str">
        <f t="shared" si="5836"/>
        <v/>
      </c>
      <c r="EB389" s="71" t="str">
        <f t="shared" si="5837"/>
        <v/>
      </c>
      <c r="EC389" s="71" t="str">
        <f t="shared" si="5838"/>
        <v/>
      </c>
      <c r="ED389" s="71" t="str">
        <f t="shared" si="5839"/>
        <v/>
      </c>
      <c r="EE389" s="71" t="str">
        <f t="shared" si="5840"/>
        <v/>
      </c>
      <c r="EF389" s="71" t="str">
        <f t="shared" si="5841"/>
        <v/>
      </c>
      <c r="EG389" s="71" t="str">
        <f t="shared" si="5842"/>
        <v/>
      </c>
      <c r="EH389" s="71" t="str">
        <f t="shared" si="5843"/>
        <v/>
      </c>
      <c r="EI389" s="71" t="str">
        <f t="shared" si="5844"/>
        <v/>
      </c>
      <c r="EJ389" s="71" t="str">
        <f t="shared" si="5845"/>
        <v/>
      </c>
      <c r="EK389" s="71" t="str">
        <f t="shared" si="5846"/>
        <v/>
      </c>
      <c r="EL389" s="71" t="str">
        <f t="shared" si="5847"/>
        <v/>
      </c>
      <c r="EM389" s="71" t="str">
        <f t="shared" si="5848"/>
        <v/>
      </c>
      <c r="EN389" s="71" t="str">
        <f t="shared" si="5849"/>
        <v/>
      </c>
      <c r="EO389" s="71" t="str">
        <f t="shared" si="5850"/>
        <v/>
      </c>
      <c r="EP389" s="71" t="str">
        <f t="shared" si="5851"/>
        <v/>
      </c>
      <c r="EQ389" s="71" t="str">
        <f t="shared" si="5852"/>
        <v/>
      </c>
      <c r="ER389" s="71" t="str">
        <f t="shared" si="5853"/>
        <v/>
      </c>
      <c r="ES389" s="71" t="str">
        <f t="shared" si="5854"/>
        <v/>
      </c>
      <c r="ET389" s="71" t="str">
        <f t="shared" si="5855"/>
        <v/>
      </c>
      <c r="EU389" s="71" t="str">
        <f t="shared" si="5856"/>
        <v/>
      </c>
      <c r="EV389" s="71" t="str">
        <f t="shared" si="5857"/>
        <v/>
      </c>
      <c r="EW389" s="71" t="str">
        <f t="shared" si="5858"/>
        <v/>
      </c>
      <c r="EX389" s="71" t="str">
        <f t="shared" si="5859"/>
        <v/>
      </c>
      <c r="EY389" s="71" t="str">
        <f t="shared" si="5860"/>
        <v/>
      </c>
      <c r="EZ389" s="71" t="str">
        <f t="shared" si="5861"/>
        <v/>
      </c>
      <c r="FA389" s="71" t="str">
        <f t="shared" si="5862"/>
        <v/>
      </c>
      <c r="FB389" s="71" t="str">
        <f t="shared" si="5863"/>
        <v/>
      </c>
      <c r="FC389" s="71" t="str">
        <f t="shared" si="5864"/>
        <v/>
      </c>
      <c r="FD389" s="71" t="str">
        <f t="shared" si="5865"/>
        <v/>
      </c>
      <c r="FE389" s="71" t="str">
        <f t="shared" si="5866"/>
        <v/>
      </c>
      <c r="FF389" s="71" t="str">
        <f t="shared" si="5867"/>
        <v/>
      </c>
      <c r="FG389" s="71" t="str">
        <f t="shared" si="5868"/>
        <v/>
      </c>
      <c r="FH389" s="71" t="str">
        <f t="shared" si="5869"/>
        <v/>
      </c>
      <c r="FI389" s="71" t="str">
        <f t="shared" si="5870"/>
        <v/>
      </c>
      <c r="FJ389" s="71" t="str">
        <f t="shared" si="5871"/>
        <v/>
      </c>
      <c r="FK389" s="71" t="str">
        <f t="shared" si="5872"/>
        <v/>
      </c>
      <c r="FL389" s="71" t="str">
        <f t="shared" si="5873"/>
        <v/>
      </c>
      <c r="FM389" s="71" t="str">
        <f t="shared" si="5874"/>
        <v/>
      </c>
      <c r="FN389" s="71" t="str">
        <f t="shared" si="5875"/>
        <v/>
      </c>
      <c r="FO389" s="71" t="str">
        <f t="shared" si="5876"/>
        <v/>
      </c>
      <c r="FP389" s="71" t="str">
        <f t="shared" si="5877"/>
        <v/>
      </c>
      <c r="FQ389" s="71" t="str">
        <f t="shared" si="5878"/>
        <v/>
      </c>
      <c r="FR389" s="71" t="str">
        <f t="shared" si="5879"/>
        <v/>
      </c>
      <c r="FS389" s="71" t="str">
        <f t="shared" si="5880"/>
        <v/>
      </c>
    </row>
    <row r="390" spans="1:175" ht="16.5">
      <c r="A390" s="136"/>
      <c r="B390" s="80" t="s">
        <v>1096</v>
      </c>
      <c r="C390" s="149" t="s">
        <v>1097</v>
      </c>
      <c r="T390" s="154" t="s">
        <v>1098</v>
      </c>
      <c r="U390" s="85" t="s">
        <v>1099</v>
      </c>
      <c r="CN390" s="70" t="str">
        <f t="shared" si="5426"/>
        <v>InitUnitState('IK6A',,,,,,,,,,)</v>
      </c>
      <c r="CO390" s="70" t="str">
        <f t="shared" si="5427"/>
        <v>InitUnitNormal('IK6A',,,,,,,,,,)</v>
      </c>
      <c r="CP390" s="70" t="str">
        <f t="shared" si="5428"/>
        <v>InitUnitMagic('IK6A',,,,,,,,,,)</v>
      </c>
      <c r="CQ390" s="70" t="str">
        <f t="shared" si="5429"/>
        <v>InitUnitAdd('IK6A',,,,,,,,,,)</v>
      </c>
      <c r="CR390" s="70" t="str">
        <f>"InitEquipData('"&amp;B390&amp;"',"&amp;D390&amp;","&amp;CR$1&amp;A390&amp;CR$1&amp;","&amp;E390&amp;","&amp;I390&amp;","&amp;F390&amp;","&amp;G390&amp;",'"&amp;J390&amp;"','"&amp;K390&amp;"','"&amp;L390&amp;"','"&amp;M390&amp;"','"&amp;N390&amp;"','"&amp;O390&amp;"',"&amp;CR$1&amp;U399&amp;CR$1&amp;")"</f>
        <v>InitEquipData('IK6A',,"",,,,,'','','','','','',"ReplaceableTextures\\CommandButtons\\BTNSST15.blp")</v>
      </c>
      <c r="CU390" s="95" t="str">
        <f t="shared" si="5430"/>
        <v>|n</v>
      </c>
      <c r="CV390" s="61" t="str">
        <f t="shared" si="5425"/>
        <v>暴击伤害|Cffffc926+60%|n|n|r|Cffaaaaaa○刻印槽 【空】|r|n|n|Cff00ff7f点击穿戴或脱卸。|r</v>
      </c>
      <c r="CW390" s="60"/>
      <c r="CX390" s="60"/>
      <c r="CY390" s="60"/>
      <c r="CZ390" s="60"/>
      <c r="DA390" s="60"/>
      <c r="DB390" s="71" t="str">
        <f t="shared" si="5431"/>
        <v/>
      </c>
      <c r="DC390" s="71" t="str">
        <f t="shared" si="5432"/>
        <v/>
      </c>
      <c r="DD390" s="71" t="str">
        <f t="shared" si="5433"/>
        <v/>
      </c>
      <c r="DE390" s="71" t="str">
        <f t="shared" si="5434"/>
        <v/>
      </c>
      <c r="DF390" s="71" t="str">
        <f t="shared" si="5435"/>
        <v/>
      </c>
      <c r="DG390" s="71" t="str">
        <f t="shared" si="5436"/>
        <v/>
      </c>
      <c r="DH390" s="71" t="str">
        <f t="shared" si="5437"/>
        <v/>
      </c>
      <c r="DI390" s="71" t="str">
        <f t="shared" si="5438"/>
        <v/>
      </c>
      <c r="DJ390" s="71" t="str">
        <f t="shared" si="5439"/>
        <v/>
      </c>
      <c r="DK390" s="71" t="str">
        <f t="shared" si="5440"/>
        <v/>
      </c>
      <c r="DL390" s="71" t="str">
        <f t="shared" si="5441"/>
        <v/>
      </c>
      <c r="DM390" s="71" t="str">
        <f t="shared" si="5442"/>
        <v/>
      </c>
      <c r="DN390" s="71" t="str">
        <f t="shared" si="5443"/>
        <v/>
      </c>
      <c r="DO390" s="71" t="str">
        <f t="shared" si="5444"/>
        <v/>
      </c>
      <c r="DP390" s="71" t="str">
        <f t="shared" si="5445"/>
        <v/>
      </c>
      <c r="DQ390" s="71" t="str">
        <f t="shared" si="5446"/>
        <v/>
      </c>
      <c r="DR390" s="71" t="str">
        <f t="shared" si="5447"/>
        <v/>
      </c>
      <c r="DS390" s="71" t="str">
        <f t="shared" si="5448"/>
        <v/>
      </c>
      <c r="DT390" s="71" t="str">
        <f t="shared" si="5449"/>
        <v/>
      </c>
      <c r="DU390" s="71" t="str">
        <f t="shared" si="5450"/>
        <v/>
      </c>
      <c r="DV390" s="71" t="str">
        <f t="shared" si="5451"/>
        <v/>
      </c>
      <c r="DW390" s="71" t="str">
        <f t="shared" si="5452"/>
        <v/>
      </c>
      <c r="DX390" s="71" t="str">
        <f t="shared" si="5453"/>
        <v/>
      </c>
      <c r="DY390" s="71" t="str">
        <f t="shared" si="5454"/>
        <v/>
      </c>
      <c r="DZ390" s="71" t="str">
        <f t="shared" si="5455"/>
        <v/>
      </c>
      <c r="EA390" s="71" t="str">
        <f t="shared" si="5456"/>
        <v/>
      </c>
      <c r="EB390" s="71" t="str">
        <f t="shared" si="5457"/>
        <v/>
      </c>
      <c r="EC390" s="71" t="str">
        <f t="shared" si="5458"/>
        <v/>
      </c>
      <c r="ED390" s="71" t="str">
        <f t="shared" si="5459"/>
        <v/>
      </c>
      <c r="EE390" s="71" t="str">
        <f t="shared" si="5460"/>
        <v/>
      </c>
      <c r="EF390" s="71" t="str">
        <f t="shared" si="5461"/>
        <v/>
      </c>
      <c r="EG390" s="71" t="str">
        <f t="shared" si="5462"/>
        <v/>
      </c>
      <c r="EH390" s="71" t="str">
        <f t="shared" si="5463"/>
        <v/>
      </c>
      <c r="EI390" s="71" t="str">
        <f t="shared" si="5464"/>
        <v/>
      </c>
      <c r="EJ390" s="71" t="str">
        <f t="shared" si="5465"/>
        <v/>
      </c>
      <c r="EK390" s="71" t="str">
        <f t="shared" si="5466"/>
        <v/>
      </c>
      <c r="EL390" s="71" t="str">
        <f t="shared" si="5467"/>
        <v/>
      </c>
      <c r="EM390" s="71" t="str">
        <f t="shared" si="5468"/>
        <v/>
      </c>
      <c r="EN390" s="71" t="str">
        <f t="shared" si="5469"/>
        <v/>
      </c>
      <c r="EO390" s="71" t="str">
        <f t="shared" si="5470"/>
        <v/>
      </c>
      <c r="EP390" s="71" t="str">
        <f t="shared" si="5471"/>
        <v/>
      </c>
      <c r="EQ390" s="71" t="str">
        <f t="shared" si="5472"/>
        <v/>
      </c>
      <c r="ER390" s="71" t="str">
        <f t="shared" si="5473"/>
        <v/>
      </c>
      <c r="ES390" s="71" t="str">
        <f t="shared" si="5474"/>
        <v/>
      </c>
      <c r="ET390" s="71" t="str">
        <f t="shared" si="5475"/>
        <v/>
      </c>
      <c r="EU390" s="71" t="str">
        <f t="shared" si="5476"/>
        <v/>
      </c>
      <c r="EV390" s="71" t="str">
        <f t="shared" si="5477"/>
        <v/>
      </c>
      <c r="EW390" s="71" t="str">
        <f t="shared" si="5478"/>
        <v/>
      </c>
      <c r="EX390" s="71" t="str">
        <f t="shared" si="5479"/>
        <v/>
      </c>
      <c r="EY390" s="71" t="str">
        <f t="shared" si="5480"/>
        <v/>
      </c>
      <c r="EZ390" s="71" t="str">
        <f t="shared" si="5481"/>
        <v/>
      </c>
      <c r="FA390" s="71" t="str">
        <f t="shared" si="5482"/>
        <v/>
      </c>
      <c r="FB390" s="71" t="str">
        <f t="shared" si="5483"/>
        <v/>
      </c>
      <c r="FC390" s="71" t="str">
        <f t="shared" si="5484"/>
        <v/>
      </c>
      <c r="FD390" s="71" t="str">
        <f t="shared" si="5485"/>
        <v/>
      </c>
      <c r="FE390" s="71" t="str">
        <f t="shared" si="5486"/>
        <v/>
      </c>
      <c r="FF390" s="71" t="str">
        <f t="shared" si="5487"/>
        <v/>
      </c>
      <c r="FG390" s="71" t="str">
        <f t="shared" si="5488"/>
        <v/>
      </c>
      <c r="FH390" s="71" t="str">
        <f t="shared" si="5489"/>
        <v/>
      </c>
      <c r="FI390" s="71" t="str">
        <f t="shared" si="5490"/>
        <v/>
      </c>
      <c r="FJ390" s="71" t="str">
        <f t="shared" si="5491"/>
        <v/>
      </c>
      <c r="FK390" s="71" t="str">
        <f t="shared" si="5492"/>
        <v/>
      </c>
      <c r="FL390" s="71" t="str">
        <f t="shared" si="5493"/>
        <v/>
      </c>
      <c r="FM390" s="71" t="str">
        <f t="shared" si="5494"/>
        <v/>
      </c>
      <c r="FN390" s="71" t="str">
        <f t="shared" si="5495"/>
        <v/>
      </c>
      <c r="FO390" s="71" t="str">
        <f t="shared" si="5496"/>
        <v/>
      </c>
      <c r="FP390" s="71" t="str">
        <f t="shared" si="5497"/>
        <v/>
      </c>
      <c r="FQ390" s="71" t="str">
        <f t="shared" si="5498"/>
        <v/>
      </c>
      <c r="FR390" s="71" t="str">
        <f t="shared" si="5499"/>
        <v/>
      </c>
      <c r="FS390" s="71" t="str">
        <f t="shared" si="5500"/>
        <v/>
      </c>
    </row>
    <row r="391" spans="1:175" ht="16.5">
      <c r="A391" s="136"/>
      <c r="B391" s="80" t="s">
        <v>1100</v>
      </c>
      <c r="C391" s="149" t="s">
        <v>1097</v>
      </c>
      <c r="K391" s="151"/>
      <c r="T391" s="154" t="s">
        <v>1101</v>
      </c>
      <c r="U391" s="85" t="s">
        <v>1099</v>
      </c>
      <c r="CN391" s="70" t="str">
        <f t="shared" ref="CN391:CN398" si="5881">"InitUnitState('"&amp;B391&amp;"',"&amp;V391&amp;","&amp;W391&amp;","&amp;X391&amp;","&amp;Y391&amp;","&amp;Z391&amp;","&amp;AA391&amp;","&amp;AB391&amp;","&amp;AC391&amp;","&amp;AD391&amp;","&amp;AE391&amp;")"</f>
        <v>InitUnitState('IK6B',,,,,,,,,,)</v>
      </c>
      <c r="CO391" s="70" t="str">
        <f t="shared" ref="CO391:CO398" si="5882">"InitUnitNormal('"&amp;B391&amp;"',"&amp;AF391&amp;","&amp;AG391&amp;","&amp;AH391&amp;","&amp;AI391&amp;","&amp;AJ391&amp;","&amp;AK391&amp;","&amp;AL391&amp;","&amp;AM391&amp;","&amp;AN391&amp;","&amp;AO391&amp;")"</f>
        <v>InitUnitNormal('IK6B',,,,,,,,,,)</v>
      </c>
      <c r="CP391" s="70" t="str">
        <f t="shared" ref="CP391:CP398" si="5883">"InitUnitMagic('"&amp;B391&amp;"',"&amp;AP391&amp;","&amp;AQ391&amp;","&amp;AR391&amp;","&amp;AS391&amp;","&amp;AT391&amp;","&amp;AU391&amp;","&amp;AV391&amp;","&amp;AW391&amp;","&amp;BI391&amp;","&amp;BJ391&amp;")"</f>
        <v>InitUnitMagic('IK6B',,,,,,,,,,)</v>
      </c>
      <c r="CQ391" s="70" t="str">
        <f t="shared" ref="CQ391:CQ398" si="5884">"InitUnitAdd('"&amp;B391&amp;"',"&amp;BK391&amp;","&amp;BL391&amp;","&amp;BM391&amp;","&amp;BN391&amp;","&amp;BO391&amp;","&amp;BP391&amp;","&amp;BQ391&amp;","&amp;BR391&amp;","&amp;BS391&amp;","&amp;BT391&amp;")"</f>
        <v>InitUnitAdd('IK6B',,,,,,,,,,)</v>
      </c>
      <c r="CR391" s="70" t="str">
        <f t="shared" ref="CR391:CR398" si="5885">"InitEquipData('"&amp;B391&amp;"',"&amp;D391&amp;","&amp;CR$1&amp;A391&amp;CR$1&amp;","&amp;E391&amp;","&amp;I391&amp;","&amp;F391&amp;","&amp;G391&amp;",'"&amp;J391&amp;"','"&amp;K391&amp;"','"&amp;L391&amp;"','"&amp;M391&amp;"','"&amp;N391&amp;"','"&amp;O391&amp;"',"&amp;CR$1&amp;U400&amp;CR$1&amp;")"</f>
        <v>InitEquipData('IK6B',,"",,,,,'','','','','','',"ReplaceableTextures\\CommandButtons\\BTNSST15.blp")</v>
      </c>
      <c r="CU391" s="95" t="str">
        <f t="shared" ref="CU391:CU398" si="5886">CONCATENATE(DB391,DC391,DD391,DE391,DF391,DG391,DH391,DI391,DJ391,DK391,DL391,DM391,DN391,DO391,DP391,DQ391,DR391,DS391,DT391,DU391,DV391,DW391,DX391,DY391,DZ391,EA391,EB391,EC391,ED391,EE391,EF391,EG391,EH391,EI391,EJ391,EK391,EL391,EM391,EN391,EO391,EP391&amp;"|n")</f>
        <v>|n</v>
      </c>
      <c r="CV391" s="61" t="str">
        <f t="shared" si="5425"/>
        <v>暴击伤害|Cffffc926+60%|n|n|r|Cffaaaaaa○|CffFFD24D金之符印+1|r|r|n|n|Cff00ff7f点击穿戴或脱卸。|r</v>
      </c>
      <c r="CW391" s="60"/>
      <c r="CX391" s="60"/>
      <c r="CY391" s="60"/>
      <c r="CZ391" s="60"/>
      <c r="DA391" s="60"/>
      <c r="DB391" s="71" t="str">
        <f t="shared" ref="DB391:DB398" si="5887">IF(V391="","","|n"&amp;DB$2&amp;"+"&amp;V391&amp;DB$1)</f>
        <v/>
      </c>
      <c r="DC391" s="71" t="str">
        <f t="shared" ref="DC391:DC398" si="5888">IF(W391="","","|n"&amp;DC$2&amp;"+"&amp;W391&amp;DC$1)</f>
        <v/>
      </c>
      <c r="DD391" s="71" t="str">
        <f t="shared" ref="DD391:DD398" si="5889">IF(X391="","","|n"&amp;DD$2&amp;"+"&amp;X391&amp;DD$1)</f>
        <v/>
      </c>
      <c r="DE391" s="71" t="str">
        <f t="shared" ref="DE391:DE398" si="5890">IF(Y391="","","|n"&amp;DE$2&amp;"+"&amp;Y391&amp;DE$1)</f>
        <v/>
      </c>
      <c r="DF391" s="71" t="str">
        <f t="shared" ref="DF391:DF398" si="5891">IF(Z391="","","|n"&amp;DF$2&amp;"+"&amp;Z391&amp;DF$1)</f>
        <v/>
      </c>
      <c r="DG391" s="71" t="str">
        <f t="shared" ref="DG391:DG398" si="5892">IF(AA391="","","|n"&amp;DG$2&amp;"+"&amp;AA391&amp;DG$1)</f>
        <v/>
      </c>
      <c r="DH391" s="71" t="str">
        <f t="shared" ref="DH391:DH398" si="5893">IF(AB391="","","|n"&amp;DH$2&amp;"+"&amp;AB391&amp;DH$1)</f>
        <v/>
      </c>
      <c r="DI391" s="71" t="str">
        <f t="shared" ref="DI391:DI398" si="5894">IF(AC391="","","|n"&amp;DI$2&amp;"+"&amp;AC391&amp;DI$1)</f>
        <v/>
      </c>
      <c r="DJ391" s="71" t="str">
        <f t="shared" ref="DJ391:DJ398" si="5895">IF(AD391="","","|n"&amp;DJ$2&amp;"+"&amp;AD391&amp;DJ$1)</f>
        <v/>
      </c>
      <c r="DK391" s="71" t="str">
        <f t="shared" ref="DK391:DK398" si="5896">IF(AE391="","","|n"&amp;DK$2&amp;"+"&amp;AE391&amp;DK$1)</f>
        <v/>
      </c>
      <c r="DL391" s="71" t="str">
        <f t="shared" ref="DL391:DL398" si="5897">IF(AF391="","","|n"&amp;DL$2&amp;"+"&amp;AF391&amp;DL$1)</f>
        <v/>
      </c>
      <c r="DM391" s="71" t="str">
        <f t="shared" ref="DM391:DM398" si="5898">IF(AG391="","","|n"&amp;DM$2&amp;"+"&amp;AG391&amp;DM$1)</f>
        <v/>
      </c>
      <c r="DN391" s="71" t="str">
        <f t="shared" ref="DN391:DN398" si="5899">IF(AH391="","","|n"&amp;DN$2&amp;"+"&amp;AH391&amp;DN$1)</f>
        <v/>
      </c>
      <c r="DO391" s="71" t="str">
        <f t="shared" ref="DO391:DO398" si="5900">IF(AI391="","","|n"&amp;DO$2&amp;"+"&amp;AI391&amp;DO$1)</f>
        <v/>
      </c>
      <c r="DP391" s="71" t="str">
        <f t="shared" ref="DP391:DP398" si="5901">IF(AJ391="","","|n"&amp;DP$2&amp;"+"&amp;AJ391&amp;DP$1)</f>
        <v/>
      </c>
      <c r="DQ391" s="71" t="str">
        <f t="shared" ref="DQ391:DQ398" si="5902">IF(AK391="","","|n"&amp;DQ$2&amp;"+"&amp;AK391&amp;DQ$1)</f>
        <v/>
      </c>
      <c r="DR391" s="71" t="str">
        <f t="shared" ref="DR391:DR398" si="5903">IF(AL391="","","|n"&amp;DR$2&amp;"+"&amp;AL391&amp;DR$1)</f>
        <v/>
      </c>
      <c r="DS391" s="71" t="str">
        <f t="shared" ref="DS391:DS398" si="5904">IF(AM391="","","|n"&amp;DS$2&amp;"+"&amp;AM391&amp;DS$1)</f>
        <v/>
      </c>
      <c r="DT391" s="71" t="str">
        <f t="shared" ref="DT391:DT398" si="5905">IF(AN391="","","|n"&amp;DT$2&amp;"+"&amp;AN391&amp;DT$1)</f>
        <v/>
      </c>
      <c r="DU391" s="71" t="str">
        <f t="shared" ref="DU391:DU398" si="5906">IF(AO391="","","|n"&amp;DU$2&amp;"+"&amp;AO391&amp;DU$1)</f>
        <v/>
      </c>
      <c r="DV391" s="71" t="str">
        <f t="shared" ref="DV391:DV398" si="5907">IF(AP391="","","|n"&amp;DV$2&amp;"+"&amp;AP391&amp;DV$1)</f>
        <v/>
      </c>
      <c r="DW391" s="71" t="str">
        <f t="shared" ref="DW391:DW398" si="5908">IF(AQ391="","","|n"&amp;DW$2&amp;"+"&amp;AQ391&amp;DW$1)</f>
        <v/>
      </c>
      <c r="DX391" s="71" t="str">
        <f t="shared" ref="DX391:DX398" si="5909">IF(AR391="","","|n"&amp;DX$2&amp;"+"&amp;AR391&amp;DX$1)</f>
        <v/>
      </c>
      <c r="DY391" s="71" t="str">
        <f t="shared" ref="DY391:DY398" si="5910">IF(AS391="","","|n"&amp;DY$2&amp;"+"&amp;AS391&amp;DY$1)</f>
        <v/>
      </c>
      <c r="DZ391" s="71" t="str">
        <f t="shared" ref="DZ391:DZ398" si="5911">IF(AT391="","","|n"&amp;DZ$2&amp;"+"&amp;AT391&amp;DZ$1)</f>
        <v/>
      </c>
      <c r="EA391" s="71" t="str">
        <f t="shared" ref="EA391:EA398" si="5912">IF(AU391="","","|n"&amp;EA$2&amp;"+"&amp;AU391&amp;EA$1)</f>
        <v/>
      </c>
      <c r="EB391" s="71" t="str">
        <f t="shared" ref="EB391:EB398" si="5913">IF(AV391="","","|n"&amp;EB$2&amp;"+"&amp;AV391&amp;EB$1)</f>
        <v/>
      </c>
      <c r="EC391" s="71" t="str">
        <f t="shared" ref="EC391:EC398" si="5914">IF(AW391="","","|n"&amp;EC$2&amp;"+"&amp;AW391&amp;EC$1)</f>
        <v/>
      </c>
      <c r="ED391" s="71" t="str">
        <f t="shared" ref="ED391:ED398" si="5915">IF(AX391="","","|n"&amp;ED$2&amp;"+"&amp;AX391&amp;ED$1)</f>
        <v/>
      </c>
      <c r="EE391" s="71" t="str">
        <f t="shared" ref="EE391:EE398" si="5916">IF(AY391="","","|n"&amp;EE$2&amp;"+"&amp;AY391&amp;EE$1)</f>
        <v/>
      </c>
      <c r="EF391" s="71" t="str">
        <f t="shared" ref="EF391:EF398" si="5917">IF(AZ391="","","|n"&amp;EF$2&amp;"+"&amp;AZ391&amp;EF$1)</f>
        <v/>
      </c>
      <c r="EG391" s="71" t="str">
        <f t="shared" ref="EG391:EG398" si="5918">IF(BA391="","","|n"&amp;EG$2&amp;"+"&amp;BA391&amp;EG$1)</f>
        <v/>
      </c>
      <c r="EH391" s="71" t="str">
        <f t="shared" ref="EH391:EH398" si="5919">IF(BB391="","","|n"&amp;EH$2&amp;"+"&amp;BB391&amp;EH$1)</f>
        <v/>
      </c>
      <c r="EI391" s="71" t="str">
        <f t="shared" ref="EI391:EI398" si="5920">IF(BC391="","","|n"&amp;EI$2&amp;"+"&amp;BC391&amp;EI$1)</f>
        <v/>
      </c>
      <c r="EJ391" s="71" t="str">
        <f t="shared" ref="EJ391:EJ398" si="5921">IF(BD391="","","|n"&amp;EJ$2&amp;"+"&amp;BD391&amp;EJ$1)</f>
        <v/>
      </c>
      <c r="EK391" s="71" t="str">
        <f t="shared" ref="EK391:EK398" si="5922">IF(BE391="","","|n"&amp;EK$2&amp;"+"&amp;BE391&amp;EK$1)</f>
        <v/>
      </c>
      <c r="EL391" s="71" t="str">
        <f t="shared" ref="EL391:EL398" si="5923">IF(BF391="","","|n"&amp;EL$2&amp;"+"&amp;BF391&amp;EL$1)</f>
        <v/>
      </c>
      <c r="EM391" s="71" t="str">
        <f t="shared" ref="EM391:EM398" si="5924">IF(BG391="","","|n"&amp;EM$2&amp;"+"&amp;BG391&amp;EM$1)</f>
        <v/>
      </c>
      <c r="EN391" s="71" t="str">
        <f t="shared" ref="EN391:EN398" si="5925">IF(BH391="","","|n"&amp;EN$2&amp;"+"&amp;BH391&amp;EN$1)</f>
        <v/>
      </c>
      <c r="EO391" s="71" t="str">
        <f t="shared" ref="EO391:EO398" si="5926">IF(BI391="","","|n"&amp;EO$2&amp;"+"&amp;BI391&amp;EO$1)</f>
        <v/>
      </c>
      <c r="EP391" s="71" t="str">
        <f t="shared" ref="EP391:EP398" si="5927">IF(BJ391="","","|n"&amp;EP$2&amp;"+"&amp;BJ391&amp;EP$1)</f>
        <v/>
      </c>
      <c r="EQ391" s="71" t="str">
        <f t="shared" ref="EQ391:EQ398" si="5928">IF(BK391="","","|n"&amp;EQ$2&amp;"+"&amp;BK391&amp;EQ$1)</f>
        <v/>
      </c>
      <c r="ER391" s="71" t="str">
        <f t="shared" ref="ER391:ER398" si="5929">IF(BL391="","","|n"&amp;ER$2&amp;"+"&amp;BL391&amp;ER$1)</f>
        <v/>
      </c>
      <c r="ES391" s="71" t="str">
        <f t="shared" ref="ES391:ES398" si="5930">IF(BM391="","","|n"&amp;ES$2&amp;"+"&amp;BM391&amp;ES$1)</f>
        <v/>
      </c>
      <c r="ET391" s="71" t="str">
        <f t="shared" ref="ET391:ET398" si="5931">IF(BN391="","","|n"&amp;ET$2&amp;"+"&amp;BN391&amp;ET$1)</f>
        <v/>
      </c>
      <c r="EU391" s="71" t="str">
        <f t="shared" ref="EU391:EU398" si="5932">IF(BO391="","","|n"&amp;EU$2&amp;"+"&amp;BO391&amp;EU$1)</f>
        <v/>
      </c>
      <c r="EV391" s="71" t="str">
        <f t="shared" ref="EV391:EV398" si="5933">IF(BP391="","","|n"&amp;EV$2&amp;"+"&amp;BP391&amp;EV$1)</f>
        <v/>
      </c>
      <c r="EW391" s="71" t="str">
        <f t="shared" ref="EW391:EW398" si="5934">IF(BQ391="","","|n"&amp;EW$2&amp;"+"&amp;BQ391&amp;EW$1)</f>
        <v/>
      </c>
      <c r="EX391" s="71" t="str">
        <f t="shared" ref="EX391:EX398" si="5935">IF(BR391="","","|n"&amp;EX$2&amp;"+"&amp;BR391&amp;EX$1)</f>
        <v/>
      </c>
      <c r="EY391" s="71" t="str">
        <f t="shared" ref="EY391:EY398" si="5936">IF(BS391="","","|n"&amp;EY$2&amp;"+"&amp;BS391&amp;EY$1)</f>
        <v/>
      </c>
      <c r="EZ391" s="71" t="str">
        <f t="shared" ref="EZ391:EZ398" si="5937">IF(BT391="","","|n"&amp;EZ$2&amp;"+"&amp;BT391&amp;EZ$1)</f>
        <v/>
      </c>
      <c r="FA391" s="71" t="str">
        <f t="shared" ref="FA391:FA398" si="5938">IF(BU391="","","|n"&amp;FA$2&amp;"+"&amp;BU391&amp;FA$1)</f>
        <v/>
      </c>
      <c r="FB391" s="71" t="str">
        <f t="shared" ref="FB391:FB398" si="5939">IF(BV391="","","|n"&amp;FB$2&amp;"+"&amp;BV391&amp;FB$1)</f>
        <v/>
      </c>
      <c r="FC391" s="71" t="str">
        <f t="shared" ref="FC391:FC398" si="5940">IF(BW391="","","|n"&amp;FC$2&amp;"+"&amp;BW391&amp;FC$1)</f>
        <v/>
      </c>
      <c r="FD391" s="71" t="str">
        <f t="shared" ref="FD391:FD398" si="5941">IF(BX391="","","|n"&amp;FD$2&amp;"+"&amp;BX391&amp;FD$1)</f>
        <v/>
      </c>
      <c r="FE391" s="71" t="str">
        <f t="shared" ref="FE391:FE398" si="5942">IF(BY391="","","|n"&amp;FE$2&amp;"+"&amp;BY391&amp;FE$1)</f>
        <v/>
      </c>
      <c r="FF391" s="71" t="str">
        <f t="shared" ref="FF391:FF398" si="5943">IF(BZ391="","","|n"&amp;FF$2&amp;"+"&amp;BZ391&amp;FF$1)</f>
        <v/>
      </c>
      <c r="FG391" s="71" t="str">
        <f t="shared" ref="FG391:FG398" si="5944">IF(CA391="","","|n"&amp;FG$2&amp;"+"&amp;CA391&amp;FG$1)</f>
        <v/>
      </c>
      <c r="FH391" s="71" t="str">
        <f t="shared" ref="FH391:FH398" si="5945">IF(CB391="","","|n"&amp;FH$2&amp;"+"&amp;CB391&amp;FH$1)</f>
        <v/>
      </c>
      <c r="FI391" s="71" t="str">
        <f t="shared" ref="FI391:FI398" si="5946">IF(CC391="","","|n"&amp;FI$2&amp;"+"&amp;CC391&amp;FI$1)</f>
        <v/>
      </c>
      <c r="FJ391" s="71" t="str">
        <f t="shared" ref="FJ391:FJ398" si="5947">IF(CD391="","","|n"&amp;FJ$2&amp;"+"&amp;CD391&amp;FJ$1)</f>
        <v/>
      </c>
      <c r="FK391" s="71" t="str">
        <f t="shared" ref="FK391:FK398" si="5948">IF(CE391="","","|n"&amp;FK$2&amp;"+"&amp;CE391&amp;FK$1)</f>
        <v/>
      </c>
      <c r="FL391" s="71" t="str">
        <f t="shared" ref="FL391:FL398" si="5949">IF(CF391="","","|n"&amp;FL$2&amp;"+"&amp;CF391&amp;FL$1)</f>
        <v/>
      </c>
      <c r="FM391" s="71" t="str">
        <f t="shared" ref="FM391:FM398" si="5950">IF(CG391="","","|n"&amp;FM$2&amp;"+"&amp;CG391&amp;FM$1)</f>
        <v/>
      </c>
      <c r="FN391" s="71" t="str">
        <f t="shared" ref="FN391:FN398" si="5951">IF(CH391="","","|n"&amp;FN$2&amp;"+"&amp;CH391&amp;FN$1)</f>
        <v/>
      </c>
      <c r="FO391" s="71" t="str">
        <f t="shared" ref="FO391:FO398" si="5952">IF(CI391="","","|n"&amp;FO$2&amp;"+"&amp;CI391&amp;FO$1)</f>
        <v/>
      </c>
      <c r="FP391" s="71" t="str">
        <f t="shared" ref="FP391:FP398" si="5953">IF(CJ391="","","|n"&amp;FP$2&amp;"+"&amp;CJ391&amp;FP$1)</f>
        <v/>
      </c>
      <c r="FQ391" s="71" t="str">
        <f t="shared" ref="FQ391:FQ398" si="5954">IF(CK391="","","|n"&amp;FQ$2&amp;"+"&amp;CK391&amp;FQ$1)</f>
        <v/>
      </c>
      <c r="FR391" s="71" t="str">
        <f t="shared" ref="FR391:FR398" si="5955">IF(CL391="","","|n"&amp;FR$2&amp;"+"&amp;CL391&amp;FR$1)</f>
        <v/>
      </c>
      <c r="FS391" s="71" t="str">
        <f t="shared" ref="FS391:FS398" si="5956">IF(CM391="","","|n"&amp;FS$2&amp;"+"&amp;CM391&amp;FS$1)</f>
        <v/>
      </c>
    </row>
    <row r="392" spans="1:175" ht="16.5">
      <c r="A392" s="136"/>
      <c r="B392" s="80" t="s">
        <v>1102</v>
      </c>
      <c r="C392" s="149" t="s">
        <v>1097</v>
      </c>
      <c r="K392" s="152"/>
      <c r="T392" s="154" t="s">
        <v>1103</v>
      </c>
      <c r="U392" s="85" t="s">
        <v>1099</v>
      </c>
      <c r="CN392" s="70" t="str">
        <f t="shared" si="5881"/>
        <v>InitUnitState('IK6C',,,,,,,,,,)</v>
      </c>
      <c r="CO392" s="70" t="str">
        <f t="shared" si="5882"/>
        <v>InitUnitNormal('IK6C',,,,,,,,,,)</v>
      </c>
      <c r="CP392" s="70" t="str">
        <f t="shared" si="5883"/>
        <v>InitUnitMagic('IK6C',,,,,,,,,,)</v>
      </c>
      <c r="CQ392" s="70" t="str">
        <f t="shared" si="5884"/>
        <v>InitUnitAdd('IK6C',,,,,,,,,,)</v>
      </c>
      <c r="CR392" s="70" t="str">
        <f t="shared" si="5885"/>
        <v>InitEquipData('IK6C',,"",,,,,'','','','','','',"ReplaceableTextures\\CommandButtons\\BTNSST15.blp")</v>
      </c>
      <c r="CU392" s="95" t="str">
        <f t="shared" si="5886"/>
        <v>|n</v>
      </c>
      <c r="CV392" s="61" t="str">
        <f t="shared" si="5425"/>
        <v>暴击伤害|Cffffc926+60%|n|n|r|Cffaaaaaa○|CffFFD24D木之符印+1|r|r|n|n|Cff00ff7f点击穿戴或脱卸。|r</v>
      </c>
      <c r="CW392" s="60"/>
      <c r="CX392" s="60"/>
      <c r="CY392" s="60"/>
      <c r="CZ392" s="60"/>
      <c r="DA392" s="60"/>
      <c r="DB392" s="71" t="str">
        <f t="shared" si="5887"/>
        <v/>
      </c>
      <c r="DC392" s="71" t="str">
        <f t="shared" si="5888"/>
        <v/>
      </c>
      <c r="DD392" s="71" t="str">
        <f t="shared" si="5889"/>
        <v/>
      </c>
      <c r="DE392" s="71" t="str">
        <f t="shared" si="5890"/>
        <v/>
      </c>
      <c r="DF392" s="71" t="str">
        <f t="shared" si="5891"/>
        <v/>
      </c>
      <c r="DG392" s="71" t="str">
        <f t="shared" si="5892"/>
        <v/>
      </c>
      <c r="DH392" s="71" t="str">
        <f t="shared" si="5893"/>
        <v/>
      </c>
      <c r="DI392" s="71" t="str">
        <f t="shared" si="5894"/>
        <v/>
      </c>
      <c r="DJ392" s="71" t="str">
        <f t="shared" si="5895"/>
        <v/>
      </c>
      <c r="DK392" s="71" t="str">
        <f t="shared" si="5896"/>
        <v/>
      </c>
      <c r="DL392" s="71" t="str">
        <f t="shared" si="5897"/>
        <v/>
      </c>
      <c r="DM392" s="71" t="str">
        <f t="shared" si="5898"/>
        <v/>
      </c>
      <c r="DN392" s="71" t="str">
        <f t="shared" si="5899"/>
        <v/>
      </c>
      <c r="DO392" s="71" t="str">
        <f t="shared" si="5900"/>
        <v/>
      </c>
      <c r="DP392" s="71" t="str">
        <f t="shared" si="5901"/>
        <v/>
      </c>
      <c r="DQ392" s="71" t="str">
        <f t="shared" si="5902"/>
        <v/>
      </c>
      <c r="DR392" s="71" t="str">
        <f t="shared" si="5903"/>
        <v/>
      </c>
      <c r="DS392" s="71" t="str">
        <f t="shared" si="5904"/>
        <v/>
      </c>
      <c r="DT392" s="71" t="str">
        <f t="shared" si="5905"/>
        <v/>
      </c>
      <c r="DU392" s="71" t="str">
        <f t="shared" si="5906"/>
        <v/>
      </c>
      <c r="DV392" s="71" t="str">
        <f t="shared" si="5907"/>
        <v/>
      </c>
      <c r="DW392" s="71" t="str">
        <f t="shared" si="5908"/>
        <v/>
      </c>
      <c r="DX392" s="71" t="str">
        <f t="shared" si="5909"/>
        <v/>
      </c>
      <c r="DY392" s="71" t="str">
        <f t="shared" si="5910"/>
        <v/>
      </c>
      <c r="DZ392" s="71" t="str">
        <f t="shared" si="5911"/>
        <v/>
      </c>
      <c r="EA392" s="71" t="str">
        <f t="shared" si="5912"/>
        <v/>
      </c>
      <c r="EB392" s="71" t="str">
        <f t="shared" si="5913"/>
        <v/>
      </c>
      <c r="EC392" s="71" t="str">
        <f t="shared" si="5914"/>
        <v/>
      </c>
      <c r="ED392" s="71" t="str">
        <f t="shared" si="5915"/>
        <v/>
      </c>
      <c r="EE392" s="71" t="str">
        <f t="shared" si="5916"/>
        <v/>
      </c>
      <c r="EF392" s="71" t="str">
        <f t="shared" si="5917"/>
        <v/>
      </c>
      <c r="EG392" s="71" t="str">
        <f t="shared" si="5918"/>
        <v/>
      </c>
      <c r="EH392" s="71" t="str">
        <f t="shared" si="5919"/>
        <v/>
      </c>
      <c r="EI392" s="71" t="str">
        <f t="shared" si="5920"/>
        <v/>
      </c>
      <c r="EJ392" s="71" t="str">
        <f t="shared" si="5921"/>
        <v/>
      </c>
      <c r="EK392" s="71" t="str">
        <f t="shared" si="5922"/>
        <v/>
      </c>
      <c r="EL392" s="71" t="str">
        <f t="shared" si="5923"/>
        <v/>
      </c>
      <c r="EM392" s="71" t="str">
        <f t="shared" si="5924"/>
        <v/>
      </c>
      <c r="EN392" s="71" t="str">
        <f t="shared" si="5925"/>
        <v/>
      </c>
      <c r="EO392" s="71" t="str">
        <f t="shared" si="5926"/>
        <v/>
      </c>
      <c r="EP392" s="71" t="str">
        <f t="shared" si="5927"/>
        <v/>
      </c>
      <c r="EQ392" s="71" t="str">
        <f t="shared" si="5928"/>
        <v/>
      </c>
      <c r="ER392" s="71" t="str">
        <f t="shared" si="5929"/>
        <v/>
      </c>
      <c r="ES392" s="71" t="str">
        <f t="shared" si="5930"/>
        <v/>
      </c>
      <c r="ET392" s="71" t="str">
        <f t="shared" si="5931"/>
        <v/>
      </c>
      <c r="EU392" s="71" t="str">
        <f t="shared" si="5932"/>
        <v/>
      </c>
      <c r="EV392" s="71" t="str">
        <f t="shared" si="5933"/>
        <v/>
      </c>
      <c r="EW392" s="71" t="str">
        <f t="shared" si="5934"/>
        <v/>
      </c>
      <c r="EX392" s="71" t="str">
        <f t="shared" si="5935"/>
        <v/>
      </c>
      <c r="EY392" s="71" t="str">
        <f t="shared" si="5936"/>
        <v/>
      </c>
      <c r="EZ392" s="71" t="str">
        <f t="shared" si="5937"/>
        <v/>
      </c>
      <c r="FA392" s="71" t="str">
        <f t="shared" si="5938"/>
        <v/>
      </c>
      <c r="FB392" s="71" t="str">
        <f t="shared" si="5939"/>
        <v/>
      </c>
      <c r="FC392" s="71" t="str">
        <f t="shared" si="5940"/>
        <v/>
      </c>
      <c r="FD392" s="71" t="str">
        <f t="shared" si="5941"/>
        <v/>
      </c>
      <c r="FE392" s="71" t="str">
        <f t="shared" si="5942"/>
        <v/>
      </c>
      <c r="FF392" s="71" t="str">
        <f t="shared" si="5943"/>
        <v/>
      </c>
      <c r="FG392" s="71" t="str">
        <f t="shared" si="5944"/>
        <v/>
      </c>
      <c r="FH392" s="71" t="str">
        <f t="shared" si="5945"/>
        <v/>
      </c>
      <c r="FI392" s="71" t="str">
        <f t="shared" si="5946"/>
        <v/>
      </c>
      <c r="FJ392" s="71" t="str">
        <f t="shared" si="5947"/>
        <v/>
      </c>
      <c r="FK392" s="71" t="str">
        <f t="shared" si="5948"/>
        <v/>
      </c>
      <c r="FL392" s="71" t="str">
        <f t="shared" si="5949"/>
        <v/>
      </c>
      <c r="FM392" s="71" t="str">
        <f t="shared" si="5950"/>
        <v/>
      </c>
      <c r="FN392" s="71" t="str">
        <f t="shared" si="5951"/>
        <v/>
      </c>
      <c r="FO392" s="71" t="str">
        <f t="shared" si="5952"/>
        <v/>
      </c>
      <c r="FP392" s="71" t="str">
        <f t="shared" si="5953"/>
        <v/>
      </c>
      <c r="FQ392" s="71" t="str">
        <f t="shared" si="5954"/>
        <v/>
      </c>
      <c r="FR392" s="71" t="str">
        <f t="shared" si="5955"/>
        <v/>
      </c>
      <c r="FS392" s="71" t="str">
        <f t="shared" si="5956"/>
        <v/>
      </c>
    </row>
    <row r="393" spans="1:175" ht="16.5">
      <c r="A393" s="136"/>
      <c r="B393" s="80" t="s">
        <v>1104</v>
      </c>
      <c r="C393" s="149" t="s">
        <v>1097</v>
      </c>
      <c r="K393" s="152"/>
      <c r="T393" s="154" t="s">
        <v>1105</v>
      </c>
      <c r="U393" s="85" t="s">
        <v>1099</v>
      </c>
      <c r="CN393" s="70" t="str">
        <f t="shared" si="5881"/>
        <v>InitUnitState('IK6D',,,,,,,,,,)</v>
      </c>
      <c r="CO393" s="70" t="str">
        <f t="shared" si="5882"/>
        <v>InitUnitNormal('IK6D',,,,,,,,,,)</v>
      </c>
      <c r="CP393" s="70" t="str">
        <f t="shared" si="5883"/>
        <v>InitUnitMagic('IK6D',,,,,,,,,,)</v>
      </c>
      <c r="CQ393" s="70" t="str">
        <f t="shared" si="5884"/>
        <v>InitUnitAdd('IK6D',,,,,,,,,,)</v>
      </c>
      <c r="CR393" s="70" t="str">
        <f t="shared" si="5885"/>
        <v>InitEquipData('IK6D',,"",,,,,'','','','','','',"ReplaceableTextures\\CommandButtons\\BTNSST15.blp")</v>
      </c>
      <c r="CU393" s="95" t="str">
        <f t="shared" si="5886"/>
        <v>|n</v>
      </c>
      <c r="CV393" s="61" t="str">
        <f t="shared" si="5425"/>
        <v>暴击伤害|Cffffc926+60%|n|n|r|Cffaaaaaa○|CffFFD24D水之符印+1|r|r|n|n|Cff00ff7f点击穿戴或脱卸。|r</v>
      </c>
      <c r="CW393" s="60"/>
      <c r="CX393" s="60"/>
      <c r="CY393" s="60"/>
      <c r="CZ393" s="60"/>
      <c r="DA393" s="60"/>
      <c r="DB393" s="71" t="str">
        <f t="shared" si="5887"/>
        <v/>
      </c>
      <c r="DC393" s="71" t="str">
        <f t="shared" si="5888"/>
        <v/>
      </c>
      <c r="DD393" s="71" t="str">
        <f t="shared" si="5889"/>
        <v/>
      </c>
      <c r="DE393" s="71" t="str">
        <f t="shared" si="5890"/>
        <v/>
      </c>
      <c r="DF393" s="71" t="str">
        <f t="shared" si="5891"/>
        <v/>
      </c>
      <c r="DG393" s="71" t="str">
        <f t="shared" si="5892"/>
        <v/>
      </c>
      <c r="DH393" s="71" t="str">
        <f t="shared" si="5893"/>
        <v/>
      </c>
      <c r="DI393" s="71" t="str">
        <f t="shared" si="5894"/>
        <v/>
      </c>
      <c r="DJ393" s="71" t="str">
        <f t="shared" si="5895"/>
        <v/>
      </c>
      <c r="DK393" s="71" t="str">
        <f t="shared" si="5896"/>
        <v/>
      </c>
      <c r="DL393" s="71" t="str">
        <f t="shared" si="5897"/>
        <v/>
      </c>
      <c r="DM393" s="71" t="str">
        <f t="shared" si="5898"/>
        <v/>
      </c>
      <c r="DN393" s="71" t="str">
        <f t="shared" si="5899"/>
        <v/>
      </c>
      <c r="DO393" s="71" t="str">
        <f t="shared" si="5900"/>
        <v/>
      </c>
      <c r="DP393" s="71" t="str">
        <f t="shared" si="5901"/>
        <v/>
      </c>
      <c r="DQ393" s="71" t="str">
        <f t="shared" si="5902"/>
        <v/>
      </c>
      <c r="DR393" s="71" t="str">
        <f t="shared" si="5903"/>
        <v/>
      </c>
      <c r="DS393" s="71" t="str">
        <f t="shared" si="5904"/>
        <v/>
      </c>
      <c r="DT393" s="71" t="str">
        <f t="shared" si="5905"/>
        <v/>
      </c>
      <c r="DU393" s="71" t="str">
        <f t="shared" si="5906"/>
        <v/>
      </c>
      <c r="DV393" s="71" t="str">
        <f t="shared" si="5907"/>
        <v/>
      </c>
      <c r="DW393" s="71" t="str">
        <f t="shared" si="5908"/>
        <v/>
      </c>
      <c r="DX393" s="71" t="str">
        <f t="shared" si="5909"/>
        <v/>
      </c>
      <c r="DY393" s="71" t="str">
        <f t="shared" si="5910"/>
        <v/>
      </c>
      <c r="DZ393" s="71" t="str">
        <f t="shared" si="5911"/>
        <v/>
      </c>
      <c r="EA393" s="71" t="str">
        <f t="shared" si="5912"/>
        <v/>
      </c>
      <c r="EB393" s="71" t="str">
        <f t="shared" si="5913"/>
        <v/>
      </c>
      <c r="EC393" s="71" t="str">
        <f t="shared" si="5914"/>
        <v/>
      </c>
      <c r="ED393" s="71" t="str">
        <f t="shared" si="5915"/>
        <v/>
      </c>
      <c r="EE393" s="71" t="str">
        <f t="shared" si="5916"/>
        <v/>
      </c>
      <c r="EF393" s="71" t="str">
        <f t="shared" si="5917"/>
        <v/>
      </c>
      <c r="EG393" s="71" t="str">
        <f t="shared" si="5918"/>
        <v/>
      </c>
      <c r="EH393" s="71" t="str">
        <f t="shared" si="5919"/>
        <v/>
      </c>
      <c r="EI393" s="71" t="str">
        <f t="shared" si="5920"/>
        <v/>
      </c>
      <c r="EJ393" s="71" t="str">
        <f t="shared" si="5921"/>
        <v/>
      </c>
      <c r="EK393" s="71" t="str">
        <f t="shared" si="5922"/>
        <v/>
      </c>
      <c r="EL393" s="71" t="str">
        <f t="shared" si="5923"/>
        <v/>
      </c>
      <c r="EM393" s="71" t="str">
        <f t="shared" si="5924"/>
        <v/>
      </c>
      <c r="EN393" s="71" t="str">
        <f t="shared" si="5925"/>
        <v/>
      </c>
      <c r="EO393" s="71" t="str">
        <f t="shared" si="5926"/>
        <v/>
      </c>
      <c r="EP393" s="71" t="str">
        <f t="shared" si="5927"/>
        <v/>
      </c>
      <c r="EQ393" s="71" t="str">
        <f t="shared" si="5928"/>
        <v/>
      </c>
      <c r="ER393" s="71" t="str">
        <f t="shared" si="5929"/>
        <v/>
      </c>
      <c r="ES393" s="71" t="str">
        <f t="shared" si="5930"/>
        <v/>
      </c>
      <c r="ET393" s="71" t="str">
        <f t="shared" si="5931"/>
        <v/>
      </c>
      <c r="EU393" s="71" t="str">
        <f t="shared" si="5932"/>
        <v/>
      </c>
      <c r="EV393" s="71" t="str">
        <f t="shared" si="5933"/>
        <v/>
      </c>
      <c r="EW393" s="71" t="str">
        <f t="shared" si="5934"/>
        <v/>
      </c>
      <c r="EX393" s="71" t="str">
        <f t="shared" si="5935"/>
        <v/>
      </c>
      <c r="EY393" s="71" t="str">
        <f t="shared" si="5936"/>
        <v/>
      </c>
      <c r="EZ393" s="71" t="str">
        <f t="shared" si="5937"/>
        <v/>
      </c>
      <c r="FA393" s="71" t="str">
        <f t="shared" si="5938"/>
        <v/>
      </c>
      <c r="FB393" s="71" t="str">
        <f t="shared" si="5939"/>
        <v/>
      </c>
      <c r="FC393" s="71" t="str">
        <f t="shared" si="5940"/>
        <v/>
      </c>
      <c r="FD393" s="71" t="str">
        <f t="shared" si="5941"/>
        <v/>
      </c>
      <c r="FE393" s="71" t="str">
        <f t="shared" si="5942"/>
        <v/>
      </c>
      <c r="FF393" s="71" t="str">
        <f t="shared" si="5943"/>
        <v/>
      </c>
      <c r="FG393" s="71" t="str">
        <f t="shared" si="5944"/>
        <v/>
      </c>
      <c r="FH393" s="71" t="str">
        <f t="shared" si="5945"/>
        <v/>
      </c>
      <c r="FI393" s="71" t="str">
        <f t="shared" si="5946"/>
        <v/>
      </c>
      <c r="FJ393" s="71" t="str">
        <f t="shared" si="5947"/>
        <v/>
      </c>
      <c r="FK393" s="71" t="str">
        <f t="shared" si="5948"/>
        <v/>
      </c>
      <c r="FL393" s="71" t="str">
        <f t="shared" si="5949"/>
        <v/>
      </c>
      <c r="FM393" s="71" t="str">
        <f t="shared" si="5950"/>
        <v/>
      </c>
      <c r="FN393" s="71" t="str">
        <f t="shared" si="5951"/>
        <v/>
      </c>
      <c r="FO393" s="71" t="str">
        <f t="shared" si="5952"/>
        <v/>
      </c>
      <c r="FP393" s="71" t="str">
        <f t="shared" si="5953"/>
        <v/>
      </c>
      <c r="FQ393" s="71" t="str">
        <f t="shared" si="5954"/>
        <v/>
      </c>
      <c r="FR393" s="71" t="str">
        <f t="shared" si="5955"/>
        <v/>
      </c>
      <c r="FS393" s="71" t="str">
        <f t="shared" si="5956"/>
        <v/>
      </c>
    </row>
    <row r="394" spans="1:175" ht="16.5">
      <c r="A394" s="136"/>
      <c r="B394" s="80" t="s">
        <v>1106</v>
      </c>
      <c r="C394" s="149" t="s">
        <v>1097</v>
      </c>
      <c r="K394" s="152"/>
      <c r="T394" s="154" t="s">
        <v>1107</v>
      </c>
      <c r="U394" s="85" t="s">
        <v>1099</v>
      </c>
      <c r="CN394" s="70" t="str">
        <f t="shared" si="5881"/>
        <v>InitUnitState('IK6E',,,,,,,,,,)</v>
      </c>
      <c r="CO394" s="70" t="str">
        <f t="shared" si="5882"/>
        <v>InitUnitNormal('IK6E',,,,,,,,,,)</v>
      </c>
      <c r="CP394" s="70" t="str">
        <f t="shared" si="5883"/>
        <v>InitUnitMagic('IK6E',,,,,,,,,,)</v>
      </c>
      <c r="CQ394" s="70" t="str">
        <f t="shared" si="5884"/>
        <v>InitUnitAdd('IK6E',,,,,,,,,,)</v>
      </c>
      <c r="CR394" s="70" t="str">
        <f t="shared" si="5885"/>
        <v>InitEquipData('IK6E',,"",,,,,'','','','','','',"ReplaceableTextures\\CommandButtons\\BTNSST15.blp")</v>
      </c>
      <c r="CU394" s="95" t="str">
        <f t="shared" si="5886"/>
        <v>|n</v>
      </c>
      <c r="CV394" s="61" t="str">
        <f t="shared" si="5425"/>
        <v>暴击伤害|Cffffc926+60%|n|n|r|Cffaaaaaa○|CffFFD24D火之符印+1|r|r|n|n|Cff00ff7f点击穿戴或脱卸。|r</v>
      </c>
      <c r="CW394" s="60"/>
      <c r="CX394" s="60"/>
      <c r="CY394" s="60"/>
      <c r="CZ394" s="60"/>
      <c r="DA394" s="60"/>
      <c r="DB394" s="71" t="str">
        <f t="shared" si="5887"/>
        <v/>
      </c>
      <c r="DC394" s="71" t="str">
        <f t="shared" si="5888"/>
        <v/>
      </c>
      <c r="DD394" s="71" t="str">
        <f t="shared" si="5889"/>
        <v/>
      </c>
      <c r="DE394" s="71" t="str">
        <f t="shared" si="5890"/>
        <v/>
      </c>
      <c r="DF394" s="71" t="str">
        <f t="shared" si="5891"/>
        <v/>
      </c>
      <c r="DG394" s="71" t="str">
        <f t="shared" si="5892"/>
        <v/>
      </c>
      <c r="DH394" s="71" t="str">
        <f t="shared" si="5893"/>
        <v/>
      </c>
      <c r="DI394" s="71" t="str">
        <f t="shared" si="5894"/>
        <v/>
      </c>
      <c r="DJ394" s="71" t="str">
        <f t="shared" si="5895"/>
        <v/>
      </c>
      <c r="DK394" s="71" t="str">
        <f t="shared" si="5896"/>
        <v/>
      </c>
      <c r="DL394" s="71" t="str">
        <f t="shared" si="5897"/>
        <v/>
      </c>
      <c r="DM394" s="71" t="str">
        <f t="shared" si="5898"/>
        <v/>
      </c>
      <c r="DN394" s="71" t="str">
        <f t="shared" si="5899"/>
        <v/>
      </c>
      <c r="DO394" s="71" t="str">
        <f t="shared" si="5900"/>
        <v/>
      </c>
      <c r="DP394" s="71" t="str">
        <f t="shared" si="5901"/>
        <v/>
      </c>
      <c r="DQ394" s="71" t="str">
        <f t="shared" si="5902"/>
        <v/>
      </c>
      <c r="DR394" s="71" t="str">
        <f t="shared" si="5903"/>
        <v/>
      </c>
      <c r="DS394" s="71" t="str">
        <f t="shared" si="5904"/>
        <v/>
      </c>
      <c r="DT394" s="71" t="str">
        <f t="shared" si="5905"/>
        <v/>
      </c>
      <c r="DU394" s="71" t="str">
        <f t="shared" si="5906"/>
        <v/>
      </c>
      <c r="DV394" s="71" t="str">
        <f t="shared" si="5907"/>
        <v/>
      </c>
      <c r="DW394" s="71" t="str">
        <f t="shared" si="5908"/>
        <v/>
      </c>
      <c r="DX394" s="71" t="str">
        <f t="shared" si="5909"/>
        <v/>
      </c>
      <c r="DY394" s="71" t="str">
        <f t="shared" si="5910"/>
        <v/>
      </c>
      <c r="DZ394" s="71" t="str">
        <f t="shared" si="5911"/>
        <v/>
      </c>
      <c r="EA394" s="71" t="str">
        <f t="shared" si="5912"/>
        <v/>
      </c>
      <c r="EB394" s="71" t="str">
        <f t="shared" si="5913"/>
        <v/>
      </c>
      <c r="EC394" s="71" t="str">
        <f t="shared" si="5914"/>
        <v/>
      </c>
      <c r="ED394" s="71" t="str">
        <f t="shared" si="5915"/>
        <v/>
      </c>
      <c r="EE394" s="71" t="str">
        <f t="shared" si="5916"/>
        <v/>
      </c>
      <c r="EF394" s="71" t="str">
        <f t="shared" si="5917"/>
        <v/>
      </c>
      <c r="EG394" s="71" t="str">
        <f t="shared" si="5918"/>
        <v/>
      </c>
      <c r="EH394" s="71" t="str">
        <f t="shared" si="5919"/>
        <v/>
      </c>
      <c r="EI394" s="71" t="str">
        <f t="shared" si="5920"/>
        <v/>
      </c>
      <c r="EJ394" s="71" t="str">
        <f t="shared" si="5921"/>
        <v/>
      </c>
      <c r="EK394" s="71" t="str">
        <f t="shared" si="5922"/>
        <v/>
      </c>
      <c r="EL394" s="71" t="str">
        <f t="shared" si="5923"/>
        <v/>
      </c>
      <c r="EM394" s="71" t="str">
        <f t="shared" si="5924"/>
        <v/>
      </c>
      <c r="EN394" s="71" t="str">
        <f t="shared" si="5925"/>
        <v/>
      </c>
      <c r="EO394" s="71" t="str">
        <f t="shared" si="5926"/>
        <v/>
      </c>
      <c r="EP394" s="71" t="str">
        <f t="shared" si="5927"/>
        <v/>
      </c>
      <c r="EQ394" s="71" t="str">
        <f t="shared" si="5928"/>
        <v/>
      </c>
      <c r="ER394" s="71" t="str">
        <f t="shared" si="5929"/>
        <v/>
      </c>
      <c r="ES394" s="71" t="str">
        <f t="shared" si="5930"/>
        <v/>
      </c>
      <c r="ET394" s="71" t="str">
        <f t="shared" si="5931"/>
        <v/>
      </c>
      <c r="EU394" s="71" t="str">
        <f t="shared" si="5932"/>
        <v/>
      </c>
      <c r="EV394" s="71" t="str">
        <f t="shared" si="5933"/>
        <v/>
      </c>
      <c r="EW394" s="71" t="str">
        <f t="shared" si="5934"/>
        <v/>
      </c>
      <c r="EX394" s="71" t="str">
        <f t="shared" si="5935"/>
        <v/>
      </c>
      <c r="EY394" s="71" t="str">
        <f t="shared" si="5936"/>
        <v/>
      </c>
      <c r="EZ394" s="71" t="str">
        <f t="shared" si="5937"/>
        <v/>
      </c>
      <c r="FA394" s="71" t="str">
        <f t="shared" si="5938"/>
        <v/>
      </c>
      <c r="FB394" s="71" t="str">
        <f t="shared" si="5939"/>
        <v/>
      </c>
      <c r="FC394" s="71" t="str">
        <f t="shared" si="5940"/>
        <v/>
      </c>
      <c r="FD394" s="71" t="str">
        <f t="shared" si="5941"/>
        <v/>
      </c>
      <c r="FE394" s="71" t="str">
        <f t="shared" si="5942"/>
        <v/>
      </c>
      <c r="FF394" s="71" t="str">
        <f t="shared" si="5943"/>
        <v/>
      </c>
      <c r="FG394" s="71" t="str">
        <f t="shared" si="5944"/>
        <v/>
      </c>
      <c r="FH394" s="71" t="str">
        <f t="shared" si="5945"/>
        <v/>
      </c>
      <c r="FI394" s="71" t="str">
        <f t="shared" si="5946"/>
        <v/>
      </c>
      <c r="FJ394" s="71" t="str">
        <f t="shared" si="5947"/>
        <v/>
      </c>
      <c r="FK394" s="71" t="str">
        <f t="shared" si="5948"/>
        <v/>
      </c>
      <c r="FL394" s="71" t="str">
        <f t="shared" si="5949"/>
        <v/>
      </c>
      <c r="FM394" s="71" t="str">
        <f t="shared" si="5950"/>
        <v/>
      </c>
      <c r="FN394" s="71" t="str">
        <f t="shared" si="5951"/>
        <v/>
      </c>
      <c r="FO394" s="71" t="str">
        <f t="shared" si="5952"/>
        <v/>
      </c>
      <c r="FP394" s="71" t="str">
        <f t="shared" si="5953"/>
        <v/>
      </c>
      <c r="FQ394" s="71" t="str">
        <f t="shared" si="5954"/>
        <v/>
      </c>
      <c r="FR394" s="71" t="str">
        <f t="shared" si="5955"/>
        <v/>
      </c>
      <c r="FS394" s="71" t="str">
        <f t="shared" si="5956"/>
        <v/>
      </c>
    </row>
    <row r="395" spans="1:175" ht="16.5">
      <c r="A395" s="136"/>
      <c r="B395" s="80" t="s">
        <v>1108</v>
      </c>
      <c r="C395" s="149" t="s">
        <v>1097</v>
      </c>
      <c r="K395" s="152"/>
      <c r="T395" s="154" t="s">
        <v>1109</v>
      </c>
      <c r="U395" s="85" t="s">
        <v>1099</v>
      </c>
      <c r="CN395" s="70" t="str">
        <f t="shared" si="5881"/>
        <v>InitUnitState('IK6F',,,,,,,,,,)</v>
      </c>
      <c r="CO395" s="70" t="str">
        <f t="shared" si="5882"/>
        <v>InitUnitNormal('IK6F',,,,,,,,,,)</v>
      </c>
      <c r="CP395" s="70" t="str">
        <f t="shared" si="5883"/>
        <v>InitUnitMagic('IK6F',,,,,,,,,,)</v>
      </c>
      <c r="CQ395" s="70" t="str">
        <f t="shared" si="5884"/>
        <v>InitUnitAdd('IK6F',,,,,,,,,,)</v>
      </c>
      <c r="CR395" s="70" t="str">
        <f t="shared" si="5885"/>
        <v>InitEquipData('IK6F',,"",,,,,'','','','','','',"ReplaceableTextures\\CommandButtons\\BTNSST15.blp")</v>
      </c>
      <c r="CU395" s="95" t="str">
        <f t="shared" si="5886"/>
        <v>|n</v>
      </c>
      <c r="CV395" s="61" t="str">
        <f t="shared" si="5425"/>
        <v>暴击伤害|Cffffc926+60%|n|n|r|Cffaaaaaa○|CffFFD24D土之符印+1|r|r|n|n|Cff00ff7f点击穿戴或脱卸。|r</v>
      </c>
      <c r="CW395" s="60"/>
      <c r="CX395" s="60"/>
      <c r="CY395" s="60"/>
      <c r="CZ395" s="60"/>
      <c r="DA395" s="60"/>
      <c r="DB395" s="71" t="str">
        <f t="shared" si="5887"/>
        <v/>
      </c>
      <c r="DC395" s="71" t="str">
        <f t="shared" si="5888"/>
        <v/>
      </c>
      <c r="DD395" s="71" t="str">
        <f t="shared" si="5889"/>
        <v/>
      </c>
      <c r="DE395" s="71" t="str">
        <f t="shared" si="5890"/>
        <v/>
      </c>
      <c r="DF395" s="71" t="str">
        <f t="shared" si="5891"/>
        <v/>
      </c>
      <c r="DG395" s="71" t="str">
        <f t="shared" si="5892"/>
        <v/>
      </c>
      <c r="DH395" s="71" t="str">
        <f t="shared" si="5893"/>
        <v/>
      </c>
      <c r="DI395" s="71" t="str">
        <f t="shared" si="5894"/>
        <v/>
      </c>
      <c r="DJ395" s="71" t="str">
        <f t="shared" si="5895"/>
        <v/>
      </c>
      <c r="DK395" s="71" t="str">
        <f t="shared" si="5896"/>
        <v/>
      </c>
      <c r="DL395" s="71" t="str">
        <f t="shared" si="5897"/>
        <v/>
      </c>
      <c r="DM395" s="71" t="str">
        <f t="shared" si="5898"/>
        <v/>
      </c>
      <c r="DN395" s="71" t="str">
        <f t="shared" si="5899"/>
        <v/>
      </c>
      <c r="DO395" s="71" t="str">
        <f t="shared" si="5900"/>
        <v/>
      </c>
      <c r="DP395" s="71" t="str">
        <f t="shared" si="5901"/>
        <v/>
      </c>
      <c r="DQ395" s="71" t="str">
        <f t="shared" si="5902"/>
        <v/>
      </c>
      <c r="DR395" s="71" t="str">
        <f t="shared" si="5903"/>
        <v/>
      </c>
      <c r="DS395" s="71" t="str">
        <f t="shared" si="5904"/>
        <v/>
      </c>
      <c r="DT395" s="71" t="str">
        <f t="shared" si="5905"/>
        <v/>
      </c>
      <c r="DU395" s="71" t="str">
        <f t="shared" si="5906"/>
        <v/>
      </c>
      <c r="DV395" s="71" t="str">
        <f t="shared" si="5907"/>
        <v/>
      </c>
      <c r="DW395" s="71" t="str">
        <f t="shared" si="5908"/>
        <v/>
      </c>
      <c r="DX395" s="71" t="str">
        <f t="shared" si="5909"/>
        <v/>
      </c>
      <c r="DY395" s="71" t="str">
        <f t="shared" si="5910"/>
        <v/>
      </c>
      <c r="DZ395" s="71" t="str">
        <f t="shared" si="5911"/>
        <v/>
      </c>
      <c r="EA395" s="71" t="str">
        <f t="shared" si="5912"/>
        <v/>
      </c>
      <c r="EB395" s="71" t="str">
        <f t="shared" si="5913"/>
        <v/>
      </c>
      <c r="EC395" s="71" t="str">
        <f t="shared" si="5914"/>
        <v/>
      </c>
      <c r="ED395" s="71" t="str">
        <f t="shared" si="5915"/>
        <v/>
      </c>
      <c r="EE395" s="71" t="str">
        <f t="shared" si="5916"/>
        <v/>
      </c>
      <c r="EF395" s="71" t="str">
        <f t="shared" si="5917"/>
        <v/>
      </c>
      <c r="EG395" s="71" t="str">
        <f t="shared" si="5918"/>
        <v/>
      </c>
      <c r="EH395" s="71" t="str">
        <f t="shared" si="5919"/>
        <v/>
      </c>
      <c r="EI395" s="71" t="str">
        <f t="shared" si="5920"/>
        <v/>
      </c>
      <c r="EJ395" s="71" t="str">
        <f t="shared" si="5921"/>
        <v/>
      </c>
      <c r="EK395" s="71" t="str">
        <f t="shared" si="5922"/>
        <v/>
      </c>
      <c r="EL395" s="71" t="str">
        <f t="shared" si="5923"/>
        <v/>
      </c>
      <c r="EM395" s="71" t="str">
        <f t="shared" si="5924"/>
        <v/>
      </c>
      <c r="EN395" s="71" t="str">
        <f t="shared" si="5925"/>
        <v/>
      </c>
      <c r="EO395" s="71" t="str">
        <f t="shared" si="5926"/>
        <v/>
      </c>
      <c r="EP395" s="71" t="str">
        <f t="shared" si="5927"/>
        <v/>
      </c>
      <c r="EQ395" s="71" t="str">
        <f t="shared" si="5928"/>
        <v/>
      </c>
      <c r="ER395" s="71" t="str">
        <f t="shared" si="5929"/>
        <v/>
      </c>
      <c r="ES395" s="71" t="str">
        <f t="shared" si="5930"/>
        <v/>
      </c>
      <c r="ET395" s="71" t="str">
        <f t="shared" si="5931"/>
        <v/>
      </c>
      <c r="EU395" s="71" t="str">
        <f t="shared" si="5932"/>
        <v/>
      </c>
      <c r="EV395" s="71" t="str">
        <f t="shared" si="5933"/>
        <v/>
      </c>
      <c r="EW395" s="71" t="str">
        <f t="shared" si="5934"/>
        <v/>
      </c>
      <c r="EX395" s="71" t="str">
        <f t="shared" si="5935"/>
        <v/>
      </c>
      <c r="EY395" s="71" t="str">
        <f t="shared" si="5936"/>
        <v/>
      </c>
      <c r="EZ395" s="71" t="str">
        <f t="shared" si="5937"/>
        <v/>
      </c>
      <c r="FA395" s="71" t="str">
        <f t="shared" si="5938"/>
        <v/>
      </c>
      <c r="FB395" s="71" t="str">
        <f t="shared" si="5939"/>
        <v/>
      </c>
      <c r="FC395" s="71" t="str">
        <f t="shared" si="5940"/>
        <v/>
      </c>
      <c r="FD395" s="71" t="str">
        <f t="shared" si="5941"/>
        <v/>
      </c>
      <c r="FE395" s="71" t="str">
        <f t="shared" si="5942"/>
        <v/>
      </c>
      <c r="FF395" s="71" t="str">
        <f t="shared" si="5943"/>
        <v/>
      </c>
      <c r="FG395" s="71" t="str">
        <f t="shared" si="5944"/>
        <v/>
      </c>
      <c r="FH395" s="71" t="str">
        <f t="shared" si="5945"/>
        <v/>
      </c>
      <c r="FI395" s="71" t="str">
        <f t="shared" si="5946"/>
        <v/>
      </c>
      <c r="FJ395" s="71" t="str">
        <f t="shared" si="5947"/>
        <v/>
      </c>
      <c r="FK395" s="71" t="str">
        <f t="shared" si="5948"/>
        <v/>
      </c>
      <c r="FL395" s="71" t="str">
        <f t="shared" si="5949"/>
        <v/>
      </c>
      <c r="FM395" s="71" t="str">
        <f t="shared" si="5950"/>
        <v/>
      </c>
      <c r="FN395" s="71" t="str">
        <f t="shared" si="5951"/>
        <v/>
      </c>
      <c r="FO395" s="71" t="str">
        <f t="shared" si="5952"/>
        <v/>
      </c>
      <c r="FP395" s="71" t="str">
        <f t="shared" si="5953"/>
        <v/>
      </c>
      <c r="FQ395" s="71" t="str">
        <f t="shared" si="5954"/>
        <v/>
      </c>
      <c r="FR395" s="71" t="str">
        <f t="shared" si="5955"/>
        <v/>
      </c>
      <c r="FS395" s="71" t="str">
        <f t="shared" si="5956"/>
        <v/>
      </c>
    </row>
    <row r="396" spans="1:175" ht="16.5">
      <c r="A396" s="136"/>
      <c r="B396" s="80" t="s">
        <v>1110</v>
      </c>
      <c r="C396" s="149" t="s">
        <v>1097</v>
      </c>
      <c r="K396" s="152"/>
      <c r="T396" s="154" t="s">
        <v>1111</v>
      </c>
      <c r="U396" s="85" t="s">
        <v>1099</v>
      </c>
      <c r="CN396" s="70" t="str">
        <f t="shared" si="5881"/>
        <v>InitUnitState('IK6G',,,,,,,,,,)</v>
      </c>
      <c r="CO396" s="70" t="str">
        <f t="shared" si="5882"/>
        <v>InitUnitNormal('IK6G',,,,,,,,,,)</v>
      </c>
      <c r="CP396" s="70" t="str">
        <f t="shared" si="5883"/>
        <v>InitUnitMagic('IK6G',,,,,,,,,,)</v>
      </c>
      <c r="CQ396" s="70" t="str">
        <f t="shared" si="5884"/>
        <v>InitUnitAdd('IK6G',,,,,,,,,,)</v>
      </c>
      <c r="CR396" s="70" t="str">
        <f t="shared" si="5885"/>
        <v>InitEquipData('IK6G',,"",,,,,'','','','','','',"ReplaceableTextures\\CommandButtons\\BTNSST15.blp")</v>
      </c>
      <c r="CU396" s="95" t="str">
        <f t="shared" si="5886"/>
        <v>|n</v>
      </c>
      <c r="CV396" s="61" t="str">
        <f t="shared" si="5425"/>
        <v>暴击伤害|Cffffc926+60%|n|n|r|Cffaaaaaa○|CffFFD24D光之符印+1|r|r|n|n|Cff00ff7f点击穿戴或脱卸。|r</v>
      </c>
      <c r="CW396" s="60"/>
      <c r="CX396" s="60"/>
      <c r="CY396" s="60"/>
      <c r="CZ396" s="60"/>
      <c r="DA396" s="60"/>
      <c r="DB396" s="71" t="str">
        <f t="shared" si="5887"/>
        <v/>
      </c>
      <c r="DC396" s="71" t="str">
        <f t="shared" si="5888"/>
        <v/>
      </c>
      <c r="DD396" s="71" t="str">
        <f t="shared" si="5889"/>
        <v/>
      </c>
      <c r="DE396" s="71" t="str">
        <f t="shared" si="5890"/>
        <v/>
      </c>
      <c r="DF396" s="71" t="str">
        <f t="shared" si="5891"/>
        <v/>
      </c>
      <c r="DG396" s="71" t="str">
        <f t="shared" si="5892"/>
        <v/>
      </c>
      <c r="DH396" s="71" t="str">
        <f t="shared" si="5893"/>
        <v/>
      </c>
      <c r="DI396" s="71" t="str">
        <f t="shared" si="5894"/>
        <v/>
      </c>
      <c r="DJ396" s="71" t="str">
        <f t="shared" si="5895"/>
        <v/>
      </c>
      <c r="DK396" s="71" t="str">
        <f t="shared" si="5896"/>
        <v/>
      </c>
      <c r="DL396" s="71" t="str">
        <f t="shared" si="5897"/>
        <v/>
      </c>
      <c r="DM396" s="71" t="str">
        <f t="shared" si="5898"/>
        <v/>
      </c>
      <c r="DN396" s="71" t="str">
        <f t="shared" si="5899"/>
        <v/>
      </c>
      <c r="DO396" s="71" t="str">
        <f t="shared" si="5900"/>
        <v/>
      </c>
      <c r="DP396" s="71" t="str">
        <f t="shared" si="5901"/>
        <v/>
      </c>
      <c r="DQ396" s="71" t="str">
        <f t="shared" si="5902"/>
        <v/>
      </c>
      <c r="DR396" s="71" t="str">
        <f t="shared" si="5903"/>
        <v/>
      </c>
      <c r="DS396" s="71" t="str">
        <f t="shared" si="5904"/>
        <v/>
      </c>
      <c r="DT396" s="71" t="str">
        <f t="shared" si="5905"/>
        <v/>
      </c>
      <c r="DU396" s="71" t="str">
        <f t="shared" si="5906"/>
        <v/>
      </c>
      <c r="DV396" s="71" t="str">
        <f t="shared" si="5907"/>
        <v/>
      </c>
      <c r="DW396" s="71" t="str">
        <f t="shared" si="5908"/>
        <v/>
      </c>
      <c r="DX396" s="71" t="str">
        <f t="shared" si="5909"/>
        <v/>
      </c>
      <c r="DY396" s="71" t="str">
        <f t="shared" si="5910"/>
        <v/>
      </c>
      <c r="DZ396" s="71" t="str">
        <f t="shared" si="5911"/>
        <v/>
      </c>
      <c r="EA396" s="71" t="str">
        <f t="shared" si="5912"/>
        <v/>
      </c>
      <c r="EB396" s="71" t="str">
        <f t="shared" si="5913"/>
        <v/>
      </c>
      <c r="EC396" s="71" t="str">
        <f t="shared" si="5914"/>
        <v/>
      </c>
      <c r="ED396" s="71" t="str">
        <f t="shared" si="5915"/>
        <v/>
      </c>
      <c r="EE396" s="71" t="str">
        <f t="shared" si="5916"/>
        <v/>
      </c>
      <c r="EF396" s="71" t="str">
        <f t="shared" si="5917"/>
        <v/>
      </c>
      <c r="EG396" s="71" t="str">
        <f t="shared" si="5918"/>
        <v/>
      </c>
      <c r="EH396" s="71" t="str">
        <f t="shared" si="5919"/>
        <v/>
      </c>
      <c r="EI396" s="71" t="str">
        <f t="shared" si="5920"/>
        <v/>
      </c>
      <c r="EJ396" s="71" t="str">
        <f t="shared" si="5921"/>
        <v/>
      </c>
      <c r="EK396" s="71" t="str">
        <f t="shared" si="5922"/>
        <v/>
      </c>
      <c r="EL396" s="71" t="str">
        <f t="shared" si="5923"/>
        <v/>
      </c>
      <c r="EM396" s="71" t="str">
        <f t="shared" si="5924"/>
        <v/>
      </c>
      <c r="EN396" s="71" t="str">
        <f t="shared" si="5925"/>
        <v/>
      </c>
      <c r="EO396" s="71" t="str">
        <f t="shared" si="5926"/>
        <v/>
      </c>
      <c r="EP396" s="71" t="str">
        <f t="shared" si="5927"/>
        <v/>
      </c>
      <c r="EQ396" s="71" t="str">
        <f t="shared" si="5928"/>
        <v/>
      </c>
      <c r="ER396" s="71" t="str">
        <f t="shared" si="5929"/>
        <v/>
      </c>
      <c r="ES396" s="71" t="str">
        <f t="shared" si="5930"/>
        <v/>
      </c>
      <c r="ET396" s="71" t="str">
        <f t="shared" si="5931"/>
        <v/>
      </c>
      <c r="EU396" s="71" t="str">
        <f t="shared" si="5932"/>
        <v/>
      </c>
      <c r="EV396" s="71" t="str">
        <f t="shared" si="5933"/>
        <v/>
      </c>
      <c r="EW396" s="71" t="str">
        <f t="shared" si="5934"/>
        <v/>
      </c>
      <c r="EX396" s="71" t="str">
        <f t="shared" si="5935"/>
        <v/>
      </c>
      <c r="EY396" s="71" t="str">
        <f t="shared" si="5936"/>
        <v/>
      </c>
      <c r="EZ396" s="71" t="str">
        <f t="shared" si="5937"/>
        <v/>
      </c>
      <c r="FA396" s="71" t="str">
        <f t="shared" si="5938"/>
        <v/>
      </c>
      <c r="FB396" s="71" t="str">
        <f t="shared" si="5939"/>
        <v/>
      </c>
      <c r="FC396" s="71" t="str">
        <f t="shared" si="5940"/>
        <v/>
      </c>
      <c r="FD396" s="71" t="str">
        <f t="shared" si="5941"/>
        <v/>
      </c>
      <c r="FE396" s="71" t="str">
        <f t="shared" si="5942"/>
        <v/>
      </c>
      <c r="FF396" s="71" t="str">
        <f t="shared" si="5943"/>
        <v/>
      </c>
      <c r="FG396" s="71" t="str">
        <f t="shared" si="5944"/>
        <v/>
      </c>
      <c r="FH396" s="71" t="str">
        <f t="shared" si="5945"/>
        <v/>
      </c>
      <c r="FI396" s="71" t="str">
        <f t="shared" si="5946"/>
        <v/>
      </c>
      <c r="FJ396" s="71" t="str">
        <f t="shared" si="5947"/>
        <v/>
      </c>
      <c r="FK396" s="71" t="str">
        <f t="shared" si="5948"/>
        <v/>
      </c>
      <c r="FL396" s="71" t="str">
        <f t="shared" si="5949"/>
        <v/>
      </c>
      <c r="FM396" s="71" t="str">
        <f t="shared" si="5950"/>
        <v/>
      </c>
      <c r="FN396" s="71" t="str">
        <f t="shared" si="5951"/>
        <v/>
      </c>
      <c r="FO396" s="71" t="str">
        <f t="shared" si="5952"/>
        <v/>
      </c>
      <c r="FP396" s="71" t="str">
        <f t="shared" si="5953"/>
        <v/>
      </c>
      <c r="FQ396" s="71" t="str">
        <f t="shared" si="5954"/>
        <v/>
      </c>
      <c r="FR396" s="71" t="str">
        <f t="shared" si="5955"/>
        <v/>
      </c>
      <c r="FS396" s="71" t="str">
        <f t="shared" si="5956"/>
        <v/>
      </c>
    </row>
    <row r="397" spans="1:175" ht="16.5">
      <c r="A397" s="136"/>
      <c r="B397" s="80" t="s">
        <v>1112</v>
      </c>
      <c r="C397" s="149" t="s">
        <v>1097</v>
      </c>
      <c r="K397" s="152"/>
      <c r="T397" s="154" t="s">
        <v>1113</v>
      </c>
      <c r="U397" s="85" t="s">
        <v>1099</v>
      </c>
      <c r="CN397" s="70" t="str">
        <f t="shared" si="5881"/>
        <v>InitUnitState('IK6H',,,,,,,,,,)</v>
      </c>
      <c r="CO397" s="70" t="str">
        <f t="shared" si="5882"/>
        <v>InitUnitNormal('IK6H',,,,,,,,,,)</v>
      </c>
      <c r="CP397" s="70" t="str">
        <f t="shared" si="5883"/>
        <v>InitUnitMagic('IK6H',,,,,,,,,,)</v>
      </c>
      <c r="CQ397" s="70" t="str">
        <f t="shared" si="5884"/>
        <v>InitUnitAdd('IK6H',,,,,,,,,,)</v>
      </c>
      <c r="CR397" s="70" t="str">
        <f t="shared" si="5885"/>
        <v>InitEquipData('IK6H',,"",,,,,'','','','','','',"ReplaceableTextures\\CommandButtons\\BTNSST15.blp")</v>
      </c>
      <c r="CU397" s="95" t="str">
        <f t="shared" si="5886"/>
        <v>|n</v>
      </c>
      <c r="CV397" s="61" t="str">
        <f t="shared" si="5425"/>
        <v>暴击伤害|Cffffc926+60%|n|n|r|Cffaaaaaa○|CffFFD24D雷之符印+1|r|r|n|n|Cff00ff7f点击穿戴或脱卸。|r</v>
      </c>
      <c r="CW397" s="60"/>
      <c r="CX397" s="60"/>
      <c r="CY397" s="60"/>
      <c r="CZ397" s="60"/>
      <c r="DA397" s="60"/>
      <c r="DB397" s="71" t="str">
        <f t="shared" si="5887"/>
        <v/>
      </c>
      <c r="DC397" s="71" t="str">
        <f t="shared" si="5888"/>
        <v/>
      </c>
      <c r="DD397" s="71" t="str">
        <f t="shared" si="5889"/>
        <v/>
      </c>
      <c r="DE397" s="71" t="str">
        <f t="shared" si="5890"/>
        <v/>
      </c>
      <c r="DF397" s="71" t="str">
        <f t="shared" si="5891"/>
        <v/>
      </c>
      <c r="DG397" s="71" t="str">
        <f t="shared" si="5892"/>
        <v/>
      </c>
      <c r="DH397" s="71" t="str">
        <f t="shared" si="5893"/>
        <v/>
      </c>
      <c r="DI397" s="71" t="str">
        <f t="shared" si="5894"/>
        <v/>
      </c>
      <c r="DJ397" s="71" t="str">
        <f t="shared" si="5895"/>
        <v/>
      </c>
      <c r="DK397" s="71" t="str">
        <f t="shared" si="5896"/>
        <v/>
      </c>
      <c r="DL397" s="71" t="str">
        <f t="shared" si="5897"/>
        <v/>
      </c>
      <c r="DM397" s="71" t="str">
        <f t="shared" si="5898"/>
        <v/>
      </c>
      <c r="DN397" s="71" t="str">
        <f t="shared" si="5899"/>
        <v/>
      </c>
      <c r="DO397" s="71" t="str">
        <f t="shared" si="5900"/>
        <v/>
      </c>
      <c r="DP397" s="71" t="str">
        <f t="shared" si="5901"/>
        <v/>
      </c>
      <c r="DQ397" s="71" t="str">
        <f t="shared" si="5902"/>
        <v/>
      </c>
      <c r="DR397" s="71" t="str">
        <f t="shared" si="5903"/>
        <v/>
      </c>
      <c r="DS397" s="71" t="str">
        <f t="shared" si="5904"/>
        <v/>
      </c>
      <c r="DT397" s="71" t="str">
        <f t="shared" si="5905"/>
        <v/>
      </c>
      <c r="DU397" s="71" t="str">
        <f t="shared" si="5906"/>
        <v/>
      </c>
      <c r="DV397" s="71" t="str">
        <f t="shared" si="5907"/>
        <v/>
      </c>
      <c r="DW397" s="71" t="str">
        <f t="shared" si="5908"/>
        <v/>
      </c>
      <c r="DX397" s="71" t="str">
        <f t="shared" si="5909"/>
        <v/>
      </c>
      <c r="DY397" s="71" t="str">
        <f t="shared" si="5910"/>
        <v/>
      </c>
      <c r="DZ397" s="71" t="str">
        <f t="shared" si="5911"/>
        <v/>
      </c>
      <c r="EA397" s="71" t="str">
        <f t="shared" si="5912"/>
        <v/>
      </c>
      <c r="EB397" s="71" t="str">
        <f t="shared" si="5913"/>
        <v/>
      </c>
      <c r="EC397" s="71" t="str">
        <f t="shared" si="5914"/>
        <v/>
      </c>
      <c r="ED397" s="71" t="str">
        <f t="shared" si="5915"/>
        <v/>
      </c>
      <c r="EE397" s="71" t="str">
        <f t="shared" si="5916"/>
        <v/>
      </c>
      <c r="EF397" s="71" t="str">
        <f t="shared" si="5917"/>
        <v/>
      </c>
      <c r="EG397" s="71" t="str">
        <f t="shared" si="5918"/>
        <v/>
      </c>
      <c r="EH397" s="71" t="str">
        <f t="shared" si="5919"/>
        <v/>
      </c>
      <c r="EI397" s="71" t="str">
        <f t="shared" si="5920"/>
        <v/>
      </c>
      <c r="EJ397" s="71" t="str">
        <f t="shared" si="5921"/>
        <v/>
      </c>
      <c r="EK397" s="71" t="str">
        <f t="shared" si="5922"/>
        <v/>
      </c>
      <c r="EL397" s="71" t="str">
        <f t="shared" si="5923"/>
        <v/>
      </c>
      <c r="EM397" s="71" t="str">
        <f t="shared" si="5924"/>
        <v/>
      </c>
      <c r="EN397" s="71" t="str">
        <f t="shared" si="5925"/>
        <v/>
      </c>
      <c r="EO397" s="71" t="str">
        <f t="shared" si="5926"/>
        <v/>
      </c>
      <c r="EP397" s="71" t="str">
        <f t="shared" si="5927"/>
        <v/>
      </c>
      <c r="EQ397" s="71" t="str">
        <f t="shared" si="5928"/>
        <v/>
      </c>
      <c r="ER397" s="71" t="str">
        <f t="shared" si="5929"/>
        <v/>
      </c>
      <c r="ES397" s="71" t="str">
        <f t="shared" si="5930"/>
        <v/>
      </c>
      <c r="ET397" s="71" t="str">
        <f t="shared" si="5931"/>
        <v/>
      </c>
      <c r="EU397" s="71" t="str">
        <f t="shared" si="5932"/>
        <v/>
      </c>
      <c r="EV397" s="71" t="str">
        <f t="shared" si="5933"/>
        <v/>
      </c>
      <c r="EW397" s="71" t="str">
        <f t="shared" si="5934"/>
        <v/>
      </c>
      <c r="EX397" s="71" t="str">
        <f t="shared" si="5935"/>
        <v/>
      </c>
      <c r="EY397" s="71" t="str">
        <f t="shared" si="5936"/>
        <v/>
      </c>
      <c r="EZ397" s="71" t="str">
        <f t="shared" si="5937"/>
        <v/>
      </c>
      <c r="FA397" s="71" t="str">
        <f t="shared" si="5938"/>
        <v/>
      </c>
      <c r="FB397" s="71" t="str">
        <f t="shared" si="5939"/>
        <v/>
      </c>
      <c r="FC397" s="71" t="str">
        <f t="shared" si="5940"/>
        <v/>
      </c>
      <c r="FD397" s="71" t="str">
        <f t="shared" si="5941"/>
        <v/>
      </c>
      <c r="FE397" s="71" t="str">
        <f t="shared" si="5942"/>
        <v/>
      </c>
      <c r="FF397" s="71" t="str">
        <f t="shared" si="5943"/>
        <v/>
      </c>
      <c r="FG397" s="71" t="str">
        <f t="shared" si="5944"/>
        <v/>
      </c>
      <c r="FH397" s="71" t="str">
        <f t="shared" si="5945"/>
        <v/>
      </c>
      <c r="FI397" s="71" t="str">
        <f t="shared" si="5946"/>
        <v/>
      </c>
      <c r="FJ397" s="71" t="str">
        <f t="shared" si="5947"/>
        <v/>
      </c>
      <c r="FK397" s="71" t="str">
        <f t="shared" si="5948"/>
        <v/>
      </c>
      <c r="FL397" s="71" t="str">
        <f t="shared" si="5949"/>
        <v/>
      </c>
      <c r="FM397" s="71" t="str">
        <f t="shared" si="5950"/>
        <v/>
      </c>
      <c r="FN397" s="71" t="str">
        <f t="shared" si="5951"/>
        <v/>
      </c>
      <c r="FO397" s="71" t="str">
        <f t="shared" si="5952"/>
        <v/>
      </c>
      <c r="FP397" s="71" t="str">
        <f t="shared" si="5953"/>
        <v/>
      </c>
      <c r="FQ397" s="71" t="str">
        <f t="shared" si="5954"/>
        <v/>
      </c>
      <c r="FR397" s="71" t="str">
        <f t="shared" si="5955"/>
        <v/>
      </c>
      <c r="FS397" s="71" t="str">
        <f t="shared" si="5956"/>
        <v/>
      </c>
    </row>
    <row r="398" spans="1:175" ht="16.5">
      <c r="A398" s="136"/>
      <c r="B398" s="80" t="s">
        <v>1114</v>
      </c>
      <c r="C398" s="149" t="s">
        <v>1097</v>
      </c>
      <c r="K398" s="153"/>
      <c r="T398" s="154" t="s">
        <v>1115</v>
      </c>
      <c r="U398" s="85" t="s">
        <v>1099</v>
      </c>
      <c r="CN398" s="70" t="str">
        <f t="shared" si="5881"/>
        <v>InitUnitState('IK6I',,,,,,,,,,)</v>
      </c>
      <c r="CO398" s="70" t="str">
        <f t="shared" si="5882"/>
        <v>InitUnitNormal('IK6I',,,,,,,,,,)</v>
      </c>
      <c r="CP398" s="70" t="str">
        <f t="shared" si="5883"/>
        <v>InitUnitMagic('IK6I',,,,,,,,,,)</v>
      </c>
      <c r="CQ398" s="70" t="str">
        <f t="shared" si="5884"/>
        <v>InitUnitAdd('IK6I',,,,,,,,,,)</v>
      </c>
      <c r="CR398" s="70" t="str">
        <f t="shared" si="5885"/>
        <v>InitEquipData('IK6I',,"",,,,,'','','','','','',"ReplaceableTextures\\CommandButtons\\BTNSST15.blp")</v>
      </c>
      <c r="CU398" s="95" t="str">
        <f t="shared" si="5886"/>
        <v>|n</v>
      </c>
      <c r="CV398" s="61" t="str">
        <f t="shared" si="5425"/>
        <v>暴击伤害|Cffffc926+60%|n|n|r|Cffaaaaaa○|CffFFD24D暗之符印+1|r|r|n|n|Cff00ff7f点击穿戴或脱卸。|r</v>
      </c>
      <c r="CW398" s="60"/>
      <c r="CX398" s="60"/>
      <c r="CY398" s="60"/>
      <c r="CZ398" s="60"/>
      <c r="DA398" s="60"/>
      <c r="DB398" s="71" t="str">
        <f t="shared" si="5887"/>
        <v/>
      </c>
      <c r="DC398" s="71" t="str">
        <f t="shared" si="5888"/>
        <v/>
      </c>
      <c r="DD398" s="71" t="str">
        <f t="shared" si="5889"/>
        <v/>
      </c>
      <c r="DE398" s="71" t="str">
        <f t="shared" si="5890"/>
        <v/>
      </c>
      <c r="DF398" s="71" t="str">
        <f t="shared" si="5891"/>
        <v/>
      </c>
      <c r="DG398" s="71" t="str">
        <f t="shared" si="5892"/>
        <v/>
      </c>
      <c r="DH398" s="71" t="str">
        <f t="shared" si="5893"/>
        <v/>
      </c>
      <c r="DI398" s="71" t="str">
        <f t="shared" si="5894"/>
        <v/>
      </c>
      <c r="DJ398" s="71" t="str">
        <f t="shared" si="5895"/>
        <v/>
      </c>
      <c r="DK398" s="71" t="str">
        <f t="shared" si="5896"/>
        <v/>
      </c>
      <c r="DL398" s="71" t="str">
        <f t="shared" si="5897"/>
        <v/>
      </c>
      <c r="DM398" s="71" t="str">
        <f t="shared" si="5898"/>
        <v/>
      </c>
      <c r="DN398" s="71" t="str">
        <f t="shared" si="5899"/>
        <v/>
      </c>
      <c r="DO398" s="71" t="str">
        <f t="shared" si="5900"/>
        <v/>
      </c>
      <c r="DP398" s="71" t="str">
        <f t="shared" si="5901"/>
        <v/>
      </c>
      <c r="DQ398" s="71" t="str">
        <f t="shared" si="5902"/>
        <v/>
      </c>
      <c r="DR398" s="71" t="str">
        <f t="shared" si="5903"/>
        <v/>
      </c>
      <c r="DS398" s="71" t="str">
        <f t="shared" si="5904"/>
        <v/>
      </c>
      <c r="DT398" s="71" t="str">
        <f t="shared" si="5905"/>
        <v/>
      </c>
      <c r="DU398" s="71" t="str">
        <f t="shared" si="5906"/>
        <v/>
      </c>
      <c r="DV398" s="71" t="str">
        <f t="shared" si="5907"/>
        <v/>
      </c>
      <c r="DW398" s="71" t="str">
        <f t="shared" si="5908"/>
        <v/>
      </c>
      <c r="DX398" s="71" t="str">
        <f t="shared" si="5909"/>
        <v/>
      </c>
      <c r="DY398" s="71" t="str">
        <f t="shared" si="5910"/>
        <v/>
      </c>
      <c r="DZ398" s="71" t="str">
        <f t="shared" si="5911"/>
        <v/>
      </c>
      <c r="EA398" s="71" t="str">
        <f t="shared" si="5912"/>
        <v/>
      </c>
      <c r="EB398" s="71" t="str">
        <f t="shared" si="5913"/>
        <v/>
      </c>
      <c r="EC398" s="71" t="str">
        <f t="shared" si="5914"/>
        <v/>
      </c>
      <c r="ED398" s="71" t="str">
        <f t="shared" si="5915"/>
        <v/>
      </c>
      <c r="EE398" s="71" t="str">
        <f t="shared" si="5916"/>
        <v/>
      </c>
      <c r="EF398" s="71" t="str">
        <f t="shared" si="5917"/>
        <v/>
      </c>
      <c r="EG398" s="71" t="str">
        <f t="shared" si="5918"/>
        <v/>
      </c>
      <c r="EH398" s="71" t="str">
        <f t="shared" si="5919"/>
        <v/>
      </c>
      <c r="EI398" s="71" t="str">
        <f t="shared" si="5920"/>
        <v/>
      </c>
      <c r="EJ398" s="71" t="str">
        <f t="shared" si="5921"/>
        <v/>
      </c>
      <c r="EK398" s="71" t="str">
        <f t="shared" si="5922"/>
        <v/>
      </c>
      <c r="EL398" s="71" t="str">
        <f t="shared" si="5923"/>
        <v/>
      </c>
      <c r="EM398" s="71" t="str">
        <f t="shared" si="5924"/>
        <v/>
      </c>
      <c r="EN398" s="71" t="str">
        <f t="shared" si="5925"/>
        <v/>
      </c>
      <c r="EO398" s="71" t="str">
        <f t="shared" si="5926"/>
        <v/>
      </c>
      <c r="EP398" s="71" t="str">
        <f t="shared" si="5927"/>
        <v/>
      </c>
      <c r="EQ398" s="71" t="str">
        <f t="shared" si="5928"/>
        <v/>
      </c>
      <c r="ER398" s="71" t="str">
        <f t="shared" si="5929"/>
        <v/>
      </c>
      <c r="ES398" s="71" t="str">
        <f t="shared" si="5930"/>
        <v/>
      </c>
      <c r="ET398" s="71" t="str">
        <f t="shared" si="5931"/>
        <v/>
      </c>
      <c r="EU398" s="71" t="str">
        <f t="shared" si="5932"/>
        <v/>
      </c>
      <c r="EV398" s="71" t="str">
        <f t="shared" si="5933"/>
        <v/>
      </c>
      <c r="EW398" s="71" t="str">
        <f t="shared" si="5934"/>
        <v/>
      </c>
      <c r="EX398" s="71" t="str">
        <f t="shared" si="5935"/>
        <v/>
      </c>
      <c r="EY398" s="71" t="str">
        <f t="shared" si="5936"/>
        <v/>
      </c>
      <c r="EZ398" s="71" t="str">
        <f t="shared" si="5937"/>
        <v/>
      </c>
      <c r="FA398" s="71" t="str">
        <f t="shared" si="5938"/>
        <v/>
      </c>
      <c r="FB398" s="71" t="str">
        <f t="shared" si="5939"/>
        <v/>
      </c>
      <c r="FC398" s="71" t="str">
        <f t="shared" si="5940"/>
        <v/>
      </c>
      <c r="FD398" s="71" t="str">
        <f t="shared" si="5941"/>
        <v/>
      </c>
      <c r="FE398" s="71" t="str">
        <f t="shared" si="5942"/>
        <v/>
      </c>
      <c r="FF398" s="71" t="str">
        <f t="shared" si="5943"/>
        <v/>
      </c>
      <c r="FG398" s="71" t="str">
        <f t="shared" si="5944"/>
        <v/>
      </c>
      <c r="FH398" s="71" t="str">
        <f t="shared" si="5945"/>
        <v/>
      </c>
      <c r="FI398" s="71" t="str">
        <f t="shared" si="5946"/>
        <v/>
      </c>
      <c r="FJ398" s="71" t="str">
        <f t="shared" si="5947"/>
        <v/>
      </c>
      <c r="FK398" s="71" t="str">
        <f t="shared" si="5948"/>
        <v/>
      </c>
      <c r="FL398" s="71" t="str">
        <f t="shared" si="5949"/>
        <v/>
      </c>
      <c r="FM398" s="71" t="str">
        <f t="shared" si="5950"/>
        <v/>
      </c>
      <c r="FN398" s="71" t="str">
        <f t="shared" si="5951"/>
        <v/>
      </c>
      <c r="FO398" s="71" t="str">
        <f t="shared" si="5952"/>
        <v/>
      </c>
      <c r="FP398" s="71" t="str">
        <f t="shared" si="5953"/>
        <v/>
      </c>
      <c r="FQ398" s="71" t="str">
        <f t="shared" si="5954"/>
        <v/>
      </c>
      <c r="FR398" s="71" t="str">
        <f t="shared" si="5955"/>
        <v/>
      </c>
      <c r="FS398" s="71" t="str">
        <f t="shared" si="5956"/>
        <v/>
      </c>
    </row>
    <row r="399" spans="1:175" ht="16.5">
      <c r="A399" s="136"/>
      <c r="B399" s="80" t="s">
        <v>1116</v>
      </c>
      <c r="C399" s="149" t="s">
        <v>1117</v>
      </c>
      <c r="T399" s="154" t="s">
        <v>1118</v>
      </c>
      <c r="U399" s="85" t="s">
        <v>1119</v>
      </c>
      <c r="CN399" s="70" t="str">
        <f t="shared" si="5426"/>
        <v>InitUnitState('IK7A',,,,,,,,,,)</v>
      </c>
      <c r="CO399" s="70" t="str">
        <f t="shared" si="5427"/>
        <v>InitUnitNormal('IK7A',,,,,,,,,,)</v>
      </c>
      <c r="CP399" s="70" t="str">
        <f t="shared" si="5428"/>
        <v>InitUnitMagic('IK7A',,,,,,,,,,)</v>
      </c>
      <c r="CQ399" s="70" t="str">
        <f t="shared" si="5429"/>
        <v>InitUnitAdd('IK7A',,,,,,,,,,)</v>
      </c>
      <c r="CR399" s="70" t="str">
        <f>"InitEquipData('"&amp;B399&amp;"',"&amp;D399&amp;","&amp;CR$1&amp;A399&amp;CR$1&amp;","&amp;E399&amp;","&amp;I399&amp;","&amp;F399&amp;","&amp;G399&amp;",'"&amp;J399&amp;"','"&amp;K399&amp;"','"&amp;L399&amp;"','"&amp;M399&amp;"','"&amp;N399&amp;"','"&amp;O399&amp;"',"&amp;CR$1&amp;U408&amp;CR$1&amp;")"</f>
        <v>InitEquipData('IK7A',,"",,,,,'','','','','','',"ReplaceableTextures\\CommandButtons\\BTNSST16.blp")</v>
      </c>
      <c r="CU399" s="95" t="str">
        <f t="shared" si="5430"/>
        <v>|n</v>
      </c>
      <c r="CV399" s="61" t="str">
        <f t="shared" si="5425"/>
        <v>护甲|Cffffc926+100|n|n|r|Cffaaaaaa○刻印槽 【空】|r|n|n|Cff00ff7f点击穿戴或脱卸。|r</v>
      </c>
      <c r="CW399" s="60"/>
      <c r="CX399" s="60"/>
      <c r="CY399" s="60"/>
      <c r="CZ399" s="60"/>
      <c r="DA399" s="60"/>
      <c r="DB399" s="71" t="str">
        <f t="shared" si="5431"/>
        <v/>
      </c>
      <c r="DC399" s="71" t="str">
        <f t="shared" si="5432"/>
        <v/>
      </c>
      <c r="DD399" s="71" t="str">
        <f t="shared" si="5433"/>
        <v/>
      </c>
      <c r="DE399" s="71" t="str">
        <f t="shared" si="5434"/>
        <v/>
      </c>
      <c r="DF399" s="71" t="str">
        <f t="shared" si="5435"/>
        <v/>
      </c>
      <c r="DG399" s="71" t="str">
        <f t="shared" si="5436"/>
        <v/>
      </c>
      <c r="DH399" s="71" t="str">
        <f t="shared" si="5437"/>
        <v/>
      </c>
      <c r="DI399" s="71" t="str">
        <f t="shared" si="5438"/>
        <v/>
      </c>
      <c r="DJ399" s="71" t="str">
        <f t="shared" si="5439"/>
        <v/>
      </c>
      <c r="DK399" s="71" t="str">
        <f t="shared" si="5440"/>
        <v/>
      </c>
      <c r="DL399" s="71" t="str">
        <f t="shared" si="5441"/>
        <v/>
      </c>
      <c r="DM399" s="71" t="str">
        <f t="shared" si="5442"/>
        <v/>
      </c>
      <c r="DN399" s="71" t="str">
        <f t="shared" si="5443"/>
        <v/>
      </c>
      <c r="DO399" s="71" t="str">
        <f t="shared" si="5444"/>
        <v/>
      </c>
      <c r="DP399" s="71" t="str">
        <f t="shared" si="5445"/>
        <v/>
      </c>
      <c r="DQ399" s="71" t="str">
        <f t="shared" si="5446"/>
        <v/>
      </c>
      <c r="DR399" s="71" t="str">
        <f t="shared" si="5447"/>
        <v/>
      </c>
      <c r="DS399" s="71" t="str">
        <f t="shared" si="5448"/>
        <v/>
      </c>
      <c r="DT399" s="71" t="str">
        <f t="shared" si="5449"/>
        <v/>
      </c>
      <c r="DU399" s="71" t="str">
        <f t="shared" si="5450"/>
        <v/>
      </c>
      <c r="DV399" s="71" t="str">
        <f t="shared" si="5451"/>
        <v/>
      </c>
      <c r="DW399" s="71" t="str">
        <f t="shared" si="5452"/>
        <v/>
      </c>
      <c r="DX399" s="71" t="str">
        <f t="shared" si="5453"/>
        <v/>
      </c>
      <c r="DY399" s="71" t="str">
        <f t="shared" si="5454"/>
        <v/>
      </c>
      <c r="DZ399" s="71" t="str">
        <f t="shared" si="5455"/>
        <v/>
      </c>
      <c r="EA399" s="71" t="str">
        <f t="shared" si="5456"/>
        <v/>
      </c>
      <c r="EB399" s="71" t="str">
        <f t="shared" si="5457"/>
        <v/>
      </c>
      <c r="EC399" s="71" t="str">
        <f t="shared" si="5458"/>
        <v/>
      </c>
      <c r="ED399" s="71" t="str">
        <f t="shared" si="5459"/>
        <v/>
      </c>
      <c r="EE399" s="71" t="str">
        <f t="shared" si="5460"/>
        <v/>
      </c>
      <c r="EF399" s="71" t="str">
        <f t="shared" si="5461"/>
        <v/>
      </c>
      <c r="EG399" s="71" t="str">
        <f t="shared" si="5462"/>
        <v/>
      </c>
      <c r="EH399" s="71" t="str">
        <f t="shared" si="5463"/>
        <v/>
      </c>
      <c r="EI399" s="71" t="str">
        <f t="shared" si="5464"/>
        <v/>
      </c>
      <c r="EJ399" s="71" t="str">
        <f t="shared" si="5465"/>
        <v/>
      </c>
      <c r="EK399" s="71" t="str">
        <f t="shared" si="5466"/>
        <v/>
      </c>
      <c r="EL399" s="71" t="str">
        <f t="shared" si="5467"/>
        <v/>
      </c>
      <c r="EM399" s="71" t="str">
        <f t="shared" si="5468"/>
        <v/>
      </c>
      <c r="EN399" s="71" t="str">
        <f t="shared" si="5469"/>
        <v/>
      </c>
      <c r="EO399" s="71" t="str">
        <f t="shared" si="5470"/>
        <v/>
      </c>
      <c r="EP399" s="71" t="str">
        <f t="shared" si="5471"/>
        <v/>
      </c>
      <c r="EQ399" s="71" t="str">
        <f t="shared" si="5472"/>
        <v/>
      </c>
      <c r="ER399" s="71" t="str">
        <f t="shared" si="5473"/>
        <v/>
      </c>
      <c r="ES399" s="71" t="str">
        <f t="shared" si="5474"/>
        <v/>
      </c>
      <c r="ET399" s="71" t="str">
        <f t="shared" si="5475"/>
        <v/>
      </c>
      <c r="EU399" s="71" t="str">
        <f t="shared" si="5476"/>
        <v/>
      </c>
      <c r="EV399" s="71" t="str">
        <f t="shared" si="5477"/>
        <v/>
      </c>
      <c r="EW399" s="71" t="str">
        <f t="shared" si="5478"/>
        <v/>
      </c>
      <c r="EX399" s="71" t="str">
        <f t="shared" si="5479"/>
        <v/>
      </c>
      <c r="EY399" s="71" t="str">
        <f t="shared" si="5480"/>
        <v/>
      </c>
      <c r="EZ399" s="71" t="str">
        <f t="shared" si="5481"/>
        <v/>
      </c>
      <c r="FA399" s="71" t="str">
        <f t="shared" si="5482"/>
        <v/>
      </c>
      <c r="FB399" s="71" t="str">
        <f t="shared" si="5483"/>
        <v/>
      </c>
      <c r="FC399" s="71" t="str">
        <f t="shared" si="5484"/>
        <v/>
      </c>
      <c r="FD399" s="71" t="str">
        <f t="shared" si="5485"/>
        <v/>
      </c>
      <c r="FE399" s="71" t="str">
        <f t="shared" si="5486"/>
        <v/>
      </c>
      <c r="FF399" s="71" t="str">
        <f t="shared" si="5487"/>
        <v/>
      </c>
      <c r="FG399" s="71" t="str">
        <f t="shared" si="5488"/>
        <v/>
      </c>
      <c r="FH399" s="71" t="str">
        <f t="shared" si="5489"/>
        <v/>
      </c>
      <c r="FI399" s="71" t="str">
        <f t="shared" si="5490"/>
        <v/>
      </c>
      <c r="FJ399" s="71" t="str">
        <f t="shared" si="5491"/>
        <v/>
      </c>
      <c r="FK399" s="71" t="str">
        <f t="shared" si="5492"/>
        <v/>
      </c>
      <c r="FL399" s="71" t="str">
        <f t="shared" si="5493"/>
        <v/>
      </c>
      <c r="FM399" s="71" t="str">
        <f t="shared" si="5494"/>
        <v/>
      </c>
      <c r="FN399" s="71" t="str">
        <f t="shared" si="5495"/>
        <v/>
      </c>
      <c r="FO399" s="71" t="str">
        <f t="shared" si="5496"/>
        <v/>
      </c>
      <c r="FP399" s="71" t="str">
        <f t="shared" si="5497"/>
        <v/>
      </c>
      <c r="FQ399" s="71" t="str">
        <f t="shared" si="5498"/>
        <v/>
      </c>
      <c r="FR399" s="71" t="str">
        <f t="shared" si="5499"/>
        <v/>
      </c>
      <c r="FS399" s="71" t="str">
        <f t="shared" si="5500"/>
        <v/>
      </c>
    </row>
    <row r="400" spans="1:175" ht="16.5">
      <c r="A400" s="136"/>
      <c r="B400" s="80" t="s">
        <v>1120</v>
      </c>
      <c r="C400" s="149" t="s">
        <v>1117</v>
      </c>
      <c r="K400" s="151"/>
      <c r="T400" s="154" t="s">
        <v>1121</v>
      </c>
      <c r="U400" s="85" t="s">
        <v>1119</v>
      </c>
      <c r="CN400" s="70" t="str">
        <f t="shared" ref="CN400:CN407" si="5957">"InitUnitState('"&amp;B400&amp;"',"&amp;V400&amp;","&amp;W400&amp;","&amp;X400&amp;","&amp;Y400&amp;","&amp;Z400&amp;","&amp;AA400&amp;","&amp;AB400&amp;","&amp;AC400&amp;","&amp;AD400&amp;","&amp;AE400&amp;")"</f>
        <v>InitUnitState('IK7B',,,,,,,,,,)</v>
      </c>
      <c r="CO400" s="70" t="str">
        <f t="shared" ref="CO400:CO407" si="5958">"InitUnitNormal('"&amp;B400&amp;"',"&amp;AF400&amp;","&amp;AG400&amp;","&amp;AH400&amp;","&amp;AI400&amp;","&amp;AJ400&amp;","&amp;AK400&amp;","&amp;AL400&amp;","&amp;AM400&amp;","&amp;AN400&amp;","&amp;AO400&amp;")"</f>
        <v>InitUnitNormal('IK7B',,,,,,,,,,)</v>
      </c>
      <c r="CP400" s="70" t="str">
        <f t="shared" ref="CP400:CP407" si="5959">"InitUnitMagic('"&amp;B400&amp;"',"&amp;AP400&amp;","&amp;AQ400&amp;","&amp;AR400&amp;","&amp;AS400&amp;","&amp;AT400&amp;","&amp;AU400&amp;","&amp;AV400&amp;","&amp;AW400&amp;","&amp;BI400&amp;","&amp;BJ400&amp;")"</f>
        <v>InitUnitMagic('IK7B',,,,,,,,,,)</v>
      </c>
      <c r="CQ400" s="70" t="str">
        <f t="shared" ref="CQ400:CQ407" si="5960">"InitUnitAdd('"&amp;B400&amp;"',"&amp;BK400&amp;","&amp;BL400&amp;","&amp;BM400&amp;","&amp;BN400&amp;","&amp;BO400&amp;","&amp;BP400&amp;","&amp;BQ400&amp;","&amp;BR400&amp;","&amp;BS400&amp;","&amp;BT400&amp;")"</f>
        <v>InitUnitAdd('IK7B',,,,,,,,,,)</v>
      </c>
      <c r="CR400" s="70" t="str">
        <f t="shared" ref="CR400:CR407" si="5961">"InitEquipData('"&amp;B400&amp;"',"&amp;D400&amp;","&amp;CR$1&amp;A400&amp;CR$1&amp;","&amp;E400&amp;","&amp;I400&amp;","&amp;F400&amp;","&amp;G400&amp;",'"&amp;J400&amp;"','"&amp;K400&amp;"','"&amp;L400&amp;"','"&amp;M400&amp;"','"&amp;N400&amp;"','"&amp;O400&amp;"',"&amp;CR$1&amp;U409&amp;CR$1&amp;")"</f>
        <v>InitEquipData('IK7B',,"",,,,,'','','','','','',"ReplaceableTextures\\CommandButtons\\BTNSST16.blp")</v>
      </c>
      <c r="CU400" s="95" t="str">
        <f t="shared" ref="CU400:CU407" si="5962">CONCATENATE(DB400,DC400,DD400,DE400,DF400,DG400,DH400,DI400,DJ400,DK400,DL400,DM400,DN400,DO400,DP400,DQ400,DR400,DS400,DT400,DU400,DV400,DW400,DX400,DY400,DZ400,EA400,EB400,EC400,ED400,EE400,EF400,EG400,EH400,EI400,EJ400,EK400,EL400,EM400,EN400,EO400,EP400&amp;"|n")</f>
        <v>|n</v>
      </c>
      <c r="CV400" s="61" t="str">
        <f t="shared" si="5425"/>
        <v>护甲|Cffffc926+100|n|n|r|Cffaaaaaa○|CffFFD24D金之符印+1|r|r|n|n|Cff00ff7f点击穿戴或脱卸。|r</v>
      </c>
      <c r="CW400" s="60"/>
      <c r="CX400" s="60"/>
      <c r="CY400" s="60"/>
      <c r="CZ400" s="60"/>
      <c r="DA400" s="60"/>
      <c r="DB400" s="71" t="str">
        <f t="shared" ref="DB400:DB407" si="5963">IF(V400="","","|n"&amp;DB$2&amp;"+"&amp;V400&amp;DB$1)</f>
        <v/>
      </c>
      <c r="DC400" s="71" t="str">
        <f t="shared" ref="DC400:DC407" si="5964">IF(W400="","","|n"&amp;DC$2&amp;"+"&amp;W400&amp;DC$1)</f>
        <v/>
      </c>
      <c r="DD400" s="71" t="str">
        <f t="shared" ref="DD400:DD407" si="5965">IF(X400="","","|n"&amp;DD$2&amp;"+"&amp;X400&amp;DD$1)</f>
        <v/>
      </c>
      <c r="DE400" s="71" t="str">
        <f t="shared" ref="DE400:DE407" si="5966">IF(Y400="","","|n"&amp;DE$2&amp;"+"&amp;Y400&amp;DE$1)</f>
        <v/>
      </c>
      <c r="DF400" s="71" t="str">
        <f t="shared" ref="DF400:DF407" si="5967">IF(Z400="","","|n"&amp;DF$2&amp;"+"&amp;Z400&amp;DF$1)</f>
        <v/>
      </c>
      <c r="DG400" s="71" t="str">
        <f t="shared" ref="DG400:DG407" si="5968">IF(AA400="","","|n"&amp;DG$2&amp;"+"&amp;AA400&amp;DG$1)</f>
        <v/>
      </c>
      <c r="DH400" s="71" t="str">
        <f t="shared" ref="DH400:DH407" si="5969">IF(AB400="","","|n"&amp;DH$2&amp;"+"&amp;AB400&amp;DH$1)</f>
        <v/>
      </c>
      <c r="DI400" s="71" t="str">
        <f t="shared" ref="DI400:DI407" si="5970">IF(AC400="","","|n"&amp;DI$2&amp;"+"&amp;AC400&amp;DI$1)</f>
        <v/>
      </c>
      <c r="DJ400" s="71" t="str">
        <f t="shared" ref="DJ400:DJ407" si="5971">IF(AD400="","","|n"&amp;DJ$2&amp;"+"&amp;AD400&amp;DJ$1)</f>
        <v/>
      </c>
      <c r="DK400" s="71" t="str">
        <f t="shared" ref="DK400:DK407" si="5972">IF(AE400="","","|n"&amp;DK$2&amp;"+"&amp;AE400&amp;DK$1)</f>
        <v/>
      </c>
      <c r="DL400" s="71" t="str">
        <f t="shared" ref="DL400:DL407" si="5973">IF(AF400="","","|n"&amp;DL$2&amp;"+"&amp;AF400&amp;DL$1)</f>
        <v/>
      </c>
      <c r="DM400" s="71" t="str">
        <f t="shared" ref="DM400:DM407" si="5974">IF(AG400="","","|n"&amp;DM$2&amp;"+"&amp;AG400&amp;DM$1)</f>
        <v/>
      </c>
      <c r="DN400" s="71" t="str">
        <f t="shared" ref="DN400:DN407" si="5975">IF(AH400="","","|n"&amp;DN$2&amp;"+"&amp;AH400&amp;DN$1)</f>
        <v/>
      </c>
      <c r="DO400" s="71" t="str">
        <f t="shared" ref="DO400:DO407" si="5976">IF(AI400="","","|n"&amp;DO$2&amp;"+"&amp;AI400&amp;DO$1)</f>
        <v/>
      </c>
      <c r="DP400" s="71" t="str">
        <f t="shared" ref="DP400:DP407" si="5977">IF(AJ400="","","|n"&amp;DP$2&amp;"+"&amp;AJ400&amp;DP$1)</f>
        <v/>
      </c>
      <c r="DQ400" s="71" t="str">
        <f t="shared" ref="DQ400:DQ407" si="5978">IF(AK400="","","|n"&amp;DQ$2&amp;"+"&amp;AK400&amp;DQ$1)</f>
        <v/>
      </c>
      <c r="DR400" s="71" t="str">
        <f t="shared" ref="DR400:DR407" si="5979">IF(AL400="","","|n"&amp;DR$2&amp;"+"&amp;AL400&amp;DR$1)</f>
        <v/>
      </c>
      <c r="DS400" s="71" t="str">
        <f t="shared" ref="DS400:DS407" si="5980">IF(AM400="","","|n"&amp;DS$2&amp;"+"&amp;AM400&amp;DS$1)</f>
        <v/>
      </c>
      <c r="DT400" s="71" t="str">
        <f t="shared" ref="DT400:DT407" si="5981">IF(AN400="","","|n"&amp;DT$2&amp;"+"&amp;AN400&amp;DT$1)</f>
        <v/>
      </c>
      <c r="DU400" s="71" t="str">
        <f t="shared" ref="DU400:DU407" si="5982">IF(AO400="","","|n"&amp;DU$2&amp;"+"&amp;AO400&amp;DU$1)</f>
        <v/>
      </c>
      <c r="DV400" s="71" t="str">
        <f t="shared" ref="DV400:DV407" si="5983">IF(AP400="","","|n"&amp;DV$2&amp;"+"&amp;AP400&amp;DV$1)</f>
        <v/>
      </c>
      <c r="DW400" s="71" t="str">
        <f t="shared" ref="DW400:DW407" si="5984">IF(AQ400="","","|n"&amp;DW$2&amp;"+"&amp;AQ400&amp;DW$1)</f>
        <v/>
      </c>
      <c r="DX400" s="71" t="str">
        <f t="shared" ref="DX400:DX407" si="5985">IF(AR400="","","|n"&amp;DX$2&amp;"+"&amp;AR400&amp;DX$1)</f>
        <v/>
      </c>
      <c r="DY400" s="71" t="str">
        <f t="shared" ref="DY400:DY407" si="5986">IF(AS400="","","|n"&amp;DY$2&amp;"+"&amp;AS400&amp;DY$1)</f>
        <v/>
      </c>
      <c r="DZ400" s="71" t="str">
        <f t="shared" ref="DZ400:DZ407" si="5987">IF(AT400="","","|n"&amp;DZ$2&amp;"+"&amp;AT400&amp;DZ$1)</f>
        <v/>
      </c>
      <c r="EA400" s="71" t="str">
        <f t="shared" ref="EA400:EA407" si="5988">IF(AU400="","","|n"&amp;EA$2&amp;"+"&amp;AU400&amp;EA$1)</f>
        <v/>
      </c>
      <c r="EB400" s="71" t="str">
        <f t="shared" ref="EB400:EB407" si="5989">IF(AV400="","","|n"&amp;EB$2&amp;"+"&amp;AV400&amp;EB$1)</f>
        <v/>
      </c>
      <c r="EC400" s="71" t="str">
        <f t="shared" ref="EC400:EC407" si="5990">IF(AW400="","","|n"&amp;EC$2&amp;"+"&amp;AW400&amp;EC$1)</f>
        <v/>
      </c>
      <c r="ED400" s="71" t="str">
        <f t="shared" ref="ED400:ED407" si="5991">IF(AX400="","","|n"&amp;ED$2&amp;"+"&amp;AX400&amp;ED$1)</f>
        <v/>
      </c>
      <c r="EE400" s="71" t="str">
        <f t="shared" ref="EE400:EE407" si="5992">IF(AY400="","","|n"&amp;EE$2&amp;"+"&amp;AY400&amp;EE$1)</f>
        <v/>
      </c>
      <c r="EF400" s="71" t="str">
        <f t="shared" ref="EF400:EF407" si="5993">IF(AZ400="","","|n"&amp;EF$2&amp;"+"&amp;AZ400&amp;EF$1)</f>
        <v/>
      </c>
      <c r="EG400" s="71" t="str">
        <f t="shared" ref="EG400:EG407" si="5994">IF(BA400="","","|n"&amp;EG$2&amp;"+"&amp;BA400&amp;EG$1)</f>
        <v/>
      </c>
      <c r="EH400" s="71" t="str">
        <f t="shared" ref="EH400:EH407" si="5995">IF(BB400="","","|n"&amp;EH$2&amp;"+"&amp;BB400&amp;EH$1)</f>
        <v/>
      </c>
      <c r="EI400" s="71" t="str">
        <f t="shared" ref="EI400:EI407" si="5996">IF(BC400="","","|n"&amp;EI$2&amp;"+"&amp;BC400&amp;EI$1)</f>
        <v/>
      </c>
      <c r="EJ400" s="71" t="str">
        <f t="shared" ref="EJ400:EJ407" si="5997">IF(BD400="","","|n"&amp;EJ$2&amp;"+"&amp;BD400&amp;EJ$1)</f>
        <v/>
      </c>
      <c r="EK400" s="71" t="str">
        <f t="shared" ref="EK400:EK407" si="5998">IF(BE400="","","|n"&amp;EK$2&amp;"+"&amp;BE400&amp;EK$1)</f>
        <v/>
      </c>
      <c r="EL400" s="71" t="str">
        <f t="shared" ref="EL400:EL407" si="5999">IF(BF400="","","|n"&amp;EL$2&amp;"+"&amp;BF400&amp;EL$1)</f>
        <v/>
      </c>
      <c r="EM400" s="71" t="str">
        <f t="shared" ref="EM400:EM407" si="6000">IF(BG400="","","|n"&amp;EM$2&amp;"+"&amp;BG400&amp;EM$1)</f>
        <v/>
      </c>
      <c r="EN400" s="71" t="str">
        <f t="shared" ref="EN400:EN407" si="6001">IF(BH400="","","|n"&amp;EN$2&amp;"+"&amp;BH400&amp;EN$1)</f>
        <v/>
      </c>
      <c r="EO400" s="71" t="str">
        <f t="shared" ref="EO400:EO407" si="6002">IF(BI400="","","|n"&amp;EO$2&amp;"+"&amp;BI400&amp;EO$1)</f>
        <v/>
      </c>
      <c r="EP400" s="71" t="str">
        <f t="shared" ref="EP400:EP407" si="6003">IF(BJ400="","","|n"&amp;EP$2&amp;"+"&amp;BJ400&amp;EP$1)</f>
        <v/>
      </c>
      <c r="EQ400" s="71" t="str">
        <f t="shared" ref="EQ400:EQ407" si="6004">IF(BK400="","","|n"&amp;EQ$2&amp;"+"&amp;BK400&amp;EQ$1)</f>
        <v/>
      </c>
      <c r="ER400" s="71" t="str">
        <f t="shared" ref="ER400:ER407" si="6005">IF(BL400="","","|n"&amp;ER$2&amp;"+"&amp;BL400&amp;ER$1)</f>
        <v/>
      </c>
      <c r="ES400" s="71" t="str">
        <f t="shared" ref="ES400:ES407" si="6006">IF(BM400="","","|n"&amp;ES$2&amp;"+"&amp;BM400&amp;ES$1)</f>
        <v/>
      </c>
      <c r="ET400" s="71" t="str">
        <f t="shared" ref="ET400:ET407" si="6007">IF(BN400="","","|n"&amp;ET$2&amp;"+"&amp;BN400&amp;ET$1)</f>
        <v/>
      </c>
      <c r="EU400" s="71" t="str">
        <f t="shared" ref="EU400:EU407" si="6008">IF(BO400="","","|n"&amp;EU$2&amp;"+"&amp;BO400&amp;EU$1)</f>
        <v/>
      </c>
      <c r="EV400" s="71" t="str">
        <f t="shared" ref="EV400:EV407" si="6009">IF(BP400="","","|n"&amp;EV$2&amp;"+"&amp;BP400&amp;EV$1)</f>
        <v/>
      </c>
      <c r="EW400" s="71" t="str">
        <f t="shared" ref="EW400:EW407" si="6010">IF(BQ400="","","|n"&amp;EW$2&amp;"+"&amp;BQ400&amp;EW$1)</f>
        <v/>
      </c>
      <c r="EX400" s="71" t="str">
        <f t="shared" ref="EX400:EX407" si="6011">IF(BR400="","","|n"&amp;EX$2&amp;"+"&amp;BR400&amp;EX$1)</f>
        <v/>
      </c>
      <c r="EY400" s="71" t="str">
        <f t="shared" ref="EY400:EY407" si="6012">IF(BS400="","","|n"&amp;EY$2&amp;"+"&amp;BS400&amp;EY$1)</f>
        <v/>
      </c>
      <c r="EZ400" s="71" t="str">
        <f t="shared" ref="EZ400:EZ407" si="6013">IF(BT400="","","|n"&amp;EZ$2&amp;"+"&amp;BT400&amp;EZ$1)</f>
        <v/>
      </c>
      <c r="FA400" s="71" t="str">
        <f t="shared" ref="FA400:FA407" si="6014">IF(BU400="","","|n"&amp;FA$2&amp;"+"&amp;BU400&amp;FA$1)</f>
        <v/>
      </c>
      <c r="FB400" s="71" t="str">
        <f t="shared" ref="FB400:FB407" si="6015">IF(BV400="","","|n"&amp;FB$2&amp;"+"&amp;BV400&amp;FB$1)</f>
        <v/>
      </c>
      <c r="FC400" s="71" t="str">
        <f t="shared" ref="FC400:FC407" si="6016">IF(BW400="","","|n"&amp;FC$2&amp;"+"&amp;BW400&amp;FC$1)</f>
        <v/>
      </c>
      <c r="FD400" s="71" t="str">
        <f t="shared" ref="FD400:FD407" si="6017">IF(BX400="","","|n"&amp;FD$2&amp;"+"&amp;BX400&amp;FD$1)</f>
        <v/>
      </c>
      <c r="FE400" s="71" t="str">
        <f t="shared" ref="FE400:FE407" si="6018">IF(BY400="","","|n"&amp;FE$2&amp;"+"&amp;BY400&amp;FE$1)</f>
        <v/>
      </c>
      <c r="FF400" s="71" t="str">
        <f t="shared" ref="FF400:FF407" si="6019">IF(BZ400="","","|n"&amp;FF$2&amp;"+"&amp;BZ400&amp;FF$1)</f>
        <v/>
      </c>
      <c r="FG400" s="71" t="str">
        <f t="shared" ref="FG400:FG407" si="6020">IF(CA400="","","|n"&amp;FG$2&amp;"+"&amp;CA400&amp;FG$1)</f>
        <v/>
      </c>
      <c r="FH400" s="71" t="str">
        <f t="shared" ref="FH400:FH407" si="6021">IF(CB400="","","|n"&amp;FH$2&amp;"+"&amp;CB400&amp;FH$1)</f>
        <v/>
      </c>
      <c r="FI400" s="71" t="str">
        <f t="shared" ref="FI400:FI407" si="6022">IF(CC400="","","|n"&amp;FI$2&amp;"+"&amp;CC400&amp;FI$1)</f>
        <v/>
      </c>
      <c r="FJ400" s="71" t="str">
        <f t="shared" ref="FJ400:FJ407" si="6023">IF(CD400="","","|n"&amp;FJ$2&amp;"+"&amp;CD400&amp;FJ$1)</f>
        <v/>
      </c>
      <c r="FK400" s="71" t="str">
        <f t="shared" ref="FK400:FK407" si="6024">IF(CE400="","","|n"&amp;FK$2&amp;"+"&amp;CE400&amp;FK$1)</f>
        <v/>
      </c>
      <c r="FL400" s="71" t="str">
        <f t="shared" ref="FL400:FL407" si="6025">IF(CF400="","","|n"&amp;FL$2&amp;"+"&amp;CF400&amp;FL$1)</f>
        <v/>
      </c>
      <c r="FM400" s="71" t="str">
        <f t="shared" ref="FM400:FM407" si="6026">IF(CG400="","","|n"&amp;FM$2&amp;"+"&amp;CG400&amp;FM$1)</f>
        <v/>
      </c>
      <c r="FN400" s="71" t="str">
        <f t="shared" ref="FN400:FN407" si="6027">IF(CH400="","","|n"&amp;FN$2&amp;"+"&amp;CH400&amp;FN$1)</f>
        <v/>
      </c>
      <c r="FO400" s="71" t="str">
        <f t="shared" ref="FO400:FO407" si="6028">IF(CI400="","","|n"&amp;FO$2&amp;"+"&amp;CI400&amp;FO$1)</f>
        <v/>
      </c>
      <c r="FP400" s="71" t="str">
        <f t="shared" ref="FP400:FP407" si="6029">IF(CJ400="","","|n"&amp;FP$2&amp;"+"&amp;CJ400&amp;FP$1)</f>
        <v/>
      </c>
      <c r="FQ400" s="71" t="str">
        <f t="shared" ref="FQ400:FQ407" si="6030">IF(CK400="","","|n"&amp;FQ$2&amp;"+"&amp;CK400&amp;FQ$1)</f>
        <v/>
      </c>
      <c r="FR400" s="71" t="str">
        <f t="shared" ref="FR400:FR407" si="6031">IF(CL400="","","|n"&amp;FR$2&amp;"+"&amp;CL400&amp;FR$1)</f>
        <v/>
      </c>
      <c r="FS400" s="71" t="str">
        <f t="shared" ref="FS400:FS407" si="6032">IF(CM400="","","|n"&amp;FS$2&amp;"+"&amp;CM400&amp;FS$1)</f>
        <v/>
      </c>
    </row>
    <row r="401" spans="1:175" ht="16.5">
      <c r="A401" s="136"/>
      <c r="B401" s="80" t="s">
        <v>1122</v>
      </c>
      <c r="C401" s="149" t="s">
        <v>1117</v>
      </c>
      <c r="K401" s="152"/>
      <c r="T401" s="154" t="s">
        <v>1123</v>
      </c>
      <c r="U401" s="85" t="s">
        <v>1119</v>
      </c>
      <c r="CN401" s="70" t="str">
        <f t="shared" si="5957"/>
        <v>InitUnitState('IK7C',,,,,,,,,,)</v>
      </c>
      <c r="CO401" s="70" t="str">
        <f t="shared" si="5958"/>
        <v>InitUnitNormal('IK7C',,,,,,,,,,)</v>
      </c>
      <c r="CP401" s="70" t="str">
        <f t="shared" si="5959"/>
        <v>InitUnitMagic('IK7C',,,,,,,,,,)</v>
      </c>
      <c r="CQ401" s="70" t="str">
        <f t="shared" si="5960"/>
        <v>InitUnitAdd('IK7C',,,,,,,,,,)</v>
      </c>
      <c r="CR401" s="70" t="str">
        <f t="shared" si="5961"/>
        <v>InitEquipData('IK7C',,"",,,,,'','','','','','',"ReplaceableTextures\\CommandButtons\\BTNSST16.blp")</v>
      </c>
      <c r="CU401" s="95" t="str">
        <f t="shared" si="5962"/>
        <v>|n</v>
      </c>
      <c r="CV401" s="61" t="str">
        <f t="shared" ref="CV401:CV424" si="6033">T401</f>
        <v>护甲|Cffffc926+100|n|n|r|Cffaaaaaa○|CffFFD24D木之符印+1|r|r|n|n|Cff00ff7f点击穿戴或脱卸。|r</v>
      </c>
      <c r="CW401" s="60"/>
      <c r="CX401" s="60"/>
      <c r="CY401" s="60"/>
      <c r="CZ401" s="60"/>
      <c r="DA401" s="60"/>
      <c r="DB401" s="71" t="str">
        <f t="shared" si="5963"/>
        <v/>
      </c>
      <c r="DC401" s="71" t="str">
        <f t="shared" si="5964"/>
        <v/>
      </c>
      <c r="DD401" s="71" t="str">
        <f t="shared" si="5965"/>
        <v/>
      </c>
      <c r="DE401" s="71" t="str">
        <f t="shared" si="5966"/>
        <v/>
      </c>
      <c r="DF401" s="71" t="str">
        <f t="shared" si="5967"/>
        <v/>
      </c>
      <c r="DG401" s="71" t="str">
        <f t="shared" si="5968"/>
        <v/>
      </c>
      <c r="DH401" s="71" t="str">
        <f t="shared" si="5969"/>
        <v/>
      </c>
      <c r="DI401" s="71" t="str">
        <f t="shared" si="5970"/>
        <v/>
      </c>
      <c r="DJ401" s="71" t="str">
        <f t="shared" si="5971"/>
        <v/>
      </c>
      <c r="DK401" s="71" t="str">
        <f t="shared" si="5972"/>
        <v/>
      </c>
      <c r="DL401" s="71" t="str">
        <f t="shared" si="5973"/>
        <v/>
      </c>
      <c r="DM401" s="71" t="str">
        <f t="shared" si="5974"/>
        <v/>
      </c>
      <c r="DN401" s="71" t="str">
        <f t="shared" si="5975"/>
        <v/>
      </c>
      <c r="DO401" s="71" t="str">
        <f t="shared" si="5976"/>
        <v/>
      </c>
      <c r="DP401" s="71" t="str">
        <f t="shared" si="5977"/>
        <v/>
      </c>
      <c r="DQ401" s="71" t="str">
        <f t="shared" si="5978"/>
        <v/>
      </c>
      <c r="DR401" s="71" t="str">
        <f t="shared" si="5979"/>
        <v/>
      </c>
      <c r="DS401" s="71" t="str">
        <f t="shared" si="5980"/>
        <v/>
      </c>
      <c r="DT401" s="71" t="str">
        <f t="shared" si="5981"/>
        <v/>
      </c>
      <c r="DU401" s="71" t="str">
        <f t="shared" si="5982"/>
        <v/>
      </c>
      <c r="DV401" s="71" t="str">
        <f t="shared" si="5983"/>
        <v/>
      </c>
      <c r="DW401" s="71" t="str">
        <f t="shared" si="5984"/>
        <v/>
      </c>
      <c r="DX401" s="71" t="str">
        <f t="shared" si="5985"/>
        <v/>
      </c>
      <c r="DY401" s="71" t="str">
        <f t="shared" si="5986"/>
        <v/>
      </c>
      <c r="DZ401" s="71" t="str">
        <f t="shared" si="5987"/>
        <v/>
      </c>
      <c r="EA401" s="71" t="str">
        <f t="shared" si="5988"/>
        <v/>
      </c>
      <c r="EB401" s="71" t="str">
        <f t="shared" si="5989"/>
        <v/>
      </c>
      <c r="EC401" s="71" t="str">
        <f t="shared" si="5990"/>
        <v/>
      </c>
      <c r="ED401" s="71" t="str">
        <f t="shared" si="5991"/>
        <v/>
      </c>
      <c r="EE401" s="71" t="str">
        <f t="shared" si="5992"/>
        <v/>
      </c>
      <c r="EF401" s="71" t="str">
        <f t="shared" si="5993"/>
        <v/>
      </c>
      <c r="EG401" s="71" t="str">
        <f t="shared" si="5994"/>
        <v/>
      </c>
      <c r="EH401" s="71" t="str">
        <f t="shared" si="5995"/>
        <v/>
      </c>
      <c r="EI401" s="71" t="str">
        <f t="shared" si="5996"/>
        <v/>
      </c>
      <c r="EJ401" s="71" t="str">
        <f t="shared" si="5997"/>
        <v/>
      </c>
      <c r="EK401" s="71" t="str">
        <f t="shared" si="5998"/>
        <v/>
      </c>
      <c r="EL401" s="71" t="str">
        <f t="shared" si="5999"/>
        <v/>
      </c>
      <c r="EM401" s="71" t="str">
        <f t="shared" si="6000"/>
        <v/>
      </c>
      <c r="EN401" s="71" t="str">
        <f t="shared" si="6001"/>
        <v/>
      </c>
      <c r="EO401" s="71" t="str">
        <f t="shared" si="6002"/>
        <v/>
      </c>
      <c r="EP401" s="71" t="str">
        <f t="shared" si="6003"/>
        <v/>
      </c>
      <c r="EQ401" s="71" t="str">
        <f t="shared" si="6004"/>
        <v/>
      </c>
      <c r="ER401" s="71" t="str">
        <f t="shared" si="6005"/>
        <v/>
      </c>
      <c r="ES401" s="71" t="str">
        <f t="shared" si="6006"/>
        <v/>
      </c>
      <c r="ET401" s="71" t="str">
        <f t="shared" si="6007"/>
        <v/>
      </c>
      <c r="EU401" s="71" t="str">
        <f t="shared" si="6008"/>
        <v/>
      </c>
      <c r="EV401" s="71" t="str">
        <f t="shared" si="6009"/>
        <v/>
      </c>
      <c r="EW401" s="71" t="str">
        <f t="shared" si="6010"/>
        <v/>
      </c>
      <c r="EX401" s="71" t="str">
        <f t="shared" si="6011"/>
        <v/>
      </c>
      <c r="EY401" s="71" t="str">
        <f t="shared" si="6012"/>
        <v/>
      </c>
      <c r="EZ401" s="71" t="str">
        <f t="shared" si="6013"/>
        <v/>
      </c>
      <c r="FA401" s="71" t="str">
        <f t="shared" si="6014"/>
        <v/>
      </c>
      <c r="FB401" s="71" t="str">
        <f t="shared" si="6015"/>
        <v/>
      </c>
      <c r="FC401" s="71" t="str">
        <f t="shared" si="6016"/>
        <v/>
      </c>
      <c r="FD401" s="71" t="str">
        <f t="shared" si="6017"/>
        <v/>
      </c>
      <c r="FE401" s="71" t="str">
        <f t="shared" si="6018"/>
        <v/>
      </c>
      <c r="FF401" s="71" t="str">
        <f t="shared" si="6019"/>
        <v/>
      </c>
      <c r="FG401" s="71" t="str">
        <f t="shared" si="6020"/>
        <v/>
      </c>
      <c r="FH401" s="71" t="str">
        <f t="shared" si="6021"/>
        <v/>
      </c>
      <c r="FI401" s="71" t="str">
        <f t="shared" si="6022"/>
        <v/>
      </c>
      <c r="FJ401" s="71" t="str">
        <f t="shared" si="6023"/>
        <v/>
      </c>
      <c r="FK401" s="71" t="str">
        <f t="shared" si="6024"/>
        <v/>
      </c>
      <c r="FL401" s="71" t="str">
        <f t="shared" si="6025"/>
        <v/>
      </c>
      <c r="FM401" s="71" t="str">
        <f t="shared" si="6026"/>
        <v/>
      </c>
      <c r="FN401" s="71" t="str">
        <f t="shared" si="6027"/>
        <v/>
      </c>
      <c r="FO401" s="71" t="str">
        <f t="shared" si="6028"/>
        <v/>
      </c>
      <c r="FP401" s="71" t="str">
        <f t="shared" si="6029"/>
        <v/>
      </c>
      <c r="FQ401" s="71" t="str">
        <f t="shared" si="6030"/>
        <v/>
      </c>
      <c r="FR401" s="71" t="str">
        <f t="shared" si="6031"/>
        <v/>
      </c>
      <c r="FS401" s="71" t="str">
        <f t="shared" si="6032"/>
        <v/>
      </c>
    </row>
    <row r="402" spans="1:175" ht="16.5">
      <c r="A402" s="136"/>
      <c r="B402" s="80" t="s">
        <v>1124</v>
      </c>
      <c r="C402" s="149" t="s">
        <v>1117</v>
      </c>
      <c r="K402" s="152"/>
      <c r="T402" s="154" t="s">
        <v>1125</v>
      </c>
      <c r="U402" s="85" t="s">
        <v>1119</v>
      </c>
      <c r="CN402" s="70" t="str">
        <f t="shared" si="5957"/>
        <v>InitUnitState('IK7D',,,,,,,,,,)</v>
      </c>
      <c r="CO402" s="70" t="str">
        <f t="shared" si="5958"/>
        <v>InitUnitNormal('IK7D',,,,,,,,,,)</v>
      </c>
      <c r="CP402" s="70" t="str">
        <f t="shared" si="5959"/>
        <v>InitUnitMagic('IK7D',,,,,,,,,,)</v>
      </c>
      <c r="CQ402" s="70" t="str">
        <f t="shared" si="5960"/>
        <v>InitUnitAdd('IK7D',,,,,,,,,,)</v>
      </c>
      <c r="CR402" s="70" t="str">
        <f t="shared" si="5961"/>
        <v>InitEquipData('IK7D',,"",,,,,'','','','','','',"ReplaceableTextures\\CommandButtons\\BTNSST16.blp")</v>
      </c>
      <c r="CU402" s="95" t="str">
        <f t="shared" si="5962"/>
        <v>|n</v>
      </c>
      <c r="CV402" s="61" t="str">
        <f t="shared" si="6033"/>
        <v>护甲|Cffffc926+100|n|n|r|Cffaaaaaa○|CffFFD24D水之符印+1|r|r|n|n|Cff00ff7f点击穿戴或脱卸。|r</v>
      </c>
      <c r="CW402" s="60"/>
      <c r="CX402" s="60"/>
      <c r="CY402" s="60"/>
      <c r="CZ402" s="60"/>
      <c r="DA402" s="60"/>
      <c r="DB402" s="71" t="str">
        <f t="shared" si="5963"/>
        <v/>
      </c>
      <c r="DC402" s="71" t="str">
        <f t="shared" si="5964"/>
        <v/>
      </c>
      <c r="DD402" s="71" t="str">
        <f t="shared" si="5965"/>
        <v/>
      </c>
      <c r="DE402" s="71" t="str">
        <f t="shared" si="5966"/>
        <v/>
      </c>
      <c r="DF402" s="71" t="str">
        <f t="shared" si="5967"/>
        <v/>
      </c>
      <c r="DG402" s="71" t="str">
        <f t="shared" si="5968"/>
        <v/>
      </c>
      <c r="DH402" s="71" t="str">
        <f t="shared" si="5969"/>
        <v/>
      </c>
      <c r="DI402" s="71" t="str">
        <f t="shared" si="5970"/>
        <v/>
      </c>
      <c r="DJ402" s="71" t="str">
        <f t="shared" si="5971"/>
        <v/>
      </c>
      <c r="DK402" s="71" t="str">
        <f t="shared" si="5972"/>
        <v/>
      </c>
      <c r="DL402" s="71" t="str">
        <f t="shared" si="5973"/>
        <v/>
      </c>
      <c r="DM402" s="71" t="str">
        <f t="shared" si="5974"/>
        <v/>
      </c>
      <c r="DN402" s="71" t="str">
        <f t="shared" si="5975"/>
        <v/>
      </c>
      <c r="DO402" s="71" t="str">
        <f t="shared" si="5976"/>
        <v/>
      </c>
      <c r="DP402" s="71" t="str">
        <f t="shared" si="5977"/>
        <v/>
      </c>
      <c r="DQ402" s="71" t="str">
        <f t="shared" si="5978"/>
        <v/>
      </c>
      <c r="DR402" s="71" t="str">
        <f t="shared" si="5979"/>
        <v/>
      </c>
      <c r="DS402" s="71" t="str">
        <f t="shared" si="5980"/>
        <v/>
      </c>
      <c r="DT402" s="71" t="str">
        <f t="shared" si="5981"/>
        <v/>
      </c>
      <c r="DU402" s="71" t="str">
        <f t="shared" si="5982"/>
        <v/>
      </c>
      <c r="DV402" s="71" t="str">
        <f t="shared" si="5983"/>
        <v/>
      </c>
      <c r="DW402" s="71" t="str">
        <f t="shared" si="5984"/>
        <v/>
      </c>
      <c r="DX402" s="71" t="str">
        <f t="shared" si="5985"/>
        <v/>
      </c>
      <c r="DY402" s="71" t="str">
        <f t="shared" si="5986"/>
        <v/>
      </c>
      <c r="DZ402" s="71" t="str">
        <f t="shared" si="5987"/>
        <v/>
      </c>
      <c r="EA402" s="71" t="str">
        <f t="shared" si="5988"/>
        <v/>
      </c>
      <c r="EB402" s="71" t="str">
        <f t="shared" si="5989"/>
        <v/>
      </c>
      <c r="EC402" s="71" t="str">
        <f t="shared" si="5990"/>
        <v/>
      </c>
      <c r="ED402" s="71" t="str">
        <f t="shared" si="5991"/>
        <v/>
      </c>
      <c r="EE402" s="71" t="str">
        <f t="shared" si="5992"/>
        <v/>
      </c>
      <c r="EF402" s="71" t="str">
        <f t="shared" si="5993"/>
        <v/>
      </c>
      <c r="EG402" s="71" t="str">
        <f t="shared" si="5994"/>
        <v/>
      </c>
      <c r="EH402" s="71" t="str">
        <f t="shared" si="5995"/>
        <v/>
      </c>
      <c r="EI402" s="71" t="str">
        <f t="shared" si="5996"/>
        <v/>
      </c>
      <c r="EJ402" s="71" t="str">
        <f t="shared" si="5997"/>
        <v/>
      </c>
      <c r="EK402" s="71" t="str">
        <f t="shared" si="5998"/>
        <v/>
      </c>
      <c r="EL402" s="71" t="str">
        <f t="shared" si="5999"/>
        <v/>
      </c>
      <c r="EM402" s="71" t="str">
        <f t="shared" si="6000"/>
        <v/>
      </c>
      <c r="EN402" s="71" t="str">
        <f t="shared" si="6001"/>
        <v/>
      </c>
      <c r="EO402" s="71" t="str">
        <f t="shared" si="6002"/>
        <v/>
      </c>
      <c r="EP402" s="71" t="str">
        <f t="shared" si="6003"/>
        <v/>
      </c>
      <c r="EQ402" s="71" t="str">
        <f t="shared" si="6004"/>
        <v/>
      </c>
      <c r="ER402" s="71" t="str">
        <f t="shared" si="6005"/>
        <v/>
      </c>
      <c r="ES402" s="71" t="str">
        <f t="shared" si="6006"/>
        <v/>
      </c>
      <c r="ET402" s="71" t="str">
        <f t="shared" si="6007"/>
        <v/>
      </c>
      <c r="EU402" s="71" t="str">
        <f t="shared" si="6008"/>
        <v/>
      </c>
      <c r="EV402" s="71" t="str">
        <f t="shared" si="6009"/>
        <v/>
      </c>
      <c r="EW402" s="71" t="str">
        <f t="shared" si="6010"/>
        <v/>
      </c>
      <c r="EX402" s="71" t="str">
        <f t="shared" si="6011"/>
        <v/>
      </c>
      <c r="EY402" s="71" t="str">
        <f t="shared" si="6012"/>
        <v/>
      </c>
      <c r="EZ402" s="71" t="str">
        <f t="shared" si="6013"/>
        <v/>
      </c>
      <c r="FA402" s="71" t="str">
        <f t="shared" si="6014"/>
        <v/>
      </c>
      <c r="FB402" s="71" t="str">
        <f t="shared" si="6015"/>
        <v/>
      </c>
      <c r="FC402" s="71" t="str">
        <f t="shared" si="6016"/>
        <v/>
      </c>
      <c r="FD402" s="71" t="str">
        <f t="shared" si="6017"/>
        <v/>
      </c>
      <c r="FE402" s="71" t="str">
        <f t="shared" si="6018"/>
        <v/>
      </c>
      <c r="FF402" s="71" t="str">
        <f t="shared" si="6019"/>
        <v/>
      </c>
      <c r="FG402" s="71" t="str">
        <f t="shared" si="6020"/>
        <v/>
      </c>
      <c r="FH402" s="71" t="str">
        <f t="shared" si="6021"/>
        <v/>
      </c>
      <c r="FI402" s="71" t="str">
        <f t="shared" si="6022"/>
        <v/>
      </c>
      <c r="FJ402" s="71" t="str">
        <f t="shared" si="6023"/>
        <v/>
      </c>
      <c r="FK402" s="71" t="str">
        <f t="shared" si="6024"/>
        <v/>
      </c>
      <c r="FL402" s="71" t="str">
        <f t="shared" si="6025"/>
        <v/>
      </c>
      <c r="FM402" s="71" t="str">
        <f t="shared" si="6026"/>
        <v/>
      </c>
      <c r="FN402" s="71" t="str">
        <f t="shared" si="6027"/>
        <v/>
      </c>
      <c r="FO402" s="71" t="str">
        <f t="shared" si="6028"/>
        <v/>
      </c>
      <c r="FP402" s="71" t="str">
        <f t="shared" si="6029"/>
        <v/>
      </c>
      <c r="FQ402" s="71" t="str">
        <f t="shared" si="6030"/>
        <v/>
      </c>
      <c r="FR402" s="71" t="str">
        <f t="shared" si="6031"/>
        <v/>
      </c>
      <c r="FS402" s="71" t="str">
        <f t="shared" si="6032"/>
        <v/>
      </c>
    </row>
    <row r="403" spans="1:175" ht="16.5">
      <c r="A403" s="136"/>
      <c r="B403" s="80" t="s">
        <v>1126</v>
      </c>
      <c r="C403" s="149" t="s">
        <v>1117</v>
      </c>
      <c r="K403" s="152"/>
      <c r="T403" s="154" t="s">
        <v>1127</v>
      </c>
      <c r="U403" s="85" t="s">
        <v>1119</v>
      </c>
      <c r="CN403" s="70" t="str">
        <f t="shared" si="5957"/>
        <v>InitUnitState('IK7E',,,,,,,,,,)</v>
      </c>
      <c r="CO403" s="70" t="str">
        <f t="shared" si="5958"/>
        <v>InitUnitNormal('IK7E',,,,,,,,,,)</v>
      </c>
      <c r="CP403" s="70" t="str">
        <f t="shared" si="5959"/>
        <v>InitUnitMagic('IK7E',,,,,,,,,,)</v>
      </c>
      <c r="CQ403" s="70" t="str">
        <f t="shared" si="5960"/>
        <v>InitUnitAdd('IK7E',,,,,,,,,,)</v>
      </c>
      <c r="CR403" s="70" t="str">
        <f t="shared" si="5961"/>
        <v>InitEquipData('IK7E',,"",,,,,'','','','','','',"ReplaceableTextures\\CommandButtons\\BTNSST16.blp")</v>
      </c>
      <c r="CU403" s="95" t="str">
        <f t="shared" si="5962"/>
        <v>|n</v>
      </c>
      <c r="CV403" s="61" t="str">
        <f t="shared" si="6033"/>
        <v>护甲|Cffffc926+100|n|n|r|Cffaaaaaa○|CffFFD24D火之符印+1|r|r|n|n|Cff00ff7f点击穿戴或脱卸。|r</v>
      </c>
      <c r="CW403" s="60"/>
      <c r="CX403" s="60"/>
      <c r="CY403" s="60"/>
      <c r="CZ403" s="60"/>
      <c r="DA403" s="60"/>
      <c r="DB403" s="71" t="str">
        <f t="shared" si="5963"/>
        <v/>
      </c>
      <c r="DC403" s="71" t="str">
        <f t="shared" si="5964"/>
        <v/>
      </c>
      <c r="DD403" s="71" t="str">
        <f t="shared" si="5965"/>
        <v/>
      </c>
      <c r="DE403" s="71" t="str">
        <f t="shared" si="5966"/>
        <v/>
      </c>
      <c r="DF403" s="71" t="str">
        <f t="shared" si="5967"/>
        <v/>
      </c>
      <c r="DG403" s="71" t="str">
        <f t="shared" si="5968"/>
        <v/>
      </c>
      <c r="DH403" s="71" t="str">
        <f t="shared" si="5969"/>
        <v/>
      </c>
      <c r="DI403" s="71" t="str">
        <f t="shared" si="5970"/>
        <v/>
      </c>
      <c r="DJ403" s="71" t="str">
        <f t="shared" si="5971"/>
        <v/>
      </c>
      <c r="DK403" s="71" t="str">
        <f t="shared" si="5972"/>
        <v/>
      </c>
      <c r="DL403" s="71" t="str">
        <f t="shared" si="5973"/>
        <v/>
      </c>
      <c r="DM403" s="71" t="str">
        <f t="shared" si="5974"/>
        <v/>
      </c>
      <c r="DN403" s="71" t="str">
        <f t="shared" si="5975"/>
        <v/>
      </c>
      <c r="DO403" s="71" t="str">
        <f t="shared" si="5976"/>
        <v/>
      </c>
      <c r="DP403" s="71" t="str">
        <f t="shared" si="5977"/>
        <v/>
      </c>
      <c r="DQ403" s="71" t="str">
        <f t="shared" si="5978"/>
        <v/>
      </c>
      <c r="DR403" s="71" t="str">
        <f t="shared" si="5979"/>
        <v/>
      </c>
      <c r="DS403" s="71" t="str">
        <f t="shared" si="5980"/>
        <v/>
      </c>
      <c r="DT403" s="71" t="str">
        <f t="shared" si="5981"/>
        <v/>
      </c>
      <c r="DU403" s="71" t="str">
        <f t="shared" si="5982"/>
        <v/>
      </c>
      <c r="DV403" s="71" t="str">
        <f t="shared" si="5983"/>
        <v/>
      </c>
      <c r="DW403" s="71" t="str">
        <f t="shared" si="5984"/>
        <v/>
      </c>
      <c r="DX403" s="71" t="str">
        <f t="shared" si="5985"/>
        <v/>
      </c>
      <c r="DY403" s="71" t="str">
        <f t="shared" si="5986"/>
        <v/>
      </c>
      <c r="DZ403" s="71" t="str">
        <f t="shared" si="5987"/>
        <v/>
      </c>
      <c r="EA403" s="71" t="str">
        <f t="shared" si="5988"/>
        <v/>
      </c>
      <c r="EB403" s="71" t="str">
        <f t="shared" si="5989"/>
        <v/>
      </c>
      <c r="EC403" s="71" t="str">
        <f t="shared" si="5990"/>
        <v/>
      </c>
      <c r="ED403" s="71" t="str">
        <f t="shared" si="5991"/>
        <v/>
      </c>
      <c r="EE403" s="71" t="str">
        <f t="shared" si="5992"/>
        <v/>
      </c>
      <c r="EF403" s="71" t="str">
        <f t="shared" si="5993"/>
        <v/>
      </c>
      <c r="EG403" s="71" t="str">
        <f t="shared" si="5994"/>
        <v/>
      </c>
      <c r="EH403" s="71" t="str">
        <f t="shared" si="5995"/>
        <v/>
      </c>
      <c r="EI403" s="71" t="str">
        <f t="shared" si="5996"/>
        <v/>
      </c>
      <c r="EJ403" s="71" t="str">
        <f t="shared" si="5997"/>
        <v/>
      </c>
      <c r="EK403" s="71" t="str">
        <f t="shared" si="5998"/>
        <v/>
      </c>
      <c r="EL403" s="71" t="str">
        <f t="shared" si="5999"/>
        <v/>
      </c>
      <c r="EM403" s="71" t="str">
        <f t="shared" si="6000"/>
        <v/>
      </c>
      <c r="EN403" s="71" t="str">
        <f t="shared" si="6001"/>
        <v/>
      </c>
      <c r="EO403" s="71" t="str">
        <f t="shared" si="6002"/>
        <v/>
      </c>
      <c r="EP403" s="71" t="str">
        <f t="shared" si="6003"/>
        <v/>
      </c>
      <c r="EQ403" s="71" t="str">
        <f t="shared" si="6004"/>
        <v/>
      </c>
      <c r="ER403" s="71" t="str">
        <f t="shared" si="6005"/>
        <v/>
      </c>
      <c r="ES403" s="71" t="str">
        <f t="shared" si="6006"/>
        <v/>
      </c>
      <c r="ET403" s="71" t="str">
        <f t="shared" si="6007"/>
        <v/>
      </c>
      <c r="EU403" s="71" t="str">
        <f t="shared" si="6008"/>
        <v/>
      </c>
      <c r="EV403" s="71" t="str">
        <f t="shared" si="6009"/>
        <v/>
      </c>
      <c r="EW403" s="71" t="str">
        <f t="shared" si="6010"/>
        <v/>
      </c>
      <c r="EX403" s="71" t="str">
        <f t="shared" si="6011"/>
        <v/>
      </c>
      <c r="EY403" s="71" t="str">
        <f t="shared" si="6012"/>
        <v/>
      </c>
      <c r="EZ403" s="71" t="str">
        <f t="shared" si="6013"/>
        <v/>
      </c>
      <c r="FA403" s="71" t="str">
        <f t="shared" si="6014"/>
        <v/>
      </c>
      <c r="FB403" s="71" t="str">
        <f t="shared" si="6015"/>
        <v/>
      </c>
      <c r="FC403" s="71" t="str">
        <f t="shared" si="6016"/>
        <v/>
      </c>
      <c r="FD403" s="71" t="str">
        <f t="shared" si="6017"/>
        <v/>
      </c>
      <c r="FE403" s="71" t="str">
        <f t="shared" si="6018"/>
        <v/>
      </c>
      <c r="FF403" s="71" t="str">
        <f t="shared" si="6019"/>
        <v/>
      </c>
      <c r="FG403" s="71" t="str">
        <f t="shared" si="6020"/>
        <v/>
      </c>
      <c r="FH403" s="71" t="str">
        <f t="shared" si="6021"/>
        <v/>
      </c>
      <c r="FI403" s="71" t="str">
        <f t="shared" si="6022"/>
        <v/>
      </c>
      <c r="FJ403" s="71" t="str">
        <f t="shared" si="6023"/>
        <v/>
      </c>
      <c r="FK403" s="71" t="str">
        <f t="shared" si="6024"/>
        <v/>
      </c>
      <c r="FL403" s="71" t="str">
        <f t="shared" si="6025"/>
        <v/>
      </c>
      <c r="FM403" s="71" t="str">
        <f t="shared" si="6026"/>
        <v/>
      </c>
      <c r="FN403" s="71" t="str">
        <f t="shared" si="6027"/>
        <v/>
      </c>
      <c r="FO403" s="71" t="str">
        <f t="shared" si="6028"/>
        <v/>
      </c>
      <c r="FP403" s="71" t="str">
        <f t="shared" si="6029"/>
        <v/>
      </c>
      <c r="FQ403" s="71" t="str">
        <f t="shared" si="6030"/>
        <v/>
      </c>
      <c r="FR403" s="71" t="str">
        <f t="shared" si="6031"/>
        <v/>
      </c>
      <c r="FS403" s="71" t="str">
        <f t="shared" si="6032"/>
        <v/>
      </c>
    </row>
    <row r="404" spans="1:175" ht="16.5">
      <c r="A404" s="136"/>
      <c r="B404" s="80" t="s">
        <v>1128</v>
      </c>
      <c r="C404" s="149" t="s">
        <v>1117</v>
      </c>
      <c r="K404" s="152"/>
      <c r="T404" s="154" t="s">
        <v>1129</v>
      </c>
      <c r="U404" s="85" t="s">
        <v>1119</v>
      </c>
      <c r="CN404" s="70" t="str">
        <f t="shared" si="5957"/>
        <v>InitUnitState('IK7F',,,,,,,,,,)</v>
      </c>
      <c r="CO404" s="70" t="str">
        <f t="shared" si="5958"/>
        <v>InitUnitNormal('IK7F',,,,,,,,,,)</v>
      </c>
      <c r="CP404" s="70" t="str">
        <f t="shared" si="5959"/>
        <v>InitUnitMagic('IK7F',,,,,,,,,,)</v>
      </c>
      <c r="CQ404" s="70" t="str">
        <f t="shared" si="5960"/>
        <v>InitUnitAdd('IK7F',,,,,,,,,,)</v>
      </c>
      <c r="CR404" s="70" t="str">
        <f t="shared" si="5961"/>
        <v>InitEquipData('IK7F',,"",,,,,'','','','','','',"ReplaceableTextures\\CommandButtons\\BTNSST16.blp")</v>
      </c>
      <c r="CU404" s="95" t="str">
        <f t="shared" si="5962"/>
        <v>|n</v>
      </c>
      <c r="CV404" s="61" t="str">
        <f t="shared" si="6033"/>
        <v>护甲|Cffffc926+100|n|n|r|Cffaaaaaa○|CffFFD24D土之符印+1|r|r|n|n|Cff00ff7f点击穿戴或脱卸。|r</v>
      </c>
      <c r="CW404" s="60"/>
      <c r="CX404" s="60"/>
      <c r="CY404" s="60"/>
      <c r="CZ404" s="60"/>
      <c r="DA404" s="60"/>
      <c r="DB404" s="71" t="str">
        <f t="shared" si="5963"/>
        <v/>
      </c>
      <c r="DC404" s="71" t="str">
        <f t="shared" si="5964"/>
        <v/>
      </c>
      <c r="DD404" s="71" t="str">
        <f t="shared" si="5965"/>
        <v/>
      </c>
      <c r="DE404" s="71" t="str">
        <f t="shared" si="5966"/>
        <v/>
      </c>
      <c r="DF404" s="71" t="str">
        <f t="shared" si="5967"/>
        <v/>
      </c>
      <c r="DG404" s="71" t="str">
        <f t="shared" si="5968"/>
        <v/>
      </c>
      <c r="DH404" s="71" t="str">
        <f t="shared" si="5969"/>
        <v/>
      </c>
      <c r="DI404" s="71" t="str">
        <f t="shared" si="5970"/>
        <v/>
      </c>
      <c r="DJ404" s="71" t="str">
        <f t="shared" si="5971"/>
        <v/>
      </c>
      <c r="DK404" s="71" t="str">
        <f t="shared" si="5972"/>
        <v/>
      </c>
      <c r="DL404" s="71" t="str">
        <f t="shared" si="5973"/>
        <v/>
      </c>
      <c r="DM404" s="71" t="str">
        <f t="shared" si="5974"/>
        <v/>
      </c>
      <c r="DN404" s="71" t="str">
        <f t="shared" si="5975"/>
        <v/>
      </c>
      <c r="DO404" s="71" t="str">
        <f t="shared" si="5976"/>
        <v/>
      </c>
      <c r="DP404" s="71" t="str">
        <f t="shared" si="5977"/>
        <v/>
      </c>
      <c r="DQ404" s="71" t="str">
        <f t="shared" si="5978"/>
        <v/>
      </c>
      <c r="DR404" s="71" t="str">
        <f t="shared" si="5979"/>
        <v/>
      </c>
      <c r="DS404" s="71" t="str">
        <f t="shared" si="5980"/>
        <v/>
      </c>
      <c r="DT404" s="71" t="str">
        <f t="shared" si="5981"/>
        <v/>
      </c>
      <c r="DU404" s="71" t="str">
        <f t="shared" si="5982"/>
        <v/>
      </c>
      <c r="DV404" s="71" t="str">
        <f t="shared" si="5983"/>
        <v/>
      </c>
      <c r="DW404" s="71" t="str">
        <f t="shared" si="5984"/>
        <v/>
      </c>
      <c r="DX404" s="71" t="str">
        <f t="shared" si="5985"/>
        <v/>
      </c>
      <c r="DY404" s="71" t="str">
        <f t="shared" si="5986"/>
        <v/>
      </c>
      <c r="DZ404" s="71" t="str">
        <f t="shared" si="5987"/>
        <v/>
      </c>
      <c r="EA404" s="71" t="str">
        <f t="shared" si="5988"/>
        <v/>
      </c>
      <c r="EB404" s="71" t="str">
        <f t="shared" si="5989"/>
        <v/>
      </c>
      <c r="EC404" s="71" t="str">
        <f t="shared" si="5990"/>
        <v/>
      </c>
      <c r="ED404" s="71" t="str">
        <f t="shared" si="5991"/>
        <v/>
      </c>
      <c r="EE404" s="71" t="str">
        <f t="shared" si="5992"/>
        <v/>
      </c>
      <c r="EF404" s="71" t="str">
        <f t="shared" si="5993"/>
        <v/>
      </c>
      <c r="EG404" s="71" t="str">
        <f t="shared" si="5994"/>
        <v/>
      </c>
      <c r="EH404" s="71" t="str">
        <f t="shared" si="5995"/>
        <v/>
      </c>
      <c r="EI404" s="71" t="str">
        <f t="shared" si="5996"/>
        <v/>
      </c>
      <c r="EJ404" s="71" t="str">
        <f t="shared" si="5997"/>
        <v/>
      </c>
      <c r="EK404" s="71" t="str">
        <f t="shared" si="5998"/>
        <v/>
      </c>
      <c r="EL404" s="71" t="str">
        <f t="shared" si="5999"/>
        <v/>
      </c>
      <c r="EM404" s="71" t="str">
        <f t="shared" si="6000"/>
        <v/>
      </c>
      <c r="EN404" s="71" t="str">
        <f t="shared" si="6001"/>
        <v/>
      </c>
      <c r="EO404" s="71" t="str">
        <f t="shared" si="6002"/>
        <v/>
      </c>
      <c r="EP404" s="71" t="str">
        <f t="shared" si="6003"/>
        <v/>
      </c>
      <c r="EQ404" s="71" t="str">
        <f t="shared" si="6004"/>
        <v/>
      </c>
      <c r="ER404" s="71" t="str">
        <f t="shared" si="6005"/>
        <v/>
      </c>
      <c r="ES404" s="71" t="str">
        <f t="shared" si="6006"/>
        <v/>
      </c>
      <c r="ET404" s="71" t="str">
        <f t="shared" si="6007"/>
        <v/>
      </c>
      <c r="EU404" s="71" t="str">
        <f t="shared" si="6008"/>
        <v/>
      </c>
      <c r="EV404" s="71" t="str">
        <f t="shared" si="6009"/>
        <v/>
      </c>
      <c r="EW404" s="71" t="str">
        <f t="shared" si="6010"/>
        <v/>
      </c>
      <c r="EX404" s="71" t="str">
        <f t="shared" si="6011"/>
        <v/>
      </c>
      <c r="EY404" s="71" t="str">
        <f t="shared" si="6012"/>
        <v/>
      </c>
      <c r="EZ404" s="71" t="str">
        <f t="shared" si="6013"/>
        <v/>
      </c>
      <c r="FA404" s="71" t="str">
        <f t="shared" si="6014"/>
        <v/>
      </c>
      <c r="FB404" s="71" t="str">
        <f t="shared" si="6015"/>
        <v/>
      </c>
      <c r="FC404" s="71" t="str">
        <f t="shared" si="6016"/>
        <v/>
      </c>
      <c r="FD404" s="71" t="str">
        <f t="shared" si="6017"/>
        <v/>
      </c>
      <c r="FE404" s="71" t="str">
        <f t="shared" si="6018"/>
        <v/>
      </c>
      <c r="FF404" s="71" t="str">
        <f t="shared" si="6019"/>
        <v/>
      </c>
      <c r="FG404" s="71" t="str">
        <f t="shared" si="6020"/>
        <v/>
      </c>
      <c r="FH404" s="71" t="str">
        <f t="shared" si="6021"/>
        <v/>
      </c>
      <c r="FI404" s="71" t="str">
        <f t="shared" si="6022"/>
        <v/>
      </c>
      <c r="FJ404" s="71" t="str">
        <f t="shared" si="6023"/>
        <v/>
      </c>
      <c r="FK404" s="71" t="str">
        <f t="shared" si="6024"/>
        <v/>
      </c>
      <c r="FL404" s="71" t="str">
        <f t="shared" si="6025"/>
        <v/>
      </c>
      <c r="FM404" s="71" t="str">
        <f t="shared" si="6026"/>
        <v/>
      </c>
      <c r="FN404" s="71" t="str">
        <f t="shared" si="6027"/>
        <v/>
      </c>
      <c r="FO404" s="71" t="str">
        <f t="shared" si="6028"/>
        <v/>
      </c>
      <c r="FP404" s="71" t="str">
        <f t="shared" si="6029"/>
        <v/>
      </c>
      <c r="FQ404" s="71" t="str">
        <f t="shared" si="6030"/>
        <v/>
      </c>
      <c r="FR404" s="71" t="str">
        <f t="shared" si="6031"/>
        <v/>
      </c>
      <c r="FS404" s="71" t="str">
        <f t="shared" si="6032"/>
        <v/>
      </c>
    </row>
    <row r="405" spans="1:175" ht="16.5">
      <c r="A405" s="136"/>
      <c r="B405" s="80" t="s">
        <v>1130</v>
      </c>
      <c r="C405" s="149" t="s">
        <v>1117</v>
      </c>
      <c r="K405" s="152"/>
      <c r="T405" s="154" t="s">
        <v>1131</v>
      </c>
      <c r="U405" s="85" t="s">
        <v>1119</v>
      </c>
      <c r="CN405" s="70" t="str">
        <f t="shared" si="5957"/>
        <v>InitUnitState('IK7G',,,,,,,,,,)</v>
      </c>
      <c r="CO405" s="70" t="str">
        <f t="shared" si="5958"/>
        <v>InitUnitNormal('IK7G',,,,,,,,,,)</v>
      </c>
      <c r="CP405" s="70" t="str">
        <f t="shared" si="5959"/>
        <v>InitUnitMagic('IK7G',,,,,,,,,,)</v>
      </c>
      <c r="CQ405" s="70" t="str">
        <f t="shared" si="5960"/>
        <v>InitUnitAdd('IK7G',,,,,,,,,,)</v>
      </c>
      <c r="CR405" s="70" t="str">
        <f t="shared" si="5961"/>
        <v>InitEquipData('IK7G',,"",,,,,'','','','','','',"ReplaceableTextures\\CommandButtons\\BTNSST16.blp")</v>
      </c>
      <c r="CU405" s="95" t="str">
        <f t="shared" si="5962"/>
        <v>|n</v>
      </c>
      <c r="CV405" s="61" t="str">
        <f t="shared" si="6033"/>
        <v>护甲|Cffffc926+100|n|n|r|Cffaaaaaa○|CffFFD24D光之符印+1|r|r|n|n|Cff00ff7f点击穿戴或脱卸。|r</v>
      </c>
      <c r="CW405" s="60"/>
      <c r="CX405" s="60"/>
      <c r="CY405" s="60"/>
      <c r="CZ405" s="60"/>
      <c r="DA405" s="60"/>
      <c r="DB405" s="71" t="str">
        <f t="shared" si="5963"/>
        <v/>
      </c>
      <c r="DC405" s="71" t="str">
        <f t="shared" si="5964"/>
        <v/>
      </c>
      <c r="DD405" s="71" t="str">
        <f t="shared" si="5965"/>
        <v/>
      </c>
      <c r="DE405" s="71" t="str">
        <f t="shared" si="5966"/>
        <v/>
      </c>
      <c r="DF405" s="71" t="str">
        <f t="shared" si="5967"/>
        <v/>
      </c>
      <c r="DG405" s="71" t="str">
        <f t="shared" si="5968"/>
        <v/>
      </c>
      <c r="DH405" s="71" t="str">
        <f t="shared" si="5969"/>
        <v/>
      </c>
      <c r="DI405" s="71" t="str">
        <f t="shared" si="5970"/>
        <v/>
      </c>
      <c r="DJ405" s="71" t="str">
        <f t="shared" si="5971"/>
        <v/>
      </c>
      <c r="DK405" s="71" t="str">
        <f t="shared" si="5972"/>
        <v/>
      </c>
      <c r="DL405" s="71" t="str">
        <f t="shared" si="5973"/>
        <v/>
      </c>
      <c r="DM405" s="71" t="str">
        <f t="shared" si="5974"/>
        <v/>
      </c>
      <c r="DN405" s="71" t="str">
        <f t="shared" si="5975"/>
        <v/>
      </c>
      <c r="DO405" s="71" t="str">
        <f t="shared" si="5976"/>
        <v/>
      </c>
      <c r="DP405" s="71" t="str">
        <f t="shared" si="5977"/>
        <v/>
      </c>
      <c r="DQ405" s="71" t="str">
        <f t="shared" si="5978"/>
        <v/>
      </c>
      <c r="DR405" s="71" t="str">
        <f t="shared" si="5979"/>
        <v/>
      </c>
      <c r="DS405" s="71" t="str">
        <f t="shared" si="5980"/>
        <v/>
      </c>
      <c r="DT405" s="71" t="str">
        <f t="shared" si="5981"/>
        <v/>
      </c>
      <c r="DU405" s="71" t="str">
        <f t="shared" si="5982"/>
        <v/>
      </c>
      <c r="DV405" s="71" t="str">
        <f t="shared" si="5983"/>
        <v/>
      </c>
      <c r="DW405" s="71" t="str">
        <f t="shared" si="5984"/>
        <v/>
      </c>
      <c r="DX405" s="71" t="str">
        <f t="shared" si="5985"/>
        <v/>
      </c>
      <c r="DY405" s="71" t="str">
        <f t="shared" si="5986"/>
        <v/>
      </c>
      <c r="DZ405" s="71" t="str">
        <f t="shared" si="5987"/>
        <v/>
      </c>
      <c r="EA405" s="71" t="str">
        <f t="shared" si="5988"/>
        <v/>
      </c>
      <c r="EB405" s="71" t="str">
        <f t="shared" si="5989"/>
        <v/>
      </c>
      <c r="EC405" s="71" t="str">
        <f t="shared" si="5990"/>
        <v/>
      </c>
      <c r="ED405" s="71" t="str">
        <f t="shared" si="5991"/>
        <v/>
      </c>
      <c r="EE405" s="71" t="str">
        <f t="shared" si="5992"/>
        <v/>
      </c>
      <c r="EF405" s="71" t="str">
        <f t="shared" si="5993"/>
        <v/>
      </c>
      <c r="EG405" s="71" t="str">
        <f t="shared" si="5994"/>
        <v/>
      </c>
      <c r="EH405" s="71" t="str">
        <f t="shared" si="5995"/>
        <v/>
      </c>
      <c r="EI405" s="71" t="str">
        <f t="shared" si="5996"/>
        <v/>
      </c>
      <c r="EJ405" s="71" t="str">
        <f t="shared" si="5997"/>
        <v/>
      </c>
      <c r="EK405" s="71" t="str">
        <f t="shared" si="5998"/>
        <v/>
      </c>
      <c r="EL405" s="71" t="str">
        <f t="shared" si="5999"/>
        <v/>
      </c>
      <c r="EM405" s="71" t="str">
        <f t="shared" si="6000"/>
        <v/>
      </c>
      <c r="EN405" s="71" t="str">
        <f t="shared" si="6001"/>
        <v/>
      </c>
      <c r="EO405" s="71" t="str">
        <f t="shared" si="6002"/>
        <v/>
      </c>
      <c r="EP405" s="71" t="str">
        <f t="shared" si="6003"/>
        <v/>
      </c>
      <c r="EQ405" s="71" t="str">
        <f t="shared" si="6004"/>
        <v/>
      </c>
      <c r="ER405" s="71" t="str">
        <f t="shared" si="6005"/>
        <v/>
      </c>
      <c r="ES405" s="71" t="str">
        <f t="shared" si="6006"/>
        <v/>
      </c>
      <c r="ET405" s="71" t="str">
        <f t="shared" si="6007"/>
        <v/>
      </c>
      <c r="EU405" s="71" t="str">
        <f t="shared" si="6008"/>
        <v/>
      </c>
      <c r="EV405" s="71" t="str">
        <f t="shared" si="6009"/>
        <v/>
      </c>
      <c r="EW405" s="71" t="str">
        <f t="shared" si="6010"/>
        <v/>
      </c>
      <c r="EX405" s="71" t="str">
        <f t="shared" si="6011"/>
        <v/>
      </c>
      <c r="EY405" s="71" t="str">
        <f t="shared" si="6012"/>
        <v/>
      </c>
      <c r="EZ405" s="71" t="str">
        <f t="shared" si="6013"/>
        <v/>
      </c>
      <c r="FA405" s="71" t="str">
        <f t="shared" si="6014"/>
        <v/>
      </c>
      <c r="FB405" s="71" t="str">
        <f t="shared" si="6015"/>
        <v/>
      </c>
      <c r="FC405" s="71" t="str">
        <f t="shared" si="6016"/>
        <v/>
      </c>
      <c r="FD405" s="71" t="str">
        <f t="shared" si="6017"/>
        <v/>
      </c>
      <c r="FE405" s="71" t="str">
        <f t="shared" si="6018"/>
        <v/>
      </c>
      <c r="FF405" s="71" t="str">
        <f t="shared" si="6019"/>
        <v/>
      </c>
      <c r="FG405" s="71" t="str">
        <f t="shared" si="6020"/>
        <v/>
      </c>
      <c r="FH405" s="71" t="str">
        <f t="shared" si="6021"/>
        <v/>
      </c>
      <c r="FI405" s="71" t="str">
        <f t="shared" si="6022"/>
        <v/>
      </c>
      <c r="FJ405" s="71" t="str">
        <f t="shared" si="6023"/>
        <v/>
      </c>
      <c r="FK405" s="71" t="str">
        <f t="shared" si="6024"/>
        <v/>
      </c>
      <c r="FL405" s="71" t="str">
        <f t="shared" si="6025"/>
        <v/>
      </c>
      <c r="FM405" s="71" t="str">
        <f t="shared" si="6026"/>
        <v/>
      </c>
      <c r="FN405" s="71" t="str">
        <f t="shared" si="6027"/>
        <v/>
      </c>
      <c r="FO405" s="71" t="str">
        <f t="shared" si="6028"/>
        <v/>
      </c>
      <c r="FP405" s="71" t="str">
        <f t="shared" si="6029"/>
        <v/>
      </c>
      <c r="FQ405" s="71" t="str">
        <f t="shared" si="6030"/>
        <v/>
      </c>
      <c r="FR405" s="71" t="str">
        <f t="shared" si="6031"/>
        <v/>
      </c>
      <c r="FS405" s="71" t="str">
        <f t="shared" si="6032"/>
        <v/>
      </c>
    </row>
    <row r="406" spans="1:175" ht="16.5">
      <c r="A406" s="136"/>
      <c r="B406" s="80" t="s">
        <v>1132</v>
      </c>
      <c r="C406" s="149" t="s">
        <v>1117</v>
      </c>
      <c r="K406" s="152"/>
      <c r="T406" s="154" t="s">
        <v>1133</v>
      </c>
      <c r="U406" s="85" t="s">
        <v>1119</v>
      </c>
      <c r="CN406" s="70" t="str">
        <f t="shared" si="5957"/>
        <v>InitUnitState('IK7H',,,,,,,,,,)</v>
      </c>
      <c r="CO406" s="70" t="str">
        <f t="shared" si="5958"/>
        <v>InitUnitNormal('IK7H',,,,,,,,,,)</v>
      </c>
      <c r="CP406" s="70" t="str">
        <f t="shared" si="5959"/>
        <v>InitUnitMagic('IK7H',,,,,,,,,,)</v>
      </c>
      <c r="CQ406" s="70" t="str">
        <f t="shared" si="5960"/>
        <v>InitUnitAdd('IK7H',,,,,,,,,,)</v>
      </c>
      <c r="CR406" s="70" t="str">
        <f t="shared" si="5961"/>
        <v>InitEquipData('IK7H',,"",,,,,'','','','','','',"ReplaceableTextures\\CommandButtons\\BTNSST16.blp")</v>
      </c>
      <c r="CU406" s="95" t="str">
        <f t="shared" si="5962"/>
        <v>|n</v>
      </c>
      <c r="CV406" s="61" t="str">
        <f t="shared" si="6033"/>
        <v>护甲|Cffffc926+100|n|n|r|Cffaaaaaa○|CffFFD24D雷之符印+1|r|r|n|n|Cff00ff7f点击穿戴或脱卸。|r</v>
      </c>
      <c r="CW406" s="60"/>
      <c r="CX406" s="60"/>
      <c r="CY406" s="60"/>
      <c r="CZ406" s="60"/>
      <c r="DA406" s="60"/>
      <c r="DB406" s="71" t="str">
        <f t="shared" si="5963"/>
        <v/>
      </c>
      <c r="DC406" s="71" t="str">
        <f t="shared" si="5964"/>
        <v/>
      </c>
      <c r="DD406" s="71" t="str">
        <f t="shared" si="5965"/>
        <v/>
      </c>
      <c r="DE406" s="71" t="str">
        <f t="shared" si="5966"/>
        <v/>
      </c>
      <c r="DF406" s="71" t="str">
        <f t="shared" si="5967"/>
        <v/>
      </c>
      <c r="DG406" s="71" t="str">
        <f t="shared" si="5968"/>
        <v/>
      </c>
      <c r="DH406" s="71" t="str">
        <f t="shared" si="5969"/>
        <v/>
      </c>
      <c r="DI406" s="71" t="str">
        <f t="shared" si="5970"/>
        <v/>
      </c>
      <c r="DJ406" s="71" t="str">
        <f t="shared" si="5971"/>
        <v/>
      </c>
      <c r="DK406" s="71" t="str">
        <f t="shared" si="5972"/>
        <v/>
      </c>
      <c r="DL406" s="71" t="str">
        <f t="shared" si="5973"/>
        <v/>
      </c>
      <c r="DM406" s="71" t="str">
        <f t="shared" si="5974"/>
        <v/>
      </c>
      <c r="DN406" s="71" t="str">
        <f t="shared" si="5975"/>
        <v/>
      </c>
      <c r="DO406" s="71" t="str">
        <f t="shared" si="5976"/>
        <v/>
      </c>
      <c r="DP406" s="71" t="str">
        <f t="shared" si="5977"/>
        <v/>
      </c>
      <c r="DQ406" s="71" t="str">
        <f t="shared" si="5978"/>
        <v/>
      </c>
      <c r="DR406" s="71" t="str">
        <f t="shared" si="5979"/>
        <v/>
      </c>
      <c r="DS406" s="71" t="str">
        <f t="shared" si="5980"/>
        <v/>
      </c>
      <c r="DT406" s="71" t="str">
        <f t="shared" si="5981"/>
        <v/>
      </c>
      <c r="DU406" s="71" t="str">
        <f t="shared" si="5982"/>
        <v/>
      </c>
      <c r="DV406" s="71" t="str">
        <f t="shared" si="5983"/>
        <v/>
      </c>
      <c r="DW406" s="71" t="str">
        <f t="shared" si="5984"/>
        <v/>
      </c>
      <c r="DX406" s="71" t="str">
        <f t="shared" si="5985"/>
        <v/>
      </c>
      <c r="DY406" s="71" t="str">
        <f t="shared" si="5986"/>
        <v/>
      </c>
      <c r="DZ406" s="71" t="str">
        <f t="shared" si="5987"/>
        <v/>
      </c>
      <c r="EA406" s="71" t="str">
        <f t="shared" si="5988"/>
        <v/>
      </c>
      <c r="EB406" s="71" t="str">
        <f t="shared" si="5989"/>
        <v/>
      </c>
      <c r="EC406" s="71" t="str">
        <f t="shared" si="5990"/>
        <v/>
      </c>
      <c r="ED406" s="71" t="str">
        <f t="shared" si="5991"/>
        <v/>
      </c>
      <c r="EE406" s="71" t="str">
        <f t="shared" si="5992"/>
        <v/>
      </c>
      <c r="EF406" s="71" t="str">
        <f t="shared" si="5993"/>
        <v/>
      </c>
      <c r="EG406" s="71" t="str">
        <f t="shared" si="5994"/>
        <v/>
      </c>
      <c r="EH406" s="71" t="str">
        <f t="shared" si="5995"/>
        <v/>
      </c>
      <c r="EI406" s="71" t="str">
        <f t="shared" si="5996"/>
        <v/>
      </c>
      <c r="EJ406" s="71" t="str">
        <f t="shared" si="5997"/>
        <v/>
      </c>
      <c r="EK406" s="71" t="str">
        <f t="shared" si="5998"/>
        <v/>
      </c>
      <c r="EL406" s="71" t="str">
        <f t="shared" si="5999"/>
        <v/>
      </c>
      <c r="EM406" s="71" t="str">
        <f t="shared" si="6000"/>
        <v/>
      </c>
      <c r="EN406" s="71" t="str">
        <f t="shared" si="6001"/>
        <v/>
      </c>
      <c r="EO406" s="71" t="str">
        <f t="shared" si="6002"/>
        <v/>
      </c>
      <c r="EP406" s="71" t="str">
        <f t="shared" si="6003"/>
        <v/>
      </c>
      <c r="EQ406" s="71" t="str">
        <f t="shared" si="6004"/>
        <v/>
      </c>
      <c r="ER406" s="71" t="str">
        <f t="shared" si="6005"/>
        <v/>
      </c>
      <c r="ES406" s="71" t="str">
        <f t="shared" si="6006"/>
        <v/>
      </c>
      <c r="ET406" s="71" t="str">
        <f t="shared" si="6007"/>
        <v/>
      </c>
      <c r="EU406" s="71" t="str">
        <f t="shared" si="6008"/>
        <v/>
      </c>
      <c r="EV406" s="71" t="str">
        <f t="shared" si="6009"/>
        <v/>
      </c>
      <c r="EW406" s="71" t="str">
        <f t="shared" si="6010"/>
        <v/>
      </c>
      <c r="EX406" s="71" t="str">
        <f t="shared" si="6011"/>
        <v/>
      </c>
      <c r="EY406" s="71" t="str">
        <f t="shared" si="6012"/>
        <v/>
      </c>
      <c r="EZ406" s="71" t="str">
        <f t="shared" si="6013"/>
        <v/>
      </c>
      <c r="FA406" s="71" t="str">
        <f t="shared" si="6014"/>
        <v/>
      </c>
      <c r="FB406" s="71" t="str">
        <f t="shared" si="6015"/>
        <v/>
      </c>
      <c r="FC406" s="71" t="str">
        <f t="shared" si="6016"/>
        <v/>
      </c>
      <c r="FD406" s="71" t="str">
        <f t="shared" si="6017"/>
        <v/>
      </c>
      <c r="FE406" s="71" t="str">
        <f t="shared" si="6018"/>
        <v/>
      </c>
      <c r="FF406" s="71" t="str">
        <f t="shared" si="6019"/>
        <v/>
      </c>
      <c r="FG406" s="71" t="str">
        <f t="shared" si="6020"/>
        <v/>
      </c>
      <c r="FH406" s="71" t="str">
        <f t="shared" si="6021"/>
        <v/>
      </c>
      <c r="FI406" s="71" t="str">
        <f t="shared" si="6022"/>
        <v/>
      </c>
      <c r="FJ406" s="71" t="str">
        <f t="shared" si="6023"/>
        <v/>
      </c>
      <c r="FK406" s="71" t="str">
        <f t="shared" si="6024"/>
        <v/>
      </c>
      <c r="FL406" s="71" t="str">
        <f t="shared" si="6025"/>
        <v/>
      </c>
      <c r="FM406" s="71" t="str">
        <f t="shared" si="6026"/>
        <v/>
      </c>
      <c r="FN406" s="71" t="str">
        <f t="shared" si="6027"/>
        <v/>
      </c>
      <c r="FO406" s="71" t="str">
        <f t="shared" si="6028"/>
        <v/>
      </c>
      <c r="FP406" s="71" t="str">
        <f t="shared" si="6029"/>
        <v/>
      </c>
      <c r="FQ406" s="71" t="str">
        <f t="shared" si="6030"/>
        <v/>
      </c>
      <c r="FR406" s="71" t="str">
        <f t="shared" si="6031"/>
        <v/>
      </c>
      <c r="FS406" s="71" t="str">
        <f t="shared" si="6032"/>
        <v/>
      </c>
    </row>
    <row r="407" spans="1:175" ht="16.5">
      <c r="A407" s="136"/>
      <c r="B407" s="80" t="s">
        <v>1134</v>
      </c>
      <c r="C407" s="149" t="s">
        <v>1117</v>
      </c>
      <c r="K407" s="153"/>
      <c r="T407" s="154" t="s">
        <v>1135</v>
      </c>
      <c r="U407" s="85" t="s">
        <v>1119</v>
      </c>
      <c r="CN407" s="70" t="str">
        <f t="shared" si="5957"/>
        <v>InitUnitState('IK7I',,,,,,,,,,)</v>
      </c>
      <c r="CO407" s="70" t="str">
        <f t="shared" si="5958"/>
        <v>InitUnitNormal('IK7I',,,,,,,,,,)</v>
      </c>
      <c r="CP407" s="70" t="str">
        <f t="shared" si="5959"/>
        <v>InitUnitMagic('IK7I',,,,,,,,,,)</v>
      </c>
      <c r="CQ407" s="70" t="str">
        <f t="shared" si="5960"/>
        <v>InitUnitAdd('IK7I',,,,,,,,,,)</v>
      </c>
      <c r="CR407" s="70" t="str">
        <f t="shared" si="5961"/>
        <v>InitEquipData('IK7I',,"",,,,,'','','','','','',"ReplaceableTextures\\CommandButtons\\BTNSST16.blp")</v>
      </c>
      <c r="CU407" s="95" t="str">
        <f t="shared" si="5962"/>
        <v>|n</v>
      </c>
      <c r="CV407" s="61" t="str">
        <f t="shared" si="6033"/>
        <v>护甲|Cffffc926+100|n|n|r|Cffaaaaaa○|CffFFD24D暗之符印+1|r|r|n|n|Cff00ff7f点击穿戴或脱卸。|r</v>
      </c>
      <c r="CW407" s="60"/>
      <c r="CX407" s="60"/>
      <c r="CY407" s="60"/>
      <c r="CZ407" s="60"/>
      <c r="DA407" s="60"/>
      <c r="DB407" s="71" t="str">
        <f t="shared" si="5963"/>
        <v/>
      </c>
      <c r="DC407" s="71" t="str">
        <f t="shared" si="5964"/>
        <v/>
      </c>
      <c r="DD407" s="71" t="str">
        <f t="shared" si="5965"/>
        <v/>
      </c>
      <c r="DE407" s="71" t="str">
        <f t="shared" si="5966"/>
        <v/>
      </c>
      <c r="DF407" s="71" t="str">
        <f t="shared" si="5967"/>
        <v/>
      </c>
      <c r="DG407" s="71" t="str">
        <f t="shared" si="5968"/>
        <v/>
      </c>
      <c r="DH407" s="71" t="str">
        <f t="shared" si="5969"/>
        <v/>
      </c>
      <c r="DI407" s="71" t="str">
        <f t="shared" si="5970"/>
        <v/>
      </c>
      <c r="DJ407" s="71" t="str">
        <f t="shared" si="5971"/>
        <v/>
      </c>
      <c r="DK407" s="71" t="str">
        <f t="shared" si="5972"/>
        <v/>
      </c>
      <c r="DL407" s="71" t="str">
        <f t="shared" si="5973"/>
        <v/>
      </c>
      <c r="DM407" s="71" t="str">
        <f t="shared" si="5974"/>
        <v/>
      </c>
      <c r="DN407" s="71" t="str">
        <f t="shared" si="5975"/>
        <v/>
      </c>
      <c r="DO407" s="71" t="str">
        <f t="shared" si="5976"/>
        <v/>
      </c>
      <c r="DP407" s="71" t="str">
        <f t="shared" si="5977"/>
        <v/>
      </c>
      <c r="DQ407" s="71" t="str">
        <f t="shared" si="5978"/>
        <v/>
      </c>
      <c r="DR407" s="71" t="str">
        <f t="shared" si="5979"/>
        <v/>
      </c>
      <c r="DS407" s="71" t="str">
        <f t="shared" si="5980"/>
        <v/>
      </c>
      <c r="DT407" s="71" t="str">
        <f t="shared" si="5981"/>
        <v/>
      </c>
      <c r="DU407" s="71" t="str">
        <f t="shared" si="5982"/>
        <v/>
      </c>
      <c r="DV407" s="71" t="str">
        <f t="shared" si="5983"/>
        <v/>
      </c>
      <c r="DW407" s="71" t="str">
        <f t="shared" si="5984"/>
        <v/>
      </c>
      <c r="DX407" s="71" t="str">
        <f t="shared" si="5985"/>
        <v/>
      </c>
      <c r="DY407" s="71" t="str">
        <f t="shared" si="5986"/>
        <v/>
      </c>
      <c r="DZ407" s="71" t="str">
        <f t="shared" si="5987"/>
        <v/>
      </c>
      <c r="EA407" s="71" t="str">
        <f t="shared" si="5988"/>
        <v/>
      </c>
      <c r="EB407" s="71" t="str">
        <f t="shared" si="5989"/>
        <v/>
      </c>
      <c r="EC407" s="71" t="str">
        <f t="shared" si="5990"/>
        <v/>
      </c>
      <c r="ED407" s="71" t="str">
        <f t="shared" si="5991"/>
        <v/>
      </c>
      <c r="EE407" s="71" t="str">
        <f t="shared" si="5992"/>
        <v/>
      </c>
      <c r="EF407" s="71" t="str">
        <f t="shared" si="5993"/>
        <v/>
      </c>
      <c r="EG407" s="71" t="str">
        <f t="shared" si="5994"/>
        <v/>
      </c>
      <c r="EH407" s="71" t="str">
        <f t="shared" si="5995"/>
        <v/>
      </c>
      <c r="EI407" s="71" t="str">
        <f t="shared" si="5996"/>
        <v/>
      </c>
      <c r="EJ407" s="71" t="str">
        <f t="shared" si="5997"/>
        <v/>
      </c>
      <c r="EK407" s="71" t="str">
        <f t="shared" si="5998"/>
        <v/>
      </c>
      <c r="EL407" s="71" t="str">
        <f t="shared" si="5999"/>
        <v/>
      </c>
      <c r="EM407" s="71" t="str">
        <f t="shared" si="6000"/>
        <v/>
      </c>
      <c r="EN407" s="71" t="str">
        <f t="shared" si="6001"/>
        <v/>
      </c>
      <c r="EO407" s="71" t="str">
        <f t="shared" si="6002"/>
        <v/>
      </c>
      <c r="EP407" s="71" t="str">
        <f t="shared" si="6003"/>
        <v/>
      </c>
      <c r="EQ407" s="71" t="str">
        <f t="shared" si="6004"/>
        <v/>
      </c>
      <c r="ER407" s="71" t="str">
        <f t="shared" si="6005"/>
        <v/>
      </c>
      <c r="ES407" s="71" t="str">
        <f t="shared" si="6006"/>
        <v/>
      </c>
      <c r="ET407" s="71" t="str">
        <f t="shared" si="6007"/>
        <v/>
      </c>
      <c r="EU407" s="71" t="str">
        <f t="shared" si="6008"/>
        <v/>
      </c>
      <c r="EV407" s="71" t="str">
        <f t="shared" si="6009"/>
        <v/>
      </c>
      <c r="EW407" s="71" t="str">
        <f t="shared" si="6010"/>
        <v/>
      </c>
      <c r="EX407" s="71" t="str">
        <f t="shared" si="6011"/>
        <v/>
      </c>
      <c r="EY407" s="71" t="str">
        <f t="shared" si="6012"/>
        <v/>
      </c>
      <c r="EZ407" s="71" t="str">
        <f t="shared" si="6013"/>
        <v/>
      </c>
      <c r="FA407" s="71" t="str">
        <f t="shared" si="6014"/>
        <v/>
      </c>
      <c r="FB407" s="71" t="str">
        <f t="shared" si="6015"/>
        <v/>
      </c>
      <c r="FC407" s="71" t="str">
        <f t="shared" si="6016"/>
        <v/>
      </c>
      <c r="FD407" s="71" t="str">
        <f t="shared" si="6017"/>
        <v/>
      </c>
      <c r="FE407" s="71" t="str">
        <f t="shared" si="6018"/>
        <v/>
      </c>
      <c r="FF407" s="71" t="str">
        <f t="shared" si="6019"/>
        <v/>
      </c>
      <c r="FG407" s="71" t="str">
        <f t="shared" si="6020"/>
        <v/>
      </c>
      <c r="FH407" s="71" t="str">
        <f t="shared" si="6021"/>
        <v/>
      </c>
      <c r="FI407" s="71" t="str">
        <f t="shared" si="6022"/>
        <v/>
      </c>
      <c r="FJ407" s="71" t="str">
        <f t="shared" si="6023"/>
        <v/>
      </c>
      <c r="FK407" s="71" t="str">
        <f t="shared" si="6024"/>
        <v/>
      </c>
      <c r="FL407" s="71" t="str">
        <f t="shared" si="6025"/>
        <v/>
      </c>
      <c r="FM407" s="71" t="str">
        <f t="shared" si="6026"/>
        <v/>
      </c>
      <c r="FN407" s="71" t="str">
        <f t="shared" si="6027"/>
        <v/>
      </c>
      <c r="FO407" s="71" t="str">
        <f t="shared" si="6028"/>
        <v/>
      </c>
      <c r="FP407" s="71" t="str">
        <f t="shared" si="6029"/>
        <v/>
      </c>
      <c r="FQ407" s="71" t="str">
        <f t="shared" si="6030"/>
        <v/>
      </c>
      <c r="FR407" s="71" t="str">
        <f t="shared" si="6031"/>
        <v/>
      </c>
      <c r="FS407" s="71" t="str">
        <f t="shared" si="6032"/>
        <v/>
      </c>
    </row>
    <row r="408" spans="1:175" ht="16.5">
      <c r="A408" s="136"/>
      <c r="B408" s="80" t="s">
        <v>1136</v>
      </c>
      <c r="C408" s="155" t="s">
        <v>1137</v>
      </c>
      <c r="T408" s="154" t="s">
        <v>1138</v>
      </c>
      <c r="U408" s="85" t="s">
        <v>1139</v>
      </c>
      <c r="CN408" s="70" t="str">
        <f t="shared" si="5426"/>
        <v>InitUnitState('IK8A',,,,,,,,,,)</v>
      </c>
      <c r="CO408" s="70" t="str">
        <f t="shared" si="5427"/>
        <v>InitUnitNormal('IK8A',,,,,,,,,,)</v>
      </c>
      <c r="CP408" s="70" t="str">
        <f t="shared" si="5428"/>
        <v>InitUnitMagic('IK8A',,,,,,,,,,)</v>
      </c>
      <c r="CQ408" s="70" t="str">
        <f t="shared" si="5429"/>
        <v>InitUnitAdd('IK8A',,,,,,,,,,)</v>
      </c>
      <c r="CR408" s="70" t="str">
        <f>"InitEquipData('"&amp;B408&amp;"',"&amp;D408&amp;","&amp;CR$1&amp;A408&amp;CR$1&amp;","&amp;E408&amp;","&amp;I408&amp;","&amp;F408&amp;","&amp;G408&amp;",'"&amp;J408&amp;"','"&amp;K408&amp;"','"&amp;L408&amp;"','"&amp;M408&amp;"','"&amp;N408&amp;"','"&amp;O408&amp;"',"&amp;CR$1&amp;U417&amp;CR$1&amp;")"</f>
        <v>InitEquipData('IK8A',,"",,,,,'','','','','','',"ReplaceableTextures\\CommandButtons\\BTNUI_Fuin_01.blp")</v>
      </c>
      <c r="CU408" s="95" t="str">
        <f t="shared" si="5430"/>
        <v>|n</v>
      </c>
      <c r="CV408" s="61" t="str">
        <f t="shared" si="6033"/>
        <v>业力|Cffffc926+50000|r，业力|Cffffc926+12%|n|n|r|Cffaaaaaa○刻印槽 【空】|r|n|n|Cff00ff7f点击穿戴或脱卸。|r</v>
      </c>
      <c r="CW408" s="60"/>
      <c r="CX408" s="60"/>
      <c r="CY408" s="60"/>
      <c r="CZ408" s="60"/>
      <c r="DA408" s="60"/>
      <c r="DB408" s="71" t="str">
        <f t="shared" si="5431"/>
        <v/>
      </c>
      <c r="DC408" s="71" t="str">
        <f t="shared" si="5432"/>
        <v/>
      </c>
      <c r="DD408" s="71" t="str">
        <f t="shared" si="5433"/>
        <v/>
      </c>
      <c r="DE408" s="71" t="str">
        <f t="shared" si="5434"/>
        <v/>
      </c>
      <c r="DF408" s="71" t="str">
        <f t="shared" si="5435"/>
        <v/>
      </c>
      <c r="DG408" s="71" t="str">
        <f t="shared" si="5436"/>
        <v/>
      </c>
      <c r="DH408" s="71" t="str">
        <f t="shared" si="5437"/>
        <v/>
      </c>
      <c r="DI408" s="71" t="str">
        <f t="shared" si="5438"/>
        <v/>
      </c>
      <c r="DJ408" s="71" t="str">
        <f t="shared" si="5439"/>
        <v/>
      </c>
      <c r="DK408" s="71" t="str">
        <f t="shared" si="5440"/>
        <v/>
      </c>
      <c r="DL408" s="71" t="str">
        <f t="shared" si="5441"/>
        <v/>
      </c>
      <c r="DM408" s="71" t="str">
        <f t="shared" si="5442"/>
        <v/>
      </c>
      <c r="DN408" s="71" t="str">
        <f t="shared" si="5443"/>
        <v/>
      </c>
      <c r="DO408" s="71" t="str">
        <f t="shared" si="5444"/>
        <v/>
      </c>
      <c r="DP408" s="71" t="str">
        <f t="shared" si="5445"/>
        <v/>
      </c>
      <c r="DQ408" s="71" t="str">
        <f t="shared" si="5446"/>
        <v/>
      </c>
      <c r="DR408" s="71" t="str">
        <f t="shared" si="5447"/>
        <v/>
      </c>
      <c r="DS408" s="71" t="str">
        <f t="shared" si="5448"/>
        <v/>
      </c>
      <c r="DT408" s="71" t="str">
        <f t="shared" si="5449"/>
        <v/>
      </c>
      <c r="DU408" s="71" t="str">
        <f t="shared" si="5450"/>
        <v/>
      </c>
      <c r="DV408" s="71" t="str">
        <f t="shared" si="5451"/>
        <v/>
      </c>
      <c r="DW408" s="71" t="str">
        <f t="shared" si="5452"/>
        <v/>
      </c>
      <c r="DX408" s="71" t="str">
        <f t="shared" si="5453"/>
        <v/>
      </c>
      <c r="DY408" s="71" t="str">
        <f t="shared" si="5454"/>
        <v/>
      </c>
      <c r="DZ408" s="71" t="str">
        <f t="shared" si="5455"/>
        <v/>
      </c>
      <c r="EA408" s="71" t="str">
        <f t="shared" si="5456"/>
        <v/>
      </c>
      <c r="EB408" s="71" t="str">
        <f t="shared" si="5457"/>
        <v/>
      </c>
      <c r="EC408" s="71" t="str">
        <f t="shared" si="5458"/>
        <v/>
      </c>
      <c r="ED408" s="71" t="str">
        <f t="shared" si="5459"/>
        <v/>
      </c>
      <c r="EE408" s="71" t="str">
        <f t="shared" si="5460"/>
        <v/>
      </c>
      <c r="EF408" s="71" t="str">
        <f t="shared" si="5461"/>
        <v/>
      </c>
      <c r="EG408" s="71" t="str">
        <f t="shared" si="5462"/>
        <v/>
      </c>
      <c r="EH408" s="71" t="str">
        <f t="shared" si="5463"/>
        <v/>
      </c>
      <c r="EI408" s="71" t="str">
        <f t="shared" si="5464"/>
        <v/>
      </c>
      <c r="EJ408" s="71" t="str">
        <f t="shared" si="5465"/>
        <v/>
      </c>
      <c r="EK408" s="71" t="str">
        <f t="shared" si="5466"/>
        <v/>
      </c>
      <c r="EL408" s="71" t="str">
        <f t="shared" si="5467"/>
        <v/>
      </c>
      <c r="EM408" s="71" t="str">
        <f t="shared" si="5468"/>
        <v/>
      </c>
      <c r="EN408" s="71" t="str">
        <f t="shared" si="5469"/>
        <v/>
      </c>
      <c r="EO408" s="71" t="str">
        <f t="shared" si="5470"/>
        <v/>
      </c>
      <c r="EP408" s="71" t="str">
        <f t="shared" si="5471"/>
        <v/>
      </c>
      <c r="EQ408" s="71" t="str">
        <f t="shared" si="5472"/>
        <v/>
      </c>
      <c r="ER408" s="71" t="str">
        <f t="shared" si="5473"/>
        <v/>
      </c>
      <c r="ES408" s="71" t="str">
        <f t="shared" si="5474"/>
        <v/>
      </c>
      <c r="ET408" s="71" t="str">
        <f t="shared" si="5475"/>
        <v/>
      </c>
      <c r="EU408" s="71" t="str">
        <f t="shared" si="5476"/>
        <v/>
      </c>
      <c r="EV408" s="71" t="str">
        <f t="shared" si="5477"/>
        <v/>
      </c>
      <c r="EW408" s="71" t="str">
        <f t="shared" si="5478"/>
        <v/>
      </c>
      <c r="EX408" s="71" t="str">
        <f t="shared" si="5479"/>
        <v/>
      </c>
      <c r="EY408" s="71" t="str">
        <f t="shared" si="5480"/>
        <v/>
      </c>
      <c r="EZ408" s="71" t="str">
        <f t="shared" si="5481"/>
        <v/>
      </c>
      <c r="FA408" s="71" t="str">
        <f t="shared" si="5482"/>
        <v/>
      </c>
      <c r="FB408" s="71" t="str">
        <f t="shared" si="5483"/>
        <v/>
      </c>
      <c r="FC408" s="71" t="str">
        <f t="shared" si="5484"/>
        <v/>
      </c>
      <c r="FD408" s="71" t="str">
        <f t="shared" si="5485"/>
        <v/>
      </c>
      <c r="FE408" s="71" t="str">
        <f t="shared" si="5486"/>
        <v/>
      </c>
      <c r="FF408" s="71" t="str">
        <f t="shared" si="5487"/>
        <v/>
      </c>
      <c r="FG408" s="71" t="str">
        <f t="shared" si="5488"/>
        <v/>
      </c>
      <c r="FH408" s="71" t="str">
        <f t="shared" si="5489"/>
        <v/>
      </c>
      <c r="FI408" s="71" t="str">
        <f t="shared" si="5490"/>
        <v/>
      </c>
      <c r="FJ408" s="71" t="str">
        <f t="shared" si="5491"/>
        <v/>
      </c>
      <c r="FK408" s="71" t="str">
        <f t="shared" si="5492"/>
        <v/>
      </c>
      <c r="FL408" s="71" t="str">
        <f t="shared" si="5493"/>
        <v/>
      </c>
      <c r="FM408" s="71" t="str">
        <f t="shared" si="5494"/>
        <v/>
      </c>
      <c r="FN408" s="71" t="str">
        <f t="shared" si="5495"/>
        <v/>
      </c>
      <c r="FO408" s="71" t="str">
        <f t="shared" si="5496"/>
        <v/>
      </c>
      <c r="FP408" s="71" t="str">
        <f t="shared" si="5497"/>
        <v/>
      </c>
      <c r="FQ408" s="71" t="str">
        <f t="shared" si="5498"/>
        <v/>
      </c>
      <c r="FR408" s="71" t="str">
        <f t="shared" si="5499"/>
        <v/>
      </c>
      <c r="FS408" s="71" t="str">
        <f t="shared" si="5500"/>
        <v/>
      </c>
    </row>
    <row r="409" spans="1:175" ht="16.5">
      <c r="A409" s="136"/>
      <c r="B409" s="80" t="s">
        <v>1140</v>
      </c>
      <c r="C409" s="155" t="s">
        <v>1137</v>
      </c>
      <c r="K409" s="151"/>
      <c r="T409" s="154" t="s">
        <v>1141</v>
      </c>
      <c r="U409" s="85" t="s">
        <v>1139</v>
      </c>
      <c r="CN409" s="70" t="str">
        <f t="shared" ref="CN409:CN416" si="6034">"InitUnitState('"&amp;B409&amp;"',"&amp;V409&amp;","&amp;W409&amp;","&amp;X409&amp;","&amp;Y409&amp;","&amp;Z409&amp;","&amp;AA409&amp;","&amp;AB409&amp;","&amp;AC409&amp;","&amp;AD409&amp;","&amp;AE409&amp;")"</f>
        <v>InitUnitState('IK8B',,,,,,,,,,)</v>
      </c>
      <c r="CO409" s="70" t="str">
        <f t="shared" ref="CO409:CO416" si="6035">"InitUnitNormal('"&amp;B409&amp;"',"&amp;AF409&amp;","&amp;AG409&amp;","&amp;AH409&amp;","&amp;AI409&amp;","&amp;AJ409&amp;","&amp;AK409&amp;","&amp;AL409&amp;","&amp;AM409&amp;","&amp;AN409&amp;","&amp;AO409&amp;")"</f>
        <v>InitUnitNormal('IK8B',,,,,,,,,,)</v>
      </c>
      <c r="CP409" s="70" t="str">
        <f t="shared" ref="CP409:CP416" si="6036">"InitUnitMagic('"&amp;B409&amp;"',"&amp;AP409&amp;","&amp;AQ409&amp;","&amp;AR409&amp;","&amp;AS409&amp;","&amp;AT409&amp;","&amp;AU409&amp;","&amp;AV409&amp;","&amp;AW409&amp;","&amp;BI409&amp;","&amp;BJ409&amp;")"</f>
        <v>InitUnitMagic('IK8B',,,,,,,,,,)</v>
      </c>
      <c r="CQ409" s="70" t="str">
        <f t="shared" ref="CQ409:CQ416" si="6037">"InitUnitAdd('"&amp;B409&amp;"',"&amp;BK409&amp;","&amp;BL409&amp;","&amp;BM409&amp;","&amp;BN409&amp;","&amp;BO409&amp;","&amp;BP409&amp;","&amp;BQ409&amp;","&amp;BR409&amp;","&amp;BS409&amp;","&amp;BT409&amp;")"</f>
        <v>InitUnitAdd('IK8B',,,,,,,,,,)</v>
      </c>
      <c r="CR409" s="70" t="str">
        <f t="shared" ref="CR409:CR416" si="6038">"InitEquipData('"&amp;B409&amp;"',"&amp;D409&amp;","&amp;CR$1&amp;A409&amp;CR$1&amp;","&amp;E409&amp;","&amp;I409&amp;","&amp;F409&amp;","&amp;G409&amp;",'"&amp;J409&amp;"','"&amp;K409&amp;"','"&amp;L409&amp;"','"&amp;M409&amp;"','"&amp;N409&amp;"','"&amp;O409&amp;"',"&amp;CR$1&amp;U418&amp;CR$1&amp;")"</f>
        <v>InitEquipData('IK8B',,"",,,,,'','','','','','',"ReplaceableTextures\\CommandButtons\\BTNUI_Fuin_02.blp")</v>
      </c>
      <c r="CU409" s="95" t="str">
        <f t="shared" ref="CU409:CU416" si="6039">CONCATENATE(DB409,DC409,DD409,DE409,DF409,DG409,DH409,DI409,DJ409,DK409,DL409,DM409,DN409,DO409,DP409,DQ409,DR409,DS409,DT409,DU409,DV409,DW409,DX409,DY409,DZ409,EA409,EB409,EC409,ED409,EE409,EF409,EG409,EH409,EI409,EJ409,EK409,EL409,EM409,EN409,EO409,EP409&amp;"|n")</f>
        <v>|n</v>
      </c>
      <c r="CV409" s="61" t="str">
        <f t="shared" si="6033"/>
        <v>业力|Cffffc926+50000|r，业力|Cffffc926+12%|n|n|r|Cffaaaaaa○|CffFFD24D金之符印+1|r|r|n|n|Cff00ff7f点击穿戴或脱卸。|r</v>
      </c>
      <c r="CW409" s="60"/>
      <c r="CX409" s="60"/>
      <c r="CY409" s="60"/>
      <c r="CZ409" s="60"/>
      <c r="DA409" s="60"/>
      <c r="DB409" s="71" t="str">
        <f t="shared" ref="DB409:DB416" si="6040">IF(V409="","","|n"&amp;DB$2&amp;"+"&amp;V409&amp;DB$1)</f>
        <v/>
      </c>
      <c r="DC409" s="71" t="str">
        <f t="shared" ref="DC409:DC416" si="6041">IF(W409="","","|n"&amp;DC$2&amp;"+"&amp;W409&amp;DC$1)</f>
        <v/>
      </c>
      <c r="DD409" s="71" t="str">
        <f t="shared" ref="DD409:DD416" si="6042">IF(X409="","","|n"&amp;DD$2&amp;"+"&amp;X409&amp;DD$1)</f>
        <v/>
      </c>
      <c r="DE409" s="71" t="str">
        <f t="shared" ref="DE409:DE416" si="6043">IF(Y409="","","|n"&amp;DE$2&amp;"+"&amp;Y409&amp;DE$1)</f>
        <v/>
      </c>
      <c r="DF409" s="71" t="str">
        <f t="shared" ref="DF409:DF416" si="6044">IF(Z409="","","|n"&amp;DF$2&amp;"+"&amp;Z409&amp;DF$1)</f>
        <v/>
      </c>
      <c r="DG409" s="71" t="str">
        <f t="shared" ref="DG409:DG416" si="6045">IF(AA409="","","|n"&amp;DG$2&amp;"+"&amp;AA409&amp;DG$1)</f>
        <v/>
      </c>
      <c r="DH409" s="71" t="str">
        <f t="shared" ref="DH409:DH416" si="6046">IF(AB409="","","|n"&amp;DH$2&amp;"+"&amp;AB409&amp;DH$1)</f>
        <v/>
      </c>
      <c r="DI409" s="71" t="str">
        <f t="shared" ref="DI409:DI416" si="6047">IF(AC409="","","|n"&amp;DI$2&amp;"+"&amp;AC409&amp;DI$1)</f>
        <v/>
      </c>
      <c r="DJ409" s="71" t="str">
        <f t="shared" ref="DJ409:DJ416" si="6048">IF(AD409="","","|n"&amp;DJ$2&amp;"+"&amp;AD409&amp;DJ$1)</f>
        <v/>
      </c>
      <c r="DK409" s="71" t="str">
        <f t="shared" ref="DK409:DK416" si="6049">IF(AE409="","","|n"&amp;DK$2&amp;"+"&amp;AE409&amp;DK$1)</f>
        <v/>
      </c>
      <c r="DL409" s="71" t="str">
        <f t="shared" ref="DL409:DL416" si="6050">IF(AF409="","","|n"&amp;DL$2&amp;"+"&amp;AF409&amp;DL$1)</f>
        <v/>
      </c>
      <c r="DM409" s="71" t="str">
        <f t="shared" ref="DM409:DM416" si="6051">IF(AG409="","","|n"&amp;DM$2&amp;"+"&amp;AG409&amp;DM$1)</f>
        <v/>
      </c>
      <c r="DN409" s="71" t="str">
        <f t="shared" ref="DN409:DN416" si="6052">IF(AH409="","","|n"&amp;DN$2&amp;"+"&amp;AH409&amp;DN$1)</f>
        <v/>
      </c>
      <c r="DO409" s="71" t="str">
        <f t="shared" ref="DO409:DO416" si="6053">IF(AI409="","","|n"&amp;DO$2&amp;"+"&amp;AI409&amp;DO$1)</f>
        <v/>
      </c>
      <c r="DP409" s="71" t="str">
        <f t="shared" ref="DP409:DP416" si="6054">IF(AJ409="","","|n"&amp;DP$2&amp;"+"&amp;AJ409&amp;DP$1)</f>
        <v/>
      </c>
      <c r="DQ409" s="71" t="str">
        <f t="shared" ref="DQ409:DQ416" si="6055">IF(AK409="","","|n"&amp;DQ$2&amp;"+"&amp;AK409&amp;DQ$1)</f>
        <v/>
      </c>
      <c r="DR409" s="71" t="str">
        <f t="shared" ref="DR409:DR416" si="6056">IF(AL409="","","|n"&amp;DR$2&amp;"+"&amp;AL409&amp;DR$1)</f>
        <v/>
      </c>
      <c r="DS409" s="71" t="str">
        <f t="shared" ref="DS409:DS416" si="6057">IF(AM409="","","|n"&amp;DS$2&amp;"+"&amp;AM409&amp;DS$1)</f>
        <v/>
      </c>
      <c r="DT409" s="71" t="str">
        <f t="shared" ref="DT409:DT416" si="6058">IF(AN409="","","|n"&amp;DT$2&amp;"+"&amp;AN409&amp;DT$1)</f>
        <v/>
      </c>
      <c r="DU409" s="71" t="str">
        <f t="shared" ref="DU409:DU416" si="6059">IF(AO409="","","|n"&amp;DU$2&amp;"+"&amp;AO409&amp;DU$1)</f>
        <v/>
      </c>
      <c r="DV409" s="71" t="str">
        <f t="shared" ref="DV409:DV416" si="6060">IF(AP409="","","|n"&amp;DV$2&amp;"+"&amp;AP409&amp;DV$1)</f>
        <v/>
      </c>
      <c r="DW409" s="71" t="str">
        <f t="shared" ref="DW409:DW416" si="6061">IF(AQ409="","","|n"&amp;DW$2&amp;"+"&amp;AQ409&amp;DW$1)</f>
        <v/>
      </c>
      <c r="DX409" s="71" t="str">
        <f t="shared" ref="DX409:DX416" si="6062">IF(AR409="","","|n"&amp;DX$2&amp;"+"&amp;AR409&amp;DX$1)</f>
        <v/>
      </c>
      <c r="DY409" s="71" t="str">
        <f t="shared" ref="DY409:DY416" si="6063">IF(AS409="","","|n"&amp;DY$2&amp;"+"&amp;AS409&amp;DY$1)</f>
        <v/>
      </c>
      <c r="DZ409" s="71" t="str">
        <f t="shared" ref="DZ409:DZ416" si="6064">IF(AT409="","","|n"&amp;DZ$2&amp;"+"&amp;AT409&amp;DZ$1)</f>
        <v/>
      </c>
      <c r="EA409" s="71" t="str">
        <f t="shared" ref="EA409:EA416" si="6065">IF(AU409="","","|n"&amp;EA$2&amp;"+"&amp;AU409&amp;EA$1)</f>
        <v/>
      </c>
      <c r="EB409" s="71" t="str">
        <f t="shared" ref="EB409:EB416" si="6066">IF(AV409="","","|n"&amp;EB$2&amp;"+"&amp;AV409&amp;EB$1)</f>
        <v/>
      </c>
      <c r="EC409" s="71" t="str">
        <f t="shared" ref="EC409:EC416" si="6067">IF(AW409="","","|n"&amp;EC$2&amp;"+"&amp;AW409&amp;EC$1)</f>
        <v/>
      </c>
      <c r="ED409" s="71" t="str">
        <f t="shared" ref="ED409:ED416" si="6068">IF(AX409="","","|n"&amp;ED$2&amp;"+"&amp;AX409&amp;ED$1)</f>
        <v/>
      </c>
      <c r="EE409" s="71" t="str">
        <f t="shared" ref="EE409:EE416" si="6069">IF(AY409="","","|n"&amp;EE$2&amp;"+"&amp;AY409&amp;EE$1)</f>
        <v/>
      </c>
      <c r="EF409" s="71" t="str">
        <f t="shared" ref="EF409:EF416" si="6070">IF(AZ409="","","|n"&amp;EF$2&amp;"+"&amp;AZ409&amp;EF$1)</f>
        <v/>
      </c>
      <c r="EG409" s="71" t="str">
        <f t="shared" ref="EG409:EG416" si="6071">IF(BA409="","","|n"&amp;EG$2&amp;"+"&amp;BA409&amp;EG$1)</f>
        <v/>
      </c>
      <c r="EH409" s="71" t="str">
        <f t="shared" ref="EH409:EH416" si="6072">IF(BB409="","","|n"&amp;EH$2&amp;"+"&amp;BB409&amp;EH$1)</f>
        <v/>
      </c>
      <c r="EI409" s="71" t="str">
        <f t="shared" ref="EI409:EI416" si="6073">IF(BC409="","","|n"&amp;EI$2&amp;"+"&amp;BC409&amp;EI$1)</f>
        <v/>
      </c>
      <c r="EJ409" s="71" t="str">
        <f t="shared" ref="EJ409:EJ416" si="6074">IF(BD409="","","|n"&amp;EJ$2&amp;"+"&amp;BD409&amp;EJ$1)</f>
        <v/>
      </c>
      <c r="EK409" s="71" t="str">
        <f t="shared" ref="EK409:EK416" si="6075">IF(BE409="","","|n"&amp;EK$2&amp;"+"&amp;BE409&amp;EK$1)</f>
        <v/>
      </c>
      <c r="EL409" s="71" t="str">
        <f t="shared" ref="EL409:EL416" si="6076">IF(BF409="","","|n"&amp;EL$2&amp;"+"&amp;BF409&amp;EL$1)</f>
        <v/>
      </c>
      <c r="EM409" s="71" t="str">
        <f t="shared" ref="EM409:EM416" si="6077">IF(BG409="","","|n"&amp;EM$2&amp;"+"&amp;BG409&amp;EM$1)</f>
        <v/>
      </c>
      <c r="EN409" s="71" t="str">
        <f t="shared" ref="EN409:EN416" si="6078">IF(BH409="","","|n"&amp;EN$2&amp;"+"&amp;BH409&amp;EN$1)</f>
        <v/>
      </c>
      <c r="EO409" s="71" t="str">
        <f t="shared" ref="EO409:EO416" si="6079">IF(BI409="","","|n"&amp;EO$2&amp;"+"&amp;BI409&amp;EO$1)</f>
        <v/>
      </c>
      <c r="EP409" s="71" t="str">
        <f t="shared" ref="EP409:EP416" si="6080">IF(BJ409="","","|n"&amp;EP$2&amp;"+"&amp;BJ409&amp;EP$1)</f>
        <v/>
      </c>
      <c r="EQ409" s="71" t="str">
        <f t="shared" ref="EQ409:EQ416" si="6081">IF(BK409="","","|n"&amp;EQ$2&amp;"+"&amp;BK409&amp;EQ$1)</f>
        <v/>
      </c>
      <c r="ER409" s="71" t="str">
        <f t="shared" ref="ER409:ER416" si="6082">IF(BL409="","","|n"&amp;ER$2&amp;"+"&amp;BL409&amp;ER$1)</f>
        <v/>
      </c>
      <c r="ES409" s="71" t="str">
        <f t="shared" ref="ES409:ES416" si="6083">IF(BM409="","","|n"&amp;ES$2&amp;"+"&amp;BM409&amp;ES$1)</f>
        <v/>
      </c>
      <c r="ET409" s="71" t="str">
        <f t="shared" ref="ET409:ET416" si="6084">IF(BN409="","","|n"&amp;ET$2&amp;"+"&amp;BN409&amp;ET$1)</f>
        <v/>
      </c>
      <c r="EU409" s="71" t="str">
        <f t="shared" ref="EU409:EU416" si="6085">IF(BO409="","","|n"&amp;EU$2&amp;"+"&amp;BO409&amp;EU$1)</f>
        <v/>
      </c>
      <c r="EV409" s="71" t="str">
        <f t="shared" ref="EV409:EV416" si="6086">IF(BP409="","","|n"&amp;EV$2&amp;"+"&amp;BP409&amp;EV$1)</f>
        <v/>
      </c>
      <c r="EW409" s="71" t="str">
        <f t="shared" ref="EW409:EW416" si="6087">IF(BQ409="","","|n"&amp;EW$2&amp;"+"&amp;BQ409&amp;EW$1)</f>
        <v/>
      </c>
      <c r="EX409" s="71" t="str">
        <f t="shared" ref="EX409:EX416" si="6088">IF(BR409="","","|n"&amp;EX$2&amp;"+"&amp;BR409&amp;EX$1)</f>
        <v/>
      </c>
      <c r="EY409" s="71" t="str">
        <f t="shared" ref="EY409:EY416" si="6089">IF(BS409="","","|n"&amp;EY$2&amp;"+"&amp;BS409&amp;EY$1)</f>
        <v/>
      </c>
      <c r="EZ409" s="71" t="str">
        <f t="shared" ref="EZ409:EZ416" si="6090">IF(BT409="","","|n"&amp;EZ$2&amp;"+"&amp;BT409&amp;EZ$1)</f>
        <v/>
      </c>
      <c r="FA409" s="71" t="str">
        <f t="shared" ref="FA409:FA416" si="6091">IF(BU409="","","|n"&amp;FA$2&amp;"+"&amp;BU409&amp;FA$1)</f>
        <v/>
      </c>
      <c r="FB409" s="71" t="str">
        <f t="shared" ref="FB409:FB416" si="6092">IF(BV409="","","|n"&amp;FB$2&amp;"+"&amp;BV409&amp;FB$1)</f>
        <v/>
      </c>
      <c r="FC409" s="71" t="str">
        <f t="shared" ref="FC409:FC416" si="6093">IF(BW409="","","|n"&amp;FC$2&amp;"+"&amp;BW409&amp;FC$1)</f>
        <v/>
      </c>
      <c r="FD409" s="71" t="str">
        <f t="shared" ref="FD409:FD416" si="6094">IF(BX409="","","|n"&amp;FD$2&amp;"+"&amp;BX409&amp;FD$1)</f>
        <v/>
      </c>
      <c r="FE409" s="71" t="str">
        <f t="shared" ref="FE409:FE416" si="6095">IF(BY409="","","|n"&amp;FE$2&amp;"+"&amp;BY409&amp;FE$1)</f>
        <v/>
      </c>
      <c r="FF409" s="71" t="str">
        <f t="shared" ref="FF409:FF416" si="6096">IF(BZ409="","","|n"&amp;FF$2&amp;"+"&amp;BZ409&amp;FF$1)</f>
        <v/>
      </c>
      <c r="FG409" s="71" t="str">
        <f t="shared" ref="FG409:FG416" si="6097">IF(CA409="","","|n"&amp;FG$2&amp;"+"&amp;CA409&amp;FG$1)</f>
        <v/>
      </c>
      <c r="FH409" s="71" t="str">
        <f t="shared" ref="FH409:FH416" si="6098">IF(CB409="","","|n"&amp;FH$2&amp;"+"&amp;CB409&amp;FH$1)</f>
        <v/>
      </c>
      <c r="FI409" s="71" t="str">
        <f t="shared" ref="FI409:FI416" si="6099">IF(CC409="","","|n"&amp;FI$2&amp;"+"&amp;CC409&amp;FI$1)</f>
        <v/>
      </c>
      <c r="FJ409" s="71" t="str">
        <f t="shared" ref="FJ409:FJ416" si="6100">IF(CD409="","","|n"&amp;FJ$2&amp;"+"&amp;CD409&amp;FJ$1)</f>
        <v/>
      </c>
      <c r="FK409" s="71" t="str">
        <f t="shared" ref="FK409:FK416" si="6101">IF(CE409="","","|n"&amp;FK$2&amp;"+"&amp;CE409&amp;FK$1)</f>
        <v/>
      </c>
      <c r="FL409" s="71" t="str">
        <f t="shared" ref="FL409:FL416" si="6102">IF(CF409="","","|n"&amp;FL$2&amp;"+"&amp;CF409&amp;FL$1)</f>
        <v/>
      </c>
      <c r="FM409" s="71" t="str">
        <f t="shared" ref="FM409:FM416" si="6103">IF(CG409="","","|n"&amp;FM$2&amp;"+"&amp;CG409&amp;FM$1)</f>
        <v/>
      </c>
      <c r="FN409" s="71" t="str">
        <f t="shared" ref="FN409:FN416" si="6104">IF(CH409="","","|n"&amp;FN$2&amp;"+"&amp;CH409&amp;FN$1)</f>
        <v/>
      </c>
      <c r="FO409" s="71" t="str">
        <f t="shared" ref="FO409:FO416" si="6105">IF(CI409="","","|n"&amp;FO$2&amp;"+"&amp;CI409&amp;FO$1)</f>
        <v/>
      </c>
      <c r="FP409" s="71" t="str">
        <f t="shared" ref="FP409:FP416" si="6106">IF(CJ409="","","|n"&amp;FP$2&amp;"+"&amp;CJ409&amp;FP$1)</f>
        <v/>
      </c>
      <c r="FQ409" s="71" t="str">
        <f t="shared" ref="FQ409:FQ416" si="6107">IF(CK409="","","|n"&amp;FQ$2&amp;"+"&amp;CK409&amp;FQ$1)</f>
        <v/>
      </c>
      <c r="FR409" s="71" t="str">
        <f t="shared" ref="FR409:FR416" si="6108">IF(CL409="","","|n"&amp;FR$2&amp;"+"&amp;CL409&amp;FR$1)</f>
        <v/>
      </c>
      <c r="FS409" s="71" t="str">
        <f t="shared" ref="FS409:FS416" si="6109">IF(CM409="","","|n"&amp;FS$2&amp;"+"&amp;CM409&amp;FS$1)</f>
        <v/>
      </c>
    </row>
    <row r="410" spans="1:175" ht="16.5">
      <c r="A410" s="136"/>
      <c r="B410" s="80" t="s">
        <v>1142</v>
      </c>
      <c r="C410" s="155" t="s">
        <v>1137</v>
      </c>
      <c r="K410" s="152"/>
      <c r="T410" s="154" t="s">
        <v>1143</v>
      </c>
      <c r="U410" s="85" t="s">
        <v>1139</v>
      </c>
      <c r="CN410" s="70" t="str">
        <f t="shared" si="6034"/>
        <v>InitUnitState('IK8C',,,,,,,,,,)</v>
      </c>
      <c r="CO410" s="70" t="str">
        <f t="shared" si="6035"/>
        <v>InitUnitNormal('IK8C',,,,,,,,,,)</v>
      </c>
      <c r="CP410" s="70" t="str">
        <f t="shared" si="6036"/>
        <v>InitUnitMagic('IK8C',,,,,,,,,,)</v>
      </c>
      <c r="CQ410" s="70" t="str">
        <f t="shared" si="6037"/>
        <v>InitUnitAdd('IK8C',,,,,,,,,,)</v>
      </c>
      <c r="CR410" s="70" t="str">
        <f t="shared" si="6038"/>
        <v>InitEquipData('IK8C',,"",,,,,'','','','','','',"ReplaceableTextures\\CommandButtons\\BTNUI_Fuin_03.blp")</v>
      </c>
      <c r="CU410" s="95" t="str">
        <f t="shared" si="6039"/>
        <v>|n</v>
      </c>
      <c r="CV410" s="61" t="str">
        <f t="shared" si="6033"/>
        <v>业力|Cffffc926+50000|r，业力|Cffffc926+12%|n|n|r|Cffaaaaaa○|CffFFD24D木之符印+1|r|r|n|n|Cff00ff7f点击穿戴或脱卸。|r</v>
      </c>
      <c r="CW410" s="60"/>
      <c r="CX410" s="60"/>
      <c r="CY410" s="60"/>
      <c r="CZ410" s="60"/>
      <c r="DA410" s="60"/>
      <c r="DB410" s="71" t="str">
        <f t="shared" si="6040"/>
        <v/>
      </c>
      <c r="DC410" s="71" t="str">
        <f t="shared" si="6041"/>
        <v/>
      </c>
      <c r="DD410" s="71" t="str">
        <f t="shared" si="6042"/>
        <v/>
      </c>
      <c r="DE410" s="71" t="str">
        <f t="shared" si="6043"/>
        <v/>
      </c>
      <c r="DF410" s="71" t="str">
        <f t="shared" si="6044"/>
        <v/>
      </c>
      <c r="DG410" s="71" t="str">
        <f t="shared" si="6045"/>
        <v/>
      </c>
      <c r="DH410" s="71" t="str">
        <f t="shared" si="6046"/>
        <v/>
      </c>
      <c r="DI410" s="71" t="str">
        <f t="shared" si="6047"/>
        <v/>
      </c>
      <c r="DJ410" s="71" t="str">
        <f t="shared" si="6048"/>
        <v/>
      </c>
      <c r="DK410" s="71" t="str">
        <f t="shared" si="6049"/>
        <v/>
      </c>
      <c r="DL410" s="71" t="str">
        <f t="shared" si="6050"/>
        <v/>
      </c>
      <c r="DM410" s="71" t="str">
        <f t="shared" si="6051"/>
        <v/>
      </c>
      <c r="DN410" s="71" t="str">
        <f t="shared" si="6052"/>
        <v/>
      </c>
      <c r="DO410" s="71" t="str">
        <f t="shared" si="6053"/>
        <v/>
      </c>
      <c r="DP410" s="71" t="str">
        <f t="shared" si="6054"/>
        <v/>
      </c>
      <c r="DQ410" s="71" t="str">
        <f t="shared" si="6055"/>
        <v/>
      </c>
      <c r="DR410" s="71" t="str">
        <f t="shared" si="6056"/>
        <v/>
      </c>
      <c r="DS410" s="71" t="str">
        <f t="shared" si="6057"/>
        <v/>
      </c>
      <c r="DT410" s="71" t="str">
        <f t="shared" si="6058"/>
        <v/>
      </c>
      <c r="DU410" s="71" t="str">
        <f t="shared" si="6059"/>
        <v/>
      </c>
      <c r="DV410" s="71" t="str">
        <f t="shared" si="6060"/>
        <v/>
      </c>
      <c r="DW410" s="71" t="str">
        <f t="shared" si="6061"/>
        <v/>
      </c>
      <c r="DX410" s="71" t="str">
        <f t="shared" si="6062"/>
        <v/>
      </c>
      <c r="DY410" s="71" t="str">
        <f t="shared" si="6063"/>
        <v/>
      </c>
      <c r="DZ410" s="71" t="str">
        <f t="shared" si="6064"/>
        <v/>
      </c>
      <c r="EA410" s="71" t="str">
        <f t="shared" si="6065"/>
        <v/>
      </c>
      <c r="EB410" s="71" t="str">
        <f t="shared" si="6066"/>
        <v/>
      </c>
      <c r="EC410" s="71" t="str">
        <f t="shared" si="6067"/>
        <v/>
      </c>
      <c r="ED410" s="71" t="str">
        <f t="shared" si="6068"/>
        <v/>
      </c>
      <c r="EE410" s="71" t="str">
        <f t="shared" si="6069"/>
        <v/>
      </c>
      <c r="EF410" s="71" t="str">
        <f t="shared" si="6070"/>
        <v/>
      </c>
      <c r="EG410" s="71" t="str">
        <f t="shared" si="6071"/>
        <v/>
      </c>
      <c r="EH410" s="71" t="str">
        <f t="shared" si="6072"/>
        <v/>
      </c>
      <c r="EI410" s="71" t="str">
        <f t="shared" si="6073"/>
        <v/>
      </c>
      <c r="EJ410" s="71" t="str">
        <f t="shared" si="6074"/>
        <v/>
      </c>
      <c r="EK410" s="71" t="str">
        <f t="shared" si="6075"/>
        <v/>
      </c>
      <c r="EL410" s="71" t="str">
        <f t="shared" si="6076"/>
        <v/>
      </c>
      <c r="EM410" s="71" t="str">
        <f t="shared" si="6077"/>
        <v/>
      </c>
      <c r="EN410" s="71" t="str">
        <f t="shared" si="6078"/>
        <v/>
      </c>
      <c r="EO410" s="71" t="str">
        <f t="shared" si="6079"/>
        <v/>
      </c>
      <c r="EP410" s="71" t="str">
        <f t="shared" si="6080"/>
        <v/>
      </c>
      <c r="EQ410" s="71" t="str">
        <f t="shared" si="6081"/>
        <v/>
      </c>
      <c r="ER410" s="71" t="str">
        <f t="shared" si="6082"/>
        <v/>
      </c>
      <c r="ES410" s="71" t="str">
        <f t="shared" si="6083"/>
        <v/>
      </c>
      <c r="ET410" s="71" t="str">
        <f t="shared" si="6084"/>
        <v/>
      </c>
      <c r="EU410" s="71" t="str">
        <f t="shared" si="6085"/>
        <v/>
      </c>
      <c r="EV410" s="71" t="str">
        <f t="shared" si="6086"/>
        <v/>
      </c>
      <c r="EW410" s="71" t="str">
        <f t="shared" si="6087"/>
        <v/>
      </c>
      <c r="EX410" s="71" t="str">
        <f t="shared" si="6088"/>
        <v/>
      </c>
      <c r="EY410" s="71" t="str">
        <f t="shared" si="6089"/>
        <v/>
      </c>
      <c r="EZ410" s="71" t="str">
        <f t="shared" si="6090"/>
        <v/>
      </c>
      <c r="FA410" s="71" t="str">
        <f t="shared" si="6091"/>
        <v/>
      </c>
      <c r="FB410" s="71" t="str">
        <f t="shared" si="6092"/>
        <v/>
      </c>
      <c r="FC410" s="71" t="str">
        <f t="shared" si="6093"/>
        <v/>
      </c>
      <c r="FD410" s="71" t="str">
        <f t="shared" si="6094"/>
        <v/>
      </c>
      <c r="FE410" s="71" t="str">
        <f t="shared" si="6095"/>
        <v/>
      </c>
      <c r="FF410" s="71" t="str">
        <f t="shared" si="6096"/>
        <v/>
      </c>
      <c r="FG410" s="71" t="str">
        <f t="shared" si="6097"/>
        <v/>
      </c>
      <c r="FH410" s="71" t="str">
        <f t="shared" si="6098"/>
        <v/>
      </c>
      <c r="FI410" s="71" t="str">
        <f t="shared" si="6099"/>
        <v/>
      </c>
      <c r="FJ410" s="71" t="str">
        <f t="shared" si="6100"/>
        <v/>
      </c>
      <c r="FK410" s="71" t="str">
        <f t="shared" si="6101"/>
        <v/>
      </c>
      <c r="FL410" s="71" t="str">
        <f t="shared" si="6102"/>
        <v/>
      </c>
      <c r="FM410" s="71" t="str">
        <f t="shared" si="6103"/>
        <v/>
      </c>
      <c r="FN410" s="71" t="str">
        <f t="shared" si="6104"/>
        <v/>
      </c>
      <c r="FO410" s="71" t="str">
        <f t="shared" si="6105"/>
        <v/>
      </c>
      <c r="FP410" s="71" t="str">
        <f t="shared" si="6106"/>
        <v/>
      </c>
      <c r="FQ410" s="71" t="str">
        <f t="shared" si="6107"/>
        <v/>
      </c>
      <c r="FR410" s="71" t="str">
        <f t="shared" si="6108"/>
        <v/>
      </c>
      <c r="FS410" s="71" t="str">
        <f t="shared" si="6109"/>
        <v/>
      </c>
    </row>
    <row r="411" spans="1:175" ht="16.5">
      <c r="A411" s="136"/>
      <c r="B411" s="80" t="s">
        <v>1144</v>
      </c>
      <c r="C411" s="155" t="s">
        <v>1137</v>
      </c>
      <c r="K411" s="152"/>
      <c r="T411" s="154" t="s">
        <v>1145</v>
      </c>
      <c r="U411" s="85" t="s">
        <v>1139</v>
      </c>
      <c r="CN411" s="70" t="str">
        <f t="shared" si="6034"/>
        <v>InitUnitState('IK8D',,,,,,,,,,)</v>
      </c>
      <c r="CO411" s="70" t="str">
        <f t="shared" si="6035"/>
        <v>InitUnitNormal('IK8D',,,,,,,,,,)</v>
      </c>
      <c r="CP411" s="70" t="str">
        <f t="shared" si="6036"/>
        <v>InitUnitMagic('IK8D',,,,,,,,,,)</v>
      </c>
      <c r="CQ411" s="70" t="str">
        <f t="shared" si="6037"/>
        <v>InitUnitAdd('IK8D',,,,,,,,,,)</v>
      </c>
      <c r="CR411" s="70" t="str">
        <f t="shared" si="6038"/>
        <v>InitEquipData('IK8D',,"",,,,,'','','','','','',"ReplaceableTextures\\CommandButtons\\BTNUI_Fuin_04.blp")</v>
      </c>
      <c r="CU411" s="95" t="str">
        <f t="shared" si="6039"/>
        <v>|n</v>
      </c>
      <c r="CV411" s="61" t="str">
        <f t="shared" si="6033"/>
        <v>业力|Cffffc926+50000|r，业力|Cffffc926+12%|n|n|r|Cffaaaaaa○|CffFFD24D水之符印+1|r|r|n|n|Cff00ff7f点击穿戴或脱卸。|r</v>
      </c>
      <c r="CW411" s="60"/>
      <c r="CX411" s="60"/>
      <c r="CY411" s="60"/>
      <c r="CZ411" s="60"/>
      <c r="DA411" s="60"/>
      <c r="DB411" s="71" t="str">
        <f t="shared" si="6040"/>
        <v/>
      </c>
      <c r="DC411" s="71" t="str">
        <f t="shared" si="6041"/>
        <v/>
      </c>
      <c r="DD411" s="71" t="str">
        <f t="shared" si="6042"/>
        <v/>
      </c>
      <c r="DE411" s="71" t="str">
        <f t="shared" si="6043"/>
        <v/>
      </c>
      <c r="DF411" s="71" t="str">
        <f t="shared" si="6044"/>
        <v/>
      </c>
      <c r="DG411" s="71" t="str">
        <f t="shared" si="6045"/>
        <v/>
      </c>
      <c r="DH411" s="71" t="str">
        <f t="shared" si="6046"/>
        <v/>
      </c>
      <c r="DI411" s="71" t="str">
        <f t="shared" si="6047"/>
        <v/>
      </c>
      <c r="DJ411" s="71" t="str">
        <f t="shared" si="6048"/>
        <v/>
      </c>
      <c r="DK411" s="71" t="str">
        <f t="shared" si="6049"/>
        <v/>
      </c>
      <c r="DL411" s="71" t="str">
        <f t="shared" si="6050"/>
        <v/>
      </c>
      <c r="DM411" s="71" t="str">
        <f t="shared" si="6051"/>
        <v/>
      </c>
      <c r="DN411" s="71" t="str">
        <f t="shared" si="6052"/>
        <v/>
      </c>
      <c r="DO411" s="71" t="str">
        <f t="shared" si="6053"/>
        <v/>
      </c>
      <c r="DP411" s="71" t="str">
        <f t="shared" si="6054"/>
        <v/>
      </c>
      <c r="DQ411" s="71" t="str">
        <f t="shared" si="6055"/>
        <v/>
      </c>
      <c r="DR411" s="71" t="str">
        <f t="shared" si="6056"/>
        <v/>
      </c>
      <c r="DS411" s="71" t="str">
        <f t="shared" si="6057"/>
        <v/>
      </c>
      <c r="DT411" s="71" t="str">
        <f t="shared" si="6058"/>
        <v/>
      </c>
      <c r="DU411" s="71" t="str">
        <f t="shared" si="6059"/>
        <v/>
      </c>
      <c r="DV411" s="71" t="str">
        <f t="shared" si="6060"/>
        <v/>
      </c>
      <c r="DW411" s="71" t="str">
        <f t="shared" si="6061"/>
        <v/>
      </c>
      <c r="DX411" s="71" t="str">
        <f t="shared" si="6062"/>
        <v/>
      </c>
      <c r="DY411" s="71" t="str">
        <f t="shared" si="6063"/>
        <v/>
      </c>
      <c r="DZ411" s="71" t="str">
        <f t="shared" si="6064"/>
        <v/>
      </c>
      <c r="EA411" s="71" t="str">
        <f t="shared" si="6065"/>
        <v/>
      </c>
      <c r="EB411" s="71" t="str">
        <f t="shared" si="6066"/>
        <v/>
      </c>
      <c r="EC411" s="71" t="str">
        <f t="shared" si="6067"/>
        <v/>
      </c>
      <c r="ED411" s="71" t="str">
        <f t="shared" si="6068"/>
        <v/>
      </c>
      <c r="EE411" s="71" t="str">
        <f t="shared" si="6069"/>
        <v/>
      </c>
      <c r="EF411" s="71" t="str">
        <f t="shared" si="6070"/>
        <v/>
      </c>
      <c r="EG411" s="71" t="str">
        <f t="shared" si="6071"/>
        <v/>
      </c>
      <c r="EH411" s="71" t="str">
        <f t="shared" si="6072"/>
        <v/>
      </c>
      <c r="EI411" s="71" t="str">
        <f t="shared" si="6073"/>
        <v/>
      </c>
      <c r="EJ411" s="71" t="str">
        <f t="shared" si="6074"/>
        <v/>
      </c>
      <c r="EK411" s="71" t="str">
        <f t="shared" si="6075"/>
        <v/>
      </c>
      <c r="EL411" s="71" t="str">
        <f t="shared" si="6076"/>
        <v/>
      </c>
      <c r="EM411" s="71" t="str">
        <f t="shared" si="6077"/>
        <v/>
      </c>
      <c r="EN411" s="71" t="str">
        <f t="shared" si="6078"/>
        <v/>
      </c>
      <c r="EO411" s="71" t="str">
        <f t="shared" si="6079"/>
        <v/>
      </c>
      <c r="EP411" s="71" t="str">
        <f t="shared" si="6080"/>
        <v/>
      </c>
      <c r="EQ411" s="71" t="str">
        <f t="shared" si="6081"/>
        <v/>
      </c>
      <c r="ER411" s="71" t="str">
        <f t="shared" si="6082"/>
        <v/>
      </c>
      <c r="ES411" s="71" t="str">
        <f t="shared" si="6083"/>
        <v/>
      </c>
      <c r="ET411" s="71" t="str">
        <f t="shared" si="6084"/>
        <v/>
      </c>
      <c r="EU411" s="71" t="str">
        <f t="shared" si="6085"/>
        <v/>
      </c>
      <c r="EV411" s="71" t="str">
        <f t="shared" si="6086"/>
        <v/>
      </c>
      <c r="EW411" s="71" t="str">
        <f t="shared" si="6087"/>
        <v/>
      </c>
      <c r="EX411" s="71" t="str">
        <f t="shared" si="6088"/>
        <v/>
      </c>
      <c r="EY411" s="71" t="str">
        <f t="shared" si="6089"/>
        <v/>
      </c>
      <c r="EZ411" s="71" t="str">
        <f t="shared" si="6090"/>
        <v/>
      </c>
      <c r="FA411" s="71" t="str">
        <f t="shared" si="6091"/>
        <v/>
      </c>
      <c r="FB411" s="71" t="str">
        <f t="shared" si="6092"/>
        <v/>
      </c>
      <c r="FC411" s="71" t="str">
        <f t="shared" si="6093"/>
        <v/>
      </c>
      <c r="FD411" s="71" t="str">
        <f t="shared" si="6094"/>
        <v/>
      </c>
      <c r="FE411" s="71" t="str">
        <f t="shared" si="6095"/>
        <v/>
      </c>
      <c r="FF411" s="71" t="str">
        <f t="shared" si="6096"/>
        <v/>
      </c>
      <c r="FG411" s="71" t="str">
        <f t="shared" si="6097"/>
        <v/>
      </c>
      <c r="FH411" s="71" t="str">
        <f t="shared" si="6098"/>
        <v/>
      </c>
      <c r="FI411" s="71" t="str">
        <f t="shared" si="6099"/>
        <v/>
      </c>
      <c r="FJ411" s="71" t="str">
        <f t="shared" si="6100"/>
        <v/>
      </c>
      <c r="FK411" s="71" t="str">
        <f t="shared" si="6101"/>
        <v/>
      </c>
      <c r="FL411" s="71" t="str">
        <f t="shared" si="6102"/>
        <v/>
      </c>
      <c r="FM411" s="71" t="str">
        <f t="shared" si="6103"/>
        <v/>
      </c>
      <c r="FN411" s="71" t="str">
        <f t="shared" si="6104"/>
        <v/>
      </c>
      <c r="FO411" s="71" t="str">
        <f t="shared" si="6105"/>
        <v/>
      </c>
      <c r="FP411" s="71" t="str">
        <f t="shared" si="6106"/>
        <v/>
      </c>
      <c r="FQ411" s="71" t="str">
        <f t="shared" si="6107"/>
        <v/>
      </c>
      <c r="FR411" s="71" t="str">
        <f t="shared" si="6108"/>
        <v/>
      </c>
      <c r="FS411" s="71" t="str">
        <f t="shared" si="6109"/>
        <v/>
      </c>
    </row>
    <row r="412" spans="1:175" ht="16.5">
      <c r="A412" s="136"/>
      <c r="B412" s="80" t="s">
        <v>1146</v>
      </c>
      <c r="C412" s="155" t="s">
        <v>1137</v>
      </c>
      <c r="K412" s="152"/>
      <c r="T412" s="154" t="s">
        <v>1147</v>
      </c>
      <c r="U412" s="85" t="s">
        <v>1139</v>
      </c>
      <c r="CN412" s="70" t="str">
        <f t="shared" si="6034"/>
        <v>InitUnitState('IK8E',,,,,,,,,,)</v>
      </c>
      <c r="CO412" s="70" t="str">
        <f t="shared" si="6035"/>
        <v>InitUnitNormal('IK8E',,,,,,,,,,)</v>
      </c>
      <c r="CP412" s="70" t="str">
        <f t="shared" si="6036"/>
        <v>InitUnitMagic('IK8E',,,,,,,,,,)</v>
      </c>
      <c r="CQ412" s="70" t="str">
        <f t="shared" si="6037"/>
        <v>InitUnitAdd('IK8E',,,,,,,,,,)</v>
      </c>
      <c r="CR412" s="70" t="str">
        <f t="shared" si="6038"/>
        <v>InitEquipData('IK8E',,"",,,,,'','','','','','',"ReplaceableTextures\\CommandButtons\\BTNUI_Fuin_05.blp")</v>
      </c>
      <c r="CU412" s="95" t="str">
        <f t="shared" si="6039"/>
        <v>|n</v>
      </c>
      <c r="CV412" s="61" t="str">
        <f t="shared" si="6033"/>
        <v>业力|Cffffc926+50000|r，业力|Cffffc926+12%|n|n|r|Cffaaaaaa○|CffFFD24D火之符印+1|r|r|n|n|Cff00ff7f点击穿戴或脱卸。|r</v>
      </c>
      <c r="CW412" s="60"/>
      <c r="CX412" s="60"/>
      <c r="CY412" s="60"/>
      <c r="CZ412" s="60"/>
      <c r="DA412" s="60"/>
      <c r="DB412" s="71" t="str">
        <f t="shared" si="6040"/>
        <v/>
      </c>
      <c r="DC412" s="71" t="str">
        <f t="shared" si="6041"/>
        <v/>
      </c>
      <c r="DD412" s="71" t="str">
        <f t="shared" si="6042"/>
        <v/>
      </c>
      <c r="DE412" s="71" t="str">
        <f t="shared" si="6043"/>
        <v/>
      </c>
      <c r="DF412" s="71" t="str">
        <f t="shared" si="6044"/>
        <v/>
      </c>
      <c r="DG412" s="71" t="str">
        <f t="shared" si="6045"/>
        <v/>
      </c>
      <c r="DH412" s="71" t="str">
        <f t="shared" si="6046"/>
        <v/>
      </c>
      <c r="DI412" s="71" t="str">
        <f t="shared" si="6047"/>
        <v/>
      </c>
      <c r="DJ412" s="71" t="str">
        <f t="shared" si="6048"/>
        <v/>
      </c>
      <c r="DK412" s="71" t="str">
        <f t="shared" si="6049"/>
        <v/>
      </c>
      <c r="DL412" s="71" t="str">
        <f t="shared" si="6050"/>
        <v/>
      </c>
      <c r="DM412" s="71" t="str">
        <f t="shared" si="6051"/>
        <v/>
      </c>
      <c r="DN412" s="71" t="str">
        <f t="shared" si="6052"/>
        <v/>
      </c>
      <c r="DO412" s="71" t="str">
        <f t="shared" si="6053"/>
        <v/>
      </c>
      <c r="DP412" s="71" t="str">
        <f t="shared" si="6054"/>
        <v/>
      </c>
      <c r="DQ412" s="71" t="str">
        <f t="shared" si="6055"/>
        <v/>
      </c>
      <c r="DR412" s="71" t="str">
        <f t="shared" si="6056"/>
        <v/>
      </c>
      <c r="DS412" s="71" t="str">
        <f t="shared" si="6057"/>
        <v/>
      </c>
      <c r="DT412" s="71" t="str">
        <f t="shared" si="6058"/>
        <v/>
      </c>
      <c r="DU412" s="71" t="str">
        <f t="shared" si="6059"/>
        <v/>
      </c>
      <c r="DV412" s="71" t="str">
        <f t="shared" si="6060"/>
        <v/>
      </c>
      <c r="DW412" s="71" t="str">
        <f t="shared" si="6061"/>
        <v/>
      </c>
      <c r="DX412" s="71" t="str">
        <f t="shared" si="6062"/>
        <v/>
      </c>
      <c r="DY412" s="71" t="str">
        <f t="shared" si="6063"/>
        <v/>
      </c>
      <c r="DZ412" s="71" t="str">
        <f t="shared" si="6064"/>
        <v/>
      </c>
      <c r="EA412" s="71" t="str">
        <f t="shared" si="6065"/>
        <v/>
      </c>
      <c r="EB412" s="71" t="str">
        <f t="shared" si="6066"/>
        <v/>
      </c>
      <c r="EC412" s="71" t="str">
        <f t="shared" si="6067"/>
        <v/>
      </c>
      <c r="ED412" s="71" t="str">
        <f t="shared" si="6068"/>
        <v/>
      </c>
      <c r="EE412" s="71" t="str">
        <f t="shared" si="6069"/>
        <v/>
      </c>
      <c r="EF412" s="71" t="str">
        <f t="shared" si="6070"/>
        <v/>
      </c>
      <c r="EG412" s="71" t="str">
        <f t="shared" si="6071"/>
        <v/>
      </c>
      <c r="EH412" s="71" t="str">
        <f t="shared" si="6072"/>
        <v/>
      </c>
      <c r="EI412" s="71" t="str">
        <f t="shared" si="6073"/>
        <v/>
      </c>
      <c r="EJ412" s="71" t="str">
        <f t="shared" si="6074"/>
        <v/>
      </c>
      <c r="EK412" s="71" t="str">
        <f t="shared" si="6075"/>
        <v/>
      </c>
      <c r="EL412" s="71" t="str">
        <f t="shared" si="6076"/>
        <v/>
      </c>
      <c r="EM412" s="71" t="str">
        <f t="shared" si="6077"/>
        <v/>
      </c>
      <c r="EN412" s="71" t="str">
        <f t="shared" si="6078"/>
        <v/>
      </c>
      <c r="EO412" s="71" t="str">
        <f t="shared" si="6079"/>
        <v/>
      </c>
      <c r="EP412" s="71" t="str">
        <f t="shared" si="6080"/>
        <v/>
      </c>
      <c r="EQ412" s="71" t="str">
        <f t="shared" si="6081"/>
        <v/>
      </c>
      <c r="ER412" s="71" t="str">
        <f t="shared" si="6082"/>
        <v/>
      </c>
      <c r="ES412" s="71" t="str">
        <f t="shared" si="6083"/>
        <v/>
      </c>
      <c r="ET412" s="71" t="str">
        <f t="shared" si="6084"/>
        <v/>
      </c>
      <c r="EU412" s="71" t="str">
        <f t="shared" si="6085"/>
        <v/>
      </c>
      <c r="EV412" s="71" t="str">
        <f t="shared" si="6086"/>
        <v/>
      </c>
      <c r="EW412" s="71" t="str">
        <f t="shared" si="6087"/>
        <v/>
      </c>
      <c r="EX412" s="71" t="str">
        <f t="shared" si="6088"/>
        <v/>
      </c>
      <c r="EY412" s="71" t="str">
        <f t="shared" si="6089"/>
        <v/>
      </c>
      <c r="EZ412" s="71" t="str">
        <f t="shared" si="6090"/>
        <v/>
      </c>
      <c r="FA412" s="71" t="str">
        <f t="shared" si="6091"/>
        <v/>
      </c>
      <c r="FB412" s="71" t="str">
        <f t="shared" si="6092"/>
        <v/>
      </c>
      <c r="FC412" s="71" t="str">
        <f t="shared" si="6093"/>
        <v/>
      </c>
      <c r="FD412" s="71" t="str">
        <f t="shared" si="6094"/>
        <v/>
      </c>
      <c r="FE412" s="71" t="str">
        <f t="shared" si="6095"/>
        <v/>
      </c>
      <c r="FF412" s="71" t="str">
        <f t="shared" si="6096"/>
        <v/>
      </c>
      <c r="FG412" s="71" t="str">
        <f t="shared" si="6097"/>
        <v/>
      </c>
      <c r="FH412" s="71" t="str">
        <f t="shared" si="6098"/>
        <v/>
      </c>
      <c r="FI412" s="71" t="str">
        <f t="shared" si="6099"/>
        <v/>
      </c>
      <c r="FJ412" s="71" t="str">
        <f t="shared" si="6100"/>
        <v/>
      </c>
      <c r="FK412" s="71" t="str">
        <f t="shared" si="6101"/>
        <v/>
      </c>
      <c r="FL412" s="71" t="str">
        <f t="shared" si="6102"/>
        <v/>
      </c>
      <c r="FM412" s="71" t="str">
        <f t="shared" si="6103"/>
        <v/>
      </c>
      <c r="FN412" s="71" t="str">
        <f t="shared" si="6104"/>
        <v/>
      </c>
      <c r="FO412" s="71" t="str">
        <f t="shared" si="6105"/>
        <v/>
      </c>
      <c r="FP412" s="71" t="str">
        <f t="shared" si="6106"/>
        <v/>
      </c>
      <c r="FQ412" s="71" t="str">
        <f t="shared" si="6107"/>
        <v/>
      </c>
      <c r="FR412" s="71" t="str">
        <f t="shared" si="6108"/>
        <v/>
      </c>
      <c r="FS412" s="71" t="str">
        <f t="shared" si="6109"/>
        <v/>
      </c>
    </row>
    <row r="413" spans="1:175" ht="16.5">
      <c r="A413" s="136"/>
      <c r="B413" s="80" t="s">
        <v>1148</v>
      </c>
      <c r="C413" s="155" t="s">
        <v>1137</v>
      </c>
      <c r="K413" s="152"/>
      <c r="T413" s="154" t="s">
        <v>1149</v>
      </c>
      <c r="U413" s="85" t="s">
        <v>1139</v>
      </c>
      <c r="CN413" s="70" t="str">
        <f t="shared" si="6034"/>
        <v>InitUnitState('IK8F',,,,,,,,,,)</v>
      </c>
      <c r="CO413" s="70" t="str">
        <f t="shared" si="6035"/>
        <v>InitUnitNormal('IK8F',,,,,,,,,,)</v>
      </c>
      <c r="CP413" s="70" t="str">
        <f t="shared" si="6036"/>
        <v>InitUnitMagic('IK8F',,,,,,,,,,)</v>
      </c>
      <c r="CQ413" s="70" t="str">
        <f t="shared" si="6037"/>
        <v>InitUnitAdd('IK8F',,,,,,,,,,)</v>
      </c>
      <c r="CR413" s="70" t="str">
        <f t="shared" si="6038"/>
        <v>InitEquipData('IK8F',,"",,,,,'','','','','','',"ReplaceableTextures\\CommandButtons\\BTNUI_Fuin_06.blp")</v>
      </c>
      <c r="CU413" s="95" t="str">
        <f t="shared" si="6039"/>
        <v>|n</v>
      </c>
      <c r="CV413" s="61" t="str">
        <f t="shared" si="6033"/>
        <v>业力|Cffffc926+50000|r，业力|Cffffc926+12%|n|n|r|Cffaaaaaa○|CffFFD24D土之符印+1|r|r|n|n|Cff00ff7f点击穿戴或脱卸。|r</v>
      </c>
      <c r="CW413" s="60"/>
      <c r="CX413" s="60"/>
      <c r="CY413" s="60"/>
      <c r="CZ413" s="60"/>
      <c r="DA413" s="60"/>
      <c r="DB413" s="71" t="str">
        <f t="shared" si="6040"/>
        <v/>
      </c>
      <c r="DC413" s="71" t="str">
        <f t="shared" si="6041"/>
        <v/>
      </c>
      <c r="DD413" s="71" t="str">
        <f t="shared" si="6042"/>
        <v/>
      </c>
      <c r="DE413" s="71" t="str">
        <f t="shared" si="6043"/>
        <v/>
      </c>
      <c r="DF413" s="71" t="str">
        <f t="shared" si="6044"/>
        <v/>
      </c>
      <c r="DG413" s="71" t="str">
        <f t="shared" si="6045"/>
        <v/>
      </c>
      <c r="DH413" s="71" t="str">
        <f t="shared" si="6046"/>
        <v/>
      </c>
      <c r="DI413" s="71" t="str">
        <f t="shared" si="6047"/>
        <v/>
      </c>
      <c r="DJ413" s="71" t="str">
        <f t="shared" si="6048"/>
        <v/>
      </c>
      <c r="DK413" s="71" t="str">
        <f t="shared" si="6049"/>
        <v/>
      </c>
      <c r="DL413" s="71" t="str">
        <f t="shared" si="6050"/>
        <v/>
      </c>
      <c r="DM413" s="71" t="str">
        <f t="shared" si="6051"/>
        <v/>
      </c>
      <c r="DN413" s="71" t="str">
        <f t="shared" si="6052"/>
        <v/>
      </c>
      <c r="DO413" s="71" t="str">
        <f t="shared" si="6053"/>
        <v/>
      </c>
      <c r="DP413" s="71" t="str">
        <f t="shared" si="6054"/>
        <v/>
      </c>
      <c r="DQ413" s="71" t="str">
        <f t="shared" si="6055"/>
        <v/>
      </c>
      <c r="DR413" s="71" t="str">
        <f t="shared" si="6056"/>
        <v/>
      </c>
      <c r="DS413" s="71" t="str">
        <f t="shared" si="6057"/>
        <v/>
      </c>
      <c r="DT413" s="71" t="str">
        <f t="shared" si="6058"/>
        <v/>
      </c>
      <c r="DU413" s="71" t="str">
        <f t="shared" si="6059"/>
        <v/>
      </c>
      <c r="DV413" s="71" t="str">
        <f t="shared" si="6060"/>
        <v/>
      </c>
      <c r="DW413" s="71" t="str">
        <f t="shared" si="6061"/>
        <v/>
      </c>
      <c r="DX413" s="71" t="str">
        <f t="shared" si="6062"/>
        <v/>
      </c>
      <c r="DY413" s="71" t="str">
        <f t="shared" si="6063"/>
        <v/>
      </c>
      <c r="DZ413" s="71" t="str">
        <f t="shared" si="6064"/>
        <v/>
      </c>
      <c r="EA413" s="71" t="str">
        <f t="shared" si="6065"/>
        <v/>
      </c>
      <c r="EB413" s="71" t="str">
        <f t="shared" si="6066"/>
        <v/>
      </c>
      <c r="EC413" s="71" t="str">
        <f t="shared" si="6067"/>
        <v/>
      </c>
      <c r="ED413" s="71" t="str">
        <f t="shared" si="6068"/>
        <v/>
      </c>
      <c r="EE413" s="71" t="str">
        <f t="shared" si="6069"/>
        <v/>
      </c>
      <c r="EF413" s="71" t="str">
        <f t="shared" si="6070"/>
        <v/>
      </c>
      <c r="EG413" s="71" t="str">
        <f t="shared" si="6071"/>
        <v/>
      </c>
      <c r="EH413" s="71" t="str">
        <f t="shared" si="6072"/>
        <v/>
      </c>
      <c r="EI413" s="71" t="str">
        <f t="shared" si="6073"/>
        <v/>
      </c>
      <c r="EJ413" s="71" t="str">
        <f t="shared" si="6074"/>
        <v/>
      </c>
      <c r="EK413" s="71" t="str">
        <f t="shared" si="6075"/>
        <v/>
      </c>
      <c r="EL413" s="71" t="str">
        <f t="shared" si="6076"/>
        <v/>
      </c>
      <c r="EM413" s="71" t="str">
        <f t="shared" si="6077"/>
        <v/>
      </c>
      <c r="EN413" s="71" t="str">
        <f t="shared" si="6078"/>
        <v/>
      </c>
      <c r="EO413" s="71" t="str">
        <f t="shared" si="6079"/>
        <v/>
      </c>
      <c r="EP413" s="71" t="str">
        <f t="shared" si="6080"/>
        <v/>
      </c>
      <c r="EQ413" s="71" t="str">
        <f t="shared" si="6081"/>
        <v/>
      </c>
      <c r="ER413" s="71" t="str">
        <f t="shared" si="6082"/>
        <v/>
      </c>
      <c r="ES413" s="71" t="str">
        <f t="shared" si="6083"/>
        <v/>
      </c>
      <c r="ET413" s="71" t="str">
        <f t="shared" si="6084"/>
        <v/>
      </c>
      <c r="EU413" s="71" t="str">
        <f t="shared" si="6085"/>
        <v/>
      </c>
      <c r="EV413" s="71" t="str">
        <f t="shared" si="6086"/>
        <v/>
      </c>
      <c r="EW413" s="71" t="str">
        <f t="shared" si="6087"/>
        <v/>
      </c>
      <c r="EX413" s="71" t="str">
        <f t="shared" si="6088"/>
        <v/>
      </c>
      <c r="EY413" s="71" t="str">
        <f t="shared" si="6089"/>
        <v/>
      </c>
      <c r="EZ413" s="71" t="str">
        <f t="shared" si="6090"/>
        <v/>
      </c>
      <c r="FA413" s="71" t="str">
        <f t="shared" si="6091"/>
        <v/>
      </c>
      <c r="FB413" s="71" t="str">
        <f t="shared" si="6092"/>
        <v/>
      </c>
      <c r="FC413" s="71" t="str">
        <f t="shared" si="6093"/>
        <v/>
      </c>
      <c r="FD413" s="71" t="str">
        <f t="shared" si="6094"/>
        <v/>
      </c>
      <c r="FE413" s="71" t="str">
        <f t="shared" si="6095"/>
        <v/>
      </c>
      <c r="FF413" s="71" t="str">
        <f t="shared" si="6096"/>
        <v/>
      </c>
      <c r="FG413" s="71" t="str">
        <f t="shared" si="6097"/>
        <v/>
      </c>
      <c r="FH413" s="71" t="str">
        <f t="shared" si="6098"/>
        <v/>
      </c>
      <c r="FI413" s="71" t="str">
        <f t="shared" si="6099"/>
        <v/>
      </c>
      <c r="FJ413" s="71" t="str">
        <f t="shared" si="6100"/>
        <v/>
      </c>
      <c r="FK413" s="71" t="str">
        <f t="shared" si="6101"/>
        <v/>
      </c>
      <c r="FL413" s="71" t="str">
        <f t="shared" si="6102"/>
        <v/>
      </c>
      <c r="FM413" s="71" t="str">
        <f t="shared" si="6103"/>
        <v/>
      </c>
      <c r="FN413" s="71" t="str">
        <f t="shared" si="6104"/>
        <v/>
      </c>
      <c r="FO413" s="71" t="str">
        <f t="shared" si="6105"/>
        <v/>
      </c>
      <c r="FP413" s="71" t="str">
        <f t="shared" si="6106"/>
        <v/>
      </c>
      <c r="FQ413" s="71" t="str">
        <f t="shared" si="6107"/>
        <v/>
      </c>
      <c r="FR413" s="71" t="str">
        <f t="shared" si="6108"/>
        <v/>
      </c>
      <c r="FS413" s="71" t="str">
        <f t="shared" si="6109"/>
        <v/>
      </c>
    </row>
    <row r="414" spans="1:175" ht="16.5">
      <c r="A414" s="136"/>
      <c r="B414" s="80" t="s">
        <v>1150</v>
      </c>
      <c r="C414" s="155" t="s">
        <v>1137</v>
      </c>
      <c r="K414" s="152"/>
      <c r="T414" s="154" t="s">
        <v>1151</v>
      </c>
      <c r="U414" s="85" t="s">
        <v>1139</v>
      </c>
      <c r="CN414" s="70" t="str">
        <f t="shared" si="6034"/>
        <v>InitUnitState('IK8G',,,,,,,,,,)</v>
      </c>
      <c r="CO414" s="70" t="str">
        <f t="shared" si="6035"/>
        <v>InitUnitNormal('IK8G',,,,,,,,,,)</v>
      </c>
      <c r="CP414" s="70" t="str">
        <f t="shared" si="6036"/>
        <v>InitUnitMagic('IK8G',,,,,,,,,,)</v>
      </c>
      <c r="CQ414" s="70" t="str">
        <f t="shared" si="6037"/>
        <v>InitUnitAdd('IK8G',,,,,,,,,,)</v>
      </c>
      <c r="CR414" s="70" t="str">
        <f t="shared" si="6038"/>
        <v>InitEquipData('IK8G',,"",,,,,'','','','','','',"ReplaceableTextures\\CommandButtons\\BTNUI_Fuin_07.blp")</v>
      </c>
      <c r="CU414" s="95" t="str">
        <f t="shared" si="6039"/>
        <v>|n</v>
      </c>
      <c r="CV414" s="61" t="str">
        <f t="shared" si="6033"/>
        <v>业力|Cffffc926+50000|r，业力|Cffffc926+12%|n|n|r|Cffaaaaaa○|CffFFD24D光之符印+1|r|r|n|n|Cff00ff7f点击穿戴或脱卸。|r</v>
      </c>
      <c r="CW414" s="60"/>
      <c r="CX414" s="60"/>
      <c r="CY414" s="60"/>
      <c r="CZ414" s="60"/>
      <c r="DA414" s="60"/>
      <c r="DB414" s="71" t="str">
        <f t="shared" si="6040"/>
        <v/>
      </c>
      <c r="DC414" s="71" t="str">
        <f t="shared" si="6041"/>
        <v/>
      </c>
      <c r="DD414" s="71" t="str">
        <f t="shared" si="6042"/>
        <v/>
      </c>
      <c r="DE414" s="71" t="str">
        <f t="shared" si="6043"/>
        <v/>
      </c>
      <c r="DF414" s="71" t="str">
        <f t="shared" si="6044"/>
        <v/>
      </c>
      <c r="DG414" s="71" t="str">
        <f t="shared" si="6045"/>
        <v/>
      </c>
      <c r="DH414" s="71" t="str">
        <f t="shared" si="6046"/>
        <v/>
      </c>
      <c r="DI414" s="71" t="str">
        <f t="shared" si="6047"/>
        <v/>
      </c>
      <c r="DJ414" s="71" t="str">
        <f t="shared" si="6048"/>
        <v/>
      </c>
      <c r="DK414" s="71" t="str">
        <f t="shared" si="6049"/>
        <v/>
      </c>
      <c r="DL414" s="71" t="str">
        <f t="shared" si="6050"/>
        <v/>
      </c>
      <c r="DM414" s="71" t="str">
        <f t="shared" si="6051"/>
        <v/>
      </c>
      <c r="DN414" s="71" t="str">
        <f t="shared" si="6052"/>
        <v/>
      </c>
      <c r="DO414" s="71" t="str">
        <f t="shared" si="6053"/>
        <v/>
      </c>
      <c r="DP414" s="71" t="str">
        <f t="shared" si="6054"/>
        <v/>
      </c>
      <c r="DQ414" s="71" t="str">
        <f t="shared" si="6055"/>
        <v/>
      </c>
      <c r="DR414" s="71" t="str">
        <f t="shared" si="6056"/>
        <v/>
      </c>
      <c r="DS414" s="71" t="str">
        <f t="shared" si="6057"/>
        <v/>
      </c>
      <c r="DT414" s="71" t="str">
        <f t="shared" si="6058"/>
        <v/>
      </c>
      <c r="DU414" s="71" t="str">
        <f t="shared" si="6059"/>
        <v/>
      </c>
      <c r="DV414" s="71" t="str">
        <f t="shared" si="6060"/>
        <v/>
      </c>
      <c r="DW414" s="71" t="str">
        <f t="shared" si="6061"/>
        <v/>
      </c>
      <c r="DX414" s="71" t="str">
        <f t="shared" si="6062"/>
        <v/>
      </c>
      <c r="DY414" s="71" t="str">
        <f t="shared" si="6063"/>
        <v/>
      </c>
      <c r="DZ414" s="71" t="str">
        <f t="shared" si="6064"/>
        <v/>
      </c>
      <c r="EA414" s="71" t="str">
        <f t="shared" si="6065"/>
        <v/>
      </c>
      <c r="EB414" s="71" t="str">
        <f t="shared" si="6066"/>
        <v/>
      </c>
      <c r="EC414" s="71" t="str">
        <f t="shared" si="6067"/>
        <v/>
      </c>
      <c r="ED414" s="71" t="str">
        <f t="shared" si="6068"/>
        <v/>
      </c>
      <c r="EE414" s="71" t="str">
        <f t="shared" si="6069"/>
        <v/>
      </c>
      <c r="EF414" s="71" t="str">
        <f t="shared" si="6070"/>
        <v/>
      </c>
      <c r="EG414" s="71" t="str">
        <f t="shared" si="6071"/>
        <v/>
      </c>
      <c r="EH414" s="71" t="str">
        <f t="shared" si="6072"/>
        <v/>
      </c>
      <c r="EI414" s="71" t="str">
        <f t="shared" si="6073"/>
        <v/>
      </c>
      <c r="EJ414" s="71" t="str">
        <f t="shared" si="6074"/>
        <v/>
      </c>
      <c r="EK414" s="71" t="str">
        <f t="shared" si="6075"/>
        <v/>
      </c>
      <c r="EL414" s="71" t="str">
        <f t="shared" si="6076"/>
        <v/>
      </c>
      <c r="EM414" s="71" t="str">
        <f t="shared" si="6077"/>
        <v/>
      </c>
      <c r="EN414" s="71" t="str">
        <f t="shared" si="6078"/>
        <v/>
      </c>
      <c r="EO414" s="71" t="str">
        <f t="shared" si="6079"/>
        <v/>
      </c>
      <c r="EP414" s="71" t="str">
        <f t="shared" si="6080"/>
        <v/>
      </c>
      <c r="EQ414" s="71" t="str">
        <f t="shared" si="6081"/>
        <v/>
      </c>
      <c r="ER414" s="71" t="str">
        <f t="shared" si="6082"/>
        <v/>
      </c>
      <c r="ES414" s="71" t="str">
        <f t="shared" si="6083"/>
        <v/>
      </c>
      <c r="ET414" s="71" t="str">
        <f t="shared" si="6084"/>
        <v/>
      </c>
      <c r="EU414" s="71" t="str">
        <f t="shared" si="6085"/>
        <v/>
      </c>
      <c r="EV414" s="71" t="str">
        <f t="shared" si="6086"/>
        <v/>
      </c>
      <c r="EW414" s="71" t="str">
        <f t="shared" si="6087"/>
        <v/>
      </c>
      <c r="EX414" s="71" t="str">
        <f t="shared" si="6088"/>
        <v/>
      </c>
      <c r="EY414" s="71" t="str">
        <f t="shared" si="6089"/>
        <v/>
      </c>
      <c r="EZ414" s="71" t="str">
        <f t="shared" si="6090"/>
        <v/>
      </c>
      <c r="FA414" s="71" t="str">
        <f t="shared" si="6091"/>
        <v/>
      </c>
      <c r="FB414" s="71" t="str">
        <f t="shared" si="6092"/>
        <v/>
      </c>
      <c r="FC414" s="71" t="str">
        <f t="shared" si="6093"/>
        <v/>
      </c>
      <c r="FD414" s="71" t="str">
        <f t="shared" si="6094"/>
        <v/>
      </c>
      <c r="FE414" s="71" t="str">
        <f t="shared" si="6095"/>
        <v/>
      </c>
      <c r="FF414" s="71" t="str">
        <f t="shared" si="6096"/>
        <v/>
      </c>
      <c r="FG414" s="71" t="str">
        <f t="shared" si="6097"/>
        <v/>
      </c>
      <c r="FH414" s="71" t="str">
        <f t="shared" si="6098"/>
        <v/>
      </c>
      <c r="FI414" s="71" t="str">
        <f t="shared" si="6099"/>
        <v/>
      </c>
      <c r="FJ414" s="71" t="str">
        <f t="shared" si="6100"/>
        <v/>
      </c>
      <c r="FK414" s="71" t="str">
        <f t="shared" si="6101"/>
        <v/>
      </c>
      <c r="FL414" s="71" t="str">
        <f t="shared" si="6102"/>
        <v/>
      </c>
      <c r="FM414" s="71" t="str">
        <f t="shared" si="6103"/>
        <v/>
      </c>
      <c r="FN414" s="71" t="str">
        <f t="shared" si="6104"/>
        <v/>
      </c>
      <c r="FO414" s="71" t="str">
        <f t="shared" si="6105"/>
        <v/>
      </c>
      <c r="FP414" s="71" t="str">
        <f t="shared" si="6106"/>
        <v/>
      </c>
      <c r="FQ414" s="71" t="str">
        <f t="shared" si="6107"/>
        <v/>
      </c>
      <c r="FR414" s="71" t="str">
        <f t="shared" si="6108"/>
        <v/>
      </c>
      <c r="FS414" s="71" t="str">
        <f t="shared" si="6109"/>
        <v/>
      </c>
    </row>
    <row r="415" spans="1:175" ht="16.5">
      <c r="A415" s="136"/>
      <c r="B415" s="80" t="s">
        <v>1152</v>
      </c>
      <c r="C415" s="155" t="s">
        <v>1137</v>
      </c>
      <c r="K415" s="152"/>
      <c r="T415" s="154" t="s">
        <v>1153</v>
      </c>
      <c r="U415" s="85" t="s">
        <v>1139</v>
      </c>
      <c r="CN415" s="70" t="str">
        <f t="shared" si="6034"/>
        <v>InitUnitState('IK8H',,,,,,,,,,)</v>
      </c>
      <c r="CO415" s="70" t="str">
        <f t="shared" si="6035"/>
        <v>InitUnitNormal('IK8H',,,,,,,,,,)</v>
      </c>
      <c r="CP415" s="70" t="str">
        <f t="shared" si="6036"/>
        <v>InitUnitMagic('IK8H',,,,,,,,,,)</v>
      </c>
      <c r="CQ415" s="70" t="str">
        <f t="shared" si="6037"/>
        <v>InitUnitAdd('IK8H',,,,,,,,,,)</v>
      </c>
      <c r="CR415" s="70" t="str">
        <f t="shared" si="6038"/>
        <v>InitEquipData('IK8H',,"",,,,,'','','','','','',"ReplaceableTextures\\CommandButtons\\BTNUI_Fuin_08.blp")</v>
      </c>
      <c r="CU415" s="95" t="str">
        <f t="shared" si="6039"/>
        <v>|n</v>
      </c>
      <c r="CV415" s="61" t="str">
        <f t="shared" si="6033"/>
        <v>业力|Cffffc926+50000|r，业力|Cffffc926+12%|n|n|r|Cffaaaaaa○|CffFFD24D雷之符印+1|r|r|n|n|Cff00ff7f点击穿戴或脱卸。|r</v>
      </c>
      <c r="CW415" s="60"/>
      <c r="CX415" s="60"/>
      <c r="CY415" s="60"/>
      <c r="CZ415" s="60"/>
      <c r="DA415" s="60"/>
      <c r="DB415" s="71" t="str">
        <f t="shared" si="6040"/>
        <v/>
      </c>
      <c r="DC415" s="71" t="str">
        <f t="shared" si="6041"/>
        <v/>
      </c>
      <c r="DD415" s="71" t="str">
        <f t="shared" si="6042"/>
        <v/>
      </c>
      <c r="DE415" s="71" t="str">
        <f t="shared" si="6043"/>
        <v/>
      </c>
      <c r="DF415" s="71" t="str">
        <f t="shared" si="6044"/>
        <v/>
      </c>
      <c r="DG415" s="71" t="str">
        <f t="shared" si="6045"/>
        <v/>
      </c>
      <c r="DH415" s="71" t="str">
        <f t="shared" si="6046"/>
        <v/>
      </c>
      <c r="DI415" s="71" t="str">
        <f t="shared" si="6047"/>
        <v/>
      </c>
      <c r="DJ415" s="71" t="str">
        <f t="shared" si="6048"/>
        <v/>
      </c>
      <c r="DK415" s="71" t="str">
        <f t="shared" si="6049"/>
        <v/>
      </c>
      <c r="DL415" s="71" t="str">
        <f t="shared" si="6050"/>
        <v/>
      </c>
      <c r="DM415" s="71" t="str">
        <f t="shared" si="6051"/>
        <v/>
      </c>
      <c r="DN415" s="71" t="str">
        <f t="shared" si="6052"/>
        <v/>
      </c>
      <c r="DO415" s="71" t="str">
        <f t="shared" si="6053"/>
        <v/>
      </c>
      <c r="DP415" s="71" t="str">
        <f t="shared" si="6054"/>
        <v/>
      </c>
      <c r="DQ415" s="71" t="str">
        <f t="shared" si="6055"/>
        <v/>
      </c>
      <c r="DR415" s="71" t="str">
        <f t="shared" si="6056"/>
        <v/>
      </c>
      <c r="DS415" s="71" t="str">
        <f t="shared" si="6057"/>
        <v/>
      </c>
      <c r="DT415" s="71" t="str">
        <f t="shared" si="6058"/>
        <v/>
      </c>
      <c r="DU415" s="71" t="str">
        <f t="shared" si="6059"/>
        <v/>
      </c>
      <c r="DV415" s="71" t="str">
        <f t="shared" si="6060"/>
        <v/>
      </c>
      <c r="DW415" s="71" t="str">
        <f t="shared" si="6061"/>
        <v/>
      </c>
      <c r="DX415" s="71" t="str">
        <f t="shared" si="6062"/>
        <v/>
      </c>
      <c r="DY415" s="71" t="str">
        <f t="shared" si="6063"/>
        <v/>
      </c>
      <c r="DZ415" s="71" t="str">
        <f t="shared" si="6064"/>
        <v/>
      </c>
      <c r="EA415" s="71" t="str">
        <f t="shared" si="6065"/>
        <v/>
      </c>
      <c r="EB415" s="71" t="str">
        <f t="shared" si="6066"/>
        <v/>
      </c>
      <c r="EC415" s="71" t="str">
        <f t="shared" si="6067"/>
        <v/>
      </c>
      <c r="ED415" s="71" t="str">
        <f t="shared" si="6068"/>
        <v/>
      </c>
      <c r="EE415" s="71" t="str">
        <f t="shared" si="6069"/>
        <v/>
      </c>
      <c r="EF415" s="71" t="str">
        <f t="shared" si="6070"/>
        <v/>
      </c>
      <c r="EG415" s="71" t="str">
        <f t="shared" si="6071"/>
        <v/>
      </c>
      <c r="EH415" s="71" t="str">
        <f t="shared" si="6072"/>
        <v/>
      </c>
      <c r="EI415" s="71" t="str">
        <f t="shared" si="6073"/>
        <v/>
      </c>
      <c r="EJ415" s="71" t="str">
        <f t="shared" si="6074"/>
        <v/>
      </c>
      <c r="EK415" s="71" t="str">
        <f t="shared" si="6075"/>
        <v/>
      </c>
      <c r="EL415" s="71" t="str">
        <f t="shared" si="6076"/>
        <v/>
      </c>
      <c r="EM415" s="71" t="str">
        <f t="shared" si="6077"/>
        <v/>
      </c>
      <c r="EN415" s="71" t="str">
        <f t="shared" si="6078"/>
        <v/>
      </c>
      <c r="EO415" s="71" t="str">
        <f t="shared" si="6079"/>
        <v/>
      </c>
      <c r="EP415" s="71" t="str">
        <f t="shared" si="6080"/>
        <v/>
      </c>
      <c r="EQ415" s="71" t="str">
        <f t="shared" si="6081"/>
        <v/>
      </c>
      <c r="ER415" s="71" t="str">
        <f t="shared" si="6082"/>
        <v/>
      </c>
      <c r="ES415" s="71" t="str">
        <f t="shared" si="6083"/>
        <v/>
      </c>
      <c r="ET415" s="71" t="str">
        <f t="shared" si="6084"/>
        <v/>
      </c>
      <c r="EU415" s="71" t="str">
        <f t="shared" si="6085"/>
        <v/>
      </c>
      <c r="EV415" s="71" t="str">
        <f t="shared" si="6086"/>
        <v/>
      </c>
      <c r="EW415" s="71" t="str">
        <f t="shared" si="6087"/>
        <v/>
      </c>
      <c r="EX415" s="71" t="str">
        <f t="shared" si="6088"/>
        <v/>
      </c>
      <c r="EY415" s="71" t="str">
        <f t="shared" si="6089"/>
        <v/>
      </c>
      <c r="EZ415" s="71" t="str">
        <f t="shared" si="6090"/>
        <v/>
      </c>
      <c r="FA415" s="71" t="str">
        <f t="shared" si="6091"/>
        <v/>
      </c>
      <c r="FB415" s="71" t="str">
        <f t="shared" si="6092"/>
        <v/>
      </c>
      <c r="FC415" s="71" t="str">
        <f t="shared" si="6093"/>
        <v/>
      </c>
      <c r="FD415" s="71" t="str">
        <f t="shared" si="6094"/>
        <v/>
      </c>
      <c r="FE415" s="71" t="str">
        <f t="shared" si="6095"/>
        <v/>
      </c>
      <c r="FF415" s="71" t="str">
        <f t="shared" si="6096"/>
        <v/>
      </c>
      <c r="FG415" s="71" t="str">
        <f t="shared" si="6097"/>
        <v/>
      </c>
      <c r="FH415" s="71" t="str">
        <f t="shared" si="6098"/>
        <v/>
      </c>
      <c r="FI415" s="71" t="str">
        <f t="shared" si="6099"/>
        <v/>
      </c>
      <c r="FJ415" s="71" t="str">
        <f t="shared" si="6100"/>
        <v/>
      </c>
      <c r="FK415" s="71" t="str">
        <f t="shared" si="6101"/>
        <v/>
      </c>
      <c r="FL415" s="71" t="str">
        <f t="shared" si="6102"/>
        <v/>
      </c>
      <c r="FM415" s="71" t="str">
        <f t="shared" si="6103"/>
        <v/>
      </c>
      <c r="FN415" s="71" t="str">
        <f t="shared" si="6104"/>
        <v/>
      </c>
      <c r="FO415" s="71" t="str">
        <f t="shared" si="6105"/>
        <v/>
      </c>
      <c r="FP415" s="71" t="str">
        <f t="shared" si="6106"/>
        <v/>
      </c>
      <c r="FQ415" s="71" t="str">
        <f t="shared" si="6107"/>
        <v/>
      </c>
      <c r="FR415" s="71" t="str">
        <f t="shared" si="6108"/>
        <v/>
      </c>
      <c r="FS415" s="71" t="str">
        <f t="shared" si="6109"/>
        <v/>
      </c>
    </row>
    <row r="416" spans="1:175" ht="16.5">
      <c r="A416" s="136"/>
      <c r="B416" s="80" t="s">
        <v>1154</v>
      </c>
      <c r="C416" s="155" t="s">
        <v>1137</v>
      </c>
      <c r="K416" s="153"/>
      <c r="T416" s="154" t="s">
        <v>1155</v>
      </c>
      <c r="U416" s="85" t="s">
        <v>1139</v>
      </c>
      <c r="CN416" s="70" t="str">
        <f t="shared" si="6034"/>
        <v>InitUnitState('IK8I',,,,,,,,,,)</v>
      </c>
      <c r="CO416" s="70" t="str">
        <f t="shared" si="6035"/>
        <v>InitUnitNormal('IK8I',,,,,,,,,,)</v>
      </c>
      <c r="CP416" s="70" t="str">
        <f t="shared" si="6036"/>
        <v>InitUnitMagic('IK8I',,,,,,,,,,)</v>
      </c>
      <c r="CQ416" s="70" t="str">
        <f t="shared" si="6037"/>
        <v>InitUnitAdd('IK8I',,,,,,,,,,)</v>
      </c>
      <c r="CR416" s="70" t="str">
        <f t="shared" si="6038"/>
        <v>InitEquipData('IK8I',,"",,,,,'','','','','','',"")</v>
      </c>
      <c r="CU416" s="95" t="str">
        <f t="shared" si="6039"/>
        <v>|n</v>
      </c>
      <c r="CV416" s="61" t="str">
        <f t="shared" si="6033"/>
        <v>业力|Cffffc926+50000|r，业力|Cffffc926+12%|n|n|r|Cffaaaaaa○|CffFFD24D暗之符印+1|r|r|n|n|Cff00ff7f点击穿戴或脱卸。|r</v>
      </c>
      <c r="CW416" s="60"/>
      <c r="CX416" s="60"/>
      <c r="CY416" s="60"/>
      <c r="CZ416" s="60"/>
      <c r="DA416" s="60"/>
      <c r="DB416" s="71" t="str">
        <f t="shared" si="6040"/>
        <v/>
      </c>
      <c r="DC416" s="71" t="str">
        <f t="shared" si="6041"/>
        <v/>
      </c>
      <c r="DD416" s="71" t="str">
        <f t="shared" si="6042"/>
        <v/>
      </c>
      <c r="DE416" s="71" t="str">
        <f t="shared" si="6043"/>
        <v/>
      </c>
      <c r="DF416" s="71" t="str">
        <f t="shared" si="6044"/>
        <v/>
      </c>
      <c r="DG416" s="71" t="str">
        <f t="shared" si="6045"/>
        <v/>
      </c>
      <c r="DH416" s="71" t="str">
        <f t="shared" si="6046"/>
        <v/>
      </c>
      <c r="DI416" s="71" t="str">
        <f t="shared" si="6047"/>
        <v/>
      </c>
      <c r="DJ416" s="71" t="str">
        <f t="shared" si="6048"/>
        <v/>
      </c>
      <c r="DK416" s="71" t="str">
        <f t="shared" si="6049"/>
        <v/>
      </c>
      <c r="DL416" s="71" t="str">
        <f t="shared" si="6050"/>
        <v/>
      </c>
      <c r="DM416" s="71" t="str">
        <f t="shared" si="6051"/>
        <v/>
      </c>
      <c r="DN416" s="71" t="str">
        <f t="shared" si="6052"/>
        <v/>
      </c>
      <c r="DO416" s="71" t="str">
        <f t="shared" si="6053"/>
        <v/>
      </c>
      <c r="DP416" s="71" t="str">
        <f t="shared" si="6054"/>
        <v/>
      </c>
      <c r="DQ416" s="71" t="str">
        <f t="shared" si="6055"/>
        <v/>
      </c>
      <c r="DR416" s="71" t="str">
        <f t="shared" si="6056"/>
        <v/>
      </c>
      <c r="DS416" s="71" t="str">
        <f t="shared" si="6057"/>
        <v/>
      </c>
      <c r="DT416" s="71" t="str">
        <f t="shared" si="6058"/>
        <v/>
      </c>
      <c r="DU416" s="71" t="str">
        <f t="shared" si="6059"/>
        <v/>
      </c>
      <c r="DV416" s="71" t="str">
        <f t="shared" si="6060"/>
        <v/>
      </c>
      <c r="DW416" s="71" t="str">
        <f t="shared" si="6061"/>
        <v/>
      </c>
      <c r="DX416" s="71" t="str">
        <f t="shared" si="6062"/>
        <v/>
      </c>
      <c r="DY416" s="71" t="str">
        <f t="shared" si="6063"/>
        <v/>
      </c>
      <c r="DZ416" s="71" t="str">
        <f t="shared" si="6064"/>
        <v/>
      </c>
      <c r="EA416" s="71" t="str">
        <f t="shared" si="6065"/>
        <v/>
      </c>
      <c r="EB416" s="71" t="str">
        <f t="shared" si="6066"/>
        <v/>
      </c>
      <c r="EC416" s="71" t="str">
        <f t="shared" si="6067"/>
        <v/>
      </c>
      <c r="ED416" s="71" t="str">
        <f t="shared" si="6068"/>
        <v/>
      </c>
      <c r="EE416" s="71" t="str">
        <f t="shared" si="6069"/>
        <v/>
      </c>
      <c r="EF416" s="71" t="str">
        <f t="shared" si="6070"/>
        <v/>
      </c>
      <c r="EG416" s="71" t="str">
        <f t="shared" si="6071"/>
        <v/>
      </c>
      <c r="EH416" s="71" t="str">
        <f t="shared" si="6072"/>
        <v/>
      </c>
      <c r="EI416" s="71" t="str">
        <f t="shared" si="6073"/>
        <v/>
      </c>
      <c r="EJ416" s="71" t="str">
        <f t="shared" si="6074"/>
        <v/>
      </c>
      <c r="EK416" s="71" t="str">
        <f t="shared" si="6075"/>
        <v/>
      </c>
      <c r="EL416" s="71" t="str">
        <f t="shared" si="6076"/>
        <v/>
      </c>
      <c r="EM416" s="71" t="str">
        <f t="shared" si="6077"/>
        <v/>
      </c>
      <c r="EN416" s="71" t="str">
        <f t="shared" si="6078"/>
        <v/>
      </c>
      <c r="EO416" s="71" t="str">
        <f t="shared" si="6079"/>
        <v/>
      </c>
      <c r="EP416" s="71" t="str">
        <f t="shared" si="6080"/>
        <v/>
      </c>
      <c r="EQ416" s="71" t="str">
        <f t="shared" si="6081"/>
        <v/>
      </c>
      <c r="ER416" s="71" t="str">
        <f t="shared" si="6082"/>
        <v/>
      </c>
      <c r="ES416" s="71" t="str">
        <f t="shared" si="6083"/>
        <v/>
      </c>
      <c r="ET416" s="71" t="str">
        <f t="shared" si="6084"/>
        <v/>
      </c>
      <c r="EU416" s="71" t="str">
        <f t="shared" si="6085"/>
        <v/>
      </c>
      <c r="EV416" s="71" t="str">
        <f t="shared" si="6086"/>
        <v/>
      </c>
      <c r="EW416" s="71" t="str">
        <f t="shared" si="6087"/>
        <v/>
      </c>
      <c r="EX416" s="71" t="str">
        <f t="shared" si="6088"/>
        <v/>
      </c>
      <c r="EY416" s="71" t="str">
        <f t="shared" si="6089"/>
        <v/>
      </c>
      <c r="EZ416" s="71" t="str">
        <f t="shared" si="6090"/>
        <v/>
      </c>
      <c r="FA416" s="71" t="str">
        <f t="shared" si="6091"/>
        <v/>
      </c>
      <c r="FB416" s="71" t="str">
        <f t="shared" si="6092"/>
        <v/>
      </c>
      <c r="FC416" s="71" t="str">
        <f t="shared" si="6093"/>
        <v/>
      </c>
      <c r="FD416" s="71" t="str">
        <f t="shared" si="6094"/>
        <v/>
      </c>
      <c r="FE416" s="71" t="str">
        <f t="shared" si="6095"/>
        <v/>
      </c>
      <c r="FF416" s="71" t="str">
        <f t="shared" si="6096"/>
        <v/>
      </c>
      <c r="FG416" s="71" t="str">
        <f t="shared" si="6097"/>
        <v/>
      </c>
      <c r="FH416" s="71" t="str">
        <f t="shared" si="6098"/>
        <v/>
      </c>
      <c r="FI416" s="71" t="str">
        <f t="shared" si="6099"/>
        <v/>
      </c>
      <c r="FJ416" s="71" t="str">
        <f t="shared" si="6100"/>
        <v/>
      </c>
      <c r="FK416" s="71" t="str">
        <f t="shared" si="6101"/>
        <v/>
      </c>
      <c r="FL416" s="71" t="str">
        <f t="shared" si="6102"/>
        <v/>
      </c>
      <c r="FM416" s="71" t="str">
        <f t="shared" si="6103"/>
        <v/>
      </c>
      <c r="FN416" s="71" t="str">
        <f t="shared" si="6104"/>
        <v/>
      </c>
      <c r="FO416" s="71" t="str">
        <f t="shared" si="6105"/>
        <v/>
      </c>
      <c r="FP416" s="71" t="str">
        <f t="shared" si="6106"/>
        <v/>
      </c>
      <c r="FQ416" s="71" t="str">
        <f t="shared" si="6107"/>
        <v/>
      </c>
      <c r="FR416" s="71" t="str">
        <f t="shared" si="6108"/>
        <v/>
      </c>
      <c r="FS416" s="71" t="str">
        <f t="shared" si="6109"/>
        <v/>
      </c>
    </row>
    <row r="417" spans="1:175" ht="16.5">
      <c r="A417" s="135"/>
      <c r="B417" s="80" t="s">
        <v>1156</v>
      </c>
      <c r="C417" s="151" t="s">
        <v>1157</v>
      </c>
      <c r="T417" s="157" t="s">
        <v>1158</v>
      </c>
      <c r="U417" s="85" t="s">
        <v>1159</v>
      </c>
      <c r="CN417" s="70" t="str">
        <f t="shared" si="5426"/>
        <v>InitUnitState('IK91',,,,,,,,,,)</v>
      </c>
      <c r="CO417" s="70" t="str">
        <f t="shared" si="5427"/>
        <v>InitUnitNormal('IK91',,,,,,,,,,)</v>
      </c>
      <c r="CP417" s="70" t="str">
        <f t="shared" si="5428"/>
        <v>InitUnitMagic('IK91',,,,,,,,,,)</v>
      </c>
      <c r="CQ417" s="70" t="str">
        <f t="shared" si="5429"/>
        <v>InitUnitAdd('IK91',,,,,,,,,,)</v>
      </c>
      <c r="CR417" s="70" t="str">
        <f t="shared" ref="CR417:CR424" si="6110">"InitEquipData('"&amp;B417&amp;"',"&amp;D417&amp;","&amp;CR$1&amp;A417&amp;CR$1&amp;","&amp;E417&amp;","&amp;I417&amp;","&amp;F417&amp;","&amp;G417&amp;",'"&amp;J417&amp;"','"&amp;K417&amp;"','"&amp;L417&amp;"','"&amp;M417&amp;"','"&amp;N417&amp;"','"&amp;O417&amp;"',"&amp;CR$1&amp;U418&amp;CR$1&amp;")"</f>
        <v>InitEquipData('IK91',,"",,,,,'','','','','','',"ReplaceableTextures\\CommandButtons\\BTNUI_Fuin_02.blp")</v>
      </c>
      <c r="CU417" s="95" t="str">
        <f t="shared" si="5430"/>
        <v>|n</v>
      </c>
      <c r="CV417" s="61" t="str">
        <f t="shared" si="6033"/>
        <v>为|Cffffc926史诗品质|r的|Cffffc926宝物|r附加一条|Cffffc926金之符印|r属性。|n|n|Cff00ff7f点击可将刻印镶嵌至指定史诗品质的宝物。|n|r|Cffff0000镶嵌后不可拆卸和替换。|r</v>
      </c>
      <c r="CW417" s="60"/>
      <c r="CX417" s="60"/>
      <c r="CY417" s="60"/>
      <c r="CZ417" s="60"/>
      <c r="DA417" s="60"/>
      <c r="DB417" s="71" t="str">
        <f t="shared" si="5431"/>
        <v/>
      </c>
      <c r="DC417" s="71" t="str">
        <f t="shared" si="5432"/>
        <v/>
      </c>
      <c r="DD417" s="71" t="str">
        <f t="shared" si="5433"/>
        <v/>
      </c>
      <c r="DE417" s="71" t="str">
        <f t="shared" si="5434"/>
        <v/>
      </c>
      <c r="DF417" s="71" t="str">
        <f t="shared" si="5435"/>
        <v/>
      </c>
      <c r="DG417" s="71" t="str">
        <f t="shared" si="5436"/>
        <v/>
      </c>
      <c r="DH417" s="71" t="str">
        <f t="shared" si="5437"/>
        <v/>
      </c>
      <c r="DI417" s="71" t="str">
        <f t="shared" si="5438"/>
        <v/>
      </c>
      <c r="DJ417" s="71" t="str">
        <f t="shared" si="5439"/>
        <v/>
      </c>
      <c r="DK417" s="71" t="str">
        <f t="shared" si="5440"/>
        <v/>
      </c>
      <c r="DL417" s="71" t="str">
        <f t="shared" si="5441"/>
        <v/>
      </c>
      <c r="DM417" s="71" t="str">
        <f t="shared" si="5442"/>
        <v/>
      </c>
      <c r="DN417" s="71" t="str">
        <f t="shared" si="5443"/>
        <v/>
      </c>
      <c r="DO417" s="71" t="str">
        <f t="shared" si="5444"/>
        <v/>
      </c>
      <c r="DP417" s="71" t="str">
        <f t="shared" si="5445"/>
        <v/>
      </c>
      <c r="DQ417" s="71" t="str">
        <f t="shared" si="5446"/>
        <v/>
      </c>
      <c r="DR417" s="71" t="str">
        <f t="shared" si="5447"/>
        <v/>
      </c>
      <c r="DS417" s="71" t="str">
        <f t="shared" si="5448"/>
        <v/>
      </c>
      <c r="DT417" s="71" t="str">
        <f t="shared" si="5449"/>
        <v/>
      </c>
      <c r="DU417" s="71" t="str">
        <f t="shared" si="5450"/>
        <v/>
      </c>
      <c r="DV417" s="71" t="str">
        <f t="shared" si="5451"/>
        <v/>
      </c>
      <c r="DW417" s="71" t="str">
        <f t="shared" si="5452"/>
        <v/>
      </c>
      <c r="DX417" s="71" t="str">
        <f t="shared" si="5453"/>
        <v/>
      </c>
      <c r="DY417" s="71" t="str">
        <f t="shared" si="5454"/>
        <v/>
      </c>
      <c r="DZ417" s="71" t="str">
        <f t="shared" si="5455"/>
        <v/>
      </c>
      <c r="EA417" s="71" t="str">
        <f t="shared" si="5456"/>
        <v/>
      </c>
      <c r="EB417" s="71" t="str">
        <f t="shared" si="5457"/>
        <v/>
      </c>
      <c r="EC417" s="71" t="str">
        <f t="shared" si="5458"/>
        <v/>
      </c>
      <c r="ED417" s="71" t="str">
        <f t="shared" si="5459"/>
        <v/>
      </c>
      <c r="EE417" s="71" t="str">
        <f t="shared" si="5460"/>
        <v/>
      </c>
      <c r="EF417" s="71" t="str">
        <f t="shared" si="5461"/>
        <v/>
      </c>
      <c r="EG417" s="71" t="str">
        <f t="shared" si="5462"/>
        <v/>
      </c>
      <c r="EH417" s="71" t="str">
        <f t="shared" si="5463"/>
        <v/>
      </c>
      <c r="EI417" s="71" t="str">
        <f t="shared" si="5464"/>
        <v/>
      </c>
      <c r="EJ417" s="71" t="str">
        <f t="shared" si="5465"/>
        <v/>
      </c>
      <c r="EK417" s="71" t="str">
        <f t="shared" si="5466"/>
        <v/>
      </c>
      <c r="EL417" s="71" t="str">
        <f t="shared" si="5467"/>
        <v/>
      </c>
      <c r="EM417" s="71" t="str">
        <f t="shared" si="5468"/>
        <v/>
      </c>
      <c r="EN417" s="71" t="str">
        <f t="shared" si="5469"/>
        <v/>
      </c>
      <c r="EO417" s="71" t="str">
        <f t="shared" si="5470"/>
        <v/>
      </c>
      <c r="EP417" s="71" t="str">
        <f t="shared" si="5471"/>
        <v/>
      </c>
      <c r="EQ417" s="71" t="str">
        <f t="shared" si="5472"/>
        <v/>
      </c>
      <c r="ER417" s="71" t="str">
        <f t="shared" si="5473"/>
        <v/>
      </c>
      <c r="ES417" s="71" t="str">
        <f t="shared" si="5474"/>
        <v/>
      </c>
      <c r="ET417" s="71" t="str">
        <f t="shared" si="5475"/>
        <v/>
      </c>
      <c r="EU417" s="71" t="str">
        <f t="shared" si="5476"/>
        <v/>
      </c>
      <c r="EV417" s="71" t="str">
        <f t="shared" si="5477"/>
        <v/>
      </c>
      <c r="EW417" s="71" t="str">
        <f t="shared" si="5478"/>
        <v/>
      </c>
      <c r="EX417" s="71" t="str">
        <f t="shared" si="5479"/>
        <v/>
      </c>
      <c r="EY417" s="71" t="str">
        <f t="shared" si="5480"/>
        <v/>
      </c>
      <c r="EZ417" s="71" t="str">
        <f t="shared" si="5481"/>
        <v/>
      </c>
      <c r="FA417" s="71" t="str">
        <f t="shared" si="5482"/>
        <v/>
      </c>
      <c r="FB417" s="71" t="str">
        <f t="shared" si="5483"/>
        <v/>
      </c>
      <c r="FC417" s="71" t="str">
        <f t="shared" si="5484"/>
        <v/>
      </c>
      <c r="FD417" s="71" t="str">
        <f t="shared" si="5485"/>
        <v/>
      </c>
      <c r="FE417" s="71" t="str">
        <f t="shared" si="5486"/>
        <v/>
      </c>
      <c r="FF417" s="71" t="str">
        <f t="shared" si="5487"/>
        <v/>
      </c>
      <c r="FG417" s="71" t="str">
        <f t="shared" si="5488"/>
        <v/>
      </c>
      <c r="FH417" s="71" t="str">
        <f t="shared" si="5489"/>
        <v/>
      </c>
      <c r="FI417" s="71" t="str">
        <f t="shared" si="5490"/>
        <v/>
      </c>
      <c r="FJ417" s="71" t="str">
        <f t="shared" si="5491"/>
        <v/>
      </c>
      <c r="FK417" s="71" t="str">
        <f t="shared" si="5492"/>
        <v/>
      </c>
      <c r="FL417" s="71" t="str">
        <f t="shared" si="5493"/>
        <v/>
      </c>
      <c r="FM417" s="71" t="str">
        <f t="shared" si="5494"/>
        <v/>
      </c>
      <c r="FN417" s="71" t="str">
        <f t="shared" si="5495"/>
        <v/>
      </c>
      <c r="FO417" s="71" t="str">
        <f t="shared" si="5496"/>
        <v/>
      </c>
      <c r="FP417" s="71" t="str">
        <f t="shared" si="5497"/>
        <v/>
      </c>
      <c r="FQ417" s="71" t="str">
        <f t="shared" si="5498"/>
        <v/>
      </c>
      <c r="FR417" s="71" t="str">
        <f t="shared" si="5499"/>
        <v/>
      </c>
      <c r="FS417" s="71" t="str">
        <f t="shared" si="5500"/>
        <v/>
      </c>
    </row>
    <row r="418" spans="1:175" ht="16.5">
      <c r="A418" s="135"/>
      <c r="B418" s="80" t="s">
        <v>1160</v>
      </c>
      <c r="C418" s="152" t="s">
        <v>1161</v>
      </c>
      <c r="T418" s="158" t="s">
        <v>1162</v>
      </c>
      <c r="U418" s="85" t="s">
        <v>1163</v>
      </c>
      <c r="CN418" s="70" t="str">
        <f t="shared" si="5426"/>
        <v>InitUnitState('IK92',,,,,,,,,,)</v>
      </c>
      <c r="CO418" s="70" t="str">
        <f t="shared" si="5427"/>
        <v>InitUnitNormal('IK92',,,,,,,,,,)</v>
      </c>
      <c r="CP418" s="70" t="str">
        <f t="shared" si="5428"/>
        <v>InitUnitMagic('IK92',,,,,,,,,,)</v>
      </c>
      <c r="CQ418" s="70" t="str">
        <f t="shared" si="5429"/>
        <v>InitUnitAdd('IK92',,,,,,,,,,)</v>
      </c>
      <c r="CR418" s="70" t="str">
        <f t="shared" si="6110"/>
        <v>InitEquipData('IK92',,"",,,,,'','','','','','',"ReplaceableTextures\\CommandButtons\\BTNUI_Fuin_03.blp")</v>
      </c>
      <c r="CU418" s="95" t="str">
        <f t="shared" si="5430"/>
        <v>|n</v>
      </c>
      <c r="CV418" s="61" t="str">
        <f t="shared" si="6033"/>
        <v>为|Cffffc926史诗品质|r的|Cffffc926宝物|r附加一条|Cffffc926木之符印|r属性。|n|n|Cff00ff7f点击可将刻印镶嵌至指定史诗品质的宝物。|n|r|Cffff0000镶嵌后不可拆卸和替换。|r</v>
      </c>
      <c r="CW418" s="60"/>
      <c r="CX418" s="60"/>
      <c r="CY418" s="60"/>
      <c r="CZ418" s="60"/>
      <c r="DA418" s="60"/>
      <c r="DB418" s="71" t="str">
        <f t="shared" si="5431"/>
        <v/>
      </c>
      <c r="DC418" s="71" t="str">
        <f t="shared" si="5432"/>
        <v/>
      </c>
      <c r="DD418" s="71" t="str">
        <f t="shared" si="5433"/>
        <v/>
      </c>
      <c r="DE418" s="71" t="str">
        <f t="shared" si="5434"/>
        <v/>
      </c>
      <c r="DF418" s="71" t="str">
        <f t="shared" si="5435"/>
        <v/>
      </c>
      <c r="DG418" s="71" t="str">
        <f t="shared" si="5436"/>
        <v/>
      </c>
      <c r="DH418" s="71" t="str">
        <f t="shared" si="5437"/>
        <v/>
      </c>
      <c r="DI418" s="71" t="str">
        <f t="shared" si="5438"/>
        <v/>
      </c>
      <c r="DJ418" s="71" t="str">
        <f t="shared" si="5439"/>
        <v/>
      </c>
      <c r="DK418" s="71" t="str">
        <f t="shared" si="5440"/>
        <v/>
      </c>
      <c r="DL418" s="71" t="str">
        <f t="shared" si="5441"/>
        <v/>
      </c>
      <c r="DM418" s="71" t="str">
        <f t="shared" si="5442"/>
        <v/>
      </c>
      <c r="DN418" s="71" t="str">
        <f t="shared" si="5443"/>
        <v/>
      </c>
      <c r="DO418" s="71" t="str">
        <f t="shared" si="5444"/>
        <v/>
      </c>
      <c r="DP418" s="71" t="str">
        <f t="shared" si="5445"/>
        <v/>
      </c>
      <c r="DQ418" s="71" t="str">
        <f t="shared" si="5446"/>
        <v/>
      </c>
      <c r="DR418" s="71" t="str">
        <f t="shared" si="5447"/>
        <v/>
      </c>
      <c r="DS418" s="71" t="str">
        <f t="shared" si="5448"/>
        <v/>
      </c>
      <c r="DT418" s="71" t="str">
        <f t="shared" si="5449"/>
        <v/>
      </c>
      <c r="DU418" s="71" t="str">
        <f t="shared" si="5450"/>
        <v/>
      </c>
      <c r="DV418" s="71" t="str">
        <f t="shared" si="5451"/>
        <v/>
      </c>
      <c r="DW418" s="71" t="str">
        <f t="shared" si="5452"/>
        <v/>
      </c>
      <c r="DX418" s="71" t="str">
        <f t="shared" si="5453"/>
        <v/>
      </c>
      <c r="DY418" s="71" t="str">
        <f t="shared" si="5454"/>
        <v/>
      </c>
      <c r="DZ418" s="71" t="str">
        <f t="shared" si="5455"/>
        <v/>
      </c>
      <c r="EA418" s="71" t="str">
        <f t="shared" si="5456"/>
        <v/>
      </c>
      <c r="EB418" s="71" t="str">
        <f t="shared" si="5457"/>
        <v/>
      </c>
      <c r="EC418" s="71" t="str">
        <f t="shared" si="5458"/>
        <v/>
      </c>
      <c r="ED418" s="71" t="str">
        <f t="shared" si="5459"/>
        <v/>
      </c>
      <c r="EE418" s="71" t="str">
        <f t="shared" si="5460"/>
        <v/>
      </c>
      <c r="EF418" s="71" t="str">
        <f t="shared" si="5461"/>
        <v/>
      </c>
      <c r="EG418" s="71" t="str">
        <f t="shared" si="5462"/>
        <v/>
      </c>
      <c r="EH418" s="71" t="str">
        <f t="shared" si="5463"/>
        <v/>
      </c>
      <c r="EI418" s="71" t="str">
        <f t="shared" si="5464"/>
        <v/>
      </c>
      <c r="EJ418" s="71" t="str">
        <f t="shared" si="5465"/>
        <v/>
      </c>
      <c r="EK418" s="71" t="str">
        <f t="shared" si="5466"/>
        <v/>
      </c>
      <c r="EL418" s="71" t="str">
        <f t="shared" si="5467"/>
        <v/>
      </c>
      <c r="EM418" s="71" t="str">
        <f t="shared" si="5468"/>
        <v/>
      </c>
      <c r="EN418" s="71" t="str">
        <f t="shared" si="5469"/>
        <v/>
      </c>
      <c r="EO418" s="71" t="str">
        <f t="shared" si="5470"/>
        <v/>
      </c>
      <c r="EP418" s="71" t="str">
        <f t="shared" si="5471"/>
        <v/>
      </c>
      <c r="EQ418" s="71" t="str">
        <f t="shared" si="5472"/>
        <v/>
      </c>
      <c r="ER418" s="71" t="str">
        <f t="shared" si="5473"/>
        <v/>
      </c>
      <c r="ES418" s="71" t="str">
        <f t="shared" si="5474"/>
        <v/>
      </c>
      <c r="ET418" s="71" t="str">
        <f t="shared" si="5475"/>
        <v/>
      </c>
      <c r="EU418" s="71" t="str">
        <f t="shared" si="5476"/>
        <v/>
      </c>
      <c r="EV418" s="71" t="str">
        <f t="shared" si="5477"/>
        <v/>
      </c>
      <c r="EW418" s="71" t="str">
        <f t="shared" si="5478"/>
        <v/>
      </c>
      <c r="EX418" s="71" t="str">
        <f t="shared" si="5479"/>
        <v/>
      </c>
      <c r="EY418" s="71" t="str">
        <f t="shared" si="5480"/>
        <v/>
      </c>
      <c r="EZ418" s="71" t="str">
        <f t="shared" si="5481"/>
        <v/>
      </c>
      <c r="FA418" s="71" t="str">
        <f t="shared" si="5482"/>
        <v/>
      </c>
      <c r="FB418" s="71" t="str">
        <f t="shared" si="5483"/>
        <v/>
      </c>
      <c r="FC418" s="71" t="str">
        <f t="shared" si="5484"/>
        <v/>
      </c>
      <c r="FD418" s="71" t="str">
        <f t="shared" si="5485"/>
        <v/>
      </c>
      <c r="FE418" s="71" t="str">
        <f t="shared" si="5486"/>
        <v/>
      </c>
      <c r="FF418" s="71" t="str">
        <f t="shared" si="5487"/>
        <v/>
      </c>
      <c r="FG418" s="71" t="str">
        <f t="shared" si="5488"/>
        <v/>
      </c>
      <c r="FH418" s="71" t="str">
        <f t="shared" si="5489"/>
        <v/>
      </c>
      <c r="FI418" s="71" t="str">
        <f t="shared" si="5490"/>
        <v/>
      </c>
      <c r="FJ418" s="71" t="str">
        <f t="shared" si="5491"/>
        <v/>
      </c>
      <c r="FK418" s="71" t="str">
        <f t="shared" si="5492"/>
        <v/>
      </c>
      <c r="FL418" s="71" t="str">
        <f t="shared" si="5493"/>
        <v/>
      </c>
      <c r="FM418" s="71" t="str">
        <f t="shared" si="5494"/>
        <v/>
      </c>
      <c r="FN418" s="71" t="str">
        <f t="shared" si="5495"/>
        <v/>
      </c>
      <c r="FO418" s="71" t="str">
        <f t="shared" si="5496"/>
        <v/>
      </c>
      <c r="FP418" s="71" t="str">
        <f t="shared" si="5497"/>
        <v/>
      </c>
      <c r="FQ418" s="71" t="str">
        <f t="shared" si="5498"/>
        <v/>
      </c>
      <c r="FR418" s="71" t="str">
        <f t="shared" si="5499"/>
        <v/>
      </c>
      <c r="FS418" s="71" t="str">
        <f t="shared" si="5500"/>
        <v/>
      </c>
    </row>
    <row r="419" spans="1:175" ht="16.5">
      <c r="A419" s="136"/>
      <c r="B419" s="80" t="s">
        <v>1164</v>
      </c>
      <c r="C419" s="152" t="s">
        <v>1165</v>
      </c>
      <c r="T419" s="158" t="s">
        <v>1166</v>
      </c>
      <c r="U419" s="85" t="s">
        <v>1167</v>
      </c>
      <c r="CN419" s="70" t="str">
        <f t="shared" si="5426"/>
        <v>InitUnitState('IK93',,,,,,,,,,)</v>
      </c>
      <c r="CO419" s="70" t="str">
        <f t="shared" si="5427"/>
        <v>InitUnitNormal('IK93',,,,,,,,,,)</v>
      </c>
      <c r="CP419" s="70" t="str">
        <f t="shared" si="5428"/>
        <v>InitUnitMagic('IK93',,,,,,,,,,)</v>
      </c>
      <c r="CQ419" s="70" t="str">
        <f t="shared" si="5429"/>
        <v>InitUnitAdd('IK93',,,,,,,,,,)</v>
      </c>
      <c r="CR419" s="70" t="str">
        <f t="shared" si="6110"/>
        <v>InitEquipData('IK93',,"",,,,,'','','','','','',"ReplaceableTextures\\CommandButtons\\BTNUI_Fuin_04.blp")</v>
      </c>
      <c r="CU419" s="95" t="str">
        <f t="shared" si="5430"/>
        <v>|n</v>
      </c>
      <c r="CV419" s="61" t="str">
        <f t="shared" si="6033"/>
        <v>为|Cffffc926史诗品质|r的|Cffffc926宝物|r附加一条|Cffffc926水之符印|r属性。|n|n|Cff00ff7f点击可将刻印镶嵌至指定史诗品质的宝物。|n|r|Cffff0000镶嵌后不可拆卸和替换。|r</v>
      </c>
      <c r="CW419" s="60"/>
      <c r="CX419" s="60"/>
      <c r="CY419" s="60"/>
      <c r="CZ419" s="60"/>
      <c r="DA419" s="60"/>
      <c r="DB419" s="71" t="str">
        <f t="shared" si="5431"/>
        <v/>
      </c>
      <c r="DC419" s="71" t="str">
        <f t="shared" si="5432"/>
        <v/>
      </c>
      <c r="DD419" s="71" t="str">
        <f t="shared" si="5433"/>
        <v/>
      </c>
      <c r="DE419" s="71" t="str">
        <f t="shared" si="5434"/>
        <v/>
      </c>
      <c r="DF419" s="71" t="str">
        <f t="shared" si="5435"/>
        <v/>
      </c>
      <c r="DG419" s="71" t="str">
        <f t="shared" si="5436"/>
        <v/>
      </c>
      <c r="DH419" s="71" t="str">
        <f t="shared" si="5437"/>
        <v/>
      </c>
      <c r="DI419" s="71" t="str">
        <f t="shared" si="5438"/>
        <v/>
      </c>
      <c r="DJ419" s="71" t="str">
        <f t="shared" si="5439"/>
        <v/>
      </c>
      <c r="DK419" s="71" t="str">
        <f t="shared" si="5440"/>
        <v/>
      </c>
      <c r="DL419" s="71" t="str">
        <f t="shared" si="5441"/>
        <v/>
      </c>
      <c r="DM419" s="71" t="str">
        <f t="shared" si="5442"/>
        <v/>
      </c>
      <c r="DN419" s="71" t="str">
        <f t="shared" si="5443"/>
        <v/>
      </c>
      <c r="DO419" s="71" t="str">
        <f t="shared" si="5444"/>
        <v/>
      </c>
      <c r="DP419" s="71" t="str">
        <f t="shared" si="5445"/>
        <v/>
      </c>
      <c r="DQ419" s="71" t="str">
        <f t="shared" si="5446"/>
        <v/>
      </c>
      <c r="DR419" s="71" t="str">
        <f t="shared" si="5447"/>
        <v/>
      </c>
      <c r="DS419" s="71" t="str">
        <f t="shared" si="5448"/>
        <v/>
      </c>
      <c r="DT419" s="71" t="str">
        <f t="shared" si="5449"/>
        <v/>
      </c>
      <c r="DU419" s="71" t="str">
        <f t="shared" si="5450"/>
        <v/>
      </c>
      <c r="DV419" s="71" t="str">
        <f t="shared" si="5451"/>
        <v/>
      </c>
      <c r="DW419" s="71" t="str">
        <f t="shared" si="5452"/>
        <v/>
      </c>
      <c r="DX419" s="71" t="str">
        <f t="shared" si="5453"/>
        <v/>
      </c>
      <c r="DY419" s="71" t="str">
        <f t="shared" si="5454"/>
        <v/>
      </c>
      <c r="DZ419" s="71" t="str">
        <f t="shared" si="5455"/>
        <v/>
      </c>
      <c r="EA419" s="71" t="str">
        <f t="shared" si="5456"/>
        <v/>
      </c>
      <c r="EB419" s="71" t="str">
        <f t="shared" si="5457"/>
        <v/>
      </c>
      <c r="EC419" s="71" t="str">
        <f t="shared" si="5458"/>
        <v/>
      </c>
      <c r="ED419" s="71" t="str">
        <f t="shared" si="5459"/>
        <v/>
      </c>
      <c r="EE419" s="71" t="str">
        <f t="shared" si="5460"/>
        <v/>
      </c>
      <c r="EF419" s="71" t="str">
        <f t="shared" si="5461"/>
        <v/>
      </c>
      <c r="EG419" s="71" t="str">
        <f t="shared" si="5462"/>
        <v/>
      </c>
      <c r="EH419" s="71" t="str">
        <f t="shared" si="5463"/>
        <v/>
      </c>
      <c r="EI419" s="71" t="str">
        <f t="shared" si="5464"/>
        <v/>
      </c>
      <c r="EJ419" s="71" t="str">
        <f t="shared" si="5465"/>
        <v/>
      </c>
      <c r="EK419" s="71" t="str">
        <f t="shared" si="5466"/>
        <v/>
      </c>
      <c r="EL419" s="71" t="str">
        <f t="shared" si="5467"/>
        <v/>
      </c>
      <c r="EM419" s="71" t="str">
        <f t="shared" si="5468"/>
        <v/>
      </c>
      <c r="EN419" s="71" t="str">
        <f t="shared" si="5469"/>
        <v/>
      </c>
      <c r="EO419" s="71" t="str">
        <f t="shared" si="5470"/>
        <v/>
      </c>
      <c r="EP419" s="71" t="str">
        <f t="shared" si="5471"/>
        <v/>
      </c>
      <c r="EQ419" s="71" t="str">
        <f t="shared" si="5472"/>
        <v/>
      </c>
      <c r="ER419" s="71" t="str">
        <f t="shared" si="5473"/>
        <v/>
      </c>
      <c r="ES419" s="71" t="str">
        <f t="shared" si="5474"/>
        <v/>
      </c>
      <c r="ET419" s="71" t="str">
        <f t="shared" si="5475"/>
        <v/>
      </c>
      <c r="EU419" s="71" t="str">
        <f t="shared" si="5476"/>
        <v/>
      </c>
      <c r="EV419" s="71" t="str">
        <f t="shared" si="5477"/>
        <v/>
      </c>
      <c r="EW419" s="71" t="str">
        <f t="shared" si="5478"/>
        <v/>
      </c>
      <c r="EX419" s="71" t="str">
        <f t="shared" si="5479"/>
        <v/>
      </c>
      <c r="EY419" s="71" t="str">
        <f t="shared" si="5480"/>
        <v/>
      </c>
      <c r="EZ419" s="71" t="str">
        <f t="shared" si="5481"/>
        <v/>
      </c>
      <c r="FA419" s="71" t="str">
        <f t="shared" si="5482"/>
        <v/>
      </c>
      <c r="FB419" s="71" t="str">
        <f t="shared" si="5483"/>
        <v/>
      </c>
      <c r="FC419" s="71" t="str">
        <f t="shared" si="5484"/>
        <v/>
      </c>
      <c r="FD419" s="71" t="str">
        <f t="shared" si="5485"/>
        <v/>
      </c>
      <c r="FE419" s="71" t="str">
        <f t="shared" si="5486"/>
        <v/>
      </c>
      <c r="FF419" s="71" t="str">
        <f t="shared" si="5487"/>
        <v/>
      </c>
      <c r="FG419" s="71" t="str">
        <f t="shared" si="5488"/>
        <v/>
      </c>
      <c r="FH419" s="71" t="str">
        <f t="shared" si="5489"/>
        <v/>
      </c>
      <c r="FI419" s="71" t="str">
        <f t="shared" si="5490"/>
        <v/>
      </c>
      <c r="FJ419" s="71" t="str">
        <f t="shared" si="5491"/>
        <v/>
      </c>
      <c r="FK419" s="71" t="str">
        <f t="shared" si="5492"/>
        <v/>
      </c>
      <c r="FL419" s="71" t="str">
        <f t="shared" si="5493"/>
        <v/>
      </c>
      <c r="FM419" s="71" t="str">
        <f t="shared" si="5494"/>
        <v/>
      </c>
      <c r="FN419" s="71" t="str">
        <f t="shared" si="5495"/>
        <v/>
      </c>
      <c r="FO419" s="71" t="str">
        <f t="shared" si="5496"/>
        <v/>
      </c>
      <c r="FP419" s="71" t="str">
        <f t="shared" si="5497"/>
        <v/>
      </c>
      <c r="FQ419" s="71" t="str">
        <f t="shared" si="5498"/>
        <v/>
      </c>
      <c r="FR419" s="71" t="str">
        <f t="shared" si="5499"/>
        <v/>
      </c>
      <c r="FS419" s="71" t="str">
        <f t="shared" si="5500"/>
        <v/>
      </c>
    </row>
    <row r="420" spans="1:175" ht="16.5">
      <c r="A420" s="136"/>
      <c r="B420" s="80" t="s">
        <v>1168</v>
      </c>
      <c r="C420" s="152" t="s">
        <v>1169</v>
      </c>
      <c r="T420" s="158" t="s">
        <v>1170</v>
      </c>
      <c r="U420" s="85" t="s">
        <v>1171</v>
      </c>
      <c r="CN420" s="70" t="str">
        <f t="shared" si="5426"/>
        <v>InitUnitState('IK94',,,,,,,,,,)</v>
      </c>
      <c r="CO420" s="70" t="str">
        <f t="shared" si="5427"/>
        <v>InitUnitNormal('IK94',,,,,,,,,,)</v>
      </c>
      <c r="CP420" s="70" t="str">
        <f t="shared" si="5428"/>
        <v>InitUnitMagic('IK94',,,,,,,,,,)</v>
      </c>
      <c r="CQ420" s="70" t="str">
        <f t="shared" si="5429"/>
        <v>InitUnitAdd('IK94',,,,,,,,,,)</v>
      </c>
      <c r="CR420" s="70" t="str">
        <f t="shared" si="6110"/>
        <v>InitEquipData('IK94',,"",,,,,'','','','','','',"ReplaceableTextures\\CommandButtons\\BTNUI_Fuin_05.blp")</v>
      </c>
      <c r="CU420" s="95" t="str">
        <f t="shared" si="5430"/>
        <v>|n</v>
      </c>
      <c r="CV420" s="61" t="str">
        <f t="shared" si="6033"/>
        <v>为|Cffffc926史诗品质|r的|Cffffc926宝物|r附加一条|Cffffc926火之符印|r属性。|n|n|Cff00ff7f点击可将刻印镶嵌至指定史诗品质的宝物。|n|r|Cffff0000镶嵌后不可拆卸和替换。|r</v>
      </c>
      <c r="CW420" s="60"/>
      <c r="CX420" s="60"/>
      <c r="CY420" s="60"/>
      <c r="CZ420" s="60"/>
      <c r="DA420" s="60"/>
      <c r="DB420" s="71" t="str">
        <f t="shared" si="5431"/>
        <v/>
      </c>
      <c r="DC420" s="71" t="str">
        <f t="shared" si="5432"/>
        <v/>
      </c>
      <c r="DD420" s="71" t="str">
        <f t="shared" si="5433"/>
        <v/>
      </c>
      <c r="DE420" s="71" t="str">
        <f t="shared" si="5434"/>
        <v/>
      </c>
      <c r="DF420" s="71" t="str">
        <f t="shared" si="5435"/>
        <v/>
      </c>
      <c r="DG420" s="71" t="str">
        <f t="shared" si="5436"/>
        <v/>
      </c>
      <c r="DH420" s="71" t="str">
        <f t="shared" si="5437"/>
        <v/>
      </c>
      <c r="DI420" s="71" t="str">
        <f t="shared" si="5438"/>
        <v/>
      </c>
      <c r="DJ420" s="71" t="str">
        <f t="shared" si="5439"/>
        <v/>
      </c>
      <c r="DK420" s="71" t="str">
        <f t="shared" si="5440"/>
        <v/>
      </c>
      <c r="DL420" s="71" t="str">
        <f t="shared" si="5441"/>
        <v/>
      </c>
      <c r="DM420" s="71" t="str">
        <f t="shared" si="5442"/>
        <v/>
      </c>
      <c r="DN420" s="71" t="str">
        <f t="shared" si="5443"/>
        <v/>
      </c>
      <c r="DO420" s="71" t="str">
        <f t="shared" si="5444"/>
        <v/>
      </c>
      <c r="DP420" s="71" t="str">
        <f t="shared" si="5445"/>
        <v/>
      </c>
      <c r="DQ420" s="71" t="str">
        <f t="shared" si="5446"/>
        <v/>
      </c>
      <c r="DR420" s="71" t="str">
        <f t="shared" si="5447"/>
        <v/>
      </c>
      <c r="DS420" s="71" t="str">
        <f t="shared" si="5448"/>
        <v/>
      </c>
      <c r="DT420" s="71" t="str">
        <f t="shared" si="5449"/>
        <v/>
      </c>
      <c r="DU420" s="71" t="str">
        <f t="shared" si="5450"/>
        <v/>
      </c>
      <c r="DV420" s="71" t="str">
        <f t="shared" si="5451"/>
        <v/>
      </c>
      <c r="DW420" s="71" t="str">
        <f t="shared" si="5452"/>
        <v/>
      </c>
      <c r="DX420" s="71" t="str">
        <f t="shared" si="5453"/>
        <v/>
      </c>
      <c r="DY420" s="71" t="str">
        <f t="shared" si="5454"/>
        <v/>
      </c>
      <c r="DZ420" s="71" t="str">
        <f t="shared" si="5455"/>
        <v/>
      </c>
      <c r="EA420" s="71" t="str">
        <f t="shared" si="5456"/>
        <v/>
      </c>
      <c r="EB420" s="71" t="str">
        <f t="shared" si="5457"/>
        <v/>
      </c>
      <c r="EC420" s="71" t="str">
        <f t="shared" si="5458"/>
        <v/>
      </c>
      <c r="ED420" s="71" t="str">
        <f t="shared" si="5459"/>
        <v/>
      </c>
      <c r="EE420" s="71" t="str">
        <f t="shared" si="5460"/>
        <v/>
      </c>
      <c r="EF420" s="71" t="str">
        <f t="shared" si="5461"/>
        <v/>
      </c>
      <c r="EG420" s="71" t="str">
        <f t="shared" si="5462"/>
        <v/>
      </c>
      <c r="EH420" s="71" t="str">
        <f t="shared" si="5463"/>
        <v/>
      </c>
      <c r="EI420" s="71" t="str">
        <f t="shared" si="5464"/>
        <v/>
      </c>
      <c r="EJ420" s="71" t="str">
        <f t="shared" si="5465"/>
        <v/>
      </c>
      <c r="EK420" s="71" t="str">
        <f t="shared" si="5466"/>
        <v/>
      </c>
      <c r="EL420" s="71" t="str">
        <f t="shared" si="5467"/>
        <v/>
      </c>
      <c r="EM420" s="71" t="str">
        <f t="shared" si="5468"/>
        <v/>
      </c>
      <c r="EN420" s="71" t="str">
        <f t="shared" si="5469"/>
        <v/>
      </c>
      <c r="EO420" s="71" t="str">
        <f t="shared" si="5470"/>
        <v/>
      </c>
      <c r="EP420" s="71" t="str">
        <f t="shared" si="5471"/>
        <v/>
      </c>
      <c r="EQ420" s="71" t="str">
        <f t="shared" si="5472"/>
        <v/>
      </c>
      <c r="ER420" s="71" t="str">
        <f t="shared" si="5473"/>
        <v/>
      </c>
      <c r="ES420" s="71" t="str">
        <f t="shared" si="5474"/>
        <v/>
      </c>
      <c r="ET420" s="71" t="str">
        <f t="shared" si="5475"/>
        <v/>
      </c>
      <c r="EU420" s="71" t="str">
        <f t="shared" si="5476"/>
        <v/>
      </c>
      <c r="EV420" s="71" t="str">
        <f t="shared" si="5477"/>
        <v/>
      </c>
      <c r="EW420" s="71" t="str">
        <f t="shared" si="5478"/>
        <v/>
      </c>
      <c r="EX420" s="71" t="str">
        <f t="shared" si="5479"/>
        <v/>
      </c>
      <c r="EY420" s="71" t="str">
        <f t="shared" si="5480"/>
        <v/>
      </c>
      <c r="EZ420" s="71" t="str">
        <f t="shared" si="5481"/>
        <v/>
      </c>
      <c r="FA420" s="71" t="str">
        <f t="shared" si="5482"/>
        <v/>
      </c>
      <c r="FB420" s="71" t="str">
        <f t="shared" si="5483"/>
        <v/>
      </c>
      <c r="FC420" s="71" t="str">
        <f t="shared" si="5484"/>
        <v/>
      </c>
      <c r="FD420" s="71" t="str">
        <f t="shared" si="5485"/>
        <v/>
      </c>
      <c r="FE420" s="71" t="str">
        <f t="shared" si="5486"/>
        <v/>
      </c>
      <c r="FF420" s="71" t="str">
        <f t="shared" si="5487"/>
        <v/>
      </c>
      <c r="FG420" s="71" t="str">
        <f t="shared" si="5488"/>
        <v/>
      </c>
      <c r="FH420" s="71" t="str">
        <f t="shared" si="5489"/>
        <v/>
      </c>
      <c r="FI420" s="71" t="str">
        <f t="shared" si="5490"/>
        <v/>
      </c>
      <c r="FJ420" s="71" t="str">
        <f t="shared" si="5491"/>
        <v/>
      </c>
      <c r="FK420" s="71" t="str">
        <f t="shared" si="5492"/>
        <v/>
      </c>
      <c r="FL420" s="71" t="str">
        <f t="shared" si="5493"/>
        <v/>
      </c>
      <c r="FM420" s="71" t="str">
        <f t="shared" si="5494"/>
        <v/>
      </c>
      <c r="FN420" s="71" t="str">
        <f t="shared" si="5495"/>
        <v/>
      </c>
      <c r="FO420" s="71" t="str">
        <f t="shared" si="5496"/>
        <v/>
      </c>
      <c r="FP420" s="71" t="str">
        <f t="shared" si="5497"/>
        <v/>
      </c>
      <c r="FQ420" s="71" t="str">
        <f t="shared" si="5498"/>
        <v/>
      </c>
      <c r="FR420" s="71" t="str">
        <f t="shared" si="5499"/>
        <v/>
      </c>
      <c r="FS420" s="71" t="str">
        <f t="shared" si="5500"/>
        <v/>
      </c>
    </row>
    <row r="421" spans="1:175" ht="16.5">
      <c r="A421" s="136"/>
      <c r="B421" s="80" t="s">
        <v>1172</v>
      </c>
      <c r="C421" s="152" t="s">
        <v>1173</v>
      </c>
      <c r="T421" s="158" t="s">
        <v>1174</v>
      </c>
      <c r="U421" s="85" t="s">
        <v>1175</v>
      </c>
      <c r="CN421" s="70" t="str">
        <f t="shared" si="5426"/>
        <v>InitUnitState('IK95',,,,,,,,,,)</v>
      </c>
      <c r="CO421" s="70" t="str">
        <f t="shared" si="5427"/>
        <v>InitUnitNormal('IK95',,,,,,,,,,)</v>
      </c>
      <c r="CP421" s="70" t="str">
        <f t="shared" si="5428"/>
        <v>InitUnitMagic('IK95',,,,,,,,,,)</v>
      </c>
      <c r="CQ421" s="70" t="str">
        <f t="shared" si="5429"/>
        <v>InitUnitAdd('IK95',,,,,,,,,,)</v>
      </c>
      <c r="CR421" s="70" t="str">
        <f t="shared" si="6110"/>
        <v>InitEquipData('IK95',,"",,,,,'','','','','','',"ReplaceableTextures\\CommandButtons\\BTNUI_Fuin_06.blp")</v>
      </c>
      <c r="CU421" s="95" t="str">
        <f t="shared" si="5430"/>
        <v>|n</v>
      </c>
      <c r="CV421" s="61" t="str">
        <f t="shared" si="6033"/>
        <v>为|Cffffc926史诗品质|r的|Cffffc926宝物|r附加一条|Cffffc926土之符印|r属性。|n|n|Cff00ff7f点击可将刻印镶嵌至指定史诗品质的宝物。|n|r|Cffff0000镶嵌后不可拆卸和替换。|r</v>
      </c>
      <c r="CW421" s="60"/>
      <c r="CX421" s="60"/>
      <c r="CY421" s="60"/>
      <c r="CZ421" s="60"/>
      <c r="DA421" s="60"/>
      <c r="DB421" s="71" t="str">
        <f t="shared" si="5431"/>
        <v/>
      </c>
      <c r="DC421" s="71" t="str">
        <f t="shared" si="5432"/>
        <v/>
      </c>
      <c r="DD421" s="71" t="str">
        <f t="shared" si="5433"/>
        <v/>
      </c>
      <c r="DE421" s="71" t="str">
        <f t="shared" si="5434"/>
        <v/>
      </c>
      <c r="DF421" s="71" t="str">
        <f t="shared" si="5435"/>
        <v/>
      </c>
      <c r="DG421" s="71" t="str">
        <f t="shared" si="5436"/>
        <v/>
      </c>
      <c r="DH421" s="71" t="str">
        <f t="shared" si="5437"/>
        <v/>
      </c>
      <c r="DI421" s="71" t="str">
        <f t="shared" si="5438"/>
        <v/>
      </c>
      <c r="DJ421" s="71" t="str">
        <f t="shared" si="5439"/>
        <v/>
      </c>
      <c r="DK421" s="71" t="str">
        <f t="shared" si="5440"/>
        <v/>
      </c>
      <c r="DL421" s="71" t="str">
        <f t="shared" si="5441"/>
        <v/>
      </c>
      <c r="DM421" s="71" t="str">
        <f t="shared" si="5442"/>
        <v/>
      </c>
      <c r="DN421" s="71" t="str">
        <f t="shared" si="5443"/>
        <v/>
      </c>
      <c r="DO421" s="71" t="str">
        <f t="shared" si="5444"/>
        <v/>
      </c>
      <c r="DP421" s="71" t="str">
        <f t="shared" si="5445"/>
        <v/>
      </c>
      <c r="DQ421" s="71" t="str">
        <f t="shared" si="5446"/>
        <v/>
      </c>
      <c r="DR421" s="71" t="str">
        <f t="shared" si="5447"/>
        <v/>
      </c>
      <c r="DS421" s="71" t="str">
        <f t="shared" si="5448"/>
        <v/>
      </c>
      <c r="DT421" s="71" t="str">
        <f t="shared" si="5449"/>
        <v/>
      </c>
      <c r="DU421" s="71" t="str">
        <f t="shared" si="5450"/>
        <v/>
      </c>
      <c r="DV421" s="71" t="str">
        <f t="shared" si="5451"/>
        <v/>
      </c>
      <c r="DW421" s="71" t="str">
        <f t="shared" si="5452"/>
        <v/>
      </c>
      <c r="DX421" s="71" t="str">
        <f t="shared" si="5453"/>
        <v/>
      </c>
      <c r="DY421" s="71" t="str">
        <f t="shared" si="5454"/>
        <v/>
      </c>
      <c r="DZ421" s="71" t="str">
        <f t="shared" si="5455"/>
        <v/>
      </c>
      <c r="EA421" s="71" t="str">
        <f t="shared" si="5456"/>
        <v/>
      </c>
      <c r="EB421" s="71" t="str">
        <f t="shared" si="5457"/>
        <v/>
      </c>
      <c r="EC421" s="71" t="str">
        <f t="shared" si="5458"/>
        <v/>
      </c>
      <c r="ED421" s="71" t="str">
        <f t="shared" si="5459"/>
        <v/>
      </c>
      <c r="EE421" s="71" t="str">
        <f t="shared" si="5460"/>
        <v/>
      </c>
      <c r="EF421" s="71" t="str">
        <f t="shared" si="5461"/>
        <v/>
      </c>
      <c r="EG421" s="71" t="str">
        <f t="shared" si="5462"/>
        <v/>
      </c>
      <c r="EH421" s="71" t="str">
        <f t="shared" si="5463"/>
        <v/>
      </c>
      <c r="EI421" s="71" t="str">
        <f t="shared" si="5464"/>
        <v/>
      </c>
      <c r="EJ421" s="71" t="str">
        <f t="shared" si="5465"/>
        <v/>
      </c>
      <c r="EK421" s="71" t="str">
        <f t="shared" si="5466"/>
        <v/>
      </c>
      <c r="EL421" s="71" t="str">
        <f t="shared" si="5467"/>
        <v/>
      </c>
      <c r="EM421" s="71" t="str">
        <f t="shared" si="5468"/>
        <v/>
      </c>
      <c r="EN421" s="71" t="str">
        <f t="shared" si="5469"/>
        <v/>
      </c>
      <c r="EO421" s="71" t="str">
        <f t="shared" si="5470"/>
        <v/>
      </c>
      <c r="EP421" s="71" t="str">
        <f t="shared" si="5471"/>
        <v/>
      </c>
      <c r="EQ421" s="71" t="str">
        <f t="shared" si="5472"/>
        <v/>
      </c>
      <c r="ER421" s="71" t="str">
        <f t="shared" si="5473"/>
        <v/>
      </c>
      <c r="ES421" s="71" t="str">
        <f t="shared" si="5474"/>
        <v/>
      </c>
      <c r="ET421" s="71" t="str">
        <f t="shared" si="5475"/>
        <v/>
      </c>
      <c r="EU421" s="71" t="str">
        <f t="shared" si="5476"/>
        <v/>
      </c>
      <c r="EV421" s="71" t="str">
        <f t="shared" si="5477"/>
        <v/>
      </c>
      <c r="EW421" s="71" t="str">
        <f t="shared" si="5478"/>
        <v/>
      </c>
      <c r="EX421" s="71" t="str">
        <f t="shared" si="5479"/>
        <v/>
      </c>
      <c r="EY421" s="71" t="str">
        <f t="shared" si="5480"/>
        <v/>
      </c>
      <c r="EZ421" s="71" t="str">
        <f t="shared" si="5481"/>
        <v/>
      </c>
      <c r="FA421" s="71" t="str">
        <f t="shared" si="5482"/>
        <v/>
      </c>
      <c r="FB421" s="71" t="str">
        <f t="shared" si="5483"/>
        <v/>
      </c>
      <c r="FC421" s="71" t="str">
        <f t="shared" si="5484"/>
        <v/>
      </c>
      <c r="FD421" s="71" t="str">
        <f t="shared" si="5485"/>
        <v/>
      </c>
      <c r="FE421" s="71" t="str">
        <f t="shared" si="5486"/>
        <v/>
      </c>
      <c r="FF421" s="71" t="str">
        <f t="shared" si="5487"/>
        <v/>
      </c>
      <c r="FG421" s="71" t="str">
        <f t="shared" si="5488"/>
        <v/>
      </c>
      <c r="FH421" s="71" t="str">
        <f t="shared" si="5489"/>
        <v/>
      </c>
      <c r="FI421" s="71" t="str">
        <f t="shared" si="5490"/>
        <v/>
      </c>
      <c r="FJ421" s="71" t="str">
        <f t="shared" si="5491"/>
        <v/>
      </c>
      <c r="FK421" s="71" t="str">
        <f t="shared" si="5492"/>
        <v/>
      </c>
      <c r="FL421" s="71" t="str">
        <f t="shared" si="5493"/>
        <v/>
      </c>
      <c r="FM421" s="71" t="str">
        <f t="shared" si="5494"/>
        <v/>
      </c>
      <c r="FN421" s="71" t="str">
        <f t="shared" si="5495"/>
        <v/>
      </c>
      <c r="FO421" s="71" t="str">
        <f t="shared" si="5496"/>
        <v/>
      </c>
      <c r="FP421" s="71" t="str">
        <f t="shared" si="5497"/>
        <v/>
      </c>
      <c r="FQ421" s="71" t="str">
        <f t="shared" si="5498"/>
        <v/>
      </c>
      <c r="FR421" s="71" t="str">
        <f t="shared" si="5499"/>
        <v/>
      </c>
      <c r="FS421" s="71" t="str">
        <f t="shared" si="5500"/>
        <v/>
      </c>
    </row>
    <row r="422" spans="1:175" ht="16.5">
      <c r="A422" s="136"/>
      <c r="B422" s="80" t="s">
        <v>1176</v>
      </c>
      <c r="C422" s="152" t="s">
        <v>1177</v>
      </c>
      <c r="T422" s="158" t="s">
        <v>1178</v>
      </c>
      <c r="U422" s="85" t="s">
        <v>1179</v>
      </c>
      <c r="CN422" s="70" t="str">
        <f t="shared" si="5426"/>
        <v>InitUnitState('IK96',,,,,,,,,,)</v>
      </c>
      <c r="CO422" s="70" t="str">
        <f t="shared" si="5427"/>
        <v>InitUnitNormal('IK96',,,,,,,,,,)</v>
      </c>
      <c r="CP422" s="70" t="str">
        <f t="shared" si="5428"/>
        <v>InitUnitMagic('IK96',,,,,,,,,,)</v>
      </c>
      <c r="CQ422" s="70" t="str">
        <f t="shared" si="5429"/>
        <v>InitUnitAdd('IK96',,,,,,,,,,)</v>
      </c>
      <c r="CR422" s="70" t="str">
        <f t="shared" si="6110"/>
        <v>InitEquipData('IK96',,"",,,,,'','','','','','',"ReplaceableTextures\\CommandButtons\\BTNUI_Fuin_07.blp")</v>
      </c>
      <c r="CU422" s="95" t="str">
        <f t="shared" si="5430"/>
        <v>|n</v>
      </c>
      <c r="CV422" s="61" t="str">
        <f t="shared" si="6033"/>
        <v>为|Cffffc926史诗品质|r的|Cffffc926宝物|r附加一条|Cffffc926光之符印|r属性。|n|n|Cff00ff7f点击可将刻印镶嵌至指定史诗品质的宝物。|n|r|Cffff0000镶嵌后不可拆卸和替换。|r</v>
      </c>
      <c r="CW422" s="60"/>
      <c r="CX422" s="60"/>
      <c r="CY422" s="60"/>
      <c r="CZ422" s="60"/>
      <c r="DA422" s="60"/>
      <c r="DB422" s="71" t="str">
        <f t="shared" si="5431"/>
        <v/>
      </c>
      <c r="DC422" s="71" t="str">
        <f t="shared" si="5432"/>
        <v/>
      </c>
      <c r="DD422" s="71" t="str">
        <f t="shared" si="5433"/>
        <v/>
      </c>
      <c r="DE422" s="71" t="str">
        <f t="shared" si="5434"/>
        <v/>
      </c>
      <c r="DF422" s="71" t="str">
        <f t="shared" si="5435"/>
        <v/>
      </c>
      <c r="DG422" s="71" t="str">
        <f t="shared" si="5436"/>
        <v/>
      </c>
      <c r="DH422" s="71" t="str">
        <f t="shared" si="5437"/>
        <v/>
      </c>
      <c r="DI422" s="71" t="str">
        <f t="shared" si="5438"/>
        <v/>
      </c>
      <c r="DJ422" s="71" t="str">
        <f t="shared" si="5439"/>
        <v/>
      </c>
      <c r="DK422" s="71" t="str">
        <f t="shared" si="5440"/>
        <v/>
      </c>
      <c r="DL422" s="71" t="str">
        <f t="shared" si="5441"/>
        <v/>
      </c>
      <c r="DM422" s="71" t="str">
        <f t="shared" si="5442"/>
        <v/>
      </c>
      <c r="DN422" s="71" t="str">
        <f t="shared" si="5443"/>
        <v/>
      </c>
      <c r="DO422" s="71" t="str">
        <f t="shared" si="5444"/>
        <v/>
      </c>
      <c r="DP422" s="71" t="str">
        <f t="shared" si="5445"/>
        <v/>
      </c>
      <c r="DQ422" s="71" t="str">
        <f t="shared" si="5446"/>
        <v/>
      </c>
      <c r="DR422" s="71" t="str">
        <f t="shared" si="5447"/>
        <v/>
      </c>
      <c r="DS422" s="71" t="str">
        <f t="shared" si="5448"/>
        <v/>
      </c>
      <c r="DT422" s="71" t="str">
        <f t="shared" si="5449"/>
        <v/>
      </c>
      <c r="DU422" s="71" t="str">
        <f t="shared" si="5450"/>
        <v/>
      </c>
      <c r="DV422" s="71" t="str">
        <f t="shared" si="5451"/>
        <v/>
      </c>
      <c r="DW422" s="71" t="str">
        <f t="shared" si="5452"/>
        <v/>
      </c>
      <c r="DX422" s="71" t="str">
        <f t="shared" si="5453"/>
        <v/>
      </c>
      <c r="DY422" s="71" t="str">
        <f t="shared" si="5454"/>
        <v/>
      </c>
      <c r="DZ422" s="71" t="str">
        <f t="shared" si="5455"/>
        <v/>
      </c>
      <c r="EA422" s="71" t="str">
        <f t="shared" si="5456"/>
        <v/>
      </c>
      <c r="EB422" s="71" t="str">
        <f t="shared" si="5457"/>
        <v/>
      </c>
      <c r="EC422" s="71" t="str">
        <f t="shared" si="5458"/>
        <v/>
      </c>
      <c r="ED422" s="71" t="str">
        <f t="shared" si="5459"/>
        <v/>
      </c>
      <c r="EE422" s="71" t="str">
        <f t="shared" si="5460"/>
        <v/>
      </c>
      <c r="EF422" s="71" t="str">
        <f t="shared" si="5461"/>
        <v/>
      </c>
      <c r="EG422" s="71" t="str">
        <f t="shared" si="5462"/>
        <v/>
      </c>
      <c r="EH422" s="71" t="str">
        <f t="shared" si="5463"/>
        <v/>
      </c>
      <c r="EI422" s="71" t="str">
        <f t="shared" si="5464"/>
        <v/>
      </c>
      <c r="EJ422" s="71" t="str">
        <f t="shared" si="5465"/>
        <v/>
      </c>
      <c r="EK422" s="71" t="str">
        <f t="shared" si="5466"/>
        <v/>
      </c>
      <c r="EL422" s="71" t="str">
        <f t="shared" si="5467"/>
        <v/>
      </c>
      <c r="EM422" s="71" t="str">
        <f t="shared" si="5468"/>
        <v/>
      </c>
      <c r="EN422" s="71" t="str">
        <f t="shared" si="5469"/>
        <v/>
      </c>
      <c r="EO422" s="71" t="str">
        <f t="shared" si="5470"/>
        <v/>
      </c>
      <c r="EP422" s="71" t="str">
        <f t="shared" si="5471"/>
        <v/>
      </c>
      <c r="EQ422" s="71" t="str">
        <f t="shared" si="5472"/>
        <v/>
      </c>
      <c r="ER422" s="71" t="str">
        <f t="shared" si="5473"/>
        <v/>
      </c>
      <c r="ES422" s="71" t="str">
        <f t="shared" si="5474"/>
        <v/>
      </c>
      <c r="ET422" s="71" t="str">
        <f t="shared" si="5475"/>
        <v/>
      </c>
      <c r="EU422" s="71" t="str">
        <f t="shared" si="5476"/>
        <v/>
      </c>
      <c r="EV422" s="71" t="str">
        <f t="shared" si="5477"/>
        <v/>
      </c>
      <c r="EW422" s="71" t="str">
        <f t="shared" si="5478"/>
        <v/>
      </c>
      <c r="EX422" s="71" t="str">
        <f t="shared" si="5479"/>
        <v/>
      </c>
      <c r="EY422" s="71" t="str">
        <f t="shared" si="5480"/>
        <v/>
      </c>
      <c r="EZ422" s="71" t="str">
        <f t="shared" si="5481"/>
        <v/>
      </c>
      <c r="FA422" s="71" t="str">
        <f t="shared" si="5482"/>
        <v/>
      </c>
      <c r="FB422" s="71" t="str">
        <f t="shared" si="5483"/>
        <v/>
      </c>
      <c r="FC422" s="71" t="str">
        <f t="shared" si="5484"/>
        <v/>
      </c>
      <c r="FD422" s="71" t="str">
        <f t="shared" si="5485"/>
        <v/>
      </c>
      <c r="FE422" s="71" t="str">
        <f t="shared" si="5486"/>
        <v/>
      </c>
      <c r="FF422" s="71" t="str">
        <f t="shared" si="5487"/>
        <v/>
      </c>
      <c r="FG422" s="71" t="str">
        <f t="shared" si="5488"/>
        <v/>
      </c>
      <c r="FH422" s="71" t="str">
        <f t="shared" si="5489"/>
        <v/>
      </c>
      <c r="FI422" s="71" t="str">
        <f t="shared" si="5490"/>
        <v/>
      </c>
      <c r="FJ422" s="71" t="str">
        <f t="shared" si="5491"/>
        <v/>
      </c>
      <c r="FK422" s="71" t="str">
        <f t="shared" si="5492"/>
        <v/>
      </c>
      <c r="FL422" s="71" t="str">
        <f t="shared" si="5493"/>
        <v/>
      </c>
      <c r="FM422" s="71" t="str">
        <f t="shared" si="5494"/>
        <v/>
      </c>
      <c r="FN422" s="71" t="str">
        <f t="shared" si="5495"/>
        <v/>
      </c>
      <c r="FO422" s="71" t="str">
        <f t="shared" si="5496"/>
        <v/>
      </c>
      <c r="FP422" s="71" t="str">
        <f t="shared" si="5497"/>
        <v/>
      </c>
      <c r="FQ422" s="71" t="str">
        <f t="shared" si="5498"/>
        <v/>
      </c>
      <c r="FR422" s="71" t="str">
        <f t="shared" si="5499"/>
        <v/>
      </c>
      <c r="FS422" s="71" t="str">
        <f t="shared" si="5500"/>
        <v/>
      </c>
    </row>
    <row r="423" spans="1:175" ht="16.5">
      <c r="A423" s="136"/>
      <c r="B423" s="80" t="s">
        <v>1180</v>
      </c>
      <c r="C423" s="152" t="s">
        <v>1181</v>
      </c>
      <c r="T423" s="158" t="s">
        <v>1182</v>
      </c>
      <c r="U423" s="85" t="s">
        <v>1183</v>
      </c>
      <c r="CN423" s="70" t="str">
        <f t="shared" si="5426"/>
        <v>InitUnitState('IK97',,,,,,,,,,)</v>
      </c>
      <c r="CO423" s="70" t="str">
        <f t="shared" si="5427"/>
        <v>InitUnitNormal('IK97',,,,,,,,,,)</v>
      </c>
      <c r="CP423" s="70" t="str">
        <f t="shared" si="5428"/>
        <v>InitUnitMagic('IK97',,,,,,,,,,)</v>
      </c>
      <c r="CQ423" s="70" t="str">
        <f t="shared" si="5429"/>
        <v>InitUnitAdd('IK97',,,,,,,,,,)</v>
      </c>
      <c r="CR423" s="70" t="str">
        <f t="shared" si="6110"/>
        <v>InitEquipData('IK97',,"",,,,,'','','','','','',"ReplaceableTextures\\CommandButtons\\BTNUI_Fuin_08.blp")</v>
      </c>
      <c r="CU423" s="95" t="str">
        <f t="shared" si="5430"/>
        <v>|n</v>
      </c>
      <c r="CV423" s="61" t="str">
        <f t="shared" si="6033"/>
        <v>为|Cffffc926史诗品质|r的|Cffffc926宝物|r附加一条|Cffffc926雷之符印|r属性。|n|n|Cff00ff7f点击可将刻印镶嵌至指定史诗品质的宝物。|n|r|Cffff0000镶嵌后不可拆卸和替换。|r</v>
      </c>
      <c r="CW423" s="60"/>
      <c r="CX423" s="60"/>
      <c r="CY423" s="60"/>
      <c r="CZ423" s="60"/>
      <c r="DA423" s="60"/>
      <c r="DB423" s="71" t="str">
        <f t="shared" si="5431"/>
        <v/>
      </c>
      <c r="DC423" s="71" t="str">
        <f t="shared" si="5432"/>
        <v/>
      </c>
      <c r="DD423" s="71" t="str">
        <f t="shared" si="5433"/>
        <v/>
      </c>
      <c r="DE423" s="71" t="str">
        <f t="shared" si="5434"/>
        <v/>
      </c>
      <c r="DF423" s="71" t="str">
        <f t="shared" si="5435"/>
        <v/>
      </c>
      <c r="DG423" s="71" t="str">
        <f t="shared" si="5436"/>
        <v/>
      </c>
      <c r="DH423" s="71" t="str">
        <f t="shared" si="5437"/>
        <v/>
      </c>
      <c r="DI423" s="71" t="str">
        <f t="shared" si="5438"/>
        <v/>
      </c>
      <c r="DJ423" s="71" t="str">
        <f t="shared" si="5439"/>
        <v/>
      </c>
      <c r="DK423" s="71" t="str">
        <f t="shared" si="5440"/>
        <v/>
      </c>
      <c r="DL423" s="71" t="str">
        <f t="shared" si="5441"/>
        <v/>
      </c>
      <c r="DM423" s="71" t="str">
        <f t="shared" si="5442"/>
        <v/>
      </c>
      <c r="DN423" s="71" t="str">
        <f t="shared" si="5443"/>
        <v/>
      </c>
      <c r="DO423" s="71" t="str">
        <f t="shared" si="5444"/>
        <v/>
      </c>
      <c r="DP423" s="71" t="str">
        <f t="shared" si="5445"/>
        <v/>
      </c>
      <c r="DQ423" s="71" t="str">
        <f t="shared" si="5446"/>
        <v/>
      </c>
      <c r="DR423" s="71" t="str">
        <f t="shared" si="5447"/>
        <v/>
      </c>
      <c r="DS423" s="71" t="str">
        <f t="shared" si="5448"/>
        <v/>
      </c>
      <c r="DT423" s="71" t="str">
        <f t="shared" si="5449"/>
        <v/>
      </c>
      <c r="DU423" s="71" t="str">
        <f t="shared" si="5450"/>
        <v/>
      </c>
      <c r="DV423" s="71" t="str">
        <f t="shared" si="5451"/>
        <v/>
      </c>
      <c r="DW423" s="71" t="str">
        <f t="shared" si="5452"/>
        <v/>
      </c>
      <c r="DX423" s="71" t="str">
        <f t="shared" si="5453"/>
        <v/>
      </c>
      <c r="DY423" s="71" t="str">
        <f t="shared" si="5454"/>
        <v/>
      </c>
      <c r="DZ423" s="71" t="str">
        <f t="shared" si="5455"/>
        <v/>
      </c>
      <c r="EA423" s="71" t="str">
        <f t="shared" si="5456"/>
        <v/>
      </c>
      <c r="EB423" s="71" t="str">
        <f t="shared" si="5457"/>
        <v/>
      </c>
      <c r="EC423" s="71" t="str">
        <f t="shared" si="5458"/>
        <v/>
      </c>
      <c r="ED423" s="71" t="str">
        <f t="shared" si="5459"/>
        <v/>
      </c>
      <c r="EE423" s="71" t="str">
        <f t="shared" si="5460"/>
        <v/>
      </c>
      <c r="EF423" s="71" t="str">
        <f t="shared" si="5461"/>
        <v/>
      </c>
      <c r="EG423" s="71" t="str">
        <f t="shared" si="5462"/>
        <v/>
      </c>
      <c r="EH423" s="71" t="str">
        <f t="shared" si="5463"/>
        <v/>
      </c>
      <c r="EI423" s="71" t="str">
        <f t="shared" si="5464"/>
        <v/>
      </c>
      <c r="EJ423" s="71" t="str">
        <f t="shared" si="5465"/>
        <v/>
      </c>
      <c r="EK423" s="71" t="str">
        <f t="shared" si="5466"/>
        <v/>
      </c>
      <c r="EL423" s="71" t="str">
        <f t="shared" si="5467"/>
        <v/>
      </c>
      <c r="EM423" s="71" t="str">
        <f t="shared" si="5468"/>
        <v/>
      </c>
      <c r="EN423" s="71" t="str">
        <f t="shared" si="5469"/>
        <v/>
      </c>
      <c r="EO423" s="71" t="str">
        <f t="shared" si="5470"/>
        <v/>
      </c>
      <c r="EP423" s="71" t="str">
        <f t="shared" si="5471"/>
        <v/>
      </c>
      <c r="EQ423" s="71" t="str">
        <f t="shared" si="5472"/>
        <v/>
      </c>
      <c r="ER423" s="71" t="str">
        <f t="shared" si="5473"/>
        <v/>
      </c>
      <c r="ES423" s="71" t="str">
        <f t="shared" si="5474"/>
        <v/>
      </c>
      <c r="ET423" s="71" t="str">
        <f t="shared" si="5475"/>
        <v/>
      </c>
      <c r="EU423" s="71" t="str">
        <f t="shared" si="5476"/>
        <v/>
      </c>
      <c r="EV423" s="71" t="str">
        <f t="shared" si="5477"/>
        <v/>
      </c>
      <c r="EW423" s="71" t="str">
        <f t="shared" si="5478"/>
        <v/>
      </c>
      <c r="EX423" s="71" t="str">
        <f t="shared" si="5479"/>
        <v/>
      </c>
      <c r="EY423" s="71" t="str">
        <f t="shared" si="5480"/>
        <v/>
      </c>
      <c r="EZ423" s="71" t="str">
        <f t="shared" si="5481"/>
        <v/>
      </c>
      <c r="FA423" s="71" t="str">
        <f t="shared" si="5482"/>
        <v/>
      </c>
      <c r="FB423" s="71" t="str">
        <f t="shared" si="5483"/>
        <v/>
      </c>
      <c r="FC423" s="71" t="str">
        <f t="shared" si="5484"/>
        <v/>
      </c>
      <c r="FD423" s="71" t="str">
        <f t="shared" si="5485"/>
        <v/>
      </c>
      <c r="FE423" s="71" t="str">
        <f t="shared" si="5486"/>
        <v/>
      </c>
      <c r="FF423" s="71" t="str">
        <f t="shared" si="5487"/>
        <v/>
      </c>
      <c r="FG423" s="71" t="str">
        <f t="shared" si="5488"/>
        <v/>
      </c>
      <c r="FH423" s="71" t="str">
        <f t="shared" si="5489"/>
        <v/>
      </c>
      <c r="FI423" s="71" t="str">
        <f t="shared" si="5490"/>
        <v/>
      </c>
      <c r="FJ423" s="71" t="str">
        <f t="shared" si="5491"/>
        <v/>
      </c>
      <c r="FK423" s="71" t="str">
        <f t="shared" si="5492"/>
        <v/>
      </c>
      <c r="FL423" s="71" t="str">
        <f t="shared" si="5493"/>
        <v/>
      </c>
      <c r="FM423" s="71" t="str">
        <f t="shared" si="5494"/>
        <v/>
      </c>
      <c r="FN423" s="71" t="str">
        <f t="shared" si="5495"/>
        <v/>
      </c>
      <c r="FO423" s="71" t="str">
        <f t="shared" si="5496"/>
        <v/>
      </c>
      <c r="FP423" s="71" t="str">
        <f t="shared" si="5497"/>
        <v/>
      </c>
      <c r="FQ423" s="71" t="str">
        <f t="shared" si="5498"/>
        <v/>
      </c>
      <c r="FR423" s="71" t="str">
        <f t="shared" si="5499"/>
        <v/>
      </c>
      <c r="FS423" s="71" t="str">
        <f t="shared" si="5500"/>
        <v/>
      </c>
    </row>
    <row r="424" spans="1:175" ht="16.5">
      <c r="A424" s="136"/>
      <c r="B424" s="80" t="s">
        <v>1184</v>
      </c>
      <c r="C424" s="153" t="s">
        <v>1185</v>
      </c>
      <c r="T424" s="159" t="s">
        <v>1186</v>
      </c>
      <c r="U424" s="85" t="s">
        <v>1187</v>
      </c>
      <c r="CN424" s="70" t="str">
        <f t="shared" si="5426"/>
        <v>InitUnitState('IK98',,,,,,,,,,)</v>
      </c>
      <c r="CO424" s="70" t="str">
        <f t="shared" si="5427"/>
        <v>InitUnitNormal('IK98',,,,,,,,,,)</v>
      </c>
      <c r="CP424" s="70" t="str">
        <f t="shared" si="5428"/>
        <v>InitUnitMagic('IK98',,,,,,,,,,)</v>
      </c>
      <c r="CQ424" s="70" t="str">
        <f t="shared" si="5429"/>
        <v>InitUnitAdd('IK98',,,,,,,,,,)</v>
      </c>
      <c r="CR424" s="70" t="str">
        <f t="shared" si="6110"/>
        <v>InitEquipData('IK98',,"",,,,,'','','','','','',"")</v>
      </c>
      <c r="CU424" s="95" t="str">
        <f t="shared" si="5430"/>
        <v>|n</v>
      </c>
      <c r="CV424" s="61" t="str">
        <f t="shared" si="6033"/>
        <v>为|Cffffc926史诗品质|r的|Cffffc926宝物|r附加一条|Cffffc926暗之符印|r属性。|n|n|Cff00ff7f点击可将刻印镶嵌至指定史诗品质的宝物。|n|r|Cffff0000镶嵌后不可拆卸和替换。|r</v>
      </c>
      <c r="CW424" s="60"/>
      <c r="CX424" s="60"/>
      <c r="CY424" s="60"/>
      <c r="CZ424" s="60"/>
      <c r="DA424" s="60"/>
      <c r="DB424" s="71" t="str">
        <f t="shared" si="5431"/>
        <v/>
      </c>
      <c r="DC424" s="71" t="str">
        <f t="shared" si="5432"/>
        <v/>
      </c>
      <c r="DD424" s="71" t="str">
        <f t="shared" si="5433"/>
        <v/>
      </c>
      <c r="DE424" s="71" t="str">
        <f t="shared" si="5434"/>
        <v/>
      </c>
      <c r="DF424" s="71" t="str">
        <f t="shared" si="5435"/>
        <v/>
      </c>
      <c r="DG424" s="71" t="str">
        <f t="shared" si="5436"/>
        <v/>
      </c>
      <c r="DH424" s="71" t="str">
        <f t="shared" si="5437"/>
        <v/>
      </c>
      <c r="DI424" s="71" t="str">
        <f t="shared" si="5438"/>
        <v/>
      </c>
      <c r="DJ424" s="71" t="str">
        <f t="shared" si="5439"/>
        <v/>
      </c>
      <c r="DK424" s="71" t="str">
        <f t="shared" si="5440"/>
        <v/>
      </c>
      <c r="DL424" s="71" t="str">
        <f t="shared" si="5441"/>
        <v/>
      </c>
      <c r="DM424" s="71" t="str">
        <f t="shared" si="5442"/>
        <v/>
      </c>
      <c r="DN424" s="71" t="str">
        <f t="shared" si="5443"/>
        <v/>
      </c>
      <c r="DO424" s="71" t="str">
        <f t="shared" si="5444"/>
        <v/>
      </c>
      <c r="DP424" s="71" t="str">
        <f t="shared" si="5445"/>
        <v/>
      </c>
      <c r="DQ424" s="71" t="str">
        <f t="shared" si="5446"/>
        <v/>
      </c>
      <c r="DR424" s="71" t="str">
        <f t="shared" si="5447"/>
        <v/>
      </c>
      <c r="DS424" s="71" t="str">
        <f t="shared" si="5448"/>
        <v/>
      </c>
      <c r="DT424" s="71" t="str">
        <f t="shared" si="5449"/>
        <v/>
      </c>
      <c r="DU424" s="71" t="str">
        <f t="shared" si="5450"/>
        <v/>
      </c>
      <c r="DV424" s="71" t="str">
        <f t="shared" si="5451"/>
        <v/>
      </c>
      <c r="DW424" s="71" t="str">
        <f t="shared" si="5452"/>
        <v/>
      </c>
      <c r="DX424" s="71" t="str">
        <f t="shared" si="5453"/>
        <v/>
      </c>
      <c r="DY424" s="71" t="str">
        <f t="shared" si="5454"/>
        <v/>
      </c>
      <c r="DZ424" s="71" t="str">
        <f t="shared" si="5455"/>
        <v/>
      </c>
      <c r="EA424" s="71" t="str">
        <f t="shared" si="5456"/>
        <v/>
      </c>
      <c r="EB424" s="71" t="str">
        <f t="shared" si="5457"/>
        <v/>
      </c>
      <c r="EC424" s="71" t="str">
        <f t="shared" si="5458"/>
        <v/>
      </c>
      <c r="ED424" s="71" t="str">
        <f t="shared" si="5459"/>
        <v/>
      </c>
      <c r="EE424" s="71" t="str">
        <f t="shared" si="5460"/>
        <v/>
      </c>
      <c r="EF424" s="71" t="str">
        <f t="shared" si="5461"/>
        <v/>
      </c>
      <c r="EG424" s="71" t="str">
        <f t="shared" si="5462"/>
        <v/>
      </c>
      <c r="EH424" s="71" t="str">
        <f t="shared" si="5463"/>
        <v/>
      </c>
      <c r="EI424" s="71" t="str">
        <f t="shared" si="5464"/>
        <v/>
      </c>
      <c r="EJ424" s="71" t="str">
        <f t="shared" si="5465"/>
        <v/>
      </c>
      <c r="EK424" s="71" t="str">
        <f t="shared" si="5466"/>
        <v/>
      </c>
      <c r="EL424" s="71" t="str">
        <f t="shared" si="5467"/>
        <v/>
      </c>
      <c r="EM424" s="71" t="str">
        <f t="shared" si="5468"/>
        <v/>
      </c>
      <c r="EN424" s="71" t="str">
        <f t="shared" si="5469"/>
        <v/>
      </c>
      <c r="EO424" s="71" t="str">
        <f t="shared" si="5470"/>
        <v/>
      </c>
      <c r="EP424" s="71" t="str">
        <f t="shared" si="5471"/>
        <v/>
      </c>
      <c r="EQ424" s="71" t="str">
        <f t="shared" si="5472"/>
        <v/>
      </c>
      <c r="ER424" s="71" t="str">
        <f t="shared" si="5473"/>
        <v/>
      </c>
      <c r="ES424" s="71" t="str">
        <f t="shared" si="5474"/>
        <v/>
      </c>
      <c r="ET424" s="71" t="str">
        <f t="shared" si="5475"/>
        <v/>
      </c>
      <c r="EU424" s="71" t="str">
        <f t="shared" si="5476"/>
        <v/>
      </c>
      <c r="EV424" s="71" t="str">
        <f t="shared" si="5477"/>
        <v/>
      </c>
      <c r="EW424" s="71" t="str">
        <f t="shared" si="5478"/>
        <v/>
      </c>
      <c r="EX424" s="71" t="str">
        <f t="shared" si="5479"/>
        <v/>
      </c>
      <c r="EY424" s="71" t="str">
        <f t="shared" si="5480"/>
        <v/>
      </c>
      <c r="EZ424" s="71" t="str">
        <f t="shared" si="5481"/>
        <v/>
      </c>
      <c r="FA424" s="71" t="str">
        <f t="shared" si="5482"/>
        <v/>
      </c>
      <c r="FB424" s="71" t="str">
        <f t="shared" si="5483"/>
        <v/>
      </c>
      <c r="FC424" s="71" t="str">
        <f t="shared" si="5484"/>
        <v/>
      </c>
      <c r="FD424" s="71" t="str">
        <f t="shared" si="5485"/>
        <v/>
      </c>
      <c r="FE424" s="71" t="str">
        <f t="shared" si="5486"/>
        <v/>
      </c>
      <c r="FF424" s="71" t="str">
        <f t="shared" si="5487"/>
        <v/>
      </c>
      <c r="FG424" s="71" t="str">
        <f t="shared" si="5488"/>
        <v/>
      </c>
      <c r="FH424" s="71" t="str">
        <f t="shared" si="5489"/>
        <v/>
      </c>
      <c r="FI424" s="71" t="str">
        <f t="shared" si="5490"/>
        <v/>
      </c>
      <c r="FJ424" s="71" t="str">
        <f t="shared" si="5491"/>
        <v/>
      </c>
      <c r="FK424" s="71" t="str">
        <f t="shared" si="5492"/>
        <v/>
      </c>
      <c r="FL424" s="71" t="str">
        <f t="shared" si="5493"/>
        <v/>
      </c>
      <c r="FM424" s="71" t="str">
        <f t="shared" si="5494"/>
        <v/>
      </c>
      <c r="FN424" s="71" t="str">
        <f t="shared" si="5495"/>
        <v/>
      </c>
      <c r="FO424" s="71" t="str">
        <f t="shared" si="5496"/>
        <v/>
      </c>
      <c r="FP424" s="71" t="str">
        <f t="shared" si="5497"/>
        <v/>
      </c>
      <c r="FQ424" s="71" t="str">
        <f t="shared" si="5498"/>
        <v/>
      </c>
      <c r="FR424" s="71" t="str">
        <f t="shared" si="5499"/>
        <v/>
      </c>
      <c r="FS424" s="71" t="str">
        <f t="shared" si="5500"/>
        <v/>
      </c>
    </row>
    <row r="425" spans="1:175" ht="16.5">
      <c r="A425" s="72"/>
      <c r="B425" s="156"/>
      <c r="C425" s="72"/>
      <c r="E425" s="140"/>
      <c r="T425" s="160"/>
      <c r="U425" s="85"/>
      <c r="CU425" s="95" t="str">
        <f t="shared" si="5188"/>
        <v>|n</v>
      </c>
      <c r="CW425" s="60"/>
      <c r="CX425" s="60"/>
      <c r="CY425" s="60"/>
      <c r="CZ425" s="60"/>
      <c r="DA425" s="60"/>
      <c r="DB425" s="71" t="str">
        <f t="shared" si="5189"/>
        <v/>
      </c>
      <c r="DC425" s="71" t="str">
        <f t="shared" si="5190"/>
        <v/>
      </c>
      <c r="DD425" s="71" t="str">
        <f t="shared" si="5191"/>
        <v/>
      </c>
      <c r="DE425" s="71" t="str">
        <f t="shared" si="5192"/>
        <v/>
      </c>
      <c r="DF425" s="71" t="str">
        <f t="shared" si="5193"/>
        <v/>
      </c>
      <c r="DG425" s="71" t="str">
        <f t="shared" si="5194"/>
        <v/>
      </c>
      <c r="DH425" s="71" t="str">
        <f t="shared" si="5195"/>
        <v/>
      </c>
      <c r="DI425" s="71" t="str">
        <f t="shared" si="5196"/>
        <v/>
      </c>
      <c r="DJ425" s="71" t="str">
        <f t="shared" si="5197"/>
        <v/>
      </c>
      <c r="DK425" s="71" t="str">
        <f t="shared" si="5198"/>
        <v/>
      </c>
      <c r="DL425" s="71" t="str">
        <f t="shared" si="5199"/>
        <v/>
      </c>
      <c r="DM425" s="71" t="str">
        <f t="shared" si="5200"/>
        <v/>
      </c>
      <c r="DN425" s="71" t="str">
        <f t="shared" si="5201"/>
        <v/>
      </c>
      <c r="DO425" s="71" t="str">
        <f t="shared" si="5202"/>
        <v/>
      </c>
      <c r="DP425" s="71" t="str">
        <f t="shared" si="5203"/>
        <v/>
      </c>
      <c r="DQ425" s="71" t="str">
        <f t="shared" si="5204"/>
        <v/>
      </c>
      <c r="DR425" s="71" t="str">
        <f t="shared" si="5205"/>
        <v/>
      </c>
      <c r="DS425" s="71" t="str">
        <f t="shared" si="5206"/>
        <v/>
      </c>
      <c r="DT425" s="71" t="str">
        <f t="shared" si="5207"/>
        <v/>
      </c>
      <c r="DU425" s="71" t="str">
        <f t="shared" si="5208"/>
        <v/>
      </c>
      <c r="DV425" s="71" t="str">
        <f t="shared" si="5209"/>
        <v/>
      </c>
      <c r="DW425" s="71" t="str">
        <f t="shared" si="5210"/>
        <v/>
      </c>
      <c r="DX425" s="71" t="str">
        <f t="shared" si="5211"/>
        <v/>
      </c>
      <c r="DY425" s="71" t="str">
        <f t="shared" si="5212"/>
        <v/>
      </c>
      <c r="DZ425" s="71" t="str">
        <f t="shared" si="5213"/>
        <v/>
      </c>
      <c r="EA425" s="71" t="str">
        <f t="shared" si="5214"/>
        <v/>
      </c>
      <c r="EB425" s="71" t="str">
        <f t="shared" si="5215"/>
        <v/>
      </c>
      <c r="EC425" s="71" t="str">
        <f t="shared" si="5216"/>
        <v/>
      </c>
      <c r="ED425" s="71" t="str">
        <f t="shared" si="5217"/>
        <v/>
      </c>
      <c r="EE425" s="71" t="str">
        <f t="shared" si="5218"/>
        <v/>
      </c>
      <c r="EF425" s="71" t="str">
        <f t="shared" si="5219"/>
        <v/>
      </c>
      <c r="EG425" s="71" t="str">
        <f t="shared" si="5220"/>
        <v/>
      </c>
      <c r="EH425" s="71" t="str">
        <f t="shared" si="5221"/>
        <v/>
      </c>
      <c r="EI425" s="71" t="str">
        <f t="shared" si="5222"/>
        <v/>
      </c>
      <c r="EJ425" s="71" t="str">
        <f t="shared" si="5223"/>
        <v/>
      </c>
      <c r="EK425" s="71" t="str">
        <f t="shared" si="5224"/>
        <v/>
      </c>
      <c r="EL425" s="71" t="str">
        <f t="shared" si="5225"/>
        <v/>
      </c>
      <c r="EM425" s="71" t="str">
        <f t="shared" si="5226"/>
        <v/>
      </c>
      <c r="EN425" s="71" t="str">
        <f t="shared" si="5227"/>
        <v/>
      </c>
      <c r="EO425" s="71" t="str">
        <f t="shared" si="5228"/>
        <v/>
      </c>
      <c r="EP425" s="71" t="str">
        <f t="shared" si="5229"/>
        <v/>
      </c>
      <c r="EQ425" s="71" t="str">
        <f t="shared" si="5230"/>
        <v/>
      </c>
      <c r="ER425" s="71" t="str">
        <f t="shared" si="5231"/>
        <v/>
      </c>
      <c r="ES425" s="71" t="str">
        <f t="shared" si="5232"/>
        <v/>
      </c>
      <c r="ET425" s="71" t="str">
        <f t="shared" si="5233"/>
        <v/>
      </c>
      <c r="EU425" s="71" t="str">
        <f t="shared" si="5234"/>
        <v/>
      </c>
      <c r="EV425" s="71" t="str">
        <f t="shared" si="5235"/>
        <v/>
      </c>
      <c r="EW425" s="71" t="str">
        <f t="shared" si="5236"/>
        <v/>
      </c>
      <c r="EX425" s="71" t="str">
        <f t="shared" si="5237"/>
        <v/>
      </c>
      <c r="EY425" s="71" t="str">
        <f t="shared" si="5238"/>
        <v/>
      </c>
      <c r="EZ425" s="71" t="str">
        <f t="shared" si="5239"/>
        <v/>
      </c>
      <c r="FA425" s="71" t="str">
        <f t="shared" si="5240"/>
        <v/>
      </c>
      <c r="FB425" s="71" t="str">
        <f t="shared" si="5241"/>
        <v/>
      </c>
      <c r="FC425" s="71" t="str">
        <f t="shared" si="5242"/>
        <v/>
      </c>
      <c r="FD425" s="71" t="str">
        <f t="shared" si="5243"/>
        <v/>
      </c>
      <c r="FE425" s="71" t="str">
        <f t="shared" si="5244"/>
        <v/>
      </c>
      <c r="FF425" s="71" t="str">
        <f t="shared" si="5245"/>
        <v/>
      </c>
      <c r="FG425" s="71" t="str">
        <f t="shared" si="5246"/>
        <v/>
      </c>
      <c r="FH425" s="71" t="str">
        <f t="shared" si="5247"/>
        <v/>
      </c>
      <c r="FI425" s="71" t="str">
        <f t="shared" si="5248"/>
        <v/>
      </c>
      <c r="FJ425" s="71" t="str">
        <f t="shared" si="5249"/>
        <v/>
      </c>
      <c r="FK425" s="71" t="str">
        <f t="shared" si="5250"/>
        <v/>
      </c>
      <c r="FL425" s="71" t="str">
        <f t="shared" si="5251"/>
        <v/>
      </c>
      <c r="FM425" s="71" t="str">
        <f t="shared" si="5252"/>
        <v/>
      </c>
      <c r="FN425" s="71" t="str">
        <f t="shared" si="5253"/>
        <v/>
      </c>
      <c r="FO425" s="71" t="str">
        <f t="shared" si="5254"/>
        <v/>
      </c>
      <c r="FP425" s="71" t="str">
        <f t="shared" si="5255"/>
        <v/>
      </c>
      <c r="FQ425" s="71" t="str">
        <f t="shared" si="5256"/>
        <v/>
      </c>
      <c r="FR425" s="71" t="str">
        <f t="shared" si="5257"/>
        <v/>
      </c>
      <c r="FS425" s="71" t="str">
        <f t="shared" si="5258"/>
        <v/>
      </c>
    </row>
    <row r="426" spans="1:175" ht="16.5">
      <c r="A426" s="72"/>
      <c r="B426" s="156"/>
      <c r="C426" s="72"/>
      <c r="E426" s="140"/>
      <c r="T426" s="160"/>
      <c r="U426" s="85"/>
      <c r="CU426" s="95" t="str">
        <f t="shared" si="5188"/>
        <v>|n</v>
      </c>
      <c r="CW426" s="60"/>
      <c r="CX426" s="60"/>
      <c r="CY426" s="60"/>
      <c r="CZ426" s="60"/>
      <c r="DA426" s="60"/>
      <c r="DB426" s="71" t="str">
        <f t="shared" si="5189"/>
        <v/>
      </c>
      <c r="DC426" s="71" t="str">
        <f t="shared" si="5190"/>
        <v/>
      </c>
      <c r="DD426" s="71" t="str">
        <f t="shared" si="5191"/>
        <v/>
      </c>
      <c r="DE426" s="71" t="str">
        <f t="shared" si="5192"/>
        <v/>
      </c>
      <c r="DF426" s="71" t="str">
        <f t="shared" si="5193"/>
        <v/>
      </c>
      <c r="DG426" s="71" t="str">
        <f t="shared" si="5194"/>
        <v/>
      </c>
      <c r="DH426" s="71" t="str">
        <f t="shared" si="5195"/>
        <v/>
      </c>
      <c r="DI426" s="71" t="str">
        <f t="shared" si="5196"/>
        <v/>
      </c>
      <c r="DJ426" s="71" t="str">
        <f t="shared" si="5197"/>
        <v/>
      </c>
      <c r="DK426" s="71" t="str">
        <f t="shared" si="5198"/>
        <v/>
      </c>
      <c r="DL426" s="71" t="str">
        <f t="shared" si="5199"/>
        <v/>
      </c>
      <c r="DM426" s="71" t="str">
        <f t="shared" si="5200"/>
        <v/>
      </c>
      <c r="DN426" s="71" t="str">
        <f t="shared" si="5201"/>
        <v/>
      </c>
      <c r="DO426" s="71" t="str">
        <f t="shared" si="5202"/>
        <v/>
      </c>
      <c r="DP426" s="71" t="str">
        <f t="shared" si="5203"/>
        <v/>
      </c>
      <c r="DQ426" s="71" t="str">
        <f t="shared" si="5204"/>
        <v/>
      </c>
      <c r="DR426" s="71" t="str">
        <f t="shared" si="5205"/>
        <v/>
      </c>
      <c r="DS426" s="71" t="str">
        <f t="shared" si="5206"/>
        <v/>
      </c>
      <c r="DT426" s="71" t="str">
        <f t="shared" si="5207"/>
        <v/>
      </c>
      <c r="DU426" s="71" t="str">
        <f t="shared" si="5208"/>
        <v/>
      </c>
      <c r="DV426" s="71" t="str">
        <f t="shared" si="5209"/>
        <v/>
      </c>
      <c r="DW426" s="71" t="str">
        <f t="shared" si="5210"/>
        <v/>
      </c>
      <c r="DX426" s="71" t="str">
        <f t="shared" si="5211"/>
        <v/>
      </c>
      <c r="DY426" s="71" t="str">
        <f t="shared" si="5212"/>
        <v/>
      </c>
      <c r="DZ426" s="71" t="str">
        <f t="shared" si="5213"/>
        <v/>
      </c>
      <c r="EA426" s="71" t="str">
        <f t="shared" si="5214"/>
        <v/>
      </c>
      <c r="EB426" s="71" t="str">
        <f t="shared" si="5215"/>
        <v/>
      </c>
      <c r="EC426" s="71" t="str">
        <f t="shared" si="5216"/>
        <v/>
      </c>
      <c r="ED426" s="71" t="str">
        <f t="shared" si="5217"/>
        <v/>
      </c>
      <c r="EE426" s="71" t="str">
        <f t="shared" si="5218"/>
        <v/>
      </c>
      <c r="EF426" s="71" t="str">
        <f t="shared" si="5219"/>
        <v/>
      </c>
      <c r="EG426" s="71" t="str">
        <f t="shared" si="5220"/>
        <v/>
      </c>
      <c r="EH426" s="71" t="str">
        <f t="shared" si="5221"/>
        <v/>
      </c>
      <c r="EI426" s="71" t="str">
        <f t="shared" si="5222"/>
        <v/>
      </c>
      <c r="EJ426" s="71" t="str">
        <f t="shared" si="5223"/>
        <v/>
      </c>
      <c r="EK426" s="71" t="str">
        <f t="shared" si="5224"/>
        <v/>
      </c>
      <c r="EL426" s="71" t="str">
        <f t="shared" si="5225"/>
        <v/>
      </c>
      <c r="EM426" s="71" t="str">
        <f t="shared" si="5226"/>
        <v/>
      </c>
      <c r="EN426" s="71" t="str">
        <f t="shared" si="5227"/>
        <v/>
      </c>
      <c r="EO426" s="71" t="str">
        <f t="shared" si="5228"/>
        <v/>
      </c>
      <c r="EP426" s="71" t="str">
        <f t="shared" si="5229"/>
        <v/>
      </c>
      <c r="EQ426" s="71" t="str">
        <f t="shared" si="5230"/>
        <v/>
      </c>
      <c r="ER426" s="71" t="str">
        <f t="shared" si="5231"/>
        <v/>
      </c>
      <c r="ES426" s="71" t="str">
        <f t="shared" si="5232"/>
        <v/>
      </c>
      <c r="ET426" s="71" t="str">
        <f t="shared" si="5233"/>
        <v/>
      </c>
      <c r="EU426" s="71" t="str">
        <f t="shared" si="5234"/>
        <v/>
      </c>
      <c r="EV426" s="71" t="str">
        <f t="shared" si="5235"/>
        <v/>
      </c>
      <c r="EW426" s="71" t="str">
        <f t="shared" si="5236"/>
        <v/>
      </c>
      <c r="EX426" s="71" t="str">
        <f t="shared" si="5237"/>
        <v/>
      </c>
      <c r="EY426" s="71" t="str">
        <f t="shared" si="5238"/>
        <v/>
      </c>
      <c r="EZ426" s="71" t="str">
        <f t="shared" si="5239"/>
        <v/>
      </c>
      <c r="FA426" s="71" t="str">
        <f t="shared" si="5240"/>
        <v/>
      </c>
      <c r="FB426" s="71" t="str">
        <f t="shared" si="5241"/>
        <v/>
      </c>
      <c r="FC426" s="71" t="str">
        <f t="shared" si="5242"/>
        <v/>
      </c>
      <c r="FD426" s="71" t="str">
        <f t="shared" si="5243"/>
        <v/>
      </c>
      <c r="FE426" s="71" t="str">
        <f t="shared" si="5244"/>
        <v/>
      </c>
      <c r="FF426" s="71" t="str">
        <f t="shared" si="5245"/>
        <v/>
      </c>
      <c r="FG426" s="71" t="str">
        <f t="shared" si="5246"/>
        <v/>
      </c>
      <c r="FH426" s="71" t="str">
        <f t="shared" si="5247"/>
        <v/>
      </c>
      <c r="FI426" s="71" t="str">
        <f t="shared" si="5248"/>
        <v/>
      </c>
      <c r="FJ426" s="71" t="str">
        <f t="shared" si="5249"/>
        <v/>
      </c>
      <c r="FK426" s="71" t="str">
        <f t="shared" si="5250"/>
        <v/>
      </c>
      <c r="FL426" s="71" t="str">
        <f t="shared" si="5251"/>
        <v/>
      </c>
      <c r="FM426" s="71" t="str">
        <f t="shared" si="5252"/>
        <v/>
      </c>
      <c r="FN426" s="71" t="str">
        <f t="shared" si="5253"/>
        <v/>
      </c>
      <c r="FO426" s="71" t="str">
        <f t="shared" si="5254"/>
        <v/>
      </c>
      <c r="FP426" s="71" t="str">
        <f t="shared" si="5255"/>
        <v/>
      </c>
      <c r="FQ426" s="71" t="str">
        <f t="shared" si="5256"/>
        <v/>
      </c>
      <c r="FR426" s="71" t="str">
        <f t="shared" si="5257"/>
        <v/>
      </c>
      <c r="FS426" s="71" t="str">
        <f t="shared" si="5258"/>
        <v/>
      </c>
    </row>
    <row r="427" spans="1:175" ht="16.5">
      <c r="A427" s="72"/>
      <c r="B427" s="156"/>
      <c r="C427" s="72"/>
      <c r="E427" s="140"/>
      <c r="T427" s="160"/>
      <c r="U427" s="85"/>
      <c r="CU427" s="95" t="str">
        <f t="shared" si="5188"/>
        <v>|n</v>
      </c>
      <c r="CW427" s="60"/>
      <c r="CX427" s="60"/>
      <c r="CY427" s="60"/>
      <c r="CZ427" s="60"/>
      <c r="DA427" s="60"/>
      <c r="DB427" s="71" t="str">
        <f t="shared" si="5189"/>
        <v/>
      </c>
      <c r="DC427" s="71" t="str">
        <f t="shared" si="5190"/>
        <v/>
      </c>
      <c r="DD427" s="71" t="str">
        <f t="shared" si="5191"/>
        <v/>
      </c>
      <c r="DE427" s="71" t="str">
        <f t="shared" si="5192"/>
        <v/>
      </c>
      <c r="DF427" s="71" t="str">
        <f t="shared" si="5193"/>
        <v/>
      </c>
      <c r="DG427" s="71" t="str">
        <f t="shared" si="5194"/>
        <v/>
      </c>
      <c r="DH427" s="71" t="str">
        <f t="shared" si="5195"/>
        <v/>
      </c>
      <c r="DI427" s="71" t="str">
        <f t="shared" si="5196"/>
        <v/>
      </c>
      <c r="DJ427" s="71" t="str">
        <f t="shared" si="5197"/>
        <v/>
      </c>
      <c r="DK427" s="71" t="str">
        <f t="shared" si="5198"/>
        <v/>
      </c>
      <c r="DL427" s="71" t="str">
        <f t="shared" si="5199"/>
        <v/>
      </c>
      <c r="DM427" s="71" t="str">
        <f t="shared" si="5200"/>
        <v/>
      </c>
      <c r="DN427" s="71" t="str">
        <f t="shared" si="5201"/>
        <v/>
      </c>
      <c r="DO427" s="71" t="str">
        <f t="shared" si="5202"/>
        <v/>
      </c>
      <c r="DP427" s="71" t="str">
        <f t="shared" si="5203"/>
        <v/>
      </c>
      <c r="DQ427" s="71" t="str">
        <f t="shared" si="5204"/>
        <v/>
      </c>
      <c r="DR427" s="71" t="str">
        <f t="shared" si="5205"/>
        <v/>
      </c>
      <c r="DS427" s="71" t="str">
        <f t="shared" si="5206"/>
        <v/>
      </c>
      <c r="DT427" s="71" t="str">
        <f t="shared" si="5207"/>
        <v/>
      </c>
      <c r="DU427" s="71" t="str">
        <f t="shared" si="5208"/>
        <v/>
      </c>
      <c r="DV427" s="71" t="str">
        <f t="shared" si="5209"/>
        <v/>
      </c>
      <c r="DW427" s="71" t="str">
        <f t="shared" si="5210"/>
        <v/>
      </c>
      <c r="DX427" s="71" t="str">
        <f t="shared" si="5211"/>
        <v/>
      </c>
      <c r="DY427" s="71" t="str">
        <f t="shared" si="5212"/>
        <v/>
      </c>
      <c r="DZ427" s="71" t="str">
        <f t="shared" si="5213"/>
        <v/>
      </c>
      <c r="EA427" s="71" t="str">
        <f t="shared" si="5214"/>
        <v/>
      </c>
      <c r="EB427" s="71" t="str">
        <f t="shared" si="5215"/>
        <v/>
      </c>
      <c r="EC427" s="71" t="str">
        <f t="shared" si="5216"/>
        <v/>
      </c>
      <c r="ED427" s="71" t="str">
        <f t="shared" si="5217"/>
        <v/>
      </c>
      <c r="EE427" s="71" t="str">
        <f t="shared" si="5218"/>
        <v/>
      </c>
      <c r="EF427" s="71" t="str">
        <f t="shared" si="5219"/>
        <v/>
      </c>
      <c r="EG427" s="71" t="str">
        <f t="shared" si="5220"/>
        <v/>
      </c>
      <c r="EH427" s="71" t="str">
        <f t="shared" si="5221"/>
        <v/>
      </c>
      <c r="EI427" s="71" t="str">
        <f t="shared" si="5222"/>
        <v/>
      </c>
      <c r="EJ427" s="71" t="str">
        <f t="shared" si="5223"/>
        <v/>
      </c>
      <c r="EK427" s="71" t="str">
        <f t="shared" si="5224"/>
        <v/>
      </c>
      <c r="EL427" s="71" t="str">
        <f t="shared" si="5225"/>
        <v/>
      </c>
      <c r="EM427" s="71" t="str">
        <f t="shared" si="5226"/>
        <v/>
      </c>
      <c r="EN427" s="71" t="str">
        <f t="shared" si="5227"/>
        <v/>
      </c>
      <c r="EO427" s="71" t="str">
        <f t="shared" si="5228"/>
        <v/>
      </c>
      <c r="EP427" s="71" t="str">
        <f t="shared" si="5229"/>
        <v/>
      </c>
      <c r="EQ427" s="71" t="str">
        <f t="shared" si="5230"/>
        <v/>
      </c>
      <c r="ER427" s="71" t="str">
        <f t="shared" si="5231"/>
        <v/>
      </c>
      <c r="ES427" s="71" t="str">
        <f t="shared" si="5232"/>
        <v/>
      </c>
      <c r="ET427" s="71" t="str">
        <f t="shared" si="5233"/>
        <v/>
      </c>
      <c r="EU427" s="71" t="str">
        <f t="shared" si="5234"/>
        <v/>
      </c>
      <c r="EV427" s="71" t="str">
        <f t="shared" si="5235"/>
        <v/>
      </c>
      <c r="EW427" s="71" t="str">
        <f t="shared" si="5236"/>
        <v/>
      </c>
      <c r="EX427" s="71" t="str">
        <f t="shared" si="5237"/>
        <v/>
      </c>
      <c r="EY427" s="71" t="str">
        <f t="shared" si="5238"/>
        <v/>
      </c>
      <c r="EZ427" s="71" t="str">
        <f t="shared" si="5239"/>
        <v/>
      </c>
      <c r="FA427" s="71" t="str">
        <f t="shared" si="5240"/>
        <v/>
      </c>
      <c r="FB427" s="71" t="str">
        <f t="shared" si="5241"/>
        <v/>
      </c>
      <c r="FC427" s="71" t="str">
        <f t="shared" si="5242"/>
        <v/>
      </c>
      <c r="FD427" s="71" t="str">
        <f t="shared" si="5243"/>
        <v/>
      </c>
      <c r="FE427" s="71" t="str">
        <f t="shared" si="5244"/>
        <v/>
      </c>
      <c r="FF427" s="71" t="str">
        <f t="shared" si="5245"/>
        <v/>
      </c>
      <c r="FG427" s="71" t="str">
        <f t="shared" si="5246"/>
        <v/>
      </c>
      <c r="FH427" s="71" t="str">
        <f t="shared" si="5247"/>
        <v/>
      </c>
      <c r="FI427" s="71" t="str">
        <f t="shared" si="5248"/>
        <v/>
      </c>
      <c r="FJ427" s="71" t="str">
        <f t="shared" si="5249"/>
        <v/>
      </c>
      <c r="FK427" s="71" t="str">
        <f t="shared" si="5250"/>
        <v/>
      </c>
      <c r="FL427" s="71" t="str">
        <f t="shared" si="5251"/>
        <v/>
      </c>
      <c r="FM427" s="71" t="str">
        <f t="shared" si="5252"/>
        <v/>
      </c>
      <c r="FN427" s="71" t="str">
        <f t="shared" si="5253"/>
        <v/>
      </c>
      <c r="FO427" s="71" t="str">
        <f t="shared" si="5254"/>
        <v/>
      </c>
      <c r="FP427" s="71" t="str">
        <f t="shared" si="5255"/>
        <v/>
      </c>
      <c r="FQ427" s="71" t="str">
        <f t="shared" si="5256"/>
        <v/>
      </c>
      <c r="FR427" s="71" t="str">
        <f t="shared" si="5257"/>
        <v/>
      </c>
      <c r="FS427" s="71" t="str">
        <f t="shared" si="5258"/>
        <v/>
      </c>
    </row>
    <row r="428" spans="1:175">
      <c r="CN428" s="70" t="str">
        <f t="shared" ref="CN428:CN459" si="6111">"InitUnitState('"&amp;B428&amp;"',"&amp;V428&amp;","&amp;W428&amp;","&amp;X428&amp;","&amp;Y428&amp;","&amp;Z428&amp;","&amp;AA428&amp;","&amp;AB428&amp;","&amp;AC428&amp;","&amp;AD428&amp;","&amp;AE428&amp;")"</f>
        <v>InitUnitState('',,,,,,,,,,)</v>
      </c>
      <c r="CO428" s="70" t="str">
        <f t="shared" ref="CO428:CO459" si="6112">"InitUnitNormal('"&amp;B428&amp;"',"&amp;AF428&amp;","&amp;AG428&amp;","&amp;AH428&amp;","&amp;AI428&amp;","&amp;AJ428&amp;","&amp;AK428&amp;","&amp;AL428&amp;","&amp;AM428&amp;","&amp;AN428&amp;","&amp;AO428&amp;")"</f>
        <v>InitUnitNormal('',,,,,,,,,,)</v>
      </c>
      <c r="CP428" s="70" t="str">
        <f t="shared" ref="CP428:CP459" si="6113">"InitUnitMagic('"&amp;B428&amp;"',"&amp;AP428&amp;","&amp;AQ428&amp;","&amp;AR428&amp;","&amp;AS428&amp;","&amp;AT428&amp;","&amp;AU428&amp;","&amp;AV428&amp;","&amp;AW428&amp;","&amp;BI428&amp;","&amp;BJ428&amp;")"</f>
        <v>InitUnitMagic('',,,,,,,,,,)</v>
      </c>
      <c r="CQ428" s="70" t="str">
        <f t="shared" ref="CQ428:CQ459" si="6114">"InitUnitAdd('"&amp;B428&amp;"',"&amp;BK428&amp;","&amp;BL428&amp;","&amp;BM428&amp;","&amp;BN428&amp;","&amp;BO428&amp;","&amp;BP428&amp;","&amp;BQ428&amp;","&amp;BR428&amp;","&amp;BS428&amp;","&amp;BT428&amp;")"</f>
        <v>InitUnitAdd('',,,,,,,,,,)</v>
      </c>
      <c r="CR428" s="70" t="str">
        <f t="shared" ref="CR428:CR459" si="6115">"InitEquipData('"&amp;B428&amp;"',"&amp;D428&amp;","&amp;CR$1&amp;A428&amp;CR$1&amp;","&amp;E428&amp;","&amp;I428&amp;","&amp;F428&amp;","&amp;G428&amp;",'"&amp;J428&amp;"','"&amp;K428&amp;"','"&amp;L428&amp;"','"&amp;M428&amp;"','"&amp;N428&amp;"','"&amp;O428&amp;"',"&amp;CR$1&amp;U429&amp;CR$1&amp;")"</f>
        <v>InitEquipData('',,"",,,,,'','','','','','',"")</v>
      </c>
      <c r="CU428" s="61" t="str">
        <f t="shared" ref="CU428:CU440" si="6116">CONCATENATE(DB428,DC428,DD428,DE428,DF428,DG428,DH428,DI428,DJ428,DK428,DL428,DM428,DN428,DO428,DP428,DQ428,DR428,DS428,DT428,DU428,DV428,DW428,DX428,DY428,DZ428,EA428,EB428,EC428,ED428,EE428,EF428,EG428,EH428,EI428,EJ428,EK428,EL428,EM428,EN428,EO428,EP428&amp;"|n")</f>
        <v>|n</v>
      </c>
      <c r="CW428" s="60"/>
      <c r="CX428" s="60"/>
      <c r="CY428" s="60"/>
      <c r="CZ428" s="60"/>
      <c r="DA428" s="60"/>
      <c r="DB428" s="71" t="str">
        <f t="shared" ref="DB428:DB448" si="6117">IF(V428="","","|n"&amp;DB$2&amp;"+"&amp;V428&amp;DB$1)</f>
        <v/>
      </c>
      <c r="DC428" s="71" t="str">
        <f t="shared" ref="DC428:DC448" si="6118">IF(W428="","","|n"&amp;DC$2&amp;"+"&amp;W428&amp;DC$1)</f>
        <v/>
      </c>
      <c r="DD428" s="71" t="str">
        <f t="shared" ref="DD428:DD448" si="6119">IF(X428="","","|n"&amp;DD$2&amp;"+"&amp;X428&amp;DD$1)</f>
        <v/>
      </c>
      <c r="DE428" s="71" t="str">
        <f t="shared" ref="DE428:DE448" si="6120">IF(Y428="","","|n"&amp;DE$2&amp;"+"&amp;Y428&amp;DE$1)</f>
        <v/>
      </c>
      <c r="DF428" s="71" t="str">
        <f t="shared" ref="DF428:DF448" si="6121">IF(Z428="","","|n"&amp;DF$2&amp;"+"&amp;Z428&amp;DF$1)</f>
        <v/>
      </c>
      <c r="DG428" s="71" t="str">
        <f t="shared" ref="DG428:DG448" si="6122">IF(AA428="","","|n"&amp;DG$2&amp;"+"&amp;AA428&amp;DG$1)</f>
        <v/>
      </c>
      <c r="DH428" s="71" t="str">
        <f t="shared" ref="DH428:DH448" si="6123">IF(AB428="","","|n"&amp;DH$2&amp;"+"&amp;AB428&amp;DH$1)</f>
        <v/>
      </c>
      <c r="DI428" s="71" t="str">
        <f t="shared" ref="DI428:DI448" si="6124">IF(AC428="","","|n"&amp;DI$2&amp;"+"&amp;AC428&amp;DI$1)</f>
        <v/>
      </c>
      <c r="DJ428" s="71" t="str">
        <f t="shared" ref="DJ428:DJ448" si="6125">IF(AD428="","","|n"&amp;DJ$2&amp;"+"&amp;AD428&amp;DJ$1)</f>
        <v/>
      </c>
      <c r="DK428" s="71" t="str">
        <f t="shared" ref="DK428:DK448" si="6126">IF(AE428="","","|n"&amp;DK$2&amp;"+"&amp;AE428&amp;DK$1)</f>
        <v/>
      </c>
      <c r="DL428" s="71" t="str">
        <f t="shared" ref="DL428:DL448" si="6127">IF(AF428="","","|n"&amp;DL$2&amp;"+"&amp;AF428&amp;DL$1)</f>
        <v/>
      </c>
      <c r="DM428" s="71" t="str">
        <f t="shared" ref="DM428:DM448" si="6128">IF(AG428="","","|n"&amp;DM$2&amp;"+"&amp;AG428&amp;DM$1)</f>
        <v/>
      </c>
      <c r="DN428" s="71" t="str">
        <f t="shared" ref="DN428:DN448" si="6129">IF(AH428="","","|n"&amp;DN$2&amp;"+"&amp;AH428&amp;DN$1)</f>
        <v/>
      </c>
      <c r="DO428" s="71" t="str">
        <f t="shared" ref="DO428:DO448" si="6130">IF(AI428="","","|n"&amp;DO$2&amp;"+"&amp;AI428&amp;DO$1)</f>
        <v/>
      </c>
      <c r="DP428" s="71" t="str">
        <f t="shared" ref="DP428:DP448" si="6131">IF(AJ428="","","|n"&amp;DP$2&amp;"+"&amp;AJ428&amp;DP$1)</f>
        <v/>
      </c>
      <c r="DQ428" s="71" t="str">
        <f t="shared" ref="DQ428:DQ448" si="6132">IF(AK428="","","|n"&amp;DQ$2&amp;"+"&amp;AK428&amp;DQ$1)</f>
        <v/>
      </c>
      <c r="DR428" s="71" t="str">
        <f t="shared" ref="DR428:DR448" si="6133">IF(AL428="","","|n"&amp;DR$2&amp;"+"&amp;AL428&amp;DR$1)</f>
        <v/>
      </c>
      <c r="DS428" s="71" t="str">
        <f t="shared" ref="DS428:DS448" si="6134">IF(AM428="","","|n"&amp;DS$2&amp;"+"&amp;AM428&amp;DS$1)</f>
        <v/>
      </c>
      <c r="DT428" s="71" t="str">
        <f t="shared" ref="DT428:DT448" si="6135">IF(AN428="","","|n"&amp;DT$2&amp;"+"&amp;AN428&amp;DT$1)</f>
        <v/>
      </c>
      <c r="DU428" s="71" t="str">
        <f t="shared" ref="DU428:DU448" si="6136">IF(AO428="","","|n"&amp;DU$2&amp;"+"&amp;AO428&amp;DU$1)</f>
        <v/>
      </c>
      <c r="DV428" s="71" t="str">
        <f t="shared" ref="DV428:DV448" si="6137">IF(AP428="","","|n"&amp;DV$2&amp;"+"&amp;AP428&amp;DV$1)</f>
        <v/>
      </c>
      <c r="DW428" s="71" t="str">
        <f t="shared" ref="DW428:DW448" si="6138">IF(AQ428="","","|n"&amp;DW$2&amp;"+"&amp;AQ428&amp;DW$1)</f>
        <v/>
      </c>
      <c r="DX428" s="71" t="str">
        <f t="shared" ref="DX428:DX448" si="6139">IF(AR428="","","|n"&amp;DX$2&amp;"+"&amp;AR428&amp;DX$1)</f>
        <v/>
      </c>
      <c r="DY428" s="71" t="str">
        <f t="shared" ref="DY428:DY448" si="6140">IF(AS428="","","|n"&amp;DY$2&amp;"+"&amp;AS428&amp;DY$1)</f>
        <v/>
      </c>
      <c r="DZ428" s="71" t="str">
        <f t="shared" ref="DZ428:DZ448" si="6141">IF(AT428="","","|n"&amp;DZ$2&amp;"+"&amp;AT428&amp;DZ$1)</f>
        <v/>
      </c>
      <c r="EA428" s="71" t="str">
        <f t="shared" ref="EA428:EA448" si="6142">IF(AU428="","","|n"&amp;EA$2&amp;"+"&amp;AU428&amp;EA$1)</f>
        <v/>
      </c>
      <c r="EB428" s="71" t="str">
        <f t="shared" ref="EB428:EB448" si="6143">IF(AV428="","","|n"&amp;EB$2&amp;"+"&amp;AV428&amp;EB$1)</f>
        <v/>
      </c>
      <c r="EC428" s="71" t="str">
        <f t="shared" ref="EC428:EC448" si="6144">IF(AW428="","","|n"&amp;EC$2&amp;"+"&amp;AW428&amp;EC$1)</f>
        <v/>
      </c>
      <c r="ED428" s="71" t="str">
        <f t="shared" ref="ED428:ED448" si="6145">IF(AX428="","","|n"&amp;ED$2&amp;"+"&amp;AX428&amp;ED$1)</f>
        <v/>
      </c>
      <c r="EE428" s="71" t="str">
        <f t="shared" ref="EE428:EE448" si="6146">IF(AY428="","","|n"&amp;EE$2&amp;"+"&amp;AY428&amp;EE$1)</f>
        <v/>
      </c>
      <c r="EF428" s="71" t="str">
        <f t="shared" ref="EF428:EF448" si="6147">IF(AZ428="","","|n"&amp;EF$2&amp;"+"&amp;AZ428&amp;EF$1)</f>
        <v/>
      </c>
      <c r="EG428" s="71" t="str">
        <f t="shared" ref="EG428:EG448" si="6148">IF(BA428="","","|n"&amp;EG$2&amp;"+"&amp;BA428&amp;EG$1)</f>
        <v/>
      </c>
      <c r="EH428" s="71" t="str">
        <f t="shared" ref="EH428:EH448" si="6149">IF(BB428="","","|n"&amp;EH$2&amp;"+"&amp;BB428&amp;EH$1)</f>
        <v/>
      </c>
      <c r="EI428" s="71" t="str">
        <f t="shared" ref="EI428:EI448" si="6150">IF(BC428="","","|n"&amp;EI$2&amp;"+"&amp;BC428&amp;EI$1)</f>
        <v/>
      </c>
      <c r="EJ428" s="71" t="str">
        <f t="shared" ref="EJ428:EJ448" si="6151">IF(BD428="","","|n"&amp;EJ$2&amp;"+"&amp;BD428&amp;EJ$1)</f>
        <v/>
      </c>
      <c r="EK428" s="71" t="str">
        <f t="shared" ref="EK428:EK448" si="6152">IF(BE428="","","|n"&amp;EK$2&amp;"+"&amp;BE428&amp;EK$1)</f>
        <v/>
      </c>
      <c r="EL428" s="71" t="str">
        <f t="shared" ref="EL428:EL448" si="6153">IF(BF428="","","|n"&amp;EL$2&amp;"+"&amp;BF428&amp;EL$1)</f>
        <v/>
      </c>
      <c r="EM428" s="71" t="str">
        <f t="shared" ref="EM428:EM448" si="6154">IF(BG428="","","|n"&amp;EM$2&amp;"+"&amp;BG428&amp;EM$1)</f>
        <v/>
      </c>
      <c r="EN428" s="71" t="str">
        <f t="shared" ref="EN428:EN448" si="6155">IF(BH428="","","|n"&amp;EN$2&amp;"+"&amp;BH428&amp;EN$1)</f>
        <v/>
      </c>
      <c r="EO428" s="71" t="str">
        <f t="shared" ref="EO428:EO448" si="6156">IF(BI428="","","|n"&amp;EO$2&amp;"+"&amp;BI428&amp;EO$1)</f>
        <v/>
      </c>
      <c r="EP428" s="71" t="str">
        <f t="shared" ref="EP428:EP448" si="6157">IF(BJ428="","","|n"&amp;EP$2&amp;"+"&amp;BJ428&amp;EP$1)</f>
        <v/>
      </c>
      <c r="EQ428" s="71" t="str">
        <f t="shared" ref="EQ428:EQ448" si="6158">IF(BK428="","","|n"&amp;EQ$2&amp;"+"&amp;BK428&amp;EQ$1)</f>
        <v/>
      </c>
      <c r="ER428" s="71" t="str">
        <f t="shared" ref="ER428:ER448" si="6159">IF(BL428="","","|n"&amp;ER$2&amp;"+"&amp;BL428&amp;ER$1)</f>
        <v/>
      </c>
      <c r="ES428" s="71" t="str">
        <f t="shared" ref="ES428:ES448" si="6160">IF(BM428="","","|n"&amp;ES$2&amp;"+"&amp;BM428&amp;ES$1)</f>
        <v/>
      </c>
      <c r="ET428" s="71" t="str">
        <f t="shared" ref="ET428:ET448" si="6161">IF(BN428="","","|n"&amp;ET$2&amp;"+"&amp;BN428&amp;ET$1)</f>
        <v/>
      </c>
      <c r="EU428" s="71" t="str">
        <f t="shared" ref="EU428:EU448" si="6162">IF(BO428="","","|n"&amp;EU$2&amp;"+"&amp;BO428&amp;EU$1)</f>
        <v/>
      </c>
      <c r="EV428" s="71" t="str">
        <f t="shared" ref="EV428:EV448" si="6163">IF(BP428="","","|n"&amp;EV$2&amp;"+"&amp;BP428&amp;EV$1)</f>
        <v/>
      </c>
      <c r="EW428" s="71" t="str">
        <f t="shared" ref="EW428:EW448" si="6164">IF(BQ428="","","|n"&amp;EW$2&amp;"+"&amp;BQ428&amp;EW$1)</f>
        <v/>
      </c>
      <c r="EX428" s="71" t="str">
        <f t="shared" ref="EX428:EX448" si="6165">IF(BR428="","","|n"&amp;EX$2&amp;"+"&amp;BR428&amp;EX$1)</f>
        <v/>
      </c>
      <c r="EY428" s="71" t="str">
        <f t="shared" ref="EY428:EY448" si="6166">IF(BS428="","","|n"&amp;EY$2&amp;"+"&amp;BS428&amp;EY$1)</f>
        <v/>
      </c>
      <c r="EZ428" s="71" t="str">
        <f t="shared" ref="EZ428:EZ448" si="6167">IF(BT428="","","|n"&amp;EZ$2&amp;"+"&amp;BT428&amp;EZ$1)</f>
        <v/>
      </c>
      <c r="FA428" s="71" t="str">
        <f t="shared" ref="FA428:FA448" si="6168">IF(BU428="","","|n"&amp;FA$2&amp;"+"&amp;BU428&amp;FA$1)</f>
        <v/>
      </c>
      <c r="FB428" s="71" t="str">
        <f t="shared" ref="FB428:FB448" si="6169">IF(BV428="","","|n"&amp;FB$2&amp;"+"&amp;BV428&amp;FB$1)</f>
        <v/>
      </c>
      <c r="FC428" s="71" t="str">
        <f t="shared" ref="FC428:FC448" si="6170">IF(BW428="","","|n"&amp;FC$2&amp;"+"&amp;BW428&amp;FC$1)</f>
        <v/>
      </c>
      <c r="FD428" s="71" t="str">
        <f t="shared" ref="FD428:FD448" si="6171">IF(BX428="","","|n"&amp;FD$2&amp;"+"&amp;BX428&amp;FD$1)</f>
        <v/>
      </c>
      <c r="FE428" s="71" t="str">
        <f t="shared" ref="FE428:FE448" si="6172">IF(BY428="","","|n"&amp;FE$2&amp;"+"&amp;BY428&amp;FE$1)</f>
        <v/>
      </c>
      <c r="FF428" s="71" t="str">
        <f t="shared" ref="FF428:FF448" si="6173">IF(BZ428="","","|n"&amp;FF$2&amp;"+"&amp;BZ428&amp;FF$1)</f>
        <v/>
      </c>
      <c r="FG428" s="71" t="str">
        <f t="shared" ref="FG428:FG448" si="6174">IF(CA428="","","|n"&amp;FG$2&amp;"+"&amp;CA428&amp;FG$1)</f>
        <v/>
      </c>
      <c r="FH428" s="71" t="str">
        <f t="shared" ref="FH428:FH448" si="6175">IF(CB428="","","|n"&amp;FH$2&amp;"+"&amp;CB428&amp;FH$1)</f>
        <v/>
      </c>
      <c r="FI428" s="71" t="str">
        <f t="shared" ref="FI428:FI448" si="6176">IF(CC428="","","|n"&amp;FI$2&amp;"+"&amp;CC428&amp;FI$1)</f>
        <v/>
      </c>
      <c r="FJ428" s="71" t="str">
        <f t="shared" ref="FJ428:FJ448" si="6177">IF(CD428="","","|n"&amp;FJ$2&amp;"+"&amp;CD428&amp;FJ$1)</f>
        <v/>
      </c>
      <c r="FK428" s="71" t="str">
        <f t="shared" ref="FK428:FK448" si="6178">IF(CE428="","","|n"&amp;FK$2&amp;"+"&amp;CE428&amp;FK$1)</f>
        <v/>
      </c>
      <c r="FL428" s="71" t="str">
        <f t="shared" ref="FL428:FL448" si="6179">IF(CF428="","","|n"&amp;FL$2&amp;"+"&amp;CF428&amp;FL$1)</f>
        <v/>
      </c>
      <c r="FM428" s="71" t="str">
        <f t="shared" ref="FM428:FM448" si="6180">IF(CG428="","","|n"&amp;FM$2&amp;"+"&amp;CG428&amp;FM$1)</f>
        <v/>
      </c>
      <c r="FN428" s="71" t="str">
        <f t="shared" ref="FN428:FN448" si="6181">IF(CH428="","","|n"&amp;FN$2&amp;"+"&amp;CH428&amp;FN$1)</f>
        <v/>
      </c>
      <c r="FO428" s="71" t="str">
        <f t="shared" ref="FO428:FO448" si="6182">IF(CI428="","","|n"&amp;FO$2&amp;"+"&amp;CI428&amp;FO$1)</f>
        <v/>
      </c>
      <c r="FP428" s="71" t="str">
        <f t="shared" ref="FP428:FP448" si="6183">IF(CJ428="","","|n"&amp;FP$2&amp;"+"&amp;CJ428&amp;FP$1)</f>
        <v/>
      </c>
      <c r="FQ428" s="71" t="str">
        <f t="shared" ref="FQ428:FQ448" si="6184">IF(CK428="","","|n"&amp;FQ$2&amp;"+"&amp;CK428&amp;FQ$1)</f>
        <v/>
      </c>
      <c r="FR428" s="71" t="str">
        <f t="shared" ref="FR428:FR448" si="6185">IF(CL428="","","|n"&amp;FR$2&amp;"+"&amp;CL428&amp;FR$1)</f>
        <v/>
      </c>
      <c r="FS428" s="71" t="str">
        <f t="shared" ref="FS428:FS448" si="6186">IF(CM428="","","|n"&amp;FS$2&amp;"+"&amp;CM428&amp;FS$1)</f>
        <v/>
      </c>
    </row>
    <row r="429" spans="1:175">
      <c r="CN429" s="70" t="str">
        <f t="shared" si="6111"/>
        <v>InitUnitState('',,,,,,,,,,)</v>
      </c>
      <c r="CO429" s="70" t="str">
        <f t="shared" si="6112"/>
        <v>InitUnitNormal('',,,,,,,,,,)</v>
      </c>
      <c r="CP429" s="70" t="str">
        <f t="shared" si="6113"/>
        <v>InitUnitMagic('',,,,,,,,,,)</v>
      </c>
      <c r="CQ429" s="70" t="str">
        <f t="shared" si="6114"/>
        <v>InitUnitAdd('',,,,,,,,,,)</v>
      </c>
      <c r="CR429" s="70" t="str">
        <f t="shared" si="6115"/>
        <v>InitEquipData('',,"",,,,,'','','','','','',"")</v>
      </c>
      <c r="CU429" s="61" t="str">
        <f t="shared" si="6116"/>
        <v>|n</v>
      </c>
      <c r="CW429" s="60"/>
      <c r="CX429" s="60"/>
      <c r="CY429" s="60"/>
      <c r="CZ429" s="60"/>
      <c r="DA429" s="60"/>
      <c r="DB429" s="71" t="str">
        <f t="shared" si="6117"/>
        <v/>
      </c>
      <c r="DC429" s="71" t="str">
        <f t="shared" si="6118"/>
        <v/>
      </c>
      <c r="DD429" s="71" t="str">
        <f t="shared" si="6119"/>
        <v/>
      </c>
      <c r="DE429" s="71" t="str">
        <f t="shared" si="6120"/>
        <v/>
      </c>
      <c r="DF429" s="71" t="str">
        <f t="shared" si="6121"/>
        <v/>
      </c>
      <c r="DG429" s="71" t="str">
        <f t="shared" si="6122"/>
        <v/>
      </c>
      <c r="DH429" s="71" t="str">
        <f t="shared" si="6123"/>
        <v/>
      </c>
      <c r="DI429" s="71" t="str">
        <f t="shared" si="6124"/>
        <v/>
      </c>
      <c r="DJ429" s="71" t="str">
        <f t="shared" si="6125"/>
        <v/>
      </c>
      <c r="DK429" s="71" t="str">
        <f t="shared" si="6126"/>
        <v/>
      </c>
      <c r="DL429" s="71" t="str">
        <f t="shared" si="6127"/>
        <v/>
      </c>
      <c r="DM429" s="71" t="str">
        <f t="shared" si="6128"/>
        <v/>
      </c>
      <c r="DN429" s="71" t="str">
        <f t="shared" si="6129"/>
        <v/>
      </c>
      <c r="DO429" s="71" t="str">
        <f t="shared" si="6130"/>
        <v/>
      </c>
      <c r="DP429" s="71" t="str">
        <f t="shared" si="6131"/>
        <v/>
      </c>
      <c r="DQ429" s="71" t="str">
        <f t="shared" si="6132"/>
        <v/>
      </c>
      <c r="DR429" s="71" t="str">
        <f t="shared" si="6133"/>
        <v/>
      </c>
      <c r="DS429" s="71" t="str">
        <f t="shared" si="6134"/>
        <v/>
      </c>
      <c r="DT429" s="71" t="str">
        <f t="shared" si="6135"/>
        <v/>
      </c>
      <c r="DU429" s="71" t="str">
        <f t="shared" si="6136"/>
        <v/>
      </c>
      <c r="DV429" s="71" t="str">
        <f t="shared" si="6137"/>
        <v/>
      </c>
      <c r="DW429" s="71" t="str">
        <f t="shared" si="6138"/>
        <v/>
      </c>
      <c r="DX429" s="71" t="str">
        <f t="shared" si="6139"/>
        <v/>
      </c>
      <c r="DY429" s="71" t="str">
        <f t="shared" si="6140"/>
        <v/>
      </c>
      <c r="DZ429" s="71" t="str">
        <f t="shared" si="6141"/>
        <v/>
      </c>
      <c r="EA429" s="71" t="str">
        <f t="shared" si="6142"/>
        <v/>
      </c>
      <c r="EB429" s="71" t="str">
        <f t="shared" si="6143"/>
        <v/>
      </c>
      <c r="EC429" s="71" t="str">
        <f t="shared" si="6144"/>
        <v/>
      </c>
      <c r="ED429" s="71" t="str">
        <f t="shared" si="6145"/>
        <v/>
      </c>
      <c r="EE429" s="71" t="str">
        <f t="shared" si="6146"/>
        <v/>
      </c>
      <c r="EF429" s="71" t="str">
        <f t="shared" si="6147"/>
        <v/>
      </c>
      <c r="EG429" s="71" t="str">
        <f t="shared" si="6148"/>
        <v/>
      </c>
      <c r="EH429" s="71" t="str">
        <f t="shared" si="6149"/>
        <v/>
      </c>
      <c r="EI429" s="71" t="str">
        <f t="shared" si="6150"/>
        <v/>
      </c>
      <c r="EJ429" s="71" t="str">
        <f t="shared" si="6151"/>
        <v/>
      </c>
      <c r="EK429" s="71" t="str">
        <f t="shared" si="6152"/>
        <v/>
      </c>
      <c r="EL429" s="71" t="str">
        <f t="shared" si="6153"/>
        <v/>
      </c>
      <c r="EM429" s="71" t="str">
        <f t="shared" si="6154"/>
        <v/>
      </c>
      <c r="EN429" s="71" t="str">
        <f t="shared" si="6155"/>
        <v/>
      </c>
      <c r="EO429" s="71" t="str">
        <f t="shared" si="6156"/>
        <v/>
      </c>
      <c r="EP429" s="71" t="str">
        <f t="shared" si="6157"/>
        <v/>
      </c>
      <c r="EQ429" s="71" t="str">
        <f t="shared" si="6158"/>
        <v/>
      </c>
      <c r="ER429" s="71" t="str">
        <f t="shared" si="6159"/>
        <v/>
      </c>
      <c r="ES429" s="71" t="str">
        <f t="shared" si="6160"/>
        <v/>
      </c>
      <c r="ET429" s="71" t="str">
        <f t="shared" si="6161"/>
        <v/>
      </c>
      <c r="EU429" s="71" t="str">
        <f t="shared" si="6162"/>
        <v/>
      </c>
      <c r="EV429" s="71" t="str">
        <f t="shared" si="6163"/>
        <v/>
      </c>
      <c r="EW429" s="71" t="str">
        <f t="shared" si="6164"/>
        <v/>
      </c>
      <c r="EX429" s="71" t="str">
        <f t="shared" si="6165"/>
        <v/>
      </c>
      <c r="EY429" s="71" t="str">
        <f t="shared" si="6166"/>
        <v/>
      </c>
      <c r="EZ429" s="71" t="str">
        <f t="shared" si="6167"/>
        <v/>
      </c>
      <c r="FA429" s="71" t="str">
        <f t="shared" si="6168"/>
        <v/>
      </c>
      <c r="FB429" s="71" t="str">
        <f t="shared" si="6169"/>
        <v/>
      </c>
      <c r="FC429" s="71" t="str">
        <f t="shared" si="6170"/>
        <v/>
      </c>
      <c r="FD429" s="71" t="str">
        <f t="shared" si="6171"/>
        <v/>
      </c>
      <c r="FE429" s="71" t="str">
        <f t="shared" si="6172"/>
        <v/>
      </c>
      <c r="FF429" s="71" t="str">
        <f t="shared" si="6173"/>
        <v/>
      </c>
      <c r="FG429" s="71" t="str">
        <f t="shared" si="6174"/>
        <v/>
      </c>
      <c r="FH429" s="71" t="str">
        <f t="shared" si="6175"/>
        <v/>
      </c>
      <c r="FI429" s="71" t="str">
        <f t="shared" si="6176"/>
        <v/>
      </c>
      <c r="FJ429" s="71" t="str">
        <f t="shared" si="6177"/>
        <v/>
      </c>
      <c r="FK429" s="71" t="str">
        <f t="shared" si="6178"/>
        <v/>
      </c>
      <c r="FL429" s="71" t="str">
        <f t="shared" si="6179"/>
        <v/>
      </c>
      <c r="FM429" s="71" t="str">
        <f t="shared" si="6180"/>
        <v/>
      </c>
      <c r="FN429" s="71" t="str">
        <f t="shared" si="6181"/>
        <v/>
      </c>
      <c r="FO429" s="71" t="str">
        <f t="shared" si="6182"/>
        <v/>
      </c>
      <c r="FP429" s="71" t="str">
        <f t="shared" si="6183"/>
        <v/>
      </c>
      <c r="FQ429" s="71" t="str">
        <f t="shared" si="6184"/>
        <v/>
      </c>
      <c r="FR429" s="71" t="str">
        <f t="shared" si="6185"/>
        <v/>
      </c>
      <c r="FS429" s="71" t="str">
        <f t="shared" si="6186"/>
        <v/>
      </c>
    </row>
    <row r="430" spans="1:175">
      <c r="CN430" s="70" t="str">
        <f t="shared" si="6111"/>
        <v>InitUnitState('',,,,,,,,,,)</v>
      </c>
      <c r="CO430" s="70" t="str">
        <f t="shared" si="6112"/>
        <v>InitUnitNormal('',,,,,,,,,,)</v>
      </c>
      <c r="CP430" s="70" t="str">
        <f t="shared" si="6113"/>
        <v>InitUnitMagic('',,,,,,,,,,)</v>
      </c>
      <c r="CQ430" s="70" t="str">
        <f t="shared" si="6114"/>
        <v>InitUnitAdd('',,,,,,,,,,)</v>
      </c>
      <c r="CR430" s="70" t="str">
        <f t="shared" si="6115"/>
        <v>InitEquipData('',,"",,,,,'','','','','','',"")</v>
      </c>
      <c r="CU430" s="61" t="str">
        <f t="shared" si="6116"/>
        <v>|n</v>
      </c>
      <c r="CW430" s="60"/>
      <c r="CX430" s="60"/>
      <c r="CY430" s="60"/>
      <c r="CZ430" s="60"/>
      <c r="DA430" s="60"/>
      <c r="DB430" s="71" t="str">
        <f t="shared" si="6117"/>
        <v/>
      </c>
      <c r="DC430" s="71" t="str">
        <f t="shared" si="6118"/>
        <v/>
      </c>
      <c r="DD430" s="71" t="str">
        <f t="shared" si="6119"/>
        <v/>
      </c>
      <c r="DE430" s="71" t="str">
        <f t="shared" si="6120"/>
        <v/>
      </c>
      <c r="DF430" s="71" t="str">
        <f t="shared" si="6121"/>
        <v/>
      </c>
      <c r="DG430" s="71" t="str">
        <f t="shared" si="6122"/>
        <v/>
      </c>
      <c r="DH430" s="71" t="str">
        <f t="shared" si="6123"/>
        <v/>
      </c>
      <c r="DI430" s="71" t="str">
        <f t="shared" si="6124"/>
        <v/>
      </c>
      <c r="DJ430" s="71" t="str">
        <f t="shared" si="6125"/>
        <v/>
      </c>
      <c r="DK430" s="71" t="str">
        <f t="shared" si="6126"/>
        <v/>
      </c>
      <c r="DL430" s="71" t="str">
        <f t="shared" si="6127"/>
        <v/>
      </c>
      <c r="DM430" s="71" t="str">
        <f t="shared" si="6128"/>
        <v/>
      </c>
      <c r="DN430" s="71" t="str">
        <f t="shared" si="6129"/>
        <v/>
      </c>
      <c r="DO430" s="71" t="str">
        <f t="shared" si="6130"/>
        <v/>
      </c>
      <c r="DP430" s="71" t="str">
        <f t="shared" si="6131"/>
        <v/>
      </c>
      <c r="DQ430" s="71" t="str">
        <f t="shared" si="6132"/>
        <v/>
      </c>
      <c r="DR430" s="71" t="str">
        <f t="shared" si="6133"/>
        <v/>
      </c>
      <c r="DS430" s="71" t="str">
        <f t="shared" si="6134"/>
        <v/>
      </c>
      <c r="DT430" s="71" t="str">
        <f t="shared" si="6135"/>
        <v/>
      </c>
      <c r="DU430" s="71" t="str">
        <f t="shared" si="6136"/>
        <v/>
      </c>
      <c r="DV430" s="71" t="str">
        <f t="shared" si="6137"/>
        <v/>
      </c>
      <c r="DW430" s="71" t="str">
        <f t="shared" si="6138"/>
        <v/>
      </c>
      <c r="DX430" s="71" t="str">
        <f t="shared" si="6139"/>
        <v/>
      </c>
      <c r="DY430" s="71" t="str">
        <f t="shared" si="6140"/>
        <v/>
      </c>
      <c r="DZ430" s="71" t="str">
        <f t="shared" si="6141"/>
        <v/>
      </c>
      <c r="EA430" s="71" t="str">
        <f t="shared" si="6142"/>
        <v/>
      </c>
      <c r="EB430" s="71" t="str">
        <f t="shared" si="6143"/>
        <v/>
      </c>
      <c r="EC430" s="71" t="str">
        <f t="shared" si="6144"/>
        <v/>
      </c>
      <c r="ED430" s="71" t="str">
        <f t="shared" si="6145"/>
        <v/>
      </c>
      <c r="EE430" s="71" t="str">
        <f t="shared" si="6146"/>
        <v/>
      </c>
      <c r="EF430" s="71" t="str">
        <f t="shared" si="6147"/>
        <v/>
      </c>
      <c r="EG430" s="71" t="str">
        <f t="shared" si="6148"/>
        <v/>
      </c>
      <c r="EH430" s="71" t="str">
        <f t="shared" si="6149"/>
        <v/>
      </c>
      <c r="EI430" s="71" t="str">
        <f t="shared" si="6150"/>
        <v/>
      </c>
      <c r="EJ430" s="71" t="str">
        <f t="shared" si="6151"/>
        <v/>
      </c>
      <c r="EK430" s="71" t="str">
        <f t="shared" si="6152"/>
        <v/>
      </c>
      <c r="EL430" s="71" t="str">
        <f t="shared" si="6153"/>
        <v/>
      </c>
      <c r="EM430" s="71" t="str">
        <f t="shared" si="6154"/>
        <v/>
      </c>
      <c r="EN430" s="71" t="str">
        <f t="shared" si="6155"/>
        <v/>
      </c>
      <c r="EO430" s="71" t="str">
        <f t="shared" si="6156"/>
        <v/>
      </c>
      <c r="EP430" s="71" t="str">
        <f t="shared" si="6157"/>
        <v/>
      </c>
      <c r="EQ430" s="71" t="str">
        <f t="shared" si="6158"/>
        <v/>
      </c>
      <c r="ER430" s="71" t="str">
        <f t="shared" si="6159"/>
        <v/>
      </c>
      <c r="ES430" s="71" t="str">
        <f t="shared" si="6160"/>
        <v/>
      </c>
      <c r="ET430" s="71" t="str">
        <f t="shared" si="6161"/>
        <v/>
      </c>
      <c r="EU430" s="71" t="str">
        <f t="shared" si="6162"/>
        <v/>
      </c>
      <c r="EV430" s="71" t="str">
        <f t="shared" si="6163"/>
        <v/>
      </c>
      <c r="EW430" s="71" t="str">
        <f t="shared" si="6164"/>
        <v/>
      </c>
      <c r="EX430" s="71" t="str">
        <f t="shared" si="6165"/>
        <v/>
      </c>
      <c r="EY430" s="71" t="str">
        <f t="shared" si="6166"/>
        <v/>
      </c>
      <c r="EZ430" s="71" t="str">
        <f t="shared" si="6167"/>
        <v/>
      </c>
      <c r="FA430" s="71" t="str">
        <f t="shared" si="6168"/>
        <v/>
      </c>
      <c r="FB430" s="71" t="str">
        <f t="shared" si="6169"/>
        <v/>
      </c>
      <c r="FC430" s="71" t="str">
        <f t="shared" si="6170"/>
        <v/>
      </c>
      <c r="FD430" s="71" t="str">
        <f t="shared" si="6171"/>
        <v/>
      </c>
      <c r="FE430" s="71" t="str">
        <f t="shared" si="6172"/>
        <v/>
      </c>
      <c r="FF430" s="71" t="str">
        <f t="shared" si="6173"/>
        <v/>
      </c>
      <c r="FG430" s="71" t="str">
        <f t="shared" si="6174"/>
        <v/>
      </c>
      <c r="FH430" s="71" t="str">
        <f t="shared" si="6175"/>
        <v/>
      </c>
      <c r="FI430" s="71" t="str">
        <f t="shared" si="6176"/>
        <v/>
      </c>
      <c r="FJ430" s="71" t="str">
        <f t="shared" si="6177"/>
        <v/>
      </c>
      <c r="FK430" s="71" t="str">
        <f t="shared" si="6178"/>
        <v/>
      </c>
      <c r="FL430" s="71" t="str">
        <f t="shared" si="6179"/>
        <v/>
      </c>
      <c r="FM430" s="71" t="str">
        <f t="shared" si="6180"/>
        <v/>
      </c>
      <c r="FN430" s="71" t="str">
        <f t="shared" si="6181"/>
        <v/>
      </c>
      <c r="FO430" s="71" t="str">
        <f t="shared" si="6182"/>
        <v/>
      </c>
      <c r="FP430" s="71" t="str">
        <f t="shared" si="6183"/>
        <v/>
      </c>
      <c r="FQ430" s="71" t="str">
        <f t="shared" si="6184"/>
        <v/>
      </c>
      <c r="FR430" s="71" t="str">
        <f t="shared" si="6185"/>
        <v/>
      </c>
      <c r="FS430" s="71" t="str">
        <f t="shared" si="6186"/>
        <v/>
      </c>
    </row>
    <row r="431" spans="1:175">
      <c r="CN431" s="70" t="str">
        <f t="shared" si="6111"/>
        <v>InitUnitState('',,,,,,,,,,)</v>
      </c>
      <c r="CO431" s="70" t="str">
        <f t="shared" si="6112"/>
        <v>InitUnitNormal('',,,,,,,,,,)</v>
      </c>
      <c r="CP431" s="70" t="str">
        <f t="shared" si="6113"/>
        <v>InitUnitMagic('',,,,,,,,,,)</v>
      </c>
      <c r="CQ431" s="70" t="str">
        <f t="shared" si="6114"/>
        <v>InitUnitAdd('',,,,,,,,,,)</v>
      </c>
      <c r="CR431" s="70" t="str">
        <f t="shared" si="6115"/>
        <v>InitEquipData('',,"",,,,,'','','','','','',"")</v>
      </c>
      <c r="CU431" s="61" t="str">
        <f t="shared" si="6116"/>
        <v>|n</v>
      </c>
      <c r="CW431" s="60"/>
      <c r="CX431" s="60"/>
      <c r="CY431" s="60"/>
      <c r="CZ431" s="60"/>
      <c r="DA431" s="60"/>
      <c r="DB431" s="71" t="str">
        <f t="shared" si="6117"/>
        <v/>
      </c>
      <c r="DC431" s="71" t="str">
        <f t="shared" si="6118"/>
        <v/>
      </c>
      <c r="DD431" s="71" t="str">
        <f t="shared" si="6119"/>
        <v/>
      </c>
      <c r="DE431" s="71" t="str">
        <f t="shared" si="6120"/>
        <v/>
      </c>
      <c r="DF431" s="71" t="str">
        <f t="shared" si="6121"/>
        <v/>
      </c>
      <c r="DG431" s="71" t="str">
        <f t="shared" si="6122"/>
        <v/>
      </c>
      <c r="DH431" s="71" t="str">
        <f t="shared" si="6123"/>
        <v/>
      </c>
      <c r="DI431" s="71" t="str">
        <f t="shared" si="6124"/>
        <v/>
      </c>
      <c r="DJ431" s="71" t="str">
        <f t="shared" si="6125"/>
        <v/>
      </c>
      <c r="DK431" s="71" t="str">
        <f t="shared" si="6126"/>
        <v/>
      </c>
      <c r="DL431" s="71" t="str">
        <f t="shared" si="6127"/>
        <v/>
      </c>
      <c r="DM431" s="71" t="str">
        <f t="shared" si="6128"/>
        <v/>
      </c>
      <c r="DN431" s="71" t="str">
        <f t="shared" si="6129"/>
        <v/>
      </c>
      <c r="DO431" s="71" t="str">
        <f t="shared" si="6130"/>
        <v/>
      </c>
      <c r="DP431" s="71" t="str">
        <f t="shared" si="6131"/>
        <v/>
      </c>
      <c r="DQ431" s="71" t="str">
        <f t="shared" si="6132"/>
        <v/>
      </c>
      <c r="DR431" s="71" t="str">
        <f t="shared" si="6133"/>
        <v/>
      </c>
      <c r="DS431" s="71" t="str">
        <f t="shared" si="6134"/>
        <v/>
      </c>
      <c r="DT431" s="71" t="str">
        <f t="shared" si="6135"/>
        <v/>
      </c>
      <c r="DU431" s="71" t="str">
        <f t="shared" si="6136"/>
        <v/>
      </c>
      <c r="DV431" s="71" t="str">
        <f t="shared" si="6137"/>
        <v/>
      </c>
      <c r="DW431" s="71" t="str">
        <f t="shared" si="6138"/>
        <v/>
      </c>
      <c r="DX431" s="71" t="str">
        <f t="shared" si="6139"/>
        <v/>
      </c>
      <c r="DY431" s="71" t="str">
        <f t="shared" si="6140"/>
        <v/>
      </c>
      <c r="DZ431" s="71" t="str">
        <f t="shared" si="6141"/>
        <v/>
      </c>
      <c r="EA431" s="71" t="str">
        <f t="shared" si="6142"/>
        <v/>
      </c>
      <c r="EB431" s="71" t="str">
        <f t="shared" si="6143"/>
        <v/>
      </c>
      <c r="EC431" s="71" t="str">
        <f t="shared" si="6144"/>
        <v/>
      </c>
      <c r="ED431" s="71" t="str">
        <f t="shared" si="6145"/>
        <v/>
      </c>
      <c r="EE431" s="71" t="str">
        <f t="shared" si="6146"/>
        <v/>
      </c>
      <c r="EF431" s="71" t="str">
        <f t="shared" si="6147"/>
        <v/>
      </c>
      <c r="EG431" s="71" t="str">
        <f t="shared" si="6148"/>
        <v/>
      </c>
      <c r="EH431" s="71" t="str">
        <f t="shared" si="6149"/>
        <v/>
      </c>
      <c r="EI431" s="71" t="str">
        <f t="shared" si="6150"/>
        <v/>
      </c>
      <c r="EJ431" s="71" t="str">
        <f t="shared" si="6151"/>
        <v/>
      </c>
      <c r="EK431" s="71" t="str">
        <f t="shared" si="6152"/>
        <v/>
      </c>
      <c r="EL431" s="71" t="str">
        <f t="shared" si="6153"/>
        <v/>
      </c>
      <c r="EM431" s="71" t="str">
        <f t="shared" si="6154"/>
        <v/>
      </c>
      <c r="EN431" s="71" t="str">
        <f t="shared" si="6155"/>
        <v/>
      </c>
      <c r="EO431" s="71" t="str">
        <f t="shared" si="6156"/>
        <v/>
      </c>
      <c r="EP431" s="71" t="str">
        <f t="shared" si="6157"/>
        <v/>
      </c>
      <c r="EQ431" s="71" t="str">
        <f t="shared" si="6158"/>
        <v/>
      </c>
      <c r="ER431" s="71" t="str">
        <f t="shared" si="6159"/>
        <v/>
      </c>
      <c r="ES431" s="71" t="str">
        <f t="shared" si="6160"/>
        <v/>
      </c>
      <c r="ET431" s="71" t="str">
        <f t="shared" si="6161"/>
        <v/>
      </c>
      <c r="EU431" s="71" t="str">
        <f t="shared" si="6162"/>
        <v/>
      </c>
      <c r="EV431" s="71" t="str">
        <f t="shared" si="6163"/>
        <v/>
      </c>
      <c r="EW431" s="71" t="str">
        <f t="shared" si="6164"/>
        <v/>
      </c>
      <c r="EX431" s="71" t="str">
        <f t="shared" si="6165"/>
        <v/>
      </c>
      <c r="EY431" s="71" t="str">
        <f t="shared" si="6166"/>
        <v/>
      </c>
      <c r="EZ431" s="71" t="str">
        <f t="shared" si="6167"/>
        <v/>
      </c>
      <c r="FA431" s="71" t="str">
        <f t="shared" si="6168"/>
        <v/>
      </c>
      <c r="FB431" s="71" t="str">
        <f t="shared" si="6169"/>
        <v/>
      </c>
      <c r="FC431" s="71" t="str">
        <f t="shared" si="6170"/>
        <v/>
      </c>
      <c r="FD431" s="71" t="str">
        <f t="shared" si="6171"/>
        <v/>
      </c>
      <c r="FE431" s="71" t="str">
        <f t="shared" si="6172"/>
        <v/>
      </c>
      <c r="FF431" s="71" t="str">
        <f t="shared" si="6173"/>
        <v/>
      </c>
      <c r="FG431" s="71" t="str">
        <f t="shared" si="6174"/>
        <v/>
      </c>
      <c r="FH431" s="71" t="str">
        <f t="shared" si="6175"/>
        <v/>
      </c>
      <c r="FI431" s="71" t="str">
        <f t="shared" si="6176"/>
        <v/>
      </c>
      <c r="FJ431" s="71" t="str">
        <f t="shared" si="6177"/>
        <v/>
      </c>
      <c r="FK431" s="71" t="str">
        <f t="shared" si="6178"/>
        <v/>
      </c>
      <c r="FL431" s="71" t="str">
        <f t="shared" si="6179"/>
        <v/>
      </c>
      <c r="FM431" s="71" t="str">
        <f t="shared" si="6180"/>
        <v/>
      </c>
      <c r="FN431" s="71" t="str">
        <f t="shared" si="6181"/>
        <v/>
      </c>
      <c r="FO431" s="71" t="str">
        <f t="shared" si="6182"/>
        <v/>
      </c>
      <c r="FP431" s="71" t="str">
        <f t="shared" si="6183"/>
        <v/>
      </c>
      <c r="FQ431" s="71" t="str">
        <f t="shared" si="6184"/>
        <v/>
      </c>
      <c r="FR431" s="71" t="str">
        <f t="shared" si="6185"/>
        <v/>
      </c>
      <c r="FS431" s="71" t="str">
        <f t="shared" si="6186"/>
        <v/>
      </c>
    </row>
    <row r="432" spans="1:175">
      <c r="CN432" s="70" t="str">
        <f t="shared" si="6111"/>
        <v>InitUnitState('',,,,,,,,,,)</v>
      </c>
      <c r="CO432" s="70" t="str">
        <f t="shared" si="6112"/>
        <v>InitUnitNormal('',,,,,,,,,,)</v>
      </c>
      <c r="CP432" s="70" t="str">
        <f t="shared" si="6113"/>
        <v>InitUnitMagic('',,,,,,,,,,)</v>
      </c>
      <c r="CQ432" s="70" t="str">
        <f t="shared" si="6114"/>
        <v>InitUnitAdd('',,,,,,,,,,)</v>
      </c>
      <c r="CR432" s="70" t="str">
        <f t="shared" si="6115"/>
        <v>InitEquipData('',,"",,,,,'','','','','','',"")</v>
      </c>
      <c r="CU432" s="61" t="str">
        <f t="shared" si="6116"/>
        <v>|n</v>
      </c>
      <c r="CW432" s="60"/>
      <c r="CX432" s="60"/>
      <c r="CY432" s="60"/>
      <c r="CZ432" s="60"/>
      <c r="DA432" s="60"/>
      <c r="DB432" s="71" t="str">
        <f t="shared" si="6117"/>
        <v/>
      </c>
      <c r="DC432" s="71" t="str">
        <f t="shared" si="6118"/>
        <v/>
      </c>
      <c r="DD432" s="71" t="str">
        <f t="shared" si="6119"/>
        <v/>
      </c>
      <c r="DE432" s="71" t="str">
        <f t="shared" si="6120"/>
        <v/>
      </c>
      <c r="DF432" s="71" t="str">
        <f t="shared" si="6121"/>
        <v/>
      </c>
      <c r="DG432" s="71" t="str">
        <f t="shared" si="6122"/>
        <v/>
      </c>
      <c r="DH432" s="71" t="str">
        <f t="shared" si="6123"/>
        <v/>
      </c>
      <c r="DI432" s="71" t="str">
        <f t="shared" si="6124"/>
        <v/>
      </c>
      <c r="DJ432" s="71" t="str">
        <f t="shared" si="6125"/>
        <v/>
      </c>
      <c r="DK432" s="71" t="str">
        <f t="shared" si="6126"/>
        <v/>
      </c>
      <c r="DL432" s="71" t="str">
        <f t="shared" si="6127"/>
        <v/>
      </c>
      <c r="DM432" s="71" t="str">
        <f t="shared" si="6128"/>
        <v/>
      </c>
      <c r="DN432" s="71" t="str">
        <f t="shared" si="6129"/>
        <v/>
      </c>
      <c r="DO432" s="71" t="str">
        <f t="shared" si="6130"/>
        <v/>
      </c>
      <c r="DP432" s="71" t="str">
        <f t="shared" si="6131"/>
        <v/>
      </c>
      <c r="DQ432" s="71" t="str">
        <f t="shared" si="6132"/>
        <v/>
      </c>
      <c r="DR432" s="71" t="str">
        <f t="shared" si="6133"/>
        <v/>
      </c>
      <c r="DS432" s="71" t="str">
        <f t="shared" si="6134"/>
        <v/>
      </c>
      <c r="DT432" s="71" t="str">
        <f t="shared" si="6135"/>
        <v/>
      </c>
      <c r="DU432" s="71" t="str">
        <f t="shared" si="6136"/>
        <v/>
      </c>
      <c r="DV432" s="71" t="str">
        <f t="shared" si="6137"/>
        <v/>
      </c>
      <c r="DW432" s="71" t="str">
        <f t="shared" si="6138"/>
        <v/>
      </c>
      <c r="DX432" s="71" t="str">
        <f t="shared" si="6139"/>
        <v/>
      </c>
      <c r="DY432" s="71" t="str">
        <f t="shared" si="6140"/>
        <v/>
      </c>
      <c r="DZ432" s="71" t="str">
        <f t="shared" si="6141"/>
        <v/>
      </c>
      <c r="EA432" s="71" t="str">
        <f t="shared" si="6142"/>
        <v/>
      </c>
      <c r="EB432" s="71" t="str">
        <f t="shared" si="6143"/>
        <v/>
      </c>
      <c r="EC432" s="71" t="str">
        <f t="shared" si="6144"/>
        <v/>
      </c>
      <c r="ED432" s="71" t="str">
        <f t="shared" si="6145"/>
        <v/>
      </c>
      <c r="EE432" s="71" t="str">
        <f t="shared" si="6146"/>
        <v/>
      </c>
      <c r="EF432" s="71" t="str">
        <f t="shared" si="6147"/>
        <v/>
      </c>
      <c r="EG432" s="71" t="str">
        <f t="shared" si="6148"/>
        <v/>
      </c>
      <c r="EH432" s="71" t="str">
        <f t="shared" si="6149"/>
        <v/>
      </c>
      <c r="EI432" s="71" t="str">
        <f t="shared" si="6150"/>
        <v/>
      </c>
      <c r="EJ432" s="71" t="str">
        <f t="shared" si="6151"/>
        <v/>
      </c>
      <c r="EK432" s="71" t="str">
        <f t="shared" si="6152"/>
        <v/>
      </c>
      <c r="EL432" s="71" t="str">
        <f t="shared" si="6153"/>
        <v/>
      </c>
      <c r="EM432" s="71" t="str">
        <f t="shared" si="6154"/>
        <v/>
      </c>
      <c r="EN432" s="71" t="str">
        <f t="shared" si="6155"/>
        <v/>
      </c>
      <c r="EO432" s="71" t="str">
        <f t="shared" si="6156"/>
        <v/>
      </c>
      <c r="EP432" s="71" t="str">
        <f t="shared" si="6157"/>
        <v/>
      </c>
      <c r="EQ432" s="71" t="str">
        <f t="shared" si="6158"/>
        <v/>
      </c>
      <c r="ER432" s="71" t="str">
        <f t="shared" si="6159"/>
        <v/>
      </c>
      <c r="ES432" s="71" t="str">
        <f t="shared" si="6160"/>
        <v/>
      </c>
      <c r="ET432" s="71" t="str">
        <f t="shared" si="6161"/>
        <v/>
      </c>
      <c r="EU432" s="71" t="str">
        <f t="shared" si="6162"/>
        <v/>
      </c>
      <c r="EV432" s="71" t="str">
        <f t="shared" si="6163"/>
        <v/>
      </c>
      <c r="EW432" s="71" t="str">
        <f t="shared" si="6164"/>
        <v/>
      </c>
      <c r="EX432" s="71" t="str">
        <f t="shared" si="6165"/>
        <v/>
      </c>
      <c r="EY432" s="71" t="str">
        <f t="shared" si="6166"/>
        <v/>
      </c>
      <c r="EZ432" s="71" t="str">
        <f t="shared" si="6167"/>
        <v/>
      </c>
      <c r="FA432" s="71" t="str">
        <f t="shared" si="6168"/>
        <v/>
      </c>
      <c r="FB432" s="71" t="str">
        <f t="shared" si="6169"/>
        <v/>
      </c>
      <c r="FC432" s="71" t="str">
        <f t="shared" si="6170"/>
        <v/>
      </c>
      <c r="FD432" s="71" t="str">
        <f t="shared" si="6171"/>
        <v/>
      </c>
      <c r="FE432" s="71" t="str">
        <f t="shared" si="6172"/>
        <v/>
      </c>
      <c r="FF432" s="71" t="str">
        <f t="shared" si="6173"/>
        <v/>
      </c>
      <c r="FG432" s="71" t="str">
        <f t="shared" si="6174"/>
        <v/>
      </c>
      <c r="FH432" s="71" t="str">
        <f t="shared" si="6175"/>
        <v/>
      </c>
      <c r="FI432" s="71" t="str">
        <f t="shared" si="6176"/>
        <v/>
      </c>
      <c r="FJ432" s="71" t="str">
        <f t="shared" si="6177"/>
        <v/>
      </c>
      <c r="FK432" s="71" t="str">
        <f t="shared" si="6178"/>
        <v/>
      </c>
      <c r="FL432" s="71" t="str">
        <f t="shared" si="6179"/>
        <v/>
      </c>
      <c r="FM432" s="71" t="str">
        <f t="shared" si="6180"/>
        <v/>
      </c>
      <c r="FN432" s="71" t="str">
        <f t="shared" si="6181"/>
        <v/>
      </c>
      <c r="FO432" s="71" t="str">
        <f t="shared" si="6182"/>
        <v/>
      </c>
      <c r="FP432" s="71" t="str">
        <f t="shared" si="6183"/>
        <v/>
      </c>
      <c r="FQ432" s="71" t="str">
        <f t="shared" si="6184"/>
        <v/>
      </c>
      <c r="FR432" s="71" t="str">
        <f t="shared" si="6185"/>
        <v/>
      </c>
      <c r="FS432" s="71" t="str">
        <f t="shared" si="6186"/>
        <v/>
      </c>
    </row>
    <row r="433" spans="92:175">
      <c r="CN433" s="70" t="str">
        <f t="shared" si="6111"/>
        <v>InitUnitState('',,,,,,,,,,)</v>
      </c>
      <c r="CO433" s="70" t="str">
        <f t="shared" si="6112"/>
        <v>InitUnitNormal('',,,,,,,,,,)</v>
      </c>
      <c r="CP433" s="70" t="str">
        <f t="shared" si="6113"/>
        <v>InitUnitMagic('',,,,,,,,,,)</v>
      </c>
      <c r="CQ433" s="70" t="str">
        <f t="shared" si="6114"/>
        <v>InitUnitAdd('',,,,,,,,,,)</v>
      </c>
      <c r="CR433" s="70" t="str">
        <f t="shared" si="6115"/>
        <v>InitEquipData('',,"",,,,,'','','','','','',"")</v>
      </c>
      <c r="CU433" s="61" t="str">
        <f t="shared" si="6116"/>
        <v>|n</v>
      </c>
      <c r="CW433" s="60"/>
      <c r="CX433" s="60"/>
      <c r="CY433" s="60"/>
      <c r="CZ433" s="60"/>
      <c r="DA433" s="60"/>
      <c r="DB433" s="71" t="str">
        <f t="shared" si="6117"/>
        <v/>
      </c>
      <c r="DC433" s="71" t="str">
        <f t="shared" si="6118"/>
        <v/>
      </c>
      <c r="DD433" s="71" t="str">
        <f t="shared" si="6119"/>
        <v/>
      </c>
      <c r="DE433" s="71" t="str">
        <f t="shared" si="6120"/>
        <v/>
      </c>
      <c r="DF433" s="71" t="str">
        <f t="shared" si="6121"/>
        <v/>
      </c>
      <c r="DG433" s="71" t="str">
        <f t="shared" si="6122"/>
        <v/>
      </c>
      <c r="DH433" s="71" t="str">
        <f t="shared" si="6123"/>
        <v/>
      </c>
      <c r="DI433" s="71" t="str">
        <f t="shared" si="6124"/>
        <v/>
      </c>
      <c r="DJ433" s="71" t="str">
        <f t="shared" si="6125"/>
        <v/>
      </c>
      <c r="DK433" s="71" t="str">
        <f t="shared" si="6126"/>
        <v/>
      </c>
      <c r="DL433" s="71" t="str">
        <f t="shared" si="6127"/>
        <v/>
      </c>
      <c r="DM433" s="71" t="str">
        <f t="shared" si="6128"/>
        <v/>
      </c>
      <c r="DN433" s="71" t="str">
        <f t="shared" si="6129"/>
        <v/>
      </c>
      <c r="DO433" s="71" t="str">
        <f t="shared" si="6130"/>
        <v/>
      </c>
      <c r="DP433" s="71" t="str">
        <f t="shared" si="6131"/>
        <v/>
      </c>
      <c r="DQ433" s="71" t="str">
        <f t="shared" si="6132"/>
        <v/>
      </c>
      <c r="DR433" s="71" t="str">
        <f t="shared" si="6133"/>
        <v/>
      </c>
      <c r="DS433" s="71" t="str">
        <f t="shared" si="6134"/>
        <v/>
      </c>
      <c r="DT433" s="71" t="str">
        <f t="shared" si="6135"/>
        <v/>
      </c>
      <c r="DU433" s="71" t="str">
        <f t="shared" si="6136"/>
        <v/>
      </c>
      <c r="DV433" s="71" t="str">
        <f t="shared" si="6137"/>
        <v/>
      </c>
      <c r="DW433" s="71" t="str">
        <f t="shared" si="6138"/>
        <v/>
      </c>
      <c r="DX433" s="71" t="str">
        <f t="shared" si="6139"/>
        <v/>
      </c>
      <c r="DY433" s="71" t="str">
        <f t="shared" si="6140"/>
        <v/>
      </c>
      <c r="DZ433" s="71" t="str">
        <f t="shared" si="6141"/>
        <v/>
      </c>
      <c r="EA433" s="71" t="str">
        <f t="shared" si="6142"/>
        <v/>
      </c>
      <c r="EB433" s="71" t="str">
        <f t="shared" si="6143"/>
        <v/>
      </c>
      <c r="EC433" s="71" t="str">
        <f t="shared" si="6144"/>
        <v/>
      </c>
      <c r="ED433" s="71" t="str">
        <f t="shared" si="6145"/>
        <v/>
      </c>
      <c r="EE433" s="71" t="str">
        <f t="shared" si="6146"/>
        <v/>
      </c>
      <c r="EF433" s="71" t="str">
        <f t="shared" si="6147"/>
        <v/>
      </c>
      <c r="EG433" s="71" t="str">
        <f t="shared" si="6148"/>
        <v/>
      </c>
      <c r="EH433" s="71" t="str">
        <f t="shared" si="6149"/>
        <v/>
      </c>
      <c r="EI433" s="71" t="str">
        <f t="shared" si="6150"/>
        <v/>
      </c>
      <c r="EJ433" s="71" t="str">
        <f t="shared" si="6151"/>
        <v/>
      </c>
      <c r="EK433" s="71" t="str">
        <f t="shared" si="6152"/>
        <v/>
      </c>
      <c r="EL433" s="71" t="str">
        <f t="shared" si="6153"/>
        <v/>
      </c>
      <c r="EM433" s="71" t="str">
        <f t="shared" si="6154"/>
        <v/>
      </c>
      <c r="EN433" s="71" t="str">
        <f t="shared" si="6155"/>
        <v/>
      </c>
      <c r="EO433" s="71" t="str">
        <f t="shared" si="6156"/>
        <v/>
      </c>
      <c r="EP433" s="71" t="str">
        <f t="shared" si="6157"/>
        <v/>
      </c>
      <c r="EQ433" s="71" t="str">
        <f t="shared" si="6158"/>
        <v/>
      </c>
      <c r="ER433" s="71" t="str">
        <f t="shared" si="6159"/>
        <v/>
      </c>
      <c r="ES433" s="71" t="str">
        <f t="shared" si="6160"/>
        <v/>
      </c>
      <c r="ET433" s="71" t="str">
        <f t="shared" si="6161"/>
        <v/>
      </c>
      <c r="EU433" s="71" t="str">
        <f t="shared" si="6162"/>
        <v/>
      </c>
      <c r="EV433" s="71" t="str">
        <f t="shared" si="6163"/>
        <v/>
      </c>
      <c r="EW433" s="71" t="str">
        <f t="shared" si="6164"/>
        <v/>
      </c>
      <c r="EX433" s="71" t="str">
        <f t="shared" si="6165"/>
        <v/>
      </c>
      <c r="EY433" s="71" t="str">
        <f t="shared" si="6166"/>
        <v/>
      </c>
      <c r="EZ433" s="71" t="str">
        <f t="shared" si="6167"/>
        <v/>
      </c>
      <c r="FA433" s="71" t="str">
        <f t="shared" si="6168"/>
        <v/>
      </c>
      <c r="FB433" s="71" t="str">
        <f t="shared" si="6169"/>
        <v/>
      </c>
      <c r="FC433" s="71" t="str">
        <f t="shared" si="6170"/>
        <v/>
      </c>
      <c r="FD433" s="71" t="str">
        <f t="shared" si="6171"/>
        <v/>
      </c>
      <c r="FE433" s="71" t="str">
        <f t="shared" si="6172"/>
        <v/>
      </c>
      <c r="FF433" s="71" t="str">
        <f t="shared" si="6173"/>
        <v/>
      </c>
      <c r="FG433" s="71" t="str">
        <f t="shared" si="6174"/>
        <v/>
      </c>
      <c r="FH433" s="71" t="str">
        <f t="shared" si="6175"/>
        <v/>
      </c>
      <c r="FI433" s="71" t="str">
        <f t="shared" si="6176"/>
        <v/>
      </c>
      <c r="FJ433" s="71" t="str">
        <f t="shared" si="6177"/>
        <v/>
      </c>
      <c r="FK433" s="71" t="str">
        <f t="shared" si="6178"/>
        <v/>
      </c>
      <c r="FL433" s="71" t="str">
        <f t="shared" si="6179"/>
        <v/>
      </c>
      <c r="FM433" s="71" t="str">
        <f t="shared" si="6180"/>
        <v/>
      </c>
      <c r="FN433" s="71" t="str">
        <f t="shared" si="6181"/>
        <v/>
      </c>
      <c r="FO433" s="71" t="str">
        <f t="shared" si="6182"/>
        <v/>
      </c>
      <c r="FP433" s="71" t="str">
        <f t="shared" si="6183"/>
        <v/>
      </c>
      <c r="FQ433" s="71" t="str">
        <f t="shared" si="6184"/>
        <v/>
      </c>
      <c r="FR433" s="71" t="str">
        <f t="shared" si="6185"/>
        <v/>
      </c>
      <c r="FS433" s="71" t="str">
        <f t="shared" si="6186"/>
        <v/>
      </c>
    </row>
    <row r="434" spans="92:175">
      <c r="CN434" s="70" t="str">
        <f t="shared" si="6111"/>
        <v>InitUnitState('',,,,,,,,,,)</v>
      </c>
      <c r="CO434" s="70" t="str">
        <f t="shared" si="6112"/>
        <v>InitUnitNormal('',,,,,,,,,,)</v>
      </c>
      <c r="CP434" s="70" t="str">
        <f t="shared" si="6113"/>
        <v>InitUnitMagic('',,,,,,,,,,)</v>
      </c>
      <c r="CQ434" s="70" t="str">
        <f t="shared" si="6114"/>
        <v>InitUnitAdd('',,,,,,,,,,)</v>
      </c>
      <c r="CR434" s="70" t="str">
        <f t="shared" si="6115"/>
        <v>InitEquipData('',,"",,,,,'','','','','','',"")</v>
      </c>
      <c r="CU434" s="61" t="str">
        <f t="shared" si="6116"/>
        <v>|n</v>
      </c>
      <c r="CW434" s="60"/>
      <c r="CX434" s="60"/>
      <c r="CY434" s="60"/>
      <c r="CZ434" s="60"/>
      <c r="DA434" s="60"/>
      <c r="DB434" s="71" t="str">
        <f t="shared" si="6117"/>
        <v/>
      </c>
      <c r="DC434" s="71" t="str">
        <f t="shared" si="6118"/>
        <v/>
      </c>
      <c r="DD434" s="71" t="str">
        <f t="shared" si="6119"/>
        <v/>
      </c>
      <c r="DE434" s="71" t="str">
        <f t="shared" si="6120"/>
        <v/>
      </c>
      <c r="DF434" s="71" t="str">
        <f t="shared" si="6121"/>
        <v/>
      </c>
      <c r="DG434" s="71" t="str">
        <f t="shared" si="6122"/>
        <v/>
      </c>
      <c r="DH434" s="71" t="str">
        <f t="shared" si="6123"/>
        <v/>
      </c>
      <c r="DI434" s="71" t="str">
        <f t="shared" si="6124"/>
        <v/>
      </c>
      <c r="DJ434" s="71" t="str">
        <f t="shared" si="6125"/>
        <v/>
      </c>
      <c r="DK434" s="71" t="str">
        <f t="shared" si="6126"/>
        <v/>
      </c>
      <c r="DL434" s="71" t="str">
        <f t="shared" si="6127"/>
        <v/>
      </c>
      <c r="DM434" s="71" t="str">
        <f t="shared" si="6128"/>
        <v/>
      </c>
      <c r="DN434" s="71" t="str">
        <f t="shared" si="6129"/>
        <v/>
      </c>
      <c r="DO434" s="71" t="str">
        <f t="shared" si="6130"/>
        <v/>
      </c>
      <c r="DP434" s="71" t="str">
        <f t="shared" si="6131"/>
        <v/>
      </c>
      <c r="DQ434" s="71" t="str">
        <f t="shared" si="6132"/>
        <v/>
      </c>
      <c r="DR434" s="71" t="str">
        <f t="shared" si="6133"/>
        <v/>
      </c>
      <c r="DS434" s="71" t="str">
        <f t="shared" si="6134"/>
        <v/>
      </c>
      <c r="DT434" s="71" t="str">
        <f t="shared" si="6135"/>
        <v/>
      </c>
      <c r="DU434" s="71" t="str">
        <f t="shared" si="6136"/>
        <v/>
      </c>
      <c r="DV434" s="71" t="str">
        <f t="shared" si="6137"/>
        <v/>
      </c>
      <c r="DW434" s="71" t="str">
        <f t="shared" si="6138"/>
        <v/>
      </c>
      <c r="DX434" s="71" t="str">
        <f t="shared" si="6139"/>
        <v/>
      </c>
      <c r="DY434" s="71" t="str">
        <f t="shared" si="6140"/>
        <v/>
      </c>
      <c r="DZ434" s="71" t="str">
        <f t="shared" si="6141"/>
        <v/>
      </c>
      <c r="EA434" s="71" t="str">
        <f t="shared" si="6142"/>
        <v/>
      </c>
      <c r="EB434" s="71" t="str">
        <f t="shared" si="6143"/>
        <v/>
      </c>
      <c r="EC434" s="71" t="str">
        <f t="shared" si="6144"/>
        <v/>
      </c>
      <c r="ED434" s="71" t="str">
        <f t="shared" si="6145"/>
        <v/>
      </c>
      <c r="EE434" s="71" t="str">
        <f t="shared" si="6146"/>
        <v/>
      </c>
      <c r="EF434" s="71" t="str">
        <f t="shared" si="6147"/>
        <v/>
      </c>
      <c r="EG434" s="71" t="str">
        <f t="shared" si="6148"/>
        <v/>
      </c>
      <c r="EH434" s="71" t="str">
        <f t="shared" si="6149"/>
        <v/>
      </c>
      <c r="EI434" s="71" t="str">
        <f t="shared" si="6150"/>
        <v/>
      </c>
      <c r="EJ434" s="71" t="str">
        <f t="shared" si="6151"/>
        <v/>
      </c>
      <c r="EK434" s="71" t="str">
        <f t="shared" si="6152"/>
        <v/>
      </c>
      <c r="EL434" s="71" t="str">
        <f t="shared" si="6153"/>
        <v/>
      </c>
      <c r="EM434" s="71" t="str">
        <f t="shared" si="6154"/>
        <v/>
      </c>
      <c r="EN434" s="71" t="str">
        <f t="shared" si="6155"/>
        <v/>
      </c>
      <c r="EO434" s="71" t="str">
        <f t="shared" si="6156"/>
        <v/>
      </c>
      <c r="EP434" s="71" t="str">
        <f t="shared" si="6157"/>
        <v/>
      </c>
      <c r="EQ434" s="71" t="str">
        <f t="shared" si="6158"/>
        <v/>
      </c>
      <c r="ER434" s="71" t="str">
        <f t="shared" si="6159"/>
        <v/>
      </c>
      <c r="ES434" s="71" t="str">
        <f t="shared" si="6160"/>
        <v/>
      </c>
      <c r="ET434" s="71" t="str">
        <f t="shared" si="6161"/>
        <v/>
      </c>
      <c r="EU434" s="71" t="str">
        <f t="shared" si="6162"/>
        <v/>
      </c>
      <c r="EV434" s="71" t="str">
        <f t="shared" si="6163"/>
        <v/>
      </c>
      <c r="EW434" s="71" t="str">
        <f t="shared" si="6164"/>
        <v/>
      </c>
      <c r="EX434" s="71" t="str">
        <f t="shared" si="6165"/>
        <v/>
      </c>
      <c r="EY434" s="71" t="str">
        <f t="shared" si="6166"/>
        <v/>
      </c>
      <c r="EZ434" s="71" t="str">
        <f t="shared" si="6167"/>
        <v/>
      </c>
      <c r="FA434" s="71" t="str">
        <f t="shared" si="6168"/>
        <v/>
      </c>
      <c r="FB434" s="71" t="str">
        <f t="shared" si="6169"/>
        <v/>
      </c>
      <c r="FC434" s="71" t="str">
        <f t="shared" si="6170"/>
        <v/>
      </c>
      <c r="FD434" s="71" t="str">
        <f t="shared" si="6171"/>
        <v/>
      </c>
      <c r="FE434" s="71" t="str">
        <f t="shared" si="6172"/>
        <v/>
      </c>
      <c r="FF434" s="71" t="str">
        <f t="shared" si="6173"/>
        <v/>
      </c>
      <c r="FG434" s="71" t="str">
        <f t="shared" si="6174"/>
        <v/>
      </c>
      <c r="FH434" s="71" t="str">
        <f t="shared" si="6175"/>
        <v/>
      </c>
      <c r="FI434" s="71" t="str">
        <f t="shared" si="6176"/>
        <v/>
      </c>
      <c r="FJ434" s="71" t="str">
        <f t="shared" si="6177"/>
        <v/>
      </c>
      <c r="FK434" s="71" t="str">
        <f t="shared" si="6178"/>
        <v/>
      </c>
      <c r="FL434" s="71" t="str">
        <f t="shared" si="6179"/>
        <v/>
      </c>
      <c r="FM434" s="71" t="str">
        <f t="shared" si="6180"/>
        <v/>
      </c>
      <c r="FN434" s="71" t="str">
        <f t="shared" si="6181"/>
        <v/>
      </c>
      <c r="FO434" s="71" t="str">
        <f t="shared" si="6182"/>
        <v/>
      </c>
      <c r="FP434" s="71" t="str">
        <f t="shared" si="6183"/>
        <v/>
      </c>
      <c r="FQ434" s="71" t="str">
        <f t="shared" si="6184"/>
        <v/>
      </c>
      <c r="FR434" s="71" t="str">
        <f t="shared" si="6185"/>
        <v/>
      </c>
      <c r="FS434" s="71" t="str">
        <f t="shared" si="6186"/>
        <v/>
      </c>
    </row>
    <row r="435" spans="92:175">
      <c r="CN435" s="70" t="str">
        <f t="shared" si="6111"/>
        <v>InitUnitState('',,,,,,,,,,)</v>
      </c>
      <c r="CO435" s="70" t="str">
        <f t="shared" si="6112"/>
        <v>InitUnitNormal('',,,,,,,,,,)</v>
      </c>
      <c r="CP435" s="70" t="str">
        <f t="shared" si="6113"/>
        <v>InitUnitMagic('',,,,,,,,,,)</v>
      </c>
      <c r="CQ435" s="70" t="str">
        <f t="shared" si="6114"/>
        <v>InitUnitAdd('',,,,,,,,,,)</v>
      </c>
      <c r="CR435" s="70" t="str">
        <f t="shared" si="6115"/>
        <v>InitEquipData('',,"",,,,,'','','','','','',"")</v>
      </c>
      <c r="CU435" s="61" t="str">
        <f t="shared" si="6116"/>
        <v>|n</v>
      </c>
      <c r="CW435" s="60"/>
      <c r="CX435" s="60"/>
      <c r="CY435" s="60"/>
      <c r="CZ435" s="60"/>
      <c r="DA435" s="60"/>
      <c r="DB435" s="71" t="str">
        <f t="shared" si="6117"/>
        <v/>
      </c>
      <c r="DC435" s="71" t="str">
        <f t="shared" si="6118"/>
        <v/>
      </c>
      <c r="DD435" s="71" t="str">
        <f t="shared" si="6119"/>
        <v/>
      </c>
      <c r="DE435" s="71" t="str">
        <f t="shared" si="6120"/>
        <v/>
      </c>
      <c r="DF435" s="71" t="str">
        <f t="shared" si="6121"/>
        <v/>
      </c>
      <c r="DG435" s="71" t="str">
        <f t="shared" si="6122"/>
        <v/>
      </c>
      <c r="DH435" s="71" t="str">
        <f t="shared" si="6123"/>
        <v/>
      </c>
      <c r="DI435" s="71" t="str">
        <f t="shared" si="6124"/>
        <v/>
      </c>
      <c r="DJ435" s="71" t="str">
        <f t="shared" si="6125"/>
        <v/>
      </c>
      <c r="DK435" s="71" t="str">
        <f t="shared" si="6126"/>
        <v/>
      </c>
      <c r="DL435" s="71" t="str">
        <f t="shared" si="6127"/>
        <v/>
      </c>
      <c r="DM435" s="71" t="str">
        <f t="shared" si="6128"/>
        <v/>
      </c>
      <c r="DN435" s="71" t="str">
        <f t="shared" si="6129"/>
        <v/>
      </c>
      <c r="DO435" s="71" t="str">
        <f t="shared" si="6130"/>
        <v/>
      </c>
      <c r="DP435" s="71" t="str">
        <f t="shared" si="6131"/>
        <v/>
      </c>
      <c r="DQ435" s="71" t="str">
        <f t="shared" si="6132"/>
        <v/>
      </c>
      <c r="DR435" s="71" t="str">
        <f t="shared" si="6133"/>
        <v/>
      </c>
      <c r="DS435" s="71" t="str">
        <f t="shared" si="6134"/>
        <v/>
      </c>
      <c r="DT435" s="71" t="str">
        <f t="shared" si="6135"/>
        <v/>
      </c>
      <c r="DU435" s="71" t="str">
        <f t="shared" si="6136"/>
        <v/>
      </c>
      <c r="DV435" s="71" t="str">
        <f t="shared" si="6137"/>
        <v/>
      </c>
      <c r="DW435" s="71" t="str">
        <f t="shared" si="6138"/>
        <v/>
      </c>
      <c r="DX435" s="71" t="str">
        <f t="shared" si="6139"/>
        <v/>
      </c>
      <c r="DY435" s="71" t="str">
        <f t="shared" si="6140"/>
        <v/>
      </c>
      <c r="DZ435" s="71" t="str">
        <f t="shared" si="6141"/>
        <v/>
      </c>
      <c r="EA435" s="71" t="str">
        <f t="shared" si="6142"/>
        <v/>
      </c>
      <c r="EB435" s="71" t="str">
        <f t="shared" si="6143"/>
        <v/>
      </c>
      <c r="EC435" s="71" t="str">
        <f t="shared" si="6144"/>
        <v/>
      </c>
      <c r="ED435" s="71" t="str">
        <f t="shared" si="6145"/>
        <v/>
      </c>
      <c r="EE435" s="71" t="str">
        <f t="shared" si="6146"/>
        <v/>
      </c>
      <c r="EF435" s="71" t="str">
        <f t="shared" si="6147"/>
        <v/>
      </c>
      <c r="EG435" s="71" t="str">
        <f t="shared" si="6148"/>
        <v/>
      </c>
      <c r="EH435" s="71" t="str">
        <f t="shared" si="6149"/>
        <v/>
      </c>
      <c r="EI435" s="71" t="str">
        <f t="shared" si="6150"/>
        <v/>
      </c>
      <c r="EJ435" s="71" t="str">
        <f t="shared" si="6151"/>
        <v/>
      </c>
      <c r="EK435" s="71" t="str">
        <f t="shared" si="6152"/>
        <v/>
      </c>
      <c r="EL435" s="71" t="str">
        <f t="shared" si="6153"/>
        <v/>
      </c>
      <c r="EM435" s="71" t="str">
        <f t="shared" si="6154"/>
        <v/>
      </c>
      <c r="EN435" s="71" t="str">
        <f t="shared" si="6155"/>
        <v/>
      </c>
      <c r="EO435" s="71" t="str">
        <f t="shared" si="6156"/>
        <v/>
      </c>
      <c r="EP435" s="71" t="str">
        <f t="shared" si="6157"/>
        <v/>
      </c>
      <c r="EQ435" s="71" t="str">
        <f t="shared" si="6158"/>
        <v/>
      </c>
      <c r="ER435" s="71" t="str">
        <f t="shared" si="6159"/>
        <v/>
      </c>
      <c r="ES435" s="71" t="str">
        <f t="shared" si="6160"/>
        <v/>
      </c>
      <c r="ET435" s="71" t="str">
        <f t="shared" si="6161"/>
        <v/>
      </c>
      <c r="EU435" s="71" t="str">
        <f t="shared" si="6162"/>
        <v/>
      </c>
      <c r="EV435" s="71" t="str">
        <f t="shared" si="6163"/>
        <v/>
      </c>
      <c r="EW435" s="71" t="str">
        <f t="shared" si="6164"/>
        <v/>
      </c>
      <c r="EX435" s="71" t="str">
        <f t="shared" si="6165"/>
        <v/>
      </c>
      <c r="EY435" s="71" t="str">
        <f t="shared" si="6166"/>
        <v/>
      </c>
      <c r="EZ435" s="71" t="str">
        <f t="shared" si="6167"/>
        <v/>
      </c>
      <c r="FA435" s="71" t="str">
        <f t="shared" si="6168"/>
        <v/>
      </c>
      <c r="FB435" s="71" t="str">
        <f t="shared" si="6169"/>
        <v/>
      </c>
      <c r="FC435" s="71" t="str">
        <f t="shared" si="6170"/>
        <v/>
      </c>
      <c r="FD435" s="71" t="str">
        <f t="shared" si="6171"/>
        <v/>
      </c>
      <c r="FE435" s="71" t="str">
        <f t="shared" si="6172"/>
        <v/>
      </c>
      <c r="FF435" s="71" t="str">
        <f t="shared" si="6173"/>
        <v/>
      </c>
      <c r="FG435" s="71" t="str">
        <f t="shared" si="6174"/>
        <v/>
      </c>
      <c r="FH435" s="71" t="str">
        <f t="shared" si="6175"/>
        <v/>
      </c>
      <c r="FI435" s="71" t="str">
        <f t="shared" si="6176"/>
        <v/>
      </c>
      <c r="FJ435" s="71" t="str">
        <f t="shared" si="6177"/>
        <v/>
      </c>
      <c r="FK435" s="71" t="str">
        <f t="shared" si="6178"/>
        <v/>
      </c>
      <c r="FL435" s="71" t="str">
        <f t="shared" si="6179"/>
        <v/>
      </c>
      <c r="FM435" s="71" t="str">
        <f t="shared" si="6180"/>
        <v/>
      </c>
      <c r="FN435" s="71" t="str">
        <f t="shared" si="6181"/>
        <v/>
      </c>
      <c r="FO435" s="71" t="str">
        <f t="shared" si="6182"/>
        <v/>
      </c>
      <c r="FP435" s="71" t="str">
        <f t="shared" si="6183"/>
        <v/>
      </c>
      <c r="FQ435" s="71" t="str">
        <f t="shared" si="6184"/>
        <v/>
      </c>
      <c r="FR435" s="71" t="str">
        <f t="shared" si="6185"/>
        <v/>
      </c>
      <c r="FS435" s="71" t="str">
        <f t="shared" si="6186"/>
        <v/>
      </c>
    </row>
    <row r="436" spans="92:175">
      <c r="CN436" s="70" t="str">
        <f t="shared" si="6111"/>
        <v>InitUnitState('',,,,,,,,,,)</v>
      </c>
      <c r="CO436" s="70" t="str">
        <f t="shared" si="6112"/>
        <v>InitUnitNormal('',,,,,,,,,,)</v>
      </c>
      <c r="CP436" s="70" t="str">
        <f t="shared" si="6113"/>
        <v>InitUnitMagic('',,,,,,,,,,)</v>
      </c>
      <c r="CQ436" s="70" t="str">
        <f t="shared" si="6114"/>
        <v>InitUnitAdd('',,,,,,,,,,)</v>
      </c>
      <c r="CR436" s="70" t="str">
        <f t="shared" si="6115"/>
        <v>InitEquipData('',,"",,,,,'','','','','','',"")</v>
      </c>
      <c r="CU436" s="61" t="str">
        <f t="shared" si="6116"/>
        <v>|n</v>
      </c>
      <c r="CW436" s="60"/>
      <c r="CX436" s="60"/>
      <c r="CY436" s="60"/>
      <c r="CZ436" s="60"/>
      <c r="DA436" s="60"/>
      <c r="DB436" s="71" t="str">
        <f t="shared" si="6117"/>
        <v/>
      </c>
      <c r="DC436" s="71" t="str">
        <f t="shared" si="6118"/>
        <v/>
      </c>
      <c r="DD436" s="71" t="str">
        <f t="shared" si="6119"/>
        <v/>
      </c>
      <c r="DE436" s="71" t="str">
        <f t="shared" si="6120"/>
        <v/>
      </c>
      <c r="DF436" s="71" t="str">
        <f t="shared" si="6121"/>
        <v/>
      </c>
      <c r="DG436" s="71" t="str">
        <f t="shared" si="6122"/>
        <v/>
      </c>
      <c r="DH436" s="71" t="str">
        <f t="shared" si="6123"/>
        <v/>
      </c>
      <c r="DI436" s="71" t="str">
        <f t="shared" si="6124"/>
        <v/>
      </c>
      <c r="DJ436" s="71" t="str">
        <f t="shared" si="6125"/>
        <v/>
      </c>
      <c r="DK436" s="71" t="str">
        <f t="shared" si="6126"/>
        <v/>
      </c>
      <c r="DL436" s="71" t="str">
        <f t="shared" si="6127"/>
        <v/>
      </c>
      <c r="DM436" s="71" t="str">
        <f t="shared" si="6128"/>
        <v/>
      </c>
      <c r="DN436" s="71" t="str">
        <f t="shared" si="6129"/>
        <v/>
      </c>
      <c r="DO436" s="71" t="str">
        <f t="shared" si="6130"/>
        <v/>
      </c>
      <c r="DP436" s="71" t="str">
        <f t="shared" si="6131"/>
        <v/>
      </c>
      <c r="DQ436" s="71" t="str">
        <f t="shared" si="6132"/>
        <v/>
      </c>
      <c r="DR436" s="71" t="str">
        <f t="shared" si="6133"/>
        <v/>
      </c>
      <c r="DS436" s="71" t="str">
        <f t="shared" si="6134"/>
        <v/>
      </c>
      <c r="DT436" s="71" t="str">
        <f t="shared" si="6135"/>
        <v/>
      </c>
      <c r="DU436" s="71" t="str">
        <f t="shared" si="6136"/>
        <v/>
      </c>
      <c r="DV436" s="71" t="str">
        <f t="shared" si="6137"/>
        <v/>
      </c>
      <c r="DW436" s="71" t="str">
        <f t="shared" si="6138"/>
        <v/>
      </c>
      <c r="DX436" s="71" t="str">
        <f t="shared" si="6139"/>
        <v/>
      </c>
      <c r="DY436" s="71" t="str">
        <f t="shared" si="6140"/>
        <v/>
      </c>
      <c r="DZ436" s="71" t="str">
        <f t="shared" si="6141"/>
        <v/>
      </c>
      <c r="EA436" s="71" t="str">
        <f t="shared" si="6142"/>
        <v/>
      </c>
      <c r="EB436" s="71" t="str">
        <f t="shared" si="6143"/>
        <v/>
      </c>
      <c r="EC436" s="71" t="str">
        <f t="shared" si="6144"/>
        <v/>
      </c>
      <c r="ED436" s="71" t="str">
        <f t="shared" si="6145"/>
        <v/>
      </c>
      <c r="EE436" s="71" t="str">
        <f t="shared" si="6146"/>
        <v/>
      </c>
      <c r="EF436" s="71" t="str">
        <f t="shared" si="6147"/>
        <v/>
      </c>
      <c r="EG436" s="71" t="str">
        <f t="shared" si="6148"/>
        <v/>
      </c>
      <c r="EH436" s="71" t="str">
        <f t="shared" si="6149"/>
        <v/>
      </c>
      <c r="EI436" s="71" t="str">
        <f t="shared" si="6150"/>
        <v/>
      </c>
      <c r="EJ436" s="71" t="str">
        <f t="shared" si="6151"/>
        <v/>
      </c>
      <c r="EK436" s="71" t="str">
        <f t="shared" si="6152"/>
        <v/>
      </c>
      <c r="EL436" s="71" t="str">
        <f t="shared" si="6153"/>
        <v/>
      </c>
      <c r="EM436" s="71" t="str">
        <f t="shared" si="6154"/>
        <v/>
      </c>
      <c r="EN436" s="71" t="str">
        <f t="shared" si="6155"/>
        <v/>
      </c>
      <c r="EO436" s="71" t="str">
        <f t="shared" si="6156"/>
        <v/>
      </c>
      <c r="EP436" s="71" t="str">
        <f t="shared" si="6157"/>
        <v/>
      </c>
      <c r="EQ436" s="71" t="str">
        <f t="shared" si="6158"/>
        <v/>
      </c>
      <c r="ER436" s="71" t="str">
        <f t="shared" si="6159"/>
        <v/>
      </c>
      <c r="ES436" s="71" t="str">
        <f t="shared" si="6160"/>
        <v/>
      </c>
      <c r="ET436" s="71" t="str">
        <f t="shared" si="6161"/>
        <v/>
      </c>
      <c r="EU436" s="71" t="str">
        <f t="shared" si="6162"/>
        <v/>
      </c>
      <c r="EV436" s="71" t="str">
        <f t="shared" si="6163"/>
        <v/>
      </c>
      <c r="EW436" s="71" t="str">
        <f t="shared" si="6164"/>
        <v/>
      </c>
      <c r="EX436" s="71" t="str">
        <f t="shared" si="6165"/>
        <v/>
      </c>
      <c r="EY436" s="71" t="str">
        <f t="shared" si="6166"/>
        <v/>
      </c>
      <c r="EZ436" s="71" t="str">
        <f t="shared" si="6167"/>
        <v/>
      </c>
      <c r="FA436" s="71" t="str">
        <f t="shared" si="6168"/>
        <v/>
      </c>
      <c r="FB436" s="71" t="str">
        <f t="shared" si="6169"/>
        <v/>
      </c>
      <c r="FC436" s="71" t="str">
        <f t="shared" si="6170"/>
        <v/>
      </c>
      <c r="FD436" s="71" t="str">
        <f t="shared" si="6171"/>
        <v/>
      </c>
      <c r="FE436" s="71" t="str">
        <f t="shared" si="6172"/>
        <v/>
      </c>
      <c r="FF436" s="71" t="str">
        <f t="shared" si="6173"/>
        <v/>
      </c>
      <c r="FG436" s="71" t="str">
        <f t="shared" si="6174"/>
        <v/>
      </c>
      <c r="FH436" s="71" t="str">
        <f t="shared" si="6175"/>
        <v/>
      </c>
      <c r="FI436" s="71" t="str">
        <f t="shared" si="6176"/>
        <v/>
      </c>
      <c r="FJ436" s="71" t="str">
        <f t="shared" si="6177"/>
        <v/>
      </c>
      <c r="FK436" s="71" t="str">
        <f t="shared" si="6178"/>
        <v/>
      </c>
      <c r="FL436" s="71" t="str">
        <f t="shared" si="6179"/>
        <v/>
      </c>
      <c r="FM436" s="71" t="str">
        <f t="shared" si="6180"/>
        <v/>
      </c>
      <c r="FN436" s="71" t="str">
        <f t="shared" si="6181"/>
        <v/>
      </c>
      <c r="FO436" s="71" t="str">
        <f t="shared" si="6182"/>
        <v/>
      </c>
      <c r="FP436" s="71" t="str">
        <f t="shared" si="6183"/>
        <v/>
      </c>
      <c r="FQ436" s="71" t="str">
        <f t="shared" si="6184"/>
        <v/>
      </c>
      <c r="FR436" s="71" t="str">
        <f t="shared" si="6185"/>
        <v/>
      </c>
      <c r="FS436" s="71" t="str">
        <f t="shared" si="6186"/>
        <v/>
      </c>
    </row>
    <row r="437" spans="92:175">
      <c r="CN437" s="70" t="str">
        <f t="shared" si="6111"/>
        <v>InitUnitState('',,,,,,,,,,)</v>
      </c>
      <c r="CO437" s="70" t="str">
        <f t="shared" si="6112"/>
        <v>InitUnitNormal('',,,,,,,,,,)</v>
      </c>
      <c r="CP437" s="70" t="str">
        <f t="shared" si="6113"/>
        <v>InitUnitMagic('',,,,,,,,,,)</v>
      </c>
      <c r="CQ437" s="70" t="str">
        <f t="shared" si="6114"/>
        <v>InitUnitAdd('',,,,,,,,,,)</v>
      </c>
      <c r="CR437" s="70" t="str">
        <f t="shared" si="6115"/>
        <v>InitEquipData('',,"",,,,,'','','','','','',"")</v>
      </c>
      <c r="CU437" s="61" t="str">
        <f t="shared" si="6116"/>
        <v>|n</v>
      </c>
      <c r="CW437" s="60"/>
      <c r="CX437" s="60"/>
      <c r="CY437" s="60"/>
      <c r="CZ437" s="60"/>
      <c r="DA437" s="60"/>
      <c r="DB437" s="71" t="str">
        <f t="shared" si="6117"/>
        <v/>
      </c>
      <c r="DC437" s="71" t="str">
        <f t="shared" si="6118"/>
        <v/>
      </c>
      <c r="DD437" s="71" t="str">
        <f t="shared" si="6119"/>
        <v/>
      </c>
      <c r="DE437" s="71" t="str">
        <f t="shared" si="6120"/>
        <v/>
      </c>
      <c r="DF437" s="71" t="str">
        <f t="shared" si="6121"/>
        <v/>
      </c>
      <c r="DG437" s="71" t="str">
        <f t="shared" si="6122"/>
        <v/>
      </c>
      <c r="DH437" s="71" t="str">
        <f t="shared" si="6123"/>
        <v/>
      </c>
      <c r="DI437" s="71" t="str">
        <f t="shared" si="6124"/>
        <v/>
      </c>
      <c r="DJ437" s="71" t="str">
        <f t="shared" si="6125"/>
        <v/>
      </c>
      <c r="DK437" s="71" t="str">
        <f t="shared" si="6126"/>
        <v/>
      </c>
      <c r="DL437" s="71" t="str">
        <f t="shared" si="6127"/>
        <v/>
      </c>
      <c r="DM437" s="71" t="str">
        <f t="shared" si="6128"/>
        <v/>
      </c>
      <c r="DN437" s="71" t="str">
        <f t="shared" si="6129"/>
        <v/>
      </c>
      <c r="DO437" s="71" t="str">
        <f t="shared" si="6130"/>
        <v/>
      </c>
      <c r="DP437" s="71" t="str">
        <f t="shared" si="6131"/>
        <v/>
      </c>
      <c r="DQ437" s="71" t="str">
        <f t="shared" si="6132"/>
        <v/>
      </c>
      <c r="DR437" s="71" t="str">
        <f t="shared" si="6133"/>
        <v/>
      </c>
      <c r="DS437" s="71" t="str">
        <f t="shared" si="6134"/>
        <v/>
      </c>
      <c r="DT437" s="71" t="str">
        <f t="shared" si="6135"/>
        <v/>
      </c>
      <c r="DU437" s="71" t="str">
        <f t="shared" si="6136"/>
        <v/>
      </c>
      <c r="DV437" s="71" t="str">
        <f t="shared" si="6137"/>
        <v/>
      </c>
      <c r="DW437" s="71" t="str">
        <f t="shared" si="6138"/>
        <v/>
      </c>
      <c r="DX437" s="71" t="str">
        <f t="shared" si="6139"/>
        <v/>
      </c>
      <c r="DY437" s="71" t="str">
        <f t="shared" si="6140"/>
        <v/>
      </c>
      <c r="DZ437" s="71" t="str">
        <f t="shared" si="6141"/>
        <v/>
      </c>
      <c r="EA437" s="71" t="str">
        <f t="shared" si="6142"/>
        <v/>
      </c>
      <c r="EB437" s="71" t="str">
        <f t="shared" si="6143"/>
        <v/>
      </c>
      <c r="EC437" s="71" t="str">
        <f t="shared" si="6144"/>
        <v/>
      </c>
      <c r="ED437" s="71" t="str">
        <f t="shared" si="6145"/>
        <v/>
      </c>
      <c r="EE437" s="71" t="str">
        <f t="shared" si="6146"/>
        <v/>
      </c>
      <c r="EF437" s="71" t="str">
        <f t="shared" si="6147"/>
        <v/>
      </c>
      <c r="EG437" s="71" t="str">
        <f t="shared" si="6148"/>
        <v/>
      </c>
      <c r="EH437" s="71" t="str">
        <f t="shared" si="6149"/>
        <v/>
      </c>
      <c r="EI437" s="71" t="str">
        <f t="shared" si="6150"/>
        <v/>
      </c>
      <c r="EJ437" s="71" t="str">
        <f t="shared" si="6151"/>
        <v/>
      </c>
      <c r="EK437" s="71" t="str">
        <f t="shared" si="6152"/>
        <v/>
      </c>
      <c r="EL437" s="71" t="str">
        <f t="shared" si="6153"/>
        <v/>
      </c>
      <c r="EM437" s="71" t="str">
        <f t="shared" si="6154"/>
        <v/>
      </c>
      <c r="EN437" s="71" t="str">
        <f t="shared" si="6155"/>
        <v/>
      </c>
      <c r="EO437" s="71" t="str">
        <f t="shared" si="6156"/>
        <v/>
      </c>
      <c r="EP437" s="71" t="str">
        <f t="shared" si="6157"/>
        <v/>
      </c>
      <c r="EQ437" s="71" t="str">
        <f t="shared" si="6158"/>
        <v/>
      </c>
      <c r="ER437" s="71" t="str">
        <f t="shared" si="6159"/>
        <v/>
      </c>
      <c r="ES437" s="71" t="str">
        <f t="shared" si="6160"/>
        <v/>
      </c>
      <c r="ET437" s="71" t="str">
        <f t="shared" si="6161"/>
        <v/>
      </c>
      <c r="EU437" s="71" t="str">
        <f t="shared" si="6162"/>
        <v/>
      </c>
      <c r="EV437" s="71" t="str">
        <f t="shared" si="6163"/>
        <v/>
      </c>
      <c r="EW437" s="71" t="str">
        <f t="shared" si="6164"/>
        <v/>
      </c>
      <c r="EX437" s="71" t="str">
        <f t="shared" si="6165"/>
        <v/>
      </c>
      <c r="EY437" s="71" t="str">
        <f t="shared" si="6166"/>
        <v/>
      </c>
      <c r="EZ437" s="71" t="str">
        <f t="shared" si="6167"/>
        <v/>
      </c>
      <c r="FA437" s="71" t="str">
        <f t="shared" si="6168"/>
        <v/>
      </c>
      <c r="FB437" s="71" t="str">
        <f t="shared" si="6169"/>
        <v/>
      </c>
      <c r="FC437" s="71" t="str">
        <f t="shared" si="6170"/>
        <v/>
      </c>
      <c r="FD437" s="71" t="str">
        <f t="shared" si="6171"/>
        <v/>
      </c>
      <c r="FE437" s="71" t="str">
        <f t="shared" si="6172"/>
        <v/>
      </c>
      <c r="FF437" s="71" t="str">
        <f t="shared" si="6173"/>
        <v/>
      </c>
      <c r="FG437" s="71" t="str">
        <f t="shared" si="6174"/>
        <v/>
      </c>
      <c r="FH437" s="71" t="str">
        <f t="shared" si="6175"/>
        <v/>
      </c>
      <c r="FI437" s="71" t="str">
        <f t="shared" si="6176"/>
        <v/>
      </c>
      <c r="FJ437" s="71" t="str">
        <f t="shared" si="6177"/>
        <v/>
      </c>
      <c r="FK437" s="71" t="str">
        <f t="shared" si="6178"/>
        <v/>
      </c>
      <c r="FL437" s="71" t="str">
        <f t="shared" si="6179"/>
        <v/>
      </c>
      <c r="FM437" s="71" t="str">
        <f t="shared" si="6180"/>
        <v/>
      </c>
      <c r="FN437" s="71" t="str">
        <f t="shared" si="6181"/>
        <v/>
      </c>
      <c r="FO437" s="71" t="str">
        <f t="shared" si="6182"/>
        <v/>
      </c>
      <c r="FP437" s="71" t="str">
        <f t="shared" si="6183"/>
        <v/>
      </c>
      <c r="FQ437" s="71" t="str">
        <f t="shared" si="6184"/>
        <v/>
      </c>
      <c r="FR437" s="71" t="str">
        <f t="shared" si="6185"/>
        <v/>
      </c>
      <c r="FS437" s="71" t="str">
        <f t="shared" si="6186"/>
        <v/>
      </c>
    </row>
    <row r="438" spans="92:175">
      <c r="CN438" s="70" t="str">
        <f t="shared" si="6111"/>
        <v>InitUnitState('',,,,,,,,,,)</v>
      </c>
      <c r="CO438" s="70" t="str">
        <f t="shared" si="6112"/>
        <v>InitUnitNormal('',,,,,,,,,,)</v>
      </c>
      <c r="CP438" s="70" t="str">
        <f t="shared" si="6113"/>
        <v>InitUnitMagic('',,,,,,,,,,)</v>
      </c>
      <c r="CQ438" s="70" t="str">
        <f t="shared" si="6114"/>
        <v>InitUnitAdd('',,,,,,,,,,)</v>
      </c>
      <c r="CR438" s="70" t="str">
        <f t="shared" si="6115"/>
        <v>InitEquipData('',,"",,,,,'','','','','','',"")</v>
      </c>
      <c r="CU438" s="61" t="str">
        <f t="shared" si="6116"/>
        <v>|n</v>
      </c>
      <c r="CW438" s="60"/>
      <c r="CX438" s="60"/>
      <c r="CY438" s="60"/>
      <c r="CZ438" s="60"/>
      <c r="DA438" s="60"/>
      <c r="DB438" s="71" t="str">
        <f t="shared" si="6117"/>
        <v/>
      </c>
      <c r="DC438" s="71" t="str">
        <f t="shared" si="6118"/>
        <v/>
      </c>
      <c r="DD438" s="71" t="str">
        <f t="shared" si="6119"/>
        <v/>
      </c>
      <c r="DE438" s="71" t="str">
        <f t="shared" si="6120"/>
        <v/>
      </c>
      <c r="DF438" s="71" t="str">
        <f t="shared" si="6121"/>
        <v/>
      </c>
      <c r="DG438" s="71" t="str">
        <f t="shared" si="6122"/>
        <v/>
      </c>
      <c r="DH438" s="71" t="str">
        <f t="shared" si="6123"/>
        <v/>
      </c>
      <c r="DI438" s="71" t="str">
        <f t="shared" si="6124"/>
        <v/>
      </c>
      <c r="DJ438" s="71" t="str">
        <f t="shared" si="6125"/>
        <v/>
      </c>
      <c r="DK438" s="71" t="str">
        <f t="shared" si="6126"/>
        <v/>
      </c>
      <c r="DL438" s="71" t="str">
        <f t="shared" si="6127"/>
        <v/>
      </c>
      <c r="DM438" s="71" t="str">
        <f t="shared" si="6128"/>
        <v/>
      </c>
      <c r="DN438" s="71" t="str">
        <f t="shared" si="6129"/>
        <v/>
      </c>
      <c r="DO438" s="71" t="str">
        <f t="shared" si="6130"/>
        <v/>
      </c>
      <c r="DP438" s="71" t="str">
        <f t="shared" si="6131"/>
        <v/>
      </c>
      <c r="DQ438" s="71" t="str">
        <f t="shared" si="6132"/>
        <v/>
      </c>
      <c r="DR438" s="71" t="str">
        <f t="shared" si="6133"/>
        <v/>
      </c>
      <c r="DS438" s="71" t="str">
        <f t="shared" si="6134"/>
        <v/>
      </c>
      <c r="DT438" s="71" t="str">
        <f t="shared" si="6135"/>
        <v/>
      </c>
      <c r="DU438" s="71" t="str">
        <f t="shared" si="6136"/>
        <v/>
      </c>
      <c r="DV438" s="71" t="str">
        <f t="shared" si="6137"/>
        <v/>
      </c>
      <c r="DW438" s="71" t="str">
        <f t="shared" si="6138"/>
        <v/>
      </c>
      <c r="DX438" s="71" t="str">
        <f t="shared" si="6139"/>
        <v/>
      </c>
      <c r="DY438" s="71" t="str">
        <f t="shared" si="6140"/>
        <v/>
      </c>
      <c r="DZ438" s="71" t="str">
        <f t="shared" si="6141"/>
        <v/>
      </c>
      <c r="EA438" s="71" t="str">
        <f t="shared" si="6142"/>
        <v/>
      </c>
      <c r="EB438" s="71" t="str">
        <f t="shared" si="6143"/>
        <v/>
      </c>
      <c r="EC438" s="71" t="str">
        <f t="shared" si="6144"/>
        <v/>
      </c>
      <c r="ED438" s="71" t="str">
        <f t="shared" si="6145"/>
        <v/>
      </c>
      <c r="EE438" s="71" t="str">
        <f t="shared" si="6146"/>
        <v/>
      </c>
      <c r="EF438" s="71" t="str">
        <f t="shared" si="6147"/>
        <v/>
      </c>
      <c r="EG438" s="71" t="str">
        <f t="shared" si="6148"/>
        <v/>
      </c>
      <c r="EH438" s="71" t="str">
        <f t="shared" si="6149"/>
        <v/>
      </c>
      <c r="EI438" s="71" t="str">
        <f t="shared" si="6150"/>
        <v/>
      </c>
      <c r="EJ438" s="71" t="str">
        <f t="shared" si="6151"/>
        <v/>
      </c>
      <c r="EK438" s="71" t="str">
        <f t="shared" si="6152"/>
        <v/>
      </c>
      <c r="EL438" s="71" t="str">
        <f t="shared" si="6153"/>
        <v/>
      </c>
      <c r="EM438" s="71" t="str">
        <f t="shared" si="6154"/>
        <v/>
      </c>
      <c r="EN438" s="71" t="str">
        <f t="shared" si="6155"/>
        <v/>
      </c>
      <c r="EO438" s="71" t="str">
        <f t="shared" si="6156"/>
        <v/>
      </c>
      <c r="EP438" s="71" t="str">
        <f t="shared" si="6157"/>
        <v/>
      </c>
      <c r="EQ438" s="71" t="str">
        <f t="shared" si="6158"/>
        <v/>
      </c>
      <c r="ER438" s="71" t="str">
        <f t="shared" si="6159"/>
        <v/>
      </c>
      <c r="ES438" s="71" t="str">
        <f t="shared" si="6160"/>
        <v/>
      </c>
      <c r="ET438" s="71" t="str">
        <f t="shared" si="6161"/>
        <v/>
      </c>
      <c r="EU438" s="71" t="str">
        <f t="shared" si="6162"/>
        <v/>
      </c>
      <c r="EV438" s="71" t="str">
        <f t="shared" si="6163"/>
        <v/>
      </c>
      <c r="EW438" s="71" t="str">
        <f t="shared" si="6164"/>
        <v/>
      </c>
      <c r="EX438" s="71" t="str">
        <f t="shared" si="6165"/>
        <v/>
      </c>
      <c r="EY438" s="71" t="str">
        <f t="shared" si="6166"/>
        <v/>
      </c>
      <c r="EZ438" s="71" t="str">
        <f t="shared" si="6167"/>
        <v/>
      </c>
      <c r="FA438" s="71" t="str">
        <f t="shared" si="6168"/>
        <v/>
      </c>
      <c r="FB438" s="71" t="str">
        <f t="shared" si="6169"/>
        <v/>
      </c>
      <c r="FC438" s="71" t="str">
        <f t="shared" si="6170"/>
        <v/>
      </c>
      <c r="FD438" s="71" t="str">
        <f t="shared" si="6171"/>
        <v/>
      </c>
      <c r="FE438" s="71" t="str">
        <f t="shared" si="6172"/>
        <v/>
      </c>
      <c r="FF438" s="71" t="str">
        <f t="shared" si="6173"/>
        <v/>
      </c>
      <c r="FG438" s="71" t="str">
        <f t="shared" si="6174"/>
        <v/>
      </c>
      <c r="FH438" s="71" t="str">
        <f t="shared" si="6175"/>
        <v/>
      </c>
      <c r="FI438" s="71" t="str">
        <f t="shared" si="6176"/>
        <v/>
      </c>
      <c r="FJ438" s="71" t="str">
        <f t="shared" si="6177"/>
        <v/>
      </c>
      <c r="FK438" s="71" t="str">
        <f t="shared" si="6178"/>
        <v/>
      </c>
      <c r="FL438" s="71" t="str">
        <f t="shared" si="6179"/>
        <v/>
      </c>
      <c r="FM438" s="71" t="str">
        <f t="shared" si="6180"/>
        <v/>
      </c>
      <c r="FN438" s="71" t="str">
        <f t="shared" si="6181"/>
        <v/>
      </c>
      <c r="FO438" s="71" t="str">
        <f t="shared" si="6182"/>
        <v/>
      </c>
      <c r="FP438" s="71" t="str">
        <f t="shared" si="6183"/>
        <v/>
      </c>
      <c r="FQ438" s="71" t="str">
        <f t="shared" si="6184"/>
        <v/>
      </c>
      <c r="FR438" s="71" t="str">
        <f t="shared" si="6185"/>
        <v/>
      </c>
      <c r="FS438" s="71" t="str">
        <f t="shared" si="6186"/>
        <v/>
      </c>
    </row>
    <row r="439" spans="92:175">
      <c r="CN439" s="70" t="str">
        <f t="shared" si="6111"/>
        <v>InitUnitState('',,,,,,,,,,)</v>
      </c>
      <c r="CO439" s="70" t="str">
        <f t="shared" si="6112"/>
        <v>InitUnitNormal('',,,,,,,,,,)</v>
      </c>
      <c r="CP439" s="70" t="str">
        <f t="shared" si="6113"/>
        <v>InitUnitMagic('',,,,,,,,,,)</v>
      </c>
      <c r="CQ439" s="70" t="str">
        <f t="shared" si="6114"/>
        <v>InitUnitAdd('',,,,,,,,,,)</v>
      </c>
      <c r="CR439" s="70" t="str">
        <f t="shared" si="6115"/>
        <v>InitEquipData('',,"",,,,,'','','','','','',"")</v>
      </c>
      <c r="CU439" s="61" t="str">
        <f t="shared" si="6116"/>
        <v>|n</v>
      </c>
      <c r="CW439" s="60"/>
      <c r="CX439" s="60"/>
      <c r="CY439" s="60"/>
      <c r="CZ439" s="60"/>
      <c r="DA439" s="60"/>
      <c r="DB439" s="71" t="str">
        <f t="shared" si="6117"/>
        <v/>
      </c>
      <c r="DC439" s="71" t="str">
        <f t="shared" si="6118"/>
        <v/>
      </c>
      <c r="DD439" s="71" t="str">
        <f t="shared" si="6119"/>
        <v/>
      </c>
      <c r="DE439" s="71" t="str">
        <f t="shared" si="6120"/>
        <v/>
      </c>
      <c r="DF439" s="71" t="str">
        <f t="shared" si="6121"/>
        <v/>
      </c>
      <c r="DG439" s="71" t="str">
        <f t="shared" si="6122"/>
        <v/>
      </c>
      <c r="DH439" s="71" t="str">
        <f t="shared" si="6123"/>
        <v/>
      </c>
      <c r="DI439" s="71" t="str">
        <f t="shared" si="6124"/>
        <v/>
      </c>
      <c r="DJ439" s="71" t="str">
        <f t="shared" si="6125"/>
        <v/>
      </c>
      <c r="DK439" s="71" t="str">
        <f t="shared" si="6126"/>
        <v/>
      </c>
      <c r="DL439" s="71" t="str">
        <f t="shared" si="6127"/>
        <v/>
      </c>
      <c r="DM439" s="71" t="str">
        <f t="shared" si="6128"/>
        <v/>
      </c>
      <c r="DN439" s="71" t="str">
        <f t="shared" si="6129"/>
        <v/>
      </c>
      <c r="DO439" s="71" t="str">
        <f t="shared" si="6130"/>
        <v/>
      </c>
      <c r="DP439" s="71" t="str">
        <f t="shared" si="6131"/>
        <v/>
      </c>
      <c r="DQ439" s="71" t="str">
        <f t="shared" si="6132"/>
        <v/>
      </c>
      <c r="DR439" s="71" t="str">
        <f t="shared" si="6133"/>
        <v/>
      </c>
      <c r="DS439" s="71" t="str">
        <f t="shared" si="6134"/>
        <v/>
      </c>
      <c r="DT439" s="71" t="str">
        <f t="shared" si="6135"/>
        <v/>
      </c>
      <c r="DU439" s="71" t="str">
        <f t="shared" si="6136"/>
        <v/>
      </c>
      <c r="DV439" s="71" t="str">
        <f t="shared" si="6137"/>
        <v/>
      </c>
      <c r="DW439" s="71" t="str">
        <f t="shared" si="6138"/>
        <v/>
      </c>
      <c r="DX439" s="71" t="str">
        <f t="shared" si="6139"/>
        <v/>
      </c>
      <c r="DY439" s="71" t="str">
        <f t="shared" si="6140"/>
        <v/>
      </c>
      <c r="DZ439" s="71" t="str">
        <f t="shared" si="6141"/>
        <v/>
      </c>
      <c r="EA439" s="71" t="str">
        <f t="shared" si="6142"/>
        <v/>
      </c>
      <c r="EB439" s="71" t="str">
        <f t="shared" si="6143"/>
        <v/>
      </c>
      <c r="EC439" s="71" t="str">
        <f t="shared" si="6144"/>
        <v/>
      </c>
      <c r="ED439" s="71" t="str">
        <f t="shared" si="6145"/>
        <v/>
      </c>
      <c r="EE439" s="71" t="str">
        <f t="shared" si="6146"/>
        <v/>
      </c>
      <c r="EF439" s="71" t="str">
        <f t="shared" si="6147"/>
        <v/>
      </c>
      <c r="EG439" s="71" t="str">
        <f t="shared" si="6148"/>
        <v/>
      </c>
      <c r="EH439" s="71" t="str">
        <f t="shared" si="6149"/>
        <v/>
      </c>
      <c r="EI439" s="71" t="str">
        <f t="shared" si="6150"/>
        <v/>
      </c>
      <c r="EJ439" s="71" t="str">
        <f t="shared" si="6151"/>
        <v/>
      </c>
      <c r="EK439" s="71" t="str">
        <f t="shared" si="6152"/>
        <v/>
      </c>
      <c r="EL439" s="71" t="str">
        <f t="shared" si="6153"/>
        <v/>
      </c>
      <c r="EM439" s="71" t="str">
        <f t="shared" si="6154"/>
        <v/>
      </c>
      <c r="EN439" s="71" t="str">
        <f t="shared" si="6155"/>
        <v/>
      </c>
      <c r="EO439" s="71" t="str">
        <f t="shared" si="6156"/>
        <v/>
      </c>
      <c r="EP439" s="71" t="str">
        <f t="shared" si="6157"/>
        <v/>
      </c>
      <c r="EQ439" s="71" t="str">
        <f t="shared" si="6158"/>
        <v/>
      </c>
      <c r="ER439" s="71" t="str">
        <f t="shared" si="6159"/>
        <v/>
      </c>
      <c r="ES439" s="71" t="str">
        <f t="shared" si="6160"/>
        <v/>
      </c>
      <c r="ET439" s="71" t="str">
        <f t="shared" si="6161"/>
        <v/>
      </c>
      <c r="EU439" s="71" t="str">
        <f t="shared" si="6162"/>
        <v/>
      </c>
      <c r="EV439" s="71" t="str">
        <f t="shared" si="6163"/>
        <v/>
      </c>
      <c r="EW439" s="71" t="str">
        <f t="shared" si="6164"/>
        <v/>
      </c>
      <c r="EX439" s="71" t="str">
        <f t="shared" si="6165"/>
        <v/>
      </c>
      <c r="EY439" s="71" t="str">
        <f t="shared" si="6166"/>
        <v/>
      </c>
      <c r="EZ439" s="71" t="str">
        <f t="shared" si="6167"/>
        <v/>
      </c>
      <c r="FA439" s="71" t="str">
        <f t="shared" si="6168"/>
        <v/>
      </c>
      <c r="FB439" s="71" t="str">
        <f t="shared" si="6169"/>
        <v/>
      </c>
      <c r="FC439" s="71" t="str">
        <f t="shared" si="6170"/>
        <v/>
      </c>
      <c r="FD439" s="71" t="str">
        <f t="shared" si="6171"/>
        <v/>
      </c>
      <c r="FE439" s="71" t="str">
        <f t="shared" si="6172"/>
        <v/>
      </c>
      <c r="FF439" s="71" t="str">
        <f t="shared" si="6173"/>
        <v/>
      </c>
      <c r="FG439" s="71" t="str">
        <f t="shared" si="6174"/>
        <v/>
      </c>
      <c r="FH439" s="71" t="str">
        <f t="shared" si="6175"/>
        <v/>
      </c>
      <c r="FI439" s="71" t="str">
        <f t="shared" si="6176"/>
        <v/>
      </c>
      <c r="FJ439" s="71" t="str">
        <f t="shared" si="6177"/>
        <v/>
      </c>
      <c r="FK439" s="71" t="str">
        <f t="shared" si="6178"/>
        <v/>
      </c>
      <c r="FL439" s="71" t="str">
        <f t="shared" si="6179"/>
        <v/>
      </c>
      <c r="FM439" s="71" t="str">
        <f t="shared" si="6180"/>
        <v/>
      </c>
      <c r="FN439" s="71" t="str">
        <f t="shared" si="6181"/>
        <v/>
      </c>
      <c r="FO439" s="71" t="str">
        <f t="shared" si="6182"/>
        <v/>
      </c>
      <c r="FP439" s="71" t="str">
        <f t="shared" si="6183"/>
        <v/>
      </c>
      <c r="FQ439" s="71" t="str">
        <f t="shared" si="6184"/>
        <v/>
      </c>
      <c r="FR439" s="71" t="str">
        <f t="shared" si="6185"/>
        <v/>
      </c>
      <c r="FS439" s="71" t="str">
        <f t="shared" si="6186"/>
        <v/>
      </c>
    </row>
    <row r="440" spans="92:175">
      <c r="CN440" s="70" t="str">
        <f t="shared" si="6111"/>
        <v>InitUnitState('',,,,,,,,,,)</v>
      </c>
      <c r="CO440" s="70" t="str">
        <f t="shared" si="6112"/>
        <v>InitUnitNormal('',,,,,,,,,,)</v>
      </c>
      <c r="CP440" s="70" t="str">
        <f t="shared" si="6113"/>
        <v>InitUnitMagic('',,,,,,,,,,)</v>
      </c>
      <c r="CQ440" s="70" t="str">
        <f t="shared" si="6114"/>
        <v>InitUnitAdd('',,,,,,,,,,)</v>
      </c>
      <c r="CR440" s="70" t="str">
        <f t="shared" si="6115"/>
        <v>InitEquipData('',,"",,,,,'','','','','','',"")</v>
      </c>
      <c r="CU440" s="61" t="str">
        <f t="shared" si="6116"/>
        <v>|n</v>
      </c>
      <c r="CW440" s="60"/>
      <c r="CX440" s="60"/>
      <c r="CY440" s="60"/>
      <c r="CZ440" s="60"/>
      <c r="DA440" s="60"/>
      <c r="DB440" s="71" t="str">
        <f t="shared" si="6117"/>
        <v/>
      </c>
      <c r="DC440" s="71" t="str">
        <f t="shared" si="6118"/>
        <v/>
      </c>
      <c r="DD440" s="71" t="str">
        <f t="shared" si="6119"/>
        <v/>
      </c>
      <c r="DE440" s="71" t="str">
        <f t="shared" si="6120"/>
        <v/>
      </c>
      <c r="DF440" s="71" t="str">
        <f t="shared" si="6121"/>
        <v/>
      </c>
      <c r="DG440" s="71" t="str">
        <f t="shared" si="6122"/>
        <v/>
      </c>
      <c r="DH440" s="71" t="str">
        <f t="shared" si="6123"/>
        <v/>
      </c>
      <c r="DI440" s="71" t="str">
        <f t="shared" si="6124"/>
        <v/>
      </c>
      <c r="DJ440" s="71" t="str">
        <f t="shared" si="6125"/>
        <v/>
      </c>
      <c r="DK440" s="71" t="str">
        <f t="shared" si="6126"/>
        <v/>
      </c>
      <c r="DL440" s="71" t="str">
        <f t="shared" si="6127"/>
        <v/>
      </c>
      <c r="DM440" s="71" t="str">
        <f t="shared" si="6128"/>
        <v/>
      </c>
      <c r="DN440" s="71" t="str">
        <f t="shared" si="6129"/>
        <v/>
      </c>
      <c r="DO440" s="71" t="str">
        <f t="shared" si="6130"/>
        <v/>
      </c>
      <c r="DP440" s="71" t="str">
        <f t="shared" si="6131"/>
        <v/>
      </c>
      <c r="DQ440" s="71" t="str">
        <f t="shared" si="6132"/>
        <v/>
      </c>
      <c r="DR440" s="71" t="str">
        <f t="shared" si="6133"/>
        <v/>
      </c>
      <c r="DS440" s="71" t="str">
        <f t="shared" si="6134"/>
        <v/>
      </c>
      <c r="DT440" s="71" t="str">
        <f t="shared" si="6135"/>
        <v/>
      </c>
      <c r="DU440" s="71" t="str">
        <f t="shared" si="6136"/>
        <v/>
      </c>
      <c r="DV440" s="71" t="str">
        <f t="shared" si="6137"/>
        <v/>
      </c>
      <c r="DW440" s="71" t="str">
        <f t="shared" si="6138"/>
        <v/>
      </c>
      <c r="DX440" s="71" t="str">
        <f t="shared" si="6139"/>
        <v/>
      </c>
      <c r="DY440" s="71" t="str">
        <f t="shared" si="6140"/>
        <v/>
      </c>
      <c r="DZ440" s="71" t="str">
        <f t="shared" si="6141"/>
        <v/>
      </c>
      <c r="EA440" s="71" t="str">
        <f t="shared" si="6142"/>
        <v/>
      </c>
      <c r="EB440" s="71" t="str">
        <f t="shared" si="6143"/>
        <v/>
      </c>
      <c r="EC440" s="71" t="str">
        <f t="shared" si="6144"/>
        <v/>
      </c>
      <c r="ED440" s="71" t="str">
        <f t="shared" si="6145"/>
        <v/>
      </c>
      <c r="EE440" s="71" t="str">
        <f t="shared" si="6146"/>
        <v/>
      </c>
      <c r="EF440" s="71" t="str">
        <f t="shared" si="6147"/>
        <v/>
      </c>
      <c r="EG440" s="71" t="str">
        <f t="shared" si="6148"/>
        <v/>
      </c>
      <c r="EH440" s="71" t="str">
        <f t="shared" si="6149"/>
        <v/>
      </c>
      <c r="EI440" s="71" t="str">
        <f t="shared" si="6150"/>
        <v/>
      </c>
      <c r="EJ440" s="71" t="str">
        <f t="shared" si="6151"/>
        <v/>
      </c>
      <c r="EK440" s="71" t="str">
        <f t="shared" si="6152"/>
        <v/>
      </c>
      <c r="EL440" s="71" t="str">
        <f t="shared" si="6153"/>
        <v/>
      </c>
      <c r="EM440" s="71" t="str">
        <f t="shared" si="6154"/>
        <v/>
      </c>
      <c r="EN440" s="71" t="str">
        <f t="shared" si="6155"/>
        <v/>
      </c>
      <c r="EO440" s="71" t="str">
        <f t="shared" si="6156"/>
        <v/>
      </c>
      <c r="EP440" s="71" t="str">
        <f t="shared" si="6157"/>
        <v/>
      </c>
      <c r="EQ440" s="71" t="str">
        <f t="shared" si="6158"/>
        <v/>
      </c>
      <c r="ER440" s="71" t="str">
        <f t="shared" si="6159"/>
        <v/>
      </c>
      <c r="ES440" s="71" t="str">
        <f t="shared" si="6160"/>
        <v/>
      </c>
      <c r="ET440" s="71" t="str">
        <f t="shared" si="6161"/>
        <v/>
      </c>
      <c r="EU440" s="71" t="str">
        <f t="shared" si="6162"/>
        <v/>
      </c>
      <c r="EV440" s="71" t="str">
        <f t="shared" si="6163"/>
        <v/>
      </c>
      <c r="EW440" s="71" t="str">
        <f t="shared" si="6164"/>
        <v/>
      </c>
      <c r="EX440" s="71" t="str">
        <f t="shared" si="6165"/>
        <v/>
      </c>
      <c r="EY440" s="71" t="str">
        <f t="shared" si="6166"/>
        <v/>
      </c>
      <c r="EZ440" s="71" t="str">
        <f t="shared" si="6167"/>
        <v/>
      </c>
      <c r="FA440" s="71" t="str">
        <f t="shared" si="6168"/>
        <v/>
      </c>
      <c r="FB440" s="71" t="str">
        <f t="shared" si="6169"/>
        <v/>
      </c>
      <c r="FC440" s="71" t="str">
        <f t="shared" si="6170"/>
        <v/>
      </c>
      <c r="FD440" s="71" t="str">
        <f t="shared" si="6171"/>
        <v/>
      </c>
      <c r="FE440" s="71" t="str">
        <f t="shared" si="6172"/>
        <v/>
      </c>
      <c r="FF440" s="71" t="str">
        <f t="shared" si="6173"/>
        <v/>
      </c>
      <c r="FG440" s="71" t="str">
        <f t="shared" si="6174"/>
        <v/>
      </c>
      <c r="FH440" s="71" t="str">
        <f t="shared" si="6175"/>
        <v/>
      </c>
      <c r="FI440" s="71" t="str">
        <f t="shared" si="6176"/>
        <v/>
      </c>
      <c r="FJ440" s="71" t="str">
        <f t="shared" si="6177"/>
        <v/>
      </c>
      <c r="FK440" s="71" t="str">
        <f t="shared" si="6178"/>
        <v/>
      </c>
      <c r="FL440" s="71" t="str">
        <f t="shared" si="6179"/>
        <v/>
      </c>
      <c r="FM440" s="71" t="str">
        <f t="shared" si="6180"/>
        <v/>
      </c>
      <c r="FN440" s="71" t="str">
        <f t="shared" si="6181"/>
        <v/>
      </c>
      <c r="FO440" s="71" t="str">
        <f t="shared" si="6182"/>
        <v/>
      </c>
      <c r="FP440" s="71" t="str">
        <f t="shared" si="6183"/>
        <v/>
      </c>
      <c r="FQ440" s="71" t="str">
        <f t="shared" si="6184"/>
        <v/>
      </c>
      <c r="FR440" s="71" t="str">
        <f t="shared" si="6185"/>
        <v/>
      </c>
      <c r="FS440" s="71" t="str">
        <f t="shared" si="6186"/>
        <v/>
      </c>
    </row>
    <row r="441" spans="92:175">
      <c r="CN441" s="70" t="str">
        <f t="shared" si="6111"/>
        <v>InitUnitState('',,,,,,,,,,)</v>
      </c>
      <c r="CO441" s="70" t="str">
        <f t="shared" si="6112"/>
        <v>InitUnitNormal('',,,,,,,,,,)</v>
      </c>
      <c r="CP441" s="70" t="str">
        <f t="shared" si="6113"/>
        <v>InitUnitMagic('',,,,,,,,,,)</v>
      </c>
      <c r="CQ441" s="70" t="str">
        <f t="shared" si="6114"/>
        <v>InitUnitAdd('',,,,,,,,,,)</v>
      </c>
      <c r="CR441" s="70" t="str">
        <f t="shared" si="6115"/>
        <v>InitEquipData('',,"",,,,,'','','','','','',"")</v>
      </c>
      <c r="CU441" s="61" t="str">
        <f t="shared" ref="CU441:CU479" si="6187">CONCATENATE(DB441,DC441,DD441,DE441,DF441,DG441,DH441,DI441,DJ441,DK441,DL441,DM441,DN441,DO441,DP441,DQ441,DR441,DS441,DT441,DU441,DV441,DW441,DX441,DY441,DZ441,EA441,EB441,EC441,ED441,EE441,EF441,EG441,EH441,EI441,EJ441,EK441,EL441,EM441,EN441,EO441,EP441&amp;"|n")</f>
        <v>|n</v>
      </c>
      <c r="CW441" s="60"/>
      <c r="CX441" s="60"/>
      <c r="CY441" s="60"/>
      <c r="CZ441" s="60"/>
      <c r="DA441" s="60"/>
      <c r="DB441" s="71" t="str">
        <f t="shared" si="6117"/>
        <v/>
      </c>
      <c r="DC441" s="71" t="str">
        <f t="shared" si="6118"/>
        <v/>
      </c>
      <c r="DD441" s="71" t="str">
        <f t="shared" si="6119"/>
        <v/>
      </c>
      <c r="DE441" s="71" t="str">
        <f t="shared" si="6120"/>
        <v/>
      </c>
      <c r="DF441" s="71" t="str">
        <f t="shared" si="6121"/>
        <v/>
      </c>
      <c r="DG441" s="71" t="str">
        <f t="shared" si="6122"/>
        <v/>
      </c>
      <c r="DH441" s="71" t="str">
        <f t="shared" si="6123"/>
        <v/>
      </c>
      <c r="DI441" s="71" t="str">
        <f t="shared" si="6124"/>
        <v/>
      </c>
      <c r="DJ441" s="71" t="str">
        <f t="shared" si="6125"/>
        <v/>
      </c>
      <c r="DK441" s="71" t="str">
        <f t="shared" si="6126"/>
        <v/>
      </c>
      <c r="DL441" s="71" t="str">
        <f t="shared" si="6127"/>
        <v/>
      </c>
      <c r="DM441" s="71" t="str">
        <f t="shared" si="6128"/>
        <v/>
      </c>
      <c r="DN441" s="71" t="str">
        <f t="shared" si="6129"/>
        <v/>
      </c>
      <c r="DO441" s="71" t="str">
        <f t="shared" si="6130"/>
        <v/>
      </c>
      <c r="DP441" s="71" t="str">
        <f t="shared" si="6131"/>
        <v/>
      </c>
      <c r="DQ441" s="71" t="str">
        <f t="shared" si="6132"/>
        <v/>
      </c>
      <c r="DR441" s="71" t="str">
        <f t="shared" si="6133"/>
        <v/>
      </c>
      <c r="DS441" s="71" t="str">
        <f t="shared" si="6134"/>
        <v/>
      </c>
      <c r="DT441" s="71" t="str">
        <f t="shared" si="6135"/>
        <v/>
      </c>
      <c r="DU441" s="71" t="str">
        <f t="shared" si="6136"/>
        <v/>
      </c>
      <c r="DV441" s="71" t="str">
        <f t="shared" si="6137"/>
        <v/>
      </c>
      <c r="DW441" s="71" t="str">
        <f t="shared" si="6138"/>
        <v/>
      </c>
      <c r="DX441" s="71" t="str">
        <f t="shared" si="6139"/>
        <v/>
      </c>
      <c r="DY441" s="71" t="str">
        <f t="shared" si="6140"/>
        <v/>
      </c>
      <c r="DZ441" s="71" t="str">
        <f t="shared" si="6141"/>
        <v/>
      </c>
      <c r="EA441" s="71" t="str">
        <f t="shared" si="6142"/>
        <v/>
      </c>
      <c r="EB441" s="71" t="str">
        <f t="shared" si="6143"/>
        <v/>
      </c>
      <c r="EC441" s="71" t="str">
        <f t="shared" si="6144"/>
        <v/>
      </c>
      <c r="ED441" s="71" t="str">
        <f t="shared" si="6145"/>
        <v/>
      </c>
      <c r="EE441" s="71" t="str">
        <f t="shared" si="6146"/>
        <v/>
      </c>
      <c r="EF441" s="71" t="str">
        <f t="shared" si="6147"/>
        <v/>
      </c>
      <c r="EG441" s="71" t="str">
        <f t="shared" si="6148"/>
        <v/>
      </c>
      <c r="EH441" s="71" t="str">
        <f t="shared" si="6149"/>
        <v/>
      </c>
      <c r="EI441" s="71" t="str">
        <f t="shared" si="6150"/>
        <v/>
      </c>
      <c r="EJ441" s="71" t="str">
        <f t="shared" si="6151"/>
        <v/>
      </c>
      <c r="EK441" s="71" t="str">
        <f t="shared" si="6152"/>
        <v/>
      </c>
      <c r="EL441" s="71" t="str">
        <f t="shared" si="6153"/>
        <v/>
      </c>
      <c r="EM441" s="71" t="str">
        <f t="shared" si="6154"/>
        <v/>
      </c>
      <c r="EN441" s="71" t="str">
        <f t="shared" si="6155"/>
        <v/>
      </c>
      <c r="EO441" s="71" t="str">
        <f t="shared" si="6156"/>
        <v/>
      </c>
      <c r="EP441" s="71" t="str">
        <f t="shared" si="6157"/>
        <v/>
      </c>
      <c r="EQ441" s="71" t="str">
        <f t="shared" si="6158"/>
        <v/>
      </c>
      <c r="ER441" s="71" t="str">
        <f t="shared" si="6159"/>
        <v/>
      </c>
      <c r="ES441" s="71" t="str">
        <f t="shared" si="6160"/>
        <v/>
      </c>
      <c r="ET441" s="71" t="str">
        <f t="shared" si="6161"/>
        <v/>
      </c>
      <c r="EU441" s="71" t="str">
        <f t="shared" si="6162"/>
        <v/>
      </c>
      <c r="EV441" s="71" t="str">
        <f t="shared" si="6163"/>
        <v/>
      </c>
      <c r="EW441" s="71" t="str">
        <f t="shared" si="6164"/>
        <v/>
      </c>
      <c r="EX441" s="71" t="str">
        <f t="shared" si="6165"/>
        <v/>
      </c>
      <c r="EY441" s="71" t="str">
        <f t="shared" si="6166"/>
        <v/>
      </c>
      <c r="EZ441" s="71" t="str">
        <f t="shared" si="6167"/>
        <v/>
      </c>
      <c r="FA441" s="71" t="str">
        <f t="shared" si="6168"/>
        <v/>
      </c>
      <c r="FB441" s="71" t="str">
        <f t="shared" si="6169"/>
        <v/>
      </c>
      <c r="FC441" s="71" t="str">
        <f t="shared" si="6170"/>
        <v/>
      </c>
      <c r="FD441" s="71" t="str">
        <f t="shared" si="6171"/>
        <v/>
      </c>
      <c r="FE441" s="71" t="str">
        <f t="shared" si="6172"/>
        <v/>
      </c>
      <c r="FF441" s="71" t="str">
        <f t="shared" si="6173"/>
        <v/>
      </c>
      <c r="FG441" s="71" t="str">
        <f t="shared" si="6174"/>
        <v/>
      </c>
      <c r="FH441" s="71" t="str">
        <f t="shared" si="6175"/>
        <v/>
      </c>
      <c r="FI441" s="71" t="str">
        <f t="shared" si="6176"/>
        <v/>
      </c>
      <c r="FJ441" s="71" t="str">
        <f t="shared" si="6177"/>
        <v/>
      </c>
      <c r="FK441" s="71" t="str">
        <f t="shared" si="6178"/>
        <v/>
      </c>
      <c r="FL441" s="71" t="str">
        <f t="shared" si="6179"/>
        <v/>
      </c>
      <c r="FM441" s="71" t="str">
        <f t="shared" si="6180"/>
        <v/>
      </c>
      <c r="FN441" s="71" t="str">
        <f t="shared" si="6181"/>
        <v/>
      </c>
      <c r="FO441" s="71" t="str">
        <f t="shared" si="6182"/>
        <v/>
      </c>
      <c r="FP441" s="71" t="str">
        <f t="shared" si="6183"/>
        <v/>
      </c>
      <c r="FQ441" s="71" t="str">
        <f t="shared" si="6184"/>
        <v/>
      </c>
      <c r="FR441" s="71" t="str">
        <f t="shared" si="6185"/>
        <v/>
      </c>
      <c r="FS441" s="71" t="str">
        <f t="shared" si="6186"/>
        <v/>
      </c>
    </row>
    <row r="442" spans="92:175">
      <c r="CN442" s="70" t="str">
        <f t="shared" si="6111"/>
        <v>InitUnitState('',,,,,,,,,,)</v>
      </c>
      <c r="CO442" s="70" t="str">
        <f t="shared" si="6112"/>
        <v>InitUnitNormal('',,,,,,,,,,)</v>
      </c>
      <c r="CP442" s="70" t="str">
        <f t="shared" si="6113"/>
        <v>InitUnitMagic('',,,,,,,,,,)</v>
      </c>
      <c r="CQ442" s="70" t="str">
        <f t="shared" si="6114"/>
        <v>InitUnitAdd('',,,,,,,,,,)</v>
      </c>
      <c r="CR442" s="70" t="str">
        <f t="shared" si="6115"/>
        <v>InitEquipData('',,"",,,,,'','','','','','',"")</v>
      </c>
      <c r="CU442" s="61" t="str">
        <f t="shared" si="6187"/>
        <v>|n</v>
      </c>
      <c r="CW442" s="60"/>
      <c r="CX442" s="60"/>
      <c r="CY442" s="60"/>
      <c r="CZ442" s="60"/>
      <c r="DA442" s="60"/>
      <c r="DB442" s="71" t="str">
        <f t="shared" si="6117"/>
        <v/>
      </c>
      <c r="DC442" s="71" t="str">
        <f t="shared" si="6118"/>
        <v/>
      </c>
      <c r="DD442" s="71" t="str">
        <f t="shared" si="6119"/>
        <v/>
      </c>
      <c r="DE442" s="71" t="str">
        <f t="shared" si="6120"/>
        <v/>
      </c>
      <c r="DF442" s="71" t="str">
        <f t="shared" si="6121"/>
        <v/>
      </c>
      <c r="DG442" s="71" t="str">
        <f t="shared" si="6122"/>
        <v/>
      </c>
      <c r="DH442" s="71" t="str">
        <f t="shared" si="6123"/>
        <v/>
      </c>
      <c r="DI442" s="71" t="str">
        <f t="shared" si="6124"/>
        <v/>
      </c>
      <c r="DJ442" s="71" t="str">
        <f t="shared" si="6125"/>
        <v/>
      </c>
      <c r="DK442" s="71" t="str">
        <f t="shared" si="6126"/>
        <v/>
      </c>
      <c r="DL442" s="71" t="str">
        <f t="shared" si="6127"/>
        <v/>
      </c>
      <c r="DM442" s="71" t="str">
        <f t="shared" si="6128"/>
        <v/>
      </c>
      <c r="DN442" s="71" t="str">
        <f t="shared" si="6129"/>
        <v/>
      </c>
      <c r="DO442" s="71" t="str">
        <f t="shared" si="6130"/>
        <v/>
      </c>
      <c r="DP442" s="71" t="str">
        <f t="shared" si="6131"/>
        <v/>
      </c>
      <c r="DQ442" s="71" t="str">
        <f t="shared" si="6132"/>
        <v/>
      </c>
      <c r="DR442" s="71" t="str">
        <f t="shared" si="6133"/>
        <v/>
      </c>
      <c r="DS442" s="71" t="str">
        <f t="shared" si="6134"/>
        <v/>
      </c>
      <c r="DT442" s="71" t="str">
        <f t="shared" si="6135"/>
        <v/>
      </c>
      <c r="DU442" s="71" t="str">
        <f t="shared" si="6136"/>
        <v/>
      </c>
      <c r="DV442" s="71" t="str">
        <f t="shared" si="6137"/>
        <v/>
      </c>
      <c r="DW442" s="71" t="str">
        <f t="shared" si="6138"/>
        <v/>
      </c>
      <c r="DX442" s="71" t="str">
        <f t="shared" si="6139"/>
        <v/>
      </c>
      <c r="DY442" s="71" t="str">
        <f t="shared" si="6140"/>
        <v/>
      </c>
      <c r="DZ442" s="71" t="str">
        <f t="shared" si="6141"/>
        <v/>
      </c>
      <c r="EA442" s="71" t="str">
        <f t="shared" si="6142"/>
        <v/>
      </c>
      <c r="EB442" s="71" t="str">
        <f t="shared" si="6143"/>
        <v/>
      </c>
      <c r="EC442" s="71" t="str">
        <f t="shared" si="6144"/>
        <v/>
      </c>
      <c r="ED442" s="71" t="str">
        <f t="shared" si="6145"/>
        <v/>
      </c>
      <c r="EE442" s="71" t="str">
        <f t="shared" si="6146"/>
        <v/>
      </c>
      <c r="EF442" s="71" t="str">
        <f t="shared" si="6147"/>
        <v/>
      </c>
      <c r="EG442" s="71" t="str">
        <f t="shared" si="6148"/>
        <v/>
      </c>
      <c r="EH442" s="71" t="str">
        <f t="shared" si="6149"/>
        <v/>
      </c>
      <c r="EI442" s="71" t="str">
        <f t="shared" si="6150"/>
        <v/>
      </c>
      <c r="EJ442" s="71" t="str">
        <f t="shared" si="6151"/>
        <v/>
      </c>
      <c r="EK442" s="71" t="str">
        <f t="shared" si="6152"/>
        <v/>
      </c>
      <c r="EL442" s="71" t="str">
        <f t="shared" si="6153"/>
        <v/>
      </c>
      <c r="EM442" s="71" t="str">
        <f t="shared" si="6154"/>
        <v/>
      </c>
      <c r="EN442" s="71" t="str">
        <f t="shared" si="6155"/>
        <v/>
      </c>
      <c r="EO442" s="71" t="str">
        <f t="shared" si="6156"/>
        <v/>
      </c>
      <c r="EP442" s="71" t="str">
        <f t="shared" si="6157"/>
        <v/>
      </c>
      <c r="EQ442" s="71" t="str">
        <f t="shared" si="6158"/>
        <v/>
      </c>
      <c r="ER442" s="71" t="str">
        <f t="shared" si="6159"/>
        <v/>
      </c>
      <c r="ES442" s="71" t="str">
        <f t="shared" si="6160"/>
        <v/>
      </c>
      <c r="ET442" s="71" t="str">
        <f t="shared" si="6161"/>
        <v/>
      </c>
      <c r="EU442" s="71" t="str">
        <f t="shared" si="6162"/>
        <v/>
      </c>
      <c r="EV442" s="71" t="str">
        <f t="shared" si="6163"/>
        <v/>
      </c>
      <c r="EW442" s="71" t="str">
        <f t="shared" si="6164"/>
        <v/>
      </c>
      <c r="EX442" s="71" t="str">
        <f t="shared" si="6165"/>
        <v/>
      </c>
      <c r="EY442" s="71" t="str">
        <f t="shared" si="6166"/>
        <v/>
      </c>
      <c r="EZ442" s="71" t="str">
        <f t="shared" si="6167"/>
        <v/>
      </c>
      <c r="FA442" s="71" t="str">
        <f t="shared" si="6168"/>
        <v/>
      </c>
      <c r="FB442" s="71" t="str">
        <f t="shared" si="6169"/>
        <v/>
      </c>
      <c r="FC442" s="71" t="str">
        <f t="shared" si="6170"/>
        <v/>
      </c>
      <c r="FD442" s="71" t="str">
        <f t="shared" si="6171"/>
        <v/>
      </c>
      <c r="FE442" s="71" t="str">
        <f t="shared" si="6172"/>
        <v/>
      </c>
      <c r="FF442" s="71" t="str">
        <f t="shared" si="6173"/>
        <v/>
      </c>
      <c r="FG442" s="71" t="str">
        <f t="shared" si="6174"/>
        <v/>
      </c>
      <c r="FH442" s="71" t="str">
        <f t="shared" si="6175"/>
        <v/>
      </c>
      <c r="FI442" s="71" t="str">
        <f t="shared" si="6176"/>
        <v/>
      </c>
      <c r="FJ442" s="71" t="str">
        <f t="shared" si="6177"/>
        <v/>
      </c>
      <c r="FK442" s="71" t="str">
        <f t="shared" si="6178"/>
        <v/>
      </c>
      <c r="FL442" s="71" t="str">
        <f t="shared" si="6179"/>
        <v/>
      </c>
      <c r="FM442" s="71" t="str">
        <f t="shared" si="6180"/>
        <v/>
      </c>
      <c r="FN442" s="71" t="str">
        <f t="shared" si="6181"/>
        <v/>
      </c>
      <c r="FO442" s="71" t="str">
        <f t="shared" si="6182"/>
        <v/>
      </c>
      <c r="FP442" s="71" t="str">
        <f t="shared" si="6183"/>
        <v/>
      </c>
      <c r="FQ442" s="71" t="str">
        <f t="shared" si="6184"/>
        <v/>
      </c>
      <c r="FR442" s="71" t="str">
        <f t="shared" si="6185"/>
        <v/>
      </c>
      <c r="FS442" s="71" t="str">
        <f t="shared" si="6186"/>
        <v/>
      </c>
    </row>
    <row r="443" spans="92:175">
      <c r="CN443" s="70" t="str">
        <f t="shared" si="6111"/>
        <v>InitUnitState('',,,,,,,,,,)</v>
      </c>
      <c r="CO443" s="70" t="str">
        <f t="shared" si="6112"/>
        <v>InitUnitNormal('',,,,,,,,,,)</v>
      </c>
      <c r="CP443" s="70" t="str">
        <f t="shared" si="6113"/>
        <v>InitUnitMagic('',,,,,,,,,,)</v>
      </c>
      <c r="CQ443" s="70" t="str">
        <f t="shared" si="6114"/>
        <v>InitUnitAdd('',,,,,,,,,,)</v>
      </c>
      <c r="CR443" s="70" t="str">
        <f t="shared" si="6115"/>
        <v>InitEquipData('',,"",,,,,'','','','','','',"")</v>
      </c>
      <c r="CU443" s="61" t="str">
        <f t="shared" si="6187"/>
        <v>|n</v>
      </c>
      <c r="CW443" s="60"/>
      <c r="CX443" s="60"/>
      <c r="CY443" s="60"/>
      <c r="CZ443" s="60"/>
      <c r="DA443" s="60"/>
      <c r="DB443" s="71" t="str">
        <f t="shared" si="6117"/>
        <v/>
      </c>
      <c r="DC443" s="71" t="str">
        <f t="shared" si="6118"/>
        <v/>
      </c>
      <c r="DD443" s="71" t="str">
        <f t="shared" si="6119"/>
        <v/>
      </c>
      <c r="DE443" s="71" t="str">
        <f t="shared" si="6120"/>
        <v/>
      </c>
      <c r="DF443" s="71" t="str">
        <f t="shared" si="6121"/>
        <v/>
      </c>
      <c r="DG443" s="71" t="str">
        <f t="shared" si="6122"/>
        <v/>
      </c>
      <c r="DH443" s="71" t="str">
        <f t="shared" si="6123"/>
        <v/>
      </c>
      <c r="DI443" s="71" t="str">
        <f t="shared" si="6124"/>
        <v/>
      </c>
      <c r="DJ443" s="71" t="str">
        <f t="shared" si="6125"/>
        <v/>
      </c>
      <c r="DK443" s="71" t="str">
        <f t="shared" si="6126"/>
        <v/>
      </c>
      <c r="DL443" s="71" t="str">
        <f t="shared" si="6127"/>
        <v/>
      </c>
      <c r="DM443" s="71" t="str">
        <f t="shared" si="6128"/>
        <v/>
      </c>
      <c r="DN443" s="71" t="str">
        <f t="shared" si="6129"/>
        <v/>
      </c>
      <c r="DO443" s="71" t="str">
        <f t="shared" si="6130"/>
        <v/>
      </c>
      <c r="DP443" s="71" t="str">
        <f t="shared" si="6131"/>
        <v/>
      </c>
      <c r="DQ443" s="71" t="str">
        <f t="shared" si="6132"/>
        <v/>
      </c>
      <c r="DR443" s="71" t="str">
        <f t="shared" si="6133"/>
        <v/>
      </c>
      <c r="DS443" s="71" t="str">
        <f t="shared" si="6134"/>
        <v/>
      </c>
      <c r="DT443" s="71" t="str">
        <f t="shared" si="6135"/>
        <v/>
      </c>
      <c r="DU443" s="71" t="str">
        <f t="shared" si="6136"/>
        <v/>
      </c>
      <c r="DV443" s="71" t="str">
        <f t="shared" si="6137"/>
        <v/>
      </c>
      <c r="DW443" s="71" t="str">
        <f t="shared" si="6138"/>
        <v/>
      </c>
      <c r="DX443" s="71" t="str">
        <f t="shared" si="6139"/>
        <v/>
      </c>
      <c r="DY443" s="71" t="str">
        <f t="shared" si="6140"/>
        <v/>
      </c>
      <c r="DZ443" s="71" t="str">
        <f t="shared" si="6141"/>
        <v/>
      </c>
      <c r="EA443" s="71" t="str">
        <f t="shared" si="6142"/>
        <v/>
      </c>
      <c r="EB443" s="71" t="str">
        <f t="shared" si="6143"/>
        <v/>
      </c>
      <c r="EC443" s="71" t="str">
        <f t="shared" si="6144"/>
        <v/>
      </c>
      <c r="ED443" s="71" t="str">
        <f t="shared" si="6145"/>
        <v/>
      </c>
      <c r="EE443" s="71" t="str">
        <f t="shared" si="6146"/>
        <v/>
      </c>
      <c r="EF443" s="71" t="str">
        <f t="shared" si="6147"/>
        <v/>
      </c>
      <c r="EG443" s="71" t="str">
        <f t="shared" si="6148"/>
        <v/>
      </c>
      <c r="EH443" s="71" t="str">
        <f t="shared" si="6149"/>
        <v/>
      </c>
      <c r="EI443" s="71" t="str">
        <f t="shared" si="6150"/>
        <v/>
      </c>
      <c r="EJ443" s="71" t="str">
        <f t="shared" si="6151"/>
        <v/>
      </c>
      <c r="EK443" s="71" t="str">
        <f t="shared" si="6152"/>
        <v/>
      </c>
      <c r="EL443" s="71" t="str">
        <f t="shared" si="6153"/>
        <v/>
      </c>
      <c r="EM443" s="71" t="str">
        <f t="shared" si="6154"/>
        <v/>
      </c>
      <c r="EN443" s="71" t="str">
        <f t="shared" si="6155"/>
        <v/>
      </c>
      <c r="EO443" s="71" t="str">
        <f t="shared" si="6156"/>
        <v/>
      </c>
      <c r="EP443" s="71" t="str">
        <f t="shared" si="6157"/>
        <v/>
      </c>
      <c r="EQ443" s="71" t="str">
        <f t="shared" si="6158"/>
        <v/>
      </c>
      <c r="ER443" s="71" t="str">
        <f t="shared" si="6159"/>
        <v/>
      </c>
      <c r="ES443" s="71" t="str">
        <f t="shared" si="6160"/>
        <v/>
      </c>
      <c r="ET443" s="71" t="str">
        <f t="shared" si="6161"/>
        <v/>
      </c>
      <c r="EU443" s="71" t="str">
        <f t="shared" si="6162"/>
        <v/>
      </c>
      <c r="EV443" s="71" t="str">
        <f t="shared" si="6163"/>
        <v/>
      </c>
      <c r="EW443" s="71" t="str">
        <f t="shared" si="6164"/>
        <v/>
      </c>
      <c r="EX443" s="71" t="str">
        <f t="shared" si="6165"/>
        <v/>
      </c>
      <c r="EY443" s="71" t="str">
        <f t="shared" si="6166"/>
        <v/>
      </c>
      <c r="EZ443" s="71" t="str">
        <f t="shared" si="6167"/>
        <v/>
      </c>
      <c r="FA443" s="71" t="str">
        <f t="shared" si="6168"/>
        <v/>
      </c>
      <c r="FB443" s="71" t="str">
        <f t="shared" si="6169"/>
        <v/>
      </c>
      <c r="FC443" s="71" t="str">
        <f t="shared" si="6170"/>
        <v/>
      </c>
      <c r="FD443" s="71" t="str">
        <f t="shared" si="6171"/>
        <v/>
      </c>
      <c r="FE443" s="71" t="str">
        <f t="shared" si="6172"/>
        <v/>
      </c>
      <c r="FF443" s="71" t="str">
        <f t="shared" si="6173"/>
        <v/>
      </c>
      <c r="FG443" s="71" t="str">
        <f t="shared" si="6174"/>
        <v/>
      </c>
      <c r="FH443" s="71" t="str">
        <f t="shared" si="6175"/>
        <v/>
      </c>
      <c r="FI443" s="71" t="str">
        <f t="shared" si="6176"/>
        <v/>
      </c>
      <c r="FJ443" s="71" t="str">
        <f t="shared" si="6177"/>
        <v/>
      </c>
      <c r="FK443" s="71" t="str">
        <f t="shared" si="6178"/>
        <v/>
      </c>
      <c r="FL443" s="71" t="str">
        <f t="shared" si="6179"/>
        <v/>
      </c>
      <c r="FM443" s="71" t="str">
        <f t="shared" si="6180"/>
        <v/>
      </c>
      <c r="FN443" s="71" t="str">
        <f t="shared" si="6181"/>
        <v/>
      </c>
      <c r="FO443" s="71" t="str">
        <f t="shared" si="6182"/>
        <v/>
      </c>
      <c r="FP443" s="71" t="str">
        <f t="shared" si="6183"/>
        <v/>
      </c>
      <c r="FQ443" s="71" t="str">
        <f t="shared" si="6184"/>
        <v/>
      </c>
      <c r="FR443" s="71" t="str">
        <f t="shared" si="6185"/>
        <v/>
      </c>
      <c r="FS443" s="71" t="str">
        <f t="shared" si="6186"/>
        <v/>
      </c>
    </row>
    <row r="444" spans="92:175">
      <c r="CN444" s="70" t="str">
        <f t="shared" si="6111"/>
        <v>InitUnitState('',,,,,,,,,,)</v>
      </c>
      <c r="CO444" s="70" t="str">
        <f t="shared" si="6112"/>
        <v>InitUnitNormal('',,,,,,,,,,)</v>
      </c>
      <c r="CP444" s="70" t="str">
        <f t="shared" si="6113"/>
        <v>InitUnitMagic('',,,,,,,,,,)</v>
      </c>
      <c r="CQ444" s="70" t="str">
        <f t="shared" si="6114"/>
        <v>InitUnitAdd('',,,,,,,,,,)</v>
      </c>
      <c r="CR444" s="70" t="str">
        <f t="shared" si="6115"/>
        <v>InitEquipData('',,"",,,,,'','','','','','',"")</v>
      </c>
      <c r="CU444" s="61" t="str">
        <f t="shared" si="6187"/>
        <v>|n</v>
      </c>
      <c r="CW444" s="60"/>
      <c r="CX444" s="60"/>
      <c r="CY444" s="60"/>
      <c r="CZ444" s="60"/>
      <c r="DA444" s="60"/>
      <c r="DB444" s="71" t="str">
        <f t="shared" si="6117"/>
        <v/>
      </c>
      <c r="DC444" s="71" t="str">
        <f t="shared" si="6118"/>
        <v/>
      </c>
      <c r="DD444" s="71" t="str">
        <f t="shared" si="6119"/>
        <v/>
      </c>
      <c r="DE444" s="71" t="str">
        <f t="shared" si="6120"/>
        <v/>
      </c>
      <c r="DF444" s="71" t="str">
        <f t="shared" si="6121"/>
        <v/>
      </c>
      <c r="DG444" s="71" t="str">
        <f t="shared" si="6122"/>
        <v/>
      </c>
      <c r="DH444" s="71" t="str">
        <f t="shared" si="6123"/>
        <v/>
      </c>
      <c r="DI444" s="71" t="str">
        <f t="shared" si="6124"/>
        <v/>
      </c>
      <c r="DJ444" s="71" t="str">
        <f t="shared" si="6125"/>
        <v/>
      </c>
      <c r="DK444" s="71" t="str">
        <f t="shared" si="6126"/>
        <v/>
      </c>
      <c r="DL444" s="71" t="str">
        <f t="shared" si="6127"/>
        <v/>
      </c>
      <c r="DM444" s="71" t="str">
        <f t="shared" si="6128"/>
        <v/>
      </c>
      <c r="DN444" s="71" t="str">
        <f t="shared" si="6129"/>
        <v/>
      </c>
      <c r="DO444" s="71" t="str">
        <f t="shared" si="6130"/>
        <v/>
      </c>
      <c r="DP444" s="71" t="str">
        <f t="shared" si="6131"/>
        <v/>
      </c>
      <c r="DQ444" s="71" t="str">
        <f t="shared" si="6132"/>
        <v/>
      </c>
      <c r="DR444" s="71" t="str">
        <f t="shared" si="6133"/>
        <v/>
      </c>
      <c r="DS444" s="71" t="str">
        <f t="shared" si="6134"/>
        <v/>
      </c>
      <c r="DT444" s="71" t="str">
        <f t="shared" si="6135"/>
        <v/>
      </c>
      <c r="DU444" s="71" t="str">
        <f t="shared" si="6136"/>
        <v/>
      </c>
      <c r="DV444" s="71" t="str">
        <f t="shared" si="6137"/>
        <v/>
      </c>
      <c r="DW444" s="71" t="str">
        <f t="shared" si="6138"/>
        <v/>
      </c>
      <c r="DX444" s="71" t="str">
        <f t="shared" si="6139"/>
        <v/>
      </c>
      <c r="DY444" s="71" t="str">
        <f t="shared" si="6140"/>
        <v/>
      </c>
      <c r="DZ444" s="71" t="str">
        <f t="shared" si="6141"/>
        <v/>
      </c>
      <c r="EA444" s="71" t="str">
        <f t="shared" si="6142"/>
        <v/>
      </c>
      <c r="EB444" s="71" t="str">
        <f t="shared" si="6143"/>
        <v/>
      </c>
      <c r="EC444" s="71" t="str">
        <f t="shared" si="6144"/>
        <v/>
      </c>
      <c r="ED444" s="71" t="str">
        <f t="shared" si="6145"/>
        <v/>
      </c>
      <c r="EE444" s="71" t="str">
        <f t="shared" si="6146"/>
        <v/>
      </c>
      <c r="EF444" s="71" t="str">
        <f t="shared" si="6147"/>
        <v/>
      </c>
      <c r="EG444" s="71" t="str">
        <f t="shared" si="6148"/>
        <v/>
      </c>
      <c r="EH444" s="71" t="str">
        <f t="shared" si="6149"/>
        <v/>
      </c>
      <c r="EI444" s="71" t="str">
        <f t="shared" si="6150"/>
        <v/>
      </c>
      <c r="EJ444" s="71" t="str">
        <f t="shared" si="6151"/>
        <v/>
      </c>
      <c r="EK444" s="71" t="str">
        <f t="shared" si="6152"/>
        <v/>
      </c>
      <c r="EL444" s="71" t="str">
        <f t="shared" si="6153"/>
        <v/>
      </c>
      <c r="EM444" s="71" t="str">
        <f t="shared" si="6154"/>
        <v/>
      </c>
      <c r="EN444" s="71" t="str">
        <f t="shared" si="6155"/>
        <v/>
      </c>
      <c r="EO444" s="71" t="str">
        <f t="shared" si="6156"/>
        <v/>
      </c>
      <c r="EP444" s="71" t="str">
        <f t="shared" si="6157"/>
        <v/>
      </c>
      <c r="EQ444" s="71" t="str">
        <f t="shared" si="6158"/>
        <v/>
      </c>
      <c r="ER444" s="71" t="str">
        <f t="shared" si="6159"/>
        <v/>
      </c>
      <c r="ES444" s="71" t="str">
        <f t="shared" si="6160"/>
        <v/>
      </c>
      <c r="ET444" s="71" t="str">
        <f t="shared" si="6161"/>
        <v/>
      </c>
      <c r="EU444" s="71" t="str">
        <f t="shared" si="6162"/>
        <v/>
      </c>
      <c r="EV444" s="71" t="str">
        <f t="shared" si="6163"/>
        <v/>
      </c>
      <c r="EW444" s="71" t="str">
        <f t="shared" si="6164"/>
        <v/>
      </c>
      <c r="EX444" s="71" t="str">
        <f t="shared" si="6165"/>
        <v/>
      </c>
      <c r="EY444" s="71" t="str">
        <f t="shared" si="6166"/>
        <v/>
      </c>
      <c r="EZ444" s="71" t="str">
        <f t="shared" si="6167"/>
        <v/>
      </c>
      <c r="FA444" s="71" t="str">
        <f t="shared" si="6168"/>
        <v/>
      </c>
      <c r="FB444" s="71" t="str">
        <f t="shared" si="6169"/>
        <v/>
      </c>
      <c r="FC444" s="71" t="str">
        <f t="shared" si="6170"/>
        <v/>
      </c>
      <c r="FD444" s="71" t="str">
        <f t="shared" si="6171"/>
        <v/>
      </c>
      <c r="FE444" s="71" t="str">
        <f t="shared" si="6172"/>
        <v/>
      </c>
      <c r="FF444" s="71" t="str">
        <f t="shared" si="6173"/>
        <v/>
      </c>
      <c r="FG444" s="71" t="str">
        <f t="shared" si="6174"/>
        <v/>
      </c>
      <c r="FH444" s="71" t="str">
        <f t="shared" si="6175"/>
        <v/>
      </c>
      <c r="FI444" s="71" t="str">
        <f t="shared" si="6176"/>
        <v/>
      </c>
      <c r="FJ444" s="71" t="str">
        <f t="shared" si="6177"/>
        <v/>
      </c>
      <c r="FK444" s="71" t="str">
        <f t="shared" si="6178"/>
        <v/>
      </c>
      <c r="FL444" s="71" t="str">
        <f t="shared" si="6179"/>
        <v/>
      </c>
      <c r="FM444" s="71" t="str">
        <f t="shared" si="6180"/>
        <v/>
      </c>
      <c r="FN444" s="71" t="str">
        <f t="shared" si="6181"/>
        <v/>
      </c>
      <c r="FO444" s="71" t="str">
        <f t="shared" si="6182"/>
        <v/>
      </c>
      <c r="FP444" s="71" t="str">
        <f t="shared" si="6183"/>
        <v/>
      </c>
      <c r="FQ444" s="71" t="str">
        <f t="shared" si="6184"/>
        <v/>
      </c>
      <c r="FR444" s="71" t="str">
        <f t="shared" si="6185"/>
        <v/>
      </c>
      <c r="FS444" s="71" t="str">
        <f t="shared" si="6186"/>
        <v/>
      </c>
    </row>
    <row r="445" spans="92:175">
      <c r="CN445" s="70" t="str">
        <f t="shared" si="6111"/>
        <v>InitUnitState('',,,,,,,,,,)</v>
      </c>
      <c r="CO445" s="70" t="str">
        <f t="shared" si="6112"/>
        <v>InitUnitNormal('',,,,,,,,,,)</v>
      </c>
      <c r="CP445" s="70" t="str">
        <f t="shared" si="6113"/>
        <v>InitUnitMagic('',,,,,,,,,,)</v>
      </c>
      <c r="CQ445" s="70" t="str">
        <f t="shared" si="6114"/>
        <v>InitUnitAdd('',,,,,,,,,,)</v>
      </c>
      <c r="CR445" s="70" t="str">
        <f t="shared" si="6115"/>
        <v>InitEquipData('',,"",,,,,'','','','','','',"")</v>
      </c>
      <c r="CU445" s="61" t="str">
        <f t="shared" si="6187"/>
        <v>|n</v>
      </c>
      <c r="CW445" s="60"/>
      <c r="CX445" s="60"/>
      <c r="CY445" s="60"/>
      <c r="CZ445" s="60"/>
      <c r="DA445" s="60"/>
      <c r="DB445" s="71" t="str">
        <f t="shared" si="6117"/>
        <v/>
      </c>
      <c r="DC445" s="71" t="str">
        <f t="shared" si="6118"/>
        <v/>
      </c>
      <c r="DD445" s="71" t="str">
        <f t="shared" si="6119"/>
        <v/>
      </c>
      <c r="DE445" s="71" t="str">
        <f t="shared" si="6120"/>
        <v/>
      </c>
      <c r="DF445" s="71" t="str">
        <f t="shared" si="6121"/>
        <v/>
      </c>
      <c r="DG445" s="71" t="str">
        <f t="shared" si="6122"/>
        <v/>
      </c>
      <c r="DH445" s="71" t="str">
        <f t="shared" si="6123"/>
        <v/>
      </c>
      <c r="DI445" s="71" t="str">
        <f t="shared" si="6124"/>
        <v/>
      </c>
      <c r="DJ445" s="71" t="str">
        <f t="shared" si="6125"/>
        <v/>
      </c>
      <c r="DK445" s="71" t="str">
        <f t="shared" si="6126"/>
        <v/>
      </c>
      <c r="DL445" s="71" t="str">
        <f t="shared" si="6127"/>
        <v/>
      </c>
      <c r="DM445" s="71" t="str">
        <f t="shared" si="6128"/>
        <v/>
      </c>
      <c r="DN445" s="71" t="str">
        <f t="shared" si="6129"/>
        <v/>
      </c>
      <c r="DO445" s="71" t="str">
        <f t="shared" si="6130"/>
        <v/>
      </c>
      <c r="DP445" s="71" t="str">
        <f t="shared" si="6131"/>
        <v/>
      </c>
      <c r="DQ445" s="71" t="str">
        <f t="shared" si="6132"/>
        <v/>
      </c>
      <c r="DR445" s="71" t="str">
        <f t="shared" si="6133"/>
        <v/>
      </c>
      <c r="DS445" s="71" t="str">
        <f t="shared" si="6134"/>
        <v/>
      </c>
      <c r="DT445" s="71" t="str">
        <f t="shared" si="6135"/>
        <v/>
      </c>
      <c r="DU445" s="71" t="str">
        <f t="shared" si="6136"/>
        <v/>
      </c>
      <c r="DV445" s="71" t="str">
        <f t="shared" si="6137"/>
        <v/>
      </c>
      <c r="DW445" s="71" t="str">
        <f t="shared" si="6138"/>
        <v/>
      </c>
      <c r="DX445" s="71" t="str">
        <f t="shared" si="6139"/>
        <v/>
      </c>
      <c r="DY445" s="71" t="str">
        <f t="shared" si="6140"/>
        <v/>
      </c>
      <c r="DZ445" s="71" t="str">
        <f t="shared" si="6141"/>
        <v/>
      </c>
      <c r="EA445" s="71" t="str">
        <f t="shared" si="6142"/>
        <v/>
      </c>
      <c r="EB445" s="71" t="str">
        <f t="shared" si="6143"/>
        <v/>
      </c>
      <c r="EC445" s="71" t="str">
        <f t="shared" si="6144"/>
        <v/>
      </c>
      <c r="ED445" s="71" t="str">
        <f t="shared" si="6145"/>
        <v/>
      </c>
      <c r="EE445" s="71" t="str">
        <f t="shared" si="6146"/>
        <v/>
      </c>
      <c r="EF445" s="71" t="str">
        <f t="shared" si="6147"/>
        <v/>
      </c>
      <c r="EG445" s="71" t="str">
        <f t="shared" si="6148"/>
        <v/>
      </c>
      <c r="EH445" s="71" t="str">
        <f t="shared" si="6149"/>
        <v/>
      </c>
      <c r="EI445" s="71" t="str">
        <f t="shared" si="6150"/>
        <v/>
      </c>
      <c r="EJ445" s="71" t="str">
        <f t="shared" si="6151"/>
        <v/>
      </c>
      <c r="EK445" s="71" t="str">
        <f t="shared" si="6152"/>
        <v/>
      </c>
      <c r="EL445" s="71" t="str">
        <f t="shared" si="6153"/>
        <v/>
      </c>
      <c r="EM445" s="71" t="str">
        <f t="shared" si="6154"/>
        <v/>
      </c>
      <c r="EN445" s="71" t="str">
        <f t="shared" si="6155"/>
        <v/>
      </c>
      <c r="EO445" s="71" t="str">
        <f t="shared" si="6156"/>
        <v/>
      </c>
      <c r="EP445" s="71" t="str">
        <f t="shared" si="6157"/>
        <v/>
      </c>
      <c r="EQ445" s="71" t="str">
        <f t="shared" si="6158"/>
        <v/>
      </c>
      <c r="ER445" s="71" t="str">
        <f t="shared" si="6159"/>
        <v/>
      </c>
      <c r="ES445" s="71" t="str">
        <f t="shared" si="6160"/>
        <v/>
      </c>
      <c r="ET445" s="71" t="str">
        <f t="shared" si="6161"/>
        <v/>
      </c>
      <c r="EU445" s="71" t="str">
        <f t="shared" si="6162"/>
        <v/>
      </c>
      <c r="EV445" s="71" t="str">
        <f t="shared" si="6163"/>
        <v/>
      </c>
      <c r="EW445" s="71" t="str">
        <f t="shared" si="6164"/>
        <v/>
      </c>
      <c r="EX445" s="71" t="str">
        <f t="shared" si="6165"/>
        <v/>
      </c>
      <c r="EY445" s="71" t="str">
        <f t="shared" si="6166"/>
        <v/>
      </c>
      <c r="EZ445" s="71" t="str">
        <f t="shared" si="6167"/>
        <v/>
      </c>
      <c r="FA445" s="71" t="str">
        <f t="shared" si="6168"/>
        <v/>
      </c>
      <c r="FB445" s="71" t="str">
        <f t="shared" si="6169"/>
        <v/>
      </c>
      <c r="FC445" s="71" t="str">
        <f t="shared" si="6170"/>
        <v/>
      </c>
      <c r="FD445" s="71" t="str">
        <f t="shared" si="6171"/>
        <v/>
      </c>
      <c r="FE445" s="71" t="str">
        <f t="shared" si="6172"/>
        <v/>
      </c>
      <c r="FF445" s="71" t="str">
        <f t="shared" si="6173"/>
        <v/>
      </c>
      <c r="FG445" s="71" t="str">
        <f t="shared" si="6174"/>
        <v/>
      </c>
      <c r="FH445" s="71" t="str">
        <f t="shared" si="6175"/>
        <v/>
      </c>
      <c r="FI445" s="71" t="str">
        <f t="shared" si="6176"/>
        <v/>
      </c>
      <c r="FJ445" s="71" t="str">
        <f t="shared" si="6177"/>
        <v/>
      </c>
      <c r="FK445" s="71" t="str">
        <f t="shared" si="6178"/>
        <v/>
      </c>
      <c r="FL445" s="71" t="str">
        <f t="shared" si="6179"/>
        <v/>
      </c>
      <c r="FM445" s="71" t="str">
        <f t="shared" si="6180"/>
        <v/>
      </c>
      <c r="FN445" s="71" t="str">
        <f t="shared" si="6181"/>
        <v/>
      </c>
      <c r="FO445" s="71" t="str">
        <f t="shared" si="6182"/>
        <v/>
      </c>
      <c r="FP445" s="71" t="str">
        <f t="shared" si="6183"/>
        <v/>
      </c>
      <c r="FQ445" s="71" t="str">
        <f t="shared" si="6184"/>
        <v/>
      </c>
      <c r="FR445" s="71" t="str">
        <f t="shared" si="6185"/>
        <v/>
      </c>
      <c r="FS445" s="71" t="str">
        <f t="shared" si="6186"/>
        <v/>
      </c>
    </row>
    <row r="446" spans="92:175">
      <c r="CN446" s="70" t="str">
        <f t="shared" si="6111"/>
        <v>InitUnitState('',,,,,,,,,,)</v>
      </c>
      <c r="CO446" s="70" t="str">
        <f t="shared" si="6112"/>
        <v>InitUnitNormal('',,,,,,,,,,)</v>
      </c>
      <c r="CP446" s="70" t="str">
        <f t="shared" si="6113"/>
        <v>InitUnitMagic('',,,,,,,,,,)</v>
      </c>
      <c r="CQ446" s="70" t="str">
        <f t="shared" si="6114"/>
        <v>InitUnitAdd('',,,,,,,,,,)</v>
      </c>
      <c r="CR446" s="70" t="str">
        <f t="shared" si="6115"/>
        <v>InitEquipData('',,"",,,,,'','','','','','',"")</v>
      </c>
      <c r="CU446" s="61" t="str">
        <f t="shared" si="6187"/>
        <v>|n</v>
      </c>
      <c r="CW446" s="60"/>
      <c r="CX446" s="60"/>
      <c r="CY446" s="60"/>
      <c r="CZ446" s="60"/>
      <c r="DA446" s="60"/>
      <c r="DB446" s="71" t="str">
        <f t="shared" si="6117"/>
        <v/>
      </c>
      <c r="DC446" s="71" t="str">
        <f t="shared" si="6118"/>
        <v/>
      </c>
      <c r="DD446" s="71" t="str">
        <f t="shared" si="6119"/>
        <v/>
      </c>
      <c r="DE446" s="71" t="str">
        <f t="shared" si="6120"/>
        <v/>
      </c>
      <c r="DF446" s="71" t="str">
        <f t="shared" si="6121"/>
        <v/>
      </c>
      <c r="DG446" s="71" t="str">
        <f t="shared" si="6122"/>
        <v/>
      </c>
      <c r="DH446" s="71" t="str">
        <f t="shared" si="6123"/>
        <v/>
      </c>
      <c r="DI446" s="71" t="str">
        <f t="shared" si="6124"/>
        <v/>
      </c>
      <c r="DJ446" s="71" t="str">
        <f t="shared" si="6125"/>
        <v/>
      </c>
      <c r="DK446" s="71" t="str">
        <f t="shared" si="6126"/>
        <v/>
      </c>
      <c r="DL446" s="71" t="str">
        <f t="shared" si="6127"/>
        <v/>
      </c>
      <c r="DM446" s="71" t="str">
        <f t="shared" si="6128"/>
        <v/>
      </c>
      <c r="DN446" s="71" t="str">
        <f t="shared" si="6129"/>
        <v/>
      </c>
      <c r="DO446" s="71" t="str">
        <f t="shared" si="6130"/>
        <v/>
      </c>
      <c r="DP446" s="71" t="str">
        <f t="shared" si="6131"/>
        <v/>
      </c>
      <c r="DQ446" s="71" t="str">
        <f t="shared" si="6132"/>
        <v/>
      </c>
      <c r="DR446" s="71" t="str">
        <f t="shared" si="6133"/>
        <v/>
      </c>
      <c r="DS446" s="71" t="str">
        <f t="shared" si="6134"/>
        <v/>
      </c>
      <c r="DT446" s="71" t="str">
        <f t="shared" si="6135"/>
        <v/>
      </c>
      <c r="DU446" s="71" t="str">
        <f t="shared" si="6136"/>
        <v/>
      </c>
      <c r="DV446" s="71" t="str">
        <f t="shared" si="6137"/>
        <v/>
      </c>
      <c r="DW446" s="71" t="str">
        <f t="shared" si="6138"/>
        <v/>
      </c>
      <c r="DX446" s="71" t="str">
        <f t="shared" si="6139"/>
        <v/>
      </c>
      <c r="DY446" s="71" t="str">
        <f t="shared" si="6140"/>
        <v/>
      </c>
      <c r="DZ446" s="71" t="str">
        <f t="shared" si="6141"/>
        <v/>
      </c>
      <c r="EA446" s="71" t="str">
        <f t="shared" si="6142"/>
        <v/>
      </c>
      <c r="EB446" s="71" t="str">
        <f t="shared" si="6143"/>
        <v/>
      </c>
      <c r="EC446" s="71" t="str">
        <f t="shared" si="6144"/>
        <v/>
      </c>
      <c r="ED446" s="71" t="str">
        <f t="shared" si="6145"/>
        <v/>
      </c>
      <c r="EE446" s="71" t="str">
        <f t="shared" si="6146"/>
        <v/>
      </c>
      <c r="EF446" s="71" t="str">
        <f t="shared" si="6147"/>
        <v/>
      </c>
      <c r="EG446" s="71" t="str">
        <f t="shared" si="6148"/>
        <v/>
      </c>
      <c r="EH446" s="71" t="str">
        <f t="shared" si="6149"/>
        <v/>
      </c>
      <c r="EI446" s="71" t="str">
        <f t="shared" si="6150"/>
        <v/>
      </c>
      <c r="EJ446" s="71" t="str">
        <f t="shared" si="6151"/>
        <v/>
      </c>
      <c r="EK446" s="71" t="str">
        <f t="shared" si="6152"/>
        <v/>
      </c>
      <c r="EL446" s="71" t="str">
        <f t="shared" si="6153"/>
        <v/>
      </c>
      <c r="EM446" s="71" t="str">
        <f t="shared" si="6154"/>
        <v/>
      </c>
      <c r="EN446" s="71" t="str">
        <f t="shared" si="6155"/>
        <v/>
      </c>
      <c r="EO446" s="71" t="str">
        <f t="shared" si="6156"/>
        <v/>
      </c>
      <c r="EP446" s="71" t="str">
        <f t="shared" si="6157"/>
        <v/>
      </c>
      <c r="EQ446" s="71" t="str">
        <f t="shared" si="6158"/>
        <v/>
      </c>
      <c r="ER446" s="71" t="str">
        <f t="shared" si="6159"/>
        <v/>
      </c>
      <c r="ES446" s="71" t="str">
        <f t="shared" si="6160"/>
        <v/>
      </c>
      <c r="ET446" s="71" t="str">
        <f t="shared" si="6161"/>
        <v/>
      </c>
      <c r="EU446" s="71" t="str">
        <f t="shared" si="6162"/>
        <v/>
      </c>
      <c r="EV446" s="71" t="str">
        <f t="shared" si="6163"/>
        <v/>
      </c>
      <c r="EW446" s="71" t="str">
        <f t="shared" si="6164"/>
        <v/>
      </c>
      <c r="EX446" s="71" t="str">
        <f t="shared" si="6165"/>
        <v/>
      </c>
      <c r="EY446" s="71" t="str">
        <f t="shared" si="6166"/>
        <v/>
      </c>
      <c r="EZ446" s="71" t="str">
        <f t="shared" si="6167"/>
        <v/>
      </c>
      <c r="FA446" s="71" t="str">
        <f t="shared" si="6168"/>
        <v/>
      </c>
      <c r="FB446" s="71" t="str">
        <f t="shared" si="6169"/>
        <v/>
      </c>
      <c r="FC446" s="71" t="str">
        <f t="shared" si="6170"/>
        <v/>
      </c>
      <c r="FD446" s="71" t="str">
        <f t="shared" si="6171"/>
        <v/>
      </c>
      <c r="FE446" s="71" t="str">
        <f t="shared" si="6172"/>
        <v/>
      </c>
      <c r="FF446" s="71" t="str">
        <f t="shared" si="6173"/>
        <v/>
      </c>
      <c r="FG446" s="71" t="str">
        <f t="shared" si="6174"/>
        <v/>
      </c>
      <c r="FH446" s="71" t="str">
        <f t="shared" si="6175"/>
        <v/>
      </c>
      <c r="FI446" s="71" t="str">
        <f t="shared" si="6176"/>
        <v/>
      </c>
      <c r="FJ446" s="71" t="str">
        <f t="shared" si="6177"/>
        <v/>
      </c>
      <c r="FK446" s="71" t="str">
        <f t="shared" si="6178"/>
        <v/>
      </c>
      <c r="FL446" s="71" t="str">
        <f t="shared" si="6179"/>
        <v/>
      </c>
      <c r="FM446" s="71" t="str">
        <f t="shared" si="6180"/>
        <v/>
      </c>
      <c r="FN446" s="71" t="str">
        <f t="shared" si="6181"/>
        <v/>
      </c>
      <c r="FO446" s="71" t="str">
        <f t="shared" si="6182"/>
        <v/>
      </c>
      <c r="FP446" s="71" t="str">
        <f t="shared" si="6183"/>
        <v/>
      </c>
      <c r="FQ446" s="71" t="str">
        <f t="shared" si="6184"/>
        <v/>
      </c>
      <c r="FR446" s="71" t="str">
        <f t="shared" si="6185"/>
        <v/>
      </c>
      <c r="FS446" s="71" t="str">
        <f t="shared" si="6186"/>
        <v/>
      </c>
    </row>
    <row r="447" spans="92:175">
      <c r="CN447" s="70" t="str">
        <f t="shared" si="6111"/>
        <v>InitUnitState('',,,,,,,,,,)</v>
      </c>
      <c r="CO447" s="70" t="str">
        <f t="shared" si="6112"/>
        <v>InitUnitNormal('',,,,,,,,,,)</v>
      </c>
      <c r="CP447" s="70" t="str">
        <f t="shared" si="6113"/>
        <v>InitUnitMagic('',,,,,,,,,,)</v>
      </c>
      <c r="CQ447" s="70" t="str">
        <f t="shared" si="6114"/>
        <v>InitUnitAdd('',,,,,,,,,,)</v>
      </c>
      <c r="CR447" s="70" t="str">
        <f t="shared" si="6115"/>
        <v>InitEquipData('',,"",,,,,'','','','','','',"")</v>
      </c>
      <c r="CU447" s="61" t="str">
        <f t="shared" si="6187"/>
        <v>|n</v>
      </c>
      <c r="CW447" s="60"/>
      <c r="CX447" s="60"/>
      <c r="CY447" s="60"/>
      <c r="CZ447" s="60"/>
      <c r="DA447" s="60"/>
      <c r="DB447" s="71" t="str">
        <f t="shared" si="6117"/>
        <v/>
      </c>
      <c r="DC447" s="71" t="str">
        <f t="shared" si="6118"/>
        <v/>
      </c>
      <c r="DD447" s="71" t="str">
        <f t="shared" si="6119"/>
        <v/>
      </c>
      <c r="DE447" s="71" t="str">
        <f t="shared" si="6120"/>
        <v/>
      </c>
      <c r="DF447" s="71" t="str">
        <f t="shared" si="6121"/>
        <v/>
      </c>
      <c r="DG447" s="71" t="str">
        <f t="shared" si="6122"/>
        <v/>
      </c>
      <c r="DH447" s="71" t="str">
        <f t="shared" si="6123"/>
        <v/>
      </c>
      <c r="DI447" s="71" t="str">
        <f t="shared" si="6124"/>
        <v/>
      </c>
      <c r="DJ447" s="71" t="str">
        <f t="shared" si="6125"/>
        <v/>
      </c>
      <c r="DK447" s="71" t="str">
        <f t="shared" si="6126"/>
        <v/>
      </c>
      <c r="DL447" s="71" t="str">
        <f t="shared" si="6127"/>
        <v/>
      </c>
      <c r="DM447" s="71" t="str">
        <f t="shared" si="6128"/>
        <v/>
      </c>
      <c r="DN447" s="71" t="str">
        <f t="shared" si="6129"/>
        <v/>
      </c>
      <c r="DO447" s="71" t="str">
        <f t="shared" si="6130"/>
        <v/>
      </c>
      <c r="DP447" s="71" t="str">
        <f t="shared" si="6131"/>
        <v/>
      </c>
      <c r="DQ447" s="71" t="str">
        <f t="shared" si="6132"/>
        <v/>
      </c>
      <c r="DR447" s="71" t="str">
        <f t="shared" si="6133"/>
        <v/>
      </c>
      <c r="DS447" s="71" t="str">
        <f t="shared" si="6134"/>
        <v/>
      </c>
      <c r="DT447" s="71" t="str">
        <f t="shared" si="6135"/>
        <v/>
      </c>
      <c r="DU447" s="71" t="str">
        <f t="shared" si="6136"/>
        <v/>
      </c>
      <c r="DV447" s="71" t="str">
        <f t="shared" si="6137"/>
        <v/>
      </c>
      <c r="DW447" s="71" t="str">
        <f t="shared" si="6138"/>
        <v/>
      </c>
      <c r="DX447" s="71" t="str">
        <f t="shared" si="6139"/>
        <v/>
      </c>
      <c r="DY447" s="71" t="str">
        <f t="shared" si="6140"/>
        <v/>
      </c>
      <c r="DZ447" s="71" t="str">
        <f t="shared" si="6141"/>
        <v/>
      </c>
      <c r="EA447" s="71" t="str">
        <f t="shared" si="6142"/>
        <v/>
      </c>
      <c r="EB447" s="71" t="str">
        <f t="shared" si="6143"/>
        <v/>
      </c>
      <c r="EC447" s="71" t="str">
        <f t="shared" si="6144"/>
        <v/>
      </c>
      <c r="ED447" s="71" t="str">
        <f t="shared" si="6145"/>
        <v/>
      </c>
      <c r="EE447" s="71" t="str">
        <f t="shared" si="6146"/>
        <v/>
      </c>
      <c r="EF447" s="71" t="str">
        <f t="shared" si="6147"/>
        <v/>
      </c>
      <c r="EG447" s="71" t="str">
        <f t="shared" si="6148"/>
        <v/>
      </c>
      <c r="EH447" s="71" t="str">
        <f t="shared" si="6149"/>
        <v/>
      </c>
      <c r="EI447" s="71" t="str">
        <f t="shared" si="6150"/>
        <v/>
      </c>
      <c r="EJ447" s="71" t="str">
        <f t="shared" si="6151"/>
        <v/>
      </c>
      <c r="EK447" s="71" t="str">
        <f t="shared" si="6152"/>
        <v/>
      </c>
      <c r="EL447" s="71" t="str">
        <f t="shared" si="6153"/>
        <v/>
      </c>
      <c r="EM447" s="71" t="str">
        <f t="shared" si="6154"/>
        <v/>
      </c>
      <c r="EN447" s="71" t="str">
        <f t="shared" si="6155"/>
        <v/>
      </c>
      <c r="EO447" s="71" t="str">
        <f t="shared" si="6156"/>
        <v/>
      </c>
      <c r="EP447" s="71" t="str">
        <f t="shared" si="6157"/>
        <v/>
      </c>
      <c r="EQ447" s="71" t="str">
        <f t="shared" si="6158"/>
        <v/>
      </c>
      <c r="ER447" s="71" t="str">
        <f t="shared" si="6159"/>
        <v/>
      </c>
      <c r="ES447" s="71" t="str">
        <f t="shared" si="6160"/>
        <v/>
      </c>
      <c r="ET447" s="71" t="str">
        <f t="shared" si="6161"/>
        <v/>
      </c>
      <c r="EU447" s="71" t="str">
        <f t="shared" si="6162"/>
        <v/>
      </c>
      <c r="EV447" s="71" t="str">
        <f t="shared" si="6163"/>
        <v/>
      </c>
      <c r="EW447" s="71" t="str">
        <f t="shared" si="6164"/>
        <v/>
      </c>
      <c r="EX447" s="71" t="str">
        <f t="shared" si="6165"/>
        <v/>
      </c>
      <c r="EY447" s="71" t="str">
        <f t="shared" si="6166"/>
        <v/>
      </c>
      <c r="EZ447" s="71" t="str">
        <f t="shared" si="6167"/>
        <v/>
      </c>
      <c r="FA447" s="71" t="str">
        <f t="shared" si="6168"/>
        <v/>
      </c>
      <c r="FB447" s="71" t="str">
        <f t="shared" si="6169"/>
        <v/>
      </c>
      <c r="FC447" s="71" t="str">
        <f t="shared" si="6170"/>
        <v/>
      </c>
      <c r="FD447" s="71" t="str">
        <f t="shared" si="6171"/>
        <v/>
      </c>
      <c r="FE447" s="71" t="str">
        <f t="shared" si="6172"/>
        <v/>
      </c>
      <c r="FF447" s="71" t="str">
        <f t="shared" si="6173"/>
        <v/>
      </c>
      <c r="FG447" s="71" t="str">
        <f t="shared" si="6174"/>
        <v/>
      </c>
      <c r="FH447" s="71" t="str">
        <f t="shared" si="6175"/>
        <v/>
      </c>
      <c r="FI447" s="71" t="str">
        <f t="shared" si="6176"/>
        <v/>
      </c>
      <c r="FJ447" s="71" t="str">
        <f t="shared" si="6177"/>
        <v/>
      </c>
      <c r="FK447" s="71" t="str">
        <f t="shared" si="6178"/>
        <v/>
      </c>
      <c r="FL447" s="71" t="str">
        <f t="shared" si="6179"/>
        <v/>
      </c>
      <c r="FM447" s="71" t="str">
        <f t="shared" si="6180"/>
        <v/>
      </c>
      <c r="FN447" s="71" t="str">
        <f t="shared" si="6181"/>
        <v/>
      </c>
      <c r="FO447" s="71" t="str">
        <f t="shared" si="6182"/>
        <v/>
      </c>
      <c r="FP447" s="71" t="str">
        <f t="shared" si="6183"/>
        <v/>
      </c>
      <c r="FQ447" s="71" t="str">
        <f t="shared" si="6184"/>
        <v/>
      </c>
      <c r="FR447" s="71" t="str">
        <f t="shared" si="6185"/>
        <v/>
      </c>
      <c r="FS447" s="71" t="str">
        <f t="shared" si="6186"/>
        <v/>
      </c>
    </row>
    <row r="448" spans="92:175">
      <c r="CN448" s="70" t="str">
        <f t="shared" si="6111"/>
        <v>InitUnitState('',,,,,,,,,,)</v>
      </c>
      <c r="CO448" s="70" t="str">
        <f t="shared" si="6112"/>
        <v>InitUnitNormal('',,,,,,,,,,)</v>
      </c>
      <c r="CP448" s="70" t="str">
        <f t="shared" si="6113"/>
        <v>InitUnitMagic('',,,,,,,,,,)</v>
      </c>
      <c r="CQ448" s="70" t="str">
        <f t="shared" si="6114"/>
        <v>InitUnitAdd('',,,,,,,,,,)</v>
      </c>
      <c r="CR448" s="70" t="str">
        <f t="shared" si="6115"/>
        <v>InitEquipData('',,"",,,,,'','','','','','',"")</v>
      </c>
      <c r="CU448" s="61" t="str">
        <f t="shared" si="6187"/>
        <v>|n</v>
      </c>
      <c r="CW448" s="60"/>
      <c r="CX448" s="60"/>
      <c r="CY448" s="60"/>
      <c r="CZ448" s="60"/>
      <c r="DA448" s="60"/>
      <c r="DB448" s="71" t="str">
        <f t="shared" si="6117"/>
        <v/>
      </c>
      <c r="DC448" s="71" t="str">
        <f t="shared" si="6118"/>
        <v/>
      </c>
      <c r="DD448" s="71" t="str">
        <f t="shared" si="6119"/>
        <v/>
      </c>
      <c r="DE448" s="71" t="str">
        <f t="shared" si="6120"/>
        <v/>
      </c>
      <c r="DF448" s="71" t="str">
        <f t="shared" si="6121"/>
        <v/>
      </c>
      <c r="DG448" s="71" t="str">
        <f t="shared" si="6122"/>
        <v/>
      </c>
      <c r="DH448" s="71" t="str">
        <f t="shared" si="6123"/>
        <v/>
      </c>
      <c r="DI448" s="71" t="str">
        <f t="shared" si="6124"/>
        <v/>
      </c>
      <c r="DJ448" s="71" t="str">
        <f t="shared" si="6125"/>
        <v/>
      </c>
      <c r="DK448" s="71" t="str">
        <f t="shared" si="6126"/>
        <v/>
      </c>
      <c r="DL448" s="71" t="str">
        <f t="shared" si="6127"/>
        <v/>
      </c>
      <c r="DM448" s="71" t="str">
        <f t="shared" si="6128"/>
        <v/>
      </c>
      <c r="DN448" s="71" t="str">
        <f t="shared" si="6129"/>
        <v/>
      </c>
      <c r="DO448" s="71" t="str">
        <f t="shared" si="6130"/>
        <v/>
      </c>
      <c r="DP448" s="71" t="str">
        <f t="shared" si="6131"/>
        <v/>
      </c>
      <c r="DQ448" s="71" t="str">
        <f t="shared" si="6132"/>
        <v/>
      </c>
      <c r="DR448" s="71" t="str">
        <f t="shared" si="6133"/>
        <v/>
      </c>
      <c r="DS448" s="71" t="str">
        <f t="shared" si="6134"/>
        <v/>
      </c>
      <c r="DT448" s="71" t="str">
        <f t="shared" si="6135"/>
        <v/>
      </c>
      <c r="DU448" s="71" t="str">
        <f t="shared" si="6136"/>
        <v/>
      </c>
      <c r="DV448" s="71" t="str">
        <f t="shared" si="6137"/>
        <v/>
      </c>
      <c r="DW448" s="71" t="str">
        <f t="shared" si="6138"/>
        <v/>
      </c>
      <c r="DX448" s="71" t="str">
        <f t="shared" si="6139"/>
        <v/>
      </c>
      <c r="DY448" s="71" t="str">
        <f t="shared" si="6140"/>
        <v/>
      </c>
      <c r="DZ448" s="71" t="str">
        <f t="shared" si="6141"/>
        <v/>
      </c>
      <c r="EA448" s="71" t="str">
        <f t="shared" si="6142"/>
        <v/>
      </c>
      <c r="EB448" s="71" t="str">
        <f t="shared" si="6143"/>
        <v/>
      </c>
      <c r="EC448" s="71" t="str">
        <f t="shared" si="6144"/>
        <v/>
      </c>
      <c r="ED448" s="71" t="str">
        <f t="shared" si="6145"/>
        <v/>
      </c>
      <c r="EE448" s="71" t="str">
        <f t="shared" si="6146"/>
        <v/>
      </c>
      <c r="EF448" s="71" t="str">
        <f t="shared" si="6147"/>
        <v/>
      </c>
      <c r="EG448" s="71" t="str">
        <f t="shared" si="6148"/>
        <v/>
      </c>
      <c r="EH448" s="71" t="str">
        <f t="shared" si="6149"/>
        <v/>
      </c>
      <c r="EI448" s="71" t="str">
        <f t="shared" si="6150"/>
        <v/>
      </c>
      <c r="EJ448" s="71" t="str">
        <f t="shared" si="6151"/>
        <v/>
      </c>
      <c r="EK448" s="71" t="str">
        <f t="shared" si="6152"/>
        <v/>
      </c>
      <c r="EL448" s="71" t="str">
        <f t="shared" si="6153"/>
        <v/>
      </c>
      <c r="EM448" s="71" t="str">
        <f t="shared" si="6154"/>
        <v/>
      </c>
      <c r="EN448" s="71" t="str">
        <f t="shared" si="6155"/>
        <v/>
      </c>
      <c r="EO448" s="71" t="str">
        <f t="shared" si="6156"/>
        <v/>
      </c>
      <c r="EP448" s="71" t="str">
        <f t="shared" si="6157"/>
        <v/>
      </c>
      <c r="EQ448" s="71" t="str">
        <f t="shared" si="6158"/>
        <v/>
      </c>
      <c r="ER448" s="71" t="str">
        <f t="shared" si="6159"/>
        <v/>
      </c>
      <c r="ES448" s="71" t="str">
        <f t="shared" si="6160"/>
        <v/>
      </c>
      <c r="ET448" s="71" t="str">
        <f t="shared" si="6161"/>
        <v/>
      </c>
      <c r="EU448" s="71" t="str">
        <f t="shared" si="6162"/>
        <v/>
      </c>
      <c r="EV448" s="71" t="str">
        <f t="shared" si="6163"/>
        <v/>
      </c>
      <c r="EW448" s="71" t="str">
        <f t="shared" si="6164"/>
        <v/>
      </c>
      <c r="EX448" s="71" t="str">
        <f t="shared" si="6165"/>
        <v/>
      </c>
      <c r="EY448" s="71" t="str">
        <f t="shared" si="6166"/>
        <v/>
      </c>
      <c r="EZ448" s="71" t="str">
        <f t="shared" si="6167"/>
        <v/>
      </c>
      <c r="FA448" s="71" t="str">
        <f t="shared" si="6168"/>
        <v/>
      </c>
      <c r="FB448" s="71" t="str">
        <f t="shared" si="6169"/>
        <v/>
      </c>
      <c r="FC448" s="71" t="str">
        <f t="shared" si="6170"/>
        <v/>
      </c>
      <c r="FD448" s="71" t="str">
        <f t="shared" si="6171"/>
        <v/>
      </c>
      <c r="FE448" s="71" t="str">
        <f t="shared" si="6172"/>
        <v/>
      </c>
      <c r="FF448" s="71" t="str">
        <f t="shared" si="6173"/>
        <v/>
      </c>
      <c r="FG448" s="71" t="str">
        <f t="shared" si="6174"/>
        <v/>
      </c>
      <c r="FH448" s="71" t="str">
        <f t="shared" si="6175"/>
        <v/>
      </c>
      <c r="FI448" s="71" t="str">
        <f t="shared" si="6176"/>
        <v/>
      </c>
      <c r="FJ448" s="71" t="str">
        <f t="shared" si="6177"/>
        <v/>
      </c>
      <c r="FK448" s="71" t="str">
        <f t="shared" si="6178"/>
        <v/>
      </c>
      <c r="FL448" s="71" t="str">
        <f t="shared" si="6179"/>
        <v/>
      </c>
      <c r="FM448" s="71" t="str">
        <f t="shared" si="6180"/>
        <v/>
      </c>
      <c r="FN448" s="71" t="str">
        <f t="shared" si="6181"/>
        <v/>
      </c>
      <c r="FO448" s="71" t="str">
        <f t="shared" si="6182"/>
        <v/>
      </c>
      <c r="FP448" s="71" t="str">
        <f t="shared" si="6183"/>
        <v/>
      </c>
      <c r="FQ448" s="71" t="str">
        <f t="shared" si="6184"/>
        <v/>
      </c>
      <c r="FR448" s="71" t="str">
        <f t="shared" si="6185"/>
        <v/>
      </c>
      <c r="FS448" s="71" t="str">
        <f t="shared" si="6186"/>
        <v/>
      </c>
    </row>
    <row r="449" spans="92:120">
      <c r="CN449" s="70" t="str">
        <f t="shared" si="6111"/>
        <v>InitUnitState('',,,,,,,,,,)</v>
      </c>
      <c r="CO449" s="70" t="str">
        <f t="shared" si="6112"/>
        <v>InitUnitNormal('',,,,,,,,,,)</v>
      </c>
      <c r="CP449" s="70" t="str">
        <f t="shared" si="6113"/>
        <v>InitUnitMagic('',,,,,,,,,,)</v>
      </c>
      <c r="CQ449" s="70" t="str">
        <f t="shared" si="6114"/>
        <v>InitUnitAdd('',,,,,,,,,,)</v>
      </c>
      <c r="CR449" s="70" t="str">
        <f t="shared" si="6115"/>
        <v>InitEquipData('',,"",,,,,'','','','','','',"")</v>
      </c>
      <c r="CU449" s="61" t="str">
        <f t="shared" si="6187"/>
        <v>|n</v>
      </c>
      <c r="DB449" s="71" t="str">
        <f>IF(V449="","","|n"&amp;#REF!&amp;"+"&amp;V449)</f>
        <v/>
      </c>
      <c r="DC449" s="71" t="str">
        <f>IF(W449="","","|n"&amp;#REF!&amp;"+"&amp;W449)</f>
        <v/>
      </c>
      <c r="DD449" s="71" t="str">
        <f>IF(X449="","","|n"&amp;#REF!&amp;"+"&amp;X449)</f>
        <v/>
      </c>
      <c r="DE449" s="71" t="str">
        <f>IF(Y449="","","|n"&amp;#REF!&amp;"+"&amp;Y449)</f>
        <v/>
      </c>
      <c r="DF449" s="71" t="str">
        <f>IF(Z449="","","|n"&amp;#REF!&amp;"+"&amp;Z449)</f>
        <v/>
      </c>
      <c r="DG449" s="71" t="str">
        <f>IF(AA449="","","|n"&amp;#REF!&amp;"+"&amp;AA449)</f>
        <v/>
      </c>
      <c r="DH449" s="71" t="str">
        <f>IF(AB449="","","|n"&amp;#REF!&amp;"+"&amp;AB449)</f>
        <v/>
      </c>
      <c r="DI449" s="71" t="str">
        <f>IF(AC449="","","|n"&amp;#REF!&amp;"+"&amp;AC449&amp;"%")</f>
        <v/>
      </c>
      <c r="DJ449" s="71" t="str">
        <f>IF(AD449="","","|n"&amp;#REF!&amp;"+"&amp;AD449)</f>
        <v/>
      </c>
      <c r="DK449" s="71" t="str">
        <f>IF(AE449="","","|n"&amp;#REF!&amp;"+"&amp;AE449)</f>
        <v/>
      </c>
      <c r="DL449" s="71" t="str">
        <f>IF(AF449="","","|n"&amp;#REF!&amp;"+"&amp;AF449)</f>
        <v/>
      </c>
      <c r="DM449" s="71" t="str">
        <f>IF(AG449="","","|n"&amp;#REF!&amp;"+"&amp;AG449&amp;"%")</f>
        <v/>
      </c>
      <c r="DN449" s="71" t="str">
        <f>IF(AH449="","","|n"&amp;#REF!&amp;"+"&amp;AH449)</f>
        <v/>
      </c>
      <c r="DO449" s="71" t="str">
        <f>IF(AI449="","","|n"&amp;#REF!&amp;"+"&amp;AI449)</f>
        <v/>
      </c>
      <c r="DP449" s="71" t="str">
        <f>IF(AJ449="","","|n"&amp;#REF!&amp;"+"&amp;AJ449)</f>
        <v/>
      </c>
    </row>
    <row r="450" spans="92:120">
      <c r="CN450" s="70" t="str">
        <f t="shared" si="6111"/>
        <v>InitUnitState('',,,,,,,,,,)</v>
      </c>
      <c r="CO450" s="70" t="str">
        <f t="shared" si="6112"/>
        <v>InitUnitNormal('',,,,,,,,,,)</v>
      </c>
      <c r="CP450" s="70" t="str">
        <f t="shared" si="6113"/>
        <v>InitUnitMagic('',,,,,,,,,,)</v>
      </c>
      <c r="CQ450" s="70" t="str">
        <f t="shared" si="6114"/>
        <v>InitUnitAdd('',,,,,,,,,,)</v>
      </c>
      <c r="CR450" s="70" t="str">
        <f t="shared" si="6115"/>
        <v>InitEquipData('',,"",,,,,'','','','','','',"")</v>
      </c>
      <c r="CU450" s="61" t="str">
        <f t="shared" si="6187"/>
        <v>|n</v>
      </c>
      <c r="DB450" s="71" t="str">
        <f>IF(V450="","","|n"&amp;#REF!&amp;"+"&amp;V450)</f>
        <v/>
      </c>
      <c r="DC450" s="71" t="str">
        <f>IF(W450="","","|n"&amp;#REF!&amp;"+"&amp;W450)</f>
        <v/>
      </c>
      <c r="DD450" s="71" t="str">
        <f>IF(X450="","","|n"&amp;#REF!&amp;"+"&amp;X450)</f>
        <v/>
      </c>
      <c r="DE450" s="71" t="str">
        <f>IF(Y450="","","|n"&amp;#REF!&amp;"+"&amp;Y450)</f>
        <v/>
      </c>
      <c r="DF450" s="71" t="str">
        <f>IF(Z450="","","|n"&amp;#REF!&amp;"+"&amp;Z450)</f>
        <v/>
      </c>
      <c r="DG450" s="71" t="str">
        <f>IF(AA450="","","|n"&amp;#REF!&amp;"+"&amp;AA450)</f>
        <v/>
      </c>
      <c r="DH450" s="71" t="str">
        <f>IF(AB450="","","|n"&amp;#REF!&amp;"+"&amp;AB450)</f>
        <v/>
      </c>
      <c r="DI450" s="71" t="str">
        <f>IF(AC450="","","|n"&amp;#REF!&amp;"+"&amp;AC450&amp;"%")</f>
        <v/>
      </c>
      <c r="DJ450" s="71" t="str">
        <f>IF(AD450="","","|n"&amp;#REF!&amp;"+"&amp;AD450)</f>
        <v/>
      </c>
      <c r="DK450" s="71" t="str">
        <f>IF(AE450="","","|n"&amp;#REF!&amp;"+"&amp;AE450)</f>
        <v/>
      </c>
      <c r="DL450" s="71" t="str">
        <f>IF(AF450="","","|n"&amp;#REF!&amp;"+"&amp;AF450)</f>
        <v/>
      </c>
      <c r="DM450" s="71" t="str">
        <f>IF(AG450="","","|n"&amp;#REF!&amp;"+"&amp;AG450&amp;"%")</f>
        <v/>
      </c>
      <c r="DN450" s="71" t="str">
        <f>IF(AH450="","","|n"&amp;#REF!&amp;"+"&amp;AH450)</f>
        <v/>
      </c>
      <c r="DO450" s="71" t="str">
        <f>IF(AI450="","","|n"&amp;#REF!&amp;"+"&amp;AI450)</f>
        <v/>
      </c>
      <c r="DP450" s="71" t="str">
        <f>IF(AJ450="","","|n"&amp;#REF!&amp;"+"&amp;AJ450)</f>
        <v/>
      </c>
    </row>
    <row r="451" spans="92:120">
      <c r="CN451" s="70" t="str">
        <f t="shared" si="6111"/>
        <v>InitUnitState('',,,,,,,,,,)</v>
      </c>
      <c r="CO451" s="70" t="str">
        <f t="shared" si="6112"/>
        <v>InitUnitNormal('',,,,,,,,,,)</v>
      </c>
      <c r="CP451" s="70" t="str">
        <f t="shared" si="6113"/>
        <v>InitUnitMagic('',,,,,,,,,,)</v>
      </c>
      <c r="CQ451" s="70" t="str">
        <f t="shared" si="6114"/>
        <v>InitUnitAdd('',,,,,,,,,,)</v>
      </c>
      <c r="CR451" s="70" t="str">
        <f t="shared" si="6115"/>
        <v>InitEquipData('',,"",,,,,'','','','','','',"")</v>
      </c>
      <c r="CU451" s="61" t="str">
        <f t="shared" si="6187"/>
        <v>|n</v>
      </c>
      <c r="DB451" s="71" t="str">
        <f>IF(V451="","","|n"&amp;#REF!&amp;"+"&amp;V451)</f>
        <v/>
      </c>
      <c r="DC451" s="71" t="str">
        <f>IF(W451="","","|n"&amp;#REF!&amp;"+"&amp;W451)</f>
        <v/>
      </c>
      <c r="DD451" s="71" t="str">
        <f>IF(X451="","","|n"&amp;#REF!&amp;"+"&amp;X451)</f>
        <v/>
      </c>
      <c r="DE451" s="71" t="str">
        <f>IF(Y451="","","|n"&amp;#REF!&amp;"+"&amp;Y451)</f>
        <v/>
      </c>
      <c r="DF451" s="71" t="str">
        <f>IF(Z451="","","|n"&amp;#REF!&amp;"+"&amp;Z451)</f>
        <v/>
      </c>
      <c r="DG451" s="71" t="str">
        <f>IF(AA451="","","|n"&amp;#REF!&amp;"+"&amp;AA451)</f>
        <v/>
      </c>
      <c r="DH451" s="71" t="str">
        <f>IF(AB451="","","|n"&amp;#REF!&amp;"+"&amp;AB451)</f>
        <v/>
      </c>
      <c r="DI451" s="71" t="str">
        <f>IF(AC451="","","|n"&amp;#REF!&amp;"+"&amp;AC451&amp;"%")</f>
        <v/>
      </c>
      <c r="DJ451" s="71" t="str">
        <f>IF(AD451="","","|n"&amp;#REF!&amp;"+"&amp;AD451)</f>
        <v/>
      </c>
      <c r="DK451" s="71" t="str">
        <f>IF(AE451="","","|n"&amp;#REF!&amp;"+"&amp;AE451)</f>
        <v/>
      </c>
      <c r="DL451" s="71" t="str">
        <f>IF(AF451="","","|n"&amp;#REF!&amp;"+"&amp;AF451)</f>
        <v/>
      </c>
      <c r="DM451" s="71" t="str">
        <f>IF(AG451="","","|n"&amp;#REF!&amp;"+"&amp;AG451&amp;"%")</f>
        <v/>
      </c>
      <c r="DN451" s="71" t="str">
        <f>IF(AH451="","","|n"&amp;#REF!&amp;"+"&amp;AH451)</f>
        <v/>
      </c>
      <c r="DO451" s="71" t="str">
        <f>IF(AI451="","","|n"&amp;#REF!&amp;"+"&amp;AI451)</f>
        <v/>
      </c>
      <c r="DP451" s="71" t="str">
        <f>IF(AJ451="","","|n"&amp;#REF!&amp;"+"&amp;AJ451)</f>
        <v/>
      </c>
    </row>
    <row r="452" spans="92:120">
      <c r="CN452" s="70" t="str">
        <f t="shared" si="6111"/>
        <v>InitUnitState('',,,,,,,,,,)</v>
      </c>
      <c r="CO452" s="70" t="str">
        <f t="shared" si="6112"/>
        <v>InitUnitNormal('',,,,,,,,,,)</v>
      </c>
      <c r="CP452" s="70" t="str">
        <f t="shared" si="6113"/>
        <v>InitUnitMagic('',,,,,,,,,,)</v>
      </c>
      <c r="CQ452" s="70" t="str">
        <f t="shared" si="6114"/>
        <v>InitUnitAdd('',,,,,,,,,,)</v>
      </c>
      <c r="CR452" s="70" t="str">
        <f t="shared" si="6115"/>
        <v>InitEquipData('',,"",,,,,'','','','','','',"")</v>
      </c>
      <c r="CU452" s="61" t="str">
        <f t="shared" si="6187"/>
        <v>|n</v>
      </c>
      <c r="DB452" s="71" t="str">
        <f>IF(V452="","","|n"&amp;#REF!&amp;"+"&amp;V452)</f>
        <v/>
      </c>
      <c r="DC452" s="71" t="str">
        <f>IF(W452="","","|n"&amp;#REF!&amp;"+"&amp;W452)</f>
        <v/>
      </c>
      <c r="DD452" s="71" t="str">
        <f>IF(X452="","","|n"&amp;#REF!&amp;"+"&amp;X452)</f>
        <v/>
      </c>
      <c r="DE452" s="71" t="str">
        <f>IF(Y452="","","|n"&amp;#REF!&amp;"+"&amp;Y452)</f>
        <v/>
      </c>
      <c r="DF452" s="71" t="str">
        <f>IF(Z452="","","|n"&amp;#REF!&amp;"+"&amp;Z452)</f>
        <v/>
      </c>
      <c r="DG452" s="71" t="str">
        <f>IF(AA452="","","|n"&amp;#REF!&amp;"+"&amp;AA452)</f>
        <v/>
      </c>
      <c r="DH452" s="71" t="str">
        <f>IF(AB452="","","|n"&amp;#REF!&amp;"+"&amp;AB452)</f>
        <v/>
      </c>
      <c r="DI452" s="71" t="str">
        <f>IF(AC452="","","|n"&amp;#REF!&amp;"+"&amp;AC452&amp;"%")</f>
        <v/>
      </c>
      <c r="DJ452" s="71" t="str">
        <f>IF(AD452="","","|n"&amp;#REF!&amp;"+"&amp;AD452)</f>
        <v/>
      </c>
      <c r="DK452" s="71" t="str">
        <f>IF(AE452="","","|n"&amp;#REF!&amp;"+"&amp;AE452)</f>
        <v/>
      </c>
      <c r="DL452" s="71" t="str">
        <f>IF(AF452="","","|n"&amp;#REF!&amp;"+"&amp;AF452)</f>
        <v/>
      </c>
      <c r="DM452" s="71" t="str">
        <f>IF(AG452="","","|n"&amp;#REF!&amp;"+"&amp;AG452&amp;"%")</f>
        <v/>
      </c>
      <c r="DN452" s="71" t="str">
        <f>IF(AH452="","","|n"&amp;#REF!&amp;"+"&amp;AH452)</f>
        <v/>
      </c>
      <c r="DO452" s="71" t="str">
        <f>IF(AI452="","","|n"&amp;#REF!&amp;"+"&amp;AI452)</f>
        <v/>
      </c>
      <c r="DP452" s="71" t="str">
        <f>IF(AJ452="","","|n"&amp;#REF!&amp;"+"&amp;AJ452)</f>
        <v/>
      </c>
    </row>
    <row r="453" spans="92:120">
      <c r="CN453" s="70" t="str">
        <f t="shared" si="6111"/>
        <v>InitUnitState('',,,,,,,,,,)</v>
      </c>
      <c r="CO453" s="70" t="str">
        <f t="shared" si="6112"/>
        <v>InitUnitNormal('',,,,,,,,,,)</v>
      </c>
      <c r="CP453" s="70" t="str">
        <f t="shared" si="6113"/>
        <v>InitUnitMagic('',,,,,,,,,,)</v>
      </c>
      <c r="CQ453" s="70" t="str">
        <f t="shared" si="6114"/>
        <v>InitUnitAdd('',,,,,,,,,,)</v>
      </c>
      <c r="CR453" s="70" t="str">
        <f t="shared" si="6115"/>
        <v>InitEquipData('',,"",,,,,'','','','','','',"")</v>
      </c>
      <c r="CU453" s="61" t="str">
        <f t="shared" si="6187"/>
        <v>|n</v>
      </c>
      <c r="DB453" s="71" t="str">
        <f>IF(V453="","","|n"&amp;#REF!&amp;"+"&amp;V453)</f>
        <v/>
      </c>
      <c r="DC453" s="71" t="str">
        <f>IF(W453="","","|n"&amp;#REF!&amp;"+"&amp;W453)</f>
        <v/>
      </c>
      <c r="DD453" s="71" t="str">
        <f>IF(X453="","","|n"&amp;#REF!&amp;"+"&amp;X453)</f>
        <v/>
      </c>
      <c r="DE453" s="71" t="str">
        <f>IF(Y453="","","|n"&amp;#REF!&amp;"+"&amp;Y453)</f>
        <v/>
      </c>
      <c r="DF453" s="71" t="str">
        <f>IF(Z453="","","|n"&amp;#REF!&amp;"+"&amp;Z453)</f>
        <v/>
      </c>
      <c r="DG453" s="71" t="str">
        <f>IF(AA453="","","|n"&amp;#REF!&amp;"+"&amp;AA453)</f>
        <v/>
      </c>
      <c r="DH453" s="71" t="str">
        <f>IF(AB453="","","|n"&amp;#REF!&amp;"+"&amp;AB453)</f>
        <v/>
      </c>
      <c r="DI453" s="71" t="str">
        <f>IF(AC453="","","|n"&amp;#REF!&amp;"+"&amp;AC453&amp;"%")</f>
        <v/>
      </c>
      <c r="DJ453" s="71" t="str">
        <f>IF(AD453="","","|n"&amp;#REF!&amp;"+"&amp;AD453)</f>
        <v/>
      </c>
      <c r="DK453" s="71" t="str">
        <f>IF(AE453="","","|n"&amp;#REF!&amp;"+"&amp;AE453)</f>
        <v/>
      </c>
      <c r="DL453" s="71" t="str">
        <f>IF(AF453="","","|n"&amp;#REF!&amp;"+"&amp;AF453)</f>
        <v/>
      </c>
      <c r="DM453" s="71" t="str">
        <f>IF(AG453="","","|n"&amp;#REF!&amp;"+"&amp;AG453&amp;"%")</f>
        <v/>
      </c>
      <c r="DN453" s="71" t="str">
        <f>IF(AH453="","","|n"&amp;#REF!&amp;"+"&amp;AH453)</f>
        <v/>
      </c>
      <c r="DO453" s="71" t="str">
        <f>IF(AI453="","","|n"&amp;#REF!&amp;"+"&amp;AI453)</f>
        <v/>
      </c>
      <c r="DP453" s="71" t="str">
        <f>IF(AJ453="","","|n"&amp;#REF!&amp;"+"&amp;AJ453)</f>
        <v/>
      </c>
    </row>
    <row r="454" spans="92:120">
      <c r="CN454" s="70" t="str">
        <f t="shared" si="6111"/>
        <v>InitUnitState('',,,,,,,,,,)</v>
      </c>
      <c r="CO454" s="70" t="str">
        <f t="shared" si="6112"/>
        <v>InitUnitNormal('',,,,,,,,,,)</v>
      </c>
      <c r="CP454" s="70" t="str">
        <f t="shared" si="6113"/>
        <v>InitUnitMagic('',,,,,,,,,,)</v>
      </c>
      <c r="CQ454" s="70" t="str">
        <f t="shared" si="6114"/>
        <v>InitUnitAdd('',,,,,,,,,,)</v>
      </c>
      <c r="CR454" s="70" t="str">
        <f t="shared" si="6115"/>
        <v>InitEquipData('',,"",,,,,'','','','','','',"")</v>
      </c>
      <c r="CU454" s="61" t="str">
        <f t="shared" si="6187"/>
        <v>|n</v>
      </c>
      <c r="DB454" s="71" t="str">
        <f>IF(V454="","","|n"&amp;#REF!&amp;"+"&amp;V454)</f>
        <v/>
      </c>
      <c r="DC454" s="71" t="str">
        <f>IF(W454="","","|n"&amp;#REF!&amp;"+"&amp;W454)</f>
        <v/>
      </c>
      <c r="DD454" s="71" t="str">
        <f>IF(X454="","","|n"&amp;#REF!&amp;"+"&amp;X454)</f>
        <v/>
      </c>
      <c r="DE454" s="71" t="str">
        <f>IF(Y454="","","|n"&amp;#REF!&amp;"+"&amp;Y454)</f>
        <v/>
      </c>
      <c r="DF454" s="71" t="str">
        <f>IF(Z454="","","|n"&amp;#REF!&amp;"+"&amp;Z454)</f>
        <v/>
      </c>
      <c r="DG454" s="71" t="str">
        <f>IF(AA454="","","|n"&amp;#REF!&amp;"+"&amp;AA454)</f>
        <v/>
      </c>
      <c r="DH454" s="71" t="str">
        <f>IF(AB454="","","|n"&amp;#REF!&amp;"+"&amp;AB454)</f>
        <v/>
      </c>
      <c r="DI454" s="71" t="str">
        <f>IF(AC454="","","|n"&amp;#REF!&amp;"+"&amp;AC454&amp;"%")</f>
        <v/>
      </c>
      <c r="DJ454" s="71" t="str">
        <f>IF(AD454="","","|n"&amp;#REF!&amp;"+"&amp;AD454)</f>
        <v/>
      </c>
      <c r="DK454" s="71" t="str">
        <f>IF(AE454="","","|n"&amp;#REF!&amp;"+"&amp;AE454)</f>
        <v/>
      </c>
      <c r="DL454" s="71" t="str">
        <f>IF(AF454="","","|n"&amp;#REF!&amp;"+"&amp;AF454)</f>
        <v/>
      </c>
      <c r="DM454" s="71" t="str">
        <f>IF(AG454="","","|n"&amp;#REF!&amp;"+"&amp;AG454&amp;"%")</f>
        <v/>
      </c>
      <c r="DN454" s="71" t="str">
        <f>IF(AH454="","","|n"&amp;#REF!&amp;"+"&amp;AH454)</f>
        <v/>
      </c>
      <c r="DO454" s="71" t="str">
        <f>IF(AI454="","","|n"&amp;#REF!&amp;"+"&amp;AI454)</f>
        <v/>
      </c>
      <c r="DP454" s="71" t="str">
        <f>IF(AJ454="","","|n"&amp;#REF!&amp;"+"&amp;AJ454)</f>
        <v/>
      </c>
    </row>
    <row r="455" spans="92:120">
      <c r="CN455" s="70" t="str">
        <f t="shared" si="6111"/>
        <v>InitUnitState('',,,,,,,,,,)</v>
      </c>
      <c r="CO455" s="70" t="str">
        <f t="shared" si="6112"/>
        <v>InitUnitNormal('',,,,,,,,,,)</v>
      </c>
      <c r="CP455" s="70" t="str">
        <f t="shared" si="6113"/>
        <v>InitUnitMagic('',,,,,,,,,,)</v>
      </c>
      <c r="CQ455" s="70" t="str">
        <f t="shared" si="6114"/>
        <v>InitUnitAdd('',,,,,,,,,,)</v>
      </c>
      <c r="CR455" s="70" t="str">
        <f t="shared" si="6115"/>
        <v>InitEquipData('',,"",,,,,'','','','','','',"")</v>
      </c>
      <c r="CU455" s="61" t="str">
        <f t="shared" si="6187"/>
        <v>|n</v>
      </c>
      <c r="DB455" s="71" t="str">
        <f>IF(V455="","","|n"&amp;#REF!&amp;"+"&amp;V455)</f>
        <v/>
      </c>
      <c r="DC455" s="71" t="str">
        <f>IF(W455="","","|n"&amp;#REF!&amp;"+"&amp;W455)</f>
        <v/>
      </c>
      <c r="DD455" s="71" t="str">
        <f>IF(X455="","","|n"&amp;#REF!&amp;"+"&amp;X455)</f>
        <v/>
      </c>
      <c r="DE455" s="71" t="str">
        <f>IF(Y455="","","|n"&amp;#REF!&amp;"+"&amp;Y455)</f>
        <v/>
      </c>
      <c r="DF455" s="71" t="str">
        <f>IF(Z455="","","|n"&amp;#REF!&amp;"+"&amp;Z455)</f>
        <v/>
      </c>
      <c r="DG455" s="71" t="str">
        <f>IF(AA455="","","|n"&amp;#REF!&amp;"+"&amp;AA455)</f>
        <v/>
      </c>
      <c r="DH455" s="71" t="str">
        <f>IF(AB455="","","|n"&amp;#REF!&amp;"+"&amp;AB455)</f>
        <v/>
      </c>
      <c r="DI455" s="71" t="str">
        <f>IF(AC455="","","|n"&amp;#REF!&amp;"+"&amp;AC455&amp;"%")</f>
        <v/>
      </c>
      <c r="DJ455" s="71" t="str">
        <f>IF(AD455="","","|n"&amp;#REF!&amp;"+"&amp;AD455)</f>
        <v/>
      </c>
      <c r="DK455" s="71" t="str">
        <f>IF(AE455="","","|n"&amp;#REF!&amp;"+"&amp;AE455)</f>
        <v/>
      </c>
      <c r="DL455" s="71" t="str">
        <f>IF(AF455="","","|n"&amp;#REF!&amp;"+"&amp;AF455)</f>
        <v/>
      </c>
      <c r="DM455" s="71" t="str">
        <f>IF(AG455="","","|n"&amp;#REF!&amp;"+"&amp;AG455&amp;"%")</f>
        <v/>
      </c>
      <c r="DN455" s="71" t="str">
        <f>IF(AH455="","","|n"&amp;#REF!&amp;"+"&amp;AH455)</f>
        <v/>
      </c>
      <c r="DO455" s="71" t="str">
        <f>IF(AI455="","","|n"&amp;#REF!&amp;"+"&amp;AI455)</f>
        <v/>
      </c>
      <c r="DP455" s="71" t="str">
        <f>IF(AJ455="","","|n"&amp;#REF!&amp;"+"&amp;AJ455)</f>
        <v/>
      </c>
    </row>
    <row r="456" spans="92:120">
      <c r="CN456" s="70" t="str">
        <f t="shared" si="6111"/>
        <v>InitUnitState('',,,,,,,,,,)</v>
      </c>
      <c r="CO456" s="70" t="str">
        <f t="shared" si="6112"/>
        <v>InitUnitNormal('',,,,,,,,,,)</v>
      </c>
      <c r="CP456" s="70" t="str">
        <f t="shared" si="6113"/>
        <v>InitUnitMagic('',,,,,,,,,,)</v>
      </c>
      <c r="CQ456" s="70" t="str">
        <f t="shared" si="6114"/>
        <v>InitUnitAdd('',,,,,,,,,,)</v>
      </c>
      <c r="CR456" s="70" t="str">
        <f t="shared" si="6115"/>
        <v>InitEquipData('',,"",,,,,'','','','','','',"")</v>
      </c>
      <c r="CU456" s="61" t="str">
        <f t="shared" si="6187"/>
        <v>|n</v>
      </c>
      <c r="DB456" s="71" t="str">
        <f>IF(V456="","","|n"&amp;#REF!&amp;"+"&amp;V456)</f>
        <v/>
      </c>
      <c r="DC456" s="71" t="str">
        <f>IF(W456="","","|n"&amp;#REF!&amp;"+"&amp;W456)</f>
        <v/>
      </c>
      <c r="DD456" s="71" t="str">
        <f>IF(X456="","","|n"&amp;#REF!&amp;"+"&amp;X456)</f>
        <v/>
      </c>
      <c r="DE456" s="71" t="str">
        <f>IF(Y456="","","|n"&amp;#REF!&amp;"+"&amp;Y456)</f>
        <v/>
      </c>
      <c r="DF456" s="71" t="str">
        <f>IF(Z456="","","|n"&amp;#REF!&amp;"+"&amp;Z456)</f>
        <v/>
      </c>
      <c r="DG456" s="71" t="str">
        <f>IF(AA456="","","|n"&amp;#REF!&amp;"+"&amp;AA456)</f>
        <v/>
      </c>
      <c r="DH456" s="71" t="str">
        <f>IF(AB456="","","|n"&amp;#REF!&amp;"+"&amp;AB456)</f>
        <v/>
      </c>
      <c r="DI456" s="71" t="str">
        <f>IF(AC456="","","|n"&amp;#REF!&amp;"+"&amp;AC456&amp;"%")</f>
        <v/>
      </c>
      <c r="DJ456" s="71" t="str">
        <f>IF(AD456="","","|n"&amp;#REF!&amp;"+"&amp;AD456)</f>
        <v/>
      </c>
      <c r="DK456" s="71" t="str">
        <f>IF(AE456="","","|n"&amp;#REF!&amp;"+"&amp;AE456)</f>
        <v/>
      </c>
      <c r="DL456" s="71" t="str">
        <f>IF(AF456="","","|n"&amp;#REF!&amp;"+"&amp;AF456)</f>
        <v/>
      </c>
      <c r="DM456" s="71" t="str">
        <f>IF(AG456="","","|n"&amp;#REF!&amp;"+"&amp;AG456&amp;"%")</f>
        <v/>
      </c>
      <c r="DN456" s="71" t="str">
        <f>IF(AH456="","","|n"&amp;#REF!&amp;"+"&amp;AH456)</f>
        <v/>
      </c>
      <c r="DO456" s="71" t="str">
        <f>IF(AI456="","","|n"&amp;#REF!&amp;"+"&amp;AI456)</f>
        <v/>
      </c>
      <c r="DP456" s="71" t="str">
        <f>IF(AJ456="","","|n"&amp;#REF!&amp;"+"&amp;AJ456)</f>
        <v/>
      </c>
    </row>
    <row r="457" spans="92:120">
      <c r="CN457" s="70" t="str">
        <f t="shared" si="6111"/>
        <v>InitUnitState('',,,,,,,,,,)</v>
      </c>
      <c r="CO457" s="70" t="str">
        <f t="shared" si="6112"/>
        <v>InitUnitNormal('',,,,,,,,,,)</v>
      </c>
      <c r="CP457" s="70" t="str">
        <f t="shared" si="6113"/>
        <v>InitUnitMagic('',,,,,,,,,,)</v>
      </c>
      <c r="CQ457" s="70" t="str">
        <f t="shared" si="6114"/>
        <v>InitUnitAdd('',,,,,,,,,,)</v>
      </c>
      <c r="CR457" s="70" t="str">
        <f t="shared" si="6115"/>
        <v>InitEquipData('',,"",,,,,'','','','','','',"")</v>
      </c>
      <c r="CU457" s="61" t="str">
        <f t="shared" si="6187"/>
        <v>|n</v>
      </c>
      <c r="DB457" s="71" t="str">
        <f>IF(V457="","","|n"&amp;#REF!&amp;"+"&amp;V457)</f>
        <v/>
      </c>
      <c r="DC457" s="71" t="str">
        <f>IF(W457="","","|n"&amp;#REF!&amp;"+"&amp;W457)</f>
        <v/>
      </c>
      <c r="DD457" s="71" t="str">
        <f>IF(X457="","","|n"&amp;#REF!&amp;"+"&amp;X457)</f>
        <v/>
      </c>
      <c r="DE457" s="71" t="str">
        <f>IF(Y457="","","|n"&amp;#REF!&amp;"+"&amp;Y457)</f>
        <v/>
      </c>
      <c r="DF457" s="71" t="str">
        <f>IF(Z457="","","|n"&amp;#REF!&amp;"+"&amp;Z457)</f>
        <v/>
      </c>
      <c r="DG457" s="71" t="str">
        <f>IF(AA457="","","|n"&amp;#REF!&amp;"+"&amp;AA457)</f>
        <v/>
      </c>
      <c r="DH457" s="71" t="str">
        <f>IF(AB457="","","|n"&amp;#REF!&amp;"+"&amp;AB457)</f>
        <v/>
      </c>
      <c r="DI457" s="71" t="str">
        <f>IF(AC457="","","|n"&amp;#REF!&amp;"+"&amp;AC457&amp;"%")</f>
        <v/>
      </c>
      <c r="DJ457" s="71" t="str">
        <f>IF(AD457="","","|n"&amp;#REF!&amp;"+"&amp;AD457)</f>
        <v/>
      </c>
      <c r="DK457" s="71" t="str">
        <f>IF(AE457="","","|n"&amp;#REF!&amp;"+"&amp;AE457)</f>
        <v/>
      </c>
      <c r="DL457" s="71" t="str">
        <f>IF(AF457="","","|n"&amp;#REF!&amp;"+"&amp;AF457)</f>
        <v/>
      </c>
      <c r="DM457" s="71" t="str">
        <f>IF(AG457="","","|n"&amp;#REF!&amp;"+"&amp;AG457&amp;"%")</f>
        <v/>
      </c>
      <c r="DN457" s="71" t="str">
        <f>IF(AH457="","","|n"&amp;#REF!&amp;"+"&amp;AH457)</f>
        <v/>
      </c>
      <c r="DO457" s="71" t="str">
        <f>IF(AI457="","","|n"&amp;#REF!&amp;"+"&amp;AI457)</f>
        <v/>
      </c>
      <c r="DP457" s="71" t="str">
        <f>IF(AJ457="","","|n"&amp;#REF!&amp;"+"&amp;AJ457)</f>
        <v/>
      </c>
    </row>
    <row r="458" spans="92:120">
      <c r="CN458" s="70" t="str">
        <f t="shared" si="6111"/>
        <v>InitUnitState('',,,,,,,,,,)</v>
      </c>
      <c r="CO458" s="70" t="str">
        <f t="shared" si="6112"/>
        <v>InitUnitNormal('',,,,,,,,,,)</v>
      </c>
      <c r="CP458" s="70" t="str">
        <f t="shared" si="6113"/>
        <v>InitUnitMagic('',,,,,,,,,,)</v>
      </c>
      <c r="CQ458" s="70" t="str">
        <f t="shared" si="6114"/>
        <v>InitUnitAdd('',,,,,,,,,,)</v>
      </c>
      <c r="CR458" s="70" t="str">
        <f t="shared" si="6115"/>
        <v>InitEquipData('',,"",,,,,'','','','','','',"")</v>
      </c>
      <c r="CU458" s="61" t="str">
        <f t="shared" si="6187"/>
        <v>|n</v>
      </c>
      <c r="DB458" s="71" t="str">
        <f>IF(V458="","","|n"&amp;#REF!&amp;"+"&amp;V458)</f>
        <v/>
      </c>
      <c r="DC458" s="71" t="str">
        <f>IF(W458="","","|n"&amp;#REF!&amp;"+"&amp;W458)</f>
        <v/>
      </c>
      <c r="DD458" s="71" t="str">
        <f>IF(X458="","","|n"&amp;#REF!&amp;"+"&amp;X458)</f>
        <v/>
      </c>
      <c r="DE458" s="71" t="str">
        <f>IF(Y458="","","|n"&amp;#REF!&amp;"+"&amp;Y458)</f>
        <v/>
      </c>
      <c r="DF458" s="71" t="str">
        <f>IF(Z458="","","|n"&amp;#REF!&amp;"+"&amp;Z458)</f>
        <v/>
      </c>
      <c r="DG458" s="71" t="str">
        <f>IF(AA458="","","|n"&amp;#REF!&amp;"+"&amp;AA458)</f>
        <v/>
      </c>
      <c r="DH458" s="71" t="str">
        <f>IF(AB458="","","|n"&amp;#REF!&amp;"+"&amp;AB458)</f>
        <v/>
      </c>
      <c r="DI458" s="71" t="str">
        <f>IF(AC458="","","|n"&amp;#REF!&amp;"+"&amp;AC458&amp;"%")</f>
        <v/>
      </c>
      <c r="DJ458" s="71" t="str">
        <f>IF(AD458="","","|n"&amp;#REF!&amp;"+"&amp;AD458)</f>
        <v/>
      </c>
      <c r="DK458" s="71" t="str">
        <f>IF(AE458="","","|n"&amp;#REF!&amp;"+"&amp;AE458)</f>
        <v/>
      </c>
      <c r="DL458" s="71" t="str">
        <f>IF(AF458="","","|n"&amp;#REF!&amp;"+"&amp;AF458)</f>
        <v/>
      </c>
      <c r="DM458" s="71" t="str">
        <f>IF(AG458="","","|n"&amp;#REF!&amp;"+"&amp;AG458&amp;"%")</f>
        <v/>
      </c>
      <c r="DN458" s="71" t="str">
        <f>IF(AH458="","","|n"&amp;#REF!&amp;"+"&amp;AH458)</f>
        <v/>
      </c>
      <c r="DO458" s="71" t="str">
        <f>IF(AI458="","","|n"&amp;#REF!&amp;"+"&amp;AI458)</f>
        <v/>
      </c>
      <c r="DP458" s="71" t="str">
        <f>IF(AJ458="","","|n"&amp;#REF!&amp;"+"&amp;AJ458)</f>
        <v/>
      </c>
    </row>
    <row r="459" spans="92:120">
      <c r="CN459" s="70" t="str">
        <f t="shared" si="6111"/>
        <v>InitUnitState('',,,,,,,,,,)</v>
      </c>
      <c r="CO459" s="70" t="str">
        <f t="shared" si="6112"/>
        <v>InitUnitNormal('',,,,,,,,,,)</v>
      </c>
      <c r="CP459" s="70" t="str">
        <f t="shared" si="6113"/>
        <v>InitUnitMagic('',,,,,,,,,,)</v>
      </c>
      <c r="CQ459" s="70" t="str">
        <f t="shared" si="6114"/>
        <v>InitUnitAdd('',,,,,,,,,,)</v>
      </c>
      <c r="CR459" s="70" t="str">
        <f t="shared" si="6115"/>
        <v>InitEquipData('',,"",,,,,'','','','','','',"")</v>
      </c>
      <c r="CU459" s="61" t="str">
        <f t="shared" si="6187"/>
        <v>|n</v>
      </c>
      <c r="DB459" s="71" t="str">
        <f>IF(V459="","","|n"&amp;#REF!&amp;"+"&amp;V459)</f>
        <v/>
      </c>
      <c r="DC459" s="71" t="str">
        <f>IF(W459="","","|n"&amp;#REF!&amp;"+"&amp;W459)</f>
        <v/>
      </c>
      <c r="DD459" s="71" t="str">
        <f>IF(X459="","","|n"&amp;#REF!&amp;"+"&amp;X459)</f>
        <v/>
      </c>
      <c r="DE459" s="71" t="str">
        <f>IF(Y459="","","|n"&amp;#REF!&amp;"+"&amp;Y459)</f>
        <v/>
      </c>
      <c r="DF459" s="71" t="str">
        <f>IF(Z459="","","|n"&amp;#REF!&amp;"+"&amp;Z459)</f>
        <v/>
      </c>
      <c r="DG459" s="71" t="str">
        <f>IF(AA459="","","|n"&amp;#REF!&amp;"+"&amp;AA459)</f>
        <v/>
      </c>
      <c r="DH459" s="71" t="str">
        <f>IF(AB459="","","|n"&amp;#REF!&amp;"+"&amp;AB459)</f>
        <v/>
      </c>
      <c r="DI459" s="71" t="str">
        <f>IF(AC459="","","|n"&amp;#REF!&amp;"+"&amp;AC459&amp;"%")</f>
        <v/>
      </c>
      <c r="DJ459" s="71" t="str">
        <f>IF(AD459="","","|n"&amp;#REF!&amp;"+"&amp;AD459)</f>
        <v/>
      </c>
      <c r="DK459" s="71" t="str">
        <f>IF(AE459="","","|n"&amp;#REF!&amp;"+"&amp;AE459)</f>
        <v/>
      </c>
      <c r="DL459" s="71" t="str">
        <f>IF(AF459="","","|n"&amp;#REF!&amp;"+"&amp;AF459)</f>
        <v/>
      </c>
      <c r="DM459" s="71" t="str">
        <f>IF(AG459="","","|n"&amp;#REF!&amp;"+"&amp;AG459&amp;"%")</f>
        <v/>
      </c>
      <c r="DN459" s="71" t="str">
        <f>IF(AH459="","","|n"&amp;#REF!&amp;"+"&amp;AH459)</f>
        <v/>
      </c>
      <c r="DO459" s="71" t="str">
        <f>IF(AI459="","","|n"&amp;#REF!&amp;"+"&amp;AI459)</f>
        <v/>
      </c>
      <c r="DP459" s="71" t="str">
        <f>IF(AJ459="","","|n"&amp;#REF!&amp;"+"&amp;AJ459)</f>
        <v/>
      </c>
    </row>
    <row r="460" spans="92:120">
      <c r="CN460" s="70" t="str">
        <f t="shared" ref="CN460:CN479" si="6188">"InitUnitState('"&amp;B460&amp;"',"&amp;V460&amp;","&amp;W460&amp;","&amp;X460&amp;","&amp;Y460&amp;","&amp;Z460&amp;","&amp;AA460&amp;","&amp;AB460&amp;","&amp;AC460&amp;","&amp;AD460&amp;","&amp;AE460&amp;")"</f>
        <v>InitUnitState('',,,,,,,,,,)</v>
      </c>
      <c r="CO460" s="70" t="str">
        <f t="shared" ref="CO460:CO479" si="6189">"InitUnitNormal('"&amp;B460&amp;"',"&amp;AF460&amp;","&amp;AG460&amp;","&amp;AH460&amp;","&amp;AI460&amp;","&amp;AJ460&amp;","&amp;AK460&amp;","&amp;AL460&amp;","&amp;AM460&amp;","&amp;AN460&amp;","&amp;AO460&amp;")"</f>
        <v>InitUnitNormal('',,,,,,,,,,)</v>
      </c>
      <c r="CP460" s="70" t="str">
        <f t="shared" ref="CP460:CP479" si="6190">"InitUnitMagic('"&amp;B460&amp;"',"&amp;AP460&amp;","&amp;AQ460&amp;","&amp;AR460&amp;","&amp;AS460&amp;","&amp;AT460&amp;","&amp;AU460&amp;","&amp;AV460&amp;","&amp;AW460&amp;","&amp;BI460&amp;","&amp;BJ460&amp;")"</f>
        <v>InitUnitMagic('',,,,,,,,,,)</v>
      </c>
      <c r="CQ460" s="70" t="str">
        <f t="shared" ref="CQ460:CQ479" si="6191">"InitUnitAdd('"&amp;B460&amp;"',"&amp;BK460&amp;","&amp;BL460&amp;","&amp;BM460&amp;","&amp;BN460&amp;","&amp;BO460&amp;","&amp;BP460&amp;","&amp;BQ460&amp;","&amp;BR460&amp;","&amp;BS460&amp;","&amp;BT460&amp;")"</f>
        <v>InitUnitAdd('',,,,,,,,,,)</v>
      </c>
      <c r="CR460" s="70" t="str">
        <f t="shared" ref="CR460:CR479" si="6192">"InitEquipData('"&amp;B460&amp;"',"&amp;D460&amp;","&amp;CR$1&amp;A460&amp;CR$1&amp;","&amp;E460&amp;","&amp;I460&amp;","&amp;F460&amp;","&amp;G460&amp;",'"&amp;J460&amp;"','"&amp;K460&amp;"','"&amp;L460&amp;"','"&amp;M460&amp;"','"&amp;N460&amp;"','"&amp;O460&amp;"',"&amp;CR$1&amp;U461&amp;CR$1&amp;")"</f>
        <v>InitEquipData('',,"",,,,,'','','','','','',"")</v>
      </c>
      <c r="CU460" s="61" t="str">
        <f t="shared" si="6187"/>
        <v>|n</v>
      </c>
      <c r="DB460" s="71" t="str">
        <f>IF(V460="","","|n"&amp;#REF!&amp;"+"&amp;V460)</f>
        <v/>
      </c>
      <c r="DC460" s="71" t="str">
        <f>IF(W460="","","|n"&amp;#REF!&amp;"+"&amp;W460)</f>
        <v/>
      </c>
      <c r="DD460" s="71" t="str">
        <f>IF(X460="","","|n"&amp;#REF!&amp;"+"&amp;X460)</f>
        <v/>
      </c>
      <c r="DE460" s="71" t="str">
        <f>IF(Y460="","","|n"&amp;#REF!&amp;"+"&amp;Y460)</f>
        <v/>
      </c>
      <c r="DF460" s="71" t="str">
        <f>IF(Z460="","","|n"&amp;#REF!&amp;"+"&amp;Z460)</f>
        <v/>
      </c>
      <c r="DG460" s="71" t="str">
        <f>IF(AA460="","","|n"&amp;#REF!&amp;"+"&amp;AA460)</f>
        <v/>
      </c>
      <c r="DH460" s="71" t="str">
        <f>IF(AB460="","","|n"&amp;#REF!&amp;"+"&amp;AB460)</f>
        <v/>
      </c>
      <c r="DI460" s="71" t="str">
        <f>IF(AC460="","","|n"&amp;#REF!&amp;"+"&amp;AC460&amp;"%")</f>
        <v/>
      </c>
      <c r="DJ460" s="71" t="str">
        <f>IF(AD460="","","|n"&amp;#REF!&amp;"+"&amp;AD460)</f>
        <v/>
      </c>
      <c r="DK460" s="71" t="str">
        <f>IF(AE460="","","|n"&amp;#REF!&amp;"+"&amp;AE460)</f>
        <v/>
      </c>
      <c r="DL460" s="71" t="str">
        <f>IF(AF460="","","|n"&amp;#REF!&amp;"+"&amp;AF460)</f>
        <v/>
      </c>
      <c r="DM460" s="71" t="str">
        <f>IF(AG460="","","|n"&amp;#REF!&amp;"+"&amp;AG460&amp;"%")</f>
        <v/>
      </c>
      <c r="DN460" s="71" t="str">
        <f>IF(AH460="","","|n"&amp;#REF!&amp;"+"&amp;AH460)</f>
        <v/>
      </c>
      <c r="DO460" s="71" t="str">
        <f>IF(AI460="","","|n"&amp;#REF!&amp;"+"&amp;AI460)</f>
        <v/>
      </c>
      <c r="DP460" s="71" t="str">
        <f>IF(AJ460="","","|n"&amp;#REF!&amp;"+"&amp;AJ460)</f>
        <v/>
      </c>
    </row>
    <row r="461" spans="92:120">
      <c r="CN461" s="70" t="str">
        <f t="shared" si="6188"/>
        <v>InitUnitState('',,,,,,,,,,)</v>
      </c>
      <c r="CO461" s="70" t="str">
        <f t="shared" si="6189"/>
        <v>InitUnitNormal('',,,,,,,,,,)</v>
      </c>
      <c r="CP461" s="70" t="str">
        <f t="shared" si="6190"/>
        <v>InitUnitMagic('',,,,,,,,,,)</v>
      </c>
      <c r="CQ461" s="70" t="str">
        <f t="shared" si="6191"/>
        <v>InitUnitAdd('',,,,,,,,,,)</v>
      </c>
      <c r="CR461" s="70" t="str">
        <f t="shared" si="6192"/>
        <v>InitEquipData('',,"",,,,,'','','','','','',"")</v>
      </c>
      <c r="CU461" s="61" t="str">
        <f t="shared" si="6187"/>
        <v>|n</v>
      </c>
      <c r="DB461" s="71" t="str">
        <f>IF(V461="","","|n"&amp;#REF!&amp;"+"&amp;V461)</f>
        <v/>
      </c>
      <c r="DC461" s="71" t="str">
        <f>IF(W461="","","|n"&amp;#REF!&amp;"+"&amp;W461)</f>
        <v/>
      </c>
      <c r="DD461" s="71" t="str">
        <f>IF(X461="","","|n"&amp;#REF!&amp;"+"&amp;X461)</f>
        <v/>
      </c>
      <c r="DE461" s="71" t="str">
        <f>IF(Y461="","","|n"&amp;#REF!&amp;"+"&amp;Y461)</f>
        <v/>
      </c>
      <c r="DF461" s="71" t="str">
        <f>IF(Z461="","","|n"&amp;#REF!&amp;"+"&amp;Z461)</f>
        <v/>
      </c>
      <c r="DG461" s="71" t="str">
        <f>IF(AA461="","","|n"&amp;#REF!&amp;"+"&amp;AA461)</f>
        <v/>
      </c>
      <c r="DH461" s="71" t="str">
        <f>IF(AB461="","","|n"&amp;#REF!&amp;"+"&amp;AB461)</f>
        <v/>
      </c>
      <c r="DI461" s="71" t="str">
        <f>IF(AC461="","","|n"&amp;#REF!&amp;"+"&amp;AC461&amp;"%")</f>
        <v/>
      </c>
      <c r="DJ461" s="71" t="str">
        <f>IF(AD461="","","|n"&amp;#REF!&amp;"+"&amp;AD461)</f>
        <v/>
      </c>
      <c r="DK461" s="71" t="str">
        <f>IF(AE461="","","|n"&amp;#REF!&amp;"+"&amp;AE461)</f>
        <v/>
      </c>
      <c r="DL461" s="71" t="str">
        <f>IF(AF461="","","|n"&amp;#REF!&amp;"+"&amp;AF461)</f>
        <v/>
      </c>
      <c r="DM461" s="71" t="str">
        <f>IF(AG461="","","|n"&amp;#REF!&amp;"+"&amp;AG461&amp;"%")</f>
        <v/>
      </c>
      <c r="DN461" s="71" t="str">
        <f>IF(AH461="","","|n"&amp;#REF!&amp;"+"&amp;AH461)</f>
        <v/>
      </c>
      <c r="DO461" s="71" t="str">
        <f>IF(AI461="","","|n"&amp;#REF!&amp;"+"&amp;AI461)</f>
        <v/>
      </c>
      <c r="DP461" s="71" t="str">
        <f>IF(AJ461="","","|n"&amp;#REF!&amp;"+"&amp;AJ461)</f>
        <v/>
      </c>
    </row>
    <row r="462" spans="92:120">
      <c r="CN462" s="70" t="str">
        <f t="shared" si="6188"/>
        <v>InitUnitState('',,,,,,,,,,)</v>
      </c>
      <c r="CO462" s="70" t="str">
        <f t="shared" si="6189"/>
        <v>InitUnitNormal('',,,,,,,,,,)</v>
      </c>
      <c r="CP462" s="70" t="str">
        <f t="shared" si="6190"/>
        <v>InitUnitMagic('',,,,,,,,,,)</v>
      </c>
      <c r="CQ462" s="70" t="str">
        <f t="shared" si="6191"/>
        <v>InitUnitAdd('',,,,,,,,,,)</v>
      </c>
      <c r="CR462" s="70" t="str">
        <f t="shared" si="6192"/>
        <v>InitEquipData('',,"",,,,,'','','','','','',"")</v>
      </c>
      <c r="CU462" s="61" t="str">
        <f t="shared" si="6187"/>
        <v>|n</v>
      </c>
      <c r="DB462" s="71" t="str">
        <f>IF(V462="","","|n"&amp;#REF!&amp;"+"&amp;V462)</f>
        <v/>
      </c>
      <c r="DC462" s="71" t="str">
        <f>IF(W462="","","|n"&amp;#REF!&amp;"+"&amp;W462)</f>
        <v/>
      </c>
      <c r="DD462" s="71" t="str">
        <f>IF(X462="","","|n"&amp;#REF!&amp;"+"&amp;X462)</f>
        <v/>
      </c>
      <c r="DE462" s="71" t="str">
        <f>IF(Y462="","","|n"&amp;#REF!&amp;"+"&amp;Y462)</f>
        <v/>
      </c>
      <c r="DF462" s="71" t="str">
        <f>IF(Z462="","","|n"&amp;#REF!&amp;"+"&amp;Z462)</f>
        <v/>
      </c>
      <c r="DG462" s="71" t="str">
        <f>IF(AA462="","","|n"&amp;#REF!&amp;"+"&amp;AA462)</f>
        <v/>
      </c>
      <c r="DH462" s="71" t="str">
        <f>IF(AB462="","","|n"&amp;#REF!&amp;"+"&amp;AB462)</f>
        <v/>
      </c>
      <c r="DI462" s="71" t="str">
        <f>IF(AC462="","","|n"&amp;#REF!&amp;"+"&amp;AC462&amp;"%")</f>
        <v/>
      </c>
      <c r="DJ462" s="71" t="str">
        <f>IF(AD462="","","|n"&amp;#REF!&amp;"+"&amp;AD462)</f>
        <v/>
      </c>
      <c r="DK462" s="71" t="str">
        <f>IF(AE462="","","|n"&amp;#REF!&amp;"+"&amp;AE462)</f>
        <v/>
      </c>
      <c r="DL462" s="71" t="str">
        <f>IF(AF462="","","|n"&amp;#REF!&amp;"+"&amp;AF462)</f>
        <v/>
      </c>
      <c r="DM462" s="71" t="str">
        <f>IF(AG462="","","|n"&amp;#REF!&amp;"+"&amp;AG462&amp;"%")</f>
        <v/>
      </c>
      <c r="DN462" s="71" t="str">
        <f>IF(AH462="","","|n"&amp;#REF!&amp;"+"&amp;AH462)</f>
        <v/>
      </c>
      <c r="DO462" s="71" t="str">
        <f>IF(AI462="","","|n"&amp;#REF!&amp;"+"&amp;AI462)</f>
        <v/>
      </c>
      <c r="DP462" s="71" t="str">
        <f>IF(AJ462="","","|n"&amp;#REF!&amp;"+"&amp;AJ462)</f>
        <v/>
      </c>
    </row>
    <row r="463" spans="92:120">
      <c r="CN463" s="70" t="str">
        <f t="shared" si="6188"/>
        <v>InitUnitState('',,,,,,,,,,)</v>
      </c>
      <c r="CO463" s="70" t="str">
        <f t="shared" si="6189"/>
        <v>InitUnitNormal('',,,,,,,,,,)</v>
      </c>
      <c r="CP463" s="70" t="str">
        <f t="shared" si="6190"/>
        <v>InitUnitMagic('',,,,,,,,,,)</v>
      </c>
      <c r="CQ463" s="70" t="str">
        <f t="shared" si="6191"/>
        <v>InitUnitAdd('',,,,,,,,,,)</v>
      </c>
      <c r="CR463" s="70" t="str">
        <f t="shared" si="6192"/>
        <v>InitEquipData('',,"",,,,,'','','','','','',"")</v>
      </c>
      <c r="CU463" s="61" t="str">
        <f t="shared" si="6187"/>
        <v>|n</v>
      </c>
      <c r="DB463" s="71" t="str">
        <f>IF(V463="","","|n"&amp;#REF!&amp;"+"&amp;V463)</f>
        <v/>
      </c>
      <c r="DC463" s="71" t="str">
        <f>IF(W463="","","|n"&amp;#REF!&amp;"+"&amp;W463)</f>
        <v/>
      </c>
      <c r="DD463" s="71" t="str">
        <f>IF(X463="","","|n"&amp;#REF!&amp;"+"&amp;X463)</f>
        <v/>
      </c>
      <c r="DE463" s="71" t="str">
        <f>IF(Y463="","","|n"&amp;#REF!&amp;"+"&amp;Y463)</f>
        <v/>
      </c>
      <c r="DF463" s="71" t="str">
        <f>IF(Z463="","","|n"&amp;#REF!&amp;"+"&amp;Z463)</f>
        <v/>
      </c>
      <c r="DG463" s="71" t="str">
        <f>IF(AA463="","","|n"&amp;#REF!&amp;"+"&amp;AA463)</f>
        <v/>
      </c>
      <c r="DH463" s="71" t="str">
        <f>IF(AB463="","","|n"&amp;#REF!&amp;"+"&amp;AB463)</f>
        <v/>
      </c>
      <c r="DI463" s="71" t="str">
        <f>IF(AC463="","","|n"&amp;#REF!&amp;"+"&amp;AC463&amp;"%")</f>
        <v/>
      </c>
      <c r="DJ463" s="71" t="str">
        <f>IF(AD463="","","|n"&amp;#REF!&amp;"+"&amp;AD463)</f>
        <v/>
      </c>
      <c r="DK463" s="71" t="str">
        <f>IF(AE463="","","|n"&amp;#REF!&amp;"+"&amp;AE463)</f>
        <v/>
      </c>
      <c r="DL463" s="71" t="str">
        <f>IF(AF463="","","|n"&amp;#REF!&amp;"+"&amp;AF463)</f>
        <v/>
      </c>
      <c r="DM463" s="71" t="str">
        <f>IF(AG463="","","|n"&amp;#REF!&amp;"+"&amp;AG463&amp;"%")</f>
        <v/>
      </c>
      <c r="DN463" s="71" t="str">
        <f>IF(AH463="","","|n"&amp;#REF!&amp;"+"&amp;AH463)</f>
        <v/>
      </c>
      <c r="DO463" s="71" t="str">
        <f>IF(AI463="","","|n"&amp;#REF!&amp;"+"&amp;AI463)</f>
        <v/>
      </c>
      <c r="DP463" s="71" t="str">
        <f>IF(AJ463="","","|n"&amp;#REF!&amp;"+"&amp;AJ463)</f>
        <v/>
      </c>
    </row>
    <row r="464" spans="92:120">
      <c r="CN464" s="70" t="str">
        <f t="shared" si="6188"/>
        <v>InitUnitState('',,,,,,,,,,)</v>
      </c>
      <c r="CO464" s="70" t="str">
        <f t="shared" si="6189"/>
        <v>InitUnitNormal('',,,,,,,,,,)</v>
      </c>
      <c r="CP464" s="70" t="str">
        <f t="shared" si="6190"/>
        <v>InitUnitMagic('',,,,,,,,,,)</v>
      </c>
      <c r="CQ464" s="70" t="str">
        <f t="shared" si="6191"/>
        <v>InitUnitAdd('',,,,,,,,,,)</v>
      </c>
      <c r="CR464" s="70" t="str">
        <f t="shared" si="6192"/>
        <v>InitEquipData('',,"",,,,,'','','','','','',"")</v>
      </c>
      <c r="CU464" s="61" t="str">
        <f t="shared" si="6187"/>
        <v>|n</v>
      </c>
      <c r="DB464" s="71" t="str">
        <f>IF(V464="","","|n"&amp;#REF!&amp;"+"&amp;V464)</f>
        <v/>
      </c>
      <c r="DC464" s="71" t="str">
        <f>IF(W464="","","|n"&amp;#REF!&amp;"+"&amp;W464)</f>
        <v/>
      </c>
      <c r="DD464" s="71" t="str">
        <f>IF(X464="","","|n"&amp;#REF!&amp;"+"&amp;X464)</f>
        <v/>
      </c>
      <c r="DE464" s="71" t="str">
        <f>IF(Y464="","","|n"&amp;#REF!&amp;"+"&amp;Y464)</f>
        <v/>
      </c>
      <c r="DF464" s="71" t="str">
        <f>IF(Z464="","","|n"&amp;#REF!&amp;"+"&amp;Z464)</f>
        <v/>
      </c>
      <c r="DG464" s="71" t="str">
        <f>IF(AA464="","","|n"&amp;#REF!&amp;"+"&amp;AA464)</f>
        <v/>
      </c>
      <c r="DH464" s="71" t="str">
        <f>IF(AB464="","","|n"&amp;#REF!&amp;"+"&amp;AB464)</f>
        <v/>
      </c>
      <c r="DI464" s="71" t="str">
        <f>IF(AC464="","","|n"&amp;#REF!&amp;"+"&amp;AC464&amp;"%")</f>
        <v/>
      </c>
      <c r="DJ464" s="71" t="str">
        <f>IF(AD464="","","|n"&amp;#REF!&amp;"+"&amp;AD464)</f>
        <v/>
      </c>
      <c r="DK464" s="71" t="str">
        <f>IF(AE464="","","|n"&amp;#REF!&amp;"+"&amp;AE464)</f>
        <v/>
      </c>
      <c r="DL464" s="71" t="str">
        <f>IF(AF464="","","|n"&amp;#REF!&amp;"+"&amp;AF464)</f>
        <v/>
      </c>
      <c r="DM464" s="71" t="str">
        <f>IF(AG464="","","|n"&amp;#REF!&amp;"+"&amp;AG464&amp;"%")</f>
        <v/>
      </c>
      <c r="DN464" s="71" t="str">
        <f>IF(AH464="","","|n"&amp;#REF!&amp;"+"&amp;AH464)</f>
        <v/>
      </c>
      <c r="DO464" s="71" t="str">
        <f>IF(AI464="","","|n"&amp;#REF!&amp;"+"&amp;AI464)</f>
        <v/>
      </c>
      <c r="DP464" s="71" t="str">
        <f>IF(AJ464="","","|n"&amp;#REF!&amp;"+"&amp;AJ464)</f>
        <v/>
      </c>
    </row>
    <row r="465" spans="92:120">
      <c r="CN465" s="70" t="str">
        <f t="shared" si="6188"/>
        <v>InitUnitState('',,,,,,,,,,)</v>
      </c>
      <c r="CO465" s="70" t="str">
        <f t="shared" si="6189"/>
        <v>InitUnitNormal('',,,,,,,,,,)</v>
      </c>
      <c r="CP465" s="70" t="str">
        <f t="shared" si="6190"/>
        <v>InitUnitMagic('',,,,,,,,,,)</v>
      </c>
      <c r="CQ465" s="70" t="str">
        <f t="shared" si="6191"/>
        <v>InitUnitAdd('',,,,,,,,,,)</v>
      </c>
      <c r="CR465" s="70" t="str">
        <f t="shared" si="6192"/>
        <v>InitEquipData('',,"",,,,,'','','','','','',"")</v>
      </c>
      <c r="CU465" s="61" t="str">
        <f t="shared" si="6187"/>
        <v>|n</v>
      </c>
      <c r="DB465" s="71" t="str">
        <f>IF(V465="","","|n"&amp;#REF!&amp;"+"&amp;V465)</f>
        <v/>
      </c>
      <c r="DC465" s="71" t="str">
        <f>IF(W465="","","|n"&amp;#REF!&amp;"+"&amp;W465)</f>
        <v/>
      </c>
      <c r="DD465" s="71" t="str">
        <f>IF(X465="","","|n"&amp;#REF!&amp;"+"&amp;X465)</f>
        <v/>
      </c>
      <c r="DE465" s="71" t="str">
        <f>IF(Y465="","","|n"&amp;#REF!&amp;"+"&amp;Y465)</f>
        <v/>
      </c>
      <c r="DF465" s="71" t="str">
        <f>IF(Z465="","","|n"&amp;#REF!&amp;"+"&amp;Z465)</f>
        <v/>
      </c>
      <c r="DG465" s="71" t="str">
        <f>IF(AA465="","","|n"&amp;#REF!&amp;"+"&amp;AA465)</f>
        <v/>
      </c>
      <c r="DH465" s="71" t="str">
        <f>IF(AB465="","","|n"&amp;#REF!&amp;"+"&amp;AB465)</f>
        <v/>
      </c>
      <c r="DI465" s="71" t="str">
        <f>IF(AC465="","","|n"&amp;#REF!&amp;"+"&amp;AC465&amp;"%")</f>
        <v/>
      </c>
      <c r="DJ465" s="71" t="str">
        <f>IF(AD465="","","|n"&amp;#REF!&amp;"+"&amp;AD465)</f>
        <v/>
      </c>
      <c r="DK465" s="71" t="str">
        <f>IF(AE465="","","|n"&amp;#REF!&amp;"+"&amp;AE465)</f>
        <v/>
      </c>
      <c r="DL465" s="71" t="str">
        <f>IF(AF465="","","|n"&amp;#REF!&amp;"+"&amp;AF465)</f>
        <v/>
      </c>
      <c r="DM465" s="71" t="str">
        <f>IF(AG465="","","|n"&amp;#REF!&amp;"+"&amp;AG465&amp;"%")</f>
        <v/>
      </c>
      <c r="DN465" s="71" t="str">
        <f>IF(AH465="","","|n"&amp;#REF!&amp;"+"&amp;AH465)</f>
        <v/>
      </c>
      <c r="DO465" s="71" t="str">
        <f>IF(AI465="","","|n"&amp;#REF!&amp;"+"&amp;AI465)</f>
        <v/>
      </c>
      <c r="DP465" s="71" t="str">
        <f>IF(AJ465="","","|n"&amp;#REF!&amp;"+"&amp;AJ465)</f>
        <v/>
      </c>
    </row>
    <row r="466" spans="92:120">
      <c r="CN466" s="70" t="str">
        <f t="shared" si="6188"/>
        <v>InitUnitState('',,,,,,,,,,)</v>
      </c>
      <c r="CO466" s="70" t="str">
        <f t="shared" si="6189"/>
        <v>InitUnitNormal('',,,,,,,,,,)</v>
      </c>
      <c r="CP466" s="70" t="str">
        <f t="shared" si="6190"/>
        <v>InitUnitMagic('',,,,,,,,,,)</v>
      </c>
      <c r="CQ466" s="70" t="str">
        <f t="shared" si="6191"/>
        <v>InitUnitAdd('',,,,,,,,,,)</v>
      </c>
      <c r="CR466" s="70" t="str">
        <f t="shared" si="6192"/>
        <v>InitEquipData('',,"",,,,,'','','','','','',"")</v>
      </c>
      <c r="CU466" s="61" t="str">
        <f t="shared" si="6187"/>
        <v>|n</v>
      </c>
      <c r="DB466" s="71" t="str">
        <f>IF(V466="","","|n"&amp;#REF!&amp;"+"&amp;V466)</f>
        <v/>
      </c>
      <c r="DC466" s="71" t="str">
        <f>IF(W466="","","|n"&amp;#REF!&amp;"+"&amp;W466)</f>
        <v/>
      </c>
      <c r="DD466" s="71" t="str">
        <f>IF(X466="","","|n"&amp;#REF!&amp;"+"&amp;X466)</f>
        <v/>
      </c>
      <c r="DE466" s="71" t="str">
        <f>IF(Y466="","","|n"&amp;#REF!&amp;"+"&amp;Y466)</f>
        <v/>
      </c>
      <c r="DF466" s="71" t="str">
        <f>IF(Z466="","","|n"&amp;#REF!&amp;"+"&amp;Z466)</f>
        <v/>
      </c>
      <c r="DG466" s="71" t="str">
        <f>IF(AA466="","","|n"&amp;#REF!&amp;"+"&amp;AA466)</f>
        <v/>
      </c>
      <c r="DH466" s="71" t="str">
        <f>IF(AB466="","","|n"&amp;#REF!&amp;"+"&amp;AB466)</f>
        <v/>
      </c>
      <c r="DI466" s="71" t="str">
        <f>IF(AC466="","","|n"&amp;#REF!&amp;"+"&amp;AC466&amp;"%")</f>
        <v/>
      </c>
      <c r="DJ466" s="71" t="str">
        <f>IF(AD466="","","|n"&amp;#REF!&amp;"+"&amp;AD466)</f>
        <v/>
      </c>
      <c r="DK466" s="71" t="str">
        <f>IF(AE466="","","|n"&amp;#REF!&amp;"+"&amp;AE466)</f>
        <v/>
      </c>
      <c r="DL466" s="71" t="str">
        <f>IF(AF466="","","|n"&amp;#REF!&amp;"+"&amp;AF466)</f>
        <v/>
      </c>
      <c r="DM466" s="71" t="str">
        <f>IF(AG466="","","|n"&amp;#REF!&amp;"+"&amp;AG466&amp;"%")</f>
        <v/>
      </c>
      <c r="DN466" s="71" t="str">
        <f>IF(AH466="","","|n"&amp;#REF!&amp;"+"&amp;AH466)</f>
        <v/>
      </c>
      <c r="DO466" s="71" t="str">
        <f>IF(AI466="","","|n"&amp;#REF!&amp;"+"&amp;AI466)</f>
        <v/>
      </c>
      <c r="DP466" s="71" t="str">
        <f>IF(AJ466="","","|n"&amp;#REF!&amp;"+"&amp;AJ466)</f>
        <v/>
      </c>
    </row>
    <row r="467" spans="92:120">
      <c r="CN467" s="70" t="str">
        <f t="shared" si="6188"/>
        <v>InitUnitState('',,,,,,,,,,)</v>
      </c>
      <c r="CO467" s="70" t="str">
        <f t="shared" si="6189"/>
        <v>InitUnitNormal('',,,,,,,,,,)</v>
      </c>
      <c r="CP467" s="70" t="str">
        <f t="shared" si="6190"/>
        <v>InitUnitMagic('',,,,,,,,,,)</v>
      </c>
      <c r="CQ467" s="70" t="str">
        <f t="shared" si="6191"/>
        <v>InitUnitAdd('',,,,,,,,,,)</v>
      </c>
      <c r="CR467" s="70" t="str">
        <f t="shared" si="6192"/>
        <v>InitEquipData('',,"",,,,,'','','','','','',"")</v>
      </c>
      <c r="CU467" s="61" t="str">
        <f t="shared" si="6187"/>
        <v>|n</v>
      </c>
      <c r="DB467" s="71" t="str">
        <f>IF(V467="","","|n"&amp;#REF!&amp;"+"&amp;V467)</f>
        <v/>
      </c>
      <c r="DC467" s="71" t="str">
        <f>IF(W467="","","|n"&amp;#REF!&amp;"+"&amp;W467)</f>
        <v/>
      </c>
      <c r="DD467" s="71" t="str">
        <f>IF(X467="","","|n"&amp;#REF!&amp;"+"&amp;X467)</f>
        <v/>
      </c>
      <c r="DE467" s="71" t="str">
        <f>IF(Y467="","","|n"&amp;#REF!&amp;"+"&amp;Y467)</f>
        <v/>
      </c>
      <c r="DF467" s="71" t="str">
        <f>IF(Z467="","","|n"&amp;#REF!&amp;"+"&amp;Z467)</f>
        <v/>
      </c>
      <c r="DG467" s="71" t="str">
        <f>IF(AA467="","","|n"&amp;#REF!&amp;"+"&amp;AA467)</f>
        <v/>
      </c>
      <c r="DH467" s="71" t="str">
        <f>IF(AB467="","","|n"&amp;#REF!&amp;"+"&amp;AB467)</f>
        <v/>
      </c>
      <c r="DI467" s="71" t="str">
        <f>IF(AC467="","","|n"&amp;#REF!&amp;"+"&amp;AC467&amp;"%")</f>
        <v/>
      </c>
      <c r="DJ467" s="71" t="str">
        <f>IF(AD467="","","|n"&amp;#REF!&amp;"+"&amp;AD467)</f>
        <v/>
      </c>
      <c r="DK467" s="71" t="str">
        <f>IF(AE467="","","|n"&amp;#REF!&amp;"+"&amp;AE467)</f>
        <v/>
      </c>
      <c r="DL467" s="71" t="str">
        <f>IF(AF467="","","|n"&amp;#REF!&amp;"+"&amp;AF467)</f>
        <v/>
      </c>
      <c r="DM467" s="71" t="str">
        <f>IF(AG467="","","|n"&amp;#REF!&amp;"+"&amp;AG467&amp;"%")</f>
        <v/>
      </c>
      <c r="DN467" s="71" t="str">
        <f>IF(AH467="","","|n"&amp;#REF!&amp;"+"&amp;AH467)</f>
        <v/>
      </c>
      <c r="DO467" s="71" t="str">
        <f>IF(AI467="","","|n"&amp;#REF!&amp;"+"&amp;AI467)</f>
        <v/>
      </c>
      <c r="DP467" s="71" t="str">
        <f>IF(AJ467="","","|n"&amp;#REF!&amp;"+"&amp;AJ467)</f>
        <v/>
      </c>
    </row>
    <row r="468" spans="92:120">
      <c r="CN468" s="70" t="str">
        <f t="shared" si="6188"/>
        <v>InitUnitState('',,,,,,,,,,)</v>
      </c>
      <c r="CO468" s="70" t="str">
        <f t="shared" si="6189"/>
        <v>InitUnitNormal('',,,,,,,,,,)</v>
      </c>
      <c r="CP468" s="70" t="str">
        <f t="shared" si="6190"/>
        <v>InitUnitMagic('',,,,,,,,,,)</v>
      </c>
      <c r="CQ468" s="70" t="str">
        <f t="shared" si="6191"/>
        <v>InitUnitAdd('',,,,,,,,,,)</v>
      </c>
      <c r="CR468" s="70" t="str">
        <f t="shared" si="6192"/>
        <v>InitEquipData('',,"",,,,,'','','','','','',"")</v>
      </c>
      <c r="CU468" s="61" t="str">
        <f t="shared" si="6187"/>
        <v>|n</v>
      </c>
      <c r="DB468" s="71" t="str">
        <f>IF(V468="","","|n"&amp;#REF!&amp;"+"&amp;V468)</f>
        <v/>
      </c>
      <c r="DC468" s="71" t="str">
        <f>IF(W468="","","|n"&amp;#REF!&amp;"+"&amp;W468)</f>
        <v/>
      </c>
      <c r="DD468" s="71" t="str">
        <f>IF(X468="","","|n"&amp;#REF!&amp;"+"&amp;X468)</f>
        <v/>
      </c>
      <c r="DE468" s="71" t="str">
        <f>IF(Y468="","","|n"&amp;#REF!&amp;"+"&amp;Y468)</f>
        <v/>
      </c>
      <c r="DF468" s="71" t="str">
        <f>IF(Z468="","","|n"&amp;#REF!&amp;"+"&amp;Z468)</f>
        <v/>
      </c>
      <c r="DG468" s="71" t="str">
        <f>IF(AA468="","","|n"&amp;#REF!&amp;"+"&amp;AA468)</f>
        <v/>
      </c>
      <c r="DH468" s="71" t="str">
        <f>IF(AB468="","","|n"&amp;#REF!&amp;"+"&amp;AB468)</f>
        <v/>
      </c>
      <c r="DI468" s="71" t="str">
        <f>IF(AC468="","","|n"&amp;#REF!&amp;"+"&amp;AC468&amp;"%")</f>
        <v/>
      </c>
      <c r="DJ468" s="71" t="str">
        <f>IF(AD468="","","|n"&amp;#REF!&amp;"+"&amp;AD468)</f>
        <v/>
      </c>
      <c r="DK468" s="71" t="str">
        <f>IF(AE468="","","|n"&amp;#REF!&amp;"+"&amp;AE468)</f>
        <v/>
      </c>
      <c r="DL468" s="71" t="str">
        <f>IF(AF468="","","|n"&amp;#REF!&amp;"+"&amp;AF468)</f>
        <v/>
      </c>
      <c r="DM468" s="71" t="str">
        <f>IF(AG468="","","|n"&amp;#REF!&amp;"+"&amp;AG468&amp;"%")</f>
        <v/>
      </c>
      <c r="DN468" s="71" t="str">
        <f>IF(AH468="","","|n"&amp;#REF!&amp;"+"&amp;AH468)</f>
        <v/>
      </c>
      <c r="DO468" s="71" t="str">
        <f>IF(AI468="","","|n"&amp;#REF!&amp;"+"&amp;AI468)</f>
        <v/>
      </c>
      <c r="DP468" s="71" t="str">
        <f>IF(AJ468="","","|n"&amp;#REF!&amp;"+"&amp;AJ468)</f>
        <v/>
      </c>
    </row>
    <row r="469" spans="92:120">
      <c r="CN469" s="70" t="str">
        <f t="shared" si="6188"/>
        <v>InitUnitState('',,,,,,,,,,)</v>
      </c>
      <c r="CO469" s="70" t="str">
        <f t="shared" si="6189"/>
        <v>InitUnitNormal('',,,,,,,,,,)</v>
      </c>
      <c r="CP469" s="70" t="str">
        <f t="shared" si="6190"/>
        <v>InitUnitMagic('',,,,,,,,,,)</v>
      </c>
      <c r="CQ469" s="70" t="str">
        <f t="shared" si="6191"/>
        <v>InitUnitAdd('',,,,,,,,,,)</v>
      </c>
      <c r="CR469" s="70" t="str">
        <f t="shared" si="6192"/>
        <v>InitEquipData('',,"",,,,,'','','','','','',"")</v>
      </c>
      <c r="CU469" s="61" t="str">
        <f t="shared" si="6187"/>
        <v>|n</v>
      </c>
      <c r="DB469" s="71" t="str">
        <f>IF(V469="","","|n"&amp;#REF!&amp;"+"&amp;V469)</f>
        <v/>
      </c>
      <c r="DC469" s="71" t="str">
        <f>IF(W469="","","|n"&amp;#REF!&amp;"+"&amp;W469)</f>
        <v/>
      </c>
      <c r="DD469" s="71" t="str">
        <f>IF(X469="","","|n"&amp;#REF!&amp;"+"&amp;X469)</f>
        <v/>
      </c>
      <c r="DE469" s="71" t="str">
        <f>IF(Y469="","","|n"&amp;#REF!&amp;"+"&amp;Y469)</f>
        <v/>
      </c>
      <c r="DF469" s="71" t="str">
        <f>IF(Z469="","","|n"&amp;#REF!&amp;"+"&amp;Z469)</f>
        <v/>
      </c>
      <c r="DG469" s="71" t="str">
        <f>IF(AA469="","","|n"&amp;#REF!&amp;"+"&amp;AA469)</f>
        <v/>
      </c>
      <c r="DH469" s="71" t="str">
        <f>IF(AB469="","","|n"&amp;#REF!&amp;"+"&amp;AB469)</f>
        <v/>
      </c>
      <c r="DI469" s="71" t="str">
        <f>IF(AC469="","","|n"&amp;#REF!&amp;"+"&amp;AC469&amp;"%")</f>
        <v/>
      </c>
      <c r="DJ469" s="71" t="str">
        <f>IF(AD469="","","|n"&amp;#REF!&amp;"+"&amp;AD469)</f>
        <v/>
      </c>
      <c r="DK469" s="71" t="str">
        <f>IF(AE469="","","|n"&amp;#REF!&amp;"+"&amp;AE469)</f>
        <v/>
      </c>
      <c r="DL469" s="71" t="str">
        <f>IF(AF469="","","|n"&amp;#REF!&amp;"+"&amp;AF469)</f>
        <v/>
      </c>
      <c r="DM469" s="71" t="str">
        <f>IF(AG469="","","|n"&amp;#REF!&amp;"+"&amp;AG469&amp;"%")</f>
        <v/>
      </c>
      <c r="DN469" s="71" t="str">
        <f>IF(AH469="","","|n"&amp;#REF!&amp;"+"&amp;AH469)</f>
        <v/>
      </c>
      <c r="DO469" s="71" t="str">
        <f>IF(AI469="","","|n"&amp;#REF!&amp;"+"&amp;AI469)</f>
        <v/>
      </c>
      <c r="DP469" s="71" t="str">
        <f>IF(AJ469="","","|n"&amp;#REF!&amp;"+"&amp;AJ469)</f>
        <v/>
      </c>
    </row>
    <row r="470" spans="92:120">
      <c r="CN470" s="70" t="str">
        <f t="shared" si="6188"/>
        <v>InitUnitState('',,,,,,,,,,)</v>
      </c>
      <c r="CO470" s="70" t="str">
        <f t="shared" si="6189"/>
        <v>InitUnitNormal('',,,,,,,,,,)</v>
      </c>
      <c r="CP470" s="70" t="str">
        <f t="shared" si="6190"/>
        <v>InitUnitMagic('',,,,,,,,,,)</v>
      </c>
      <c r="CQ470" s="70" t="str">
        <f t="shared" si="6191"/>
        <v>InitUnitAdd('',,,,,,,,,,)</v>
      </c>
      <c r="CR470" s="70" t="str">
        <f t="shared" si="6192"/>
        <v>InitEquipData('',,"",,,,,'','','','','','',"")</v>
      </c>
      <c r="CU470" s="61" t="str">
        <f t="shared" si="6187"/>
        <v>|n</v>
      </c>
      <c r="DB470" s="71" t="str">
        <f>IF(V470="","","|n"&amp;#REF!&amp;"+"&amp;V470)</f>
        <v/>
      </c>
      <c r="DC470" s="71" t="str">
        <f>IF(W470="","","|n"&amp;#REF!&amp;"+"&amp;W470)</f>
        <v/>
      </c>
      <c r="DD470" s="71" t="str">
        <f>IF(X470="","","|n"&amp;#REF!&amp;"+"&amp;X470)</f>
        <v/>
      </c>
      <c r="DE470" s="71" t="str">
        <f>IF(Y470="","","|n"&amp;#REF!&amp;"+"&amp;Y470)</f>
        <v/>
      </c>
      <c r="DF470" s="71" t="str">
        <f>IF(Z470="","","|n"&amp;#REF!&amp;"+"&amp;Z470)</f>
        <v/>
      </c>
      <c r="DG470" s="71" t="str">
        <f>IF(AA470="","","|n"&amp;#REF!&amp;"+"&amp;AA470)</f>
        <v/>
      </c>
      <c r="DH470" s="71" t="str">
        <f>IF(AB470="","","|n"&amp;#REF!&amp;"+"&amp;AB470)</f>
        <v/>
      </c>
      <c r="DI470" s="71" t="str">
        <f>IF(AC470="","","|n"&amp;#REF!&amp;"+"&amp;AC470&amp;"%")</f>
        <v/>
      </c>
      <c r="DJ470" s="71" t="str">
        <f>IF(AD470="","","|n"&amp;#REF!&amp;"+"&amp;AD470)</f>
        <v/>
      </c>
      <c r="DK470" s="71" t="str">
        <f>IF(AE470="","","|n"&amp;#REF!&amp;"+"&amp;AE470)</f>
        <v/>
      </c>
      <c r="DL470" s="71" t="str">
        <f>IF(AF470="","","|n"&amp;#REF!&amp;"+"&amp;AF470)</f>
        <v/>
      </c>
      <c r="DM470" s="71" t="str">
        <f>IF(AG470="","","|n"&amp;#REF!&amp;"+"&amp;AG470&amp;"%")</f>
        <v/>
      </c>
      <c r="DN470" s="71" t="str">
        <f>IF(AH470="","","|n"&amp;#REF!&amp;"+"&amp;AH470)</f>
        <v/>
      </c>
      <c r="DO470" s="71" t="str">
        <f>IF(AI470="","","|n"&amp;#REF!&amp;"+"&amp;AI470)</f>
        <v/>
      </c>
      <c r="DP470" s="71" t="str">
        <f>IF(AJ470="","","|n"&amp;#REF!&amp;"+"&amp;AJ470)</f>
        <v/>
      </c>
    </row>
    <row r="471" spans="92:120">
      <c r="CN471" s="70" t="str">
        <f t="shared" si="6188"/>
        <v>InitUnitState('',,,,,,,,,,)</v>
      </c>
      <c r="CO471" s="70" t="str">
        <f t="shared" si="6189"/>
        <v>InitUnitNormal('',,,,,,,,,,)</v>
      </c>
      <c r="CP471" s="70" t="str">
        <f t="shared" si="6190"/>
        <v>InitUnitMagic('',,,,,,,,,,)</v>
      </c>
      <c r="CQ471" s="70" t="str">
        <f t="shared" si="6191"/>
        <v>InitUnitAdd('',,,,,,,,,,)</v>
      </c>
      <c r="CR471" s="70" t="str">
        <f t="shared" si="6192"/>
        <v>InitEquipData('',,"",,,,,'','','','','','',"")</v>
      </c>
      <c r="CU471" s="61" t="str">
        <f t="shared" si="6187"/>
        <v>|n</v>
      </c>
      <c r="DB471" s="71" t="str">
        <f>IF(V471="","","|n"&amp;#REF!&amp;"+"&amp;V471)</f>
        <v/>
      </c>
      <c r="DC471" s="71" t="str">
        <f>IF(W471="","","|n"&amp;#REF!&amp;"+"&amp;W471)</f>
        <v/>
      </c>
      <c r="DD471" s="71" t="str">
        <f>IF(X471="","","|n"&amp;#REF!&amp;"+"&amp;X471)</f>
        <v/>
      </c>
      <c r="DE471" s="71" t="str">
        <f>IF(Y471="","","|n"&amp;#REF!&amp;"+"&amp;Y471)</f>
        <v/>
      </c>
      <c r="DF471" s="71" t="str">
        <f>IF(Z471="","","|n"&amp;#REF!&amp;"+"&amp;Z471)</f>
        <v/>
      </c>
      <c r="DG471" s="71" t="str">
        <f>IF(AA471="","","|n"&amp;#REF!&amp;"+"&amp;AA471)</f>
        <v/>
      </c>
      <c r="DH471" s="71" t="str">
        <f>IF(AB471="","","|n"&amp;#REF!&amp;"+"&amp;AB471)</f>
        <v/>
      </c>
      <c r="DI471" s="71" t="str">
        <f>IF(AC471="","","|n"&amp;#REF!&amp;"+"&amp;AC471&amp;"%")</f>
        <v/>
      </c>
      <c r="DJ471" s="71" t="str">
        <f>IF(AD471="","","|n"&amp;#REF!&amp;"+"&amp;AD471)</f>
        <v/>
      </c>
      <c r="DK471" s="71" t="str">
        <f>IF(AE471="","","|n"&amp;#REF!&amp;"+"&amp;AE471)</f>
        <v/>
      </c>
      <c r="DL471" s="71" t="str">
        <f>IF(AF471="","","|n"&amp;#REF!&amp;"+"&amp;AF471)</f>
        <v/>
      </c>
      <c r="DM471" s="71" t="str">
        <f>IF(AG471="","","|n"&amp;#REF!&amp;"+"&amp;AG471&amp;"%")</f>
        <v/>
      </c>
      <c r="DN471" s="71" t="str">
        <f>IF(AH471="","","|n"&amp;#REF!&amp;"+"&amp;AH471)</f>
        <v/>
      </c>
      <c r="DO471" s="71" t="str">
        <f>IF(AI471="","","|n"&amp;#REF!&amp;"+"&amp;AI471)</f>
        <v/>
      </c>
      <c r="DP471" s="71" t="str">
        <f>IF(AJ471="","","|n"&amp;#REF!&amp;"+"&amp;AJ471)</f>
        <v/>
      </c>
    </row>
    <row r="472" spans="92:120">
      <c r="CN472" s="70" t="str">
        <f t="shared" si="6188"/>
        <v>InitUnitState('',,,,,,,,,,)</v>
      </c>
      <c r="CO472" s="70" t="str">
        <f t="shared" si="6189"/>
        <v>InitUnitNormal('',,,,,,,,,,)</v>
      </c>
      <c r="CP472" s="70" t="str">
        <f t="shared" si="6190"/>
        <v>InitUnitMagic('',,,,,,,,,,)</v>
      </c>
      <c r="CQ472" s="70" t="str">
        <f t="shared" si="6191"/>
        <v>InitUnitAdd('',,,,,,,,,,)</v>
      </c>
      <c r="CR472" s="70" t="str">
        <f t="shared" si="6192"/>
        <v>InitEquipData('',,"",,,,,'','','','','','',"")</v>
      </c>
      <c r="CU472" s="61" t="str">
        <f t="shared" si="6187"/>
        <v>|n</v>
      </c>
      <c r="DB472" s="71" t="str">
        <f>IF(V472="","","|n"&amp;#REF!&amp;"+"&amp;V472)</f>
        <v/>
      </c>
      <c r="DC472" s="71" t="str">
        <f>IF(W472="","","|n"&amp;#REF!&amp;"+"&amp;W472)</f>
        <v/>
      </c>
      <c r="DD472" s="71" t="str">
        <f>IF(X472="","","|n"&amp;#REF!&amp;"+"&amp;X472)</f>
        <v/>
      </c>
      <c r="DE472" s="71" t="str">
        <f>IF(Y472="","","|n"&amp;#REF!&amp;"+"&amp;Y472)</f>
        <v/>
      </c>
      <c r="DF472" s="71" t="str">
        <f>IF(Z472="","","|n"&amp;#REF!&amp;"+"&amp;Z472)</f>
        <v/>
      </c>
      <c r="DG472" s="71" t="str">
        <f>IF(AA472="","","|n"&amp;#REF!&amp;"+"&amp;AA472)</f>
        <v/>
      </c>
      <c r="DH472" s="71" t="str">
        <f>IF(AB472="","","|n"&amp;#REF!&amp;"+"&amp;AB472)</f>
        <v/>
      </c>
      <c r="DI472" s="71" t="str">
        <f>IF(AC472="","","|n"&amp;#REF!&amp;"+"&amp;AC472&amp;"%")</f>
        <v/>
      </c>
      <c r="DJ472" s="71" t="str">
        <f>IF(AD472="","","|n"&amp;#REF!&amp;"+"&amp;AD472)</f>
        <v/>
      </c>
      <c r="DK472" s="71" t="str">
        <f>IF(AE472="","","|n"&amp;#REF!&amp;"+"&amp;AE472)</f>
        <v/>
      </c>
      <c r="DL472" s="71" t="str">
        <f>IF(AF472="","","|n"&amp;#REF!&amp;"+"&amp;AF472)</f>
        <v/>
      </c>
      <c r="DM472" s="71" t="str">
        <f>IF(AG472="","","|n"&amp;#REF!&amp;"+"&amp;AG472&amp;"%")</f>
        <v/>
      </c>
      <c r="DN472" s="71" t="str">
        <f>IF(AH472="","","|n"&amp;#REF!&amp;"+"&amp;AH472)</f>
        <v/>
      </c>
      <c r="DO472" s="71" t="str">
        <f>IF(AI472="","","|n"&amp;#REF!&amp;"+"&amp;AI472)</f>
        <v/>
      </c>
      <c r="DP472" s="71" t="str">
        <f>IF(AJ472="","","|n"&amp;#REF!&amp;"+"&amp;AJ472)</f>
        <v/>
      </c>
    </row>
    <row r="473" spans="92:120">
      <c r="CN473" s="70" t="str">
        <f t="shared" si="6188"/>
        <v>InitUnitState('',,,,,,,,,,)</v>
      </c>
      <c r="CO473" s="70" t="str">
        <f t="shared" si="6189"/>
        <v>InitUnitNormal('',,,,,,,,,,)</v>
      </c>
      <c r="CP473" s="70" t="str">
        <f t="shared" si="6190"/>
        <v>InitUnitMagic('',,,,,,,,,,)</v>
      </c>
      <c r="CQ473" s="70" t="str">
        <f t="shared" si="6191"/>
        <v>InitUnitAdd('',,,,,,,,,,)</v>
      </c>
      <c r="CR473" s="70" t="str">
        <f t="shared" si="6192"/>
        <v>InitEquipData('',,"",,,,,'','','','','','',"")</v>
      </c>
      <c r="CU473" s="61" t="str">
        <f t="shared" si="6187"/>
        <v>|n</v>
      </c>
      <c r="DB473" s="71" t="str">
        <f>IF(V473="","","|n"&amp;#REF!&amp;"+"&amp;V473)</f>
        <v/>
      </c>
      <c r="DC473" s="71" t="str">
        <f>IF(W473="","","|n"&amp;#REF!&amp;"+"&amp;W473)</f>
        <v/>
      </c>
      <c r="DD473" s="71" t="str">
        <f>IF(X473="","","|n"&amp;#REF!&amp;"+"&amp;X473)</f>
        <v/>
      </c>
      <c r="DE473" s="71" t="str">
        <f>IF(Y473="","","|n"&amp;#REF!&amp;"+"&amp;Y473)</f>
        <v/>
      </c>
      <c r="DF473" s="71" t="str">
        <f>IF(Z473="","","|n"&amp;#REF!&amp;"+"&amp;Z473)</f>
        <v/>
      </c>
      <c r="DG473" s="71" t="str">
        <f>IF(AA473="","","|n"&amp;#REF!&amp;"+"&amp;AA473)</f>
        <v/>
      </c>
      <c r="DH473" s="71" t="str">
        <f>IF(AB473="","","|n"&amp;#REF!&amp;"+"&amp;AB473)</f>
        <v/>
      </c>
      <c r="DI473" s="71" t="str">
        <f>IF(AC473="","","|n"&amp;#REF!&amp;"+"&amp;AC473&amp;"%")</f>
        <v/>
      </c>
      <c r="DJ473" s="71" t="str">
        <f>IF(AD473="","","|n"&amp;#REF!&amp;"+"&amp;AD473)</f>
        <v/>
      </c>
      <c r="DK473" s="71" t="str">
        <f>IF(AE473="","","|n"&amp;#REF!&amp;"+"&amp;AE473)</f>
        <v/>
      </c>
      <c r="DL473" s="71" t="str">
        <f>IF(AF473="","","|n"&amp;#REF!&amp;"+"&amp;AF473)</f>
        <v/>
      </c>
      <c r="DM473" s="71" t="str">
        <f>IF(AG473="","","|n"&amp;#REF!&amp;"+"&amp;AG473&amp;"%")</f>
        <v/>
      </c>
      <c r="DN473" s="71" t="str">
        <f>IF(AH473="","","|n"&amp;#REF!&amp;"+"&amp;AH473)</f>
        <v/>
      </c>
      <c r="DO473" s="71" t="str">
        <f>IF(AI473="","","|n"&amp;#REF!&amp;"+"&amp;AI473)</f>
        <v/>
      </c>
      <c r="DP473" s="71" t="str">
        <f>IF(AJ473="","","|n"&amp;#REF!&amp;"+"&amp;AJ473)</f>
        <v/>
      </c>
    </row>
    <row r="474" spans="92:120">
      <c r="CN474" s="70" t="str">
        <f t="shared" si="6188"/>
        <v>InitUnitState('',,,,,,,,,,)</v>
      </c>
      <c r="CO474" s="70" t="str">
        <f t="shared" si="6189"/>
        <v>InitUnitNormal('',,,,,,,,,,)</v>
      </c>
      <c r="CP474" s="70" t="str">
        <f t="shared" si="6190"/>
        <v>InitUnitMagic('',,,,,,,,,,)</v>
      </c>
      <c r="CQ474" s="70" t="str">
        <f t="shared" si="6191"/>
        <v>InitUnitAdd('',,,,,,,,,,)</v>
      </c>
      <c r="CR474" s="70" t="str">
        <f t="shared" si="6192"/>
        <v>InitEquipData('',,"",,,,,'','','','','','',"")</v>
      </c>
      <c r="CU474" s="61" t="str">
        <f t="shared" si="6187"/>
        <v>|n</v>
      </c>
      <c r="DB474" s="71" t="str">
        <f>IF(V474="","","|n"&amp;#REF!&amp;"+"&amp;V474)</f>
        <v/>
      </c>
      <c r="DC474" s="71" t="str">
        <f>IF(W474="","","|n"&amp;#REF!&amp;"+"&amp;W474)</f>
        <v/>
      </c>
      <c r="DD474" s="71" t="str">
        <f>IF(X474="","","|n"&amp;#REF!&amp;"+"&amp;X474)</f>
        <v/>
      </c>
      <c r="DE474" s="71" t="str">
        <f>IF(Y474="","","|n"&amp;#REF!&amp;"+"&amp;Y474)</f>
        <v/>
      </c>
      <c r="DF474" s="71" t="str">
        <f>IF(Z474="","","|n"&amp;#REF!&amp;"+"&amp;Z474)</f>
        <v/>
      </c>
      <c r="DG474" s="71" t="str">
        <f>IF(AA474="","","|n"&amp;#REF!&amp;"+"&amp;AA474)</f>
        <v/>
      </c>
      <c r="DH474" s="71" t="str">
        <f>IF(AB474="","","|n"&amp;#REF!&amp;"+"&amp;AB474)</f>
        <v/>
      </c>
      <c r="DI474" s="71" t="str">
        <f>IF(AC474="","","|n"&amp;#REF!&amp;"+"&amp;AC474&amp;"%")</f>
        <v/>
      </c>
      <c r="DJ474" s="71" t="str">
        <f>IF(AD474="","","|n"&amp;#REF!&amp;"+"&amp;AD474)</f>
        <v/>
      </c>
      <c r="DK474" s="71" t="str">
        <f>IF(AE474="","","|n"&amp;#REF!&amp;"+"&amp;AE474)</f>
        <v/>
      </c>
      <c r="DL474" s="71" t="str">
        <f>IF(AF474="","","|n"&amp;#REF!&amp;"+"&amp;AF474)</f>
        <v/>
      </c>
      <c r="DM474" s="71" t="str">
        <f>IF(AG474="","","|n"&amp;#REF!&amp;"+"&amp;AG474&amp;"%")</f>
        <v/>
      </c>
      <c r="DN474" s="71" t="str">
        <f>IF(AH474="","","|n"&amp;#REF!&amp;"+"&amp;AH474)</f>
        <v/>
      </c>
      <c r="DO474" s="71" t="str">
        <f>IF(AI474="","","|n"&amp;#REF!&amp;"+"&amp;AI474)</f>
        <v/>
      </c>
      <c r="DP474" s="71" t="str">
        <f>IF(AJ474="","","|n"&amp;#REF!&amp;"+"&amp;AJ474)</f>
        <v/>
      </c>
    </row>
    <row r="475" spans="92:120">
      <c r="CN475" s="70" t="str">
        <f t="shared" si="6188"/>
        <v>InitUnitState('',,,,,,,,,,)</v>
      </c>
      <c r="CO475" s="70" t="str">
        <f t="shared" si="6189"/>
        <v>InitUnitNormal('',,,,,,,,,,)</v>
      </c>
      <c r="CP475" s="70" t="str">
        <f t="shared" si="6190"/>
        <v>InitUnitMagic('',,,,,,,,,,)</v>
      </c>
      <c r="CQ475" s="70" t="str">
        <f t="shared" si="6191"/>
        <v>InitUnitAdd('',,,,,,,,,,)</v>
      </c>
      <c r="CR475" s="70" t="str">
        <f t="shared" si="6192"/>
        <v>InitEquipData('',,"",,,,,'','','','','','',"")</v>
      </c>
      <c r="CU475" s="61" t="str">
        <f t="shared" si="6187"/>
        <v>|n</v>
      </c>
      <c r="DB475" s="71" t="str">
        <f>IF(V475="","","|n"&amp;#REF!&amp;"+"&amp;V475)</f>
        <v/>
      </c>
      <c r="DC475" s="71" t="str">
        <f>IF(W475="","","|n"&amp;#REF!&amp;"+"&amp;W475)</f>
        <v/>
      </c>
      <c r="DD475" s="71" t="str">
        <f>IF(X475="","","|n"&amp;#REF!&amp;"+"&amp;X475)</f>
        <v/>
      </c>
      <c r="DE475" s="71" t="str">
        <f>IF(Y475="","","|n"&amp;#REF!&amp;"+"&amp;Y475)</f>
        <v/>
      </c>
      <c r="DF475" s="71" t="str">
        <f>IF(Z475="","","|n"&amp;#REF!&amp;"+"&amp;Z475)</f>
        <v/>
      </c>
      <c r="DG475" s="71" t="str">
        <f>IF(AA475="","","|n"&amp;#REF!&amp;"+"&amp;AA475)</f>
        <v/>
      </c>
      <c r="DH475" s="71" t="str">
        <f>IF(AB475="","","|n"&amp;#REF!&amp;"+"&amp;AB475)</f>
        <v/>
      </c>
      <c r="DI475" s="71" t="str">
        <f>IF(AC475="","","|n"&amp;#REF!&amp;"+"&amp;AC475&amp;"%")</f>
        <v/>
      </c>
      <c r="DJ475" s="71" t="str">
        <f>IF(AD475="","","|n"&amp;#REF!&amp;"+"&amp;AD475)</f>
        <v/>
      </c>
      <c r="DK475" s="71" t="str">
        <f>IF(AE475="","","|n"&amp;#REF!&amp;"+"&amp;AE475)</f>
        <v/>
      </c>
      <c r="DL475" s="71" t="str">
        <f>IF(AF475="","","|n"&amp;#REF!&amp;"+"&amp;AF475)</f>
        <v/>
      </c>
      <c r="DM475" s="71" t="str">
        <f>IF(AG475="","","|n"&amp;#REF!&amp;"+"&amp;AG475&amp;"%")</f>
        <v/>
      </c>
      <c r="DN475" s="71" t="str">
        <f>IF(AH475="","","|n"&amp;#REF!&amp;"+"&amp;AH475)</f>
        <v/>
      </c>
      <c r="DO475" s="71" t="str">
        <f>IF(AI475="","","|n"&amp;#REF!&amp;"+"&amp;AI475)</f>
        <v/>
      </c>
      <c r="DP475" s="71" t="str">
        <f>IF(AJ475="","","|n"&amp;#REF!&amp;"+"&amp;AJ475)</f>
        <v/>
      </c>
    </row>
    <row r="476" spans="92:120">
      <c r="CN476" s="70" t="str">
        <f t="shared" si="6188"/>
        <v>InitUnitState('',,,,,,,,,,)</v>
      </c>
      <c r="CO476" s="70" t="str">
        <f t="shared" si="6189"/>
        <v>InitUnitNormal('',,,,,,,,,,)</v>
      </c>
      <c r="CP476" s="70" t="str">
        <f t="shared" si="6190"/>
        <v>InitUnitMagic('',,,,,,,,,,)</v>
      </c>
      <c r="CQ476" s="70" t="str">
        <f t="shared" si="6191"/>
        <v>InitUnitAdd('',,,,,,,,,,)</v>
      </c>
      <c r="CR476" s="70" t="str">
        <f t="shared" si="6192"/>
        <v>InitEquipData('',,"",,,,,'','','','','','',"")</v>
      </c>
      <c r="CU476" s="61" t="str">
        <f t="shared" si="6187"/>
        <v>|n</v>
      </c>
      <c r="DB476" s="71" t="str">
        <f>IF(V476="","","|n"&amp;#REF!&amp;"+"&amp;V476)</f>
        <v/>
      </c>
      <c r="DC476" s="71" t="str">
        <f>IF(W476="","","|n"&amp;#REF!&amp;"+"&amp;W476)</f>
        <v/>
      </c>
      <c r="DD476" s="71" t="str">
        <f>IF(X476="","","|n"&amp;#REF!&amp;"+"&amp;X476)</f>
        <v/>
      </c>
      <c r="DE476" s="71" t="str">
        <f>IF(Y476="","","|n"&amp;#REF!&amp;"+"&amp;Y476)</f>
        <v/>
      </c>
      <c r="DF476" s="71" t="str">
        <f>IF(Z476="","","|n"&amp;#REF!&amp;"+"&amp;Z476)</f>
        <v/>
      </c>
      <c r="DG476" s="71" t="str">
        <f>IF(AA476="","","|n"&amp;#REF!&amp;"+"&amp;AA476)</f>
        <v/>
      </c>
      <c r="DH476" s="71" t="str">
        <f>IF(AB476="","","|n"&amp;#REF!&amp;"+"&amp;AB476)</f>
        <v/>
      </c>
      <c r="DI476" s="71" t="str">
        <f>IF(AC476="","","|n"&amp;#REF!&amp;"+"&amp;AC476&amp;"%")</f>
        <v/>
      </c>
      <c r="DJ476" s="71" t="str">
        <f>IF(AD476="","","|n"&amp;#REF!&amp;"+"&amp;AD476)</f>
        <v/>
      </c>
      <c r="DK476" s="71" t="str">
        <f>IF(AE476="","","|n"&amp;#REF!&amp;"+"&amp;AE476)</f>
        <v/>
      </c>
      <c r="DL476" s="71" t="str">
        <f>IF(AF476="","","|n"&amp;#REF!&amp;"+"&amp;AF476)</f>
        <v/>
      </c>
      <c r="DM476" s="71" t="str">
        <f>IF(AG476="","","|n"&amp;#REF!&amp;"+"&amp;AG476&amp;"%")</f>
        <v/>
      </c>
      <c r="DN476" s="71" t="str">
        <f>IF(AH476="","","|n"&amp;#REF!&amp;"+"&amp;AH476)</f>
        <v/>
      </c>
      <c r="DO476" s="71" t="str">
        <f>IF(AI476="","","|n"&amp;#REF!&amp;"+"&amp;AI476)</f>
        <v/>
      </c>
      <c r="DP476" s="71" t="str">
        <f>IF(AJ476="","","|n"&amp;#REF!&amp;"+"&amp;AJ476)</f>
        <v/>
      </c>
    </row>
    <row r="477" spans="92:120">
      <c r="CN477" s="70" t="str">
        <f t="shared" si="6188"/>
        <v>InitUnitState('',,,,,,,,,,)</v>
      </c>
      <c r="CO477" s="70" t="str">
        <f t="shared" si="6189"/>
        <v>InitUnitNormal('',,,,,,,,,,)</v>
      </c>
      <c r="CP477" s="70" t="str">
        <f t="shared" si="6190"/>
        <v>InitUnitMagic('',,,,,,,,,,)</v>
      </c>
      <c r="CQ477" s="70" t="str">
        <f t="shared" si="6191"/>
        <v>InitUnitAdd('',,,,,,,,,,)</v>
      </c>
      <c r="CR477" s="70" t="str">
        <f t="shared" si="6192"/>
        <v>InitEquipData('',,"",,,,,'','','','','','',"")</v>
      </c>
      <c r="CU477" s="61" t="str">
        <f t="shared" si="6187"/>
        <v>|n</v>
      </c>
      <c r="DB477" s="71" t="str">
        <f>IF(V477="","","|n"&amp;#REF!&amp;"+"&amp;V477)</f>
        <v/>
      </c>
      <c r="DC477" s="71" t="str">
        <f>IF(W477="","","|n"&amp;#REF!&amp;"+"&amp;W477)</f>
        <v/>
      </c>
      <c r="DD477" s="71" t="str">
        <f>IF(X477="","","|n"&amp;#REF!&amp;"+"&amp;X477)</f>
        <v/>
      </c>
      <c r="DE477" s="71" t="str">
        <f>IF(Y477="","","|n"&amp;#REF!&amp;"+"&amp;Y477)</f>
        <v/>
      </c>
      <c r="DF477" s="71" t="str">
        <f>IF(Z477="","","|n"&amp;#REF!&amp;"+"&amp;Z477)</f>
        <v/>
      </c>
      <c r="DG477" s="71" t="str">
        <f>IF(AA477="","","|n"&amp;#REF!&amp;"+"&amp;AA477)</f>
        <v/>
      </c>
      <c r="DH477" s="71" t="str">
        <f>IF(AB477="","","|n"&amp;#REF!&amp;"+"&amp;AB477)</f>
        <v/>
      </c>
      <c r="DI477" s="71" t="str">
        <f>IF(AC477="","","|n"&amp;#REF!&amp;"+"&amp;AC477&amp;"%")</f>
        <v/>
      </c>
      <c r="DJ477" s="71" t="str">
        <f>IF(AD477="","","|n"&amp;#REF!&amp;"+"&amp;AD477)</f>
        <v/>
      </c>
      <c r="DK477" s="71" t="str">
        <f>IF(AE477="","","|n"&amp;#REF!&amp;"+"&amp;AE477)</f>
        <v/>
      </c>
      <c r="DL477" s="71" t="str">
        <f>IF(AF477="","","|n"&amp;#REF!&amp;"+"&amp;AF477)</f>
        <v/>
      </c>
      <c r="DM477" s="71" t="str">
        <f>IF(AG477="","","|n"&amp;#REF!&amp;"+"&amp;AG477&amp;"%")</f>
        <v/>
      </c>
      <c r="DN477" s="71" t="str">
        <f>IF(AH477="","","|n"&amp;#REF!&amp;"+"&amp;AH477)</f>
        <v/>
      </c>
      <c r="DO477" s="71" t="str">
        <f>IF(AI477="","","|n"&amp;#REF!&amp;"+"&amp;AI477)</f>
        <v/>
      </c>
      <c r="DP477" s="71" t="str">
        <f>IF(AJ477="","","|n"&amp;#REF!&amp;"+"&amp;AJ477)</f>
        <v/>
      </c>
    </row>
    <row r="478" spans="92:120">
      <c r="CN478" s="70" t="str">
        <f t="shared" si="6188"/>
        <v>InitUnitState('',,,,,,,,,,)</v>
      </c>
      <c r="CO478" s="70" t="str">
        <f t="shared" si="6189"/>
        <v>InitUnitNormal('',,,,,,,,,,)</v>
      </c>
      <c r="CP478" s="70" t="str">
        <f t="shared" si="6190"/>
        <v>InitUnitMagic('',,,,,,,,,,)</v>
      </c>
      <c r="CQ478" s="70" t="str">
        <f t="shared" si="6191"/>
        <v>InitUnitAdd('',,,,,,,,,,)</v>
      </c>
      <c r="CR478" s="70" t="str">
        <f t="shared" si="6192"/>
        <v>InitEquipData('',,"",,,,,'','','','','','',"")</v>
      </c>
      <c r="CU478" s="61" t="str">
        <f t="shared" si="6187"/>
        <v>|n</v>
      </c>
      <c r="DB478" s="71" t="str">
        <f>IF(V478="","","|n"&amp;#REF!&amp;"+"&amp;V478)</f>
        <v/>
      </c>
      <c r="DC478" s="71" t="str">
        <f>IF(W478="","","|n"&amp;#REF!&amp;"+"&amp;W478)</f>
        <v/>
      </c>
      <c r="DD478" s="71" t="str">
        <f>IF(X478="","","|n"&amp;#REF!&amp;"+"&amp;X478)</f>
        <v/>
      </c>
      <c r="DE478" s="71" t="str">
        <f>IF(Y478="","","|n"&amp;#REF!&amp;"+"&amp;Y478)</f>
        <v/>
      </c>
      <c r="DF478" s="71" t="str">
        <f>IF(Z478="","","|n"&amp;#REF!&amp;"+"&amp;Z478)</f>
        <v/>
      </c>
      <c r="DG478" s="71" t="str">
        <f>IF(AA478="","","|n"&amp;#REF!&amp;"+"&amp;AA478)</f>
        <v/>
      </c>
      <c r="DH478" s="71" t="str">
        <f>IF(AB478="","","|n"&amp;#REF!&amp;"+"&amp;AB478)</f>
        <v/>
      </c>
      <c r="DI478" s="71" t="str">
        <f>IF(AC478="","","|n"&amp;#REF!&amp;"+"&amp;AC478&amp;"%")</f>
        <v/>
      </c>
      <c r="DJ478" s="71" t="str">
        <f>IF(AD478="","","|n"&amp;#REF!&amp;"+"&amp;AD478)</f>
        <v/>
      </c>
      <c r="DK478" s="71" t="str">
        <f>IF(AE478="","","|n"&amp;#REF!&amp;"+"&amp;AE478)</f>
        <v/>
      </c>
      <c r="DL478" s="71" t="str">
        <f>IF(AF478="","","|n"&amp;#REF!&amp;"+"&amp;AF478)</f>
        <v/>
      </c>
      <c r="DM478" s="71" t="str">
        <f>IF(AG478="","","|n"&amp;#REF!&amp;"+"&amp;AG478&amp;"%")</f>
        <v/>
      </c>
      <c r="DN478" s="71" t="str">
        <f>IF(AH478="","","|n"&amp;#REF!&amp;"+"&amp;AH478)</f>
        <v/>
      </c>
      <c r="DO478" s="71" t="str">
        <f>IF(AI478="","","|n"&amp;#REF!&amp;"+"&amp;AI478)</f>
        <v/>
      </c>
      <c r="DP478" s="71" t="str">
        <f>IF(AJ478="","","|n"&amp;#REF!&amp;"+"&amp;AJ478)</f>
        <v/>
      </c>
    </row>
    <row r="479" spans="92:120">
      <c r="CN479" s="70" t="str">
        <f t="shared" si="6188"/>
        <v>InitUnitState('',,,,,,,,,,)</v>
      </c>
      <c r="CO479" s="70" t="str">
        <f t="shared" si="6189"/>
        <v>InitUnitNormal('',,,,,,,,,,)</v>
      </c>
      <c r="CP479" s="70" t="str">
        <f t="shared" si="6190"/>
        <v>InitUnitMagic('',,,,,,,,,,)</v>
      </c>
      <c r="CQ479" s="70" t="str">
        <f t="shared" si="6191"/>
        <v>InitUnitAdd('',,,,,,,,,,)</v>
      </c>
      <c r="CR479" s="70" t="str">
        <f t="shared" si="6192"/>
        <v>InitEquipData('',,"",,,,,'','','','','','',"")</v>
      </c>
      <c r="CU479" s="61" t="str">
        <f t="shared" si="6187"/>
        <v>|n</v>
      </c>
      <c r="DB479" s="71" t="str">
        <f>IF(V479="","","|n"&amp;#REF!&amp;"+"&amp;V479)</f>
        <v/>
      </c>
      <c r="DC479" s="71" t="str">
        <f>IF(W479="","","|n"&amp;#REF!&amp;"+"&amp;W479)</f>
        <v/>
      </c>
      <c r="DD479" s="71" t="str">
        <f>IF(X479="","","|n"&amp;#REF!&amp;"+"&amp;X479)</f>
        <v/>
      </c>
      <c r="DE479" s="71" t="str">
        <f>IF(Y479="","","|n"&amp;#REF!&amp;"+"&amp;Y479)</f>
        <v/>
      </c>
      <c r="DF479" s="71" t="str">
        <f>IF(Z479="","","|n"&amp;#REF!&amp;"+"&amp;Z479)</f>
        <v/>
      </c>
      <c r="DG479" s="71" t="str">
        <f>IF(AA479="","","|n"&amp;#REF!&amp;"+"&amp;AA479)</f>
        <v/>
      </c>
      <c r="DH479" s="71" t="str">
        <f>IF(AB479="","","|n"&amp;#REF!&amp;"+"&amp;AB479)</f>
        <v/>
      </c>
      <c r="DI479" s="71" t="str">
        <f>IF(AC479="","","|n"&amp;#REF!&amp;"+"&amp;AC479&amp;"%")</f>
        <v/>
      </c>
      <c r="DJ479" s="71" t="str">
        <f>IF(AD479="","","|n"&amp;#REF!&amp;"+"&amp;AD479)</f>
        <v/>
      </c>
      <c r="DK479" s="71" t="str">
        <f>IF(AE479="","","|n"&amp;#REF!&amp;"+"&amp;AE479)</f>
        <v/>
      </c>
      <c r="DL479" s="71" t="str">
        <f>IF(AF479="","","|n"&amp;#REF!&amp;"+"&amp;AF479)</f>
        <v/>
      </c>
      <c r="DM479" s="71" t="str">
        <f>IF(AG479="","","|n"&amp;#REF!&amp;"+"&amp;AG479&amp;"%")</f>
        <v/>
      </c>
      <c r="DN479" s="71" t="str">
        <f>IF(AH479="","","|n"&amp;#REF!&amp;"+"&amp;AH479)</f>
        <v/>
      </c>
      <c r="DO479" s="71" t="str">
        <f>IF(AI479="","","|n"&amp;#REF!&amp;"+"&amp;AI479)</f>
        <v/>
      </c>
      <c r="DP479" s="71" t="str">
        <f>IF(AJ479="","","|n"&amp;#REF!&amp;"+"&amp;AJ479)</f>
        <v/>
      </c>
    </row>
  </sheetData>
  <mergeCells count="3">
    <mergeCell ref="F1:O1"/>
    <mergeCell ref="P1:S1"/>
    <mergeCell ref="T1:U1"/>
  </mergeCells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AB263"/>
  <sheetViews>
    <sheetView zoomScale="85" zoomScaleNormal="85" workbookViewId="0">
      <selection activeCell="B72" sqref="B72"/>
    </sheetView>
  </sheetViews>
  <sheetFormatPr defaultColWidth="9" defaultRowHeight="14.25"/>
  <cols>
    <col min="1" max="1" width="28.375" style="54" customWidth="1"/>
    <col min="2" max="2" width="9" style="54"/>
    <col min="3" max="14" width="9" style="54" hidden="1" customWidth="1"/>
    <col min="15" max="15" width="41" style="54" customWidth="1"/>
    <col min="16" max="16" width="102.875" style="54" customWidth="1"/>
    <col min="17" max="17" width="36.25" style="54" customWidth="1"/>
    <col min="18" max="18" width="13.25" style="54" customWidth="1"/>
    <col min="19" max="27" width="9" style="54" customWidth="1"/>
    <col min="28" max="28" width="39.5" style="54" customWidth="1"/>
    <col min="29" max="16384" width="9" style="54"/>
  </cols>
  <sheetData>
    <row r="1" spans="1:28">
      <c r="A1" s="55" t="s">
        <v>1188</v>
      </c>
      <c r="B1" s="56" t="s">
        <v>125</v>
      </c>
      <c r="C1" s="57" t="s">
        <v>132</v>
      </c>
      <c r="D1" s="57" t="s">
        <v>133</v>
      </c>
      <c r="E1" s="57" t="s">
        <v>134</v>
      </c>
      <c r="F1" s="57" t="s">
        <v>135</v>
      </c>
      <c r="G1" s="57" t="s">
        <v>136</v>
      </c>
      <c r="H1" s="57" t="s">
        <v>137</v>
      </c>
      <c r="I1" s="57" t="s">
        <v>132</v>
      </c>
      <c r="J1" s="57" t="s">
        <v>133</v>
      </c>
      <c r="K1" s="57" t="s">
        <v>134</v>
      </c>
      <c r="L1" s="57" t="s">
        <v>135</v>
      </c>
      <c r="M1" s="57" t="s">
        <v>136</v>
      </c>
      <c r="N1" s="57" t="s">
        <v>137</v>
      </c>
      <c r="O1" s="58" t="s">
        <v>1189</v>
      </c>
      <c r="P1" s="58"/>
    </row>
    <row r="2" spans="1:28">
      <c r="A2" s="55">
        <f>物品!A3</f>
        <v>0</v>
      </c>
      <c r="B2" s="55" t="str">
        <f>"'"&amp;物品!B3&amp;"'"</f>
        <v>'E001'</v>
      </c>
      <c r="C2" s="55">
        <f>物品!J3</f>
        <v>0</v>
      </c>
      <c r="D2" s="55">
        <f>物品!K3</f>
        <v>0</v>
      </c>
      <c r="E2" s="55">
        <f>物品!L3</f>
        <v>0</v>
      </c>
      <c r="F2" s="55">
        <f>物品!M3</f>
        <v>0</v>
      </c>
      <c r="G2" s="55">
        <f>物品!N3</f>
        <v>0</v>
      </c>
      <c r="H2" s="55">
        <f>物品!O3</f>
        <v>0</v>
      </c>
      <c r="I2" s="55">
        <f>IF(物品!J3=0,0,"'"&amp;物品!J3&amp;"'")</f>
        <v>0</v>
      </c>
      <c r="J2" s="55">
        <f>IF(物品!K3=0,0,"'"&amp;物品!K3&amp;"'")</f>
        <v>0</v>
      </c>
      <c r="K2" s="55">
        <f>IF(物品!L3=0,0,"'"&amp;物品!L3&amp;"'")</f>
        <v>0</v>
      </c>
      <c r="L2" s="55">
        <f>IF(物品!M3=0,0,"'"&amp;物品!M3&amp;"'")</f>
        <v>0</v>
      </c>
      <c r="M2" s="55">
        <f>IF(物品!N3=0,0,"'"&amp;物品!N3&amp;"'")</f>
        <v>0</v>
      </c>
      <c r="N2" s="55">
        <f>IF(物品!O3=0,0,"'"&amp;物品!O3&amp;"'")</f>
        <v>0</v>
      </c>
      <c r="O2" s="55" t="str">
        <f t="shared" ref="O2:O10" si="0">IF(I2=0,"","AddItemFormula("&amp;I2&amp;","&amp;J2&amp;","&amp;K2&amp;","&amp;L2&amp;","&amp;M2&amp;","&amp;N2&amp;","&amp;B2&amp;")")</f>
        <v/>
      </c>
      <c r="P2" s="55" t="str">
        <f t="shared" ref="P2:P33" si="1">IFERROR(VLOOKUP(A2,Q:AB,12,FALSE),IFERROR(VLOOKUP(A2,R:AB,11,FALSE),IFERROR(VLOOKUP(A2,S:AB,10,FALSE),"")))</f>
        <v/>
      </c>
      <c r="Q2" s="59" t="str">
        <f>IFERROR(VLOOKUP(C2,物品!$B:$E,3,FALSE),"")</f>
        <v/>
      </c>
      <c r="R2" s="59" t="str">
        <f>IFERROR(VLOOKUP(D2,物品!$B:$E,3,FALSE),"")</f>
        <v/>
      </c>
      <c r="S2" s="59" t="str">
        <f>IFERROR(VLOOKUP(E2,物品!$B:$E,3,FALSE),"")</f>
        <v/>
      </c>
      <c r="T2" s="59" t="str">
        <f>IFERROR(VLOOKUP(F2,物品!$B:$E,3,FALSE),"")</f>
        <v/>
      </c>
      <c r="U2" s="59" t="str">
        <f>IFERROR(VLOOKUP(G2,物品!$B:$E,3,FALSE),"")</f>
        <v/>
      </c>
      <c r="V2" s="59" t="str">
        <f>IFERROR(VLOOKUP(H2,物品!$B:$E,3,FALSE),"")</f>
        <v/>
      </c>
      <c r="W2" s="54" t="str">
        <f t="shared" ref="W2:W10" si="2">IF(R2="","","+"&amp;R2)</f>
        <v/>
      </c>
      <c r="X2" s="54" t="str">
        <f t="shared" ref="X2:X10" si="3">IF(S2="","","+"&amp;S2)</f>
        <v/>
      </c>
      <c r="Y2" s="54" t="str">
        <f t="shared" ref="Y2:Y10" si="4">IF(T2="","","+"&amp;T2)</f>
        <v/>
      </c>
      <c r="Z2" s="54" t="str">
        <f t="shared" ref="Z2:Z10" si="5">IF(U2="","","+"&amp;U2)</f>
        <v/>
      </c>
      <c r="AA2" s="54" t="str">
        <f t="shared" ref="AA2:AA10" si="6">IF(V2="","","+"&amp;V2)</f>
        <v/>
      </c>
      <c r="AB2" s="54" t="str">
        <f t="shared" ref="AB2:AB10" si="7">"|n"&amp;Q2&amp;W2&amp;X2&amp;Y2&amp;Z2&amp;AA2&amp;"="&amp;A2</f>
        <v>|n=0</v>
      </c>
    </row>
    <row r="3" spans="1:28">
      <c r="A3" s="55">
        <f>物品!A4</f>
        <v>0</v>
      </c>
      <c r="B3" s="55" t="str">
        <f>"'"&amp;物品!B4&amp;"'"</f>
        <v>'E002'</v>
      </c>
      <c r="C3" s="55">
        <f>物品!J4</f>
        <v>0</v>
      </c>
      <c r="D3" s="55">
        <f>物品!K4</f>
        <v>0</v>
      </c>
      <c r="E3" s="55">
        <f>物品!L4</f>
        <v>0</v>
      </c>
      <c r="F3" s="55">
        <f>物品!M4</f>
        <v>0</v>
      </c>
      <c r="G3" s="55">
        <f>物品!N4</f>
        <v>0</v>
      </c>
      <c r="H3" s="55">
        <f>物品!O4</f>
        <v>0</v>
      </c>
      <c r="I3" s="55">
        <f>IF(物品!J4=0,0,"'"&amp;物品!J4&amp;"'")</f>
        <v>0</v>
      </c>
      <c r="J3" s="55">
        <f>IF(物品!K4=0,0,"'"&amp;物品!K4&amp;"'")</f>
        <v>0</v>
      </c>
      <c r="K3" s="55">
        <f>IF(物品!L4=0,0,"'"&amp;物品!L4&amp;"'")</f>
        <v>0</v>
      </c>
      <c r="L3" s="55">
        <f>IF(物品!M4=0,0,"'"&amp;物品!M4&amp;"'")</f>
        <v>0</v>
      </c>
      <c r="M3" s="55">
        <f>IF(物品!N4=0,0,"'"&amp;物品!N4&amp;"'")</f>
        <v>0</v>
      </c>
      <c r="N3" s="55">
        <f>IF(物品!O4=0,0,"'"&amp;物品!O4&amp;"'")</f>
        <v>0</v>
      </c>
      <c r="O3" s="55" t="str">
        <f t="shared" si="0"/>
        <v/>
      </c>
      <c r="P3" s="55" t="str">
        <f t="shared" si="1"/>
        <v/>
      </c>
      <c r="Q3" s="59" t="str">
        <f>IFERROR(VLOOKUP(C3,物品!$B:$E,3,FALSE),"")</f>
        <v/>
      </c>
      <c r="R3" s="59" t="str">
        <f>IFERROR(VLOOKUP(D3,物品!$B:$E,3,FALSE),"")</f>
        <v/>
      </c>
      <c r="S3" s="59" t="str">
        <f>IFERROR(VLOOKUP(E3,物品!$B:$E,3,FALSE),"")</f>
        <v/>
      </c>
      <c r="T3" s="59" t="str">
        <f>IFERROR(VLOOKUP(F3,物品!$B:$E,3,FALSE),"")</f>
        <v/>
      </c>
      <c r="U3" s="59" t="str">
        <f>IFERROR(VLOOKUP(G3,物品!$B:$E,3,FALSE),"")</f>
        <v/>
      </c>
      <c r="V3" s="59" t="str">
        <f>IFERROR(VLOOKUP(H3,物品!$B:$E,3,FALSE),"")</f>
        <v/>
      </c>
      <c r="W3" s="54" t="str">
        <f t="shared" si="2"/>
        <v/>
      </c>
      <c r="X3" s="54" t="str">
        <f t="shared" si="3"/>
        <v/>
      </c>
      <c r="Y3" s="54" t="str">
        <f t="shared" si="4"/>
        <v/>
      </c>
      <c r="Z3" s="54" t="str">
        <f t="shared" si="5"/>
        <v/>
      </c>
      <c r="AA3" s="54" t="str">
        <f t="shared" si="6"/>
        <v/>
      </c>
      <c r="AB3" s="54" t="str">
        <f t="shared" si="7"/>
        <v>|n=0</v>
      </c>
    </row>
    <row r="4" spans="1:28">
      <c r="A4" s="55">
        <f>物品!A5</f>
        <v>0</v>
      </c>
      <c r="B4" s="55" t="str">
        <f>"'"&amp;物品!B5&amp;"'"</f>
        <v>'E003'</v>
      </c>
      <c r="C4" s="55">
        <f>物品!J5</f>
        <v>0</v>
      </c>
      <c r="D4" s="55">
        <f>物品!K5</f>
        <v>0</v>
      </c>
      <c r="E4" s="55">
        <f>物品!L5</f>
        <v>0</v>
      </c>
      <c r="F4" s="55">
        <f>物品!M5</f>
        <v>0</v>
      </c>
      <c r="G4" s="55">
        <f>物品!N5</f>
        <v>0</v>
      </c>
      <c r="H4" s="55">
        <f>物品!O5</f>
        <v>0</v>
      </c>
      <c r="I4" s="55">
        <f>IF(物品!J5=0,0,"'"&amp;物品!J5&amp;"'")</f>
        <v>0</v>
      </c>
      <c r="J4" s="55">
        <f>IF(物品!K5=0,0,"'"&amp;物品!K5&amp;"'")</f>
        <v>0</v>
      </c>
      <c r="K4" s="55">
        <f>IF(物品!L5=0,0,"'"&amp;物品!L5&amp;"'")</f>
        <v>0</v>
      </c>
      <c r="L4" s="55">
        <f>IF(物品!M5=0,0,"'"&amp;物品!M5&amp;"'")</f>
        <v>0</v>
      </c>
      <c r="M4" s="55">
        <f>IF(物品!N5=0,0,"'"&amp;物品!N5&amp;"'")</f>
        <v>0</v>
      </c>
      <c r="N4" s="55">
        <f>IF(物品!O5=0,0,"'"&amp;物品!O5&amp;"'")</f>
        <v>0</v>
      </c>
      <c r="O4" s="55" t="str">
        <f t="shared" si="0"/>
        <v/>
      </c>
      <c r="P4" s="55" t="str">
        <f t="shared" si="1"/>
        <v/>
      </c>
      <c r="Q4" s="59" t="str">
        <f>IFERROR(VLOOKUP(C4,物品!$B:$E,3,FALSE),"")</f>
        <v/>
      </c>
      <c r="R4" s="59" t="str">
        <f>IFERROR(VLOOKUP(D4,物品!$B:$E,3,FALSE),"")</f>
        <v/>
      </c>
      <c r="S4" s="59" t="str">
        <f>IFERROR(VLOOKUP(E4,物品!$B:$E,3,FALSE),"")</f>
        <v/>
      </c>
      <c r="T4" s="59" t="str">
        <f>IFERROR(VLOOKUP(F4,物品!$B:$E,3,FALSE),"")</f>
        <v/>
      </c>
      <c r="U4" s="59" t="str">
        <f>IFERROR(VLOOKUP(G4,物品!$B:$E,3,FALSE),"")</f>
        <v/>
      </c>
      <c r="V4" s="59" t="str">
        <f>IFERROR(VLOOKUP(H4,物品!$B:$E,3,FALSE),"")</f>
        <v/>
      </c>
      <c r="W4" s="54" t="str">
        <f t="shared" si="2"/>
        <v/>
      </c>
      <c r="X4" s="54" t="str">
        <f t="shared" si="3"/>
        <v/>
      </c>
      <c r="Y4" s="54" t="str">
        <f t="shared" si="4"/>
        <v/>
      </c>
      <c r="Z4" s="54" t="str">
        <f t="shared" si="5"/>
        <v/>
      </c>
      <c r="AA4" s="54" t="str">
        <f t="shared" si="6"/>
        <v/>
      </c>
      <c r="AB4" s="54" t="str">
        <f t="shared" si="7"/>
        <v>|n=0</v>
      </c>
    </row>
    <row r="5" spans="1:28">
      <c r="A5" s="55">
        <f>物品!A6</f>
        <v>0</v>
      </c>
      <c r="B5" s="55" t="str">
        <f>"'"&amp;物品!B6&amp;"'"</f>
        <v>'E004'</v>
      </c>
      <c r="C5" s="55">
        <f>物品!J6</f>
        <v>0</v>
      </c>
      <c r="D5" s="55">
        <f>物品!K6</f>
        <v>0</v>
      </c>
      <c r="E5" s="55">
        <f>物品!L6</f>
        <v>0</v>
      </c>
      <c r="F5" s="55">
        <f>物品!M6</f>
        <v>0</v>
      </c>
      <c r="G5" s="55">
        <f>物品!N6</f>
        <v>0</v>
      </c>
      <c r="H5" s="55">
        <f>物品!O6</f>
        <v>0</v>
      </c>
      <c r="I5" s="55">
        <f>IF(物品!J6=0,0,"'"&amp;物品!J6&amp;"'")</f>
        <v>0</v>
      </c>
      <c r="J5" s="55">
        <f>IF(物品!K6=0,0,"'"&amp;物品!K6&amp;"'")</f>
        <v>0</v>
      </c>
      <c r="K5" s="55">
        <f>IF(物品!L6=0,0,"'"&amp;物品!L6&amp;"'")</f>
        <v>0</v>
      </c>
      <c r="L5" s="55">
        <f>IF(物品!M6=0,0,"'"&amp;物品!M6&amp;"'")</f>
        <v>0</v>
      </c>
      <c r="M5" s="55">
        <f>IF(物品!N6=0,0,"'"&amp;物品!N6&amp;"'")</f>
        <v>0</v>
      </c>
      <c r="N5" s="55">
        <f>IF(物品!O6=0,0,"'"&amp;物品!O6&amp;"'")</f>
        <v>0</v>
      </c>
      <c r="O5" s="55" t="str">
        <f t="shared" si="0"/>
        <v/>
      </c>
      <c r="P5" s="55" t="str">
        <f t="shared" si="1"/>
        <v/>
      </c>
      <c r="Q5" s="59" t="str">
        <f>IFERROR(VLOOKUP(C5,物品!$B:$E,3,FALSE),"")</f>
        <v/>
      </c>
      <c r="R5" s="59" t="str">
        <f>IFERROR(VLOOKUP(D5,物品!$B:$E,3,FALSE),"")</f>
        <v/>
      </c>
      <c r="S5" s="59" t="str">
        <f>IFERROR(VLOOKUP(E5,物品!$B:$E,3,FALSE),"")</f>
        <v/>
      </c>
      <c r="T5" s="59" t="str">
        <f>IFERROR(VLOOKUP(F5,物品!$B:$E,3,FALSE),"")</f>
        <v/>
      </c>
      <c r="U5" s="59" t="str">
        <f>IFERROR(VLOOKUP(G5,物品!$B:$E,3,FALSE),"")</f>
        <v/>
      </c>
      <c r="V5" s="59" t="str">
        <f>IFERROR(VLOOKUP(H5,物品!$B:$E,3,FALSE),"")</f>
        <v/>
      </c>
      <c r="W5" s="54" t="str">
        <f t="shared" si="2"/>
        <v/>
      </c>
      <c r="X5" s="54" t="str">
        <f t="shared" si="3"/>
        <v/>
      </c>
      <c r="Y5" s="54" t="str">
        <f t="shared" si="4"/>
        <v/>
      </c>
      <c r="Z5" s="54" t="str">
        <f t="shared" si="5"/>
        <v/>
      </c>
      <c r="AA5" s="54" t="str">
        <f t="shared" si="6"/>
        <v/>
      </c>
      <c r="AB5" s="54" t="str">
        <f t="shared" si="7"/>
        <v>|n=0</v>
      </c>
    </row>
    <row r="6" spans="1:28">
      <c r="A6" s="55">
        <f>物品!A7</f>
        <v>0</v>
      </c>
      <c r="B6" s="55" t="str">
        <f>"'"&amp;物品!B7&amp;"'"</f>
        <v>'E005'</v>
      </c>
      <c r="C6" s="55">
        <f>物品!J7</f>
        <v>0</v>
      </c>
      <c r="D6" s="55">
        <f>物品!K7</f>
        <v>0</v>
      </c>
      <c r="E6" s="55">
        <f>物品!L7</f>
        <v>0</v>
      </c>
      <c r="F6" s="55">
        <f>物品!M7</f>
        <v>0</v>
      </c>
      <c r="G6" s="55">
        <f>物品!N7</f>
        <v>0</v>
      </c>
      <c r="H6" s="55">
        <f>物品!O7</f>
        <v>0</v>
      </c>
      <c r="I6" s="55">
        <f>IF(物品!J7=0,0,"'"&amp;物品!J7&amp;"'")</f>
        <v>0</v>
      </c>
      <c r="J6" s="55">
        <f>IF(物品!K7=0,0,"'"&amp;物品!K7&amp;"'")</f>
        <v>0</v>
      </c>
      <c r="K6" s="55">
        <f>IF(物品!L7=0,0,"'"&amp;物品!L7&amp;"'")</f>
        <v>0</v>
      </c>
      <c r="L6" s="55">
        <f>IF(物品!M7=0,0,"'"&amp;物品!M7&amp;"'")</f>
        <v>0</v>
      </c>
      <c r="M6" s="55">
        <f>IF(物品!N7=0,0,"'"&amp;物品!N7&amp;"'")</f>
        <v>0</v>
      </c>
      <c r="N6" s="55">
        <f>IF(物品!O7=0,0,"'"&amp;物品!O7&amp;"'")</f>
        <v>0</v>
      </c>
      <c r="O6" s="55" t="str">
        <f t="shared" si="0"/>
        <v/>
      </c>
      <c r="P6" s="55" t="str">
        <f t="shared" si="1"/>
        <v/>
      </c>
      <c r="Q6" s="59" t="str">
        <f>IFERROR(VLOOKUP(C6,物品!$B:$E,3,FALSE),"")</f>
        <v/>
      </c>
      <c r="R6" s="59" t="str">
        <f>IFERROR(VLOOKUP(D6,物品!$B:$E,3,FALSE),"")</f>
        <v/>
      </c>
      <c r="S6" s="59" t="str">
        <f>IFERROR(VLOOKUP(E6,物品!$B:$E,3,FALSE),"")</f>
        <v/>
      </c>
      <c r="T6" s="59" t="str">
        <f>IFERROR(VLOOKUP(F6,物品!$B:$E,3,FALSE),"")</f>
        <v/>
      </c>
      <c r="U6" s="59" t="str">
        <f>IFERROR(VLOOKUP(G6,物品!$B:$E,3,FALSE),"")</f>
        <v/>
      </c>
      <c r="V6" s="59" t="str">
        <f>IFERROR(VLOOKUP(H6,物品!$B:$E,3,FALSE),"")</f>
        <v/>
      </c>
      <c r="W6" s="54" t="str">
        <f t="shared" si="2"/>
        <v/>
      </c>
      <c r="X6" s="54" t="str">
        <f t="shared" si="3"/>
        <v/>
      </c>
      <c r="Y6" s="54" t="str">
        <f t="shared" si="4"/>
        <v/>
      </c>
      <c r="Z6" s="54" t="str">
        <f t="shared" si="5"/>
        <v/>
      </c>
      <c r="AA6" s="54" t="str">
        <f t="shared" si="6"/>
        <v/>
      </c>
      <c r="AB6" s="54" t="str">
        <f t="shared" si="7"/>
        <v>|n=0</v>
      </c>
    </row>
    <row r="7" spans="1:28">
      <c r="A7" s="55">
        <f>物品!A8</f>
        <v>0</v>
      </c>
      <c r="B7" s="55" t="str">
        <f>"'"&amp;物品!B8&amp;"'"</f>
        <v>'E006'</v>
      </c>
      <c r="C7" s="55">
        <f>物品!J8</f>
        <v>0</v>
      </c>
      <c r="D7" s="55">
        <f>物品!K8</f>
        <v>0</v>
      </c>
      <c r="E7" s="55">
        <f>物品!L8</f>
        <v>0</v>
      </c>
      <c r="F7" s="55">
        <f>物品!M8</f>
        <v>0</v>
      </c>
      <c r="G7" s="55">
        <f>物品!N8</f>
        <v>0</v>
      </c>
      <c r="H7" s="55">
        <f>物品!O8</f>
        <v>0</v>
      </c>
      <c r="I7" s="55">
        <f>IF(物品!J8=0,0,"'"&amp;物品!J8&amp;"'")</f>
        <v>0</v>
      </c>
      <c r="J7" s="55">
        <f>IF(物品!K8=0,0,"'"&amp;物品!K8&amp;"'")</f>
        <v>0</v>
      </c>
      <c r="K7" s="55">
        <f>IF(物品!L8=0,0,"'"&amp;物品!L8&amp;"'")</f>
        <v>0</v>
      </c>
      <c r="L7" s="55">
        <f>IF(物品!M8=0,0,"'"&amp;物品!M8&amp;"'")</f>
        <v>0</v>
      </c>
      <c r="M7" s="55">
        <f>IF(物品!N8=0,0,"'"&amp;物品!N8&amp;"'")</f>
        <v>0</v>
      </c>
      <c r="N7" s="55">
        <f>IF(物品!O8=0,0,"'"&amp;物品!O8&amp;"'")</f>
        <v>0</v>
      </c>
      <c r="O7" s="55" t="str">
        <f t="shared" si="0"/>
        <v/>
      </c>
      <c r="P7" s="55" t="str">
        <f t="shared" si="1"/>
        <v/>
      </c>
      <c r="Q7" s="59" t="str">
        <f>IFERROR(VLOOKUP(C7,物品!$B:$E,3,FALSE),"")</f>
        <v/>
      </c>
      <c r="R7" s="59" t="str">
        <f>IFERROR(VLOOKUP(D7,物品!$B:$E,3,FALSE),"")</f>
        <v/>
      </c>
      <c r="S7" s="59" t="str">
        <f>IFERROR(VLOOKUP(E7,物品!$B:$E,3,FALSE),"")</f>
        <v/>
      </c>
      <c r="T7" s="59" t="str">
        <f>IFERROR(VLOOKUP(F7,物品!$B:$E,3,FALSE),"")</f>
        <v/>
      </c>
      <c r="U7" s="59" t="str">
        <f>IFERROR(VLOOKUP(G7,物品!$B:$E,3,FALSE),"")</f>
        <v/>
      </c>
      <c r="V7" s="59" t="str">
        <f>IFERROR(VLOOKUP(H7,物品!$B:$E,3,FALSE),"")</f>
        <v/>
      </c>
      <c r="W7" s="54" t="str">
        <f t="shared" si="2"/>
        <v/>
      </c>
      <c r="X7" s="54" t="str">
        <f t="shared" si="3"/>
        <v/>
      </c>
      <c r="Y7" s="54" t="str">
        <f t="shared" si="4"/>
        <v/>
      </c>
      <c r="Z7" s="54" t="str">
        <f t="shared" si="5"/>
        <v/>
      </c>
      <c r="AA7" s="54" t="str">
        <f t="shared" si="6"/>
        <v/>
      </c>
      <c r="AB7" s="54" t="str">
        <f t="shared" si="7"/>
        <v>|n=0</v>
      </c>
    </row>
    <row r="8" spans="1:28">
      <c r="A8" s="55">
        <f>物品!A9</f>
        <v>0</v>
      </c>
      <c r="B8" s="55" t="str">
        <f>"'"&amp;物品!B9&amp;"'"</f>
        <v>'E007'</v>
      </c>
      <c r="C8" s="55">
        <f>物品!J9</f>
        <v>0</v>
      </c>
      <c r="D8" s="55">
        <f>物品!K9</f>
        <v>0</v>
      </c>
      <c r="E8" s="55">
        <f>物品!L9</f>
        <v>0</v>
      </c>
      <c r="F8" s="55">
        <f>物品!M9</f>
        <v>0</v>
      </c>
      <c r="G8" s="55">
        <f>物品!N9</f>
        <v>0</v>
      </c>
      <c r="H8" s="55">
        <f>物品!O9</f>
        <v>0</v>
      </c>
      <c r="I8" s="55">
        <f>IF(物品!J9=0,0,"'"&amp;物品!J9&amp;"'")</f>
        <v>0</v>
      </c>
      <c r="J8" s="55">
        <f>IF(物品!K9=0,0,"'"&amp;物品!K9&amp;"'")</f>
        <v>0</v>
      </c>
      <c r="K8" s="55">
        <f>IF(物品!L9=0,0,"'"&amp;物品!L9&amp;"'")</f>
        <v>0</v>
      </c>
      <c r="L8" s="55">
        <f>IF(物品!M9=0,0,"'"&amp;物品!M9&amp;"'")</f>
        <v>0</v>
      </c>
      <c r="M8" s="55">
        <f>IF(物品!N9=0,0,"'"&amp;物品!N9&amp;"'")</f>
        <v>0</v>
      </c>
      <c r="N8" s="55">
        <f>IF(物品!O9=0,0,"'"&amp;物品!O9&amp;"'")</f>
        <v>0</v>
      </c>
      <c r="O8" s="55" t="str">
        <f t="shared" si="0"/>
        <v/>
      </c>
      <c r="P8" s="55" t="str">
        <f t="shared" si="1"/>
        <v/>
      </c>
      <c r="Q8" s="59" t="str">
        <f>IFERROR(VLOOKUP(C8,物品!$B:$E,3,FALSE),"")</f>
        <v/>
      </c>
      <c r="R8" s="59" t="str">
        <f>IFERROR(VLOOKUP(D8,物品!$B:$E,3,FALSE),"")</f>
        <v/>
      </c>
      <c r="S8" s="59" t="str">
        <f>IFERROR(VLOOKUP(E8,物品!$B:$E,3,FALSE),"")</f>
        <v/>
      </c>
      <c r="T8" s="59" t="str">
        <f>IFERROR(VLOOKUP(F8,物品!$B:$E,3,FALSE),"")</f>
        <v/>
      </c>
      <c r="U8" s="59" t="str">
        <f>IFERROR(VLOOKUP(G8,物品!$B:$E,3,FALSE),"")</f>
        <v/>
      </c>
      <c r="V8" s="59" t="str">
        <f>IFERROR(VLOOKUP(H8,物品!$B:$E,3,FALSE),"")</f>
        <v/>
      </c>
      <c r="W8" s="54" t="str">
        <f t="shared" si="2"/>
        <v/>
      </c>
      <c r="X8" s="54" t="str">
        <f t="shared" si="3"/>
        <v/>
      </c>
      <c r="Y8" s="54" t="str">
        <f t="shared" si="4"/>
        <v/>
      </c>
      <c r="Z8" s="54" t="str">
        <f t="shared" si="5"/>
        <v/>
      </c>
      <c r="AA8" s="54" t="str">
        <f t="shared" si="6"/>
        <v/>
      </c>
      <c r="AB8" s="54" t="str">
        <f t="shared" si="7"/>
        <v>|n=0</v>
      </c>
    </row>
    <row r="9" spans="1:28">
      <c r="A9" s="55">
        <f>物品!A10</f>
        <v>0</v>
      </c>
      <c r="B9" s="55" t="str">
        <f>"'"&amp;物品!B10&amp;"'"</f>
        <v>'E008'</v>
      </c>
      <c r="C9" s="55">
        <f>物品!J10</f>
        <v>0</v>
      </c>
      <c r="D9" s="55">
        <f>物品!K10</f>
        <v>0</v>
      </c>
      <c r="E9" s="55">
        <f>物品!L10</f>
        <v>0</v>
      </c>
      <c r="F9" s="55">
        <f>物品!M10</f>
        <v>0</v>
      </c>
      <c r="G9" s="55">
        <f>物品!N10</f>
        <v>0</v>
      </c>
      <c r="H9" s="55">
        <f>物品!O10</f>
        <v>0</v>
      </c>
      <c r="I9" s="55">
        <f>IF(物品!J10=0,0,"'"&amp;物品!J10&amp;"'")</f>
        <v>0</v>
      </c>
      <c r="J9" s="55">
        <f>IF(物品!K10=0,0,"'"&amp;物品!K10&amp;"'")</f>
        <v>0</v>
      </c>
      <c r="K9" s="55">
        <f>IF(物品!L10=0,0,"'"&amp;物品!L10&amp;"'")</f>
        <v>0</v>
      </c>
      <c r="L9" s="55">
        <f>IF(物品!M10=0,0,"'"&amp;物品!M10&amp;"'")</f>
        <v>0</v>
      </c>
      <c r="M9" s="55">
        <f>IF(物品!N10=0,0,"'"&amp;物品!N10&amp;"'")</f>
        <v>0</v>
      </c>
      <c r="N9" s="55">
        <f>IF(物品!O10=0,0,"'"&amp;物品!O10&amp;"'")</f>
        <v>0</v>
      </c>
      <c r="O9" s="55" t="str">
        <f t="shared" si="0"/>
        <v/>
      </c>
      <c r="P9" s="55" t="str">
        <f t="shared" si="1"/>
        <v/>
      </c>
      <c r="Q9" s="59" t="str">
        <f>IFERROR(VLOOKUP(C9,物品!$B:$E,3,FALSE),"")</f>
        <v/>
      </c>
      <c r="R9" s="59" t="str">
        <f>IFERROR(VLOOKUP(D9,物品!$B:$E,3,FALSE),"")</f>
        <v/>
      </c>
      <c r="S9" s="59" t="str">
        <f>IFERROR(VLOOKUP(E9,物品!$B:$E,3,FALSE),"")</f>
        <v/>
      </c>
      <c r="T9" s="59" t="str">
        <f>IFERROR(VLOOKUP(F9,物品!$B:$E,3,FALSE),"")</f>
        <v/>
      </c>
      <c r="U9" s="59" t="str">
        <f>IFERROR(VLOOKUP(G9,物品!$B:$E,3,FALSE),"")</f>
        <v/>
      </c>
      <c r="V9" s="59" t="str">
        <f>IFERROR(VLOOKUP(H9,物品!$B:$E,3,FALSE),"")</f>
        <v/>
      </c>
      <c r="W9" s="54" t="str">
        <f t="shared" si="2"/>
        <v/>
      </c>
      <c r="X9" s="54" t="str">
        <f t="shared" si="3"/>
        <v/>
      </c>
      <c r="Y9" s="54" t="str">
        <f t="shared" si="4"/>
        <v/>
      </c>
      <c r="Z9" s="54" t="str">
        <f t="shared" si="5"/>
        <v/>
      </c>
      <c r="AA9" s="54" t="str">
        <f t="shared" si="6"/>
        <v/>
      </c>
      <c r="AB9" s="54" t="str">
        <f t="shared" si="7"/>
        <v>|n=0</v>
      </c>
    </row>
    <row r="10" spans="1:28">
      <c r="A10" s="55">
        <f>物品!A11</f>
        <v>0</v>
      </c>
      <c r="B10" s="55" t="str">
        <f>"'"&amp;物品!B11&amp;"'"</f>
        <v>'E009'</v>
      </c>
      <c r="C10" s="55">
        <f>物品!J11</f>
        <v>0</v>
      </c>
      <c r="D10" s="55">
        <f>物品!K11</f>
        <v>0</v>
      </c>
      <c r="E10" s="55">
        <f>物品!L11</f>
        <v>0</v>
      </c>
      <c r="F10" s="55">
        <f>物品!M11</f>
        <v>0</v>
      </c>
      <c r="G10" s="55">
        <f>物品!N11</f>
        <v>0</v>
      </c>
      <c r="H10" s="55">
        <f>物品!O11</f>
        <v>0</v>
      </c>
      <c r="I10" s="55">
        <f>IF(物品!J11=0,0,"'"&amp;物品!J11&amp;"'")</f>
        <v>0</v>
      </c>
      <c r="J10" s="55">
        <f>IF(物品!K11=0,0,"'"&amp;物品!K11&amp;"'")</f>
        <v>0</v>
      </c>
      <c r="K10" s="55">
        <f>IF(物品!L11=0,0,"'"&amp;物品!L11&amp;"'")</f>
        <v>0</v>
      </c>
      <c r="L10" s="55">
        <f>IF(物品!M11=0,0,"'"&amp;物品!M11&amp;"'")</f>
        <v>0</v>
      </c>
      <c r="M10" s="55">
        <f>IF(物品!N11=0,0,"'"&amp;物品!N11&amp;"'")</f>
        <v>0</v>
      </c>
      <c r="N10" s="55">
        <f>IF(物品!O11=0,0,"'"&amp;物品!O11&amp;"'")</f>
        <v>0</v>
      </c>
      <c r="O10" s="55" t="str">
        <f t="shared" si="0"/>
        <v/>
      </c>
      <c r="P10" s="55" t="str">
        <f t="shared" si="1"/>
        <v/>
      </c>
      <c r="Q10" s="59" t="str">
        <f>IFERROR(VLOOKUP(C10,物品!$B:$E,3,FALSE),"")</f>
        <v/>
      </c>
      <c r="R10" s="59" t="str">
        <f>IFERROR(VLOOKUP(D10,物品!$B:$E,3,FALSE),"")</f>
        <v/>
      </c>
      <c r="S10" s="59" t="str">
        <f>IFERROR(VLOOKUP(E10,物品!$B:$E,3,FALSE),"")</f>
        <v/>
      </c>
      <c r="T10" s="59" t="str">
        <f>IFERROR(VLOOKUP(F10,物品!$B:$E,3,FALSE),"")</f>
        <v/>
      </c>
      <c r="U10" s="59" t="str">
        <f>IFERROR(VLOOKUP(G10,物品!$B:$E,3,FALSE),"")</f>
        <v/>
      </c>
      <c r="V10" s="59" t="str">
        <f>IFERROR(VLOOKUP(H10,物品!$B:$E,3,FALSE),"")</f>
        <v/>
      </c>
      <c r="W10" s="54" t="str">
        <f t="shared" si="2"/>
        <v/>
      </c>
      <c r="X10" s="54" t="str">
        <f t="shared" si="3"/>
        <v/>
      </c>
      <c r="Y10" s="54" t="str">
        <f t="shared" si="4"/>
        <v/>
      </c>
      <c r="Z10" s="54" t="str">
        <f t="shared" si="5"/>
        <v/>
      </c>
      <c r="AA10" s="54" t="str">
        <f t="shared" si="6"/>
        <v/>
      </c>
      <c r="AB10" s="54" t="str">
        <f t="shared" si="7"/>
        <v>|n=0</v>
      </c>
    </row>
    <row r="11" spans="1:28">
      <c r="A11" s="55">
        <f>物品!A12</f>
        <v>0</v>
      </c>
      <c r="B11" s="55" t="str">
        <f>"'"&amp;物品!B12&amp;"'"</f>
        <v>'E010'</v>
      </c>
      <c r="C11" s="55">
        <f>物品!J12</f>
        <v>0</v>
      </c>
      <c r="D11" s="55">
        <f>物品!K12</f>
        <v>0</v>
      </c>
      <c r="E11" s="55">
        <f>物品!L12</f>
        <v>0</v>
      </c>
      <c r="F11" s="55">
        <f>物品!M12</f>
        <v>0</v>
      </c>
      <c r="G11" s="55">
        <f>物品!N12</f>
        <v>0</v>
      </c>
      <c r="H11" s="55">
        <f>物品!O12</f>
        <v>0</v>
      </c>
      <c r="I11" s="55">
        <f>IF(物品!J12=0,0,"'"&amp;物品!J12&amp;"'")</f>
        <v>0</v>
      </c>
      <c r="J11" s="55">
        <f>IF(物品!K12=0,0,"'"&amp;物品!K12&amp;"'")</f>
        <v>0</v>
      </c>
      <c r="K11" s="55">
        <f>IF(物品!L12=0,0,"'"&amp;物品!L12&amp;"'")</f>
        <v>0</v>
      </c>
      <c r="L11" s="55">
        <f>IF(物品!M12=0,0,"'"&amp;物品!M12&amp;"'")</f>
        <v>0</v>
      </c>
      <c r="M11" s="55">
        <f>IF(物品!N12=0,0,"'"&amp;物品!N12&amp;"'")</f>
        <v>0</v>
      </c>
      <c r="N11" s="55">
        <f>IF(物品!O12=0,0,"'"&amp;物品!O12&amp;"'")</f>
        <v>0</v>
      </c>
      <c r="O11" s="55" t="str">
        <f t="shared" ref="O11:O45" si="8">IF(I11=0,"","AddItemFormula("&amp;I11&amp;","&amp;J11&amp;","&amp;K11&amp;","&amp;L11&amp;","&amp;M11&amp;","&amp;N11&amp;","&amp;B11&amp;")")</f>
        <v/>
      </c>
      <c r="P11" s="55" t="str">
        <f t="shared" si="1"/>
        <v/>
      </c>
      <c r="Q11" s="59" t="str">
        <f>IFERROR(VLOOKUP(C11,物品!$B:$E,3,FALSE),"")</f>
        <v/>
      </c>
      <c r="R11" s="59" t="str">
        <f>IFERROR(VLOOKUP(D11,物品!$B:$E,3,FALSE),"")</f>
        <v/>
      </c>
      <c r="S11" s="59" t="str">
        <f>IFERROR(VLOOKUP(E11,物品!$B:$E,3,FALSE),"")</f>
        <v/>
      </c>
      <c r="T11" s="59" t="str">
        <f>IFERROR(VLOOKUP(F11,物品!$B:$E,3,FALSE),"")</f>
        <v/>
      </c>
      <c r="U11" s="59" t="str">
        <f>IFERROR(VLOOKUP(G11,物品!$B:$E,3,FALSE),"")</f>
        <v/>
      </c>
      <c r="V11" s="59" t="str">
        <f>IFERROR(VLOOKUP(H11,物品!$B:$E,3,FALSE),"")</f>
        <v/>
      </c>
      <c r="W11" s="54" t="str">
        <f t="shared" ref="W11:W45" si="9">IF(R11="","","+"&amp;R11)</f>
        <v/>
      </c>
      <c r="X11" s="54" t="str">
        <f t="shared" ref="X11:X45" si="10">IF(S11="","","+"&amp;S11)</f>
        <v/>
      </c>
      <c r="Y11" s="54" t="str">
        <f t="shared" ref="Y11:Y45" si="11">IF(T11="","","+"&amp;T11)</f>
        <v/>
      </c>
      <c r="Z11" s="54" t="str">
        <f t="shared" ref="Z11:Z45" si="12">IF(U11="","","+"&amp;U11)</f>
        <v/>
      </c>
      <c r="AA11" s="54" t="str">
        <f t="shared" ref="AA11:AA45" si="13">IF(V11="","","+"&amp;V11)</f>
        <v/>
      </c>
      <c r="AB11" s="54" t="str">
        <f t="shared" ref="AB11:AB45" si="14">"|n"&amp;Q11&amp;W11&amp;X11&amp;Y11&amp;Z11&amp;AA11&amp;"="&amp;A11</f>
        <v>|n=0</v>
      </c>
    </row>
    <row r="12" spans="1:28">
      <c r="A12" s="55">
        <f>物品!A13</f>
        <v>0</v>
      </c>
      <c r="B12" s="55" t="str">
        <f>"'"&amp;物品!B13&amp;"'"</f>
        <v>'E011'</v>
      </c>
      <c r="C12" s="55">
        <f>物品!J13</f>
        <v>0</v>
      </c>
      <c r="D12" s="55">
        <f>物品!K13</f>
        <v>0</v>
      </c>
      <c r="E12" s="55">
        <f>物品!L13</f>
        <v>0</v>
      </c>
      <c r="F12" s="55">
        <f>物品!M13</f>
        <v>0</v>
      </c>
      <c r="G12" s="55">
        <f>物品!N13</f>
        <v>0</v>
      </c>
      <c r="H12" s="55">
        <f>物品!O13</f>
        <v>0</v>
      </c>
      <c r="I12" s="55">
        <f>IF(物品!J13=0,0,"'"&amp;物品!J13&amp;"'")</f>
        <v>0</v>
      </c>
      <c r="J12" s="55">
        <f>IF(物品!K13=0,0,"'"&amp;物品!K13&amp;"'")</f>
        <v>0</v>
      </c>
      <c r="K12" s="55">
        <f>IF(物品!L13=0,0,"'"&amp;物品!L13&amp;"'")</f>
        <v>0</v>
      </c>
      <c r="L12" s="55">
        <f>IF(物品!M13=0,0,"'"&amp;物品!M13&amp;"'")</f>
        <v>0</v>
      </c>
      <c r="M12" s="55">
        <f>IF(物品!N13=0,0,"'"&amp;物品!N13&amp;"'")</f>
        <v>0</v>
      </c>
      <c r="N12" s="55">
        <f>IF(物品!O13=0,0,"'"&amp;物品!O13&amp;"'")</f>
        <v>0</v>
      </c>
      <c r="O12" s="55" t="str">
        <f t="shared" si="8"/>
        <v/>
      </c>
      <c r="P12" s="55" t="str">
        <f t="shared" si="1"/>
        <v/>
      </c>
      <c r="Q12" s="59" t="str">
        <f>IFERROR(VLOOKUP(C12,物品!$B:$E,3,FALSE),"")</f>
        <v/>
      </c>
      <c r="R12" s="59" t="str">
        <f>IFERROR(VLOOKUP(D12,物品!$B:$E,3,FALSE),"")</f>
        <v/>
      </c>
      <c r="S12" s="59" t="str">
        <f>IFERROR(VLOOKUP(E12,物品!$B:$E,3,FALSE),"")</f>
        <v/>
      </c>
      <c r="T12" s="59" t="str">
        <f>IFERROR(VLOOKUP(F12,物品!$B:$E,3,FALSE),"")</f>
        <v/>
      </c>
      <c r="U12" s="59" t="str">
        <f>IFERROR(VLOOKUP(G12,物品!$B:$E,3,FALSE),"")</f>
        <v/>
      </c>
      <c r="V12" s="59" t="str">
        <f>IFERROR(VLOOKUP(H12,物品!$B:$E,3,FALSE),"")</f>
        <v/>
      </c>
      <c r="W12" s="54" t="str">
        <f t="shared" si="9"/>
        <v/>
      </c>
      <c r="X12" s="54" t="str">
        <f t="shared" si="10"/>
        <v/>
      </c>
      <c r="Y12" s="54" t="str">
        <f t="shared" si="11"/>
        <v/>
      </c>
      <c r="Z12" s="54" t="str">
        <f t="shared" si="12"/>
        <v/>
      </c>
      <c r="AA12" s="54" t="str">
        <f t="shared" si="13"/>
        <v/>
      </c>
      <c r="AB12" s="54" t="str">
        <f t="shared" si="14"/>
        <v>|n=0</v>
      </c>
    </row>
    <row r="13" spans="1:28">
      <c r="A13" s="55">
        <f>物品!A14</f>
        <v>0</v>
      </c>
      <c r="B13" s="55" t="str">
        <f>"'"&amp;物品!B14&amp;"'"</f>
        <v>'E012'</v>
      </c>
      <c r="C13" s="55">
        <f>物品!J14</f>
        <v>0</v>
      </c>
      <c r="D13" s="55">
        <f>物品!K14</f>
        <v>0</v>
      </c>
      <c r="E13" s="55">
        <f>物品!L14</f>
        <v>0</v>
      </c>
      <c r="F13" s="55">
        <f>物品!M14</f>
        <v>0</v>
      </c>
      <c r="G13" s="55">
        <f>物品!N14</f>
        <v>0</v>
      </c>
      <c r="H13" s="55">
        <f>物品!O14</f>
        <v>0</v>
      </c>
      <c r="I13" s="55">
        <f>IF(物品!J14=0,0,"'"&amp;物品!J14&amp;"'")</f>
        <v>0</v>
      </c>
      <c r="J13" s="55">
        <f>IF(物品!K14=0,0,"'"&amp;物品!K14&amp;"'")</f>
        <v>0</v>
      </c>
      <c r="K13" s="55">
        <f>IF(物品!L14=0,0,"'"&amp;物品!L14&amp;"'")</f>
        <v>0</v>
      </c>
      <c r="L13" s="55">
        <f>IF(物品!M14=0,0,"'"&amp;物品!M14&amp;"'")</f>
        <v>0</v>
      </c>
      <c r="M13" s="55">
        <f>IF(物品!N14=0,0,"'"&amp;物品!N14&amp;"'")</f>
        <v>0</v>
      </c>
      <c r="N13" s="55">
        <f>IF(物品!O14=0,0,"'"&amp;物品!O14&amp;"'")</f>
        <v>0</v>
      </c>
      <c r="O13" s="55" t="str">
        <f t="shared" si="8"/>
        <v/>
      </c>
      <c r="P13" s="55" t="str">
        <f t="shared" si="1"/>
        <v/>
      </c>
      <c r="Q13" s="59" t="str">
        <f>IFERROR(VLOOKUP(C13,物品!$B:$E,3,FALSE),"")</f>
        <v/>
      </c>
      <c r="R13" s="59" t="str">
        <f>IFERROR(VLOOKUP(D13,物品!$B:$E,3,FALSE),"")</f>
        <v/>
      </c>
      <c r="S13" s="59" t="str">
        <f>IFERROR(VLOOKUP(E13,物品!$B:$E,3,FALSE),"")</f>
        <v/>
      </c>
      <c r="T13" s="59" t="str">
        <f>IFERROR(VLOOKUP(F13,物品!$B:$E,3,FALSE),"")</f>
        <v/>
      </c>
      <c r="U13" s="59" t="str">
        <f>IFERROR(VLOOKUP(G13,物品!$B:$E,3,FALSE),"")</f>
        <v/>
      </c>
      <c r="V13" s="59" t="str">
        <f>IFERROR(VLOOKUP(H13,物品!$B:$E,3,FALSE),"")</f>
        <v/>
      </c>
      <c r="W13" s="54" t="str">
        <f t="shared" si="9"/>
        <v/>
      </c>
      <c r="X13" s="54" t="str">
        <f t="shared" si="10"/>
        <v/>
      </c>
      <c r="Y13" s="54" t="str">
        <f t="shared" si="11"/>
        <v/>
      </c>
      <c r="Z13" s="54" t="str">
        <f t="shared" si="12"/>
        <v/>
      </c>
      <c r="AA13" s="54" t="str">
        <f t="shared" si="13"/>
        <v/>
      </c>
      <c r="AB13" s="54" t="str">
        <f t="shared" si="14"/>
        <v>|n=0</v>
      </c>
    </row>
    <row r="14" spans="1:28">
      <c r="A14" s="55">
        <f>物品!A15</f>
        <v>0</v>
      </c>
      <c r="B14" s="55" t="str">
        <f>"'"&amp;物品!B15&amp;"'"</f>
        <v>'E013'</v>
      </c>
      <c r="C14" s="55">
        <f>物品!J15</f>
        <v>0</v>
      </c>
      <c r="D14" s="55">
        <f>物品!K15</f>
        <v>0</v>
      </c>
      <c r="E14" s="55">
        <f>物品!L15</f>
        <v>0</v>
      </c>
      <c r="F14" s="55">
        <f>物品!M15</f>
        <v>0</v>
      </c>
      <c r="G14" s="55">
        <f>物品!N15</f>
        <v>0</v>
      </c>
      <c r="H14" s="55">
        <f>物品!O15</f>
        <v>0</v>
      </c>
      <c r="I14" s="55">
        <f>IF(物品!J15=0,0,"'"&amp;物品!J15&amp;"'")</f>
        <v>0</v>
      </c>
      <c r="J14" s="55">
        <f>IF(物品!K15=0,0,"'"&amp;物品!K15&amp;"'")</f>
        <v>0</v>
      </c>
      <c r="K14" s="55">
        <f>IF(物品!L15=0,0,"'"&amp;物品!L15&amp;"'")</f>
        <v>0</v>
      </c>
      <c r="L14" s="55">
        <f>IF(物品!M15=0,0,"'"&amp;物品!M15&amp;"'")</f>
        <v>0</v>
      </c>
      <c r="M14" s="55">
        <f>IF(物品!N15=0,0,"'"&amp;物品!N15&amp;"'")</f>
        <v>0</v>
      </c>
      <c r="N14" s="55">
        <f>IF(物品!O15=0,0,"'"&amp;物品!O15&amp;"'")</f>
        <v>0</v>
      </c>
      <c r="O14" s="55" t="str">
        <f t="shared" si="8"/>
        <v/>
      </c>
      <c r="P14" s="55" t="str">
        <f t="shared" si="1"/>
        <v/>
      </c>
      <c r="Q14" s="59" t="str">
        <f>IFERROR(VLOOKUP(C14,物品!$B:$E,3,FALSE),"")</f>
        <v/>
      </c>
      <c r="R14" s="59" t="str">
        <f>IFERROR(VLOOKUP(D14,物品!$B:$E,3,FALSE),"")</f>
        <v/>
      </c>
      <c r="S14" s="59" t="str">
        <f>IFERROR(VLOOKUP(E14,物品!$B:$E,3,FALSE),"")</f>
        <v/>
      </c>
      <c r="T14" s="59" t="str">
        <f>IFERROR(VLOOKUP(F14,物品!$B:$E,3,FALSE),"")</f>
        <v/>
      </c>
      <c r="U14" s="59" t="str">
        <f>IFERROR(VLOOKUP(G14,物品!$B:$E,3,FALSE),"")</f>
        <v/>
      </c>
      <c r="V14" s="59" t="str">
        <f>IFERROR(VLOOKUP(H14,物品!$B:$E,3,FALSE),"")</f>
        <v/>
      </c>
      <c r="W14" s="54" t="str">
        <f t="shared" si="9"/>
        <v/>
      </c>
      <c r="X14" s="54" t="str">
        <f t="shared" si="10"/>
        <v/>
      </c>
      <c r="Y14" s="54" t="str">
        <f t="shared" si="11"/>
        <v/>
      </c>
      <c r="Z14" s="54" t="str">
        <f t="shared" si="12"/>
        <v/>
      </c>
      <c r="AA14" s="54" t="str">
        <f t="shared" si="13"/>
        <v/>
      </c>
      <c r="AB14" s="54" t="str">
        <f t="shared" si="14"/>
        <v>|n=0</v>
      </c>
    </row>
    <row r="15" spans="1:28">
      <c r="A15" s="55">
        <f>物品!A16</f>
        <v>0</v>
      </c>
      <c r="B15" s="55" t="str">
        <f>"'"&amp;物品!B16&amp;"'"</f>
        <v>'E014'</v>
      </c>
      <c r="C15" s="55">
        <f>物品!J16</f>
        <v>0</v>
      </c>
      <c r="D15" s="55">
        <f>物品!K16</f>
        <v>0</v>
      </c>
      <c r="E15" s="55">
        <f>物品!L16</f>
        <v>0</v>
      </c>
      <c r="F15" s="55">
        <f>物品!M16</f>
        <v>0</v>
      </c>
      <c r="G15" s="55">
        <f>物品!N16</f>
        <v>0</v>
      </c>
      <c r="H15" s="55">
        <f>物品!O16</f>
        <v>0</v>
      </c>
      <c r="I15" s="55">
        <f>IF(物品!J16=0,0,"'"&amp;物品!J16&amp;"'")</f>
        <v>0</v>
      </c>
      <c r="J15" s="55">
        <f>IF(物品!K16=0,0,"'"&amp;物品!K16&amp;"'")</f>
        <v>0</v>
      </c>
      <c r="K15" s="55">
        <f>IF(物品!L16=0,0,"'"&amp;物品!L16&amp;"'")</f>
        <v>0</v>
      </c>
      <c r="L15" s="55">
        <f>IF(物品!M16=0,0,"'"&amp;物品!M16&amp;"'")</f>
        <v>0</v>
      </c>
      <c r="M15" s="55">
        <f>IF(物品!N16=0,0,"'"&amp;物品!N16&amp;"'")</f>
        <v>0</v>
      </c>
      <c r="N15" s="55">
        <f>IF(物品!O16=0,0,"'"&amp;物品!O16&amp;"'")</f>
        <v>0</v>
      </c>
      <c r="O15" s="55" t="str">
        <f t="shared" si="8"/>
        <v/>
      </c>
      <c r="P15" s="55" t="str">
        <f t="shared" si="1"/>
        <v/>
      </c>
      <c r="Q15" s="59" t="str">
        <f>IFERROR(VLOOKUP(C15,物品!$B:$E,3,FALSE),"")</f>
        <v/>
      </c>
      <c r="R15" s="59" t="str">
        <f>IFERROR(VLOOKUP(D15,物品!$B:$E,3,FALSE),"")</f>
        <v/>
      </c>
      <c r="S15" s="59" t="str">
        <f>IFERROR(VLOOKUP(E15,物品!$B:$E,3,FALSE),"")</f>
        <v/>
      </c>
      <c r="T15" s="59" t="str">
        <f>IFERROR(VLOOKUP(F15,物品!$B:$E,3,FALSE),"")</f>
        <v/>
      </c>
      <c r="U15" s="59" t="str">
        <f>IFERROR(VLOOKUP(G15,物品!$B:$E,3,FALSE),"")</f>
        <v/>
      </c>
      <c r="V15" s="59" t="str">
        <f>IFERROR(VLOOKUP(H15,物品!$B:$E,3,FALSE),"")</f>
        <v/>
      </c>
      <c r="W15" s="54" t="str">
        <f t="shared" si="9"/>
        <v/>
      </c>
      <c r="X15" s="54" t="str">
        <f t="shared" si="10"/>
        <v/>
      </c>
      <c r="Y15" s="54" t="str">
        <f t="shared" si="11"/>
        <v/>
      </c>
      <c r="Z15" s="54" t="str">
        <f t="shared" si="12"/>
        <v/>
      </c>
      <c r="AA15" s="54" t="str">
        <f t="shared" si="13"/>
        <v/>
      </c>
      <c r="AB15" s="54" t="str">
        <f t="shared" si="14"/>
        <v>|n=0</v>
      </c>
    </row>
    <row r="16" spans="1:28">
      <c r="A16" s="55">
        <f>物品!A17</f>
        <v>0</v>
      </c>
      <c r="B16" s="55" t="str">
        <f>"'"&amp;物品!B17&amp;"'"</f>
        <v>'E015'</v>
      </c>
      <c r="C16" s="55">
        <f>物品!J17</f>
        <v>0</v>
      </c>
      <c r="D16" s="55">
        <f>物品!K17</f>
        <v>0</v>
      </c>
      <c r="E16" s="55">
        <f>物品!L17</f>
        <v>0</v>
      </c>
      <c r="F16" s="55">
        <f>物品!M17</f>
        <v>0</v>
      </c>
      <c r="G16" s="55">
        <f>物品!N17</f>
        <v>0</v>
      </c>
      <c r="H16" s="55">
        <f>物品!O17</f>
        <v>0</v>
      </c>
      <c r="I16" s="55">
        <f>IF(物品!J17=0,0,"'"&amp;物品!J17&amp;"'")</f>
        <v>0</v>
      </c>
      <c r="J16" s="55">
        <f>IF(物品!K17=0,0,"'"&amp;物品!K17&amp;"'")</f>
        <v>0</v>
      </c>
      <c r="K16" s="55">
        <f>IF(物品!L17=0,0,"'"&amp;物品!L17&amp;"'")</f>
        <v>0</v>
      </c>
      <c r="L16" s="55">
        <f>IF(物品!M17=0,0,"'"&amp;物品!M17&amp;"'")</f>
        <v>0</v>
      </c>
      <c r="M16" s="55">
        <f>IF(物品!N17=0,0,"'"&amp;物品!N17&amp;"'")</f>
        <v>0</v>
      </c>
      <c r="N16" s="55">
        <f>IF(物品!O17=0,0,"'"&amp;物品!O17&amp;"'")</f>
        <v>0</v>
      </c>
      <c r="O16" s="55" t="str">
        <f t="shared" si="8"/>
        <v/>
      </c>
      <c r="P16" s="55" t="str">
        <f t="shared" si="1"/>
        <v/>
      </c>
      <c r="Q16" s="59" t="str">
        <f>IFERROR(VLOOKUP(C16,物品!$B:$E,3,FALSE),"")</f>
        <v/>
      </c>
      <c r="R16" s="59" t="str">
        <f>IFERROR(VLOOKUP(D16,物品!$B:$E,3,FALSE),"")</f>
        <v/>
      </c>
      <c r="S16" s="59" t="str">
        <f>IFERROR(VLOOKUP(E16,物品!$B:$E,3,FALSE),"")</f>
        <v/>
      </c>
      <c r="T16" s="59" t="str">
        <f>IFERROR(VLOOKUP(F16,物品!$B:$E,3,FALSE),"")</f>
        <v/>
      </c>
      <c r="U16" s="59" t="str">
        <f>IFERROR(VLOOKUP(G16,物品!$B:$E,3,FALSE),"")</f>
        <v/>
      </c>
      <c r="V16" s="59" t="str">
        <f>IFERROR(VLOOKUP(H16,物品!$B:$E,3,FALSE),"")</f>
        <v/>
      </c>
      <c r="W16" s="54" t="str">
        <f t="shared" si="9"/>
        <v/>
      </c>
      <c r="X16" s="54" t="str">
        <f t="shared" si="10"/>
        <v/>
      </c>
      <c r="Y16" s="54" t="str">
        <f t="shared" si="11"/>
        <v/>
      </c>
      <c r="Z16" s="54" t="str">
        <f t="shared" si="12"/>
        <v/>
      </c>
      <c r="AA16" s="54" t="str">
        <f t="shared" si="13"/>
        <v/>
      </c>
      <c r="AB16" s="54" t="str">
        <f t="shared" si="14"/>
        <v>|n=0</v>
      </c>
    </row>
    <row r="17" spans="1:28">
      <c r="A17" s="55">
        <f>物品!A23</f>
        <v>0</v>
      </c>
      <c r="B17" s="55" t="str">
        <f>"'"&amp;物品!B23&amp;"'"</f>
        <v>'E021'</v>
      </c>
      <c r="C17" s="55">
        <f>物品!J23</f>
        <v>0</v>
      </c>
      <c r="D17" s="55">
        <f>物品!K23</f>
        <v>0</v>
      </c>
      <c r="E17" s="55">
        <f>物品!L23</f>
        <v>0</v>
      </c>
      <c r="F17" s="55">
        <f>物品!M23</f>
        <v>0</v>
      </c>
      <c r="G17" s="55">
        <f>物品!N23</f>
        <v>0</v>
      </c>
      <c r="H17" s="55">
        <f>物品!O23</f>
        <v>0</v>
      </c>
      <c r="I17" s="55">
        <f>IF(物品!J23=0,0,"'"&amp;物品!J23&amp;"'")</f>
        <v>0</v>
      </c>
      <c r="J17" s="55">
        <f>IF(物品!K23=0,0,"'"&amp;物品!K23&amp;"'")</f>
        <v>0</v>
      </c>
      <c r="K17" s="55">
        <f>IF(物品!L23=0,0,"'"&amp;物品!L23&amp;"'")</f>
        <v>0</v>
      </c>
      <c r="L17" s="55">
        <f>IF(物品!M23=0,0,"'"&amp;物品!M23&amp;"'")</f>
        <v>0</v>
      </c>
      <c r="M17" s="55">
        <f>IF(物品!N23=0,0,"'"&amp;物品!N23&amp;"'")</f>
        <v>0</v>
      </c>
      <c r="N17" s="55">
        <f>IF(物品!O23=0,0,"'"&amp;物品!O23&amp;"'")</f>
        <v>0</v>
      </c>
      <c r="O17" s="55" t="str">
        <f t="shared" si="8"/>
        <v/>
      </c>
      <c r="P17" s="55" t="str">
        <f t="shared" si="1"/>
        <v/>
      </c>
      <c r="Q17" s="59" t="str">
        <f>IFERROR(VLOOKUP(C17,物品!$B:$E,3,FALSE),"")</f>
        <v/>
      </c>
      <c r="R17" s="59" t="str">
        <f>IFERROR(VLOOKUP(D17,物品!$B:$E,3,FALSE),"")</f>
        <v/>
      </c>
      <c r="S17" s="59" t="str">
        <f>IFERROR(VLOOKUP(E17,物品!$B:$E,3,FALSE),"")</f>
        <v/>
      </c>
      <c r="T17" s="59" t="str">
        <f>IFERROR(VLOOKUP(F17,物品!$B:$E,3,FALSE),"")</f>
        <v/>
      </c>
      <c r="U17" s="59" t="str">
        <f>IFERROR(VLOOKUP(G17,物品!$B:$E,3,FALSE),"")</f>
        <v/>
      </c>
      <c r="V17" s="59" t="str">
        <f>IFERROR(VLOOKUP(H17,物品!$B:$E,3,FALSE),"")</f>
        <v/>
      </c>
      <c r="W17" s="54" t="str">
        <f t="shared" si="9"/>
        <v/>
      </c>
      <c r="X17" s="54" t="str">
        <f t="shared" si="10"/>
        <v/>
      </c>
      <c r="Y17" s="54" t="str">
        <f t="shared" si="11"/>
        <v/>
      </c>
      <c r="Z17" s="54" t="str">
        <f t="shared" si="12"/>
        <v/>
      </c>
      <c r="AA17" s="54" t="str">
        <f t="shared" si="13"/>
        <v/>
      </c>
      <c r="AB17" s="54" t="str">
        <f t="shared" si="14"/>
        <v>|n=0</v>
      </c>
    </row>
    <row r="18" spans="1:28">
      <c r="A18" s="55">
        <f>物品!A24</f>
        <v>0</v>
      </c>
      <c r="B18" s="55" t="str">
        <f>"'"&amp;物品!B24&amp;"'"</f>
        <v>'E022'</v>
      </c>
      <c r="C18" s="55">
        <f>物品!J24</f>
        <v>0</v>
      </c>
      <c r="D18" s="55">
        <f>物品!K24</f>
        <v>0</v>
      </c>
      <c r="E18" s="55">
        <f>物品!L24</f>
        <v>0</v>
      </c>
      <c r="F18" s="55">
        <f>物品!M24</f>
        <v>0</v>
      </c>
      <c r="G18" s="55">
        <f>物品!N24</f>
        <v>0</v>
      </c>
      <c r="H18" s="55">
        <f>物品!O24</f>
        <v>0</v>
      </c>
      <c r="I18" s="55">
        <f>IF(物品!J24=0,0,"'"&amp;物品!J24&amp;"'")</f>
        <v>0</v>
      </c>
      <c r="J18" s="55">
        <f>IF(物品!K24=0,0,"'"&amp;物品!K24&amp;"'")</f>
        <v>0</v>
      </c>
      <c r="K18" s="55">
        <f>IF(物品!L24=0,0,"'"&amp;物品!L24&amp;"'")</f>
        <v>0</v>
      </c>
      <c r="L18" s="55">
        <f>IF(物品!M24=0,0,"'"&amp;物品!M24&amp;"'")</f>
        <v>0</v>
      </c>
      <c r="M18" s="55">
        <f>IF(物品!N24=0,0,"'"&amp;物品!N24&amp;"'")</f>
        <v>0</v>
      </c>
      <c r="N18" s="55">
        <f>IF(物品!O24=0,0,"'"&amp;物品!O24&amp;"'")</f>
        <v>0</v>
      </c>
      <c r="O18" s="55" t="str">
        <f t="shared" si="8"/>
        <v/>
      </c>
      <c r="P18" s="55" t="str">
        <f t="shared" si="1"/>
        <v/>
      </c>
      <c r="Q18" s="59" t="str">
        <f>IFERROR(VLOOKUP(C18,物品!$B:$E,3,FALSE),"")</f>
        <v/>
      </c>
      <c r="R18" s="59" t="str">
        <f>IFERROR(VLOOKUP(D18,物品!$B:$E,3,FALSE),"")</f>
        <v/>
      </c>
      <c r="S18" s="59" t="str">
        <f>IFERROR(VLOOKUP(E18,物品!$B:$E,3,FALSE),"")</f>
        <v/>
      </c>
      <c r="T18" s="59" t="str">
        <f>IFERROR(VLOOKUP(F18,物品!$B:$E,3,FALSE),"")</f>
        <v/>
      </c>
      <c r="U18" s="59" t="str">
        <f>IFERROR(VLOOKUP(G18,物品!$B:$E,3,FALSE),"")</f>
        <v/>
      </c>
      <c r="V18" s="59" t="str">
        <f>IFERROR(VLOOKUP(H18,物品!$B:$E,3,FALSE),"")</f>
        <v/>
      </c>
      <c r="W18" s="54" t="str">
        <f t="shared" si="9"/>
        <v/>
      </c>
      <c r="X18" s="54" t="str">
        <f t="shared" si="10"/>
        <v/>
      </c>
      <c r="Y18" s="54" t="str">
        <f t="shared" si="11"/>
        <v/>
      </c>
      <c r="Z18" s="54" t="str">
        <f t="shared" si="12"/>
        <v/>
      </c>
      <c r="AA18" s="54" t="str">
        <f t="shared" si="13"/>
        <v/>
      </c>
      <c r="AB18" s="54" t="str">
        <f t="shared" si="14"/>
        <v>|n=0</v>
      </c>
    </row>
    <row r="19" spans="1:28">
      <c r="A19" s="55">
        <f>物品!A25</f>
        <v>0</v>
      </c>
      <c r="B19" s="55" t="str">
        <f>"'"&amp;物品!B25&amp;"'"</f>
        <v>'E023'</v>
      </c>
      <c r="C19" s="55">
        <f>物品!J25</f>
        <v>0</v>
      </c>
      <c r="D19" s="55">
        <f>物品!K25</f>
        <v>0</v>
      </c>
      <c r="E19" s="55">
        <f>物品!L25</f>
        <v>0</v>
      </c>
      <c r="F19" s="55">
        <f>物品!M25</f>
        <v>0</v>
      </c>
      <c r="G19" s="55">
        <f>物品!N25</f>
        <v>0</v>
      </c>
      <c r="H19" s="55">
        <f>物品!O25</f>
        <v>0</v>
      </c>
      <c r="I19" s="55">
        <f>IF(物品!J25=0,0,"'"&amp;物品!J25&amp;"'")</f>
        <v>0</v>
      </c>
      <c r="J19" s="55">
        <f>IF(物品!K25=0,0,"'"&amp;物品!K25&amp;"'")</f>
        <v>0</v>
      </c>
      <c r="K19" s="55">
        <f>IF(物品!L25=0,0,"'"&amp;物品!L25&amp;"'")</f>
        <v>0</v>
      </c>
      <c r="L19" s="55">
        <f>IF(物品!M25=0,0,"'"&amp;物品!M25&amp;"'")</f>
        <v>0</v>
      </c>
      <c r="M19" s="55">
        <f>IF(物品!N25=0,0,"'"&amp;物品!N25&amp;"'")</f>
        <v>0</v>
      </c>
      <c r="N19" s="55">
        <f>IF(物品!O25=0,0,"'"&amp;物品!O25&amp;"'")</f>
        <v>0</v>
      </c>
      <c r="O19" s="55" t="str">
        <f t="shared" si="8"/>
        <v/>
      </c>
      <c r="P19" s="55" t="str">
        <f t="shared" si="1"/>
        <v/>
      </c>
      <c r="Q19" s="59" t="str">
        <f>IFERROR(VLOOKUP(C19,物品!$B:$E,3,FALSE),"")</f>
        <v/>
      </c>
      <c r="R19" s="59" t="str">
        <f>IFERROR(VLOOKUP(D19,物品!$B:$E,3,FALSE),"")</f>
        <v/>
      </c>
      <c r="S19" s="59" t="str">
        <f>IFERROR(VLOOKUP(E19,物品!$B:$E,3,FALSE),"")</f>
        <v/>
      </c>
      <c r="T19" s="59" t="str">
        <f>IFERROR(VLOOKUP(F19,物品!$B:$E,3,FALSE),"")</f>
        <v/>
      </c>
      <c r="U19" s="59" t="str">
        <f>IFERROR(VLOOKUP(G19,物品!$B:$E,3,FALSE),"")</f>
        <v/>
      </c>
      <c r="V19" s="59" t="str">
        <f>IFERROR(VLOOKUP(H19,物品!$B:$E,3,FALSE),"")</f>
        <v/>
      </c>
      <c r="W19" s="54" t="str">
        <f t="shared" si="9"/>
        <v/>
      </c>
      <c r="X19" s="54" t="str">
        <f t="shared" si="10"/>
        <v/>
      </c>
      <c r="Y19" s="54" t="str">
        <f t="shared" si="11"/>
        <v/>
      </c>
      <c r="Z19" s="54" t="str">
        <f t="shared" si="12"/>
        <v/>
      </c>
      <c r="AA19" s="54" t="str">
        <f t="shared" si="13"/>
        <v/>
      </c>
      <c r="AB19" s="54" t="str">
        <f t="shared" si="14"/>
        <v>|n=0</v>
      </c>
    </row>
    <row r="20" spans="1:28">
      <c r="A20" s="55">
        <f>物品!A26</f>
        <v>0</v>
      </c>
      <c r="B20" s="55" t="str">
        <f>"'"&amp;物品!B26&amp;"'"</f>
        <v>'E024'</v>
      </c>
      <c r="C20" s="55">
        <f>物品!J26</f>
        <v>0</v>
      </c>
      <c r="D20" s="55">
        <f>物品!K26</f>
        <v>0</v>
      </c>
      <c r="E20" s="55">
        <f>物品!L26</f>
        <v>0</v>
      </c>
      <c r="F20" s="55">
        <f>物品!M26</f>
        <v>0</v>
      </c>
      <c r="G20" s="55">
        <f>物品!N26</f>
        <v>0</v>
      </c>
      <c r="H20" s="55">
        <f>物品!O26</f>
        <v>0</v>
      </c>
      <c r="I20" s="55">
        <f>IF(物品!J26=0,0,"'"&amp;物品!J26&amp;"'")</f>
        <v>0</v>
      </c>
      <c r="J20" s="55">
        <f>IF(物品!K26=0,0,"'"&amp;物品!K26&amp;"'")</f>
        <v>0</v>
      </c>
      <c r="K20" s="55">
        <f>IF(物品!L26=0,0,"'"&amp;物品!L26&amp;"'")</f>
        <v>0</v>
      </c>
      <c r="L20" s="55">
        <f>IF(物品!M26=0,0,"'"&amp;物品!M26&amp;"'")</f>
        <v>0</v>
      </c>
      <c r="M20" s="55">
        <f>IF(物品!N26=0,0,"'"&amp;物品!N26&amp;"'")</f>
        <v>0</v>
      </c>
      <c r="N20" s="55">
        <f>IF(物品!O26=0,0,"'"&amp;物品!O26&amp;"'")</f>
        <v>0</v>
      </c>
      <c r="O20" s="55" t="str">
        <f t="shared" si="8"/>
        <v/>
      </c>
      <c r="P20" s="55" t="str">
        <f t="shared" si="1"/>
        <v/>
      </c>
      <c r="Q20" s="59" t="str">
        <f>IFERROR(VLOOKUP(C20,物品!$B:$E,3,FALSE),"")</f>
        <v/>
      </c>
      <c r="R20" s="59" t="str">
        <f>IFERROR(VLOOKUP(D20,物品!$B:$E,3,FALSE),"")</f>
        <v/>
      </c>
      <c r="S20" s="59" t="str">
        <f>IFERROR(VLOOKUP(E20,物品!$B:$E,3,FALSE),"")</f>
        <v/>
      </c>
      <c r="T20" s="59" t="str">
        <f>IFERROR(VLOOKUP(F20,物品!$B:$E,3,FALSE),"")</f>
        <v/>
      </c>
      <c r="U20" s="59" t="str">
        <f>IFERROR(VLOOKUP(G20,物品!$B:$E,3,FALSE),"")</f>
        <v/>
      </c>
      <c r="V20" s="59" t="str">
        <f>IFERROR(VLOOKUP(H20,物品!$B:$E,3,FALSE),"")</f>
        <v/>
      </c>
      <c r="W20" s="54" t="str">
        <f t="shared" si="9"/>
        <v/>
      </c>
      <c r="X20" s="54" t="str">
        <f t="shared" si="10"/>
        <v/>
      </c>
      <c r="Y20" s="54" t="str">
        <f t="shared" si="11"/>
        <v/>
      </c>
      <c r="Z20" s="54" t="str">
        <f t="shared" si="12"/>
        <v/>
      </c>
      <c r="AA20" s="54" t="str">
        <f t="shared" si="13"/>
        <v/>
      </c>
      <c r="AB20" s="54" t="str">
        <f t="shared" si="14"/>
        <v>|n=0</v>
      </c>
    </row>
    <row r="21" spans="1:28">
      <c r="A21" s="55">
        <f>物品!A27</f>
        <v>0</v>
      </c>
      <c r="B21" s="55" t="str">
        <f>"'"&amp;物品!B27&amp;"'"</f>
        <v>'E025'</v>
      </c>
      <c r="C21" s="55">
        <f>物品!J27</f>
        <v>0</v>
      </c>
      <c r="D21" s="55">
        <f>物品!K27</f>
        <v>0</v>
      </c>
      <c r="E21" s="55">
        <f>物品!L27</f>
        <v>0</v>
      </c>
      <c r="F21" s="55">
        <f>物品!M27</f>
        <v>0</v>
      </c>
      <c r="G21" s="55">
        <f>物品!N27</f>
        <v>0</v>
      </c>
      <c r="H21" s="55">
        <f>物品!O27</f>
        <v>0</v>
      </c>
      <c r="I21" s="55">
        <f>IF(物品!J27=0,0,"'"&amp;物品!J27&amp;"'")</f>
        <v>0</v>
      </c>
      <c r="J21" s="55">
        <f>IF(物品!K27=0,0,"'"&amp;物品!K27&amp;"'")</f>
        <v>0</v>
      </c>
      <c r="K21" s="55">
        <f>IF(物品!L27=0,0,"'"&amp;物品!L27&amp;"'")</f>
        <v>0</v>
      </c>
      <c r="L21" s="55">
        <f>IF(物品!M27=0,0,"'"&amp;物品!M27&amp;"'")</f>
        <v>0</v>
      </c>
      <c r="M21" s="55">
        <f>IF(物品!N27=0,0,"'"&amp;物品!N27&amp;"'")</f>
        <v>0</v>
      </c>
      <c r="N21" s="55">
        <f>IF(物品!O27=0,0,"'"&amp;物品!O27&amp;"'")</f>
        <v>0</v>
      </c>
      <c r="O21" s="55" t="str">
        <f t="shared" si="8"/>
        <v/>
      </c>
      <c r="P21" s="55" t="str">
        <f t="shared" si="1"/>
        <v/>
      </c>
      <c r="Q21" s="59" t="str">
        <f>IFERROR(VLOOKUP(C21,物品!$B:$E,3,FALSE),"")</f>
        <v/>
      </c>
      <c r="R21" s="59" t="str">
        <f>IFERROR(VLOOKUP(D21,物品!$B:$E,3,FALSE),"")</f>
        <v/>
      </c>
      <c r="S21" s="59" t="str">
        <f>IFERROR(VLOOKUP(E21,物品!$B:$E,3,FALSE),"")</f>
        <v/>
      </c>
      <c r="T21" s="59" t="str">
        <f>IFERROR(VLOOKUP(F21,物品!$B:$E,3,FALSE),"")</f>
        <v/>
      </c>
      <c r="U21" s="59" t="str">
        <f>IFERROR(VLOOKUP(G21,物品!$B:$E,3,FALSE),"")</f>
        <v/>
      </c>
      <c r="V21" s="59" t="str">
        <f>IFERROR(VLOOKUP(H21,物品!$B:$E,3,FALSE),"")</f>
        <v/>
      </c>
      <c r="W21" s="54" t="str">
        <f t="shared" si="9"/>
        <v/>
      </c>
      <c r="X21" s="54" t="str">
        <f t="shared" si="10"/>
        <v/>
      </c>
      <c r="Y21" s="54" t="str">
        <f t="shared" si="11"/>
        <v/>
      </c>
      <c r="Z21" s="54" t="str">
        <f t="shared" si="12"/>
        <v/>
      </c>
      <c r="AA21" s="54" t="str">
        <f t="shared" si="13"/>
        <v/>
      </c>
      <c r="AB21" s="54" t="str">
        <f t="shared" si="14"/>
        <v>|n=0</v>
      </c>
    </row>
    <row r="22" spans="1:28">
      <c r="A22" s="55">
        <f>物品!A28</f>
        <v>0</v>
      </c>
      <c r="B22" s="55" t="str">
        <f>"'"&amp;物品!B28&amp;"'"</f>
        <v>'E026'</v>
      </c>
      <c r="C22" s="55">
        <f>物品!J28</f>
        <v>0</v>
      </c>
      <c r="D22" s="55">
        <f>物品!K28</f>
        <v>0</v>
      </c>
      <c r="E22" s="55">
        <f>物品!L28</f>
        <v>0</v>
      </c>
      <c r="F22" s="55">
        <f>物品!M28</f>
        <v>0</v>
      </c>
      <c r="G22" s="55">
        <f>物品!N28</f>
        <v>0</v>
      </c>
      <c r="H22" s="55">
        <f>物品!O28</f>
        <v>0</v>
      </c>
      <c r="I22" s="55">
        <f>IF(物品!J28=0,0,"'"&amp;物品!J28&amp;"'")</f>
        <v>0</v>
      </c>
      <c r="J22" s="55">
        <f>IF(物品!K28=0,0,"'"&amp;物品!K28&amp;"'")</f>
        <v>0</v>
      </c>
      <c r="K22" s="55">
        <f>IF(物品!L28=0,0,"'"&amp;物品!L28&amp;"'")</f>
        <v>0</v>
      </c>
      <c r="L22" s="55">
        <f>IF(物品!M28=0,0,"'"&amp;物品!M28&amp;"'")</f>
        <v>0</v>
      </c>
      <c r="M22" s="55">
        <f>IF(物品!N28=0,0,"'"&amp;物品!N28&amp;"'")</f>
        <v>0</v>
      </c>
      <c r="N22" s="55">
        <f>IF(物品!O28=0,0,"'"&amp;物品!O28&amp;"'")</f>
        <v>0</v>
      </c>
      <c r="O22" s="55" t="str">
        <f t="shared" si="8"/>
        <v/>
      </c>
      <c r="P22" s="55" t="str">
        <f t="shared" si="1"/>
        <v/>
      </c>
      <c r="Q22" s="59" t="str">
        <f>IFERROR(VLOOKUP(C22,物品!$B:$E,3,FALSE),"")</f>
        <v/>
      </c>
      <c r="R22" s="59" t="str">
        <f>IFERROR(VLOOKUP(D22,物品!$B:$E,3,FALSE),"")</f>
        <v/>
      </c>
      <c r="S22" s="59" t="str">
        <f>IFERROR(VLOOKUP(E22,物品!$B:$E,3,FALSE),"")</f>
        <v/>
      </c>
      <c r="T22" s="59" t="str">
        <f>IFERROR(VLOOKUP(F22,物品!$B:$E,3,FALSE),"")</f>
        <v/>
      </c>
      <c r="U22" s="59" t="str">
        <f>IFERROR(VLOOKUP(G22,物品!$B:$E,3,FALSE),"")</f>
        <v/>
      </c>
      <c r="V22" s="59" t="str">
        <f>IFERROR(VLOOKUP(H22,物品!$B:$E,3,FALSE),"")</f>
        <v/>
      </c>
      <c r="W22" s="54" t="str">
        <f t="shared" si="9"/>
        <v/>
      </c>
      <c r="X22" s="54" t="str">
        <f t="shared" si="10"/>
        <v/>
      </c>
      <c r="Y22" s="54" t="str">
        <f t="shared" si="11"/>
        <v/>
      </c>
      <c r="Z22" s="54" t="str">
        <f t="shared" si="12"/>
        <v/>
      </c>
      <c r="AA22" s="54" t="str">
        <f t="shared" si="13"/>
        <v/>
      </c>
      <c r="AB22" s="54" t="str">
        <f t="shared" si="14"/>
        <v>|n=0</v>
      </c>
    </row>
    <row r="23" spans="1:28">
      <c r="A23" s="55">
        <f>物品!A29</f>
        <v>0</v>
      </c>
      <c r="B23" s="55" t="str">
        <f>"'"&amp;物品!B29&amp;"'"</f>
        <v>'E027'</v>
      </c>
      <c r="C23" s="55">
        <f>物品!J29</f>
        <v>0</v>
      </c>
      <c r="D23" s="55">
        <f>物品!K29</f>
        <v>0</v>
      </c>
      <c r="E23" s="55">
        <f>物品!L29</f>
        <v>0</v>
      </c>
      <c r="F23" s="55">
        <f>物品!M29</f>
        <v>0</v>
      </c>
      <c r="G23" s="55">
        <f>物品!N29</f>
        <v>0</v>
      </c>
      <c r="H23" s="55">
        <f>物品!O29</f>
        <v>0</v>
      </c>
      <c r="I23" s="55">
        <f>IF(物品!J29=0,0,"'"&amp;物品!J29&amp;"'")</f>
        <v>0</v>
      </c>
      <c r="J23" s="55">
        <f>IF(物品!K29=0,0,"'"&amp;物品!K29&amp;"'")</f>
        <v>0</v>
      </c>
      <c r="K23" s="55">
        <f>IF(物品!L29=0,0,"'"&amp;物品!L29&amp;"'")</f>
        <v>0</v>
      </c>
      <c r="L23" s="55">
        <f>IF(物品!M29=0,0,"'"&amp;物品!M29&amp;"'")</f>
        <v>0</v>
      </c>
      <c r="M23" s="55">
        <f>IF(物品!N29=0,0,"'"&amp;物品!N29&amp;"'")</f>
        <v>0</v>
      </c>
      <c r="N23" s="55">
        <f>IF(物品!O29=0,0,"'"&amp;物品!O29&amp;"'")</f>
        <v>0</v>
      </c>
      <c r="O23" s="55" t="str">
        <f t="shared" si="8"/>
        <v/>
      </c>
      <c r="P23" s="55" t="str">
        <f t="shared" si="1"/>
        <v/>
      </c>
      <c r="Q23" s="59" t="str">
        <f>IFERROR(VLOOKUP(C23,物品!$B:$E,3,FALSE),"")</f>
        <v/>
      </c>
      <c r="R23" s="59" t="str">
        <f>IFERROR(VLOOKUP(D23,物品!$B:$E,3,FALSE),"")</f>
        <v/>
      </c>
      <c r="S23" s="59" t="str">
        <f>IFERROR(VLOOKUP(E23,物品!$B:$E,3,FALSE),"")</f>
        <v/>
      </c>
      <c r="T23" s="59" t="str">
        <f>IFERROR(VLOOKUP(F23,物品!$B:$E,3,FALSE),"")</f>
        <v/>
      </c>
      <c r="U23" s="59" t="str">
        <f>IFERROR(VLOOKUP(G23,物品!$B:$E,3,FALSE),"")</f>
        <v/>
      </c>
      <c r="V23" s="59" t="str">
        <f>IFERROR(VLOOKUP(H23,物品!$B:$E,3,FALSE),"")</f>
        <v/>
      </c>
      <c r="W23" s="54" t="str">
        <f t="shared" si="9"/>
        <v/>
      </c>
      <c r="X23" s="54" t="str">
        <f t="shared" si="10"/>
        <v/>
      </c>
      <c r="Y23" s="54" t="str">
        <f t="shared" si="11"/>
        <v/>
      </c>
      <c r="Z23" s="54" t="str">
        <f t="shared" si="12"/>
        <v/>
      </c>
      <c r="AA23" s="54" t="str">
        <f t="shared" si="13"/>
        <v/>
      </c>
      <c r="AB23" s="54" t="str">
        <f t="shared" si="14"/>
        <v>|n=0</v>
      </c>
    </row>
    <row r="24" spans="1:28">
      <c r="A24" s="55">
        <f>物品!A30</f>
        <v>0</v>
      </c>
      <c r="B24" s="55" t="str">
        <f>"'"&amp;物品!B30&amp;"'"</f>
        <v>'E028'</v>
      </c>
      <c r="C24" s="55">
        <f>物品!J30</f>
        <v>0</v>
      </c>
      <c r="D24" s="55">
        <f>物品!K30</f>
        <v>0</v>
      </c>
      <c r="E24" s="55">
        <f>物品!L30</f>
        <v>0</v>
      </c>
      <c r="F24" s="55">
        <f>物品!M30</f>
        <v>0</v>
      </c>
      <c r="G24" s="55">
        <f>物品!N30</f>
        <v>0</v>
      </c>
      <c r="H24" s="55">
        <f>物品!O30</f>
        <v>0</v>
      </c>
      <c r="I24" s="55">
        <f>IF(物品!J30=0,0,"'"&amp;物品!J30&amp;"'")</f>
        <v>0</v>
      </c>
      <c r="J24" s="55">
        <f>IF(物品!K30=0,0,"'"&amp;物品!K30&amp;"'")</f>
        <v>0</v>
      </c>
      <c r="K24" s="55">
        <f>IF(物品!L30=0,0,"'"&amp;物品!L30&amp;"'")</f>
        <v>0</v>
      </c>
      <c r="L24" s="55">
        <f>IF(物品!M30=0,0,"'"&amp;物品!M30&amp;"'")</f>
        <v>0</v>
      </c>
      <c r="M24" s="55">
        <f>IF(物品!N30=0,0,"'"&amp;物品!N30&amp;"'")</f>
        <v>0</v>
      </c>
      <c r="N24" s="55">
        <f>IF(物品!O30=0,0,"'"&amp;物品!O30&amp;"'")</f>
        <v>0</v>
      </c>
      <c r="O24" s="55" t="str">
        <f t="shared" si="8"/>
        <v/>
      </c>
      <c r="P24" s="55" t="str">
        <f t="shared" si="1"/>
        <v/>
      </c>
      <c r="Q24" s="59" t="str">
        <f>IFERROR(VLOOKUP(C24,物品!$B:$E,3,FALSE),"")</f>
        <v/>
      </c>
      <c r="R24" s="59" t="str">
        <f>IFERROR(VLOOKUP(D24,物品!$B:$E,3,FALSE),"")</f>
        <v/>
      </c>
      <c r="S24" s="59" t="str">
        <f>IFERROR(VLOOKUP(E24,物品!$B:$E,3,FALSE),"")</f>
        <v/>
      </c>
      <c r="T24" s="59" t="str">
        <f>IFERROR(VLOOKUP(F24,物品!$B:$E,3,FALSE),"")</f>
        <v/>
      </c>
      <c r="U24" s="59" t="str">
        <f>IFERROR(VLOOKUP(G24,物品!$B:$E,3,FALSE),"")</f>
        <v/>
      </c>
      <c r="V24" s="59" t="str">
        <f>IFERROR(VLOOKUP(H24,物品!$B:$E,3,FALSE),"")</f>
        <v/>
      </c>
      <c r="W24" s="54" t="str">
        <f t="shared" si="9"/>
        <v/>
      </c>
      <c r="X24" s="54" t="str">
        <f t="shared" si="10"/>
        <v/>
      </c>
      <c r="Y24" s="54" t="str">
        <f t="shared" si="11"/>
        <v/>
      </c>
      <c r="Z24" s="54" t="str">
        <f t="shared" si="12"/>
        <v/>
      </c>
      <c r="AA24" s="54" t="str">
        <f t="shared" si="13"/>
        <v/>
      </c>
      <c r="AB24" s="54" t="str">
        <f t="shared" si="14"/>
        <v>|n=0</v>
      </c>
    </row>
    <row r="25" spans="1:28">
      <c r="A25" s="55">
        <f>物品!A31</f>
        <v>0</v>
      </c>
      <c r="B25" s="55" t="str">
        <f>"'"&amp;物品!B31&amp;"'"</f>
        <v>'E029'</v>
      </c>
      <c r="C25" s="55">
        <f>物品!J31</f>
        <v>0</v>
      </c>
      <c r="D25" s="55">
        <f>物品!K31</f>
        <v>0</v>
      </c>
      <c r="E25" s="55">
        <f>物品!L31</f>
        <v>0</v>
      </c>
      <c r="F25" s="55">
        <f>物品!M31</f>
        <v>0</v>
      </c>
      <c r="G25" s="55">
        <f>物品!N31</f>
        <v>0</v>
      </c>
      <c r="H25" s="55">
        <f>物品!O31</f>
        <v>0</v>
      </c>
      <c r="I25" s="55">
        <f>IF(物品!J31=0,0,"'"&amp;物品!J31&amp;"'")</f>
        <v>0</v>
      </c>
      <c r="J25" s="55">
        <f>IF(物品!K31=0,0,"'"&amp;物品!K31&amp;"'")</f>
        <v>0</v>
      </c>
      <c r="K25" s="55">
        <f>IF(物品!L31=0,0,"'"&amp;物品!L31&amp;"'")</f>
        <v>0</v>
      </c>
      <c r="L25" s="55">
        <f>IF(物品!M31=0,0,"'"&amp;物品!M31&amp;"'")</f>
        <v>0</v>
      </c>
      <c r="M25" s="55">
        <f>IF(物品!N31=0,0,"'"&amp;物品!N31&amp;"'")</f>
        <v>0</v>
      </c>
      <c r="N25" s="55">
        <f>IF(物品!O31=0,0,"'"&amp;物品!O31&amp;"'")</f>
        <v>0</v>
      </c>
      <c r="O25" s="55" t="str">
        <f t="shared" si="8"/>
        <v/>
      </c>
      <c r="P25" s="55" t="str">
        <f t="shared" si="1"/>
        <v/>
      </c>
      <c r="Q25" s="59" t="str">
        <f>IFERROR(VLOOKUP(C25,物品!$B:$E,3,FALSE),"")</f>
        <v/>
      </c>
      <c r="R25" s="59" t="str">
        <f>IFERROR(VLOOKUP(D25,物品!$B:$E,3,FALSE),"")</f>
        <v/>
      </c>
      <c r="S25" s="59" t="str">
        <f>IFERROR(VLOOKUP(E25,物品!$B:$E,3,FALSE),"")</f>
        <v/>
      </c>
      <c r="T25" s="59" t="str">
        <f>IFERROR(VLOOKUP(F25,物品!$B:$E,3,FALSE),"")</f>
        <v/>
      </c>
      <c r="U25" s="59" t="str">
        <f>IFERROR(VLOOKUP(G25,物品!$B:$E,3,FALSE),"")</f>
        <v/>
      </c>
      <c r="V25" s="59" t="str">
        <f>IFERROR(VLOOKUP(H25,物品!$B:$E,3,FALSE),"")</f>
        <v/>
      </c>
      <c r="W25" s="54" t="str">
        <f t="shared" si="9"/>
        <v/>
      </c>
      <c r="X25" s="54" t="str">
        <f t="shared" si="10"/>
        <v/>
      </c>
      <c r="Y25" s="54" t="str">
        <f t="shared" si="11"/>
        <v/>
      </c>
      <c r="Z25" s="54" t="str">
        <f t="shared" si="12"/>
        <v/>
      </c>
      <c r="AA25" s="54" t="str">
        <f t="shared" si="13"/>
        <v/>
      </c>
      <c r="AB25" s="54" t="str">
        <f t="shared" si="14"/>
        <v>|n=0</v>
      </c>
    </row>
    <row r="26" spans="1:28">
      <c r="A26" s="55">
        <f>物品!A37</f>
        <v>0</v>
      </c>
      <c r="B26" s="55" t="str">
        <f>"'"&amp;物品!B37&amp;"'"</f>
        <v>'E035'</v>
      </c>
      <c r="C26" s="55">
        <f>物品!J37</f>
        <v>0</v>
      </c>
      <c r="D26" s="55">
        <f>物品!K37</f>
        <v>0</v>
      </c>
      <c r="E26" s="55">
        <f>物品!L37</f>
        <v>0</v>
      </c>
      <c r="F26" s="55">
        <f>物品!M37</f>
        <v>0</v>
      </c>
      <c r="G26" s="55">
        <f>物品!N37</f>
        <v>0</v>
      </c>
      <c r="H26" s="55">
        <f>物品!O37</f>
        <v>0</v>
      </c>
      <c r="I26" s="55">
        <f>IF(物品!J37=0,0,"'"&amp;物品!J37&amp;"'")</f>
        <v>0</v>
      </c>
      <c r="J26" s="55">
        <f>IF(物品!K37=0,0,"'"&amp;物品!K37&amp;"'")</f>
        <v>0</v>
      </c>
      <c r="K26" s="55">
        <f>IF(物品!L37=0,0,"'"&amp;物品!L37&amp;"'")</f>
        <v>0</v>
      </c>
      <c r="L26" s="55">
        <f>IF(物品!M37=0,0,"'"&amp;物品!M37&amp;"'")</f>
        <v>0</v>
      </c>
      <c r="M26" s="55">
        <f>IF(物品!N37=0,0,"'"&amp;物品!N37&amp;"'")</f>
        <v>0</v>
      </c>
      <c r="N26" s="55">
        <f>IF(物品!O37=0,0,"'"&amp;物品!O37&amp;"'")</f>
        <v>0</v>
      </c>
      <c r="O26" s="55" t="str">
        <f t="shared" si="8"/>
        <v/>
      </c>
      <c r="P26" s="55" t="str">
        <f t="shared" si="1"/>
        <v/>
      </c>
      <c r="Q26" s="59" t="str">
        <f>IFERROR(VLOOKUP(C26,物品!$B:$E,3,FALSE),"")</f>
        <v/>
      </c>
      <c r="R26" s="59" t="str">
        <f>IFERROR(VLOOKUP(D26,物品!$B:$E,3,FALSE),"")</f>
        <v/>
      </c>
      <c r="S26" s="59" t="str">
        <f>IFERROR(VLOOKUP(E26,物品!$B:$E,3,FALSE),"")</f>
        <v/>
      </c>
      <c r="T26" s="59" t="str">
        <f>IFERROR(VLOOKUP(F26,物品!$B:$E,3,FALSE),"")</f>
        <v/>
      </c>
      <c r="U26" s="59" t="str">
        <f>IFERROR(VLOOKUP(G26,物品!$B:$E,3,FALSE),"")</f>
        <v/>
      </c>
      <c r="V26" s="59" t="str">
        <f>IFERROR(VLOOKUP(H26,物品!$B:$E,3,FALSE),"")</f>
        <v/>
      </c>
      <c r="W26" s="54" t="str">
        <f t="shared" si="9"/>
        <v/>
      </c>
      <c r="X26" s="54" t="str">
        <f t="shared" si="10"/>
        <v/>
      </c>
      <c r="Y26" s="54" t="str">
        <f t="shared" si="11"/>
        <v/>
      </c>
      <c r="Z26" s="54" t="str">
        <f t="shared" si="12"/>
        <v/>
      </c>
      <c r="AA26" s="54" t="str">
        <f t="shared" si="13"/>
        <v/>
      </c>
      <c r="AB26" s="54" t="str">
        <f t="shared" si="14"/>
        <v>|n=0</v>
      </c>
    </row>
    <row r="27" spans="1:28">
      <c r="A27" s="55">
        <f>物品!A38</f>
        <v>0</v>
      </c>
      <c r="B27" s="55" t="str">
        <f>"'"&amp;物品!B38&amp;"'"</f>
        <v>'E101'</v>
      </c>
      <c r="C27" s="55">
        <f>物品!J38</f>
        <v>0</v>
      </c>
      <c r="D27" s="55">
        <f>物品!K38</f>
        <v>0</v>
      </c>
      <c r="E27" s="55">
        <f>物品!L38</f>
        <v>0</v>
      </c>
      <c r="F27" s="55">
        <f>物品!M38</f>
        <v>0</v>
      </c>
      <c r="G27" s="55">
        <f>物品!N38</f>
        <v>0</v>
      </c>
      <c r="H27" s="55">
        <f>物品!O38</f>
        <v>0</v>
      </c>
      <c r="I27" s="55">
        <f>IF(物品!J38=0,0,"'"&amp;物品!J38&amp;"'")</f>
        <v>0</v>
      </c>
      <c r="J27" s="55">
        <f>IF(物品!K38=0,0,"'"&amp;物品!K38&amp;"'")</f>
        <v>0</v>
      </c>
      <c r="K27" s="55">
        <f>IF(物品!L38=0,0,"'"&amp;物品!L38&amp;"'")</f>
        <v>0</v>
      </c>
      <c r="L27" s="55">
        <f>IF(物品!M38=0,0,"'"&amp;物品!M38&amp;"'")</f>
        <v>0</v>
      </c>
      <c r="M27" s="55">
        <f>IF(物品!N38=0,0,"'"&amp;物品!N38&amp;"'")</f>
        <v>0</v>
      </c>
      <c r="N27" s="55">
        <f>IF(物品!O38=0,0,"'"&amp;物品!O38&amp;"'")</f>
        <v>0</v>
      </c>
      <c r="O27" s="55" t="str">
        <f t="shared" si="8"/>
        <v/>
      </c>
      <c r="P27" s="55" t="str">
        <f t="shared" si="1"/>
        <v/>
      </c>
      <c r="Q27" s="59" t="str">
        <f>IFERROR(VLOOKUP(C27,物品!$B:$E,3,FALSE),"")</f>
        <v/>
      </c>
      <c r="R27" s="59" t="str">
        <f>IFERROR(VLOOKUP(D27,物品!$B:$E,3,FALSE),"")</f>
        <v/>
      </c>
      <c r="S27" s="59" t="str">
        <f>IFERROR(VLOOKUP(E27,物品!$B:$E,3,FALSE),"")</f>
        <v/>
      </c>
      <c r="T27" s="59" t="str">
        <f>IFERROR(VLOOKUP(F27,物品!$B:$E,3,FALSE),"")</f>
        <v/>
      </c>
      <c r="U27" s="59" t="str">
        <f>IFERROR(VLOOKUP(G27,物品!$B:$E,3,FALSE),"")</f>
        <v/>
      </c>
      <c r="V27" s="59" t="str">
        <f>IFERROR(VLOOKUP(H27,物品!$B:$E,3,FALSE),"")</f>
        <v/>
      </c>
      <c r="W27" s="54" t="str">
        <f t="shared" si="9"/>
        <v/>
      </c>
      <c r="X27" s="54" t="str">
        <f t="shared" si="10"/>
        <v/>
      </c>
      <c r="Y27" s="54" t="str">
        <f t="shared" si="11"/>
        <v/>
      </c>
      <c r="Z27" s="54" t="str">
        <f t="shared" si="12"/>
        <v/>
      </c>
      <c r="AA27" s="54" t="str">
        <f t="shared" si="13"/>
        <v/>
      </c>
      <c r="AB27" s="54" t="str">
        <f t="shared" si="14"/>
        <v>|n=0</v>
      </c>
    </row>
    <row r="28" spans="1:28">
      <c r="A28" s="55">
        <f>物品!A39</f>
        <v>0</v>
      </c>
      <c r="B28" s="55" t="str">
        <f>"'"&amp;物品!B39&amp;"'"</f>
        <v>'E102'</v>
      </c>
      <c r="C28" s="55">
        <f>物品!J39</f>
        <v>0</v>
      </c>
      <c r="D28" s="55">
        <f>物品!K39</f>
        <v>0</v>
      </c>
      <c r="E28" s="55">
        <f>物品!L39</f>
        <v>0</v>
      </c>
      <c r="F28" s="55">
        <f>物品!M39</f>
        <v>0</v>
      </c>
      <c r="G28" s="55">
        <f>物品!N39</f>
        <v>0</v>
      </c>
      <c r="H28" s="55">
        <f>物品!O39</f>
        <v>0</v>
      </c>
      <c r="I28" s="55">
        <f>IF(物品!J39=0,0,"'"&amp;物品!J39&amp;"'")</f>
        <v>0</v>
      </c>
      <c r="J28" s="55">
        <f>IF(物品!K39=0,0,"'"&amp;物品!K39&amp;"'")</f>
        <v>0</v>
      </c>
      <c r="K28" s="55">
        <f>IF(物品!L39=0,0,"'"&amp;物品!L39&amp;"'")</f>
        <v>0</v>
      </c>
      <c r="L28" s="55">
        <f>IF(物品!M39=0,0,"'"&amp;物品!M39&amp;"'")</f>
        <v>0</v>
      </c>
      <c r="M28" s="55">
        <f>IF(物品!N39=0,0,"'"&amp;物品!N39&amp;"'")</f>
        <v>0</v>
      </c>
      <c r="N28" s="55">
        <f>IF(物品!O39=0,0,"'"&amp;物品!O39&amp;"'")</f>
        <v>0</v>
      </c>
      <c r="O28" s="55" t="str">
        <f t="shared" si="8"/>
        <v/>
      </c>
      <c r="P28" s="55" t="str">
        <f t="shared" si="1"/>
        <v/>
      </c>
      <c r="Q28" s="59" t="str">
        <f>IFERROR(VLOOKUP(C28,物品!$B:$E,3,FALSE),"")</f>
        <v/>
      </c>
      <c r="R28" s="59" t="str">
        <f>IFERROR(VLOOKUP(D28,物品!$B:$E,3,FALSE),"")</f>
        <v/>
      </c>
      <c r="S28" s="59" t="str">
        <f>IFERROR(VLOOKUP(E28,物品!$B:$E,3,FALSE),"")</f>
        <v/>
      </c>
      <c r="T28" s="59" t="str">
        <f>IFERROR(VLOOKUP(F28,物品!$B:$E,3,FALSE),"")</f>
        <v/>
      </c>
      <c r="U28" s="59" t="str">
        <f>IFERROR(VLOOKUP(G28,物品!$B:$E,3,FALSE),"")</f>
        <v/>
      </c>
      <c r="V28" s="59" t="str">
        <f>IFERROR(VLOOKUP(H28,物品!$B:$E,3,FALSE),"")</f>
        <v/>
      </c>
      <c r="W28" s="54" t="str">
        <f t="shared" si="9"/>
        <v/>
      </c>
      <c r="X28" s="54" t="str">
        <f t="shared" si="10"/>
        <v/>
      </c>
      <c r="Y28" s="54" t="str">
        <f t="shared" si="11"/>
        <v/>
      </c>
      <c r="Z28" s="54" t="str">
        <f t="shared" si="12"/>
        <v/>
      </c>
      <c r="AA28" s="54" t="str">
        <f t="shared" si="13"/>
        <v/>
      </c>
      <c r="AB28" s="54" t="str">
        <f t="shared" si="14"/>
        <v>|n=0</v>
      </c>
    </row>
    <row r="29" spans="1:28">
      <c r="A29" s="55">
        <f>物品!A40</f>
        <v>0</v>
      </c>
      <c r="B29" s="55" t="str">
        <f>"'"&amp;物品!B40&amp;"'"</f>
        <v>'E103'</v>
      </c>
      <c r="C29" s="55">
        <f>物品!J40</f>
        <v>0</v>
      </c>
      <c r="D29" s="55">
        <f>物品!K40</f>
        <v>0</v>
      </c>
      <c r="E29" s="55">
        <f>物品!L40</f>
        <v>0</v>
      </c>
      <c r="F29" s="55">
        <f>物品!M40</f>
        <v>0</v>
      </c>
      <c r="G29" s="55">
        <f>物品!N40</f>
        <v>0</v>
      </c>
      <c r="H29" s="55">
        <f>物品!O40</f>
        <v>0</v>
      </c>
      <c r="I29" s="55">
        <f>IF(物品!J40=0,0,"'"&amp;物品!J40&amp;"'")</f>
        <v>0</v>
      </c>
      <c r="J29" s="55">
        <f>IF(物品!K40=0,0,"'"&amp;物品!K40&amp;"'")</f>
        <v>0</v>
      </c>
      <c r="K29" s="55">
        <f>IF(物品!L40=0,0,"'"&amp;物品!L40&amp;"'")</f>
        <v>0</v>
      </c>
      <c r="L29" s="55">
        <f>IF(物品!M40=0,0,"'"&amp;物品!M40&amp;"'")</f>
        <v>0</v>
      </c>
      <c r="M29" s="55">
        <f>IF(物品!N40=0,0,"'"&amp;物品!N40&amp;"'")</f>
        <v>0</v>
      </c>
      <c r="N29" s="55">
        <f>IF(物品!O40=0,0,"'"&amp;物品!O40&amp;"'")</f>
        <v>0</v>
      </c>
      <c r="O29" s="55" t="str">
        <f t="shared" si="8"/>
        <v/>
      </c>
      <c r="P29" s="55" t="str">
        <f t="shared" si="1"/>
        <v/>
      </c>
      <c r="Q29" s="59" t="str">
        <f>IFERROR(VLOOKUP(C29,物品!$B:$E,3,FALSE),"")</f>
        <v/>
      </c>
      <c r="R29" s="59" t="str">
        <f>IFERROR(VLOOKUP(D29,物品!$B:$E,3,FALSE),"")</f>
        <v/>
      </c>
      <c r="S29" s="59" t="str">
        <f>IFERROR(VLOOKUP(E29,物品!$B:$E,3,FALSE),"")</f>
        <v/>
      </c>
      <c r="T29" s="59" t="str">
        <f>IFERROR(VLOOKUP(F29,物品!$B:$E,3,FALSE),"")</f>
        <v/>
      </c>
      <c r="U29" s="59" t="str">
        <f>IFERROR(VLOOKUP(G29,物品!$B:$E,3,FALSE),"")</f>
        <v/>
      </c>
      <c r="V29" s="59" t="str">
        <f>IFERROR(VLOOKUP(H29,物品!$B:$E,3,FALSE),"")</f>
        <v/>
      </c>
      <c r="W29" s="54" t="str">
        <f t="shared" si="9"/>
        <v/>
      </c>
      <c r="X29" s="54" t="str">
        <f t="shared" si="10"/>
        <v/>
      </c>
      <c r="Y29" s="54" t="str">
        <f t="shared" si="11"/>
        <v/>
      </c>
      <c r="Z29" s="54" t="str">
        <f t="shared" si="12"/>
        <v/>
      </c>
      <c r="AA29" s="54" t="str">
        <f t="shared" si="13"/>
        <v/>
      </c>
      <c r="AB29" s="54" t="str">
        <f t="shared" si="14"/>
        <v>|n=0</v>
      </c>
    </row>
    <row r="30" spans="1:28">
      <c r="A30" s="55">
        <f>物品!A41</f>
        <v>0</v>
      </c>
      <c r="B30" s="55" t="str">
        <f>"'"&amp;物品!B41&amp;"'"</f>
        <v>'E104'</v>
      </c>
      <c r="C30" s="55">
        <f>物品!J41</f>
        <v>0</v>
      </c>
      <c r="D30" s="55">
        <f>物品!K41</f>
        <v>0</v>
      </c>
      <c r="E30" s="55">
        <f>物品!L41</f>
        <v>0</v>
      </c>
      <c r="F30" s="55">
        <f>物品!M41</f>
        <v>0</v>
      </c>
      <c r="G30" s="55">
        <f>物品!N41</f>
        <v>0</v>
      </c>
      <c r="H30" s="55">
        <f>物品!O41</f>
        <v>0</v>
      </c>
      <c r="I30" s="55">
        <f>IF(物品!J41=0,0,"'"&amp;物品!J41&amp;"'")</f>
        <v>0</v>
      </c>
      <c r="J30" s="55">
        <f>IF(物品!K41=0,0,"'"&amp;物品!K41&amp;"'")</f>
        <v>0</v>
      </c>
      <c r="K30" s="55">
        <f>IF(物品!L41=0,0,"'"&amp;物品!L41&amp;"'")</f>
        <v>0</v>
      </c>
      <c r="L30" s="55">
        <f>IF(物品!M41=0,0,"'"&amp;物品!M41&amp;"'")</f>
        <v>0</v>
      </c>
      <c r="M30" s="55">
        <f>IF(物品!N41=0,0,"'"&amp;物品!N41&amp;"'")</f>
        <v>0</v>
      </c>
      <c r="N30" s="55">
        <f>IF(物品!O41=0,0,"'"&amp;物品!O41&amp;"'")</f>
        <v>0</v>
      </c>
      <c r="O30" s="55" t="str">
        <f t="shared" si="8"/>
        <v/>
      </c>
      <c r="P30" s="55" t="str">
        <f t="shared" si="1"/>
        <v/>
      </c>
      <c r="Q30" s="59" t="str">
        <f>IFERROR(VLOOKUP(C30,物品!$B:$E,3,FALSE),"")</f>
        <v/>
      </c>
      <c r="R30" s="59" t="str">
        <f>IFERROR(VLOOKUP(D30,物品!$B:$E,3,FALSE),"")</f>
        <v/>
      </c>
      <c r="S30" s="59" t="str">
        <f>IFERROR(VLOOKUP(E30,物品!$B:$E,3,FALSE),"")</f>
        <v/>
      </c>
      <c r="T30" s="59" t="str">
        <f>IFERROR(VLOOKUP(F30,物品!$B:$E,3,FALSE),"")</f>
        <v/>
      </c>
      <c r="U30" s="59" t="str">
        <f>IFERROR(VLOOKUP(G30,物品!$B:$E,3,FALSE),"")</f>
        <v/>
      </c>
      <c r="V30" s="59" t="str">
        <f>IFERROR(VLOOKUP(H30,物品!$B:$E,3,FALSE),"")</f>
        <v/>
      </c>
      <c r="W30" s="54" t="str">
        <f t="shared" si="9"/>
        <v/>
      </c>
      <c r="X30" s="54" t="str">
        <f t="shared" si="10"/>
        <v/>
      </c>
      <c r="Y30" s="54" t="str">
        <f t="shared" si="11"/>
        <v/>
      </c>
      <c r="Z30" s="54" t="str">
        <f t="shared" si="12"/>
        <v/>
      </c>
      <c r="AA30" s="54" t="str">
        <f t="shared" si="13"/>
        <v/>
      </c>
      <c r="AB30" s="54" t="str">
        <f t="shared" si="14"/>
        <v>|n=0</v>
      </c>
    </row>
    <row r="31" spans="1:28">
      <c r="A31" s="55">
        <f>物品!A42</f>
        <v>0</v>
      </c>
      <c r="B31" s="55" t="str">
        <f>"'"&amp;物品!B42&amp;"'"</f>
        <v>'E105'</v>
      </c>
      <c r="C31" s="55">
        <f>物品!J42</f>
        <v>0</v>
      </c>
      <c r="D31" s="55">
        <f>物品!K42</f>
        <v>0</v>
      </c>
      <c r="E31" s="55">
        <f>物品!L42</f>
        <v>0</v>
      </c>
      <c r="F31" s="55">
        <f>物品!M42</f>
        <v>0</v>
      </c>
      <c r="G31" s="55">
        <f>物品!N42</f>
        <v>0</v>
      </c>
      <c r="H31" s="55">
        <f>物品!O42</f>
        <v>0</v>
      </c>
      <c r="I31" s="55">
        <f>IF(物品!J42=0,0,"'"&amp;物品!J42&amp;"'")</f>
        <v>0</v>
      </c>
      <c r="J31" s="55">
        <f>IF(物品!K42=0,0,"'"&amp;物品!K42&amp;"'")</f>
        <v>0</v>
      </c>
      <c r="K31" s="55">
        <f>IF(物品!L42=0,0,"'"&amp;物品!L42&amp;"'")</f>
        <v>0</v>
      </c>
      <c r="L31" s="55">
        <f>IF(物品!M42=0,0,"'"&amp;物品!M42&amp;"'")</f>
        <v>0</v>
      </c>
      <c r="M31" s="55">
        <f>IF(物品!N42=0,0,"'"&amp;物品!N42&amp;"'")</f>
        <v>0</v>
      </c>
      <c r="N31" s="55">
        <f>IF(物品!O42=0,0,"'"&amp;物品!O42&amp;"'")</f>
        <v>0</v>
      </c>
      <c r="O31" s="55" t="str">
        <f t="shared" si="8"/>
        <v/>
      </c>
      <c r="P31" s="55" t="str">
        <f t="shared" si="1"/>
        <v/>
      </c>
      <c r="Q31" s="59" t="str">
        <f>IFERROR(VLOOKUP(C31,物品!$B:$E,3,FALSE),"")</f>
        <v/>
      </c>
      <c r="R31" s="59" t="str">
        <f>IFERROR(VLOOKUP(D31,物品!$B:$E,3,FALSE),"")</f>
        <v/>
      </c>
      <c r="S31" s="59" t="str">
        <f>IFERROR(VLOOKUP(E31,物品!$B:$E,3,FALSE),"")</f>
        <v/>
      </c>
      <c r="T31" s="59" t="str">
        <f>IFERROR(VLOOKUP(F31,物品!$B:$E,3,FALSE),"")</f>
        <v/>
      </c>
      <c r="U31" s="59" t="str">
        <f>IFERROR(VLOOKUP(G31,物品!$B:$E,3,FALSE),"")</f>
        <v/>
      </c>
      <c r="V31" s="59" t="str">
        <f>IFERROR(VLOOKUP(H31,物品!$B:$E,3,FALSE),"")</f>
        <v/>
      </c>
      <c r="W31" s="54" t="str">
        <f t="shared" si="9"/>
        <v/>
      </c>
      <c r="X31" s="54" t="str">
        <f t="shared" si="10"/>
        <v/>
      </c>
      <c r="Y31" s="54" t="str">
        <f t="shared" si="11"/>
        <v/>
      </c>
      <c r="Z31" s="54" t="str">
        <f t="shared" si="12"/>
        <v/>
      </c>
      <c r="AA31" s="54" t="str">
        <f t="shared" si="13"/>
        <v/>
      </c>
      <c r="AB31" s="54" t="str">
        <f t="shared" si="14"/>
        <v>|n=0</v>
      </c>
    </row>
    <row r="32" spans="1:28">
      <c r="A32" s="55">
        <f>物品!A43</f>
        <v>0</v>
      </c>
      <c r="B32" s="55" t="str">
        <f>"'"&amp;物品!B43&amp;"'"</f>
        <v>'E106'</v>
      </c>
      <c r="C32" s="55">
        <f>物品!J43</f>
        <v>0</v>
      </c>
      <c r="D32" s="55">
        <f>物品!K43</f>
        <v>0</v>
      </c>
      <c r="E32" s="55">
        <f>物品!L43</f>
        <v>0</v>
      </c>
      <c r="F32" s="55">
        <f>物品!M43</f>
        <v>0</v>
      </c>
      <c r="G32" s="55">
        <f>物品!N43</f>
        <v>0</v>
      </c>
      <c r="H32" s="55">
        <f>物品!O43</f>
        <v>0</v>
      </c>
      <c r="I32" s="55">
        <f>IF(物品!J43=0,0,"'"&amp;物品!J43&amp;"'")</f>
        <v>0</v>
      </c>
      <c r="J32" s="55">
        <f>IF(物品!K43=0,0,"'"&amp;物品!K43&amp;"'")</f>
        <v>0</v>
      </c>
      <c r="K32" s="55">
        <f>IF(物品!L43=0,0,"'"&amp;物品!L43&amp;"'")</f>
        <v>0</v>
      </c>
      <c r="L32" s="55">
        <f>IF(物品!M43=0,0,"'"&amp;物品!M43&amp;"'")</f>
        <v>0</v>
      </c>
      <c r="M32" s="55">
        <f>IF(物品!N43=0,0,"'"&amp;物品!N43&amp;"'")</f>
        <v>0</v>
      </c>
      <c r="N32" s="55">
        <f>IF(物品!O43=0,0,"'"&amp;物品!O43&amp;"'")</f>
        <v>0</v>
      </c>
      <c r="O32" s="55" t="str">
        <f t="shared" si="8"/>
        <v/>
      </c>
      <c r="P32" s="55" t="str">
        <f t="shared" si="1"/>
        <v/>
      </c>
      <c r="Q32" s="59" t="str">
        <f>IFERROR(VLOOKUP(C32,物品!$B:$E,3,FALSE),"")</f>
        <v/>
      </c>
      <c r="R32" s="59" t="str">
        <f>IFERROR(VLOOKUP(D32,物品!$B:$E,3,FALSE),"")</f>
        <v/>
      </c>
      <c r="S32" s="59" t="str">
        <f>IFERROR(VLOOKUP(E32,物品!$B:$E,3,FALSE),"")</f>
        <v/>
      </c>
      <c r="T32" s="59" t="str">
        <f>IFERROR(VLOOKUP(F32,物品!$B:$E,3,FALSE),"")</f>
        <v/>
      </c>
      <c r="U32" s="59" t="str">
        <f>IFERROR(VLOOKUP(G32,物品!$B:$E,3,FALSE),"")</f>
        <v/>
      </c>
      <c r="V32" s="59" t="str">
        <f>IFERROR(VLOOKUP(H32,物品!$B:$E,3,FALSE),"")</f>
        <v/>
      </c>
      <c r="W32" s="54" t="str">
        <f t="shared" si="9"/>
        <v/>
      </c>
      <c r="X32" s="54" t="str">
        <f t="shared" si="10"/>
        <v/>
      </c>
      <c r="Y32" s="54" t="str">
        <f t="shared" si="11"/>
        <v/>
      </c>
      <c r="Z32" s="54" t="str">
        <f t="shared" si="12"/>
        <v/>
      </c>
      <c r="AA32" s="54" t="str">
        <f t="shared" si="13"/>
        <v/>
      </c>
      <c r="AB32" s="54" t="str">
        <f t="shared" si="14"/>
        <v>|n=0</v>
      </c>
    </row>
    <row r="33" spans="1:28">
      <c r="A33" s="55">
        <f>物品!A44</f>
        <v>0</v>
      </c>
      <c r="B33" s="55" t="str">
        <f>"'"&amp;物品!B44&amp;"'"</f>
        <v>'E107'</v>
      </c>
      <c r="C33" s="55">
        <f>物品!J44</f>
        <v>0</v>
      </c>
      <c r="D33" s="55">
        <f>物品!K44</f>
        <v>0</v>
      </c>
      <c r="E33" s="55">
        <f>物品!L44</f>
        <v>0</v>
      </c>
      <c r="F33" s="55">
        <f>物品!M44</f>
        <v>0</v>
      </c>
      <c r="G33" s="55">
        <f>物品!N44</f>
        <v>0</v>
      </c>
      <c r="H33" s="55">
        <f>物品!O44</f>
        <v>0</v>
      </c>
      <c r="I33" s="55">
        <f>IF(物品!J44=0,0,"'"&amp;物品!J44&amp;"'")</f>
        <v>0</v>
      </c>
      <c r="J33" s="55">
        <f>IF(物品!K44=0,0,"'"&amp;物品!K44&amp;"'")</f>
        <v>0</v>
      </c>
      <c r="K33" s="55">
        <f>IF(物品!L44=0,0,"'"&amp;物品!L44&amp;"'")</f>
        <v>0</v>
      </c>
      <c r="L33" s="55">
        <f>IF(物品!M44=0,0,"'"&amp;物品!M44&amp;"'")</f>
        <v>0</v>
      </c>
      <c r="M33" s="55">
        <f>IF(物品!N44=0,0,"'"&amp;物品!N44&amp;"'")</f>
        <v>0</v>
      </c>
      <c r="N33" s="55">
        <f>IF(物品!O44=0,0,"'"&amp;物品!O44&amp;"'")</f>
        <v>0</v>
      </c>
      <c r="O33" s="55" t="str">
        <f t="shared" si="8"/>
        <v/>
      </c>
      <c r="P33" s="55" t="str">
        <f t="shared" si="1"/>
        <v/>
      </c>
      <c r="Q33" s="59" t="str">
        <f>IFERROR(VLOOKUP(C33,物品!$B:$E,3,FALSE),"")</f>
        <v/>
      </c>
      <c r="R33" s="59" t="str">
        <f>IFERROR(VLOOKUP(D33,物品!$B:$E,3,FALSE),"")</f>
        <v/>
      </c>
      <c r="S33" s="59" t="str">
        <f>IFERROR(VLOOKUP(E33,物品!$B:$E,3,FALSE),"")</f>
        <v/>
      </c>
      <c r="T33" s="59" t="str">
        <f>IFERROR(VLOOKUP(F33,物品!$B:$E,3,FALSE),"")</f>
        <v/>
      </c>
      <c r="U33" s="59" t="str">
        <f>IFERROR(VLOOKUP(G33,物品!$B:$E,3,FALSE),"")</f>
        <v/>
      </c>
      <c r="V33" s="59" t="str">
        <f>IFERROR(VLOOKUP(H33,物品!$B:$E,3,FALSE),"")</f>
        <v/>
      </c>
      <c r="W33" s="54" t="str">
        <f t="shared" si="9"/>
        <v/>
      </c>
      <c r="X33" s="54" t="str">
        <f t="shared" si="10"/>
        <v/>
      </c>
      <c r="Y33" s="54" t="str">
        <f t="shared" si="11"/>
        <v/>
      </c>
      <c r="Z33" s="54" t="str">
        <f t="shared" si="12"/>
        <v/>
      </c>
      <c r="AA33" s="54" t="str">
        <f t="shared" si="13"/>
        <v/>
      </c>
      <c r="AB33" s="54" t="str">
        <f t="shared" si="14"/>
        <v>|n=0</v>
      </c>
    </row>
    <row r="34" spans="1:28">
      <c r="A34" s="55">
        <f>物品!A45</f>
        <v>0</v>
      </c>
      <c r="B34" s="55" t="str">
        <f>"'"&amp;物品!B45&amp;"'"</f>
        <v>'E108'</v>
      </c>
      <c r="C34" s="55">
        <f>物品!J45</f>
        <v>0</v>
      </c>
      <c r="D34" s="55">
        <f>物品!K45</f>
        <v>0</v>
      </c>
      <c r="E34" s="55">
        <f>物品!L45</f>
        <v>0</v>
      </c>
      <c r="F34" s="55">
        <f>物品!M45</f>
        <v>0</v>
      </c>
      <c r="G34" s="55">
        <f>物品!N45</f>
        <v>0</v>
      </c>
      <c r="H34" s="55">
        <f>物品!O45</f>
        <v>0</v>
      </c>
      <c r="I34" s="55">
        <f>IF(物品!J45=0,0,"'"&amp;物品!J45&amp;"'")</f>
        <v>0</v>
      </c>
      <c r="J34" s="55">
        <f>IF(物品!K45=0,0,"'"&amp;物品!K45&amp;"'")</f>
        <v>0</v>
      </c>
      <c r="K34" s="55">
        <f>IF(物品!L45=0,0,"'"&amp;物品!L45&amp;"'")</f>
        <v>0</v>
      </c>
      <c r="L34" s="55">
        <f>IF(物品!M45=0,0,"'"&amp;物品!M45&amp;"'")</f>
        <v>0</v>
      </c>
      <c r="M34" s="55">
        <f>IF(物品!N45=0,0,"'"&amp;物品!N45&amp;"'")</f>
        <v>0</v>
      </c>
      <c r="N34" s="55">
        <f>IF(物品!O45=0,0,"'"&amp;物品!O45&amp;"'")</f>
        <v>0</v>
      </c>
      <c r="O34" s="55" t="str">
        <f t="shared" si="8"/>
        <v/>
      </c>
      <c r="P34" s="55" t="str">
        <f t="shared" ref="P34:P65" si="15">IFERROR(VLOOKUP(A34,Q:AB,12,FALSE),IFERROR(VLOOKUP(A34,R:AB,11,FALSE),IFERROR(VLOOKUP(A34,S:AB,10,FALSE),"")))</f>
        <v/>
      </c>
      <c r="Q34" s="59" t="str">
        <f>IFERROR(VLOOKUP(C34,物品!$B:$E,3,FALSE),"")</f>
        <v/>
      </c>
      <c r="R34" s="59" t="str">
        <f>IFERROR(VLOOKUP(D34,物品!$B:$E,3,FALSE),"")</f>
        <v/>
      </c>
      <c r="S34" s="59" t="str">
        <f>IFERROR(VLOOKUP(E34,物品!$B:$E,3,FALSE),"")</f>
        <v/>
      </c>
      <c r="T34" s="59" t="str">
        <f>IFERROR(VLOOKUP(F34,物品!$B:$E,3,FALSE),"")</f>
        <v/>
      </c>
      <c r="U34" s="59" t="str">
        <f>IFERROR(VLOOKUP(G34,物品!$B:$E,3,FALSE),"")</f>
        <v/>
      </c>
      <c r="V34" s="59" t="str">
        <f>IFERROR(VLOOKUP(H34,物品!$B:$E,3,FALSE),"")</f>
        <v/>
      </c>
      <c r="W34" s="54" t="str">
        <f t="shared" si="9"/>
        <v/>
      </c>
      <c r="X34" s="54" t="str">
        <f t="shared" si="10"/>
        <v/>
      </c>
      <c r="Y34" s="54" t="str">
        <f t="shared" si="11"/>
        <v/>
      </c>
      <c r="Z34" s="54" t="str">
        <f t="shared" si="12"/>
        <v/>
      </c>
      <c r="AA34" s="54" t="str">
        <f t="shared" si="13"/>
        <v/>
      </c>
      <c r="AB34" s="54" t="str">
        <f t="shared" si="14"/>
        <v>|n=0</v>
      </c>
    </row>
    <row r="35" spans="1:28">
      <c r="A35" s="55">
        <f>物品!A46</f>
        <v>0</v>
      </c>
      <c r="B35" s="55" t="str">
        <f>"'"&amp;物品!B46&amp;"'"</f>
        <v>'E109'</v>
      </c>
      <c r="C35" s="55">
        <f>物品!J46</f>
        <v>0</v>
      </c>
      <c r="D35" s="55">
        <f>物品!K46</f>
        <v>0</v>
      </c>
      <c r="E35" s="55">
        <f>物品!L46</f>
        <v>0</v>
      </c>
      <c r="F35" s="55">
        <f>物品!M46</f>
        <v>0</v>
      </c>
      <c r="G35" s="55">
        <f>物品!N46</f>
        <v>0</v>
      </c>
      <c r="H35" s="55">
        <f>物品!O46</f>
        <v>0</v>
      </c>
      <c r="I35" s="55">
        <f>IF(物品!J46=0,0,"'"&amp;物品!J46&amp;"'")</f>
        <v>0</v>
      </c>
      <c r="J35" s="55">
        <f>IF(物品!K46=0,0,"'"&amp;物品!K46&amp;"'")</f>
        <v>0</v>
      </c>
      <c r="K35" s="55">
        <f>IF(物品!L46=0,0,"'"&amp;物品!L46&amp;"'")</f>
        <v>0</v>
      </c>
      <c r="L35" s="55">
        <f>IF(物品!M46=0,0,"'"&amp;物品!M46&amp;"'")</f>
        <v>0</v>
      </c>
      <c r="M35" s="55">
        <f>IF(物品!N46=0,0,"'"&amp;物品!N46&amp;"'")</f>
        <v>0</v>
      </c>
      <c r="N35" s="55">
        <f>IF(物品!O46=0,0,"'"&amp;物品!O46&amp;"'")</f>
        <v>0</v>
      </c>
      <c r="O35" s="55" t="str">
        <f t="shared" si="8"/>
        <v/>
      </c>
      <c r="P35" s="55" t="str">
        <f t="shared" si="15"/>
        <v/>
      </c>
      <c r="Q35" s="59" t="str">
        <f>IFERROR(VLOOKUP(C35,物品!$B:$E,3,FALSE),"")</f>
        <v/>
      </c>
      <c r="R35" s="59" t="str">
        <f>IFERROR(VLOOKUP(D35,物品!$B:$E,3,FALSE),"")</f>
        <v/>
      </c>
      <c r="S35" s="59" t="str">
        <f>IFERROR(VLOOKUP(E35,物品!$B:$E,3,FALSE),"")</f>
        <v/>
      </c>
      <c r="T35" s="59" t="str">
        <f>IFERROR(VLOOKUP(F35,物品!$B:$E,3,FALSE),"")</f>
        <v/>
      </c>
      <c r="U35" s="59" t="str">
        <f>IFERROR(VLOOKUP(G35,物品!$B:$E,3,FALSE),"")</f>
        <v/>
      </c>
      <c r="V35" s="59" t="str">
        <f>IFERROR(VLOOKUP(H35,物品!$B:$E,3,FALSE),"")</f>
        <v/>
      </c>
      <c r="W35" s="54" t="str">
        <f t="shared" si="9"/>
        <v/>
      </c>
      <c r="X35" s="54" t="str">
        <f t="shared" si="10"/>
        <v/>
      </c>
      <c r="Y35" s="54" t="str">
        <f t="shared" si="11"/>
        <v/>
      </c>
      <c r="Z35" s="54" t="str">
        <f t="shared" si="12"/>
        <v/>
      </c>
      <c r="AA35" s="54" t="str">
        <f t="shared" si="13"/>
        <v/>
      </c>
      <c r="AB35" s="54" t="str">
        <f t="shared" si="14"/>
        <v>|n=0</v>
      </c>
    </row>
    <row r="36" spans="1:28">
      <c r="A36" s="55">
        <f>物品!A47</f>
        <v>0</v>
      </c>
      <c r="B36" s="55" t="str">
        <f>"'"&amp;物品!B47&amp;"'"</f>
        <v>'E110'</v>
      </c>
      <c r="C36" s="55">
        <f>物品!J47</f>
        <v>0</v>
      </c>
      <c r="D36" s="55">
        <f>物品!K47</f>
        <v>0</v>
      </c>
      <c r="E36" s="55">
        <f>物品!L47</f>
        <v>0</v>
      </c>
      <c r="F36" s="55">
        <f>物品!M47</f>
        <v>0</v>
      </c>
      <c r="G36" s="55">
        <f>物品!N47</f>
        <v>0</v>
      </c>
      <c r="H36" s="55">
        <f>物品!O47</f>
        <v>0</v>
      </c>
      <c r="I36" s="55">
        <f>IF(物品!J47=0,0,"'"&amp;物品!J47&amp;"'")</f>
        <v>0</v>
      </c>
      <c r="J36" s="55">
        <f>IF(物品!K47=0,0,"'"&amp;物品!K47&amp;"'")</f>
        <v>0</v>
      </c>
      <c r="K36" s="55">
        <f>IF(物品!L47=0,0,"'"&amp;物品!L47&amp;"'")</f>
        <v>0</v>
      </c>
      <c r="L36" s="55">
        <f>IF(物品!M47=0,0,"'"&amp;物品!M47&amp;"'")</f>
        <v>0</v>
      </c>
      <c r="M36" s="55">
        <f>IF(物品!N47=0,0,"'"&amp;物品!N47&amp;"'")</f>
        <v>0</v>
      </c>
      <c r="N36" s="55">
        <f>IF(物品!O47=0,0,"'"&amp;物品!O47&amp;"'")</f>
        <v>0</v>
      </c>
      <c r="O36" s="55" t="str">
        <f t="shared" si="8"/>
        <v/>
      </c>
      <c r="P36" s="55" t="str">
        <f t="shared" si="15"/>
        <v/>
      </c>
      <c r="Q36" s="59" t="str">
        <f>IFERROR(VLOOKUP(C36,物品!$B:$E,3,FALSE),"")</f>
        <v/>
      </c>
      <c r="R36" s="59" t="str">
        <f>IFERROR(VLOOKUP(D36,物品!$B:$E,3,FALSE),"")</f>
        <v/>
      </c>
      <c r="S36" s="59" t="str">
        <f>IFERROR(VLOOKUP(E36,物品!$B:$E,3,FALSE),"")</f>
        <v/>
      </c>
      <c r="T36" s="59" t="str">
        <f>IFERROR(VLOOKUP(F36,物品!$B:$E,3,FALSE),"")</f>
        <v/>
      </c>
      <c r="U36" s="59" t="str">
        <f>IFERROR(VLOOKUP(G36,物品!$B:$E,3,FALSE),"")</f>
        <v/>
      </c>
      <c r="V36" s="59" t="str">
        <f>IFERROR(VLOOKUP(H36,物品!$B:$E,3,FALSE),"")</f>
        <v/>
      </c>
      <c r="W36" s="54" t="str">
        <f t="shared" si="9"/>
        <v/>
      </c>
      <c r="X36" s="54" t="str">
        <f t="shared" si="10"/>
        <v/>
      </c>
      <c r="Y36" s="54" t="str">
        <f t="shared" si="11"/>
        <v/>
      </c>
      <c r="Z36" s="54" t="str">
        <f t="shared" si="12"/>
        <v/>
      </c>
      <c r="AA36" s="54" t="str">
        <f t="shared" si="13"/>
        <v/>
      </c>
      <c r="AB36" s="54" t="str">
        <f t="shared" si="14"/>
        <v>|n=0</v>
      </c>
    </row>
    <row r="37" spans="1:28">
      <c r="A37" s="55">
        <f>物品!A48</f>
        <v>0</v>
      </c>
      <c r="B37" s="55" t="str">
        <f>"'"&amp;物品!B48&amp;"'"</f>
        <v>'E111'</v>
      </c>
      <c r="C37" s="55">
        <f>物品!J48</f>
        <v>0</v>
      </c>
      <c r="D37" s="55">
        <f>物品!K48</f>
        <v>0</v>
      </c>
      <c r="E37" s="55">
        <f>物品!L48</f>
        <v>0</v>
      </c>
      <c r="F37" s="55">
        <f>物品!M48</f>
        <v>0</v>
      </c>
      <c r="G37" s="55">
        <f>物品!N48</f>
        <v>0</v>
      </c>
      <c r="H37" s="55">
        <f>物品!O48</f>
        <v>0</v>
      </c>
      <c r="I37" s="55">
        <f>IF(物品!J48=0,0,"'"&amp;物品!J48&amp;"'")</f>
        <v>0</v>
      </c>
      <c r="J37" s="55">
        <f>IF(物品!K48=0,0,"'"&amp;物品!K48&amp;"'")</f>
        <v>0</v>
      </c>
      <c r="K37" s="55">
        <f>IF(物品!L48=0,0,"'"&amp;物品!L48&amp;"'")</f>
        <v>0</v>
      </c>
      <c r="L37" s="55">
        <f>IF(物品!M48=0,0,"'"&amp;物品!M48&amp;"'")</f>
        <v>0</v>
      </c>
      <c r="M37" s="55">
        <f>IF(物品!N48=0,0,"'"&amp;物品!N48&amp;"'")</f>
        <v>0</v>
      </c>
      <c r="N37" s="55">
        <f>IF(物品!O48=0,0,"'"&amp;物品!O48&amp;"'")</f>
        <v>0</v>
      </c>
      <c r="O37" s="55" t="str">
        <f t="shared" si="8"/>
        <v/>
      </c>
      <c r="P37" s="55" t="str">
        <f t="shared" si="15"/>
        <v/>
      </c>
      <c r="Q37" s="59" t="str">
        <f>IFERROR(VLOOKUP(C37,物品!$B:$E,3,FALSE),"")</f>
        <v/>
      </c>
      <c r="R37" s="59" t="str">
        <f>IFERROR(VLOOKUP(D37,物品!$B:$E,3,FALSE),"")</f>
        <v/>
      </c>
      <c r="S37" s="59" t="str">
        <f>IFERROR(VLOOKUP(E37,物品!$B:$E,3,FALSE),"")</f>
        <v/>
      </c>
      <c r="T37" s="59" t="str">
        <f>IFERROR(VLOOKUP(F37,物品!$B:$E,3,FALSE),"")</f>
        <v/>
      </c>
      <c r="U37" s="59" t="str">
        <f>IFERROR(VLOOKUP(G37,物品!$B:$E,3,FALSE),"")</f>
        <v/>
      </c>
      <c r="V37" s="59" t="str">
        <f>IFERROR(VLOOKUP(H37,物品!$B:$E,3,FALSE),"")</f>
        <v/>
      </c>
      <c r="W37" s="54" t="str">
        <f t="shared" si="9"/>
        <v/>
      </c>
      <c r="X37" s="54" t="str">
        <f t="shared" si="10"/>
        <v/>
      </c>
      <c r="Y37" s="54" t="str">
        <f t="shared" si="11"/>
        <v/>
      </c>
      <c r="Z37" s="54" t="str">
        <f t="shared" si="12"/>
        <v/>
      </c>
      <c r="AA37" s="54" t="str">
        <f t="shared" si="13"/>
        <v/>
      </c>
      <c r="AB37" s="54" t="str">
        <f t="shared" si="14"/>
        <v>|n=0</v>
      </c>
    </row>
    <row r="38" spans="1:28">
      <c r="A38" s="55">
        <f>物品!A49</f>
        <v>0</v>
      </c>
      <c r="B38" s="55" t="str">
        <f>"'"&amp;物品!B49&amp;"'"</f>
        <v>'E112'</v>
      </c>
      <c r="C38" s="55">
        <f>物品!J49</f>
        <v>0</v>
      </c>
      <c r="D38" s="55">
        <f>物品!K49</f>
        <v>0</v>
      </c>
      <c r="E38" s="55">
        <f>物品!L49</f>
        <v>0</v>
      </c>
      <c r="F38" s="55">
        <f>物品!M49</f>
        <v>0</v>
      </c>
      <c r="G38" s="55">
        <f>物品!N49</f>
        <v>0</v>
      </c>
      <c r="H38" s="55">
        <f>物品!O49</f>
        <v>0</v>
      </c>
      <c r="I38" s="55">
        <f>IF(物品!J49=0,0,"'"&amp;物品!J49&amp;"'")</f>
        <v>0</v>
      </c>
      <c r="J38" s="55">
        <f>IF(物品!K49=0,0,"'"&amp;物品!K49&amp;"'")</f>
        <v>0</v>
      </c>
      <c r="K38" s="55">
        <f>IF(物品!L49=0,0,"'"&amp;物品!L49&amp;"'")</f>
        <v>0</v>
      </c>
      <c r="L38" s="55">
        <f>IF(物品!M49=0,0,"'"&amp;物品!M49&amp;"'")</f>
        <v>0</v>
      </c>
      <c r="M38" s="55">
        <f>IF(物品!N49=0,0,"'"&amp;物品!N49&amp;"'")</f>
        <v>0</v>
      </c>
      <c r="N38" s="55">
        <f>IF(物品!O49=0,0,"'"&amp;物品!O49&amp;"'")</f>
        <v>0</v>
      </c>
      <c r="O38" s="55" t="str">
        <f t="shared" si="8"/>
        <v/>
      </c>
      <c r="P38" s="55" t="str">
        <f t="shared" si="15"/>
        <v/>
      </c>
      <c r="Q38" s="59" t="str">
        <f>IFERROR(VLOOKUP(C38,物品!$B:$E,3,FALSE),"")</f>
        <v/>
      </c>
      <c r="R38" s="59" t="str">
        <f>IFERROR(VLOOKUP(D38,物品!$B:$E,3,FALSE),"")</f>
        <v/>
      </c>
      <c r="S38" s="59" t="str">
        <f>IFERROR(VLOOKUP(E38,物品!$B:$E,3,FALSE),"")</f>
        <v/>
      </c>
      <c r="T38" s="59" t="str">
        <f>IFERROR(VLOOKUP(F38,物品!$B:$E,3,FALSE),"")</f>
        <v/>
      </c>
      <c r="U38" s="59" t="str">
        <f>IFERROR(VLOOKUP(G38,物品!$B:$E,3,FALSE),"")</f>
        <v/>
      </c>
      <c r="V38" s="59" t="str">
        <f>IFERROR(VLOOKUP(H38,物品!$B:$E,3,FALSE),"")</f>
        <v/>
      </c>
      <c r="W38" s="54" t="str">
        <f t="shared" si="9"/>
        <v/>
      </c>
      <c r="X38" s="54" t="str">
        <f t="shared" si="10"/>
        <v/>
      </c>
      <c r="Y38" s="54" t="str">
        <f t="shared" si="11"/>
        <v/>
      </c>
      <c r="Z38" s="54" t="str">
        <f t="shared" si="12"/>
        <v/>
      </c>
      <c r="AA38" s="54" t="str">
        <f t="shared" si="13"/>
        <v/>
      </c>
      <c r="AB38" s="54" t="str">
        <f t="shared" si="14"/>
        <v>|n=0</v>
      </c>
    </row>
    <row r="39" spans="1:28">
      <c r="A39" s="55">
        <f>物品!A50</f>
        <v>0</v>
      </c>
      <c r="B39" s="55" t="str">
        <f>"'"&amp;物品!B50&amp;"'"</f>
        <v>'E113'</v>
      </c>
      <c r="C39" s="55">
        <f>物品!J50</f>
        <v>0</v>
      </c>
      <c r="D39" s="55">
        <f>物品!K50</f>
        <v>0</v>
      </c>
      <c r="E39" s="55">
        <f>物品!L50</f>
        <v>0</v>
      </c>
      <c r="F39" s="55">
        <f>物品!M50</f>
        <v>0</v>
      </c>
      <c r="G39" s="55">
        <f>物品!N50</f>
        <v>0</v>
      </c>
      <c r="H39" s="55">
        <f>物品!O50</f>
        <v>0</v>
      </c>
      <c r="I39" s="55">
        <f>IF(物品!J50=0,0,"'"&amp;物品!J50&amp;"'")</f>
        <v>0</v>
      </c>
      <c r="J39" s="55">
        <f>IF(物品!K50=0,0,"'"&amp;物品!K50&amp;"'")</f>
        <v>0</v>
      </c>
      <c r="K39" s="55">
        <f>IF(物品!L50=0,0,"'"&amp;物品!L50&amp;"'")</f>
        <v>0</v>
      </c>
      <c r="L39" s="55">
        <f>IF(物品!M50=0,0,"'"&amp;物品!M50&amp;"'")</f>
        <v>0</v>
      </c>
      <c r="M39" s="55">
        <f>IF(物品!N50=0,0,"'"&amp;物品!N50&amp;"'")</f>
        <v>0</v>
      </c>
      <c r="N39" s="55">
        <f>IF(物品!O50=0,0,"'"&amp;物品!O50&amp;"'")</f>
        <v>0</v>
      </c>
      <c r="O39" s="55" t="str">
        <f t="shared" si="8"/>
        <v/>
      </c>
      <c r="P39" s="55" t="str">
        <f t="shared" si="15"/>
        <v/>
      </c>
      <c r="Q39" s="59" t="str">
        <f>IFERROR(VLOOKUP(C39,物品!$B:$E,3,FALSE),"")</f>
        <v/>
      </c>
      <c r="R39" s="59" t="str">
        <f>IFERROR(VLOOKUP(D39,物品!$B:$E,3,FALSE),"")</f>
        <v/>
      </c>
      <c r="S39" s="59" t="str">
        <f>IFERROR(VLOOKUP(E39,物品!$B:$E,3,FALSE),"")</f>
        <v/>
      </c>
      <c r="T39" s="59" t="str">
        <f>IFERROR(VLOOKUP(F39,物品!$B:$E,3,FALSE),"")</f>
        <v/>
      </c>
      <c r="U39" s="59" t="str">
        <f>IFERROR(VLOOKUP(G39,物品!$B:$E,3,FALSE),"")</f>
        <v/>
      </c>
      <c r="V39" s="59" t="str">
        <f>IFERROR(VLOOKUP(H39,物品!$B:$E,3,FALSE),"")</f>
        <v/>
      </c>
      <c r="W39" s="54" t="str">
        <f t="shared" si="9"/>
        <v/>
      </c>
      <c r="X39" s="54" t="str">
        <f t="shared" si="10"/>
        <v/>
      </c>
      <c r="Y39" s="54" t="str">
        <f t="shared" si="11"/>
        <v/>
      </c>
      <c r="Z39" s="54" t="str">
        <f t="shared" si="12"/>
        <v/>
      </c>
      <c r="AA39" s="54" t="str">
        <f t="shared" si="13"/>
        <v/>
      </c>
      <c r="AB39" s="54" t="str">
        <f t="shared" si="14"/>
        <v>|n=0</v>
      </c>
    </row>
    <row r="40" spans="1:28">
      <c r="A40" s="55">
        <f>物品!A51</f>
        <v>0</v>
      </c>
      <c r="B40" s="55" t="str">
        <f>"'"&amp;物品!B51&amp;"'"</f>
        <v>'E114'</v>
      </c>
      <c r="C40" s="55">
        <f>物品!J51</f>
        <v>0</v>
      </c>
      <c r="D40" s="55">
        <f>物品!K51</f>
        <v>0</v>
      </c>
      <c r="E40" s="55">
        <f>物品!L51</f>
        <v>0</v>
      </c>
      <c r="F40" s="55">
        <f>物品!M51</f>
        <v>0</v>
      </c>
      <c r="G40" s="55">
        <f>物品!N51</f>
        <v>0</v>
      </c>
      <c r="H40" s="55">
        <f>物品!O51</f>
        <v>0</v>
      </c>
      <c r="I40" s="55">
        <f>IF(物品!J51=0,0,"'"&amp;物品!J51&amp;"'")</f>
        <v>0</v>
      </c>
      <c r="J40" s="55">
        <f>IF(物品!K51=0,0,"'"&amp;物品!K51&amp;"'")</f>
        <v>0</v>
      </c>
      <c r="K40" s="55">
        <f>IF(物品!L51=0,0,"'"&amp;物品!L51&amp;"'")</f>
        <v>0</v>
      </c>
      <c r="L40" s="55">
        <f>IF(物品!M51=0,0,"'"&amp;物品!M51&amp;"'")</f>
        <v>0</v>
      </c>
      <c r="M40" s="55">
        <f>IF(物品!N51=0,0,"'"&amp;物品!N51&amp;"'")</f>
        <v>0</v>
      </c>
      <c r="N40" s="55">
        <f>IF(物品!O51=0,0,"'"&amp;物品!O51&amp;"'")</f>
        <v>0</v>
      </c>
      <c r="O40" s="55" t="str">
        <f t="shared" si="8"/>
        <v/>
      </c>
      <c r="P40" s="55" t="str">
        <f t="shared" si="15"/>
        <v/>
      </c>
      <c r="Q40" s="59" t="str">
        <f>IFERROR(VLOOKUP(C40,物品!$B:$E,3,FALSE),"")</f>
        <v/>
      </c>
      <c r="R40" s="59" t="str">
        <f>IFERROR(VLOOKUP(D40,物品!$B:$E,3,FALSE),"")</f>
        <v/>
      </c>
      <c r="S40" s="59" t="str">
        <f>IFERROR(VLOOKUP(E40,物品!$B:$E,3,FALSE),"")</f>
        <v/>
      </c>
      <c r="T40" s="59" t="str">
        <f>IFERROR(VLOOKUP(F40,物品!$B:$E,3,FALSE),"")</f>
        <v/>
      </c>
      <c r="U40" s="59" t="str">
        <f>IFERROR(VLOOKUP(G40,物品!$B:$E,3,FALSE),"")</f>
        <v/>
      </c>
      <c r="V40" s="59" t="str">
        <f>IFERROR(VLOOKUP(H40,物品!$B:$E,3,FALSE),"")</f>
        <v/>
      </c>
      <c r="W40" s="54" t="str">
        <f t="shared" si="9"/>
        <v/>
      </c>
      <c r="X40" s="54" t="str">
        <f t="shared" si="10"/>
        <v/>
      </c>
      <c r="Y40" s="54" t="str">
        <f t="shared" si="11"/>
        <v/>
      </c>
      <c r="Z40" s="54" t="str">
        <f t="shared" si="12"/>
        <v/>
      </c>
      <c r="AA40" s="54" t="str">
        <f t="shared" si="13"/>
        <v/>
      </c>
      <c r="AB40" s="54" t="str">
        <f t="shared" si="14"/>
        <v>|n=0</v>
      </c>
    </row>
    <row r="41" spans="1:28">
      <c r="A41" s="55">
        <f>物品!A52</f>
        <v>0</v>
      </c>
      <c r="B41" s="55" t="str">
        <f>"'"&amp;物品!B52&amp;"'"</f>
        <v>'E115'</v>
      </c>
      <c r="C41" s="55">
        <f>物品!J52</f>
        <v>0</v>
      </c>
      <c r="D41" s="55">
        <f>物品!K52</f>
        <v>0</v>
      </c>
      <c r="E41" s="55">
        <f>物品!L52</f>
        <v>0</v>
      </c>
      <c r="F41" s="55">
        <f>物品!M52</f>
        <v>0</v>
      </c>
      <c r="G41" s="55">
        <f>物品!N52</f>
        <v>0</v>
      </c>
      <c r="H41" s="55">
        <f>物品!O52</f>
        <v>0</v>
      </c>
      <c r="I41" s="55">
        <f>IF(物品!J52=0,0,"'"&amp;物品!J52&amp;"'")</f>
        <v>0</v>
      </c>
      <c r="J41" s="55">
        <f>IF(物品!K52=0,0,"'"&amp;物品!K52&amp;"'")</f>
        <v>0</v>
      </c>
      <c r="K41" s="55">
        <f>IF(物品!L52=0,0,"'"&amp;物品!L52&amp;"'")</f>
        <v>0</v>
      </c>
      <c r="L41" s="55">
        <f>IF(物品!M52=0,0,"'"&amp;物品!M52&amp;"'")</f>
        <v>0</v>
      </c>
      <c r="M41" s="55">
        <f>IF(物品!N52=0,0,"'"&amp;物品!N52&amp;"'")</f>
        <v>0</v>
      </c>
      <c r="N41" s="55">
        <f>IF(物品!O52=0,0,"'"&amp;物品!O52&amp;"'")</f>
        <v>0</v>
      </c>
      <c r="O41" s="55" t="str">
        <f t="shared" si="8"/>
        <v/>
      </c>
      <c r="P41" s="55" t="str">
        <f t="shared" si="15"/>
        <v/>
      </c>
      <c r="Q41" s="59" t="str">
        <f>IFERROR(VLOOKUP(C41,物品!$B:$E,3,FALSE),"")</f>
        <v/>
      </c>
      <c r="R41" s="59" t="str">
        <f>IFERROR(VLOOKUP(D41,物品!$B:$E,3,FALSE),"")</f>
        <v/>
      </c>
      <c r="S41" s="59" t="str">
        <f>IFERROR(VLOOKUP(E41,物品!$B:$E,3,FALSE),"")</f>
        <v/>
      </c>
      <c r="T41" s="59" t="str">
        <f>IFERROR(VLOOKUP(F41,物品!$B:$E,3,FALSE),"")</f>
        <v/>
      </c>
      <c r="U41" s="59" t="str">
        <f>IFERROR(VLOOKUP(G41,物品!$B:$E,3,FALSE),"")</f>
        <v/>
      </c>
      <c r="V41" s="59" t="str">
        <f>IFERROR(VLOOKUP(H41,物品!$B:$E,3,FALSE),"")</f>
        <v/>
      </c>
      <c r="W41" s="54" t="str">
        <f t="shared" si="9"/>
        <v/>
      </c>
      <c r="X41" s="54" t="str">
        <f t="shared" si="10"/>
        <v/>
      </c>
      <c r="Y41" s="54" t="str">
        <f t="shared" si="11"/>
        <v/>
      </c>
      <c r="Z41" s="54" t="str">
        <f t="shared" si="12"/>
        <v/>
      </c>
      <c r="AA41" s="54" t="str">
        <f t="shared" si="13"/>
        <v/>
      </c>
      <c r="AB41" s="54" t="str">
        <f t="shared" si="14"/>
        <v>|n=0</v>
      </c>
    </row>
    <row r="42" spans="1:28">
      <c r="A42" s="55">
        <f>物品!A58</f>
        <v>0</v>
      </c>
      <c r="B42" s="55" t="str">
        <f>"'"&amp;物品!B58&amp;"'"</f>
        <v>'E121'</v>
      </c>
      <c r="C42" s="55">
        <f>物品!J58</f>
        <v>0</v>
      </c>
      <c r="D42" s="55">
        <f>物品!K58</f>
        <v>0</v>
      </c>
      <c r="E42" s="55">
        <f>物品!L58</f>
        <v>0</v>
      </c>
      <c r="F42" s="55">
        <f>物品!M58</f>
        <v>0</v>
      </c>
      <c r="G42" s="55">
        <f>物品!N58</f>
        <v>0</v>
      </c>
      <c r="H42" s="55">
        <f>物品!O58</f>
        <v>0</v>
      </c>
      <c r="I42" s="55">
        <f>IF(物品!J58=0,0,"'"&amp;物品!J58&amp;"'")</f>
        <v>0</v>
      </c>
      <c r="J42" s="55">
        <f>IF(物品!K58=0,0,"'"&amp;物品!K58&amp;"'")</f>
        <v>0</v>
      </c>
      <c r="K42" s="55">
        <f>IF(物品!L58=0,0,"'"&amp;物品!L58&amp;"'")</f>
        <v>0</v>
      </c>
      <c r="L42" s="55">
        <f>IF(物品!M58=0,0,"'"&amp;物品!M58&amp;"'")</f>
        <v>0</v>
      </c>
      <c r="M42" s="55">
        <f>IF(物品!N58=0,0,"'"&amp;物品!N58&amp;"'")</f>
        <v>0</v>
      </c>
      <c r="N42" s="55">
        <f>IF(物品!O58=0,0,"'"&amp;物品!O58&amp;"'")</f>
        <v>0</v>
      </c>
      <c r="O42" s="55" t="str">
        <f t="shared" si="8"/>
        <v/>
      </c>
      <c r="P42" s="55" t="str">
        <f t="shared" si="15"/>
        <v/>
      </c>
      <c r="Q42" s="59" t="str">
        <f>IFERROR(VLOOKUP(C42,物品!$B:$E,3,FALSE),"")</f>
        <v/>
      </c>
      <c r="R42" s="59" t="str">
        <f>IFERROR(VLOOKUP(D42,物品!$B:$E,3,FALSE),"")</f>
        <v/>
      </c>
      <c r="S42" s="59" t="str">
        <f>IFERROR(VLOOKUP(E42,物品!$B:$E,3,FALSE),"")</f>
        <v/>
      </c>
      <c r="T42" s="59" t="str">
        <f>IFERROR(VLOOKUP(F42,物品!$B:$E,3,FALSE),"")</f>
        <v/>
      </c>
      <c r="U42" s="59" t="str">
        <f>IFERROR(VLOOKUP(G42,物品!$B:$E,3,FALSE),"")</f>
        <v/>
      </c>
      <c r="V42" s="59" t="str">
        <f>IFERROR(VLOOKUP(H42,物品!$B:$E,3,FALSE),"")</f>
        <v/>
      </c>
      <c r="W42" s="54" t="str">
        <f t="shared" si="9"/>
        <v/>
      </c>
      <c r="X42" s="54" t="str">
        <f t="shared" si="10"/>
        <v/>
      </c>
      <c r="Y42" s="54" t="str">
        <f t="shared" si="11"/>
        <v/>
      </c>
      <c r="Z42" s="54" t="str">
        <f t="shared" si="12"/>
        <v/>
      </c>
      <c r="AA42" s="54" t="str">
        <f t="shared" si="13"/>
        <v/>
      </c>
      <c r="AB42" s="54" t="str">
        <f t="shared" si="14"/>
        <v>|n=0</v>
      </c>
    </row>
    <row r="43" spans="1:28">
      <c r="A43" s="55">
        <f>物品!A59</f>
        <v>0</v>
      </c>
      <c r="B43" s="55" t="str">
        <f>"'"&amp;物品!B59&amp;"'"</f>
        <v>'E122'</v>
      </c>
      <c r="C43" s="55">
        <f>物品!J59</f>
        <v>0</v>
      </c>
      <c r="D43" s="55">
        <f>物品!K59</f>
        <v>0</v>
      </c>
      <c r="E43" s="55">
        <f>物品!L59</f>
        <v>0</v>
      </c>
      <c r="F43" s="55">
        <f>物品!M59</f>
        <v>0</v>
      </c>
      <c r="G43" s="55">
        <f>物品!N59</f>
        <v>0</v>
      </c>
      <c r="H43" s="55">
        <f>物品!O59</f>
        <v>0</v>
      </c>
      <c r="I43" s="55">
        <f>IF(物品!J59=0,0,"'"&amp;物品!J59&amp;"'")</f>
        <v>0</v>
      </c>
      <c r="J43" s="55">
        <f>IF(物品!K59=0,0,"'"&amp;物品!K59&amp;"'")</f>
        <v>0</v>
      </c>
      <c r="K43" s="55">
        <f>IF(物品!L59=0,0,"'"&amp;物品!L59&amp;"'")</f>
        <v>0</v>
      </c>
      <c r="L43" s="55">
        <f>IF(物品!M59=0,0,"'"&amp;物品!M59&amp;"'")</f>
        <v>0</v>
      </c>
      <c r="M43" s="55">
        <f>IF(物品!N59=0,0,"'"&amp;物品!N59&amp;"'")</f>
        <v>0</v>
      </c>
      <c r="N43" s="55">
        <f>IF(物品!O59=0,0,"'"&amp;物品!O59&amp;"'")</f>
        <v>0</v>
      </c>
      <c r="O43" s="55" t="str">
        <f t="shared" si="8"/>
        <v/>
      </c>
      <c r="P43" s="55" t="str">
        <f t="shared" si="15"/>
        <v/>
      </c>
      <c r="Q43" s="59" t="str">
        <f>IFERROR(VLOOKUP(C43,物品!$B:$E,3,FALSE),"")</f>
        <v/>
      </c>
      <c r="R43" s="59" t="str">
        <f>IFERROR(VLOOKUP(D43,物品!$B:$E,3,FALSE),"")</f>
        <v/>
      </c>
      <c r="S43" s="59" t="str">
        <f>IFERROR(VLOOKUP(E43,物品!$B:$E,3,FALSE),"")</f>
        <v/>
      </c>
      <c r="T43" s="59" t="str">
        <f>IFERROR(VLOOKUP(F43,物品!$B:$E,3,FALSE),"")</f>
        <v/>
      </c>
      <c r="U43" s="59" t="str">
        <f>IFERROR(VLOOKUP(G43,物品!$B:$E,3,FALSE),"")</f>
        <v/>
      </c>
      <c r="V43" s="59" t="str">
        <f>IFERROR(VLOOKUP(H43,物品!$B:$E,3,FALSE),"")</f>
        <v/>
      </c>
      <c r="W43" s="54" t="str">
        <f t="shared" si="9"/>
        <v/>
      </c>
      <c r="X43" s="54" t="str">
        <f t="shared" si="10"/>
        <v/>
      </c>
      <c r="Y43" s="54" t="str">
        <f t="shared" si="11"/>
        <v/>
      </c>
      <c r="Z43" s="54" t="str">
        <f t="shared" si="12"/>
        <v/>
      </c>
      <c r="AA43" s="54" t="str">
        <f t="shared" si="13"/>
        <v/>
      </c>
      <c r="AB43" s="54" t="str">
        <f t="shared" si="14"/>
        <v>|n=0</v>
      </c>
    </row>
    <row r="44" spans="1:28">
      <c r="A44" s="55">
        <f>物品!A60</f>
        <v>0</v>
      </c>
      <c r="B44" s="55" t="str">
        <f>"'"&amp;物品!B60&amp;"'"</f>
        <v>'E123'</v>
      </c>
      <c r="C44" s="55">
        <f>物品!J60</f>
        <v>0</v>
      </c>
      <c r="D44" s="55">
        <f>物品!K60</f>
        <v>0</v>
      </c>
      <c r="E44" s="55">
        <f>物品!L60</f>
        <v>0</v>
      </c>
      <c r="F44" s="55">
        <f>物品!M60</f>
        <v>0</v>
      </c>
      <c r="G44" s="55">
        <f>物品!N60</f>
        <v>0</v>
      </c>
      <c r="H44" s="55">
        <f>物品!O60</f>
        <v>0</v>
      </c>
      <c r="I44" s="55">
        <f>IF(物品!J60=0,0,"'"&amp;物品!J60&amp;"'")</f>
        <v>0</v>
      </c>
      <c r="J44" s="55">
        <f>IF(物品!K60=0,0,"'"&amp;物品!K60&amp;"'")</f>
        <v>0</v>
      </c>
      <c r="K44" s="55">
        <f>IF(物品!L60=0,0,"'"&amp;物品!L60&amp;"'")</f>
        <v>0</v>
      </c>
      <c r="L44" s="55">
        <f>IF(物品!M60=0,0,"'"&amp;物品!M60&amp;"'")</f>
        <v>0</v>
      </c>
      <c r="M44" s="55">
        <f>IF(物品!N60=0,0,"'"&amp;物品!N60&amp;"'")</f>
        <v>0</v>
      </c>
      <c r="N44" s="55">
        <f>IF(物品!O60=0,0,"'"&amp;物品!O60&amp;"'")</f>
        <v>0</v>
      </c>
      <c r="O44" s="55" t="str">
        <f t="shared" si="8"/>
        <v/>
      </c>
      <c r="P44" s="55" t="str">
        <f t="shared" si="15"/>
        <v/>
      </c>
      <c r="Q44" s="59" t="str">
        <f>IFERROR(VLOOKUP(C44,物品!$B:$E,3,FALSE),"")</f>
        <v/>
      </c>
      <c r="R44" s="59" t="str">
        <f>IFERROR(VLOOKUP(D44,物品!$B:$E,3,FALSE),"")</f>
        <v/>
      </c>
      <c r="S44" s="59" t="str">
        <f>IFERROR(VLOOKUP(E44,物品!$B:$E,3,FALSE),"")</f>
        <v/>
      </c>
      <c r="T44" s="59" t="str">
        <f>IFERROR(VLOOKUP(F44,物品!$B:$E,3,FALSE),"")</f>
        <v/>
      </c>
      <c r="U44" s="59" t="str">
        <f>IFERROR(VLOOKUP(G44,物品!$B:$E,3,FALSE),"")</f>
        <v/>
      </c>
      <c r="V44" s="59" t="str">
        <f>IFERROR(VLOOKUP(H44,物品!$B:$E,3,FALSE),"")</f>
        <v/>
      </c>
      <c r="W44" s="54" t="str">
        <f t="shared" si="9"/>
        <v/>
      </c>
      <c r="X44" s="54" t="str">
        <f t="shared" si="10"/>
        <v/>
      </c>
      <c r="Y44" s="54" t="str">
        <f t="shared" si="11"/>
        <v/>
      </c>
      <c r="Z44" s="54" t="str">
        <f t="shared" si="12"/>
        <v/>
      </c>
      <c r="AA44" s="54" t="str">
        <f t="shared" si="13"/>
        <v/>
      </c>
      <c r="AB44" s="54" t="str">
        <f t="shared" si="14"/>
        <v>|n=0</v>
      </c>
    </row>
    <row r="45" spans="1:28">
      <c r="A45" s="55">
        <f>物品!A61</f>
        <v>0</v>
      </c>
      <c r="B45" s="55" t="str">
        <f>"'"&amp;物品!B61&amp;"'"</f>
        <v>'E124'</v>
      </c>
      <c r="C45" s="55">
        <f>物品!J61</f>
        <v>0</v>
      </c>
      <c r="D45" s="55">
        <f>物品!K61</f>
        <v>0</v>
      </c>
      <c r="E45" s="55">
        <f>物品!L61</f>
        <v>0</v>
      </c>
      <c r="F45" s="55">
        <f>物品!M61</f>
        <v>0</v>
      </c>
      <c r="G45" s="55">
        <f>物品!N61</f>
        <v>0</v>
      </c>
      <c r="H45" s="55">
        <f>物品!O61</f>
        <v>0</v>
      </c>
      <c r="I45" s="55">
        <f>IF(物品!J61=0,0,"'"&amp;物品!J61&amp;"'")</f>
        <v>0</v>
      </c>
      <c r="J45" s="55">
        <f>IF(物品!K61=0,0,"'"&amp;物品!K61&amp;"'")</f>
        <v>0</v>
      </c>
      <c r="K45" s="55">
        <f>IF(物品!L61=0,0,"'"&amp;物品!L61&amp;"'")</f>
        <v>0</v>
      </c>
      <c r="L45" s="55">
        <f>IF(物品!M61=0,0,"'"&amp;物品!M61&amp;"'")</f>
        <v>0</v>
      </c>
      <c r="M45" s="55">
        <f>IF(物品!N61=0,0,"'"&amp;物品!N61&amp;"'")</f>
        <v>0</v>
      </c>
      <c r="N45" s="55">
        <f>IF(物品!O61=0,0,"'"&amp;物品!O61&amp;"'")</f>
        <v>0</v>
      </c>
      <c r="O45" s="55" t="str">
        <f t="shared" si="8"/>
        <v/>
      </c>
      <c r="P45" s="55" t="str">
        <f t="shared" si="15"/>
        <v/>
      </c>
      <c r="Q45" s="59" t="str">
        <f>IFERROR(VLOOKUP(C45,物品!$B:$E,3,FALSE),"")</f>
        <v/>
      </c>
      <c r="R45" s="59" t="str">
        <f>IFERROR(VLOOKUP(D45,物品!$B:$E,3,FALSE),"")</f>
        <v/>
      </c>
      <c r="S45" s="59" t="str">
        <f>IFERROR(VLOOKUP(E45,物品!$B:$E,3,FALSE),"")</f>
        <v/>
      </c>
      <c r="T45" s="59" t="str">
        <f>IFERROR(VLOOKUP(F45,物品!$B:$E,3,FALSE),"")</f>
        <v/>
      </c>
      <c r="U45" s="59" t="str">
        <f>IFERROR(VLOOKUP(G45,物品!$B:$E,3,FALSE),"")</f>
        <v/>
      </c>
      <c r="V45" s="59" t="str">
        <f>IFERROR(VLOOKUP(H45,物品!$B:$E,3,FALSE),"")</f>
        <v/>
      </c>
      <c r="W45" s="54" t="str">
        <f t="shared" si="9"/>
        <v/>
      </c>
      <c r="X45" s="54" t="str">
        <f t="shared" si="10"/>
        <v/>
      </c>
      <c r="Y45" s="54" t="str">
        <f t="shared" si="11"/>
        <v/>
      </c>
      <c r="Z45" s="54" t="str">
        <f t="shared" si="12"/>
        <v/>
      </c>
      <c r="AA45" s="54" t="str">
        <f t="shared" si="13"/>
        <v/>
      </c>
      <c r="AB45" s="54" t="str">
        <f t="shared" si="14"/>
        <v>|n=0</v>
      </c>
    </row>
    <row r="46" spans="1:28">
      <c r="A46" s="55">
        <f>物品!A62</f>
        <v>0</v>
      </c>
      <c r="B46" s="55" t="str">
        <f>"'"&amp;物品!B62&amp;"'"</f>
        <v>'E125'</v>
      </c>
      <c r="C46" s="55">
        <f>物品!J62</f>
        <v>0</v>
      </c>
      <c r="D46" s="55">
        <f>物品!K62</f>
        <v>0</v>
      </c>
      <c r="E46" s="55">
        <f>物品!L62</f>
        <v>0</v>
      </c>
      <c r="F46" s="55">
        <f>物品!M62</f>
        <v>0</v>
      </c>
      <c r="G46" s="55">
        <f>物品!N62</f>
        <v>0</v>
      </c>
      <c r="H46" s="55">
        <f>物品!O62</f>
        <v>0</v>
      </c>
      <c r="I46" s="55">
        <f>IF(物品!J62=0,0,"'"&amp;物品!J62&amp;"'")</f>
        <v>0</v>
      </c>
      <c r="J46" s="55">
        <f>IF(物品!K62=0,0,"'"&amp;物品!K62&amp;"'")</f>
        <v>0</v>
      </c>
      <c r="K46" s="55">
        <f>IF(物品!L62=0,0,"'"&amp;物品!L62&amp;"'")</f>
        <v>0</v>
      </c>
      <c r="L46" s="55">
        <f>IF(物品!M62=0,0,"'"&amp;物品!M62&amp;"'")</f>
        <v>0</v>
      </c>
      <c r="M46" s="55">
        <f>IF(物品!N62=0,0,"'"&amp;物品!N62&amp;"'")</f>
        <v>0</v>
      </c>
      <c r="N46" s="55">
        <f>IF(物品!O62=0,0,"'"&amp;物品!O62&amp;"'")</f>
        <v>0</v>
      </c>
      <c r="O46" s="55" t="str">
        <f t="shared" ref="O46:O76" si="16">IF(I46=0,"","AddItemFormula("&amp;I46&amp;","&amp;J46&amp;","&amp;K46&amp;","&amp;L46&amp;","&amp;M46&amp;","&amp;N46&amp;","&amp;B46&amp;")")</f>
        <v/>
      </c>
      <c r="P46" s="55" t="str">
        <f t="shared" si="15"/>
        <v/>
      </c>
      <c r="Q46" s="59" t="str">
        <f>IFERROR(VLOOKUP(C46,物品!$B:$E,3,FALSE),"")</f>
        <v/>
      </c>
      <c r="R46" s="59" t="str">
        <f>IFERROR(VLOOKUP(D46,物品!$B:$E,3,FALSE),"")</f>
        <v/>
      </c>
      <c r="S46" s="59" t="str">
        <f>IFERROR(VLOOKUP(E46,物品!$B:$E,3,FALSE),"")</f>
        <v/>
      </c>
      <c r="T46" s="59" t="str">
        <f>IFERROR(VLOOKUP(F46,物品!$B:$E,3,FALSE),"")</f>
        <v/>
      </c>
      <c r="U46" s="59" t="str">
        <f>IFERROR(VLOOKUP(G46,物品!$B:$E,3,FALSE),"")</f>
        <v/>
      </c>
      <c r="V46" s="59" t="str">
        <f>IFERROR(VLOOKUP(H46,物品!$B:$E,3,FALSE),"")</f>
        <v/>
      </c>
      <c r="W46" s="54" t="str">
        <f t="shared" ref="W46:W76" si="17">IF(R46="","","+"&amp;R46)</f>
        <v/>
      </c>
      <c r="X46" s="54" t="str">
        <f t="shared" ref="X46:X76" si="18">IF(S46="","","+"&amp;S46)</f>
        <v/>
      </c>
      <c r="Y46" s="54" t="str">
        <f t="shared" ref="Y46:Y76" si="19">IF(T46="","","+"&amp;T46)</f>
        <v/>
      </c>
      <c r="Z46" s="54" t="str">
        <f t="shared" ref="Z46:Z76" si="20">IF(U46="","","+"&amp;U46)</f>
        <v/>
      </c>
      <c r="AA46" s="54" t="str">
        <f t="shared" ref="AA46:AA76" si="21">IF(V46="","","+"&amp;V46)</f>
        <v/>
      </c>
      <c r="AB46" s="54" t="str">
        <f t="shared" ref="AB46:AB76" si="22">"|n"&amp;Q46&amp;W46&amp;X46&amp;Y46&amp;Z46&amp;AA46&amp;"="&amp;A46</f>
        <v>|n=0</v>
      </c>
    </row>
    <row r="47" spans="1:28">
      <c r="A47" s="55">
        <f>物品!A63</f>
        <v>0</v>
      </c>
      <c r="B47" s="55" t="str">
        <f>"'"&amp;物品!B63&amp;"'"</f>
        <v>'E126'</v>
      </c>
      <c r="C47" s="55">
        <f>物品!J63</f>
        <v>0</v>
      </c>
      <c r="D47" s="55">
        <f>物品!K63</f>
        <v>0</v>
      </c>
      <c r="E47" s="55">
        <f>物品!L63</f>
        <v>0</v>
      </c>
      <c r="F47" s="55">
        <f>物品!M63</f>
        <v>0</v>
      </c>
      <c r="G47" s="55">
        <f>物品!N63</f>
        <v>0</v>
      </c>
      <c r="H47" s="55">
        <f>物品!O63</f>
        <v>0</v>
      </c>
      <c r="I47" s="55">
        <f>IF(物品!J63=0,0,"'"&amp;物品!J63&amp;"'")</f>
        <v>0</v>
      </c>
      <c r="J47" s="55">
        <f>IF(物品!K63=0,0,"'"&amp;物品!K63&amp;"'")</f>
        <v>0</v>
      </c>
      <c r="K47" s="55">
        <f>IF(物品!L63=0,0,"'"&amp;物品!L63&amp;"'")</f>
        <v>0</v>
      </c>
      <c r="L47" s="55">
        <f>IF(物品!M63=0,0,"'"&amp;物品!M63&amp;"'")</f>
        <v>0</v>
      </c>
      <c r="M47" s="55">
        <f>IF(物品!N63=0,0,"'"&amp;物品!N63&amp;"'")</f>
        <v>0</v>
      </c>
      <c r="N47" s="55">
        <f>IF(物品!O63=0,0,"'"&amp;物品!O63&amp;"'")</f>
        <v>0</v>
      </c>
      <c r="O47" s="55" t="str">
        <f t="shared" si="16"/>
        <v/>
      </c>
      <c r="P47" s="55" t="str">
        <f t="shared" si="15"/>
        <v/>
      </c>
      <c r="Q47" s="59" t="str">
        <f>IFERROR(VLOOKUP(C47,物品!$B:$E,3,FALSE),"")</f>
        <v/>
      </c>
      <c r="R47" s="59" t="str">
        <f>IFERROR(VLOOKUP(D47,物品!$B:$E,3,FALSE),"")</f>
        <v/>
      </c>
      <c r="S47" s="59" t="str">
        <f>IFERROR(VLOOKUP(E47,物品!$B:$E,3,FALSE),"")</f>
        <v/>
      </c>
      <c r="T47" s="59" t="str">
        <f>IFERROR(VLOOKUP(F47,物品!$B:$E,3,FALSE),"")</f>
        <v/>
      </c>
      <c r="U47" s="59" t="str">
        <f>IFERROR(VLOOKUP(G47,物品!$B:$E,3,FALSE),"")</f>
        <v/>
      </c>
      <c r="V47" s="59" t="str">
        <f>IFERROR(VLOOKUP(H47,物品!$B:$E,3,FALSE),"")</f>
        <v/>
      </c>
      <c r="W47" s="54" t="str">
        <f t="shared" si="17"/>
        <v/>
      </c>
      <c r="X47" s="54" t="str">
        <f t="shared" si="18"/>
        <v/>
      </c>
      <c r="Y47" s="54" t="str">
        <f t="shared" si="19"/>
        <v/>
      </c>
      <c r="Z47" s="54" t="str">
        <f t="shared" si="20"/>
        <v/>
      </c>
      <c r="AA47" s="54" t="str">
        <f t="shared" si="21"/>
        <v/>
      </c>
      <c r="AB47" s="54" t="str">
        <f t="shared" si="22"/>
        <v>|n=0</v>
      </c>
    </row>
    <row r="48" spans="1:28">
      <c r="A48" s="55">
        <f>物品!A64</f>
        <v>0</v>
      </c>
      <c r="B48" s="55" t="str">
        <f>"'"&amp;物品!B64&amp;"'"</f>
        <v>'E127'</v>
      </c>
      <c r="C48" s="55">
        <f>物品!J64</f>
        <v>0</v>
      </c>
      <c r="D48" s="55">
        <f>物品!K64</f>
        <v>0</v>
      </c>
      <c r="E48" s="55">
        <f>物品!L64</f>
        <v>0</v>
      </c>
      <c r="F48" s="55">
        <f>物品!M64</f>
        <v>0</v>
      </c>
      <c r="G48" s="55">
        <f>物品!N64</f>
        <v>0</v>
      </c>
      <c r="H48" s="55">
        <f>物品!O64</f>
        <v>0</v>
      </c>
      <c r="I48" s="55">
        <f>IF(物品!J64=0,0,"'"&amp;物品!J64&amp;"'")</f>
        <v>0</v>
      </c>
      <c r="J48" s="55">
        <f>IF(物品!K64=0,0,"'"&amp;物品!K64&amp;"'")</f>
        <v>0</v>
      </c>
      <c r="K48" s="55">
        <f>IF(物品!L64=0,0,"'"&amp;物品!L64&amp;"'")</f>
        <v>0</v>
      </c>
      <c r="L48" s="55">
        <f>IF(物品!M64=0,0,"'"&amp;物品!M64&amp;"'")</f>
        <v>0</v>
      </c>
      <c r="M48" s="55">
        <f>IF(物品!N64=0,0,"'"&amp;物品!N64&amp;"'")</f>
        <v>0</v>
      </c>
      <c r="N48" s="55">
        <f>IF(物品!O64=0,0,"'"&amp;物品!O64&amp;"'")</f>
        <v>0</v>
      </c>
      <c r="O48" s="55" t="str">
        <f t="shared" si="16"/>
        <v/>
      </c>
      <c r="P48" s="55" t="str">
        <f t="shared" si="15"/>
        <v/>
      </c>
      <c r="Q48" s="59" t="str">
        <f>IFERROR(VLOOKUP(C48,物品!$B:$E,3,FALSE),"")</f>
        <v/>
      </c>
      <c r="R48" s="59" t="str">
        <f>IFERROR(VLOOKUP(D48,物品!$B:$E,3,FALSE),"")</f>
        <v/>
      </c>
      <c r="S48" s="59" t="str">
        <f>IFERROR(VLOOKUP(E48,物品!$B:$E,3,FALSE),"")</f>
        <v/>
      </c>
      <c r="T48" s="59" t="str">
        <f>IFERROR(VLOOKUP(F48,物品!$B:$E,3,FALSE),"")</f>
        <v/>
      </c>
      <c r="U48" s="59" t="str">
        <f>IFERROR(VLOOKUP(G48,物品!$B:$E,3,FALSE),"")</f>
        <v/>
      </c>
      <c r="V48" s="59" t="str">
        <f>IFERROR(VLOOKUP(H48,物品!$B:$E,3,FALSE),"")</f>
        <v/>
      </c>
      <c r="W48" s="54" t="str">
        <f t="shared" si="17"/>
        <v/>
      </c>
      <c r="X48" s="54" t="str">
        <f t="shared" si="18"/>
        <v/>
      </c>
      <c r="Y48" s="54" t="str">
        <f t="shared" si="19"/>
        <v/>
      </c>
      <c r="Z48" s="54" t="str">
        <f t="shared" si="20"/>
        <v/>
      </c>
      <c r="AA48" s="54" t="str">
        <f t="shared" si="21"/>
        <v/>
      </c>
      <c r="AB48" s="54" t="str">
        <f t="shared" si="22"/>
        <v>|n=0</v>
      </c>
    </row>
    <row r="49" spans="1:28">
      <c r="A49" s="55">
        <f>物品!A65</f>
        <v>0</v>
      </c>
      <c r="B49" s="55" t="str">
        <f>"'"&amp;物品!B65&amp;"'"</f>
        <v>'E128'</v>
      </c>
      <c r="C49" s="55">
        <f>物品!J65</f>
        <v>0</v>
      </c>
      <c r="D49" s="55">
        <f>物品!K65</f>
        <v>0</v>
      </c>
      <c r="E49" s="55">
        <f>物品!L65</f>
        <v>0</v>
      </c>
      <c r="F49" s="55">
        <f>物品!M65</f>
        <v>0</v>
      </c>
      <c r="G49" s="55">
        <f>物品!N65</f>
        <v>0</v>
      </c>
      <c r="H49" s="55">
        <f>物品!O65</f>
        <v>0</v>
      </c>
      <c r="I49" s="55">
        <f>IF(物品!J65=0,0,"'"&amp;物品!J65&amp;"'")</f>
        <v>0</v>
      </c>
      <c r="J49" s="55">
        <f>IF(物品!K65=0,0,"'"&amp;物品!K65&amp;"'")</f>
        <v>0</v>
      </c>
      <c r="K49" s="55">
        <f>IF(物品!L65=0,0,"'"&amp;物品!L65&amp;"'")</f>
        <v>0</v>
      </c>
      <c r="L49" s="55">
        <f>IF(物品!M65=0,0,"'"&amp;物品!M65&amp;"'")</f>
        <v>0</v>
      </c>
      <c r="M49" s="55">
        <f>IF(物品!N65=0,0,"'"&amp;物品!N65&amp;"'")</f>
        <v>0</v>
      </c>
      <c r="N49" s="55">
        <f>IF(物品!O65=0,0,"'"&amp;物品!O65&amp;"'")</f>
        <v>0</v>
      </c>
      <c r="O49" s="55" t="str">
        <f t="shared" si="16"/>
        <v/>
      </c>
      <c r="P49" s="55" t="str">
        <f t="shared" si="15"/>
        <v/>
      </c>
      <c r="Q49" s="59" t="str">
        <f>IFERROR(VLOOKUP(C49,物品!$B:$E,3,FALSE),"")</f>
        <v/>
      </c>
      <c r="R49" s="59" t="str">
        <f>IFERROR(VLOOKUP(D49,物品!$B:$E,3,FALSE),"")</f>
        <v/>
      </c>
      <c r="S49" s="59" t="str">
        <f>IFERROR(VLOOKUP(E49,物品!$B:$E,3,FALSE),"")</f>
        <v/>
      </c>
      <c r="T49" s="59" t="str">
        <f>IFERROR(VLOOKUP(F49,物品!$B:$E,3,FALSE),"")</f>
        <v/>
      </c>
      <c r="U49" s="59" t="str">
        <f>IFERROR(VLOOKUP(G49,物品!$B:$E,3,FALSE),"")</f>
        <v/>
      </c>
      <c r="V49" s="59" t="str">
        <f>IFERROR(VLOOKUP(H49,物品!$B:$E,3,FALSE),"")</f>
        <v/>
      </c>
      <c r="W49" s="54" t="str">
        <f t="shared" si="17"/>
        <v/>
      </c>
      <c r="X49" s="54" t="str">
        <f t="shared" si="18"/>
        <v/>
      </c>
      <c r="Y49" s="54" t="str">
        <f t="shared" si="19"/>
        <v/>
      </c>
      <c r="Z49" s="54" t="str">
        <f t="shared" si="20"/>
        <v/>
      </c>
      <c r="AA49" s="54" t="str">
        <f t="shared" si="21"/>
        <v/>
      </c>
      <c r="AB49" s="54" t="str">
        <f t="shared" si="22"/>
        <v>|n=0</v>
      </c>
    </row>
    <row r="50" spans="1:28">
      <c r="A50" s="55">
        <f>物品!A66</f>
        <v>0</v>
      </c>
      <c r="B50" s="55" t="str">
        <f>"'"&amp;物品!B66&amp;"'"</f>
        <v>'E129'</v>
      </c>
      <c r="C50" s="55">
        <f>物品!J66</f>
        <v>0</v>
      </c>
      <c r="D50" s="55">
        <f>物品!K66</f>
        <v>0</v>
      </c>
      <c r="E50" s="55">
        <f>物品!L66</f>
        <v>0</v>
      </c>
      <c r="F50" s="55">
        <f>物品!M66</f>
        <v>0</v>
      </c>
      <c r="G50" s="55">
        <f>物品!N66</f>
        <v>0</v>
      </c>
      <c r="H50" s="55">
        <f>物品!O66</f>
        <v>0</v>
      </c>
      <c r="I50" s="55">
        <f>IF(物品!J66=0,0,"'"&amp;物品!J66&amp;"'")</f>
        <v>0</v>
      </c>
      <c r="J50" s="55">
        <f>IF(物品!K66=0,0,"'"&amp;物品!K66&amp;"'")</f>
        <v>0</v>
      </c>
      <c r="K50" s="55">
        <f>IF(物品!L66=0,0,"'"&amp;物品!L66&amp;"'")</f>
        <v>0</v>
      </c>
      <c r="L50" s="55">
        <f>IF(物品!M66=0,0,"'"&amp;物品!M66&amp;"'")</f>
        <v>0</v>
      </c>
      <c r="M50" s="55">
        <f>IF(物品!N66=0,0,"'"&amp;物品!N66&amp;"'")</f>
        <v>0</v>
      </c>
      <c r="N50" s="55">
        <f>IF(物品!O66=0,0,"'"&amp;物品!O66&amp;"'")</f>
        <v>0</v>
      </c>
      <c r="O50" s="55" t="str">
        <f t="shared" si="16"/>
        <v/>
      </c>
      <c r="P50" s="55" t="str">
        <f t="shared" si="15"/>
        <v/>
      </c>
      <c r="Q50" s="59" t="str">
        <f>IFERROR(VLOOKUP(C50,物品!$B:$E,3,FALSE),"")</f>
        <v/>
      </c>
      <c r="R50" s="59" t="str">
        <f>IFERROR(VLOOKUP(D50,物品!$B:$E,3,FALSE),"")</f>
        <v/>
      </c>
      <c r="S50" s="59" t="str">
        <f>IFERROR(VLOOKUP(E50,物品!$B:$E,3,FALSE),"")</f>
        <v/>
      </c>
      <c r="T50" s="59" t="str">
        <f>IFERROR(VLOOKUP(F50,物品!$B:$E,3,FALSE),"")</f>
        <v/>
      </c>
      <c r="U50" s="59" t="str">
        <f>IFERROR(VLOOKUP(G50,物品!$B:$E,3,FALSE),"")</f>
        <v/>
      </c>
      <c r="V50" s="59" t="str">
        <f>IFERROR(VLOOKUP(H50,物品!$B:$E,3,FALSE),"")</f>
        <v/>
      </c>
      <c r="W50" s="54" t="str">
        <f t="shared" si="17"/>
        <v/>
      </c>
      <c r="X50" s="54" t="str">
        <f t="shared" si="18"/>
        <v/>
      </c>
      <c r="Y50" s="54" t="str">
        <f t="shared" si="19"/>
        <v/>
      </c>
      <c r="Z50" s="54" t="str">
        <f t="shared" si="20"/>
        <v/>
      </c>
      <c r="AA50" s="54" t="str">
        <f t="shared" si="21"/>
        <v/>
      </c>
      <c r="AB50" s="54" t="str">
        <f t="shared" si="22"/>
        <v>|n=0</v>
      </c>
    </row>
    <row r="51" spans="1:28">
      <c r="A51" s="55">
        <f>物品!A67</f>
        <v>0</v>
      </c>
      <c r="B51" s="55" t="str">
        <f>"'"&amp;物品!B67&amp;"'"</f>
        <v>'E130'</v>
      </c>
      <c r="C51" s="55">
        <f>物品!J67</f>
        <v>0</v>
      </c>
      <c r="D51" s="55">
        <f>物品!K67</f>
        <v>0</v>
      </c>
      <c r="E51" s="55">
        <f>物品!L67</f>
        <v>0</v>
      </c>
      <c r="F51" s="55">
        <f>物品!M67</f>
        <v>0</v>
      </c>
      <c r="G51" s="55">
        <f>物品!N67</f>
        <v>0</v>
      </c>
      <c r="H51" s="55">
        <f>物品!O67</f>
        <v>0</v>
      </c>
      <c r="I51" s="55">
        <f>IF(物品!J67=0,0,"'"&amp;物品!J67&amp;"'")</f>
        <v>0</v>
      </c>
      <c r="J51" s="55">
        <f>IF(物品!K67=0,0,"'"&amp;物品!K67&amp;"'")</f>
        <v>0</v>
      </c>
      <c r="K51" s="55">
        <f>IF(物品!L67=0,0,"'"&amp;物品!L67&amp;"'")</f>
        <v>0</v>
      </c>
      <c r="L51" s="55">
        <f>IF(物品!M67=0,0,"'"&amp;物品!M67&amp;"'")</f>
        <v>0</v>
      </c>
      <c r="M51" s="55">
        <f>IF(物品!N67=0,0,"'"&amp;物品!N67&amp;"'")</f>
        <v>0</v>
      </c>
      <c r="N51" s="55">
        <f>IF(物品!O67=0,0,"'"&amp;物品!O67&amp;"'")</f>
        <v>0</v>
      </c>
      <c r="O51" s="55" t="str">
        <f t="shared" si="16"/>
        <v/>
      </c>
      <c r="P51" s="55" t="str">
        <f t="shared" si="15"/>
        <v/>
      </c>
      <c r="Q51" s="59" t="str">
        <f>IFERROR(VLOOKUP(C51,物品!$B:$E,3,FALSE),"")</f>
        <v/>
      </c>
      <c r="R51" s="59" t="str">
        <f>IFERROR(VLOOKUP(D51,物品!$B:$E,3,FALSE),"")</f>
        <v/>
      </c>
      <c r="S51" s="59" t="str">
        <f>IFERROR(VLOOKUP(E51,物品!$B:$E,3,FALSE),"")</f>
        <v/>
      </c>
      <c r="T51" s="59" t="str">
        <f>IFERROR(VLOOKUP(F51,物品!$B:$E,3,FALSE),"")</f>
        <v/>
      </c>
      <c r="U51" s="59" t="str">
        <f>IFERROR(VLOOKUP(G51,物品!$B:$E,3,FALSE),"")</f>
        <v/>
      </c>
      <c r="V51" s="59" t="str">
        <f>IFERROR(VLOOKUP(H51,物品!$B:$E,3,FALSE),"")</f>
        <v/>
      </c>
      <c r="W51" s="54" t="str">
        <f t="shared" si="17"/>
        <v/>
      </c>
      <c r="X51" s="54" t="str">
        <f t="shared" si="18"/>
        <v/>
      </c>
      <c r="Y51" s="54" t="str">
        <f t="shared" si="19"/>
        <v/>
      </c>
      <c r="Z51" s="54" t="str">
        <f t="shared" si="20"/>
        <v/>
      </c>
      <c r="AA51" s="54" t="str">
        <f t="shared" si="21"/>
        <v/>
      </c>
      <c r="AB51" s="54" t="str">
        <f t="shared" si="22"/>
        <v>|n=0</v>
      </c>
    </row>
    <row r="52" spans="1:28">
      <c r="A52" s="55">
        <f>物品!A73</f>
        <v>0</v>
      </c>
      <c r="B52" s="55" t="str">
        <f>"'"&amp;物品!B73&amp;"'"</f>
        <v>'E201'</v>
      </c>
      <c r="C52" s="55">
        <f>物品!J73</f>
        <v>0</v>
      </c>
      <c r="D52" s="55">
        <f>物品!K73</f>
        <v>0</v>
      </c>
      <c r="E52" s="55">
        <f>物品!L73</f>
        <v>0</v>
      </c>
      <c r="F52" s="55">
        <f>物品!M73</f>
        <v>0</v>
      </c>
      <c r="G52" s="55">
        <f>物品!N73</f>
        <v>0</v>
      </c>
      <c r="H52" s="55">
        <f>物品!O73</f>
        <v>0</v>
      </c>
      <c r="I52" s="55">
        <f>IF(物品!J73=0,0,"'"&amp;物品!J73&amp;"'")</f>
        <v>0</v>
      </c>
      <c r="J52" s="55">
        <f>IF(物品!K73=0,0,"'"&amp;物品!K73&amp;"'")</f>
        <v>0</v>
      </c>
      <c r="K52" s="55">
        <f>IF(物品!L73=0,0,"'"&amp;物品!L73&amp;"'")</f>
        <v>0</v>
      </c>
      <c r="L52" s="55">
        <f>IF(物品!M73=0,0,"'"&amp;物品!M73&amp;"'")</f>
        <v>0</v>
      </c>
      <c r="M52" s="55">
        <f>IF(物品!N73=0,0,"'"&amp;物品!N73&amp;"'")</f>
        <v>0</v>
      </c>
      <c r="N52" s="55">
        <f>IF(物品!O73=0,0,"'"&amp;物品!O73&amp;"'")</f>
        <v>0</v>
      </c>
      <c r="O52" s="55" t="str">
        <f t="shared" si="16"/>
        <v/>
      </c>
      <c r="P52" s="55" t="str">
        <f t="shared" si="15"/>
        <v/>
      </c>
      <c r="Q52" s="59" t="str">
        <f>IFERROR(VLOOKUP(C52,物品!$B:$E,3,FALSE),"")</f>
        <v/>
      </c>
      <c r="R52" s="59" t="str">
        <f>IFERROR(VLOOKUP(D52,物品!$B:$E,3,FALSE),"")</f>
        <v/>
      </c>
      <c r="S52" s="59" t="str">
        <f>IFERROR(VLOOKUP(E52,物品!$B:$E,3,FALSE),"")</f>
        <v/>
      </c>
      <c r="T52" s="59" t="str">
        <f>IFERROR(VLOOKUP(F52,物品!$B:$E,3,FALSE),"")</f>
        <v/>
      </c>
      <c r="U52" s="59" t="str">
        <f>IFERROR(VLOOKUP(G52,物品!$B:$E,3,FALSE),"")</f>
        <v/>
      </c>
      <c r="V52" s="59" t="str">
        <f>IFERROR(VLOOKUP(H52,物品!$B:$E,3,FALSE),"")</f>
        <v/>
      </c>
      <c r="W52" s="54" t="str">
        <f t="shared" si="17"/>
        <v/>
      </c>
      <c r="X52" s="54" t="str">
        <f t="shared" si="18"/>
        <v/>
      </c>
      <c r="Y52" s="54" t="str">
        <f t="shared" si="19"/>
        <v/>
      </c>
      <c r="Z52" s="54" t="str">
        <f t="shared" si="20"/>
        <v/>
      </c>
      <c r="AA52" s="54" t="str">
        <f t="shared" si="21"/>
        <v/>
      </c>
      <c r="AB52" s="54" t="str">
        <f t="shared" si="22"/>
        <v>|n=0</v>
      </c>
    </row>
    <row r="53" spans="1:28">
      <c r="A53" s="55">
        <f>物品!A74</f>
        <v>0</v>
      </c>
      <c r="B53" s="55" t="str">
        <f>"'"&amp;物品!B74&amp;"'"</f>
        <v>'E202'</v>
      </c>
      <c r="C53" s="55">
        <f>物品!J74</f>
        <v>0</v>
      </c>
      <c r="D53" s="55">
        <f>物品!K74</f>
        <v>0</v>
      </c>
      <c r="E53" s="55">
        <f>物品!L74</f>
        <v>0</v>
      </c>
      <c r="F53" s="55">
        <f>物品!M74</f>
        <v>0</v>
      </c>
      <c r="G53" s="55">
        <f>物品!N74</f>
        <v>0</v>
      </c>
      <c r="H53" s="55">
        <f>物品!O74</f>
        <v>0</v>
      </c>
      <c r="I53" s="55">
        <f>IF(物品!J74=0,0,"'"&amp;物品!J74&amp;"'")</f>
        <v>0</v>
      </c>
      <c r="J53" s="55">
        <f>IF(物品!K74=0,0,"'"&amp;物品!K74&amp;"'")</f>
        <v>0</v>
      </c>
      <c r="K53" s="55">
        <f>IF(物品!L74=0,0,"'"&amp;物品!L74&amp;"'")</f>
        <v>0</v>
      </c>
      <c r="L53" s="55">
        <f>IF(物品!M74=0,0,"'"&amp;物品!M74&amp;"'")</f>
        <v>0</v>
      </c>
      <c r="M53" s="55">
        <f>IF(物品!N74=0,0,"'"&amp;物品!N74&amp;"'")</f>
        <v>0</v>
      </c>
      <c r="N53" s="55">
        <f>IF(物品!O74=0,0,"'"&amp;物品!O74&amp;"'")</f>
        <v>0</v>
      </c>
      <c r="O53" s="55" t="str">
        <f t="shared" si="16"/>
        <v/>
      </c>
      <c r="P53" s="55" t="str">
        <f t="shared" si="15"/>
        <v/>
      </c>
      <c r="Q53" s="59" t="str">
        <f>IFERROR(VLOOKUP(C53,物品!$B:$E,3,FALSE),"")</f>
        <v/>
      </c>
      <c r="R53" s="59" t="str">
        <f>IFERROR(VLOOKUP(D53,物品!$B:$E,3,FALSE),"")</f>
        <v/>
      </c>
      <c r="S53" s="59" t="str">
        <f>IFERROR(VLOOKUP(E53,物品!$B:$E,3,FALSE),"")</f>
        <v/>
      </c>
      <c r="T53" s="59" t="str">
        <f>IFERROR(VLOOKUP(F53,物品!$B:$E,3,FALSE),"")</f>
        <v/>
      </c>
      <c r="U53" s="59" t="str">
        <f>IFERROR(VLOOKUP(G53,物品!$B:$E,3,FALSE),"")</f>
        <v/>
      </c>
      <c r="V53" s="59" t="str">
        <f>IFERROR(VLOOKUP(H53,物品!$B:$E,3,FALSE),"")</f>
        <v/>
      </c>
      <c r="W53" s="54" t="str">
        <f t="shared" si="17"/>
        <v/>
      </c>
      <c r="X53" s="54" t="str">
        <f t="shared" si="18"/>
        <v/>
      </c>
      <c r="Y53" s="54" t="str">
        <f t="shared" si="19"/>
        <v/>
      </c>
      <c r="Z53" s="54" t="str">
        <f t="shared" si="20"/>
        <v/>
      </c>
      <c r="AA53" s="54" t="str">
        <f t="shared" si="21"/>
        <v/>
      </c>
      <c r="AB53" s="54" t="str">
        <f t="shared" si="22"/>
        <v>|n=0</v>
      </c>
    </row>
    <row r="54" spans="1:28">
      <c r="A54" s="55">
        <f>物品!A75</f>
        <v>0</v>
      </c>
      <c r="B54" s="55" t="str">
        <f>"'"&amp;物品!B75&amp;"'"</f>
        <v>'E203'</v>
      </c>
      <c r="C54" s="55">
        <f>物品!J75</f>
        <v>0</v>
      </c>
      <c r="D54" s="55">
        <f>物品!K75</f>
        <v>0</v>
      </c>
      <c r="E54" s="55">
        <f>物品!L75</f>
        <v>0</v>
      </c>
      <c r="F54" s="55">
        <f>物品!M75</f>
        <v>0</v>
      </c>
      <c r="G54" s="55">
        <f>物品!N75</f>
        <v>0</v>
      </c>
      <c r="H54" s="55">
        <f>物品!O75</f>
        <v>0</v>
      </c>
      <c r="I54" s="55">
        <f>IF(物品!J75=0,0,"'"&amp;物品!J75&amp;"'")</f>
        <v>0</v>
      </c>
      <c r="J54" s="55">
        <f>IF(物品!K75=0,0,"'"&amp;物品!K75&amp;"'")</f>
        <v>0</v>
      </c>
      <c r="K54" s="55">
        <f>IF(物品!L75=0,0,"'"&amp;物品!L75&amp;"'")</f>
        <v>0</v>
      </c>
      <c r="L54" s="55">
        <f>IF(物品!M75=0,0,"'"&amp;物品!M75&amp;"'")</f>
        <v>0</v>
      </c>
      <c r="M54" s="55">
        <f>IF(物品!N75=0,0,"'"&amp;物品!N75&amp;"'")</f>
        <v>0</v>
      </c>
      <c r="N54" s="55">
        <f>IF(物品!O75=0,0,"'"&amp;物品!O75&amp;"'")</f>
        <v>0</v>
      </c>
      <c r="O54" s="55" t="str">
        <f t="shared" si="16"/>
        <v/>
      </c>
      <c r="P54" s="55" t="str">
        <f t="shared" si="15"/>
        <v/>
      </c>
      <c r="Q54" s="59" t="str">
        <f>IFERROR(VLOOKUP(C54,物品!$B:$E,3,FALSE),"")</f>
        <v/>
      </c>
      <c r="R54" s="59" t="str">
        <f>IFERROR(VLOOKUP(D54,物品!$B:$E,3,FALSE),"")</f>
        <v/>
      </c>
      <c r="S54" s="59" t="str">
        <f>IFERROR(VLOOKUP(E54,物品!$B:$E,3,FALSE),"")</f>
        <v/>
      </c>
      <c r="T54" s="59" t="str">
        <f>IFERROR(VLOOKUP(F54,物品!$B:$E,3,FALSE),"")</f>
        <v/>
      </c>
      <c r="U54" s="59" t="str">
        <f>IFERROR(VLOOKUP(G54,物品!$B:$E,3,FALSE),"")</f>
        <v/>
      </c>
      <c r="V54" s="59" t="str">
        <f>IFERROR(VLOOKUP(H54,物品!$B:$E,3,FALSE),"")</f>
        <v/>
      </c>
      <c r="W54" s="54" t="str">
        <f t="shared" si="17"/>
        <v/>
      </c>
      <c r="X54" s="54" t="str">
        <f t="shared" si="18"/>
        <v/>
      </c>
      <c r="Y54" s="54" t="str">
        <f t="shared" si="19"/>
        <v/>
      </c>
      <c r="Z54" s="54" t="str">
        <f t="shared" si="20"/>
        <v/>
      </c>
      <c r="AA54" s="54" t="str">
        <f t="shared" si="21"/>
        <v/>
      </c>
      <c r="AB54" s="54" t="str">
        <f t="shared" si="22"/>
        <v>|n=0</v>
      </c>
    </row>
    <row r="55" spans="1:28">
      <c r="A55" s="55">
        <f>物品!A76</f>
        <v>0</v>
      </c>
      <c r="B55" s="55" t="str">
        <f>"'"&amp;物品!B76&amp;"'"</f>
        <v>'E204'</v>
      </c>
      <c r="C55" s="55">
        <f>物品!J76</f>
        <v>0</v>
      </c>
      <c r="D55" s="55">
        <f>物品!K76</f>
        <v>0</v>
      </c>
      <c r="E55" s="55">
        <f>物品!L76</f>
        <v>0</v>
      </c>
      <c r="F55" s="55">
        <f>物品!M76</f>
        <v>0</v>
      </c>
      <c r="G55" s="55">
        <f>物品!N76</f>
        <v>0</v>
      </c>
      <c r="H55" s="55">
        <f>物品!O76</f>
        <v>0</v>
      </c>
      <c r="I55" s="55">
        <f>IF(物品!J76=0,0,"'"&amp;物品!J76&amp;"'")</f>
        <v>0</v>
      </c>
      <c r="J55" s="55">
        <f>IF(物品!K76=0,0,"'"&amp;物品!K76&amp;"'")</f>
        <v>0</v>
      </c>
      <c r="K55" s="55">
        <f>IF(物品!L76=0,0,"'"&amp;物品!L76&amp;"'")</f>
        <v>0</v>
      </c>
      <c r="L55" s="55">
        <f>IF(物品!M76=0,0,"'"&amp;物品!M76&amp;"'")</f>
        <v>0</v>
      </c>
      <c r="M55" s="55">
        <f>IF(物品!N76=0,0,"'"&amp;物品!N76&amp;"'")</f>
        <v>0</v>
      </c>
      <c r="N55" s="55">
        <f>IF(物品!O76=0,0,"'"&amp;物品!O76&amp;"'")</f>
        <v>0</v>
      </c>
      <c r="O55" s="55" t="str">
        <f t="shared" si="16"/>
        <v/>
      </c>
      <c r="P55" s="55" t="str">
        <f t="shared" si="15"/>
        <v/>
      </c>
      <c r="Q55" s="59" t="str">
        <f>IFERROR(VLOOKUP(C55,物品!$B:$E,3,FALSE),"")</f>
        <v/>
      </c>
      <c r="R55" s="59" t="str">
        <f>IFERROR(VLOOKUP(D55,物品!$B:$E,3,FALSE),"")</f>
        <v/>
      </c>
      <c r="S55" s="59" t="str">
        <f>IFERROR(VLOOKUP(E55,物品!$B:$E,3,FALSE),"")</f>
        <v/>
      </c>
      <c r="T55" s="59" t="str">
        <f>IFERROR(VLOOKUP(F55,物品!$B:$E,3,FALSE),"")</f>
        <v/>
      </c>
      <c r="U55" s="59" t="str">
        <f>IFERROR(VLOOKUP(G55,物品!$B:$E,3,FALSE),"")</f>
        <v/>
      </c>
      <c r="V55" s="59" t="str">
        <f>IFERROR(VLOOKUP(H55,物品!$B:$E,3,FALSE),"")</f>
        <v/>
      </c>
      <c r="W55" s="54" t="str">
        <f t="shared" si="17"/>
        <v/>
      </c>
      <c r="X55" s="54" t="str">
        <f t="shared" si="18"/>
        <v/>
      </c>
      <c r="Y55" s="54" t="str">
        <f t="shared" si="19"/>
        <v/>
      </c>
      <c r="Z55" s="54" t="str">
        <f t="shared" si="20"/>
        <v/>
      </c>
      <c r="AA55" s="54" t="str">
        <f t="shared" si="21"/>
        <v/>
      </c>
      <c r="AB55" s="54" t="str">
        <f t="shared" si="22"/>
        <v>|n=0</v>
      </c>
    </row>
    <row r="56" spans="1:28">
      <c r="A56" s="55">
        <f>物品!A77</f>
        <v>0</v>
      </c>
      <c r="B56" s="55" t="str">
        <f>"'"&amp;物品!B77&amp;"'"</f>
        <v>'E205'</v>
      </c>
      <c r="C56" s="55">
        <f>物品!J77</f>
        <v>0</v>
      </c>
      <c r="D56" s="55">
        <f>物品!K77</f>
        <v>0</v>
      </c>
      <c r="E56" s="55">
        <f>物品!L77</f>
        <v>0</v>
      </c>
      <c r="F56" s="55">
        <f>物品!M77</f>
        <v>0</v>
      </c>
      <c r="G56" s="55">
        <f>物品!N77</f>
        <v>0</v>
      </c>
      <c r="H56" s="55">
        <f>物品!O77</f>
        <v>0</v>
      </c>
      <c r="I56" s="55">
        <f>IF(物品!J77=0,0,"'"&amp;物品!J77&amp;"'")</f>
        <v>0</v>
      </c>
      <c r="J56" s="55">
        <f>IF(物品!K77=0,0,"'"&amp;物品!K77&amp;"'")</f>
        <v>0</v>
      </c>
      <c r="K56" s="55">
        <f>IF(物品!L77=0,0,"'"&amp;物品!L77&amp;"'")</f>
        <v>0</v>
      </c>
      <c r="L56" s="55">
        <f>IF(物品!M77=0,0,"'"&amp;物品!M77&amp;"'")</f>
        <v>0</v>
      </c>
      <c r="M56" s="55">
        <f>IF(物品!N77=0,0,"'"&amp;物品!N77&amp;"'")</f>
        <v>0</v>
      </c>
      <c r="N56" s="55">
        <f>IF(物品!O77=0,0,"'"&amp;物品!O77&amp;"'")</f>
        <v>0</v>
      </c>
      <c r="O56" s="55" t="str">
        <f t="shared" si="16"/>
        <v/>
      </c>
      <c r="P56" s="55" t="str">
        <f t="shared" si="15"/>
        <v/>
      </c>
      <c r="Q56" s="59" t="str">
        <f>IFERROR(VLOOKUP(C56,物品!$B:$E,3,FALSE),"")</f>
        <v/>
      </c>
      <c r="R56" s="59" t="str">
        <f>IFERROR(VLOOKUP(D56,物品!$B:$E,3,FALSE),"")</f>
        <v/>
      </c>
      <c r="S56" s="59" t="str">
        <f>IFERROR(VLOOKUP(E56,物品!$B:$E,3,FALSE),"")</f>
        <v/>
      </c>
      <c r="T56" s="59" t="str">
        <f>IFERROR(VLOOKUP(F56,物品!$B:$E,3,FALSE),"")</f>
        <v/>
      </c>
      <c r="U56" s="59" t="str">
        <f>IFERROR(VLOOKUP(G56,物品!$B:$E,3,FALSE),"")</f>
        <v/>
      </c>
      <c r="V56" s="59" t="str">
        <f>IFERROR(VLOOKUP(H56,物品!$B:$E,3,FALSE),"")</f>
        <v/>
      </c>
      <c r="W56" s="54" t="str">
        <f t="shared" si="17"/>
        <v/>
      </c>
      <c r="X56" s="54" t="str">
        <f t="shared" si="18"/>
        <v/>
      </c>
      <c r="Y56" s="54" t="str">
        <f t="shared" si="19"/>
        <v/>
      </c>
      <c r="Z56" s="54" t="str">
        <f t="shared" si="20"/>
        <v/>
      </c>
      <c r="AA56" s="54" t="str">
        <f t="shared" si="21"/>
        <v/>
      </c>
      <c r="AB56" s="54" t="str">
        <f t="shared" si="22"/>
        <v>|n=0</v>
      </c>
    </row>
    <row r="57" spans="1:28">
      <c r="A57" s="55">
        <f>物品!A78</f>
        <v>0</v>
      </c>
      <c r="B57" s="55" t="str">
        <f>"'"&amp;物品!B78&amp;"'"</f>
        <v>'E206'</v>
      </c>
      <c r="C57" s="55">
        <f>物品!J78</f>
        <v>0</v>
      </c>
      <c r="D57" s="55">
        <f>物品!K78</f>
        <v>0</v>
      </c>
      <c r="E57" s="55">
        <f>物品!L78</f>
        <v>0</v>
      </c>
      <c r="F57" s="55">
        <f>物品!M78</f>
        <v>0</v>
      </c>
      <c r="G57" s="55">
        <f>物品!N78</f>
        <v>0</v>
      </c>
      <c r="H57" s="55">
        <f>物品!O78</f>
        <v>0</v>
      </c>
      <c r="I57" s="55">
        <f>IF(物品!J78=0,0,"'"&amp;物品!J78&amp;"'")</f>
        <v>0</v>
      </c>
      <c r="J57" s="55">
        <f>IF(物品!K78=0,0,"'"&amp;物品!K78&amp;"'")</f>
        <v>0</v>
      </c>
      <c r="K57" s="55">
        <f>IF(物品!L78=0,0,"'"&amp;物品!L78&amp;"'")</f>
        <v>0</v>
      </c>
      <c r="L57" s="55">
        <f>IF(物品!M78=0,0,"'"&amp;物品!M78&amp;"'")</f>
        <v>0</v>
      </c>
      <c r="M57" s="55">
        <f>IF(物品!N78=0,0,"'"&amp;物品!N78&amp;"'")</f>
        <v>0</v>
      </c>
      <c r="N57" s="55">
        <f>IF(物品!O78=0,0,"'"&amp;物品!O78&amp;"'")</f>
        <v>0</v>
      </c>
      <c r="O57" s="55" t="str">
        <f t="shared" si="16"/>
        <v/>
      </c>
      <c r="P57" s="55" t="str">
        <f t="shared" si="15"/>
        <v/>
      </c>
      <c r="Q57" s="59" t="str">
        <f>IFERROR(VLOOKUP(C57,物品!$B:$E,3,FALSE),"")</f>
        <v/>
      </c>
      <c r="R57" s="59" t="str">
        <f>IFERROR(VLOOKUP(D57,物品!$B:$E,3,FALSE),"")</f>
        <v/>
      </c>
      <c r="S57" s="59" t="str">
        <f>IFERROR(VLOOKUP(E57,物品!$B:$E,3,FALSE),"")</f>
        <v/>
      </c>
      <c r="T57" s="59" t="str">
        <f>IFERROR(VLOOKUP(F57,物品!$B:$E,3,FALSE),"")</f>
        <v/>
      </c>
      <c r="U57" s="59" t="str">
        <f>IFERROR(VLOOKUP(G57,物品!$B:$E,3,FALSE),"")</f>
        <v/>
      </c>
      <c r="V57" s="59" t="str">
        <f>IFERROR(VLOOKUP(H57,物品!$B:$E,3,FALSE),"")</f>
        <v/>
      </c>
      <c r="W57" s="54" t="str">
        <f t="shared" si="17"/>
        <v/>
      </c>
      <c r="X57" s="54" t="str">
        <f t="shared" si="18"/>
        <v/>
      </c>
      <c r="Y57" s="54" t="str">
        <f t="shared" si="19"/>
        <v/>
      </c>
      <c r="Z57" s="54" t="str">
        <f t="shared" si="20"/>
        <v/>
      </c>
      <c r="AA57" s="54" t="str">
        <f t="shared" si="21"/>
        <v/>
      </c>
      <c r="AB57" s="54" t="str">
        <f t="shared" si="22"/>
        <v>|n=0</v>
      </c>
    </row>
    <row r="58" spans="1:28">
      <c r="A58" s="55">
        <f>物品!A79</f>
        <v>0</v>
      </c>
      <c r="B58" s="55" t="str">
        <f>"'"&amp;物品!B79&amp;"'"</f>
        <v>'E207'</v>
      </c>
      <c r="C58" s="55">
        <f>物品!J79</f>
        <v>0</v>
      </c>
      <c r="D58" s="55">
        <f>物品!K79</f>
        <v>0</v>
      </c>
      <c r="E58" s="55">
        <f>物品!L79</f>
        <v>0</v>
      </c>
      <c r="F58" s="55">
        <f>物品!M79</f>
        <v>0</v>
      </c>
      <c r="G58" s="55">
        <f>物品!N79</f>
        <v>0</v>
      </c>
      <c r="H58" s="55">
        <f>物品!O79</f>
        <v>0</v>
      </c>
      <c r="I58" s="55">
        <f>IF(物品!J79=0,0,"'"&amp;物品!J79&amp;"'")</f>
        <v>0</v>
      </c>
      <c r="J58" s="55">
        <f>IF(物品!K79=0,0,"'"&amp;物品!K79&amp;"'")</f>
        <v>0</v>
      </c>
      <c r="K58" s="55">
        <f>IF(物品!L79=0,0,"'"&amp;物品!L79&amp;"'")</f>
        <v>0</v>
      </c>
      <c r="L58" s="55">
        <f>IF(物品!M79=0,0,"'"&amp;物品!M79&amp;"'")</f>
        <v>0</v>
      </c>
      <c r="M58" s="55">
        <f>IF(物品!N79=0,0,"'"&amp;物品!N79&amp;"'")</f>
        <v>0</v>
      </c>
      <c r="N58" s="55">
        <f>IF(物品!O79=0,0,"'"&amp;物品!O79&amp;"'")</f>
        <v>0</v>
      </c>
      <c r="O58" s="55" t="str">
        <f t="shared" si="16"/>
        <v/>
      </c>
      <c r="P58" s="55" t="str">
        <f t="shared" si="15"/>
        <v/>
      </c>
      <c r="Q58" s="59" t="str">
        <f>IFERROR(VLOOKUP(C58,物品!$B:$E,3,FALSE),"")</f>
        <v/>
      </c>
      <c r="R58" s="59" t="str">
        <f>IFERROR(VLOOKUP(D58,物品!$B:$E,3,FALSE),"")</f>
        <v/>
      </c>
      <c r="S58" s="59" t="str">
        <f>IFERROR(VLOOKUP(E58,物品!$B:$E,3,FALSE),"")</f>
        <v/>
      </c>
      <c r="T58" s="59" t="str">
        <f>IFERROR(VLOOKUP(F58,物品!$B:$E,3,FALSE),"")</f>
        <v/>
      </c>
      <c r="U58" s="59" t="str">
        <f>IFERROR(VLOOKUP(G58,物品!$B:$E,3,FALSE),"")</f>
        <v/>
      </c>
      <c r="V58" s="59" t="str">
        <f>IFERROR(VLOOKUP(H58,物品!$B:$E,3,FALSE),"")</f>
        <v/>
      </c>
      <c r="W58" s="54" t="str">
        <f t="shared" si="17"/>
        <v/>
      </c>
      <c r="X58" s="54" t="str">
        <f t="shared" si="18"/>
        <v/>
      </c>
      <c r="Y58" s="54" t="str">
        <f t="shared" si="19"/>
        <v/>
      </c>
      <c r="Z58" s="54" t="str">
        <f t="shared" si="20"/>
        <v/>
      </c>
      <c r="AA58" s="54" t="str">
        <f t="shared" si="21"/>
        <v/>
      </c>
      <c r="AB58" s="54" t="str">
        <f t="shared" si="22"/>
        <v>|n=0</v>
      </c>
    </row>
    <row r="59" spans="1:28">
      <c r="A59" s="55">
        <f>物品!A80</f>
        <v>0</v>
      </c>
      <c r="B59" s="55" t="str">
        <f>"'"&amp;物品!B80&amp;"'"</f>
        <v>'E208'</v>
      </c>
      <c r="C59" s="55">
        <f>物品!J80</f>
        <v>0</v>
      </c>
      <c r="D59" s="55">
        <f>物品!K80</f>
        <v>0</v>
      </c>
      <c r="E59" s="55">
        <f>物品!L80</f>
        <v>0</v>
      </c>
      <c r="F59" s="55">
        <f>物品!M80</f>
        <v>0</v>
      </c>
      <c r="G59" s="55">
        <f>物品!N80</f>
        <v>0</v>
      </c>
      <c r="H59" s="55">
        <f>物品!O80</f>
        <v>0</v>
      </c>
      <c r="I59" s="55">
        <f>IF(物品!J80=0,0,"'"&amp;物品!J80&amp;"'")</f>
        <v>0</v>
      </c>
      <c r="J59" s="55">
        <f>IF(物品!K80=0,0,"'"&amp;物品!K80&amp;"'")</f>
        <v>0</v>
      </c>
      <c r="K59" s="55">
        <f>IF(物品!L80=0,0,"'"&amp;物品!L80&amp;"'")</f>
        <v>0</v>
      </c>
      <c r="L59" s="55">
        <f>IF(物品!M80=0,0,"'"&amp;物品!M80&amp;"'")</f>
        <v>0</v>
      </c>
      <c r="M59" s="55">
        <f>IF(物品!N80=0,0,"'"&amp;物品!N80&amp;"'")</f>
        <v>0</v>
      </c>
      <c r="N59" s="55">
        <f>IF(物品!O80=0,0,"'"&amp;物品!O80&amp;"'")</f>
        <v>0</v>
      </c>
      <c r="O59" s="55" t="str">
        <f t="shared" si="16"/>
        <v/>
      </c>
      <c r="P59" s="55" t="str">
        <f t="shared" si="15"/>
        <v/>
      </c>
      <c r="Q59" s="59" t="str">
        <f>IFERROR(VLOOKUP(C59,物品!$B:$E,3,FALSE),"")</f>
        <v/>
      </c>
      <c r="R59" s="59" t="str">
        <f>IFERROR(VLOOKUP(D59,物品!$B:$E,3,FALSE),"")</f>
        <v/>
      </c>
      <c r="S59" s="59" t="str">
        <f>IFERROR(VLOOKUP(E59,物品!$B:$E,3,FALSE),"")</f>
        <v/>
      </c>
      <c r="T59" s="59" t="str">
        <f>IFERROR(VLOOKUP(F59,物品!$B:$E,3,FALSE),"")</f>
        <v/>
      </c>
      <c r="U59" s="59" t="str">
        <f>IFERROR(VLOOKUP(G59,物品!$B:$E,3,FALSE),"")</f>
        <v/>
      </c>
      <c r="V59" s="59" t="str">
        <f>IFERROR(VLOOKUP(H59,物品!$B:$E,3,FALSE),"")</f>
        <v/>
      </c>
      <c r="W59" s="54" t="str">
        <f t="shared" si="17"/>
        <v/>
      </c>
      <c r="X59" s="54" t="str">
        <f t="shared" si="18"/>
        <v/>
      </c>
      <c r="Y59" s="54" t="str">
        <f t="shared" si="19"/>
        <v/>
      </c>
      <c r="Z59" s="54" t="str">
        <f t="shared" si="20"/>
        <v/>
      </c>
      <c r="AA59" s="54" t="str">
        <f t="shared" si="21"/>
        <v/>
      </c>
      <c r="AB59" s="54" t="str">
        <f t="shared" si="22"/>
        <v>|n=0</v>
      </c>
    </row>
    <row r="60" spans="1:28">
      <c r="A60" s="55">
        <f>物品!A81</f>
        <v>0</v>
      </c>
      <c r="B60" s="55" t="str">
        <f>"'"&amp;物品!B81&amp;"'"</f>
        <v>'E209'</v>
      </c>
      <c r="C60" s="55">
        <f>物品!J81</f>
        <v>0</v>
      </c>
      <c r="D60" s="55">
        <f>物品!K81</f>
        <v>0</v>
      </c>
      <c r="E60" s="55">
        <f>物品!L81</f>
        <v>0</v>
      </c>
      <c r="F60" s="55">
        <f>物品!M81</f>
        <v>0</v>
      </c>
      <c r="G60" s="55">
        <f>物品!N81</f>
        <v>0</v>
      </c>
      <c r="H60" s="55">
        <f>物品!O81</f>
        <v>0</v>
      </c>
      <c r="I60" s="55">
        <f>IF(物品!J81=0,0,"'"&amp;物品!J81&amp;"'")</f>
        <v>0</v>
      </c>
      <c r="J60" s="55">
        <f>IF(物品!K81=0,0,"'"&amp;物品!K81&amp;"'")</f>
        <v>0</v>
      </c>
      <c r="K60" s="55">
        <f>IF(物品!L81=0,0,"'"&amp;物品!L81&amp;"'")</f>
        <v>0</v>
      </c>
      <c r="L60" s="55">
        <f>IF(物品!M81=0,0,"'"&amp;物品!M81&amp;"'")</f>
        <v>0</v>
      </c>
      <c r="M60" s="55">
        <f>IF(物品!N81=0,0,"'"&amp;物品!N81&amp;"'")</f>
        <v>0</v>
      </c>
      <c r="N60" s="55">
        <f>IF(物品!O81=0,0,"'"&amp;物品!O81&amp;"'")</f>
        <v>0</v>
      </c>
      <c r="O60" s="55" t="str">
        <f t="shared" si="16"/>
        <v/>
      </c>
      <c r="P60" s="55" t="str">
        <f t="shared" si="15"/>
        <v/>
      </c>
      <c r="Q60" s="59" t="str">
        <f>IFERROR(VLOOKUP(C60,物品!$B:$E,3,FALSE),"")</f>
        <v/>
      </c>
      <c r="R60" s="59" t="str">
        <f>IFERROR(VLOOKUP(D60,物品!$B:$E,3,FALSE),"")</f>
        <v/>
      </c>
      <c r="S60" s="59" t="str">
        <f>IFERROR(VLOOKUP(E60,物品!$B:$E,3,FALSE),"")</f>
        <v/>
      </c>
      <c r="T60" s="59" t="str">
        <f>IFERROR(VLOOKUP(F60,物品!$B:$E,3,FALSE),"")</f>
        <v/>
      </c>
      <c r="U60" s="59" t="str">
        <f>IFERROR(VLOOKUP(G60,物品!$B:$E,3,FALSE),"")</f>
        <v/>
      </c>
      <c r="V60" s="59" t="str">
        <f>IFERROR(VLOOKUP(H60,物品!$B:$E,3,FALSE),"")</f>
        <v/>
      </c>
      <c r="W60" s="54" t="str">
        <f t="shared" si="17"/>
        <v/>
      </c>
      <c r="X60" s="54" t="str">
        <f t="shared" si="18"/>
        <v/>
      </c>
      <c r="Y60" s="54" t="str">
        <f t="shared" si="19"/>
        <v/>
      </c>
      <c r="Z60" s="54" t="str">
        <f t="shared" si="20"/>
        <v/>
      </c>
      <c r="AA60" s="54" t="str">
        <f t="shared" si="21"/>
        <v/>
      </c>
      <c r="AB60" s="54" t="str">
        <f t="shared" si="22"/>
        <v>|n=0</v>
      </c>
    </row>
    <row r="61" spans="1:28">
      <c r="A61" s="55">
        <f>物品!A82</f>
        <v>0</v>
      </c>
      <c r="B61" s="55" t="str">
        <f>"'"&amp;物品!B82&amp;"'"</f>
        <v>'E210'</v>
      </c>
      <c r="C61" s="55">
        <f>物品!J82</f>
        <v>0</v>
      </c>
      <c r="D61" s="55">
        <f>物品!K82</f>
        <v>0</v>
      </c>
      <c r="E61" s="55">
        <f>物品!L82</f>
        <v>0</v>
      </c>
      <c r="F61" s="55">
        <f>物品!M82</f>
        <v>0</v>
      </c>
      <c r="G61" s="55">
        <f>物品!N82</f>
        <v>0</v>
      </c>
      <c r="H61" s="55">
        <f>物品!O82</f>
        <v>0</v>
      </c>
      <c r="I61" s="55">
        <f>IF(物品!J82=0,0,"'"&amp;物品!J82&amp;"'")</f>
        <v>0</v>
      </c>
      <c r="J61" s="55">
        <f>IF(物品!K82=0,0,"'"&amp;物品!K82&amp;"'")</f>
        <v>0</v>
      </c>
      <c r="K61" s="55">
        <f>IF(物品!L82=0,0,"'"&amp;物品!L82&amp;"'")</f>
        <v>0</v>
      </c>
      <c r="L61" s="55">
        <f>IF(物品!M82=0,0,"'"&amp;物品!M82&amp;"'")</f>
        <v>0</v>
      </c>
      <c r="M61" s="55">
        <f>IF(物品!N82=0,0,"'"&amp;物品!N82&amp;"'")</f>
        <v>0</v>
      </c>
      <c r="N61" s="55">
        <f>IF(物品!O82=0,0,"'"&amp;物品!O82&amp;"'")</f>
        <v>0</v>
      </c>
      <c r="O61" s="55" t="str">
        <f t="shared" si="16"/>
        <v/>
      </c>
      <c r="P61" s="55" t="str">
        <f t="shared" si="15"/>
        <v/>
      </c>
      <c r="Q61" s="59" t="str">
        <f>IFERROR(VLOOKUP(C61,物品!$B:$E,3,FALSE),"")</f>
        <v/>
      </c>
      <c r="R61" s="59" t="str">
        <f>IFERROR(VLOOKUP(D61,物品!$B:$E,3,FALSE),"")</f>
        <v/>
      </c>
      <c r="S61" s="59" t="str">
        <f>IFERROR(VLOOKUP(E61,物品!$B:$E,3,FALSE),"")</f>
        <v/>
      </c>
      <c r="T61" s="59" t="str">
        <f>IFERROR(VLOOKUP(F61,物品!$B:$E,3,FALSE),"")</f>
        <v/>
      </c>
      <c r="U61" s="59" t="str">
        <f>IFERROR(VLOOKUP(G61,物品!$B:$E,3,FALSE),"")</f>
        <v/>
      </c>
      <c r="V61" s="59" t="str">
        <f>IFERROR(VLOOKUP(H61,物品!$B:$E,3,FALSE),"")</f>
        <v/>
      </c>
      <c r="W61" s="54" t="str">
        <f t="shared" si="17"/>
        <v/>
      </c>
      <c r="X61" s="54" t="str">
        <f t="shared" si="18"/>
        <v/>
      </c>
      <c r="Y61" s="54" t="str">
        <f t="shared" si="19"/>
        <v/>
      </c>
      <c r="Z61" s="54" t="str">
        <f t="shared" si="20"/>
        <v/>
      </c>
      <c r="AA61" s="54" t="str">
        <f t="shared" si="21"/>
        <v/>
      </c>
      <c r="AB61" s="54" t="str">
        <f t="shared" si="22"/>
        <v>|n=0</v>
      </c>
    </row>
    <row r="62" spans="1:28">
      <c r="A62" s="55">
        <f>物品!A83</f>
        <v>0</v>
      </c>
      <c r="B62" s="55" t="str">
        <f>"'"&amp;物品!B83&amp;"'"</f>
        <v>'E211'</v>
      </c>
      <c r="C62" s="55">
        <f>物品!J83</f>
        <v>0</v>
      </c>
      <c r="D62" s="55">
        <f>物品!K83</f>
        <v>0</v>
      </c>
      <c r="E62" s="55">
        <f>物品!L83</f>
        <v>0</v>
      </c>
      <c r="F62" s="55">
        <f>物品!M83</f>
        <v>0</v>
      </c>
      <c r="G62" s="55">
        <f>物品!N83</f>
        <v>0</v>
      </c>
      <c r="H62" s="55">
        <f>物品!O83</f>
        <v>0</v>
      </c>
      <c r="I62" s="55">
        <f>IF(物品!J83=0,0,"'"&amp;物品!J83&amp;"'")</f>
        <v>0</v>
      </c>
      <c r="J62" s="55">
        <f>IF(物品!K83=0,0,"'"&amp;物品!K83&amp;"'")</f>
        <v>0</v>
      </c>
      <c r="K62" s="55">
        <f>IF(物品!L83=0,0,"'"&amp;物品!L83&amp;"'")</f>
        <v>0</v>
      </c>
      <c r="L62" s="55">
        <f>IF(物品!M83=0,0,"'"&amp;物品!M83&amp;"'")</f>
        <v>0</v>
      </c>
      <c r="M62" s="55">
        <f>IF(物品!N83=0,0,"'"&amp;物品!N83&amp;"'")</f>
        <v>0</v>
      </c>
      <c r="N62" s="55">
        <f>IF(物品!O83=0,0,"'"&amp;物品!O83&amp;"'")</f>
        <v>0</v>
      </c>
      <c r="O62" s="55" t="str">
        <f t="shared" si="16"/>
        <v/>
      </c>
      <c r="P62" s="55" t="str">
        <f t="shared" si="15"/>
        <v/>
      </c>
      <c r="Q62" s="59" t="str">
        <f>IFERROR(VLOOKUP(C62,物品!$B:$E,3,FALSE),"")</f>
        <v/>
      </c>
      <c r="R62" s="59" t="str">
        <f>IFERROR(VLOOKUP(D62,物品!$B:$E,3,FALSE),"")</f>
        <v/>
      </c>
      <c r="S62" s="59" t="str">
        <f>IFERROR(VLOOKUP(E62,物品!$B:$E,3,FALSE),"")</f>
        <v/>
      </c>
      <c r="T62" s="59" t="str">
        <f>IFERROR(VLOOKUP(F62,物品!$B:$E,3,FALSE),"")</f>
        <v/>
      </c>
      <c r="U62" s="59" t="str">
        <f>IFERROR(VLOOKUP(G62,物品!$B:$E,3,FALSE),"")</f>
        <v/>
      </c>
      <c r="V62" s="59" t="str">
        <f>IFERROR(VLOOKUP(H62,物品!$B:$E,3,FALSE),"")</f>
        <v/>
      </c>
      <c r="W62" s="54" t="str">
        <f t="shared" si="17"/>
        <v/>
      </c>
      <c r="X62" s="54" t="str">
        <f t="shared" si="18"/>
        <v/>
      </c>
      <c r="Y62" s="54" t="str">
        <f t="shared" si="19"/>
        <v/>
      </c>
      <c r="Z62" s="54" t="str">
        <f t="shared" si="20"/>
        <v/>
      </c>
      <c r="AA62" s="54" t="str">
        <f t="shared" si="21"/>
        <v/>
      </c>
      <c r="AB62" s="54" t="str">
        <f t="shared" si="22"/>
        <v>|n=0</v>
      </c>
    </row>
    <row r="63" spans="1:28">
      <c r="A63" s="55">
        <f>物品!A84</f>
        <v>0</v>
      </c>
      <c r="B63" s="55" t="str">
        <f>"'"&amp;物品!B84&amp;"'"</f>
        <v>'E212'</v>
      </c>
      <c r="C63" s="55">
        <f>物品!J84</f>
        <v>0</v>
      </c>
      <c r="D63" s="55">
        <f>物品!K84</f>
        <v>0</v>
      </c>
      <c r="E63" s="55">
        <f>物品!L84</f>
        <v>0</v>
      </c>
      <c r="F63" s="55">
        <f>物品!M84</f>
        <v>0</v>
      </c>
      <c r="G63" s="55">
        <f>物品!N84</f>
        <v>0</v>
      </c>
      <c r="H63" s="55">
        <f>物品!O84</f>
        <v>0</v>
      </c>
      <c r="I63" s="55">
        <f>IF(物品!J84=0,0,"'"&amp;物品!J84&amp;"'")</f>
        <v>0</v>
      </c>
      <c r="J63" s="55">
        <f>IF(物品!K84=0,0,"'"&amp;物品!K84&amp;"'")</f>
        <v>0</v>
      </c>
      <c r="K63" s="55">
        <f>IF(物品!L84=0,0,"'"&amp;物品!L84&amp;"'")</f>
        <v>0</v>
      </c>
      <c r="L63" s="55">
        <f>IF(物品!M84=0,0,"'"&amp;物品!M84&amp;"'")</f>
        <v>0</v>
      </c>
      <c r="M63" s="55">
        <f>IF(物品!N84=0,0,"'"&amp;物品!N84&amp;"'")</f>
        <v>0</v>
      </c>
      <c r="N63" s="55">
        <f>IF(物品!O84=0,0,"'"&amp;物品!O84&amp;"'")</f>
        <v>0</v>
      </c>
      <c r="O63" s="55" t="str">
        <f t="shared" si="16"/>
        <v/>
      </c>
      <c r="P63" s="55" t="str">
        <f t="shared" si="15"/>
        <v/>
      </c>
      <c r="Q63" s="59" t="str">
        <f>IFERROR(VLOOKUP(C63,物品!$B:$E,3,FALSE),"")</f>
        <v/>
      </c>
      <c r="R63" s="59" t="str">
        <f>IFERROR(VLOOKUP(D63,物品!$B:$E,3,FALSE),"")</f>
        <v/>
      </c>
      <c r="S63" s="59" t="str">
        <f>IFERROR(VLOOKUP(E63,物品!$B:$E,3,FALSE),"")</f>
        <v/>
      </c>
      <c r="T63" s="59" t="str">
        <f>IFERROR(VLOOKUP(F63,物品!$B:$E,3,FALSE),"")</f>
        <v/>
      </c>
      <c r="U63" s="59" t="str">
        <f>IFERROR(VLOOKUP(G63,物品!$B:$E,3,FALSE),"")</f>
        <v/>
      </c>
      <c r="V63" s="59" t="str">
        <f>IFERROR(VLOOKUP(H63,物品!$B:$E,3,FALSE),"")</f>
        <v/>
      </c>
      <c r="W63" s="54" t="str">
        <f t="shared" si="17"/>
        <v/>
      </c>
      <c r="X63" s="54" t="str">
        <f t="shared" si="18"/>
        <v/>
      </c>
      <c r="Y63" s="54" t="str">
        <f t="shared" si="19"/>
        <v/>
      </c>
      <c r="Z63" s="54" t="str">
        <f t="shared" si="20"/>
        <v/>
      </c>
      <c r="AA63" s="54" t="str">
        <f t="shared" si="21"/>
        <v/>
      </c>
      <c r="AB63" s="54" t="str">
        <f t="shared" si="22"/>
        <v>|n=0</v>
      </c>
    </row>
    <row r="64" spans="1:28">
      <c r="A64" s="55">
        <f>物品!A85</f>
        <v>0</v>
      </c>
      <c r="B64" s="55" t="str">
        <f>"'"&amp;物品!B85&amp;"'"</f>
        <v>'E213'</v>
      </c>
      <c r="C64" s="55">
        <f>物品!J85</f>
        <v>0</v>
      </c>
      <c r="D64" s="55">
        <f>物品!K85</f>
        <v>0</v>
      </c>
      <c r="E64" s="55">
        <f>物品!L85</f>
        <v>0</v>
      </c>
      <c r="F64" s="55">
        <f>物品!M85</f>
        <v>0</v>
      </c>
      <c r="G64" s="55">
        <f>物品!N85</f>
        <v>0</v>
      </c>
      <c r="H64" s="55">
        <f>物品!O85</f>
        <v>0</v>
      </c>
      <c r="I64" s="55">
        <f>IF(物品!J85=0,0,"'"&amp;物品!J85&amp;"'")</f>
        <v>0</v>
      </c>
      <c r="J64" s="55">
        <f>IF(物品!K85=0,0,"'"&amp;物品!K85&amp;"'")</f>
        <v>0</v>
      </c>
      <c r="K64" s="55">
        <f>IF(物品!L85=0,0,"'"&amp;物品!L85&amp;"'")</f>
        <v>0</v>
      </c>
      <c r="L64" s="55">
        <f>IF(物品!M85=0,0,"'"&amp;物品!M85&amp;"'")</f>
        <v>0</v>
      </c>
      <c r="M64" s="55">
        <f>IF(物品!N85=0,0,"'"&amp;物品!N85&amp;"'")</f>
        <v>0</v>
      </c>
      <c r="N64" s="55">
        <f>IF(物品!O85=0,0,"'"&amp;物品!O85&amp;"'")</f>
        <v>0</v>
      </c>
      <c r="O64" s="55" t="str">
        <f t="shared" si="16"/>
        <v/>
      </c>
      <c r="P64" s="55" t="str">
        <f t="shared" si="15"/>
        <v/>
      </c>
      <c r="Q64" s="59" t="str">
        <f>IFERROR(VLOOKUP(C64,物品!$B:$E,3,FALSE),"")</f>
        <v/>
      </c>
      <c r="R64" s="59" t="str">
        <f>IFERROR(VLOOKUP(D64,物品!$B:$E,3,FALSE),"")</f>
        <v/>
      </c>
      <c r="S64" s="59" t="str">
        <f>IFERROR(VLOOKUP(E64,物品!$B:$E,3,FALSE),"")</f>
        <v/>
      </c>
      <c r="T64" s="59" t="str">
        <f>IFERROR(VLOOKUP(F64,物品!$B:$E,3,FALSE),"")</f>
        <v/>
      </c>
      <c r="U64" s="59" t="str">
        <f>IFERROR(VLOOKUP(G64,物品!$B:$E,3,FALSE),"")</f>
        <v/>
      </c>
      <c r="V64" s="59" t="str">
        <f>IFERROR(VLOOKUP(H64,物品!$B:$E,3,FALSE),"")</f>
        <v/>
      </c>
      <c r="W64" s="54" t="str">
        <f t="shared" si="17"/>
        <v/>
      </c>
      <c r="X64" s="54" t="str">
        <f t="shared" si="18"/>
        <v/>
      </c>
      <c r="Y64" s="54" t="str">
        <f t="shared" si="19"/>
        <v/>
      </c>
      <c r="Z64" s="54" t="str">
        <f t="shared" si="20"/>
        <v/>
      </c>
      <c r="AA64" s="54" t="str">
        <f t="shared" si="21"/>
        <v/>
      </c>
      <c r="AB64" s="54" t="str">
        <f t="shared" si="22"/>
        <v>|n=0</v>
      </c>
    </row>
    <row r="65" spans="1:28">
      <c r="A65" s="55">
        <f>物品!A86</f>
        <v>0</v>
      </c>
      <c r="B65" s="55" t="str">
        <f>"'"&amp;物品!B86&amp;"'"</f>
        <v>'E214'</v>
      </c>
      <c r="C65" s="55">
        <f>物品!J86</f>
        <v>0</v>
      </c>
      <c r="D65" s="55">
        <f>物品!K86</f>
        <v>0</v>
      </c>
      <c r="E65" s="55">
        <f>物品!L86</f>
        <v>0</v>
      </c>
      <c r="F65" s="55">
        <f>物品!M86</f>
        <v>0</v>
      </c>
      <c r="G65" s="55">
        <f>物品!N86</f>
        <v>0</v>
      </c>
      <c r="H65" s="55">
        <f>物品!O86</f>
        <v>0</v>
      </c>
      <c r="I65" s="55">
        <f>IF(物品!J86=0,0,"'"&amp;物品!J86&amp;"'")</f>
        <v>0</v>
      </c>
      <c r="J65" s="55">
        <f>IF(物品!K86=0,0,"'"&amp;物品!K86&amp;"'")</f>
        <v>0</v>
      </c>
      <c r="K65" s="55">
        <f>IF(物品!L86=0,0,"'"&amp;物品!L86&amp;"'")</f>
        <v>0</v>
      </c>
      <c r="L65" s="55">
        <f>IF(物品!M86=0,0,"'"&amp;物品!M86&amp;"'")</f>
        <v>0</v>
      </c>
      <c r="M65" s="55">
        <f>IF(物品!N86=0,0,"'"&amp;物品!N86&amp;"'")</f>
        <v>0</v>
      </c>
      <c r="N65" s="55">
        <f>IF(物品!O86=0,0,"'"&amp;物品!O86&amp;"'")</f>
        <v>0</v>
      </c>
      <c r="O65" s="55" t="str">
        <f t="shared" si="16"/>
        <v/>
      </c>
      <c r="P65" s="55" t="str">
        <f t="shared" si="15"/>
        <v/>
      </c>
      <c r="Q65" s="59" t="str">
        <f>IFERROR(VLOOKUP(C65,物品!$B:$E,3,FALSE),"")</f>
        <v/>
      </c>
      <c r="R65" s="59" t="str">
        <f>IFERROR(VLOOKUP(D65,物品!$B:$E,3,FALSE),"")</f>
        <v/>
      </c>
      <c r="S65" s="59" t="str">
        <f>IFERROR(VLOOKUP(E65,物品!$B:$E,3,FALSE),"")</f>
        <v/>
      </c>
      <c r="T65" s="59" t="str">
        <f>IFERROR(VLOOKUP(F65,物品!$B:$E,3,FALSE),"")</f>
        <v/>
      </c>
      <c r="U65" s="59" t="str">
        <f>IFERROR(VLOOKUP(G65,物品!$B:$E,3,FALSE),"")</f>
        <v/>
      </c>
      <c r="V65" s="59" t="str">
        <f>IFERROR(VLOOKUP(H65,物品!$B:$E,3,FALSE),"")</f>
        <v/>
      </c>
      <c r="W65" s="54" t="str">
        <f t="shared" si="17"/>
        <v/>
      </c>
      <c r="X65" s="54" t="str">
        <f t="shared" si="18"/>
        <v/>
      </c>
      <c r="Y65" s="54" t="str">
        <f t="shared" si="19"/>
        <v/>
      </c>
      <c r="Z65" s="54" t="str">
        <f t="shared" si="20"/>
        <v/>
      </c>
      <c r="AA65" s="54" t="str">
        <f t="shared" si="21"/>
        <v/>
      </c>
      <c r="AB65" s="54" t="str">
        <f t="shared" si="22"/>
        <v>|n=0</v>
      </c>
    </row>
    <row r="66" spans="1:28">
      <c r="A66" s="55">
        <f>物品!A87</f>
        <v>0</v>
      </c>
      <c r="B66" s="55" t="str">
        <f>"'"&amp;物品!B87&amp;"'"</f>
        <v>'E215'</v>
      </c>
      <c r="C66" s="55">
        <f>物品!J87</f>
        <v>0</v>
      </c>
      <c r="D66" s="55">
        <f>物品!K87</f>
        <v>0</v>
      </c>
      <c r="E66" s="55">
        <f>物品!L87</f>
        <v>0</v>
      </c>
      <c r="F66" s="55">
        <f>物品!M87</f>
        <v>0</v>
      </c>
      <c r="G66" s="55">
        <f>物品!N87</f>
        <v>0</v>
      </c>
      <c r="H66" s="55">
        <f>物品!O87</f>
        <v>0</v>
      </c>
      <c r="I66" s="55">
        <f>IF(物品!J87=0,0,"'"&amp;物品!J87&amp;"'")</f>
        <v>0</v>
      </c>
      <c r="J66" s="55">
        <f>IF(物品!K87=0,0,"'"&amp;物品!K87&amp;"'")</f>
        <v>0</v>
      </c>
      <c r="K66" s="55">
        <f>IF(物品!L87=0,0,"'"&amp;物品!L87&amp;"'")</f>
        <v>0</v>
      </c>
      <c r="L66" s="55">
        <f>IF(物品!M87=0,0,"'"&amp;物品!M87&amp;"'")</f>
        <v>0</v>
      </c>
      <c r="M66" s="55">
        <f>IF(物品!N87=0,0,"'"&amp;物品!N87&amp;"'")</f>
        <v>0</v>
      </c>
      <c r="N66" s="55">
        <f>IF(物品!O87=0,0,"'"&amp;物品!O87&amp;"'")</f>
        <v>0</v>
      </c>
      <c r="O66" s="55" t="str">
        <f t="shared" si="16"/>
        <v/>
      </c>
      <c r="P66" s="55" t="str">
        <f t="shared" ref="P66:P76" si="23">IFERROR(VLOOKUP(A66,Q:AB,12,FALSE),IFERROR(VLOOKUP(A66,R:AB,11,FALSE),IFERROR(VLOOKUP(A66,S:AB,10,FALSE),"")))</f>
        <v/>
      </c>
      <c r="Q66" s="59" t="str">
        <f>IFERROR(VLOOKUP(C66,物品!$B:$E,3,FALSE),"")</f>
        <v/>
      </c>
      <c r="R66" s="59" t="str">
        <f>IFERROR(VLOOKUP(D66,物品!$B:$E,3,FALSE),"")</f>
        <v/>
      </c>
      <c r="S66" s="59" t="str">
        <f>IFERROR(VLOOKUP(E66,物品!$B:$E,3,FALSE),"")</f>
        <v/>
      </c>
      <c r="T66" s="59" t="str">
        <f>IFERROR(VLOOKUP(F66,物品!$B:$E,3,FALSE),"")</f>
        <v/>
      </c>
      <c r="U66" s="59" t="str">
        <f>IFERROR(VLOOKUP(G66,物品!$B:$E,3,FALSE),"")</f>
        <v/>
      </c>
      <c r="V66" s="59" t="str">
        <f>IFERROR(VLOOKUP(H66,物品!$B:$E,3,FALSE),"")</f>
        <v/>
      </c>
      <c r="W66" s="54" t="str">
        <f t="shared" si="17"/>
        <v/>
      </c>
      <c r="X66" s="54" t="str">
        <f t="shared" si="18"/>
        <v/>
      </c>
      <c r="Y66" s="54" t="str">
        <f t="shared" si="19"/>
        <v/>
      </c>
      <c r="Z66" s="54" t="str">
        <f t="shared" si="20"/>
        <v/>
      </c>
      <c r="AA66" s="54" t="str">
        <f t="shared" si="21"/>
        <v/>
      </c>
      <c r="AB66" s="54" t="str">
        <f t="shared" si="22"/>
        <v>|n=0</v>
      </c>
    </row>
    <row r="67" spans="1:28">
      <c r="A67" s="55">
        <f>物品!A93</f>
        <v>0</v>
      </c>
      <c r="B67" s="55" t="str">
        <f>"'"&amp;物品!B93&amp;"'"</f>
        <v>'E221'</v>
      </c>
      <c r="C67" s="55">
        <f>物品!J93</f>
        <v>0</v>
      </c>
      <c r="D67" s="55">
        <f>物品!K93</f>
        <v>0</v>
      </c>
      <c r="E67" s="55">
        <f>物品!L93</f>
        <v>0</v>
      </c>
      <c r="F67" s="55">
        <f>物品!M93</f>
        <v>0</v>
      </c>
      <c r="G67" s="55">
        <f>物品!N93</f>
        <v>0</v>
      </c>
      <c r="H67" s="55">
        <f>物品!O93</f>
        <v>0</v>
      </c>
      <c r="I67" s="55">
        <f>IF(物品!J93=0,0,"'"&amp;物品!J93&amp;"'")</f>
        <v>0</v>
      </c>
      <c r="J67" s="55">
        <f>IF(物品!K93=0,0,"'"&amp;物品!K93&amp;"'")</f>
        <v>0</v>
      </c>
      <c r="K67" s="55">
        <f>IF(物品!L93=0,0,"'"&amp;物品!L93&amp;"'")</f>
        <v>0</v>
      </c>
      <c r="L67" s="55">
        <f>IF(物品!M93=0,0,"'"&amp;物品!M93&amp;"'")</f>
        <v>0</v>
      </c>
      <c r="M67" s="55">
        <f>IF(物品!N93=0,0,"'"&amp;物品!N93&amp;"'")</f>
        <v>0</v>
      </c>
      <c r="N67" s="55">
        <f>IF(物品!O93=0,0,"'"&amp;物品!O93&amp;"'")</f>
        <v>0</v>
      </c>
      <c r="O67" s="55" t="str">
        <f t="shared" si="16"/>
        <v/>
      </c>
      <c r="P67" s="55" t="str">
        <f t="shared" si="23"/>
        <v/>
      </c>
      <c r="Q67" s="59" t="str">
        <f>IFERROR(VLOOKUP(C67,物品!$B:$E,3,FALSE),"")</f>
        <v/>
      </c>
      <c r="R67" s="59" t="str">
        <f>IFERROR(VLOOKUP(D67,物品!$B:$E,3,FALSE),"")</f>
        <v/>
      </c>
      <c r="S67" s="59" t="str">
        <f>IFERROR(VLOOKUP(E67,物品!$B:$E,3,FALSE),"")</f>
        <v/>
      </c>
      <c r="T67" s="59" t="str">
        <f>IFERROR(VLOOKUP(F67,物品!$B:$E,3,FALSE),"")</f>
        <v/>
      </c>
      <c r="U67" s="59" t="str">
        <f>IFERROR(VLOOKUP(G67,物品!$B:$E,3,FALSE),"")</f>
        <v/>
      </c>
      <c r="V67" s="59" t="str">
        <f>IFERROR(VLOOKUP(H67,物品!$B:$E,3,FALSE),"")</f>
        <v/>
      </c>
      <c r="W67" s="54" t="str">
        <f t="shared" si="17"/>
        <v/>
      </c>
      <c r="X67" s="54" t="str">
        <f t="shared" si="18"/>
        <v/>
      </c>
      <c r="Y67" s="54" t="str">
        <f t="shared" si="19"/>
        <v/>
      </c>
      <c r="Z67" s="54" t="str">
        <f t="shared" si="20"/>
        <v/>
      </c>
      <c r="AA67" s="54" t="str">
        <f t="shared" si="21"/>
        <v/>
      </c>
      <c r="AB67" s="54" t="str">
        <f t="shared" si="22"/>
        <v>|n=0</v>
      </c>
    </row>
    <row r="68" spans="1:28">
      <c r="A68" s="55">
        <f>物品!A94</f>
        <v>0</v>
      </c>
      <c r="B68" s="55" t="str">
        <f>"'"&amp;物品!B94&amp;"'"</f>
        <v>'E222'</v>
      </c>
      <c r="C68" s="55">
        <f>物品!J94</f>
        <v>0</v>
      </c>
      <c r="D68" s="55">
        <f>物品!K94</f>
        <v>0</v>
      </c>
      <c r="E68" s="55">
        <f>物品!L94</f>
        <v>0</v>
      </c>
      <c r="F68" s="55">
        <f>物品!M94</f>
        <v>0</v>
      </c>
      <c r="G68" s="55">
        <f>物品!N94</f>
        <v>0</v>
      </c>
      <c r="H68" s="55">
        <f>物品!O94</f>
        <v>0</v>
      </c>
      <c r="I68" s="55">
        <f>IF(物品!J94=0,0,"'"&amp;物品!J94&amp;"'")</f>
        <v>0</v>
      </c>
      <c r="J68" s="55">
        <f>IF(物品!K94=0,0,"'"&amp;物品!K94&amp;"'")</f>
        <v>0</v>
      </c>
      <c r="K68" s="55">
        <f>IF(物品!L94=0,0,"'"&amp;物品!L94&amp;"'")</f>
        <v>0</v>
      </c>
      <c r="L68" s="55">
        <f>IF(物品!M94=0,0,"'"&amp;物品!M94&amp;"'")</f>
        <v>0</v>
      </c>
      <c r="M68" s="55">
        <f>IF(物品!N94=0,0,"'"&amp;物品!N94&amp;"'")</f>
        <v>0</v>
      </c>
      <c r="N68" s="55">
        <f>IF(物品!O94=0,0,"'"&amp;物品!O94&amp;"'")</f>
        <v>0</v>
      </c>
      <c r="O68" s="55" t="str">
        <f t="shared" si="16"/>
        <v/>
      </c>
      <c r="P68" s="55" t="str">
        <f t="shared" si="23"/>
        <v/>
      </c>
      <c r="Q68" s="59" t="str">
        <f>IFERROR(VLOOKUP(C68,物品!$B:$E,3,FALSE),"")</f>
        <v/>
      </c>
      <c r="R68" s="59" t="str">
        <f>IFERROR(VLOOKUP(D68,物品!$B:$E,3,FALSE),"")</f>
        <v/>
      </c>
      <c r="S68" s="59" t="str">
        <f>IFERROR(VLOOKUP(E68,物品!$B:$E,3,FALSE),"")</f>
        <v/>
      </c>
      <c r="T68" s="59" t="str">
        <f>IFERROR(VLOOKUP(F68,物品!$B:$E,3,FALSE),"")</f>
        <v/>
      </c>
      <c r="U68" s="59" t="str">
        <f>IFERROR(VLOOKUP(G68,物品!$B:$E,3,FALSE),"")</f>
        <v/>
      </c>
      <c r="V68" s="59" t="str">
        <f>IFERROR(VLOOKUP(H68,物品!$B:$E,3,FALSE),"")</f>
        <v/>
      </c>
      <c r="W68" s="54" t="str">
        <f t="shared" si="17"/>
        <v/>
      </c>
      <c r="X68" s="54" t="str">
        <f t="shared" si="18"/>
        <v/>
      </c>
      <c r="Y68" s="54" t="str">
        <f t="shared" si="19"/>
        <v/>
      </c>
      <c r="Z68" s="54" t="str">
        <f t="shared" si="20"/>
        <v/>
      </c>
      <c r="AA68" s="54" t="str">
        <f t="shared" si="21"/>
        <v/>
      </c>
      <c r="AB68" s="54" t="str">
        <f t="shared" si="22"/>
        <v>|n=0</v>
      </c>
    </row>
    <row r="69" spans="1:28">
      <c r="A69" s="55">
        <f>物品!A95</f>
        <v>0</v>
      </c>
      <c r="B69" s="55" t="str">
        <f>"'"&amp;物品!B95&amp;"'"</f>
        <v>'E223'</v>
      </c>
      <c r="C69" s="55">
        <f>物品!J95</f>
        <v>0</v>
      </c>
      <c r="D69" s="55">
        <f>物品!K95</f>
        <v>0</v>
      </c>
      <c r="E69" s="55">
        <f>物品!L95</f>
        <v>0</v>
      </c>
      <c r="F69" s="55">
        <f>物品!M95</f>
        <v>0</v>
      </c>
      <c r="G69" s="55">
        <f>物品!N95</f>
        <v>0</v>
      </c>
      <c r="H69" s="55">
        <f>物品!O95</f>
        <v>0</v>
      </c>
      <c r="I69" s="55">
        <f>IF(物品!J95=0,0,"'"&amp;物品!J95&amp;"'")</f>
        <v>0</v>
      </c>
      <c r="J69" s="55">
        <f>IF(物品!K95=0,0,"'"&amp;物品!K95&amp;"'")</f>
        <v>0</v>
      </c>
      <c r="K69" s="55">
        <f>IF(物品!L95=0,0,"'"&amp;物品!L95&amp;"'")</f>
        <v>0</v>
      </c>
      <c r="L69" s="55">
        <f>IF(物品!M95=0,0,"'"&amp;物品!M95&amp;"'")</f>
        <v>0</v>
      </c>
      <c r="M69" s="55">
        <f>IF(物品!N95=0,0,"'"&amp;物品!N95&amp;"'")</f>
        <v>0</v>
      </c>
      <c r="N69" s="55">
        <f>IF(物品!O95=0,0,"'"&amp;物品!O95&amp;"'")</f>
        <v>0</v>
      </c>
      <c r="O69" s="55" t="str">
        <f t="shared" si="16"/>
        <v/>
      </c>
      <c r="P69" s="55" t="str">
        <f t="shared" si="23"/>
        <v/>
      </c>
      <c r="Q69" s="59" t="str">
        <f>IFERROR(VLOOKUP(C69,物品!$B:$E,3,FALSE),"")</f>
        <v/>
      </c>
      <c r="R69" s="59" t="str">
        <f>IFERROR(VLOOKUP(D69,物品!$B:$E,3,FALSE),"")</f>
        <v/>
      </c>
      <c r="S69" s="59" t="str">
        <f>IFERROR(VLOOKUP(E69,物品!$B:$E,3,FALSE),"")</f>
        <v/>
      </c>
      <c r="T69" s="59" t="str">
        <f>IFERROR(VLOOKUP(F69,物品!$B:$E,3,FALSE),"")</f>
        <v/>
      </c>
      <c r="U69" s="59" t="str">
        <f>IFERROR(VLOOKUP(G69,物品!$B:$E,3,FALSE),"")</f>
        <v/>
      </c>
      <c r="V69" s="59" t="str">
        <f>IFERROR(VLOOKUP(H69,物品!$B:$E,3,FALSE),"")</f>
        <v/>
      </c>
      <c r="W69" s="54" t="str">
        <f t="shared" si="17"/>
        <v/>
      </c>
      <c r="X69" s="54" t="str">
        <f t="shared" si="18"/>
        <v/>
      </c>
      <c r="Y69" s="54" t="str">
        <f t="shared" si="19"/>
        <v/>
      </c>
      <c r="Z69" s="54" t="str">
        <f t="shared" si="20"/>
        <v/>
      </c>
      <c r="AA69" s="54" t="str">
        <f t="shared" si="21"/>
        <v/>
      </c>
      <c r="AB69" s="54" t="str">
        <f t="shared" si="22"/>
        <v>|n=0</v>
      </c>
    </row>
    <row r="70" spans="1:28">
      <c r="A70" s="55">
        <f>物品!A96</f>
        <v>0</v>
      </c>
      <c r="B70" s="55" t="str">
        <f>"'"&amp;物品!B96&amp;"'"</f>
        <v>'E224'</v>
      </c>
      <c r="C70" s="55">
        <f>物品!J96</f>
        <v>0</v>
      </c>
      <c r="D70" s="55">
        <f>物品!K96</f>
        <v>0</v>
      </c>
      <c r="E70" s="55">
        <f>物品!L96</f>
        <v>0</v>
      </c>
      <c r="F70" s="55">
        <f>物品!M96</f>
        <v>0</v>
      </c>
      <c r="G70" s="55">
        <f>物品!N96</f>
        <v>0</v>
      </c>
      <c r="H70" s="55">
        <f>物品!O96</f>
        <v>0</v>
      </c>
      <c r="I70" s="55">
        <f>IF(物品!J96=0,0,"'"&amp;物品!J96&amp;"'")</f>
        <v>0</v>
      </c>
      <c r="J70" s="55">
        <f>IF(物品!K96=0,0,"'"&amp;物品!K96&amp;"'")</f>
        <v>0</v>
      </c>
      <c r="K70" s="55">
        <f>IF(物品!L96=0,0,"'"&amp;物品!L96&amp;"'")</f>
        <v>0</v>
      </c>
      <c r="L70" s="55">
        <f>IF(物品!M96=0,0,"'"&amp;物品!M96&amp;"'")</f>
        <v>0</v>
      </c>
      <c r="M70" s="55">
        <f>IF(物品!N96=0,0,"'"&amp;物品!N96&amp;"'")</f>
        <v>0</v>
      </c>
      <c r="N70" s="55">
        <f>IF(物品!O96=0,0,"'"&amp;物品!O96&amp;"'")</f>
        <v>0</v>
      </c>
      <c r="O70" s="55" t="str">
        <f t="shared" si="16"/>
        <v/>
      </c>
      <c r="P70" s="55" t="str">
        <f t="shared" si="23"/>
        <v/>
      </c>
      <c r="Q70" s="59" t="str">
        <f>IFERROR(VLOOKUP(C70,物品!$B:$E,3,FALSE),"")</f>
        <v/>
      </c>
      <c r="R70" s="59" t="str">
        <f>IFERROR(VLOOKUP(D70,物品!$B:$E,3,FALSE),"")</f>
        <v/>
      </c>
      <c r="S70" s="59" t="str">
        <f>IFERROR(VLOOKUP(E70,物品!$B:$E,3,FALSE),"")</f>
        <v/>
      </c>
      <c r="T70" s="59" t="str">
        <f>IFERROR(VLOOKUP(F70,物品!$B:$E,3,FALSE),"")</f>
        <v/>
      </c>
      <c r="U70" s="59" t="str">
        <f>IFERROR(VLOOKUP(G70,物品!$B:$E,3,FALSE),"")</f>
        <v/>
      </c>
      <c r="V70" s="59" t="str">
        <f>IFERROR(VLOOKUP(H70,物品!$B:$E,3,FALSE),"")</f>
        <v/>
      </c>
      <c r="W70" s="54" t="str">
        <f t="shared" si="17"/>
        <v/>
      </c>
      <c r="X70" s="54" t="str">
        <f t="shared" si="18"/>
        <v/>
      </c>
      <c r="Y70" s="54" t="str">
        <f t="shared" si="19"/>
        <v/>
      </c>
      <c r="Z70" s="54" t="str">
        <f t="shared" si="20"/>
        <v/>
      </c>
      <c r="AA70" s="54" t="str">
        <f t="shared" si="21"/>
        <v/>
      </c>
      <c r="AB70" s="54" t="str">
        <f t="shared" si="22"/>
        <v>|n=0</v>
      </c>
    </row>
    <row r="71" spans="1:28">
      <c r="A71" s="55">
        <f>物品!A97</f>
        <v>0</v>
      </c>
      <c r="B71" s="55" t="str">
        <f>"'"&amp;物品!B97&amp;"'"</f>
        <v>'E225'</v>
      </c>
      <c r="C71" s="55">
        <f>物品!J97</f>
        <v>0</v>
      </c>
      <c r="D71" s="55">
        <f>物品!K97</f>
        <v>0</v>
      </c>
      <c r="E71" s="55">
        <f>物品!L97</f>
        <v>0</v>
      </c>
      <c r="F71" s="55">
        <f>物品!M97</f>
        <v>0</v>
      </c>
      <c r="G71" s="55">
        <f>物品!N97</f>
        <v>0</v>
      </c>
      <c r="H71" s="55">
        <f>物品!O97</f>
        <v>0</v>
      </c>
      <c r="I71" s="55">
        <f>IF(物品!J97=0,0,"'"&amp;物品!J97&amp;"'")</f>
        <v>0</v>
      </c>
      <c r="J71" s="55">
        <f>IF(物品!K97=0,0,"'"&amp;物品!K97&amp;"'")</f>
        <v>0</v>
      </c>
      <c r="K71" s="55">
        <f>IF(物品!L97=0,0,"'"&amp;物品!L97&amp;"'")</f>
        <v>0</v>
      </c>
      <c r="L71" s="55">
        <f>IF(物品!M97=0,0,"'"&amp;物品!M97&amp;"'")</f>
        <v>0</v>
      </c>
      <c r="M71" s="55">
        <f>IF(物品!N97=0,0,"'"&amp;物品!N97&amp;"'")</f>
        <v>0</v>
      </c>
      <c r="N71" s="55">
        <f>IF(物品!O97=0,0,"'"&amp;物品!O97&amp;"'")</f>
        <v>0</v>
      </c>
      <c r="O71" s="55" t="str">
        <f t="shared" si="16"/>
        <v/>
      </c>
      <c r="P71" s="55" t="str">
        <f t="shared" si="23"/>
        <v/>
      </c>
      <c r="Q71" s="59" t="str">
        <f>IFERROR(VLOOKUP(C71,物品!$B:$E,3,FALSE),"")</f>
        <v/>
      </c>
      <c r="R71" s="59" t="str">
        <f>IFERROR(VLOOKUP(D71,物品!$B:$E,3,FALSE),"")</f>
        <v/>
      </c>
      <c r="S71" s="59" t="str">
        <f>IFERROR(VLOOKUP(E71,物品!$B:$E,3,FALSE),"")</f>
        <v/>
      </c>
      <c r="T71" s="59" t="str">
        <f>IFERROR(VLOOKUP(F71,物品!$B:$E,3,FALSE),"")</f>
        <v/>
      </c>
      <c r="U71" s="59" t="str">
        <f>IFERROR(VLOOKUP(G71,物品!$B:$E,3,FALSE),"")</f>
        <v/>
      </c>
      <c r="V71" s="59" t="str">
        <f>IFERROR(VLOOKUP(H71,物品!$B:$E,3,FALSE),"")</f>
        <v/>
      </c>
      <c r="W71" s="54" t="str">
        <f t="shared" si="17"/>
        <v/>
      </c>
      <c r="X71" s="54" t="str">
        <f t="shared" si="18"/>
        <v/>
      </c>
      <c r="Y71" s="54" t="str">
        <f t="shared" si="19"/>
        <v/>
      </c>
      <c r="Z71" s="54" t="str">
        <f t="shared" si="20"/>
        <v/>
      </c>
      <c r="AA71" s="54" t="str">
        <f t="shared" si="21"/>
        <v/>
      </c>
      <c r="AB71" s="54" t="str">
        <f t="shared" si="22"/>
        <v>|n=0</v>
      </c>
    </row>
    <row r="72" spans="1:28">
      <c r="A72" s="55">
        <f>物品!A98</f>
        <v>0</v>
      </c>
      <c r="B72" s="55" t="str">
        <f>"'"&amp;物品!B98&amp;"'"</f>
        <v>'E226'</v>
      </c>
      <c r="C72" s="55">
        <f>物品!J98</f>
        <v>0</v>
      </c>
      <c r="D72" s="55">
        <f>物品!K98</f>
        <v>0</v>
      </c>
      <c r="E72" s="55">
        <f>物品!L98</f>
        <v>0</v>
      </c>
      <c r="F72" s="55">
        <f>物品!M98</f>
        <v>0</v>
      </c>
      <c r="G72" s="55">
        <f>物品!N98</f>
        <v>0</v>
      </c>
      <c r="H72" s="55">
        <f>物品!O98</f>
        <v>0</v>
      </c>
      <c r="I72" s="55">
        <f>IF(物品!J98=0,0,"'"&amp;物品!J98&amp;"'")</f>
        <v>0</v>
      </c>
      <c r="J72" s="55">
        <f>IF(物品!K98=0,0,"'"&amp;物品!K98&amp;"'")</f>
        <v>0</v>
      </c>
      <c r="K72" s="55">
        <f>IF(物品!L98=0,0,"'"&amp;物品!L98&amp;"'")</f>
        <v>0</v>
      </c>
      <c r="L72" s="55">
        <f>IF(物品!M98=0,0,"'"&amp;物品!M98&amp;"'")</f>
        <v>0</v>
      </c>
      <c r="M72" s="55">
        <f>IF(物品!N98=0,0,"'"&amp;物品!N98&amp;"'")</f>
        <v>0</v>
      </c>
      <c r="N72" s="55">
        <f>IF(物品!O98=0,0,"'"&amp;物品!O98&amp;"'")</f>
        <v>0</v>
      </c>
      <c r="O72" s="55" t="str">
        <f t="shared" si="16"/>
        <v/>
      </c>
      <c r="P72" s="55" t="str">
        <f t="shared" si="23"/>
        <v/>
      </c>
      <c r="Q72" s="59" t="str">
        <f>IFERROR(VLOOKUP(C72,物品!$B:$E,3,FALSE),"")</f>
        <v/>
      </c>
      <c r="R72" s="59" t="str">
        <f>IFERROR(VLOOKUP(D72,物品!$B:$E,3,FALSE),"")</f>
        <v/>
      </c>
      <c r="S72" s="59" t="str">
        <f>IFERROR(VLOOKUP(E72,物品!$B:$E,3,FALSE),"")</f>
        <v/>
      </c>
      <c r="T72" s="59" t="str">
        <f>IFERROR(VLOOKUP(F72,物品!$B:$E,3,FALSE),"")</f>
        <v/>
      </c>
      <c r="U72" s="59" t="str">
        <f>IFERROR(VLOOKUP(G72,物品!$B:$E,3,FALSE),"")</f>
        <v/>
      </c>
      <c r="V72" s="59" t="str">
        <f>IFERROR(VLOOKUP(H72,物品!$B:$E,3,FALSE),"")</f>
        <v/>
      </c>
      <c r="W72" s="54" t="str">
        <f t="shared" si="17"/>
        <v/>
      </c>
      <c r="X72" s="54" t="str">
        <f t="shared" si="18"/>
        <v/>
      </c>
      <c r="Y72" s="54" t="str">
        <f t="shared" si="19"/>
        <v/>
      </c>
      <c r="Z72" s="54" t="str">
        <f t="shared" si="20"/>
        <v/>
      </c>
      <c r="AA72" s="54" t="str">
        <f t="shared" si="21"/>
        <v/>
      </c>
      <c r="AB72" s="54" t="str">
        <f t="shared" si="22"/>
        <v>|n=0</v>
      </c>
    </row>
    <row r="73" spans="1:28">
      <c r="A73" s="55">
        <f>物品!A99</f>
        <v>0</v>
      </c>
      <c r="B73" s="55" t="str">
        <f>"'"&amp;物品!B99&amp;"'"</f>
        <v>'E227'</v>
      </c>
      <c r="C73" s="55">
        <f>物品!J99</f>
        <v>0</v>
      </c>
      <c r="D73" s="55">
        <f>物品!K99</f>
        <v>0</v>
      </c>
      <c r="E73" s="55">
        <f>物品!L99</f>
        <v>0</v>
      </c>
      <c r="F73" s="55">
        <f>物品!M99</f>
        <v>0</v>
      </c>
      <c r="G73" s="55">
        <f>物品!N99</f>
        <v>0</v>
      </c>
      <c r="H73" s="55">
        <f>物品!O99</f>
        <v>0</v>
      </c>
      <c r="I73" s="55">
        <f>IF(物品!J99=0,0,"'"&amp;物品!J99&amp;"'")</f>
        <v>0</v>
      </c>
      <c r="J73" s="55">
        <f>IF(物品!K99=0,0,"'"&amp;物品!K99&amp;"'")</f>
        <v>0</v>
      </c>
      <c r="K73" s="55">
        <f>IF(物品!L99=0,0,"'"&amp;物品!L99&amp;"'")</f>
        <v>0</v>
      </c>
      <c r="L73" s="55">
        <f>IF(物品!M99=0,0,"'"&amp;物品!M99&amp;"'")</f>
        <v>0</v>
      </c>
      <c r="M73" s="55">
        <f>IF(物品!N99=0,0,"'"&amp;物品!N99&amp;"'")</f>
        <v>0</v>
      </c>
      <c r="N73" s="55">
        <f>IF(物品!O99=0,0,"'"&amp;物品!O99&amp;"'")</f>
        <v>0</v>
      </c>
      <c r="O73" s="55" t="str">
        <f t="shared" si="16"/>
        <v/>
      </c>
      <c r="P73" s="55" t="str">
        <f t="shared" si="23"/>
        <v/>
      </c>
      <c r="Q73" s="59" t="str">
        <f>IFERROR(VLOOKUP(C73,物品!$B:$E,3,FALSE),"")</f>
        <v/>
      </c>
      <c r="R73" s="59" t="str">
        <f>IFERROR(VLOOKUP(D73,物品!$B:$E,3,FALSE),"")</f>
        <v/>
      </c>
      <c r="S73" s="59" t="str">
        <f>IFERROR(VLOOKUP(E73,物品!$B:$E,3,FALSE),"")</f>
        <v/>
      </c>
      <c r="T73" s="59" t="str">
        <f>IFERROR(VLOOKUP(F73,物品!$B:$E,3,FALSE),"")</f>
        <v/>
      </c>
      <c r="U73" s="59" t="str">
        <f>IFERROR(VLOOKUP(G73,物品!$B:$E,3,FALSE),"")</f>
        <v/>
      </c>
      <c r="V73" s="59" t="str">
        <f>IFERROR(VLOOKUP(H73,物品!$B:$E,3,FALSE),"")</f>
        <v/>
      </c>
      <c r="W73" s="54" t="str">
        <f t="shared" si="17"/>
        <v/>
      </c>
      <c r="X73" s="54" t="str">
        <f t="shared" si="18"/>
        <v/>
      </c>
      <c r="Y73" s="54" t="str">
        <f t="shared" si="19"/>
        <v/>
      </c>
      <c r="Z73" s="54" t="str">
        <f t="shared" si="20"/>
        <v/>
      </c>
      <c r="AA73" s="54" t="str">
        <f t="shared" si="21"/>
        <v/>
      </c>
      <c r="AB73" s="54" t="str">
        <f t="shared" si="22"/>
        <v>|n=0</v>
      </c>
    </row>
    <row r="74" spans="1:28">
      <c r="A74" s="55">
        <f>物品!A100</f>
        <v>0</v>
      </c>
      <c r="B74" s="55" t="str">
        <f>"'"&amp;物品!B100&amp;"'"</f>
        <v>'E228'</v>
      </c>
      <c r="C74" s="55">
        <f>物品!J100</f>
        <v>0</v>
      </c>
      <c r="D74" s="55">
        <f>物品!K100</f>
        <v>0</v>
      </c>
      <c r="E74" s="55">
        <f>物品!L100</f>
        <v>0</v>
      </c>
      <c r="F74" s="55">
        <f>物品!M100</f>
        <v>0</v>
      </c>
      <c r="G74" s="55">
        <f>物品!N100</f>
        <v>0</v>
      </c>
      <c r="H74" s="55">
        <f>物品!O100</f>
        <v>0</v>
      </c>
      <c r="I74" s="55">
        <f>IF(物品!J100=0,0,"'"&amp;物品!J100&amp;"'")</f>
        <v>0</v>
      </c>
      <c r="J74" s="55">
        <f>IF(物品!K100=0,0,"'"&amp;物品!K100&amp;"'")</f>
        <v>0</v>
      </c>
      <c r="K74" s="55">
        <f>IF(物品!L100=0,0,"'"&amp;物品!L100&amp;"'")</f>
        <v>0</v>
      </c>
      <c r="L74" s="55">
        <f>IF(物品!M100=0,0,"'"&amp;物品!M100&amp;"'")</f>
        <v>0</v>
      </c>
      <c r="M74" s="55">
        <f>IF(物品!N100=0,0,"'"&amp;物品!N100&amp;"'")</f>
        <v>0</v>
      </c>
      <c r="N74" s="55">
        <f>IF(物品!O100=0,0,"'"&amp;物品!O100&amp;"'")</f>
        <v>0</v>
      </c>
      <c r="O74" s="55" t="str">
        <f t="shared" si="16"/>
        <v/>
      </c>
      <c r="P74" s="55" t="str">
        <f t="shared" si="23"/>
        <v/>
      </c>
      <c r="Q74" s="59" t="str">
        <f>IFERROR(VLOOKUP(C74,物品!$B:$E,3,FALSE),"")</f>
        <v/>
      </c>
      <c r="R74" s="59" t="str">
        <f>IFERROR(VLOOKUP(D74,物品!$B:$E,3,FALSE),"")</f>
        <v/>
      </c>
      <c r="S74" s="59" t="str">
        <f>IFERROR(VLOOKUP(E74,物品!$B:$E,3,FALSE),"")</f>
        <v/>
      </c>
      <c r="T74" s="59" t="str">
        <f>IFERROR(VLOOKUP(F74,物品!$B:$E,3,FALSE),"")</f>
        <v/>
      </c>
      <c r="U74" s="59" t="str">
        <f>IFERROR(VLOOKUP(G74,物品!$B:$E,3,FALSE),"")</f>
        <v/>
      </c>
      <c r="V74" s="59" t="str">
        <f>IFERROR(VLOOKUP(H74,物品!$B:$E,3,FALSE),"")</f>
        <v/>
      </c>
      <c r="W74" s="54" t="str">
        <f t="shared" si="17"/>
        <v/>
      </c>
      <c r="X74" s="54" t="str">
        <f t="shared" si="18"/>
        <v/>
      </c>
      <c r="Y74" s="54" t="str">
        <f t="shared" si="19"/>
        <v/>
      </c>
      <c r="Z74" s="54" t="str">
        <f t="shared" si="20"/>
        <v/>
      </c>
      <c r="AA74" s="54" t="str">
        <f t="shared" si="21"/>
        <v/>
      </c>
      <c r="AB74" s="54" t="str">
        <f t="shared" si="22"/>
        <v>|n=0</v>
      </c>
    </row>
    <row r="75" spans="1:28">
      <c r="A75" s="55">
        <f>物品!A101</f>
        <v>0</v>
      </c>
      <c r="B75" s="55" t="str">
        <f>"'"&amp;物品!B101&amp;"'"</f>
        <v>'E229'</v>
      </c>
      <c r="C75" s="55">
        <f>物品!J101</f>
        <v>0</v>
      </c>
      <c r="D75" s="55">
        <f>物品!K101</f>
        <v>0</v>
      </c>
      <c r="E75" s="55">
        <f>物品!L101</f>
        <v>0</v>
      </c>
      <c r="F75" s="55">
        <f>物品!M101</f>
        <v>0</v>
      </c>
      <c r="G75" s="55">
        <f>物品!N101</f>
        <v>0</v>
      </c>
      <c r="H75" s="55">
        <f>物品!O101</f>
        <v>0</v>
      </c>
      <c r="I75" s="55">
        <f>IF(物品!J101=0,0,"'"&amp;物品!J101&amp;"'")</f>
        <v>0</v>
      </c>
      <c r="J75" s="55">
        <f>IF(物品!K101=0,0,"'"&amp;物品!K101&amp;"'")</f>
        <v>0</v>
      </c>
      <c r="K75" s="55">
        <f>IF(物品!L101=0,0,"'"&amp;物品!L101&amp;"'")</f>
        <v>0</v>
      </c>
      <c r="L75" s="55">
        <f>IF(物品!M101=0,0,"'"&amp;物品!M101&amp;"'")</f>
        <v>0</v>
      </c>
      <c r="M75" s="55">
        <f>IF(物品!N101=0,0,"'"&amp;物品!N101&amp;"'")</f>
        <v>0</v>
      </c>
      <c r="N75" s="55">
        <f>IF(物品!O101=0,0,"'"&amp;物品!O101&amp;"'")</f>
        <v>0</v>
      </c>
      <c r="O75" s="55" t="str">
        <f t="shared" si="16"/>
        <v/>
      </c>
      <c r="P75" s="55" t="str">
        <f t="shared" si="23"/>
        <v/>
      </c>
      <c r="Q75" s="59" t="str">
        <f>IFERROR(VLOOKUP(C75,物品!$B:$E,3,FALSE),"")</f>
        <v/>
      </c>
      <c r="R75" s="59" t="str">
        <f>IFERROR(VLOOKUP(D75,物品!$B:$E,3,FALSE),"")</f>
        <v/>
      </c>
      <c r="S75" s="59" t="str">
        <f>IFERROR(VLOOKUP(E75,物品!$B:$E,3,FALSE),"")</f>
        <v/>
      </c>
      <c r="T75" s="59" t="str">
        <f>IFERROR(VLOOKUP(F75,物品!$B:$E,3,FALSE),"")</f>
        <v/>
      </c>
      <c r="U75" s="59" t="str">
        <f>IFERROR(VLOOKUP(G75,物品!$B:$E,3,FALSE),"")</f>
        <v/>
      </c>
      <c r="V75" s="59" t="str">
        <f>IFERROR(VLOOKUP(H75,物品!$B:$E,3,FALSE),"")</f>
        <v/>
      </c>
      <c r="W75" s="54" t="str">
        <f t="shared" si="17"/>
        <v/>
      </c>
      <c r="X75" s="54" t="str">
        <f t="shared" si="18"/>
        <v/>
      </c>
      <c r="Y75" s="54" t="str">
        <f t="shared" si="19"/>
        <v/>
      </c>
      <c r="Z75" s="54" t="str">
        <f t="shared" si="20"/>
        <v/>
      </c>
      <c r="AA75" s="54" t="str">
        <f t="shared" si="21"/>
        <v/>
      </c>
      <c r="AB75" s="54" t="str">
        <f t="shared" si="22"/>
        <v>|n=0</v>
      </c>
    </row>
    <row r="76" spans="1:28">
      <c r="A76" s="55">
        <f>物品!A102</f>
        <v>0</v>
      </c>
      <c r="B76" s="55" t="str">
        <f>"'"&amp;物品!B102&amp;"'"</f>
        <v>'E230'</v>
      </c>
      <c r="C76" s="55">
        <f>物品!J102</f>
        <v>0</v>
      </c>
      <c r="D76" s="55">
        <f>物品!K102</f>
        <v>0</v>
      </c>
      <c r="E76" s="55">
        <f>物品!L102</f>
        <v>0</v>
      </c>
      <c r="F76" s="55">
        <f>物品!M102</f>
        <v>0</v>
      </c>
      <c r="G76" s="55">
        <f>物品!N102</f>
        <v>0</v>
      </c>
      <c r="H76" s="55">
        <f>物品!O102</f>
        <v>0</v>
      </c>
      <c r="I76" s="55">
        <f>IF(物品!J102=0,0,"'"&amp;物品!J102&amp;"'")</f>
        <v>0</v>
      </c>
      <c r="J76" s="55">
        <f>IF(物品!K102=0,0,"'"&amp;物品!K102&amp;"'")</f>
        <v>0</v>
      </c>
      <c r="K76" s="55">
        <f>IF(物品!L102=0,0,"'"&amp;物品!L102&amp;"'")</f>
        <v>0</v>
      </c>
      <c r="L76" s="55">
        <f>IF(物品!M102=0,0,"'"&amp;物品!M102&amp;"'")</f>
        <v>0</v>
      </c>
      <c r="M76" s="55">
        <f>IF(物品!N102=0,0,"'"&amp;物品!N102&amp;"'")</f>
        <v>0</v>
      </c>
      <c r="N76" s="55">
        <f>IF(物品!O102=0,0,"'"&amp;物品!O102&amp;"'")</f>
        <v>0</v>
      </c>
      <c r="O76" s="55" t="str">
        <f t="shared" si="16"/>
        <v/>
      </c>
      <c r="P76" s="55" t="str">
        <f t="shared" si="23"/>
        <v/>
      </c>
      <c r="Q76" s="59" t="str">
        <f>IFERROR(VLOOKUP(C76,物品!$B:$E,3,FALSE),"")</f>
        <v/>
      </c>
      <c r="R76" s="59" t="str">
        <f>IFERROR(VLOOKUP(D76,物品!$B:$E,3,FALSE),"")</f>
        <v/>
      </c>
      <c r="S76" s="59" t="str">
        <f>IFERROR(VLOOKUP(E76,物品!$B:$E,3,FALSE),"")</f>
        <v/>
      </c>
      <c r="T76" s="59" t="str">
        <f>IFERROR(VLOOKUP(F76,物品!$B:$E,3,FALSE),"")</f>
        <v/>
      </c>
      <c r="U76" s="59" t="str">
        <f>IFERROR(VLOOKUP(G76,物品!$B:$E,3,FALSE),"")</f>
        <v/>
      </c>
      <c r="V76" s="59" t="str">
        <f>IFERROR(VLOOKUP(H76,物品!$B:$E,3,FALSE),"")</f>
        <v/>
      </c>
      <c r="W76" s="54" t="str">
        <f t="shared" si="17"/>
        <v/>
      </c>
      <c r="X76" s="54" t="str">
        <f t="shared" si="18"/>
        <v/>
      </c>
      <c r="Y76" s="54" t="str">
        <f t="shared" si="19"/>
        <v/>
      </c>
      <c r="Z76" s="54" t="str">
        <f t="shared" si="20"/>
        <v/>
      </c>
      <c r="AA76" s="54" t="str">
        <f t="shared" si="21"/>
        <v/>
      </c>
      <c r="AB76" s="54" t="str">
        <f t="shared" si="22"/>
        <v>|n=0</v>
      </c>
    </row>
    <row r="77" spans="1:28">
      <c r="A77" s="55">
        <f>物品!A108</f>
        <v>0</v>
      </c>
      <c r="B77" s="55" t="str">
        <f>"'"&amp;物品!B108&amp;"'"</f>
        <v>'IJ01'</v>
      </c>
      <c r="C77" s="55">
        <f>物品!J108</f>
        <v>0</v>
      </c>
      <c r="D77" s="55">
        <f>物品!K108</f>
        <v>0</v>
      </c>
      <c r="E77" s="55">
        <f>物品!L108</f>
        <v>0</v>
      </c>
      <c r="F77" s="55">
        <f>物品!M108</f>
        <v>0</v>
      </c>
      <c r="G77" s="55">
        <f>物品!N108</f>
        <v>0</v>
      </c>
      <c r="H77" s="55">
        <f>物品!O108</f>
        <v>0</v>
      </c>
      <c r="I77" s="55">
        <f>IF(物品!J108=0,0,"'"&amp;物品!J108&amp;"'")</f>
        <v>0</v>
      </c>
      <c r="J77" s="55">
        <f>IF(物品!K108=0,0,"'"&amp;物品!K108&amp;"'")</f>
        <v>0</v>
      </c>
      <c r="K77" s="55">
        <f>IF(物品!L108=0,0,"'"&amp;物品!L108&amp;"'")</f>
        <v>0</v>
      </c>
      <c r="L77" s="55">
        <f>IF(物品!M108=0,0,"'"&amp;物品!M108&amp;"'")</f>
        <v>0</v>
      </c>
      <c r="M77" s="55">
        <f>IF(物品!N108=0,0,"'"&amp;物品!N108&amp;"'")</f>
        <v>0</v>
      </c>
      <c r="N77" s="55">
        <f>IF(物品!O108=0,0,"'"&amp;物品!O108&amp;"'")</f>
        <v>0</v>
      </c>
      <c r="O77" s="55" t="str">
        <f t="shared" ref="O77:O87" si="24">IF(I77=0,"","AddItemFormula("&amp;I77&amp;","&amp;J77&amp;","&amp;K77&amp;","&amp;L77&amp;","&amp;M77&amp;","&amp;N77&amp;","&amp;B77&amp;")")</f>
        <v/>
      </c>
      <c r="P77" s="55" t="str">
        <f t="shared" ref="P77:P87" si="25">IFERROR(VLOOKUP(A77,Q:AB,12,FALSE),IFERROR(VLOOKUP(A77,R:AB,11,FALSE),IFERROR(VLOOKUP(A77,S:AB,10,FALSE),"")))</f>
        <v/>
      </c>
      <c r="Q77" s="59" t="str">
        <f>IFERROR(VLOOKUP(C77,物品!$B:$E,3,FALSE),"")</f>
        <v/>
      </c>
      <c r="R77" s="59" t="str">
        <f>IFERROR(VLOOKUP(D77,物品!$B:$E,3,FALSE),"")</f>
        <v/>
      </c>
      <c r="S77" s="59" t="str">
        <f>IFERROR(VLOOKUP(E77,物品!$B:$E,3,FALSE),"")</f>
        <v/>
      </c>
      <c r="T77" s="59" t="str">
        <f>IFERROR(VLOOKUP(F77,物品!$B:$E,3,FALSE),"")</f>
        <v/>
      </c>
      <c r="U77" s="59" t="str">
        <f>IFERROR(VLOOKUP(G77,物品!$B:$E,3,FALSE),"")</f>
        <v/>
      </c>
      <c r="V77" s="59" t="str">
        <f>IFERROR(VLOOKUP(H77,物品!$B:$E,3,FALSE),"")</f>
        <v/>
      </c>
      <c r="W77" s="54" t="str">
        <f t="shared" ref="W77:W87" si="26">IF(R77="","","+"&amp;R77)</f>
        <v/>
      </c>
      <c r="X77" s="54" t="str">
        <f t="shared" ref="X77:X87" si="27">IF(S77="","","+"&amp;S77)</f>
        <v/>
      </c>
      <c r="Y77" s="54" t="str">
        <f t="shared" ref="Y77:Y87" si="28">IF(T77="","","+"&amp;T77)</f>
        <v/>
      </c>
      <c r="Z77" s="54" t="str">
        <f t="shared" ref="Z77:Z87" si="29">IF(U77="","","+"&amp;U77)</f>
        <v/>
      </c>
      <c r="AA77" s="54" t="str">
        <f t="shared" ref="AA77:AA87" si="30">IF(V77="","","+"&amp;V77)</f>
        <v/>
      </c>
      <c r="AB77" s="54" t="str">
        <f t="shared" ref="AB77:AB87" si="31">"|n"&amp;Q77&amp;W77&amp;X77&amp;Y77&amp;Z77&amp;AA77&amp;"="&amp;A77</f>
        <v>|n=0</v>
      </c>
    </row>
    <row r="78" spans="1:28">
      <c r="A78" s="55">
        <f>物品!A109</f>
        <v>0</v>
      </c>
      <c r="B78" s="55" t="str">
        <f>"'"&amp;物品!B109&amp;"'"</f>
        <v>'IJ02'</v>
      </c>
      <c r="C78" s="55">
        <f>物品!J109</f>
        <v>0</v>
      </c>
      <c r="D78" s="55">
        <f>物品!K109</f>
        <v>0</v>
      </c>
      <c r="E78" s="55">
        <f>物品!L109</f>
        <v>0</v>
      </c>
      <c r="F78" s="55">
        <f>物品!M109</f>
        <v>0</v>
      </c>
      <c r="G78" s="55">
        <f>物品!N109</f>
        <v>0</v>
      </c>
      <c r="H78" s="55">
        <f>物品!O109</f>
        <v>0</v>
      </c>
      <c r="I78" s="55">
        <f>IF(物品!J109=0,0,"'"&amp;物品!J109&amp;"'")</f>
        <v>0</v>
      </c>
      <c r="J78" s="55">
        <f>IF(物品!K109=0,0,"'"&amp;物品!K109&amp;"'")</f>
        <v>0</v>
      </c>
      <c r="K78" s="55">
        <f>IF(物品!L109=0,0,"'"&amp;物品!L109&amp;"'")</f>
        <v>0</v>
      </c>
      <c r="L78" s="55">
        <f>IF(物品!M109=0,0,"'"&amp;物品!M109&amp;"'")</f>
        <v>0</v>
      </c>
      <c r="M78" s="55">
        <f>IF(物品!N109=0,0,"'"&amp;物品!N109&amp;"'")</f>
        <v>0</v>
      </c>
      <c r="N78" s="55">
        <f>IF(物品!O109=0,0,"'"&amp;物品!O109&amp;"'")</f>
        <v>0</v>
      </c>
      <c r="O78" s="55" t="str">
        <f t="shared" si="24"/>
        <v/>
      </c>
      <c r="P78" s="55" t="str">
        <f t="shared" si="25"/>
        <v/>
      </c>
      <c r="Q78" s="59" t="str">
        <f>IFERROR(VLOOKUP(C78,物品!$B:$E,3,FALSE),"")</f>
        <v/>
      </c>
      <c r="R78" s="59" t="str">
        <f>IFERROR(VLOOKUP(D78,物品!$B:$E,3,FALSE),"")</f>
        <v/>
      </c>
      <c r="S78" s="59" t="str">
        <f>IFERROR(VLOOKUP(E78,物品!$B:$E,3,FALSE),"")</f>
        <v/>
      </c>
      <c r="T78" s="59" t="str">
        <f>IFERROR(VLOOKUP(F78,物品!$B:$E,3,FALSE),"")</f>
        <v/>
      </c>
      <c r="U78" s="59" t="str">
        <f>IFERROR(VLOOKUP(G78,物品!$B:$E,3,FALSE),"")</f>
        <v/>
      </c>
      <c r="V78" s="59" t="str">
        <f>IFERROR(VLOOKUP(H78,物品!$B:$E,3,FALSE),"")</f>
        <v/>
      </c>
      <c r="W78" s="54" t="str">
        <f t="shared" si="26"/>
        <v/>
      </c>
      <c r="X78" s="54" t="str">
        <f t="shared" si="27"/>
        <v/>
      </c>
      <c r="Y78" s="54" t="str">
        <f t="shared" si="28"/>
        <v/>
      </c>
      <c r="Z78" s="54" t="str">
        <f t="shared" si="29"/>
        <v/>
      </c>
      <c r="AA78" s="54" t="str">
        <f t="shared" si="30"/>
        <v/>
      </c>
      <c r="AB78" s="54" t="str">
        <f t="shared" si="31"/>
        <v>|n=0</v>
      </c>
    </row>
    <row r="79" spans="1:28">
      <c r="A79" s="55">
        <f>物品!A110</f>
        <v>0</v>
      </c>
      <c r="B79" s="55" t="str">
        <f>"'"&amp;物品!B110&amp;"'"</f>
        <v>'IJ03'</v>
      </c>
      <c r="C79" s="55">
        <f>物品!J110</f>
        <v>0</v>
      </c>
      <c r="D79" s="55">
        <f>物品!K110</f>
        <v>0</v>
      </c>
      <c r="E79" s="55">
        <f>物品!L110</f>
        <v>0</v>
      </c>
      <c r="F79" s="55">
        <f>物品!M110</f>
        <v>0</v>
      </c>
      <c r="G79" s="55">
        <f>物品!N110</f>
        <v>0</v>
      </c>
      <c r="H79" s="55">
        <f>物品!O110</f>
        <v>0</v>
      </c>
      <c r="I79" s="55">
        <f>IF(物品!J110=0,0,"'"&amp;物品!J110&amp;"'")</f>
        <v>0</v>
      </c>
      <c r="J79" s="55">
        <f>IF(物品!K110=0,0,"'"&amp;物品!K110&amp;"'")</f>
        <v>0</v>
      </c>
      <c r="K79" s="55">
        <f>IF(物品!L110=0,0,"'"&amp;物品!L110&amp;"'")</f>
        <v>0</v>
      </c>
      <c r="L79" s="55">
        <f>IF(物品!M110=0,0,"'"&amp;物品!M110&amp;"'")</f>
        <v>0</v>
      </c>
      <c r="M79" s="55">
        <f>IF(物品!N110=0,0,"'"&amp;物品!N110&amp;"'")</f>
        <v>0</v>
      </c>
      <c r="N79" s="55">
        <f>IF(物品!O110=0,0,"'"&amp;物品!O110&amp;"'")</f>
        <v>0</v>
      </c>
      <c r="O79" s="55" t="str">
        <f t="shared" si="24"/>
        <v/>
      </c>
      <c r="P79" s="55" t="str">
        <f t="shared" si="25"/>
        <v/>
      </c>
      <c r="Q79" s="59" t="str">
        <f>IFERROR(VLOOKUP(C79,物品!$B:$E,3,FALSE),"")</f>
        <v/>
      </c>
      <c r="R79" s="59" t="str">
        <f>IFERROR(VLOOKUP(D79,物品!$B:$E,3,FALSE),"")</f>
        <v/>
      </c>
      <c r="S79" s="59" t="str">
        <f>IFERROR(VLOOKUP(E79,物品!$B:$E,3,FALSE),"")</f>
        <v/>
      </c>
      <c r="T79" s="59" t="str">
        <f>IFERROR(VLOOKUP(F79,物品!$B:$E,3,FALSE),"")</f>
        <v/>
      </c>
      <c r="U79" s="59" t="str">
        <f>IFERROR(VLOOKUP(G79,物品!$B:$E,3,FALSE),"")</f>
        <v/>
      </c>
      <c r="V79" s="59" t="str">
        <f>IFERROR(VLOOKUP(H79,物品!$B:$E,3,FALSE),"")</f>
        <v/>
      </c>
      <c r="W79" s="54" t="str">
        <f t="shared" si="26"/>
        <v/>
      </c>
      <c r="X79" s="54" t="str">
        <f t="shared" si="27"/>
        <v/>
      </c>
      <c r="Y79" s="54" t="str">
        <f t="shared" si="28"/>
        <v/>
      </c>
      <c r="Z79" s="54" t="str">
        <f t="shared" si="29"/>
        <v/>
      </c>
      <c r="AA79" s="54" t="str">
        <f t="shared" si="30"/>
        <v/>
      </c>
      <c r="AB79" s="54" t="str">
        <f t="shared" si="31"/>
        <v>|n=0</v>
      </c>
    </row>
    <row r="80" spans="1:28">
      <c r="A80" s="55">
        <f>物品!A111</f>
        <v>0</v>
      </c>
      <c r="B80" s="55" t="str">
        <f>"'"&amp;物品!B111&amp;"'"</f>
        <v>'IJ04'</v>
      </c>
      <c r="C80" s="55">
        <f>物品!J111</f>
        <v>0</v>
      </c>
      <c r="D80" s="55">
        <f>物品!K111</f>
        <v>0</v>
      </c>
      <c r="E80" s="55">
        <f>物品!L111</f>
        <v>0</v>
      </c>
      <c r="F80" s="55">
        <f>物品!M111</f>
        <v>0</v>
      </c>
      <c r="G80" s="55">
        <f>物品!N111</f>
        <v>0</v>
      </c>
      <c r="H80" s="55">
        <f>物品!O111</f>
        <v>0</v>
      </c>
      <c r="I80" s="55">
        <f>IF(物品!J111=0,0,"'"&amp;物品!J111&amp;"'")</f>
        <v>0</v>
      </c>
      <c r="J80" s="55">
        <f>IF(物品!K111=0,0,"'"&amp;物品!K111&amp;"'")</f>
        <v>0</v>
      </c>
      <c r="K80" s="55">
        <f>IF(物品!L111=0,0,"'"&amp;物品!L111&amp;"'")</f>
        <v>0</v>
      </c>
      <c r="L80" s="55">
        <f>IF(物品!M111=0,0,"'"&amp;物品!M111&amp;"'")</f>
        <v>0</v>
      </c>
      <c r="M80" s="55">
        <f>IF(物品!N111=0,0,"'"&amp;物品!N111&amp;"'")</f>
        <v>0</v>
      </c>
      <c r="N80" s="55">
        <f>IF(物品!O111=0,0,"'"&amp;物品!O111&amp;"'")</f>
        <v>0</v>
      </c>
      <c r="O80" s="55" t="str">
        <f t="shared" si="24"/>
        <v/>
      </c>
      <c r="P80" s="55" t="str">
        <f t="shared" si="25"/>
        <v/>
      </c>
      <c r="Q80" s="59" t="str">
        <f>IFERROR(VLOOKUP(C80,物品!$B:$E,3,FALSE),"")</f>
        <v/>
      </c>
      <c r="R80" s="59" t="str">
        <f>IFERROR(VLOOKUP(D80,物品!$B:$E,3,FALSE),"")</f>
        <v/>
      </c>
      <c r="S80" s="59" t="str">
        <f>IFERROR(VLOOKUP(E80,物品!$B:$E,3,FALSE),"")</f>
        <v/>
      </c>
      <c r="T80" s="59" t="str">
        <f>IFERROR(VLOOKUP(F80,物品!$B:$E,3,FALSE),"")</f>
        <v/>
      </c>
      <c r="U80" s="59" t="str">
        <f>IFERROR(VLOOKUP(G80,物品!$B:$E,3,FALSE),"")</f>
        <v/>
      </c>
      <c r="V80" s="59" t="str">
        <f>IFERROR(VLOOKUP(H80,物品!$B:$E,3,FALSE),"")</f>
        <v/>
      </c>
      <c r="W80" s="54" t="str">
        <f t="shared" si="26"/>
        <v/>
      </c>
      <c r="X80" s="54" t="str">
        <f t="shared" si="27"/>
        <v/>
      </c>
      <c r="Y80" s="54" t="str">
        <f t="shared" si="28"/>
        <v/>
      </c>
      <c r="Z80" s="54" t="str">
        <f t="shared" si="29"/>
        <v/>
      </c>
      <c r="AA80" s="54" t="str">
        <f t="shared" si="30"/>
        <v/>
      </c>
      <c r="AB80" s="54" t="str">
        <f t="shared" si="31"/>
        <v>|n=0</v>
      </c>
    </row>
    <row r="81" spans="1:28">
      <c r="A81" s="55">
        <f>物品!A112</f>
        <v>0</v>
      </c>
      <c r="B81" s="55" t="str">
        <f>"'"&amp;物品!B112&amp;"'"</f>
        <v>'IJ05'</v>
      </c>
      <c r="C81" s="55">
        <f>物品!J112</f>
        <v>0</v>
      </c>
      <c r="D81" s="55">
        <f>物品!K112</f>
        <v>0</v>
      </c>
      <c r="E81" s="55">
        <f>物品!L112</f>
        <v>0</v>
      </c>
      <c r="F81" s="55">
        <f>物品!M112</f>
        <v>0</v>
      </c>
      <c r="G81" s="55">
        <f>物品!N112</f>
        <v>0</v>
      </c>
      <c r="H81" s="55">
        <f>物品!O112</f>
        <v>0</v>
      </c>
      <c r="I81" s="55">
        <f>IF(物品!J112=0,0,"'"&amp;物品!J112&amp;"'")</f>
        <v>0</v>
      </c>
      <c r="J81" s="55">
        <f>IF(物品!K112=0,0,"'"&amp;物品!K112&amp;"'")</f>
        <v>0</v>
      </c>
      <c r="K81" s="55">
        <f>IF(物品!L112=0,0,"'"&amp;物品!L112&amp;"'")</f>
        <v>0</v>
      </c>
      <c r="L81" s="55">
        <f>IF(物品!M112=0,0,"'"&amp;物品!M112&amp;"'")</f>
        <v>0</v>
      </c>
      <c r="M81" s="55">
        <f>IF(物品!N112=0,0,"'"&amp;物品!N112&amp;"'")</f>
        <v>0</v>
      </c>
      <c r="N81" s="55">
        <f>IF(物品!O112=0,0,"'"&amp;物品!O112&amp;"'")</f>
        <v>0</v>
      </c>
      <c r="O81" s="55" t="str">
        <f t="shared" si="24"/>
        <v/>
      </c>
      <c r="P81" s="55" t="str">
        <f t="shared" si="25"/>
        <v/>
      </c>
      <c r="Q81" s="59" t="str">
        <f>IFERROR(VLOOKUP(C81,物品!$B:$E,3,FALSE),"")</f>
        <v/>
      </c>
      <c r="R81" s="59" t="str">
        <f>IFERROR(VLOOKUP(D81,物品!$B:$E,3,FALSE),"")</f>
        <v/>
      </c>
      <c r="S81" s="59" t="str">
        <f>IFERROR(VLOOKUP(E81,物品!$B:$E,3,FALSE),"")</f>
        <v/>
      </c>
      <c r="T81" s="59" t="str">
        <f>IFERROR(VLOOKUP(F81,物品!$B:$E,3,FALSE),"")</f>
        <v/>
      </c>
      <c r="U81" s="59" t="str">
        <f>IFERROR(VLOOKUP(G81,物品!$B:$E,3,FALSE),"")</f>
        <v/>
      </c>
      <c r="V81" s="59" t="str">
        <f>IFERROR(VLOOKUP(H81,物品!$B:$E,3,FALSE),"")</f>
        <v/>
      </c>
      <c r="W81" s="54" t="str">
        <f t="shared" si="26"/>
        <v/>
      </c>
      <c r="X81" s="54" t="str">
        <f t="shared" si="27"/>
        <v/>
      </c>
      <c r="Y81" s="54" t="str">
        <f t="shared" si="28"/>
        <v/>
      </c>
      <c r="Z81" s="54" t="str">
        <f t="shared" si="29"/>
        <v/>
      </c>
      <c r="AA81" s="54" t="str">
        <f t="shared" si="30"/>
        <v/>
      </c>
      <c r="AB81" s="54" t="str">
        <f t="shared" si="31"/>
        <v>|n=0</v>
      </c>
    </row>
    <row r="82" spans="1:28">
      <c r="A82" s="55">
        <f>物品!A113</f>
        <v>0</v>
      </c>
      <c r="B82" s="55" t="str">
        <f>"'"&amp;物品!B113&amp;"'"</f>
        <v>'IJ06'</v>
      </c>
      <c r="C82" s="55">
        <f>物品!J113</f>
        <v>0</v>
      </c>
      <c r="D82" s="55">
        <f>物品!K113</f>
        <v>0</v>
      </c>
      <c r="E82" s="55">
        <f>物品!L113</f>
        <v>0</v>
      </c>
      <c r="F82" s="55">
        <f>物品!M113</f>
        <v>0</v>
      </c>
      <c r="G82" s="55">
        <f>物品!N113</f>
        <v>0</v>
      </c>
      <c r="H82" s="55">
        <f>物品!O113</f>
        <v>0</v>
      </c>
      <c r="I82" s="55">
        <f>IF(物品!J113=0,0,"'"&amp;物品!J113&amp;"'")</f>
        <v>0</v>
      </c>
      <c r="J82" s="55">
        <f>IF(物品!K113=0,0,"'"&amp;物品!K113&amp;"'")</f>
        <v>0</v>
      </c>
      <c r="K82" s="55">
        <f>IF(物品!L113=0,0,"'"&amp;物品!L113&amp;"'")</f>
        <v>0</v>
      </c>
      <c r="L82" s="55">
        <f>IF(物品!M113=0,0,"'"&amp;物品!M113&amp;"'")</f>
        <v>0</v>
      </c>
      <c r="M82" s="55">
        <f>IF(物品!N113=0,0,"'"&amp;物品!N113&amp;"'")</f>
        <v>0</v>
      </c>
      <c r="N82" s="55">
        <f>IF(物品!O113=0,0,"'"&amp;物品!O113&amp;"'")</f>
        <v>0</v>
      </c>
      <c r="O82" s="55" t="str">
        <f t="shared" si="24"/>
        <v/>
      </c>
      <c r="P82" s="55" t="str">
        <f t="shared" si="25"/>
        <v/>
      </c>
      <c r="Q82" s="59" t="str">
        <f>IFERROR(VLOOKUP(C82,物品!$B:$E,3,FALSE),"")</f>
        <v/>
      </c>
      <c r="R82" s="59" t="str">
        <f>IFERROR(VLOOKUP(D82,物品!$B:$E,3,FALSE),"")</f>
        <v/>
      </c>
      <c r="S82" s="59" t="str">
        <f>IFERROR(VLOOKUP(E82,物品!$B:$E,3,FALSE),"")</f>
        <v/>
      </c>
      <c r="T82" s="59" t="str">
        <f>IFERROR(VLOOKUP(F82,物品!$B:$E,3,FALSE),"")</f>
        <v/>
      </c>
      <c r="U82" s="59" t="str">
        <f>IFERROR(VLOOKUP(G82,物品!$B:$E,3,FALSE),"")</f>
        <v/>
      </c>
      <c r="V82" s="59" t="str">
        <f>IFERROR(VLOOKUP(H82,物品!$B:$E,3,FALSE),"")</f>
        <v/>
      </c>
      <c r="W82" s="54" t="str">
        <f t="shared" si="26"/>
        <v/>
      </c>
      <c r="X82" s="54" t="str">
        <f t="shared" si="27"/>
        <v/>
      </c>
      <c r="Y82" s="54" t="str">
        <f t="shared" si="28"/>
        <v/>
      </c>
      <c r="Z82" s="54" t="str">
        <f t="shared" si="29"/>
        <v/>
      </c>
      <c r="AA82" s="54" t="str">
        <f t="shared" si="30"/>
        <v/>
      </c>
      <c r="AB82" s="54" t="str">
        <f t="shared" si="31"/>
        <v>|n=0</v>
      </c>
    </row>
    <row r="83" spans="1:28">
      <c r="A83" s="55">
        <f>物品!A114</f>
        <v>0</v>
      </c>
      <c r="B83" s="55" t="str">
        <f>"'"&amp;物品!B114&amp;"'"</f>
        <v>'IJ07'</v>
      </c>
      <c r="C83" s="55">
        <f>物品!J114</f>
        <v>0</v>
      </c>
      <c r="D83" s="55">
        <f>物品!K114</f>
        <v>0</v>
      </c>
      <c r="E83" s="55">
        <f>物品!L114</f>
        <v>0</v>
      </c>
      <c r="F83" s="55">
        <f>物品!M114</f>
        <v>0</v>
      </c>
      <c r="G83" s="55">
        <f>物品!N114</f>
        <v>0</v>
      </c>
      <c r="H83" s="55">
        <f>物品!O114</f>
        <v>0</v>
      </c>
      <c r="I83" s="55">
        <f>IF(物品!J114=0,0,"'"&amp;物品!J114&amp;"'")</f>
        <v>0</v>
      </c>
      <c r="J83" s="55">
        <f>IF(物品!K114=0,0,"'"&amp;物品!K114&amp;"'")</f>
        <v>0</v>
      </c>
      <c r="K83" s="55">
        <f>IF(物品!L114=0,0,"'"&amp;物品!L114&amp;"'")</f>
        <v>0</v>
      </c>
      <c r="L83" s="55">
        <f>IF(物品!M114=0,0,"'"&amp;物品!M114&amp;"'")</f>
        <v>0</v>
      </c>
      <c r="M83" s="55">
        <f>IF(物品!N114=0,0,"'"&amp;物品!N114&amp;"'")</f>
        <v>0</v>
      </c>
      <c r="N83" s="55">
        <f>IF(物品!O114=0,0,"'"&amp;物品!O114&amp;"'")</f>
        <v>0</v>
      </c>
      <c r="O83" s="55" t="str">
        <f t="shared" si="24"/>
        <v/>
      </c>
      <c r="P83" s="55" t="str">
        <f t="shared" si="25"/>
        <v/>
      </c>
      <c r="Q83" s="59" t="str">
        <f>IFERROR(VLOOKUP(C83,物品!$B:$E,3,FALSE),"")</f>
        <v/>
      </c>
      <c r="R83" s="59" t="str">
        <f>IFERROR(VLOOKUP(D83,物品!$B:$E,3,FALSE),"")</f>
        <v/>
      </c>
      <c r="S83" s="59" t="str">
        <f>IFERROR(VLOOKUP(E83,物品!$B:$E,3,FALSE),"")</f>
        <v/>
      </c>
      <c r="T83" s="59" t="str">
        <f>IFERROR(VLOOKUP(F83,物品!$B:$E,3,FALSE),"")</f>
        <v/>
      </c>
      <c r="U83" s="59" t="str">
        <f>IFERROR(VLOOKUP(G83,物品!$B:$E,3,FALSE),"")</f>
        <v/>
      </c>
      <c r="V83" s="59" t="str">
        <f>IFERROR(VLOOKUP(H83,物品!$B:$E,3,FALSE),"")</f>
        <v/>
      </c>
      <c r="W83" s="54" t="str">
        <f t="shared" si="26"/>
        <v/>
      </c>
      <c r="X83" s="54" t="str">
        <f t="shared" si="27"/>
        <v/>
      </c>
      <c r="Y83" s="54" t="str">
        <f t="shared" si="28"/>
        <v/>
      </c>
      <c r="Z83" s="54" t="str">
        <f t="shared" si="29"/>
        <v/>
      </c>
      <c r="AA83" s="54" t="str">
        <f t="shared" si="30"/>
        <v/>
      </c>
      <c r="AB83" s="54" t="str">
        <f t="shared" si="31"/>
        <v>|n=0</v>
      </c>
    </row>
    <row r="84" spans="1:28">
      <c r="A84" s="55">
        <f>物品!A115</f>
        <v>0</v>
      </c>
      <c r="B84" s="55" t="str">
        <f>"'"&amp;物品!B115&amp;"'"</f>
        <v>'IJ08'</v>
      </c>
      <c r="C84" s="55">
        <f>物品!J115</f>
        <v>0</v>
      </c>
      <c r="D84" s="55">
        <f>物品!K115</f>
        <v>0</v>
      </c>
      <c r="E84" s="55">
        <f>物品!L115</f>
        <v>0</v>
      </c>
      <c r="F84" s="55">
        <f>物品!M115</f>
        <v>0</v>
      </c>
      <c r="G84" s="55">
        <f>物品!N115</f>
        <v>0</v>
      </c>
      <c r="H84" s="55">
        <f>物品!O115</f>
        <v>0</v>
      </c>
      <c r="I84" s="55">
        <f>IF(物品!J115=0,0,"'"&amp;物品!J115&amp;"'")</f>
        <v>0</v>
      </c>
      <c r="J84" s="55">
        <f>IF(物品!K115=0,0,"'"&amp;物品!K115&amp;"'")</f>
        <v>0</v>
      </c>
      <c r="K84" s="55">
        <f>IF(物品!L115=0,0,"'"&amp;物品!L115&amp;"'")</f>
        <v>0</v>
      </c>
      <c r="L84" s="55">
        <f>IF(物品!M115=0,0,"'"&amp;物品!M115&amp;"'")</f>
        <v>0</v>
      </c>
      <c r="M84" s="55">
        <f>IF(物品!N115=0,0,"'"&amp;物品!N115&amp;"'")</f>
        <v>0</v>
      </c>
      <c r="N84" s="55">
        <f>IF(物品!O115=0,0,"'"&amp;物品!O115&amp;"'")</f>
        <v>0</v>
      </c>
      <c r="O84" s="55" t="str">
        <f t="shared" si="24"/>
        <v/>
      </c>
      <c r="P84" s="55" t="str">
        <f t="shared" si="25"/>
        <v/>
      </c>
      <c r="Q84" s="59" t="str">
        <f>IFERROR(VLOOKUP(C84,物品!$B:$E,3,FALSE),"")</f>
        <v/>
      </c>
      <c r="R84" s="59" t="str">
        <f>IFERROR(VLOOKUP(D84,物品!$B:$E,3,FALSE),"")</f>
        <v/>
      </c>
      <c r="S84" s="59" t="str">
        <f>IFERROR(VLOOKUP(E84,物品!$B:$E,3,FALSE),"")</f>
        <v/>
      </c>
      <c r="T84" s="59" t="str">
        <f>IFERROR(VLOOKUP(F84,物品!$B:$E,3,FALSE),"")</f>
        <v/>
      </c>
      <c r="U84" s="59" t="str">
        <f>IFERROR(VLOOKUP(G84,物品!$B:$E,3,FALSE),"")</f>
        <v/>
      </c>
      <c r="V84" s="59" t="str">
        <f>IFERROR(VLOOKUP(H84,物品!$B:$E,3,FALSE),"")</f>
        <v/>
      </c>
      <c r="W84" s="54" t="str">
        <f t="shared" si="26"/>
        <v/>
      </c>
      <c r="X84" s="54" t="str">
        <f t="shared" si="27"/>
        <v/>
      </c>
      <c r="Y84" s="54" t="str">
        <f t="shared" si="28"/>
        <v/>
      </c>
      <c r="Z84" s="54" t="str">
        <f t="shared" si="29"/>
        <v/>
      </c>
      <c r="AA84" s="54" t="str">
        <f t="shared" si="30"/>
        <v/>
      </c>
      <c r="AB84" s="54" t="str">
        <f t="shared" si="31"/>
        <v>|n=0</v>
      </c>
    </row>
    <row r="85" spans="1:28">
      <c r="A85" s="55">
        <f>物品!A116</f>
        <v>0</v>
      </c>
      <c r="B85" s="55" t="str">
        <f>"'"&amp;物品!B116&amp;"'"</f>
        <v>'IJ09'</v>
      </c>
      <c r="C85" s="55">
        <f>物品!J116</f>
        <v>0</v>
      </c>
      <c r="D85" s="55">
        <f>物品!K116</f>
        <v>0</v>
      </c>
      <c r="E85" s="55">
        <f>物品!L116</f>
        <v>0</v>
      </c>
      <c r="F85" s="55">
        <f>物品!M116</f>
        <v>0</v>
      </c>
      <c r="G85" s="55">
        <f>物品!N116</f>
        <v>0</v>
      </c>
      <c r="H85" s="55">
        <f>物品!O116</f>
        <v>0</v>
      </c>
      <c r="I85" s="55">
        <f>IF(物品!J116=0,0,"'"&amp;物品!J116&amp;"'")</f>
        <v>0</v>
      </c>
      <c r="J85" s="55">
        <f>IF(物品!K116=0,0,"'"&amp;物品!K116&amp;"'")</f>
        <v>0</v>
      </c>
      <c r="K85" s="55">
        <f>IF(物品!L116=0,0,"'"&amp;物品!L116&amp;"'")</f>
        <v>0</v>
      </c>
      <c r="L85" s="55">
        <f>IF(物品!M116=0,0,"'"&amp;物品!M116&amp;"'")</f>
        <v>0</v>
      </c>
      <c r="M85" s="55">
        <f>IF(物品!N116=0,0,"'"&amp;物品!N116&amp;"'")</f>
        <v>0</v>
      </c>
      <c r="N85" s="55">
        <f>IF(物品!O116=0,0,"'"&amp;物品!O116&amp;"'")</f>
        <v>0</v>
      </c>
      <c r="O85" s="55" t="str">
        <f t="shared" si="24"/>
        <v/>
      </c>
      <c r="P85" s="55" t="str">
        <f t="shared" si="25"/>
        <v/>
      </c>
      <c r="Q85" s="59" t="str">
        <f>IFERROR(VLOOKUP(C85,物品!$B:$E,3,FALSE),"")</f>
        <v/>
      </c>
      <c r="R85" s="59" t="str">
        <f>IFERROR(VLOOKUP(D85,物品!$B:$E,3,FALSE),"")</f>
        <v/>
      </c>
      <c r="S85" s="59" t="str">
        <f>IFERROR(VLOOKUP(E85,物品!$B:$E,3,FALSE),"")</f>
        <v/>
      </c>
      <c r="T85" s="59" t="str">
        <f>IFERROR(VLOOKUP(F85,物品!$B:$E,3,FALSE),"")</f>
        <v/>
      </c>
      <c r="U85" s="59" t="str">
        <f>IFERROR(VLOOKUP(G85,物品!$B:$E,3,FALSE),"")</f>
        <v/>
      </c>
      <c r="V85" s="59" t="str">
        <f>IFERROR(VLOOKUP(H85,物品!$B:$E,3,FALSE),"")</f>
        <v/>
      </c>
      <c r="W85" s="54" t="str">
        <f t="shared" si="26"/>
        <v/>
      </c>
      <c r="X85" s="54" t="str">
        <f t="shared" si="27"/>
        <v/>
      </c>
      <c r="Y85" s="54" t="str">
        <f t="shared" si="28"/>
        <v/>
      </c>
      <c r="Z85" s="54" t="str">
        <f t="shared" si="29"/>
        <v/>
      </c>
      <c r="AA85" s="54" t="str">
        <f t="shared" si="30"/>
        <v/>
      </c>
      <c r="AB85" s="54" t="str">
        <f t="shared" si="31"/>
        <v>|n=0</v>
      </c>
    </row>
    <row r="86" spans="1:28">
      <c r="A86" s="55">
        <f>物品!A117</f>
        <v>0</v>
      </c>
      <c r="B86" s="55" t="str">
        <f>"'"&amp;物品!B117&amp;"'"</f>
        <v>'IJ10'</v>
      </c>
      <c r="C86" s="55">
        <f>物品!J117</f>
        <v>0</v>
      </c>
      <c r="D86" s="55">
        <f>物品!K117</f>
        <v>0</v>
      </c>
      <c r="E86" s="55">
        <f>物品!L117</f>
        <v>0</v>
      </c>
      <c r="F86" s="55">
        <f>物品!M117</f>
        <v>0</v>
      </c>
      <c r="G86" s="55">
        <f>物品!N117</f>
        <v>0</v>
      </c>
      <c r="H86" s="55">
        <f>物品!O117</f>
        <v>0</v>
      </c>
      <c r="I86" s="55">
        <f>IF(物品!J117=0,0,"'"&amp;物品!J117&amp;"'")</f>
        <v>0</v>
      </c>
      <c r="J86" s="55">
        <f>IF(物品!K117=0,0,"'"&amp;物品!K117&amp;"'")</f>
        <v>0</v>
      </c>
      <c r="K86" s="55">
        <f>IF(物品!L117=0,0,"'"&amp;物品!L117&amp;"'")</f>
        <v>0</v>
      </c>
      <c r="L86" s="55">
        <f>IF(物品!M117=0,0,"'"&amp;物品!M117&amp;"'")</f>
        <v>0</v>
      </c>
      <c r="M86" s="55">
        <f>IF(物品!N117=0,0,"'"&amp;物品!N117&amp;"'")</f>
        <v>0</v>
      </c>
      <c r="N86" s="55">
        <f>IF(物品!O117=0,0,"'"&amp;物品!O117&amp;"'")</f>
        <v>0</v>
      </c>
      <c r="O86" s="55" t="str">
        <f t="shared" si="24"/>
        <v/>
      </c>
      <c r="P86" s="55" t="str">
        <f t="shared" si="25"/>
        <v/>
      </c>
      <c r="Q86" s="59" t="str">
        <f>IFERROR(VLOOKUP(C86,物品!$B:$E,3,FALSE),"")</f>
        <v/>
      </c>
      <c r="R86" s="59" t="str">
        <f>IFERROR(VLOOKUP(D86,物品!$B:$E,3,FALSE),"")</f>
        <v/>
      </c>
      <c r="S86" s="59" t="str">
        <f>IFERROR(VLOOKUP(E86,物品!$B:$E,3,FALSE),"")</f>
        <v/>
      </c>
      <c r="T86" s="59" t="str">
        <f>IFERROR(VLOOKUP(F86,物品!$B:$E,3,FALSE),"")</f>
        <v/>
      </c>
      <c r="U86" s="59" t="str">
        <f>IFERROR(VLOOKUP(G86,物品!$B:$E,3,FALSE),"")</f>
        <v/>
      </c>
      <c r="V86" s="59" t="str">
        <f>IFERROR(VLOOKUP(H86,物品!$B:$E,3,FALSE),"")</f>
        <v/>
      </c>
      <c r="W86" s="54" t="str">
        <f t="shared" si="26"/>
        <v/>
      </c>
      <c r="X86" s="54" t="str">
        <f t="shared" si="27"/>
        <v/>
      </c>
      <c r="Y86" s="54" t="str">
        <f t="shared" si="28"/>
        <v/>
      </c>
      <c r="Z86" s="54" t="str">
        <f t="shared" si="29"/>
        <v/>
      </c>
      <c r="AA86" s="54" t="str">
        <f t="shared" si="30"/>
        <v/>
      </c>
      <c r="AB86" s="54" t="str">
        <f t="shared" si="31"/>
        <v>|n=0</v>
      </c>
    </row>
    <row r="87" spans="1:28">
      <c r="A87" s="55" t="e">
        <f>物品!#REF!</f>
        <v>#REF!</v>
      </c>
      <c r="B87" s="55" t="e">
        <f>"'"&amp;物品!#REF!&amp;"'"</f>
        <v>#REF!</v>
      </c>
      <c r="C87" s="55" t="e">
        <f>物品!#REF!</f>
        <v>#REF!</v>
      </c>
      <c r="D87" s="55" t="e">
        <f>物品!#REF!</f>
        <v>#REF!</v>
      </c>
      <c r="E87" s="55" t="e">
        <f>物品!#REF!</f>
        <v>#REF!</v>
      </c>
      <c r="F87" s="55" t="e">
        <f>物品!#REF!</f>
        <v>#REF!</v>
      </c>
      <c r="G87" s="55" t="e">
        <f>物品!#REF!</f>
        <v>#REF!</v>
      </c>
      <c r="H87" s="55" t="e">
        <f>物品!#REF!</f>
        <v>#REF!</v>
      </c>
      <c r="I87" s="55" t="e">
        <f>IF(物品!#REF!=0,0,"'"&amp;物品!#REF!&amp;"'")</f>
        <v>#REF!</v>
      </c>
      <c r="J87" s="55" t="e">
        <f>IF(物品!#REF!=0,0,"'"&amp;物品!#REF!&amp;"'")</f>
        <v>#REF!</v>
      </c>
      <c r="K87" s="55" t="e">
        <f>IF(物品!#REF!=0,0,"'"&amp;物品!#REF!&amp;"'")</f>
        <v>#REF!</v>
      </c>
      <c r="L87" s="55" t="e">
        <f>IF(物品!#REF!=0,0,"'"&amp;物品!#REF!&amp;"'")</f>
        <v>#REF!</v>
      </c>
      <c r="M87" s="55" t="e">
        <f>IF(物品!#REF!=0,0,"'"&amp;物品!#REF!&amp;"'")</f>
        <v>#REF!</v>
      </c>
      <c r="N87" s="55" t="e">
        <f>IF(物品!#REF!=0,0,"'"&amp;物品!#REF!&amp;"'")</f>
        <v>#REF!</v>
      </c>
      <c r="O87" s="55" t="e">
        <f t="shared" si="24"/>
        <v>#REF!</v>
      </c>
      <c r="P87" s="55" t="str">
        <f t="shared" si="25"/>
        <v/>
      </c>
      <c r="Q87" s="59" t="str">
        <f>IFERROR(VLOOKUP(C87,物品!$B:$E,3,FALSE),"")</f>
        <v/>
      </c>
      <c r="R87" s="59" t="str">
        <f>IFERROR(VLOOKUP(D87,物品!$B:$E,3,FALSE),"")</f>
        <v/>
      </c>
      <c r="S87" s="59" t="str">
        <f>IFERROR(VLOOKUP(E87,物品!$B:$E,3,FALSE),"")</f>
        <v/>
      </c>
      <c r="T87" s="59" t="str">
        <f>IFERROR(VLOOKUP(F87,物品!$B:$E,3,FALSE),"")</f>
        <v/>
      </c>
      <c r="U87" s="59" t="str">
        <f>IFERROR(VLOOKUP(G87,物品!$B:$E,3,FALSE),"")</f>
        <v/>
      </c>
      <c r="V87" s="59" t="str">
        <f>IFERROR(VLOOKUP(H87,物品!$B:$E,3,FALSE),"")</f>
        <v/>
      </c>
      <c r="W87" s="54" t="str">
        <f t="shared" si="26"/>
        <v/>
      </c>
      <c r="X87" s="54" t="str">
        <f t="shared" si="27"/>
        <v/>
      </c>
      <c r="Y87" s="54" t="str">
        <f t="shared" si="28"/>
        <v/>
      </c>
      <c r="Z87" s="54" t="str">
        <f t="shared" si="29"/>
        <v/>
      </c>
      <c r="AA87" s="54" t="str">
        <f t="shared" si="30"/>
        <v/>
      </c>
      <c r="AB87" s="54" t="e">
        <f t="shared" si="31"/>
        <v>#REF!</v>
      </c>
    </row>
    <row r="88" spans="1:28">
      <c r="A88" s="55" t="e">
        <f>物品!#REF!</f>
        <v>#REF!</v>
      </c>
      <c r="B88" s="55" t="e">
        <f>"'"&amp;物品!#REF!&amp;"'"</f>
        <v>#REF!</v>
      </c>
      <c r="C88" s="55" t="e">
        <f>物品!#REF!</f>
        <v>#REF!</v>
      </c>
      <c r="D88" s="55" t="e">
        <f>物品!#REF!</f>
        <v>#REF!</v>
      </c>
      <c r="E88" s="55" t="e">
        <f>物品!#REF!</f>
        <v>#REF!</v>
      </c>
      <c r="F88" s="55" t="e">
        <f>物品!#REF!</f>
        <v>#REF!</v>
      </c>
      <c r="G88" s="55" t="e">
        <f>物品!#REF!</f>
        <v>#REF!</v>
      </c>
      <c r="H88" s="55" t="e">
        <f>物品!#REF!</f>
        <v>#REF!</v>
      </c>
      <c r="I88" s="55" t="e">
        <f>IF(物品!#REF!=0,0,"'"&amp;物品!#REF!&amp;"'")</f>
        <v>#REF!</v>
      </c>
      <c r="J88" s="55" t="e">
        <f>IF(物品!#REF!=0,0,"'"&amp;物品!#REF!&amp;"'")</f>
        <v>#REF!</v>
      </c>
      <c r="K88" s="55" t="e">
        <f>IF(物品!#REF!=0,0,"'"&amp;物品!#REF!&amp;"'")</f>
        <v>#REF!</v>
      </c>
      <c r="L88" s="55" t="e">
        <f>IF(物品!#REF!=0,0,"'"&amp;物品!#REF!&amp;"'")</f>
        <v>#REF!</v>
      </c>
      <c r="M88" s="55" t="e">
        <f>IF(物品!#REF!=0,0,"'"&amp;物品!#REF!&amp;"'")</f>
        <v>#REF!</v>
      </c>
      <c r="N88" s="55" t="e">
        <f>IF(物品!#REF!=0,0,"'"&amp;物品!#REF!&amp;"'")</f>
        <v>#REF!</v>
      </c>
      <c r="O88" s="55" t="e">
        <f t="shared" ref="O88:O98" si="32">IF(I88=0,"","AddItemFormula("&amp;I88&amp;","&amp;J88&amp;","&amp;K88&amp;","&amp;L88&amp;","&amp;M88&amp;","&amp;N88&amp;","&amp;B88&amp;")")</f>
        <v>#REF!</v>
      </c>
      <c r="P88" s="55" t="str">
        <f t="shared" ref="P88:P119" si="33">IFERROR(VLOOKUP(A88,Q:AB,12,FALSE),IFERROR(VLOOKUP(A88,R:AB,11,FALSE),IFERROR(VLOOKUP(A88,S:AB,10,FALSE),"")))</f>
        <v/>
      </c>
      <c r="Q88" s="59" t="str">
        <f>IFERROR(VLOOKUP(C88,物品!$B:$E,3,FALSE),"")</f>
        <v/>
      </c>
      <c r="R88" s="59" t="str">
        <f>IFERROR(VLOOKUP(D88,物品!$B:$E,3,FALSE),"")</f>
        <v/>
      </c>
      <c r="S88" s="59" t="str">
        <f>IFERROR(VLOOKUP(E88,物品!$B:$E,3,FALSE),"")</f>
        <v/>
      </c>
      <c r="T88" s="59" t="str">
        <f>IFERROR(VLOOKUP(F88,物品!$B:$E,3,FALSE),"")</f>
        <v/>
      </c>
      <c r="U88" s="59" t="str">
        <f>IFERROR(VLOOKUP(G88,物品!$B:$E,3,FALSE),"")</f>
        <v/>
      </c>
      <c r="V88" s="59" t="str">
        <f>IFERROR(VLOOKUP(H88,物品!$B:$E,3,FALSE),"")</f>
        <v/>
      </c>
      <c r="W88" s="54" t="str">
        <f t="shared" ref="W88:W98" si="34">IF(R88="","","+"&amp;R88)</f>
        <v/>
      </c>
      <c r="X88" s="54" t="str">
        <f t="shared" ref="X88:X98" si="35">IF(S88="","","+"&amp;S88)</f>
        <v/>
      </c>
      <c r="Y88" s="54" t="str">
        <f t="shared" ref="Y88:Y98" si="36">IF(T88="","","+"&amp;T88)</f>
        <v/>
      </c>
      <c r="Z88" s="54" t="str">
        <f t="shared" ref="Z88:Z98" si="37">IF(U88="","","+"&amp;U88)</f>
        <v/>
      </c>
      <c r="AA88" s="54" t="str">
        <f t="shared" ref="AA88:AA98" si="38">IF(V88="","","+"&amp;V88)</f>
        <v/>
      </c>
      <c r="AB88" s="54" t="e">
        <f t="shared" ref="AB88:AB98" si="39">"|n"&amp;Q88&amp;W88&amp;X88&amp;Y88&amp;Z88&amp;AA88&amp;"="&amp;A88</f>
        <v>#REF!</v>
      </c>
    </row>
    <row r="89" spans="1:28">
      <c r="A89" s="55" t="e">
        <f>物品!#REF!</f>
        <v>#REF!</v>
      </c>
      <c r="B89" s="55" t="e">
        <f>"'"&amp;物品!#REF!&amp;"'"</f>
        <v>#REF!</v>
      </c>
      <c r="C89" s="55" t="e">
        <f>物品!#REF!</f>
        <v>#REF!</v>
      </c>
      <c r="D89" s="55" t="e">
        <f>物品!#REF!</f>
        <v>#REF!</v>
      </c>
      <c r="E89" s="55" t="e">
        <f>物品!#REF!</f>
        <v>#REF!</v>
      </c>
      <c r="F89" s="55" t="e">
        <f>物品!#REF!</f>
        <v>#REF!</v>
      </c>
      <c r="G89" s="55" t="e">
        <f>物品!#REF!</f>
        <v>#REF!</v>
      </c>
      <c r="H89" s="55" t="e">
        <f>物品!#REF!</f>
        <v>#REF!</v>
      </c>
      <c r="I89" s="55" t="e">
        <f>IF(物品!#REF!=0,0,"'"&amp;物品!#REF!&amp;"'")</f>
        <v>#REF!</v>
      </c>
      <c r="J89" s="55" t="e">
        <f>IF(物品!#REF!=0,0,"'"&amp;物品!#REF!&amp;"'")</f>
        <v>#REF!</v>
      </c>
      <c r="K89" s="55" t="e">
        <f>IF(物品!#REF!=0,0,"'"&amp;物品!#REF!&amp;"'")</f>
        <v>#REF!</v>
      </c>
      <c r="L89" s="55" t="e">
        <f>IF(物品!#REF!=0,0,"'"&amp;物品!#REF!&amp;"'")</f>
        <v>#REF!</v>
      </c>
      <c r="M89" s="55" t="e">
        <f>IF(物品!#REF!=0,0,"'"&amp;物品!#REF!&amp;"'")</f>
        <v>#REF!</v>
      </c>
      <c r="N89" s="55" t="e">
        <f>IF(物品!#REF!=0,0,"'"&amp;物品!#REF!&amp;"'")</f>
        <v>#REF!</v>
      </c>
      <c r="O89" s="55" t="e">
        <f t="shared" si="32"/>
        <v>#REF!</v>
      </c>
      <c r="P89" s="55" t="str">
        <f t="shared" si="33"/>
        <v/>
      </c>
      <c r="Q89" s="59" t="str">
        <f>IFERROR(VLOOKUP(C89,物品!$B:$E,3,FALSE),"")</f>
        <v/>
      </c>
      <c r="R89" s="59" t="str">
        <f>IFERROR(VLOOKUP(D89,物品!$B:$E,3,FALSE),"")</f>
        <v/>
      </c>
      <c r="S89" s="59" t="str">
        <f>IFERROR(VLOOKUP(E89,物品!$B:$E,3,FALSE),"")</f>
        <v/>
      </c>
      <c r="T89" s="59" t="str">
        <f>IFERROR(VLOOKUP(F89,物品!$B:$E,3,FALSE),"")</f>
        <v/>
      </c>
      <c r="U89" s="59" t="str">
        <f>IFERROR(VLOOKUP(G89,物品!$B:$E,3,FALSE),"")</f>
        <v/>
      </c>
      <c r="V89" s="59" t="str">
        <f>IFERROR(VLOOKUP(H89,物品!$B:$E,3,FALSE),"")</f>
        <v/>
      </c>
      <c r="W89" s="54" t="str">
        <f t="shared" si="34"/>
        <v/>
      </c>
      <c r="X89" s="54" t="str">
        <f t="shared" si="35"/>
        <v/>
      </c>
      <c r="Y89" s="54" t="str">
        <f t="shared" si="36"/>
        <v/>
      </c>
      <c r="Z89" s="54" t="str">
        <f t="shared" si="37"/>
        <v/>
      </c>
      <c r="AA89" s="54" t="str">
        <f t="shared" si="38"/>
        <v/>
      </c>
      <c r="AB89" s="54" t="e">
        <f t="shared" si="39"/>
        <v>#REF!</v>
      </c>
    </row>
    <row r="90" spans="1:28">
      <c r="A90" s="55" t="e">
        <f>物品!#REF!</f>
        <v>#REF!</v>
      </c>
      <c r="B90" s="55" t="e">
        <f>"'"&amp;物品!#REF!&amp;"'"</f>
        <v>#REF!</v>
      </c>
      <c r="C90" s="55" t="e">
        <f>物品!#REF!</f>
        <v>#REF!</v>
      </c>
      <c r="D90" s="55" t="e">
        <f>物品!#REF!</f>
        <v>#REF!</v>
      </c>
      <c r="E90" s="55" t="e">
        <f>物品!#REF!</f>
        <v>#REF!</v>
      </c>
      <c r="F90" s="55" t="e">
        <f>物品!#REF!</f>
        <v>#REF!</v>
      </c>
      <c r="G90" s="55" t="e">
        <f>物品!#REF!</f>
        <v>#REF!</v>
      </c>
      <c r="H90" s="55" t="e">
        <f>物品!#REF!</f>
        <v>#REF!</v>
      </c>
      <c r="I90" s="55" t="e">
        <f>IF(物品!#REF!=0,0,"'"&amp;物品!#REF!&amp;"'")</f>
        <v>#REF!</v>
      </c>
      <c r="J90" s="55" t="e">
        <f>IF(物品!#REF!=0,0,"'"&amp;物品!#REF!&amp;"'")</f>
        <v>#REF!</v>
      </c>
      <c r="K90" s="55" t="e">
        <f>IF(物品!#REF!=0,0,"'"&amp;物品!#REF!&amp;"'")</f>
        <v>#REF!</v>
      </c>
      <c r="L90" s="55" t="e">
        <f>IF(物品!#REF!=0,0,"'"&amp;物品!#REF!&amp;"'")</f>
        <v>#REF!</v>
      </c>
      <c r="M90" s="55" t="e">
        <f>IF(物品!#REF!=0,0,"'"&amp;物品!#REF!&amp;"'")</f>
        <v>#REF!</v>
      </c>
      <c r="N90" s="55" t="e">
        <f>IF(物品!#REF!=0,0,"'"&amp;物品!#REF!&amp;"'")</f>
        <v>#REF!</v>
      </c>
      <c r="O90" s="55" t="e">
        <f t="shared" si="32"/>
        <v>#REF!</v>
      </c>
      <c r="P90" s="55" t="str">
        <f t="shared" si="33"/>
        <v/>
      </c>
      <c r="Q90" s="59" t="str">
        <f>IFERROR(VLOOKUP(C90,物品!$B:$E,3,FALSE),"")</f>
        <v/>
      </c>
      <c r="R90" s="59" t="str">
        <f>IFERROR(VLOOKUP(D90,物品!$B:$E,3,FALSE),"")</f>
        <v/>
      </c>
      <c r="S90" s="59" t="str">
        <f>IFERROR(VLOOKUP(E90,物品!$B:$E,3,FALSE),"")</f>
        <v/>
      </c>
      <c r="T90" s="59" t="str">
        <f>IFERROR(VLOOKUP(F90,物品!$B:$E,3,FALSE),"")</f>
        <v/>
      </c>
      <c r="U90" s="59" t="str">
        <f>IFERROR(VLOOKUP(G90,物品!$B:$E,3,FALSE),"")</f>
        <v/>
      </c>
      <c r="V90" s="59" t="str">
        <f>IFERROR(VLOOKUP(H90,物品!$B:$E,3,FALSE),"")</f>
        <v/>
      </c>
      <c r="W90" s="54" t="str">
        <f t="shared" si="34"/>
        <v/>
      </c>
      <c r="X90" s="54" t="str">
        <f t="shared" si="35"/>
        <v/>
      </c>
      <c r="Y90" s="54" t="str">
        <f t="shared" si="36"/>
        <v/>
      </c>
      <c r="Z90" s="54" t="str">
        <f t="shared" si="37"/>
        <v/>
      </c>
      <c r="AA90" s="54" t="str">
        <f t="shared" si="38"/>
        <v/>
      </c>
      <c r="AB90" s="54" t="e">
        <f t="shared" si="39"/>
        <v>#REF!</v>
      </c>
    </row>
    <row r="91" spans="1:28">
      <c r="A91" s="55" t="e">
        <f>物品!#REF!</f>
        <v>#REF!</v>
      </c>
      <c r="B91" s="55" t="e">
        <f>"'"&amp;物品!#REF!&amp;"'"</f>
        <v>#REF!</v>
      </c>
      <c r="C91" s="55" t="e">
        <f>物品!#REF!</f>
        <v>#REF!</v>
      </c>
      <c r="D91" s="55" t="e">
        <f>物品!#REF!</f>
        <v>#REF!</v>
      </c>
      <c r="E91" s="55" t="e">
        <f>物品!#REF!</f>
        <v>#REF!</v>
      </c>
      <c r="F91" s="55" t="e">
        <f>物品!#REF!</f>
        <v>#REF!</v>
      </c>
      <c r="G91" s="55" t="e">
        <f>物品!#REF!</f>
        <v>#REF!</v>
      </c>
      <c r="H91" s="55" t="e">
        <f>物品!#REF!</f>
        <v>#REF!</v>
      </c>
      <c r="I91" s="55" t="e">
        <f>IF(物品!#REF!=0,0,"'"&amp;物品!#REF!&amp;"'")</f>
        <v>#REF!</v>
      </c>
      <c r="J91" s="55" t="e">
        <f>IF(物品!#REF!=0,0,"'"&amp;物品!#REF!&amp;"'")</f>
        <v>#REF!</v>
      </c>
      <c r="K91" s="55" t="e">
        <f>IF(物品!#REF!=0,0,"'"&amp;物品!#REF!&amp;"'")</f>
        <v>#REF!</v>
      </c>
      <c r="L91" s="55" t="e">
        <f>IF(物品!#REF!=0,0,"'"&amp;物品!#REF!&amp;"'")</f>
        <v>#REF!</v>
      </c>
      <c r="M91" s="55" t="e">
        <f>IF(物品!#REF!=0,0,"'"&amp;物品!#REF!&amp;"'")</f>
        <v>#REF!</v>
      </c>
      <c r="N91" s="55" t="e">
        <f>IF(物品!#REF!=0,0,"'"&amp;物品!#REF!&amp;"'")</f>
        <v>#REF!</v>
      </c>
      <c r="O91" s="55" t="e">
        <f t="shared" si="32"/>
        <v>#REF!</v>
      </c>
      <c r="P91" s="55" t="str">
        <f t="shared" si="33"/>
        <v/>
      </c>
      <c r="Q91" s="59" t="str">
        <f>IFERROR(VLOOKUP(C91,物品!$B:$E,3,FALSE),"")</f>
        <v/>
      </c>
      <c r="R91" s="59" t="str">
        <f>IFERROR(VLOOKUP(D91,物品!$B:$E,3,FALSE),"")</f>
        <v/>
      </c>
      <c r="S91" s="59" t="str">
        <f>IFERROR(VLOOKUP(E91,物品!$B:$E,3,FALSE),"")</f>
        <v/>
      </c>
      <c r="T91" s="59" t="str">
        <f>IFERROR(VLOOKUP(F91,物品!$B:$E,3,FALSE),"")</f>
        <v/>
      </c>
      <c r="U91" s="59" t="str">
        <f>IFERROR(VLOOKUP(G91,物品!$B:$E,3,FALSE),"")</f>
        <v/>
      </c>
      <c r="V91" s="59" t="str">
        <f>IFERROR(VLOOKUP(H91,物品!$B:$E,3,FALSE),"")</f>
        <v/>
      </c>
      <c r="W91" s="54" t="str">
        <f t="shared" si="34"/>
        <v/>
      </c>
      <c r="X91" s="54" t="str">
        <f t="shared" si="35"/>
        <v/>
      </c>
      <c r="Y91" s="54" t="str">
        <f t="shared" si="36"/>
        <v/>
      </c>
      <c r="Z91" s="54" t="str">
        <f t="shared" si="37"/>
        <v/>
      </c>
      <c r="AA91" s="54" t="str">
        <f t="shared" si="38"/>
        <v/>
      </c>
      <c r="AB91" s="54" t="e">
        <f t="shared" si="39"/>
        <v>#REF!</v>
      </c>
    </row>
    <row r="92" spans="1:28">
      <c r="A92" s="55" t="e">
        <f>物品!#REF!</f>
        <v>#REF!</v>
      </c>
      <c r="B92" s="55" t="e">
        <f>"'"&amp;物品!#REF!&amp;"'"</f>
        <v>#REF!</v>
      </c>
      <c r="C92" s="55" t="e">
        <f>物品!#REF!</f>
        <v>#REF!</v>
      </c>
      <c r="D92" s="55" t="e">
        <f>物品!#REF!</f>
        <v>#REF!</v>
      </c>
      <c r="E92" s="55" t="e">
        <f>物品!#REF!</f>
        <v>#REF!</v>
      </c>
      <c r="F92" s="55" t="e">
        <f>物品!#REF!</f>
        <v>#REF!</v>
      </c>
      <c r="G92" s="55" t="e">
        <f>物品!#REF!</f>
        <v>#REF!</v>
      </c>
      <c r="H92" s="55" t="e">
        <f>物品!#REF!</f>
        <v>#REF!</v>
      </c>
      <c r="I92" s="55" t="e">
        <f>IF(物品!#REF!=0,0,"'"&amp;物品!#REF!&amp;"'")</f>
        <v>#REF!</v>
      </c>
      <c r="J92" s="55" t="e">
        <f>IF(物品!#REF!=0,0,"'"&amp;物品!#REF!&amp;"'")</f>
        <v>#REF!</v>
      </c>
      <c r="K92" s="55" t="e">
        <f>IF(物品!#REF!=0,0,"'"&amp;物品!#REF!&amp;"'")</f>
        <v>#REF!</v>
      </c>
      <c r="L92" s="55" t="e">
        <f>IF(物品!#REF!=0,0,"'"&amp;物品!#REF!&amp;"'")</f>
        <v>#REF!</v>
      </c>
      <c r="M92" s="55" t="e">
        <f>IF(物品!#REF!=0,0,"'"&amp;物品!#REF!&amp;"'")</f>
        <v>#REF!</v>
      </c>
      <c r="N92" s="55" t="e">
        <f>IF(物品!#REF!=0,0,"'"&amp;物品!#REF!&amp;"'")</f>
        <v>#REF!</v>
      </c>
      <c r="O92" s="55" t="e">
        <f t="shared" si="32"/>
        <v>#REF!</v>
      </c>
      <c r="P92" s="55" t="str">
        <f t="shared" si="33"/>
        <v/>
      </c>
      <c r="Q92" s="59" t="str">
        <f>IFERROR(VLOOKUP(C92,物品!$B:$E,3,FALSE),"")</f>
        <v/>
      </c>
      <c r="R92" s="59" t="str">
        <f>IFERROR(VLOOKUP(D92,物品!$B:$E,3,FALSE),"")</f>
        <v/>
      </c>
      <c r="S92" s="59" t="str">
        <f>IFERROR(VLOOKUP(E92,物品!$B:$E,3,FALSE),"")</f>
        <v/>
      </c>
      <c r="T92" s="59" t="str">
        <f>IFERROR(VLOOKUP(F92,物品!$B:$E,3,FALSE),"")</f>
        <v/>
      </c>
      <c r="U92" s="59" t="str">
        <f>IFERROR(VLOOKUP(G92,物品!$B:$E,3,FALSE),"")</f>
        <v/>
      </c>
      <c r="V92" s="59" t="str">
        <f>IFERROR(VLOOKUP(H92,物品!$B:$E,3,FALSE),"")</f>
        <v/>
      </c>
      <c r="W92" s="54" t="str">
        <f t="shared" si="34"/>
        <v/>
      </c>
      <c r="X92" s="54" t="str">
        <f t="shared" si="35"/>
        <v/>
      </c>
      <c r="Y92" s="54" t="str">
        <f t="shared" si="36"/>
        <v/>
      </c>
      <c r="Z92" s="54" t="str">
        <f t="shared" si="37"/>
        <v/>
      </c>
      <c r="AA92" s="54" t="str">
        <f t="shared" si="38"/>
        <v/>
      </c>
      <c r="AB92" s="54" t="e">
        <f t="shared" si="39"/>
        <v>#REF!</v>
      </c>
    </row>
    <row r="93" spans="1:28">
      <c r="A93" s="55" t="e">
        <f>物品!#REF!</f>
        <v>#REF!</v>
      </c>
      <c r="B93" s="55" t="e">
        <f>"'"&amp;物品!#REF!&amp;"'"</f>
        <v>#REF!</v>
      </c>
      <c r="C93" s="55" t="e">
        <f>物品!#REF!</f>
        <v>#REF!</v>
      </c>
      <c r="D93" s="55" t="e">
        <f>物品!#REF!</f>
        <v>#REF!</v>
      </c>
      <c r="E93" s="55" t="e">
        <f>物品!#REF!</f>
        <v>#REF!</v>
      </c>
      <c r="F93" s="55" t="e">
        <f>物品!#REF!</f>
        <v>#REF!</v>
      </c>
      <c r="G93" s="55" t="e">
        <f>物品!#REF!</f>
        <v>#REF!</v>
      </c>
      <c r="H93" s="55" t="e">
        <f>物品!#REF!</f>
        <v>#REF!</v>
      </c>
      <c r="I93" s="55" t="e">
        <f>IF(物品!#REF!=0,0,"'"&amp;物品!#REF!&amp;"'")</f>
        <v>#REF!</v>
      </c>
      <c r="J93" s="55" t="e">
        <f>IF(物品!#REF!=0,0,"'"&amp;物品!#REF!&amp;"'")</f>
        <v>#REF!</v>
      </c>
      <c r="K93" s="55" t="e">
        <f>IF(物品!#REF!=0,0,"'"&amp;物品!#REF!&amp;"'")</f>
        <v>#REF!</v>
      </c>
      <c r="L93" s="55" t="e">
        <f>IF(物品!#REF!=0,0,"'"&amp;物品!#REF!&amp;"'")</f>
        <v>#REF!</v>
      </c>
      <c r="M93" s="55" t="e">
        <f>IF(物品!#REF!=0,0,"'"&amp;物品!#REF!&amp;"'")</f>
        <v>#REF!</v>
      </c>
      <c r="N93" s="55" t="e">
        <f>IF(物品!#REF!=0,0,"'"&amp;物品!#REF!&amp;"'")</f>
        <v>#REF!</v>
      </c>
      <c r="O93" s="55" t="e">
        <f t="shared" si="32"/>
        <v>#REF!</v>
      </c>
      <c r="P93" s="55" t="str">
        <f t="shared" si="33"/>
        <v/>
      </c>
      <c r="Q93" s="59" t="str">
        <f>IFERROR(VLOOKUP(C93,物品!$B:$E,3,FALSE),"")</f>
        <v/>
      </c>
      <c r="R93" s="59" t="str">
        <f>IFERROR(VLOOKUP(D93,物品!$B:$E,3,FALSE),"")</f>
        <v/>
      </c>
      <c r="S93" s="59" t="str">
        <f>IFERROR(VLOOKUP(E93,物品!$B:$E,3,FALSE),"")</f>
        <v/>
      </c>
      <c r="T93" s="59" t="str">
        <f>IFERROR(VLOOKUP(F93,物品!$B:$E,3,FALSE),"")</f>
        <v/>
      </c>
      <c r="U93" s="59" t="str">
        <f>IFERROR(VLOOKUP(G93,物品!$B:$E,3,FALSE),"")</f>
        <v/>
      </c>
      <c r="V93" s="59" t="str">
        <f>IFERROR(VLOOKUP(H93,物品!$B:$E,3,FALSE),"")</f>
        <v/>
      </c>
      <c r="W93" s="54" t="str">
        <f t="shared" si="34"/>
        <v/>
      </c>
      <c r="X93" s="54" t="str">
        <f t="shared" si="35"/>
        <v/>
      </c>
      <c r="Y93" s="54" t="str">
        <f t="shared" si="36"/>
        <v/>
      </c>
      <c r="Z93" s="54" t="str">
        <f t="shared" si="37"/>
        <v/>
      </c>
      <c r="AA93" s="54" t="str">
        <f t="shared" si="38"/>
        <v/>
      </c>
      <c r="AB93" s="54" t="e">
        <f t="shared" si="39"/>
        <v>#REF!</v>
      </c>
    </row>
    <row r="94" spans="1:28">
      <c r="A94" s="55" t="e">
        <f>物品!#REF!</f>
        <v>#REF!</v>
      </c>
      <c r="B94" s="55" t="e">
        <f>"'"&amp;物品!#REF!&amp;"'"</f>
        <v>#REF!</v>
      </c>
      <c r="C94" s="55" t="e">
        <f>物品!#REF!</f>
        <v>#REF!</v>
      </c>
      <c r="D94" s="55" t="e">
        <f>物品!#REF!</f>
        <v>#REF!</v>
      </c>
      <c r="E94" s="55" t="e">
        <f>物品!#REF!</f>
        <v>#REF!</v>
      </c>
      <c r="F94" s="55" t="e">
        <f>物品!#REF!</f>
        <v>#REF!</v>
      </c>
      <c r="G94" s="55" t="e">
        <f>物品!#REF!</f>
        <v>#REF!</v>
      </c>
      <c r="H94" s="55" t="e">
        <f>物品!#REF!</f>
        <v>#REF!</v>
      </c>
      <c r="I94" s="55" t="e">
        <f>IF(物品!#REF!=0,0,"'"&amp;物品!#REF!&amp;"'")</f>
        <v>#REF!</v>
      </c>
      <c r="J94" s="55" t="e">
        <f>IF(物品!#REF!=0,0,"'"&amp;物品!#REF!&amp;"'")</f>
        <v>#REF!</v>
      </c>
      <c r="K94" s="55" t="e">
        <f>IF(物品!#REF!=0,0,"'"&amp;物品!#REF!&amp;"'")</f>
        <v>#REF!</v>
      </c>
      <c r="L94" s="55" t="e">
        <f>IF(物品!#REF!=0,0,"'"&amp;物品!#REF!&amp;"'")</f>
        <v>#REF!</v>
      </c>
      <c r="M94" s="55" t="e">
        <f>IF(物品!#REF!=0,0,"'"&amp;物品!#REF!&amp;"'")</f>
        <v>#REF!</v>
      </c>
      <c r="N94" s="55" t="e">
        <f>IF(物品!#REF!=0,0,"'"&amp;物品!#REF!&amp;"'")</f>
        <v>#REF!</v>
      </c>
      <c r="O94" s="55" t="e">
        <f t="shared" si="32"/>
        <v>#REF!</v>
      </c>
      <c r="P94" s="55" t="str">
        <f t="shared" si="33"/>
        <v/>
      </c>
      <c r="Q94" s="59" t="str">
        <f>IFERROR(VLOOKUP(C94,物品!$B:$E,3,FALSE),"")</f>
        <v/>
      </c>
      <c r="R94" s="59" t="str">
        <f>IFERROR(VLOOKUP(D94,物品!$B:$E,3,FALSE),"")</f>
        <v/>
      </c>
      <c r="S94" s="59" t="str">
        <f>IFERROR(VLOOKUP(E94,物品!$B:$E,3,FALSE),"")</f>
        <v/>
      </c>
      <c r="T94" s="59" t="str">
        <f>IFERROR(VLOOKUP(F94,物品!$B:$E,3,FALSE),"")</f>
        <v/>
      </c>
      <c r="U94" s="59" t="str">
        <f>IFERROR(VLOOKUP(G94,物品!$B:$E,3,FALSE),"")</f>
        <v/>
      </c>
      <c r="V94" s="59" t="str">
        <f>IFERROR(VLOOKUP(H94,物品!$B:$E,3,FALSE),"")</f>
        <v/>
      </c>
      <c r="W94" s="54" t="str">
        <f t="shared" si="34"/>
        <v/>
      </c>
      <c r="X94" s="54" t="str">
        <f t="shared" si="35"/>
        <v/>
      </c>
      <c r="Y94" s="54" t="str">
        <f t="shared" si="36"/>
        <v/>
      </c>
      <c r="Z94" s="54" t="str">
        <f t="shared" si="37"/>
        <v/>
      </c>
      <c r="AA94" s="54" t="str">
        <f t="shared" si="38"/>
        <v/>
      </c>
      <c r="AB94" s="54" t="e">
        <f t="shared" si="39"/>
        <v>#REF!</v>
      </c>
    </row>
    <row r="95" spans="1:28">
      <c r="A95" s="55" t="e">
        <f>物品!#REF!</f>
        <v>#REF!</v>
      </c>
      <c r="B95" s="55" t="e">
        <f>"'"&amp;物品!#REF!&amp;"'"</f>
        <v>#REF!</v>
      </c>
      <c r="C95" s="55" t="e">
        <f>物品!#REF!</f>
        <v>#REF!</v>
      </c>
      <c r="D95" s="55" t="e">
        <f>物品!#REF!</f>
        <v>#REF!</v>
      </c>
      <c r="E95" s="55" t="e">
        <f>物品!#REF!</f>
        <v>#REF!</v>
      </c>
      <c r="F95" s="55" t="e">
        <f>物品!#REF!</f>
        <v>#REF!</v>
      </c>
      <c r="G95" s="55" t="e">
        <f>物品!#REF!</f>
        <v>#REF!</v>
      </c>
      <c r="H95" s="55" t="e">
        <f>物品!#REF!</f>
        <v>#REF!</v>
      </c>
      <c r="I95" s="55" t="e">
        <f>IF(物品!#REF!=0,0,"'"&amp;物品!#REF!&amp;"'")</f>
        <v>#REF!</v>
      </c>
      <c r="J95" s="55" t="e">
        <f>IF(物品!#REF!=0,0,"'"&amp;物品!#REF!&amp;"'")</f>
        <v>#REF!</v>
      </c>
      <c r="K95" s="55" t="e">
        <f>IF(物品!#REF!=0,0,"'"&amp;物品!#REF!&amp;"'")</f>
        <v>#REF!</v>
      </c>
      <c r="L95" s="55" t="e">
        <f>IF(物品!#REF!=0,0,"'"&amp;物品!#REF!&amp;"'")</f>
        <v>#REF!</v>
      </c>
      <c r="M95" s="55" t="e">
        <f>IF(物品!#REF!=0,0,"'"&amp;物品!#REF!&amp;"'")</f>
        <v>#REF!</v>
      </c>
      <c r="N95" s="55" t="e">
        <f>IF(物品!#REF!=0,0,"'"&amp;物品!#REF!&amp;"'")</f>
        <v>#REF!</v>
      </c>
      <c r="O95" s="55" t="e">
        <f t="shared" si="32"/>
        <v>#REF!</v>
      </c>
      <c r="P95" s="55" t="str">
        <f t="shared" si="33"/>
        <v/>
      </c>
      <c r="Q95" s="59" t="str">
        <f>IFERROR(VLOOKUP(C95,物品!$B:$E,3,FALSE),"")</f>
        <v/>
      </c>
      <c r="R95" s="59" t="str">
        <f>IFERROR(VLOOKUP(D95,物品!$B:$E,3,FALSE),"")</f>
        <v/>
      </c>
      <c r="S95" s="59" t="str">
        <f>IFERROR(VLOOKUP(E95,物品!$B:$E,3,FALSE),"")</f>
        <v/>
      </c>
      <c r="T95" s="59" t="str">
        <f>IFERROR(VLOOKUP(F95,物品!$B:$E,3,FALSE),"")</f>
        <v/>
      </c>
      <c r="U95" s="59" t="str">
        <f>IFERROR(VLOOKUP(G95,物品!$B:$E,3,FALSE),"")</f>
        <v/>
      </c>
      <c r="V95" s="59" t="str">
        <f>IFERROR(VLOOKUP(H95,物品!$B:$E,3,FALSE),"")</f>
        <v/>
      </c>
      <c r="W95" s="54" t="str">
        <f t="shared" si="34"/>
        <v/>
      </c>
      <c r="X95" s="54" t="str">
        <f t="shared" si="35"/>
        <v/>
      </c>
      <c r="Y95" s="54" t="str">
        <f t="shared" si="36"/>
        <v/>
      </c>
      <c r="Z95" s="54" t="str">
        <f t="shared" si="37"/>
        <v/>
      </c>
      <c r="AA95" s="54" t="str">
        <f t="shared" si="38"/>
        <v/>
      </c>
      <c r="AB95" s="54" t="e">
        <f t="shared" si="39"/>
        <v>#REF!</v>
      </c>
    </row>
    <row r="96" spans="1:28">
      <c r="A96" s="55" t="e">
        <f>物品!#REF!</f>
        <v>#REF!</v>
      </c>
      <c r="B96" s="55" t="e">
        <f>"'"&amp;物品!#REF!&amp;"'"</f>
        <v>#REF!</v>
      </c>
      <c r="C96" s="55" t="e">
        <f>物品!#REF!</f>
        <v>#REF!</v>
      </c>
      <c r="D96" s="55" t="e">
        <f>物品!#REF!</f>
        <v>#REF!</v>
      </c>
      <c r="E96" s="55" t="e">
        <f>物品!#REF!</f>
        <v>#REF!</v>
      </c>
      <c r="F96" s="55" t="e">
        <f>物品!#REF!</f>
        <v>#REF!</v>
      </c>
      <c r="G96" s="55" t="e">
        <f>物品!#REF!</f>
        <v>#REF!</v>
      </c>
      <c r="H96" s="55" t="e">
        <f>物品!#REF!</f>
        <v>#REF!</v>
      </c>
      <c r="I96" s="55" t="e">
        <f>IF(物品!#REF!=0,0,"'"&amp;物品!#REF!&amp;"'")</f>
        <v>#REF!</v>
      </c>
      <c r="J96" s="55" t="e">
        <f>IF(物品!#REF!=0,0,"'"&amp;物品!#REF!&amp;"'")</f>
        <v>#REF!</v>
      </c>
      <c r="K96" s="55" t="e">
        <f>IF(物品!#REF!=0,0,"'"&amp;物品!#REF!&amp;"'")</f>
        <v>#REF!</v>
      </c>
      <c r="L96" s="55" t="e">
        <f>IF(物品!#REF!=0,0,"'"&amp;物品!#REF!&amp;"'")</f>
        <v>#REF!</v>
      </c>
      <c r="M96" s="55" t="e">
        <f>IF(物品!#REF!=0,0,"'"&amp;物品!#REF!&amp;"'")</f>
        <v>#REF!</v>
      </c>
      <c r="N96" s="55" t="e">
        <f>IF(物品!#REF!=0,0,"'"&amp;物品!#REF!&amp;"'")</f>
        <v>#REF!</v>
      </c>
      <c r="O96" s="55" t="e">
        <f t="shared" si="32"/>
        <v>#REF!</v>
      </c>
      <c r="P96" s="55" t="str">
        <f t="shared" si="33"/>
        <v/>
      </c>
      <c r="Q96" s="59" t="str">
        <f>IFERROR(VLOOKUP(C96,物品!$B:$E,3,FALSE),"")</f>
        <v/>
      </c>
      <c r="R96" s="59" t="str">
        <f>IFERROR(VLOOKUP(D96,物品!$B:$E,3,FALSE),"")</f>
        <v/>
      </c>
      <c r="S96" s="59" t="str">
        <f>IFERROR(VLOOKUP(E96,物品!$B:$E,3,FALSE),"")</f>
        <v/>
      </c>
      <c r="T96" s="59" t="str">
        <f>IFERROR(VLOOKUP(F96,物品!$B:$E,3,FALSE),"")</f>
        <v/>
      </c>
      <c r="U96" s="59" t="str">
        <f>IFERROR(VLOOKUP(G96,物品!$B:$E,3,FALSE),"")</f>
        <v/>
      </c>
      <c r="V96" s="59" t="str">
        <f>IFERROR(VLOOKUP(H96,物品!$B:$E,3,FALSE),"")</f>
        <v/>
      </c>
      <c r="W96" s="54" t="str">
        <f t="shared" si="34"/>
        <v/>
      </c>
      <c r="X96" s="54" t="str">
        <f t="shared" si="35"/>
        <v/>
      </c>
      <c r="Y96" s="54" t="str">
        <f t="shared" si="36"/>
        <v/>
      </c>
      <c r="Z96" s="54" t="str">
        <f t="shared" si="37"/>
        <v/>
      </c>
      <c r="AA96" s="54" t="str">
        <f t="shared" si="38"/>
        <v/>
      </c>
      <c r="AB96" s="54" t="e">
        <f t="shared" si="39"/>
        <v>#REF!</v>
      </c>
    </row>
    <row r="97" spans="1:28">
      <c r="A97" s="55" t="e">
        <f>物品!#REF!</f>
        <v>#REF!</v>
      </c>
      <c r="B97" s="55" t="e">
        <f>"'"&amp;物品!#REF!&amp;"'"</f>
        <v>#REF!</v>
      </c>
      <c r="C97" s="55" t="e">
        <f>物品!#REF!</f>
        <v>#REF!</v>
      </c>
      <c r="D97" s="55" t="e">
        <f>物品!#REF!</f>
        <v>#REF!</v>
      </c>
      <c r="E97" s="55" t="e">
        <f>物品!#REF!</f>
        <v>#REF!</v>
      </c>
      <c r="F97" s="55" t="e">
        <f>物品!#REF!</f>
        <v>#REF!</v>
      </c>
      <c r="G97" s="55" t="e">
        <f>物品!#REF!</f>
        <v>#REF!</v>
      </c>
      <c r="H97" s="55" t="e">
        <f>物品!#REF!</f>
        <v>#REF!</v>
      </c>
      <c r="I97" s="55" t="e">
        <f>IF(物品!#REF!=0,0,"'"&amp;物品!#REF!&amp;"'")</f>
        <v>#REF!</v>
      </c>
      <c r="J97" s="55" t="e">
        <f>IF(物品!#REF!=0,0,"'"&amp;物品!#REF!&amp;"'")</f>
        <v>#REF!</v>
      </c>
      <c r="K97" s="55" t="e">
        <f>IF(物品!#REF!=0,0,"'"&amp;物品!#REF!&amp;"'")</f>
        <v>#REF!</v>
      </c>
      <c r="L97" s="55" t="e">
        <f>IF(物品!#REF!=0,0,"'"&amp;物品!#REF!&amp;"'")</f>
        <v>#REF!</v>
      </c>
      <c r="M97" s="55" t="e">
        <f>IF(物品!#REF!=0,0,"'"&amp;物品!#REF!&amp;"'")</f>
        <v>#REF!</v>
      </c>
      <c r="N97" s="55" t="e">
        <f>IF(物品!#REF!=0,0,"'"&amp;物品!#REF!&amp;"'")</f>
        <v>#REF!</v>
      </c>
      <c r="O97" s="55" t="e">
        <f t="shared" si="32"/>
        <v>#REF!</v>
      </c>
      <c r="P97" s="55" t="str">
        <f t="shared" si="33"/>
        <v/>
      </c>
      <c r="Q97" s="59" t="str">
        <f>IFERROR(VLOOKUP(C97,物品!$B:$E,3,FALSE),"")</f>
        <v/>
      </c>
      <c r="R97" s="59" t="str">
        <f>IFERROR(VLOOKUP(D97,物品!$B:$E,3,FALSE),"")</f>
        <v/>
      </c>
      <c r="S97" s="59" t="str">
        <f>IFERROR(VLOOKUP(E97,物品!$B:$E,3,FALSE),"")</f>
        <v/>
      </c>
      <c r="T97" s="59" t="str">
        <f>IFERROR(VLOOKUP(F97,物品!$B:$E,3,FALSE),"")</f>
        <v/>
      </c>
      <c r="U97" s="59" t="str">
        <f>IFERROR(VLOOKUP(G97,物品!$B:$E,3,FALSE),"")</f>
        <v/>
      </c>
      <c r="V97" s="59" t="str">
        <f>IFERROR(VLOOKUP(H97,物品!$B:$E,3,FALSE),"")</f>
        <v/>
      </c>
      <c r="W97" s="54" t="str">
        <f t="shared" si="34"/>
        <v/>
      </c>
      <c r="X97" s="54" t="str">
        <f t="shared" si="35"/>
        <v/>
      </c>
      <c r="Y97" s="54" t="str">
        <f t="shared" si="36"/>
        <v/>
      </c>
      <c r="Z97" s="54" t="str">
        <f t="shared" si="37"/>
        <v/>
      </c>
      <c r="AA97" s="54" t="str">
        <f t="shared" si="38"/>
        <v/>
      </c>
      <c r="AB97" s="54" t="e">
        <f t="shared" si="39"/>
        <v>#REF!</v>
      </c>
    </row>
    <row r="98" spans="1:28">
      <c r="A98" s="55" t="e">
        <f>物品!#REF!</f>
        <v>#REF!</v>
      </c>
      <c r="B98" s="55" t="e">
        <f>"'"&amp;物品!#REF!&amp;"'"</f>
        <v>#REF!</v>
      </c>
      <c r="C98" s="55" t="e">
        <f>物品!#REF!</f>
        <v>#REF!</v>
      </c>
      <c r="D98" s="55" t="e">
        <f>物品!#REF!</f>
        <v>#REF!</v>
      </c>
      <c r="E98" s="55" t="e">
        <f>物品!#REF!</f>
        <v>#REF!</v>
      </c>
      <c r="F98" s="55" t="e">
        <f>物品!#REF!</f>
        <v>#REF!</v>
      </c>
      <c r="G98" s="55" t="e">
        <f>物品!#REF!</f>
        <v>#REF!</v>
      </c>
      <c r="H98" s="55" t="e">
        <f>物品!#REF!</f>
        <v>#REF!</v>
      </c>
      <c r="I98" s="55" t="e">
        <f>IF(物品!#REF!=0,0,"'"&amp;物品!#REF!&amp;"'")</f>
        <v>#REF!</v>
      </c>
      <c r="J98" s="55" t="e">
        <f>IF(物品!#REF!=0,0,"'"&amp;物品!#REF!&amp;"'")</f>
        <v>#REF!</v>
      </c>
      <c r="K98" s="55" t="e">
        <f>IF(物品!#REF!=0,0,"'"&amp;物品!#REF!&amp;"'")</f>
        <v>#REF!</v>
      </c>
      <c r="L98" s="55" t="e">
        <f>IF(物品!#REF!=0,0,"'"&amp;物品!#REF!&amp;"'")</f>
        <v>#REF!</v>
      </c>
      <c r="M98" s="55" t="e">
        <f>IF(物品!#REF!=0,0,"'"&amp;物品!#REF!&amp;"'")</f>
        <v>#REF!</v>
      </c>
      <c r="N98" s="55" t="e">
        <f>IF(物品!#REF!=0,0,"'"&amp;物品!#REF!&amp;"'")</f>
        <v>#REF!</v>
      </c>
      <c r="O98" s="55" t="e">
        <f t="shared" si="32"/>
        <v>#REF!</v>
      </c>
      <c r="P98" s="55" t="str">
        <f t="shared" si="33"/>
        <v/>
      </c>
      <c r="Q98" s="59" t="str">
        <f>IFERROR(VLOOKUP(C98,物品!$B:$E,3,FALSE),"")</f>
        <v/>
      </c>
      <c r="R98" s="59" t="str">
        <f>IFERROR(VLOOKUP(D98,物品!$B:$E,3,FALSE),"")</f>
        <v/>
      </c>
      <c r="S98" s="59" t="str">
        <f>IFERROR(VLOOKUP(E98,物品!$B:$E,3,FALSE),"")</f>
        <v/>
      </c>
      <c r="T98" s="59" t="str">
        <f>IFERROR(VLOOKUP(F98,物品!$B:$E,3,FALSE),"")</f>
        <v/>
      </c>
      <c r="U98" s="59" t="str">
        <f>IFERROR(VLOOKUP(G98,物品!$B:$E,3,FALSE),"")</f>
        <v/>
      </c>
      <c r="V98" s="59" t="str">
        <f>IFERROR(VLOOKUP(H98,物品!$B:$E,3,FALSE),"")</f>
        <v/>
      </c>
      <c r="W98" s="54" t="str">
        <f t="shared" si="34"/>
        <v/>
      </c>
      <c r="X98" s="54" t="str">
        <f t="shared" si="35"/>
        <v/>
      </c>
      <c r="Y98" s="54" t="str">
        <f t="shared" si="36"/>
        <v/>
      </c>
      <c r="Z98" s="54" t="str">
        <f t="shared" si="37"/>
        <v/>
      </c>
      <c r="AA98" s="54" t="str">
        <f t="shared" si="38"/>
        <v/>
      </c>
      <c r="AB98" s="54" t="e">
        <f t="shared" si="39"/>
        <v>#REF!</v>
      </c>
    </row>
    <row r="99" spans="1:28">
      <c r="A99" s="55" t="e">
        <f>物品!#REF!</f>
        <v>#REF!</v>
      </c>
      <c r="B99" s="55" t="e">
        <f>"'"&amp;物品!#REF!&amp;"'"</f>
        <v>#REF!</v>
      </c>
      <c r="C99" s="55" t="e">
        <f>物品!#REF!</f>
        <v>#REF!</v>
      </c>
      <c r="D99" s="55" t="e">
        <f>物品!#REF!</f>
        <v>#REF!</v>
      </c>
      <c r="E99" s="55" t="e">
        <f>物品!#REF!</f>
        <v>#REF!</v>
      </c>
      <c r="F99" s="55" t="e">
        <f>物品!#REF!</f>
        <v>#REF!</v>
      </c>
      <c r="G99" s="55" t="e">
        <f>物品!#REF!</f>
        <v>#REF!</v>
      </c>
      <c r="H99" s="55" t="e">
        <f>物品!#REF!</f>
        <v>#REF!</v>
      </c>
      <c r="I99" s="55" t="e">
        <f>IF(物品!#REF!=0,0,"'"&amp;物品!#REF!&amp;"'")</f>
        <v>#REF!</v>
      </c>
      <c r="J99" s="55" t="e">
        <f>IF(物品!#REF!=0,0,"'"&amp;物品!#REF!&amp;"'")</f>
        <v>#REF!</v>
      </c>
      <c r="K99" s="55" t="e">
        <f>IF(物品!#REF!=0,0,"'"&amp;物品!#REF!&amp;"'")</f>
        <v>#REF!</v>
      </c>
      <c r="L99" s="55" t="e">
        <f>IF(物品!#REF!=0,0,"'"&amp;物品!#REF!&amp;"'")</f>
        <v>#REF!</v>
      </c>
      <c r="M99" s="55" t="e">
        <f>IF(物品!#REF!=0,0,"'"&amp;物品!#REF!&amp;"'")</f>
        <v>#REF!</v>
      </c>
      <c r="N99" s="55" t="e">
        <f>IF(物品!#REF!=0,0,"'"&amp;物品!#REF!&amp;"'")</f>
        <v>#REF!</v>
      </c>
      <c r="O99" s="55" t="e">
        <f t="shared" ref="O99:O153" si="40">IF(I99=0,"","AddItemFormula("&amp;I99&amp;","&amp;J99&amp;","&amp;K99&amp;","&amp;L99&amp;","&amp;M99&amp;","&amp;N99&amp;","&amp;B99&amp;")")</f>
        <v>#REF!</v>
      </c>
      <c r="P99" s="55" t="str">
        <f t="shared" si="33"/>
        <v/>
      </c>
      <c r="Q99" s="59" t="str">
        <f>IFERROR(VLOOKUP(C99,物品!$B:$E,3,FALSE),"")</f>
        <v/>
      </c>
      <c r="R99" s="59" t="str">
        <f>IFERROR(VLOOKUP(D99,物品!$B:$E,3,FALSE),"")</f>
        <v/>
      </c>
      <c r="S99" s="59" t="str">
        <f>IFERROR(VLOOKUP(E99,物品!$B:$E,3,FALSE),"")</f>
        <v/>
      </c>
      <c r="T99" s="59" t="str">
        <f>IFERROR(VLOOKUP(F99,物品!$B:$E,3,FALSE),"")</f>
        <v/>
      </c>
      <c r="U99" s="59" t="str">
        <f>IFERROR(VLOOKUP(G99,物品!$B:$E,3,FALSE),"")</f>
        <v/>
      </c>
      <c r="V99" s="59" t="str">
        <f>IFERROR(VLOOKUP(H99,物品!$B:$E,3,FALSE),"")</f>
        <v/>
      </c>
      <c r="W99" s="54" t="str">
        <f t="shared" ref="W99:W153" si="41">IF(R99="","","+"&amp;R99)</f>
        <v/>
      </c>
      <c r="X99" s="54" t="str">
        <f t="shared" ref="X99:X153" si="42">IF(S99="","","+"&amp;S99)</f>
        <v/>
      </c>
      <c r="Y99" s="54" t="str">
        <f t="shared" ref="Y99:Y153" si="43">IF(T99="","","+"&amp;T99)</f>
        <v/>
      </c>
      <c r="Z99" s="54" t="str">
        <f t="shared" ref="Z99:Z153" si="44">IF(U99="","","+"&amp;U99)</f>
        <v/>
      </c>
      <c r="AA99" s="54" t="str">
        <f t="shared" ref="AA99:AA153" si="45">IF(V99="","","+"&amp;V99)</f>
        <v/>
      </c>
      <c r="AB99" s="54" t="e">
        <f t="shared" ref="AB99:AB153" si="46">"|n"&amp;Q99&amp;W99&amp;X99&amp;Y99&amp;Z99&amp;AA99&amp;"="&amp;A99</f>
        <v>#REF!</v>
      </c>
    </row>
    <row r="100" spans="1:28">
      <c r="A100" s="55" t="e">
        <f>物品!#REF!</f>
        <v>#REF!</v>
      </c>
      <c r="B100" s="55" t="e">
        <f>"'"&amp;物品!#REF!&amp;"'"</f>
        <v>#REF!</v>
      </c>
      <c r="C100" s="55" t="e">
        <f>物品!#REF!</f>
        <v>#REF!</v>
      </c>
      <c r="D100" s="55" t="e">
        <f>物品!#REF!</f>
        <v>#REF!</v>
      </c>
      <c r="E100" s="55" t="e">
        <f>物品!#REF!</f>
        <v>#REF!</v>
      </c>
      <c r="F100" s="55" t="e">
        <f>物品!#REF!</f>
        <v>#REF!</v>
      </c>
      <c r="G100" s="55" t="e">
        <f>物品!#REF!</f>
        <v>#REF!</v>
      </c>
      <c r="H100" s="55" t="e">
        <f>物品!#REF!</f>
        <v>#REF!</v>
      </c>
      <c r="I100" s="55" t="e">
        <f>IF(物品!#REF!=0,0,"'"&amp;物品!#REF!&amp;"'")</f>
        <v>#REF!</v>
      </c>
      <c r="J100" s="55" t="e">
        <f>IF(物品!#REF!=0,0,"'"&amp;物品!#REF!&amp;"'")</f>
        <v>#REF!</v>
      </c>
      <c r="K100" s="55" t="e">
        <f>IF(物品!#REF!=0,0,"'"&amp;物品!#REF!&amp;"'")</f>
        <v>#REF!</v>
      </c>
      <c r="L100" s="55" t="e">
        <f>IF(物品!#REF!=0,0,"'"&amp;物品!#REF!&amp;"'")</f>
        <v>#REF!</v>
      </c>
      <c r="M100" s="55" t="e">
        <f>IF(物品!#REF!=0,0,"'"&amp;物品!#REF!&amp;"'")</f>
        <v>#REF!</v>
      </c>
      <c r="N100" s="55" t="e">
        <f>IF(物品!#REF!=0,0,"'"&amp;物品!#REF!&amp;"'")</f>
        <v>#REF!</v>
      </c>
      <c r="O100" s="55" t="e">
        <f t="shared" si="40"/>
        <v>#REF!</v>
      </c>
      <c r="P100" s="55" t="str">
        <f t="shared" si="33"/>
        <v/>
      </c>
      <c r="Q100" s="59" t="str">
        <f>IFERROR(VLOOKUP(C100,物品!$B:$E,3,FALSE),"")</f>
        <v/>
      </c>
      <c r="R100" s="59" t="str">
        <f>IFERROR(VLOOKUP(D100,物品!$B:$E,3,FALSE),"")</f>
        <v/>
      </c>
      <c r="S100" s="59" t="str">
        <f>IFERROR(VLOOKUP(E100,物品!$B:$E,3,FALSE),"")</f>
        <v/>
      </c>
      <c r="T100" s="59" t="str">
        <f>IFERROR(VLOOKUP(F100,物品!$B:$E,3,FALSE),"")</f>
        <v/>
      </c>
      <c r="U100" s="59" t="str">
        <f>IFERROR(VLOOKUP(G100,物品!$B:$E,3,FALSE),"")</f>
        <v/>
      </c>
      <c r="V100" s="59" t="str">
        <f>IFERROR(VLOOKUP(H100,物品!$B:$E,3,FALSE),"")</f>
        <v/>
      </c>
      <c r="W100" s="54" t="str">
        <f t="shared" si="41"/>
        <v/>
      </c>
      <c r="X100" s="54" t="str">
        <f t="shared" si="42"/>
        <v/>
      </c>
      <c r="Y100" s="54" t="str">
        <f t="shared" si="43"/>
        <v/>
      </c>
      <c r="Z100" s="54" t="str">
        <f t="shared" si="44"/>
        <v/>
      </c>
      <c r="AA100" s="54" t="str">
        <f t="shared" si="45"/>
        <v/>
      </c>
      <c r="AB100" s="54" t="e">
        <f t="shared" si="46"/>
        <v>#REF!</v>
      </c>
    </row>
    <row r="101" spans="1:28">
      <c r="A101" s="55" t="e">
        <f>物品!#REF!</f>
        <v>#REF!</v>
      </c>
      <c r="B101" s="55" t="e">
        <f>"'"&amp;物品!#REF!&amp;"'"</f>
        <v>#REF!</v>
      </c>
      <c r="C101" s="55" t="e">
        <f>物品!#REF!</f>
        <v>#REF!</v>
      </c>
      <c r="D101" s="55" t="e">
        <f>物品!#REF!</f>
        <v>#REF!</v>
      </c>
      <c r="E101" s="55" t="e">
        <f>物品!#REF!</f>
        <v>#REF!</v>
      </c>
      <c r="F101" s="55" t="e">
        <f>物品!#REF!</f>
        <v>#REF!</v>
      </c>
      <c r="G101" s="55" t="e">
        <f>物品!#REF!</f>
        <v>#REF!</v>
      </c>
      <c r="H101" s="55" t="e">
        <f>物品!#REF!</f>
        <v>#REF!</v>
      </c>
      <c r="I101" s="55" t="e">
        <f>IF(物品!#REF!=0,0,"'"&amp;物品!#REF!&amp;"'")</f>
        <v>#REF!</v>
      </c>
      <c r="J101" s="55" t="e">
        <f>IF(物品!#REF!=0,0,"'"&amp;物品!#REF!&amp;"'")</f>
        <v>#REF!</v>
      </c>
      <c r="K101" s="55" t="e">
        <f>IF(物品!#REF!=0,0,"'"&amp;物品!#REF!&amp;"'")</f>
        <v>#REF!</v>
      </c>
      <c r="L101" s="55" t="e">
        <f>IF(物品!#REF!=0,0,"'"&amp;物品!#REF!&amp;"'")</f>
        <v>#REF!</v>
      </c>
      <c r="M101" s="55" t="e">
        <f>IF(物品!#REF!=0,0,"'"&amp;物品!#REF!&amp;"'")</f>
        <v>#REF!</v>
      </c>
      <c r="N101" s="55" t="e">
        <f>IF(物品!#REF!=0,0,"'"&amp;物品!#REF!&amp;"'")</f>
        <v>#REF!</v>
      </c>
      <c r="O101" s="55" t="e">
        <f t="shared" si="40"/>
        <v>#REF!</v>
      </c>
      <c r="P101" s="55" t="str">
        <f t="shared" si="33"/>
        <v/>
      </c>
      <c r="Q101" s="59" t="str">
        <f>IFERROR(VLOOKUP(C101,物品!$B:$E,3,FALSE),"")</f>
        <v/>
      </c>
      <c r="R101" s="59" t="str">
        <f>IFERROR(VLOOKUP(D101,物品!$B:$E,3,FALSE),"")</f>
        <v/>
      </c>
      <c r="S101" s="59" t="str">
        <f>IFERROR(VLOOKUP(E101,物品!$B:$E,3,FALSE),"")</f>
        <v/>
      </c>
      <c r="T101" s="59" t="str">
        <f>IFERROR(VLOOKUP(F101,物品!$B:$E,3,FALSE),"")</f>
        <v/>
      </c>
      <c r="U101" s="59" t="str">
        <f>IFERROR(VLOOKUP(G101,物品!$B:$E,3,FALSE),"")</f>
        <v/>
      </c>
      <c r="V101" s="59" t="str">
        <f>IFERROR(VLOOKUP(H101,物品!$B:$E,3,FALSE),"")</f>
        <v/>
      </c>
      <c r="W101" s="54" t="str">
        <f t="shared" si="41"/>
        <v/>
      </c>
      <c r="X101" s="54" t="str">
        <f t="shared" si="42"/>
        <v/>
      </c>
      <c r="Y101" s="54" t="str">
        <f t="shared" si="43"/>
        <v/>
      </c>
      <c r="Z101" s="54" t="str">
        <f t="shared" si="44"/>
        <v/>
      </c>
      <c r="AA101" s="54" t="str">
        <f t="shared" si="45"/>
        <v/>
      </c>
      <c r="AB101" s="54" t="e">
        <f t="shared" si="46"/>
        <v>#REF!</v>
      </c>
    </row>
    <row r="102" spans="1:28">
      <c r="A102" s="55" t="e">
        <f>物品!#REF!</f>
        <v>#REF!</v>
      </c>
      <c r="B102" s="55" t="e">
        <f>"'"&amp;物品!#REF!&amp;"'"</f>
        <v>#REF!</v>
      </c>
      <c r="C102" s="55" t="e">
        <f>物品!#REF!</f>
        <v>#REF!</v>
      </c>
      <c r="D102" s="55" t="e">
        <f>物品!#REF!</f>
        <v>#REF!</v>
      </c>
      <c r="E102" s="55" t="e">
        <f>物品!#REF!</f>
        <v>#REF!</v>
      </c>
      <c r="F102" s="55" t="e">
        <f>物品!#REF!</f>
        <v>#REF!</v>
      </c>
      <c r="G102" s="55" t="e">
        <f>物品!#REF!</f>
        <v>#REF!</v>
      </c>
      <c r="H102" s="55" t="e">
        <f>物品!#REF!</f>
        <v>#REF!</v>
      </c>
      <c r="I102" s="55" t="e">
        <f>IF(物品!#REF!=0,0,"'"&amp;物品!#REF!&amp;"'")</f>
        <v>#REF!</v>
      </c>
      <c r="J102" s="55" t="e">
        <f>IF(物品!#REF!=0,0,"'"&amp;物品!#REF!&amp;"'")</f>
        <v>#REF!</v>
      </c>
      <c r="K102" s="55" t="e">
        <f>IF(物品!#REF!=0,0,"'"&amp;物品!#REF!&amp;"'")</f>
        <v>#REF!</v>
      </c>
      <c r="L102" s="55" t="e">
        <f>IF(物品!#REF!=0,0,"'"&amp;物品!#REF!&amp;"'")</f>
        <v>#REF!</v>
      </c>
      <c r="M102" s="55" t="e">
        <f>IF(物品!#REF!=0,0,"'"&amp;物品!#REF!&amp;"'")</f>
        <v>#REF!</v>
      </c>
      <c r="N102" s="55" t="e">
        <f>IF(物品!#REF!=0,0,"'"&amp;物品!#REF!&amp;"'")</f>
        <v>#REF!</v>
      </c>
      <c r="O102" s="55" t="e">
        <f t="shared" si="40"/>
        <v>#REF!</v>
      </c>
      <c r="P102" s="55" t="str">
        <f t="shared" si="33"/>
        <v/>
      </c>
      <c r="Q102" s="59" t="str">
        <f>IFERROR(VLOOKUP(C102,物品!$B:$E,3,FALSE),"")</f>
        <v/>
      </c>
      <c r="R102" s="59" t="str">
        <f>IFERROR(VLOOKUP(D102,物品!$B:$E,3,FALSE),"")</f>
        <v/>
      </c>
      <c r="S102" s="59" t="str">
        <f>IFERROR(VLOOKUP(E102,物品!$B:$E,3,FALSE),"")</f>
        <v/>
      </c>
      <c r="T102" s="59" t="str">
        <f>IFERROR(VLOOKUP(F102,物品!$B:$E,3,FALSE),"")</f>
        <v/>
      </c>
      <c r="U102" s="59" t="str">
        <f>IFERROR(VLOOKUP(G102,物品!$B:$E,3,FALSE),"")</f>
        <v/>
      </c>
      <c r="V102" s="59" t="str">
        <f>IFERROR(VLOOKUP(H102,物品!$B:$E,3,FALSE),"")</f>
        <v/>
      </c>
      <c r="W102" s="54" t="str">
        <f t="shared" si="41"/>
        <v/>
      </c>
      <c r="X102" s="54" t="str">
        <f t="shared" si="42"/>
        <v/>
      </c>
      <c r="Y102" s="54" t="str">
        <f t="shared" si="43"/>
        <v/>
      </c>
      <c r="Z102" s="54" t="str">
        <f t="shared" si="44"/>
        <v/>
      </c>
      <c r="AA102" s="54" t="str">
        <f t="shared" si="45"/>
        <v/>
      </c>
      <c r="AB102" s="54" t="e">
        <f t="shared" si="46"/>
        <v>#REF!</v>
      </c>
    </row>
    <row r="103" spans="1:28">
      <c r="A103" s="55" t="e">
        <f>物品!#REF!</f>
        <v>#REF!</v>
      </c>
      <c r="B103" s="55" t="e">
        <f>"'"&amp;物品!#REF!&amp;"'"</f>
        <v>#REF!</v>
      </c>
      <c r="C103" s="55" t="e">
        <f>物品!#REF!</f>
        <v>#REF!</v>
      </c>
      <c r="D103" s="55" t="e">
        <f>物品!#REF!</f>
        <v>#REF!</v>
      </c>
      <c r="E103" s="55" t="e">
        <f>物品!#REF!</f>
        <v>#REF!</v>
      </c>
      <c r="F103" s="55" t="e">
        <f>物品!#REF!</f>
        <v>#REF!</v>
      </c>
      <c r="G103" s="55" t="e">
        <f>物品!#REF!</f>
        <v>#REF!</v>
      </c>
      <c r="H103" s="55" t="e">
        <f>物品!#REF!</f>
        <v>#REF!</v>
      </c>
      <c r="I103" s="55" t="e">
        <f>IF(物品!#REF!=0,0,"'"&amp;物品!#REF!&amp;"'")</f>
        <v>#REF!</v>
      </c>
      <c r="J103" s="55" t="e">
        <f>IF(物品!#REF!=0,0,"'"&amp;物品!#REF!&amp;"'")</f>
        <v>#REF!</v>
      </c>
      <c r="K103" s="55" t="e">
        <f>IF(物品!#REF!=0,0,"'"&amp;物品!#REF!&amp;"'")</f>
        <v>#REF!</v>
      </c>
      <c r="L103" s="55" t="e">
        <f>IF(物品!#REF!=0,0,"'"&amp;物品!#REF!&amp;"'")</f>
        <v>#REF!</v>
      </c>
      <c r="M103" s="55" t="e">
        <f>IF(物品!#REF!=0,0,"'"&amp;物品!#REF!&amp;"'")</f>
        <v>#REF!</v>
      </c>
      <c r="N103" s="55" t="e">
        <f>IF(物品!#REF!=0,0,"'"&amp;物品!#REF!&amp;"'")</f>
        <v>#REF!</v>
      </c>
      <c r="O103" s="55" t="e">
        <f t="shared" si="40"/>
        <v>#REF!</v>
      </c>
      <c r="P103" s="55" t="str">
        <f t="shared" si="33"/>
        <v/>
      </c>
      <c r="Q103" s="59" t="str">
        <f>IFERROR(VLOOKUP(C103,物品!$B:$E,3,FALSE),"")</f>
        <v/>
      </c>
      <c r="R103" s="59" t="str">
        <f>IFERROR(VLOOKUP(D103,物品!$B:$E,3,FALSE),"")</f>
        <v/>
      </c>
      <c r="S103" s="59" t="str">
        <f>IFERROR(VLOOKUP(E103,物品!$B:$E,3,FALSE),"")</f>
        <v/>
      </c>
      <c r="T103" s="59" t="str">
        <f>IFERROR(VLOOKUP(F103,物品!$B:$E,3,FALSE),"")</f>
        <v/>
      </c>
      <c r="U103" s="59" t="str">
        <f>IFERROR(VLOOKUP(G103,物品!$B:$E,3,FALSE),"")</f>
        <v/>
      </c>
      <c r="V103" s="59" t="str">
        <f>IFERROR(VLOOKUP(H103,物品!$B:$E,3,FALSE),"")</f>
        <v/>
      </c>
      <c r="W103" s="54" t="str">
        <f t="shared" si="41"/>
        <v/>
      </c>
      <c r="X103" s="54" t="str">
        <f t="shared" si="42"/>
        <v/>
      </c>
      <c r="Y103" s="54" t="str">
        <f t="shared" si="43"/>
        <v/>
      </c>
      <c r="Z103" s="54" t="str">
        <f t="shared" si="44"/>
        <v/>
      </c>
      <c r="AA103" s="54" t="str">
        <f t="shared" si="45"/>
        <v/>
      </c>
      <c r="AB103" s="54" t="e">
        <f t="shared" si="46"/>
        <v>#REF!</v>
      </c>
    </row>
    <row r="104" spans="1:28">
      <c r="A104" s="55" t="e">
        <f>物品!#REF!</f>
        <v>#REF!</v>
      </c>
      <c r="B104" s="55" t="e">
        <f>"'"&amp;物品!#REF!&amp;"'"</f>
        <v>#REF!</v>
      </c>
      <c r="C104" s="55" t="e">
        <f>物品!#REF!</f>
        <v>#REF!</v>
      </c>
      <c r="D104" s="55" t="e">
        <f>物品!#REF!</f>
        <v>#REF!</v>
      </c>
      <c r="E104" s="55" t="e">
        <f>物品!#REF!</f>
        <v>#REF!</v>
      </c>
      <c r="F104" s="55" t="e">
        <f>物品!#REF!</f>
        <v>#REF!</v>
      </c>
      <c r="G104" s="55" t="e">
        <f>物品!#REF!</f>
        <v>#REF!</v>
      </c>
      <c r="H104" s="55" t="e">
        <f>物品!#REF!</f>
        <v>#REF!</v>
      </c>
      <c r="I104" s="55" t="e">
        <f>IF(物品!#REF!=0,0,"'"&amp;物品!#REF!&amp;"'")</f>
        <v>#REF!</v>
      </c>
      <c r="J104" s="55" t="e">
        <f>IF(物品!#REF!=0,0,"'"&amp;物品!#REF!&amp;"'")</f>
        <v>#REF!</v>
      </c>
      <c r="K104" s="55" t="e">
        <f>IF(物品!#REF!=0,0,"'"&amp;物品!#REF!&amp;"'")</f>
        <v>#REF!</v>
      </c>
      <c r="L104" s="55" t="e">
        <f>IF(物品!#REF!=0,0,"'"&amp;物品!#REF!&amp;"'")</f>
        <v>#REF!</v>
      </c>
      <c r="M104" s="55" t="e">
        <f>IF(物品!#REF!=0,0,"'"&amp;物品!#REF!&amp;"'")</f>
        <v>#REF!</v>
      </c>
      <c r="N104" s="55" t="e">
        <f>IF(物品!#REF!=0,0,"'"&amp;物品!#REF!&amp;"'")</f>
        <v>#REF!</v>
      </c>
      <c r="O104" s="55" t="e">
        <f t="shared" si="40"/>
        <v>#REF!</v>
      </c>
      <c r="P104" s="55" t="str">
        <f t="shared" si="33"/>
        <v/>
      </c>
      <c r="Q104" s="59" t="str">
        <f>IFERROR(VLOOKUP(C104,物品!$B:$E,3,FALSE),"")</f>
        <v/>
      </c>
      <c r="R104" s="59" t="str">
        <f>IFERROR(VLOOKUP(D104,物品!$B:$E,3,FALSE),"")</f>
        <v/>
      </c>
      <c r="S104" s="59" t="str">
        <f>IFERROR(VLOOKUP(E104,物品!$B:$E,3,FALSE),"")</f>
        <v/>
      </c>
      <c r="T104" s="59" t="str">
        <f>IFERROR(VLOOKUP(F104,物品!$B:$E,3,FALSE),"")</f>
        <v/>
      </c>
      <c r="U104" s="59" t="str">
        <f>IFERROR(VLOOKUP(G104,物品!$B:$E,3,FALSE),"")</f>
        <v/>
      </c>
      <c r="V104" s="59" t="str">
        <f>IFERROR(VLOOKUP(H104,物品!$B:$E,3,FALSE),"")</f>
        <v/>
      </c>
      <c r="W104" s="54" t="str">
        <f t="shared" si="41"/>
        <v/>
      </c>
      <c r="X104" s="54" t="str">
        <f t="shared" si="42"/>
        <v/>
      </c>
      <c r="Y104" s="54" t="str">
        <f t="shared" si="43"/>
        <v/>
      </c>
      <c r="Z104" s="54" t="str">
        <f t="shared" si="44"/>
        <v/>
      </c>
      <c r="AA104" s="54" t="str">
        <f t="shared" si="45"/>
        <v/>
      </c>
      <c r="AB104" s="54" t="e">
        <f t="shared" si="46"/>
        <v>#REF!</v>
      </c>
    </row>
    <row r="105" spans="1:28">
      <c r="A105" s="55" t="e">
        <f>物品!#REF!</f>
        <v>#REF!</v>
      </c>
      <c r="B105" s="55" t="e">
        <f>"'"&amp;物品!#REF!&amp;"'"</f>
        <v>#REF!</v>
      </c>
      <c r="C105" s="55" t="e">
        <f>物品!#REF!</f>
        <v>#REF!</v>
      </c>
      <c r="D105" s="55" t="e">
        <f>物品!#REF!</f>
        <v>#REF!</v>
      </c>
      <c r="E105" s="55" t="e">
        <f>物品!#REF!</f>
        <v>#REF!</v>
      </c>
      <c r="F105" s="55" t="e">
        <f>物品!#REF!</f>
        <v>#REF!</v>
      </c>
      <c r="G105" s="55" t="e">
        <f>物品!#REF!</f>
        <v>#REF!</v>
      </c>
      <c r="H105" s="55" t="e">
        <f>物品!#REF!</f>
        <v>#REF!</v>
      </c>
      <c r="I105" s="55" t="e">
        <f>IF(物品!#REF!=0,0,"'"&amp;物品!#REF!&amp;"'")</f>
        <v>#REF!</v>
      </c>
      <c r="J105" s="55" t="e">
        <f>IF(物品!#REF!=0,0,"'"&amp;物品!#REF!&amp;"'")</f>
        <v>#REF!</v>
      </c>
      <c r="K105" s="55" t="e">
        <f>IF(物品!#REF!=0,0,"'"&amp;物品!#REF!&amp;"'")</f>
        <v>#REF!</v>
      </c>
      <c r="L105" s="55" t="e">
        <f>IF(物品!#REF!=0,0,"'"&amp;物品!#REF!&amp;"'")</f>
        <v>#REF!</v>
      </c>
      <c r="M105" s="55" t="e">
        <f>IF(物品!#REF!=0,0,"'"&amp;物品!#REF!&amp;"'")</f>
        <v>#REF!</v>
      </c>
      <c r="N105" s="55" t="e">
        <f>IF(物品!#REF!=0,0,"'"&amp;物品!#REF!&amp;"'")</f>
        <v>#REF!</v>
      </c>
      <c r="O105" s="55" t="e">
        <f t="shared" si="40"/>
        <v>#REF!</v>
      </c>
      <c r="P105" s="55" t="str">
        <f t="shared" si="33"/>
        <v/>
      </c>
      <c r="Q105" s="59" t="str">
        <f>IFERROR(VLOOKUP(C105,物品!$B:$E,3,FALSE),"")</f>
        <v/>
      </c>
      <c r="R105" s="59" t="str">
        <f>IFERROR(VLOOKUP(D105,物品!$B:$E,3,FALSE),"")</f>
        <v/>
      </c>
      <c r="S105" s="59" t="str">
        <f>IFERROR(VLOOKUP(E105,物品!$B:$E,3,FALSE),"")</f>
        <v/>
      </c>
      <c r="T105" s="59" t="str">
        <f>IFERROR(VLOOKUP(F105,物品!$B:$E,3,FALSE),"")</f>
        <v/>
      </c>
      <c r="U105" s="59" t="str">
        <f>IFERROR(VLOOKUP(G105,物品!$B:$E,3,FALSE),"")</f>
        <v/>
      </c>
      <c r="V105" s="59" t="str">
        <f>IFERROR(VLOOKUP(H105,物品!$B:$E,3,FALSE),"")</f>
        <v/>
      </c>
      <c r="W105" s="54" t="str">
        <f t="shared" si="41"/>
        <v/>
      </c>
      <c r="X105" s="54" t="str">
        <f t="shared" si="42"/>
        <v/>
      </c>
      <c r="Y105" s="54" t="str">
        <f t="shared" si="43"/>
        <v/>
      </c>
      <c r="Z105" s="54" t="str">
        <f t="shared" si="44"/>
        <v/>
      </c>
      <c r="AA105" s="54" t="str">
        <f t="shared" si="45"/>
        <v/>
      </c>
      <c r="AB105" s="54" t="e">
        <f t="shared" si="46"/>
        <v>#REF!</v>
      </c>
    </row>
    <row r="106" spans="1:28">
      <c r="A106" s="55" t="e">
        <f>物品!#REF!</f>
        <v>#REF!</v>
      </c>
      <c r="B106" s="55" t="e">
        <f>"'"&amp;物品!#REF!&amp;"'"</f>
        <v>#REF!</v>
      </c>
      <c r="C106" s="55" t="e">
        <f>物品!#REF!</f>
        <v>#REF!</v>
      </c>
      <c r="D106" s="55" t="e">
        <f>物品!#REF!</f>
        <v>#REF!</v>
      </c>
      <c r="E106" s="55" t="e">
        <f>物品!#REF!</f>
        <v>#REF!</v>
      </c>
      <c r="F106" s="55" t="e">
        <f>物品!#REF!</f>
        <v>#REF!</v>
      </c>
      <c r="G106" s="55" t="e">
        <f>物品!#REF!</f>
        <v>#REF!</v>
      </c>
      <c r="H106" s="55" t="e">
        <f>物品!#REF!</f>
        <v>#REF!</v>
      </c>
      <c r="I106" s="55" t="e">
        <f>IF(物品!#REF!=0,0,"'"&amp;物品!#REF!&amp;"'")</f>
        <v>#REF!</v>
      </c>
      <c r="J106" s="55" t="e">
        <f>IF(物品!#REF!=0,0,"'"&amp;物品!#REF!&amp;"'")</f>
        <v>#REF!</v>
      </c>
      <c r="K106" s="55" t="e">
        <f>IF(物品!#REF!=0,0,"'"&amp;物品!#REF!&amp;"'")</f>
        <v>#REF!</v>
      </c>
      <c r="L106" s="55" t="e">
        <f>IF(物品!#REF!=0,0,"'"&amp;物品!#REF!&amp;"'")</f>
        <v>#REF!</v>
      </c>
      <c r="M106" s="55" t="e">
        <f>IF(物品!#REF!=0,0,"'"&amp;物品!#REF!&amp;"'")</f>
        <v>#REF!</v>
      </c>
      <c r="N106" s="55" t="e">
        <f>IF(物品!#REF!=0,0,"'"&amp;物品!#REF!&amp;"'")</f>
        <v>#REF!</v>
      </c>
      <c r="O106" s="55" t="e">
        <f t="shared" si="40"/>
        <v>#REF!</v>
      </c>
      <c r="P106" s="55" t="str">
        <f t="shared" si="33"/>
        <v/>
      </c>
      <c r="Q106" s="59" t="str">
        <f>IFERROR(VLOOKUP(C106,物品!$B:$E,3,FALSE),"")</f>
        <v/>
      </c>
      <c r="R106" s="59" t="str">
        <f>IFERROR(VLOOKUP(D106,物品!$B:$E,3,FALSE),"")</f>
        <v/>
      </c>
      <c r="S106" s="59" t="str">
        <f>IFERROR(VLOOKUP(E106,物品!$B:$E,3,FALSE),"")</f>
        <v/>
      </c>
      <c r="T106" s="59" t="str">
        <f>IFERROR(VLOOKUP(F106,物品!$B:$E,3,FALSE),"")</f>
        <v/>
      </c>
      <c r="U106" s="59" t="str">
        <f>IFERROR(VLOOKUP(G106,物品!$B:$E,3,FALSE),"")</f>
        <v/>
      </c>
      <c r="V106" s="59" t="str">
        <f>IFERROR(VLOOKUP(H106,物品!$B:$E,3,FALSE),"")</f>
        <v/>
      </c>
      <c r="W106" s="54" t="str">
        <f t="shared" si="41"/>
        <v/>
      </c>
      <c r="X106" s="54" t="str">
        <f t="shared" si="42"/>
        <v/>
      </c>
      <c r="Y106" s="54" t="str">
        <f t="shared" si="43"/>
        <v/>
      </c>
      <c r="Z106" s="54" t="str">
        <f t="shared" si="44"/>
        <v/>
      </c>
      <c r="AA106" s="54" t="str">
        <f t="shared" si="45"/>
        <v/>
      </c>
      <c r="AB106" s="54" t="e">
        <f t="shared" si="46"/>
        <v>#REF!</v>
      </c>
    </row>
    <row r="107" spans="1:28">
      <c r="A107" s="55" t="e">
        <f>物品!#REF!</f>
        <v>#REF!</v>
      </c>
      <c r="B107" s="55" t="e">
        <f>"'"&amp;物品!#REF!&amp;"'"</f>
        <v>#REF!</v>
      </c>
      <c r="C107" s="55" t="e">
        <f>物品!#REF!</f>
        <v>#REF!</v>
      </c>
      <c r="D107" s="55" t="e">
        <f>物品!#REF!</f>
        <v>#REF!</v>
      </c>
      <c r="E107" s="55" t="e">
        <f>物品!#REF!</f>
        <v>#REF!</v>
      </c>
      <c r="F107" s="55" t="e">
        <f>物品!#REF!</f>
        <v>#REF!</v>
      </c>
      <c r="G107" s="55" t="e">
        <f>物品!#REF!</f>
        <v>#REF!</v>
      </c>
      <c r="H107" s="55" t="e">
        <f>物品!#REF!</f>
        <v>#REF!</v>
      </c>
      <c r="I107" s="55" t="e">
        <f>IF(物品!#REF!=0,0,"'"&amp;物品!#REF!&amp;"'")</f>
        <v>#REF!</v>
      </c>
      <c r="J107" s="55" t="e">
        <f>IF(物品!#REF!=0,0,"'"&amp;物品!#REF!&amp;"'")</f>
        <v>#REF!</v>
      </c>
      <c r="K107" s="55" t="e">
        <f>IF(物品!#REF!=0,0,"'"&amp;物品!#REF!&amp;"'")</f>
        <v>#REF!</v>
      </c>
      <c r="L107" s="55" t="e">
        <f>IF(物品!#REF!=0,0,"'"&amp;物品!#REF!&amp;"'")</f>
        <v>#REF!</v>
      </c>
      <c r="M107" s="55" t="e">
        <f>IF(物品!#REF!=0,0,"'"&amp;物品!#REF!&amp;"'")</f>
        <v>#REF!</v>
      </c>
      <c r="N107" s="55" t="e">
        <f>IF(物品!#REF!=0,0,"'"&amp;物品!#REF!&amp;"'")</f>
        <v>#REF!</v>
      </c>
      <c r="O107" s="55" t="e">
        <f t="shared" si="40"/>
        <v>#REF!</v>
      </c>
      <c r="P107" s="55" t="str">
        <f t="shared" si="33"/>
        <v/>
      </c>
      <c r="Q107" s="59" t="str">
        <f>IFERROR(VLOOKUP(C107,物品!$B:$E,3,FALSE),"")</f>
        <v/>
      </c>
      <c r="R107" s="59" t="str">
        <f>IFERROR(VLOOKUP(D107,物品!$B:$E,3,FALSE),"")</f>
        <v/>
      </c>
      <c r="S107" s="59" t="str">
        <f>IFERROR(VLOOKUP(E107,物品!$B:$E,3,FALSE),"")</f>
        <v/>
      </c>
      <c r="T107" s="59" t="str">
        <f>IFERROR(VLOOKUP(F107,物品!$B:$E,3,FALSE),"")</f>
        <v/>
      </c>
      <c r="U107" s="59" t="str">
        <f>IFERROR(VLOOKUP(G107,物品!$B:$E,3,FALSE),"")</f>
        <v/>
      </c>
      <c r="V107" s="59" t="str">
        <f>IFERROR(VLOOKUP(H107,物品!$B:$E,3,FALSE),"")</f>
        <v/>
      </c>
      <c r="W107" s="54" t="str">
        <f t="shared" si="41"/>
        <v/>
      </c>
      <c r="X107" s="54" t="str">
        <f t="shared" si="42"/>
        <v/>
      </c>
      <c r="Y107" s="54" t="str">
        <f t="shared" si="43"/>
        <v/>
      </c>
      <c r="Z107" s="54" t="str">
        <f t="shared" si="44"/>
        <v/>
      </c>
      <c r="AA107" s="54" t="str">
        <f t="shared" si="45"/>
        <v/>
      </c>
      <c r="AB107" s="54" t="e">
        <f t="shared" si="46"/>
        <v>#REF!</v>
      </c>
    </row>
    <row r="108" spans="1:28">
      <c r="A108" s="55" t="e">
        <f>物品!#REF!</f>
        <v>#REF!</v>
      </c>
      <c r="B108" s="55" t="e">
        <f>"'"&amp;物品!#REF!&amp;"'"</f>
        <v>#REF!</v>
      </c>
      <c r="C108" s="55" t="e">
        <f>物品!#REF!</f>
        <v>#REF!</v>
      </c>
      <c r="D108" s="55" t="e">
        <f>物品!#REF!</f>
        <v>#REF!</v>
      </c>
      <c r="E108" s="55" t="e">
        <f>物品!#REF!</f>
        <v>#REF!</v>
      </c>
      <c r="F108" s="55" t="e">
        <f>物品!#REF!</f>
        <v>#REF!</v>
      </c>
      <c r="G108" s="55" t="e">
        <f>物品!#REF!</f>
        <v>#REF!</v>
      </c>
      <c r="H108" s="55" t="e">
        <f>物品!#REF!</f>
        <v>#REF!</v>
      </c>
      <c r="I108" s="55" t="e">
        <f>IF(物品!#REF!=0,0,"'"&amp;物品!#REF!&amp;"'")</f>
        <v>#REF!</v>
      </c>
      <c r="J108" s="55" t="e">
        <f>IF(物品!#REF!=0,0,"'"&amp;物品!#REF!&amp;"'")</f>
        <v>#REF!</v>
      </c>
      <c r="K108" s="55" t="e">
        <f>IF(物品!#REF!=0,0,"'"&amp;物品!#REF!&amp;"'")</f>
        <v>#REF!</v>
      </c>
      <c r="L108" s="55" t="e">
        <f>IF(物品!#REF!=0,0,"'"&amp;物品!#REF!&amp;"'")</f>
        <v>#REF!</v>
      </c>
      <c r="M108" s="55" t="e">
        <f>IF(物品!#REF!=0,0,"'"&amp;物品!#REF!&amp;"'")</f>
        <v>#REF!</v>
      </c>
      <c r="N108" s="55" t="e">
        <f>IF(物品!#REF!=0,0,"'"&amp;物品!#REF!&amp;"'")</f>
        <v>#REF!</v>
      </c>
      <c r="O108" s="55" t="e">
        <f t="shared" si="40"/>
        <v>#REF!</v>
      </c>
      <c r="P108" s="55" t="str">
        <f t="shared" si="33"/>
        <v/>
      </c>
      <c r="Q108" s="59" t="str">
        <f>IFERROR(VLOOKUP(C108,物品!$B:$E,3,FALSE),"")</f>
        <v/>
      </c>
      <c r="R108" s="59" t="str">
        <f>IFERROR(VLOOKUP(D108,物品!$B:$E,3,FALSE),"")</f>
        <v/>
      </c>
      <c r="S108" s="59" t="str">
        <f>IFERROR(VLOOKUP(E108,物品!$B:$E,3,FALSE),"")</f>
        <v/>
      </c>
      <c r="T108" s="59" t="str">
        <f>IFERROR(VLOOKUP(F108,物品!$B:$E,3,FALSE),"")</f>
        <v/>
      </c>
      <c r="U108" s="59" t="str">
        <f>IFERROR(VLOOKUP(G108,物品!$B:$E,3,FALSE),"")</f>
        <v/>
      </c>
      <c r="V108" s="59" t="str">
        <f>IFERROR(VLOOKUP(H108,物品!$B:$E,3,FALSE),"")</f>
        <v/>
      </c>
      <c r="W108" s="54" t="str">
        <f t="shared" si="41"/>
        <v/>
      </c>
      <c r="X108" s="54" t="str">
        <f t="shared" si="42"/>
        <v/>
      </c>
      <c r="Y108" s="54" t="str">
        <f t="shared" si="43"/>
        <v/>
      </c>
      <c r="Z108" s="54" t="str">
        <f t="shared" si="44"/>
        <v/>
      </c>
      <c r="AA108" s="54" t="str">
        <f t="shared" si="45"/>
        <v/>
      </c>
      <c r="AB108" s="54" t="e">
        <f t="shared" si="46"/>
        <v>#REF!</v>
      </c>
    </row>
    <row r="109" spans="1:28">
      <c r="A109" s="55" t="e">
        <f>物品!#REF!</f>
        <v>#REF!</v>
      </c>
      <c r="B109" s="55" t="e">
        <f>"'"&amp;物品!#REF!&amp;"'"</f>
        <v>#REF!</v>
      </c>
      <c r="C109" s="55" t="e">
        <f>物品!#REF!</f>
        <v>#REF!</v>
      </c>
      <c r="D109" s="55" t="e">
        <f>物品!#REF!</f>
        <v>#REF!</v>
      </c>
      <c r="E109" s="55" t="e">
        <f>物品!#REF!</f>
        <v>#REF!</v>
      </c>
      <c r="F109" s="55" t="e">
        <f>物品!#REF!</f>
        <v>#REF!</v>
      </c>
      <c r="G109" s="55" t="e">
        <f>物品!#REF!</f>
        <v>#REF!</v>
      </c>
      <c r="H109" s="55" t="e">
        <f>物品!#REF!</f>
        <v>#REF!</v>
      </c>
      <c r="I109" s="55" t="e">
        <f>IF(物品!#REF!=0,0,"'"&amp;物品!#REF!&amp;"'")</f>
        <v>#REF!</v>
      </c>
      <c r="J109" s="55" t="e">
        <f>IF(物品!#REF!=0,0,"'"&amp;物品!#REF!&amp;"'")</f>
        <v>#REF!</v>
      </c>
      <c r="K109" s="55" t="e">
        <f>IF(物品!#REF!=0,0,"'"&amp;物品!#REF!&amp;"'")</f>
        <v>#REF!</v>
      </c>
      <c r="L109" s="55" t="e">
        <f>IF(物品!#REF!=0,0,"'"&amp;物品!#REF!&amp;"'")</f>
        <v>#REF!</v>
      </c>
      <c r="M109" s="55" t="e">
        <f>IF(物品!#REF!=0,0,"'"&amp;物品!#REF!&amp;"'")</f>
        <v>#REF!</v>
      </c>
      <c r="N109" s="55" t="e">
        <f>IF(物品!#REF!=0,0,"'"&amp;物品!#REF!&amp;"'")</f>
        <v>#REF!</v>
      </c>
      <c r="O109" s="55" t="e">
        <f t="shared" si="40"/>
        <v>#REF!</v>
      </c>
      <c r="P109" s="55" t="str">
        <f t="shared" si="33"/>
        <v/>
      </c>
      <c r="Q109" s="59" t="str">
        <f>IFERROR(VLOOKUP(C109,物品!$B:$E,3,FALSE),"")</f>
        <v/>
      </c>
      <c r="R109" s="59" t="str">
        <f>IFERROR(VLOOKUP(D109,物品!$B:$E,3,FALSE),"")</f>
        <v/>
      </c>
      <c r="S109" s="59" t="str">
        <f>IFERROR(VLOOKUP(E109,物品!$B:$E,3,FALSE),"")</f>
        <v/>
      </c>
      <c r="T109" s="59" t="str">
        <f>IFERROR(VLOOKUP(F109,物品!$B:$E,3,FALSE),"")</f>
        <v/>
      </c>
      <c r="U109" s="59" t="str">
        <f>IFERROR(VLOOKUP(G109,物品!$B:$E,3,FALSE),"")</f>
        <v/>
      </c>
      <c r="V109" s="59" t="str">
        <f>IFERROR(VLOOKUP(H109,物品!$B:$E,3,FALSE),"")</f>
        <v/>
      </c>
      <c r="W109" s="54" t="str">
        <f t="shared" si="41"/>
        <v/>
      </c>
      <c r="X109" s="54" t="str">
        <f t="shared" si="42"/>
        <v/>
      </c>
      <c r="Y109" s="54" t="str">
        <f t="shared" si="43"/>
        <v/>
      </c>
      <c r="Z109" s="54" t="str">
        <f t="shared" si="44"/>
        <v/>
      </c>
      <c r="AA109" s="54" t="str">
        <f t="shared" si="45"/>
        <v/>
      </c>
      <c r="AB109" s="54" t="e">
        <f t="shared" si="46"/>
        <v>#REF!</v>
      </c>
    </row>
    <row r="110" spans="1:28">
      <c r="A110" s="55" t="e">
        <f>物品!#REF!</f>
        <v>#REF!</v>
      </c>
      <c r="B110" s="55" t="e">
        <f>"'"&amp;物品!#REF!&amp;"'"</f>
        <v>#REF!</v>
      </c>
      <c r="C110" s="55" t="e">
        <f>物品!#REF!</f>
        <v>#REF!</v>
      </c>
      <c r="D110" s="55" t="e">
        <f>物品!#REF!</f>
        <v>#REF!</v>
      </c>
      <c r="E110" s="55" t="e">
        <f>物品!#REF!</f>
        <v>#REF!</v>
      </c>
      <c r="F110" s="55" t="e">
        <f>物品!#REF!</f>
        <v>#REF!</v>
      </c>
      <c r="G110" s="55" t="e">
        <f>物品!#REF!</f>
        <v>#REF!</v>
      </c>
      <c r="H110" s="55" t="e">
        <f>物品!#REF!</f>
        <v>#REF!</v>
      </c>
      <c r="I110" s="55" t="e">
        <f>IF(物品!#REF!=0,0,"'"&amp;物品!#REF!&amp;"'")</f>
        <v>#REF!</v>
      </c>
      <c r="J110" s="55" t="e">
        <f>IF(物品!#REF!=0,0,"'"&amp;物品!#REF!&amp;"'")</f>
        <v>#REF!</v>
      </c>
      <c r="K110" s="55" t="e">
        <f>IF(物品!#REF!=0,0,"'"&amp;物品!#REF!&amp;"'")</f>
        <v>#REF!</v>
      </c>
      <c r="L110" s="55" t="e">
        <f>IF(物品!#REF!=0,0,"'"&amp;物品!#REF!&amp;"'")</f>
        <v>#REF!</v>
      </c>
      <c r="M110" s="55" t="e">
        <f>IF(物品!#REF!=0,0,"'"&amp;物品!#REF!&amp;"'")</f>
        <v>#REF!</v>
      </c>
      <c r="N110" s="55" t="e">
        <f>IF(物品!#REF!=0,0,"'"&amp;物品!#REF!&amp;"'")</f>
        <v>#REF!</v>
      </c>
      <c r="O110" s="55" t="e">
        <f t="shared" si="40"/>
        <v>#REF!</v>
      </c>
      <c r="P110" s="55" t="str">
        <f t="shared" si="33"/>
        <v/>
      </c>
      <c r="Q110" s="59" t="str">
        <f>IFERROR(VLOOKUP(C110,物品!$B:$E,3,FALSE),"")</f>
        <v/>
      </c>
      <c r="R110" s="59" t="str">
        <f>IFERROR(VLOOKUP(D110,物品!$B:$E,3,FALSE),"")</f>
        <v/>
      </c>
      <c r="S110" s="59" t="str">
        <f>IFERROR(VLOOKUP(E110,物品!$B:$E,3,FALSE),"")</f>
        <v/>
      </c>
      <c r="T110" s="59" t="str">
        <f>IFERROR(VLOOKUP(F110,物品!$B:$E,3,FALSE),"")</f>
        <v/>
      </c>
      <c r="U110" s="59" t="str">
        <f>IFERROR(VLOOKUP(G110,物品!$B:$E,3,FALSE),"")</f>
        <v/>
      </c>
      <c r="V110" s="59" t="str">
        <f>IFERROR(VLOOKUP(H110,物品!$B:$E,3,FALSE),"")</f>
        <v/>
      </c>
      <c r="W110" s="54" t="str">
        <f t="shared" si="41"/>
        <v/>
      </c>
      <c r="X110" s="54" t="str">
        <f t="shared" si="42"/>
        <v/>
      </c>
      <c r="Y110" s="54" t="str">
        <f t="shared" si="43"/>
        <v/>
      </c>
      <c r="Z110" s="54" t="str">
        <f t="shared" si="44"/>
        <v/>
      </c>
      <c r="AA110" s="54" t="str">
        <f t="shared" si="45"/>
        <v/>
      </c>
      <c r="AB110" s="54" t="e">
        <f t="shared" si="46"/>
        <v>#REF!</v>
      </c>
    </row>
    <row r="111" spans="1:28">
      <c r="A111" s="55" t="e">
        <f>物品!#REF!</f>
        <v>#REF!</v>
      </c>
      <c r="B111" s="55" t="e">
        <f>"'"&amp;物品!#REF!&amp;"'"</f>
        <v>#REF!</v>
      </c>
      <c r="C111" s="55" t="e">
        <f>物品!#REF!</f>
        <v>#REF!</v>
      </c>
      <c r="D111" s="55" t="e">
        <f>物品!#REF!</f>
        <v>#REF!</v>
      </c>
      <c r="E111" s="55" t="e">
        <f>物品!#REF!</f>
        <v>#REF!</v>
      </c>
      <c r="F111" s="55" t="e">
        <f>物品!#REF!</f>
        <v>#REF!</v>
      </c>
      <c r="G111" s="55" t="e">
        <f>物品!#REF!</f>
        <v>#REF!</v>
      </c>
      <c r="H111" s="55" t="e">
        <f>物品!#REF!</f>
        <v>#REF!</v>
      </c>
      <c r="I111" s="55" t="e">
        <f>IF(物品!#REF!=0,0,"'"&amp;物品!#REF!&amp;"'")</f>
        <v>#REF!</v>
      </c>
      <c r="J111" s="55" t="e">
        <f>IF(物品!#REF!=0,0,"'"&amp;物品!#REF!&amp;"'")</f>
        <v>#REF!</v>
      </c>
      <c r="K111" s="55" t="e">
        <f>IF(物品!#REF!=0,0,"'"&amp;物品!#REF!&amp;"'")</f>
        <v>#REF!</v>
      </c>
      <c r="L111" s="55" t="e">
        <f>IF(物品!#REF!=0,0,"'"&amp;物品!#REF!&amp;"'")</f>
        <v>#REF!</v>
      </c>
      <c r="M111" s="55" t="e">
        <f>IF(物品!#REF!=0,0,"'"&amp;物品!#REF!&amp;"'")</f>
        <v>#REF!</v>
      </c>
      <c r="N111" s="55" t="e">
        <f>IF(物品!#REF!=0,0,"'"&amp;物品!#REF!&amp;"'")</f>
        <v>#REF!</v>
      </c>
      <c r="O111" s="55" t="e">
        <f t="shared" si="40"/>
        <v>#REF!</v>
      </c>
      <c r="P111" s="55" t="str">
        <f t="shared" si="33"/>
        <v/>
      </c>
      <c r="Q111" s="59" t="str">
        <f>IFERROR(VLOOKUP(C111,物品!$B:$E,3,FALSE),"")</f>
        <v/>
      </c>
      <c r="R111" s="59" t="str">
        <f>IFERROR(VLOOKUP(D111,物品!$B:$E,3,FALSE),"")</f>
        <v/>
      </c>
      <c r="S111" s="59" t="str">
        <f>IFERROR(VLOOKUP(E111,物品!$B:$E,3,FALSE),"")</f>
        <v/>
      </c>
      <c r="T111" s="59" t="str">
        <f>IFERROR(VLOOKUP(F111,物品!$B:$E,3,FALSE),"")</f>
        <v/>
      </c>
      <c r="U111" s="59" t="str">
        <f>IFERROR(VLOOKUP(G111,物品!$B:$E,3,FALSE),"")</f>
        <v/>
      </c>
      <c r="V111" s="59" t="str">
        <f>IFERROR(VLOOKUP(H111,物品!$B:$E,3,FALSE),"")</f>
        <v/>
      </c>
      <c r="W111" s="54" t="str">
        <f t="shared" si="41"/>
        <v/>
      </c>
      <c r="X111" s="54" t="str">
        <f t="shared" si="42"/>
        <v/>
      </c>
      <c r="Y111" s="54" t="str">
        <f t="shared" si="43"/>
        <v/>
      </c>
      <c r="Z111" s="54" t="str">
        <f t="shared" si="44"/>
        <v/>
      </c>
      <c r="AA111" s="54" t="str">
        <f t="shared" si="45"/>
        <v/>
      </c>
      <c r="AB111" s="54" t="e">
        <f t="shared" si="46"/>
        <v>#REF!</v>
      </c>
    </row>
    <row r="112" spans="1:28">
      <c r="A112" s="55" t="e">
        <f>物品!#REF!</f>
        <v>#REF!</v>
      </c>
      <c r="B112" s="55" t="e">
        <f>"'"&amp;物品!#REF!&amp;"'"</f>
        <v>#REF!</v>
      </c>
      <c r="C112" s="55" t="e">
        <f>物品!#REF!</f>
        <v>#REF!</v>
      </c>
      <c r="D112" s="55" t="e">
        <f>物品!#REF!</f>
        <v>#REF!</v>
      </c>
      <c r="E112" s="55" t="e">
        <f>物品!#REF!</f>
        <v>#REF!</v>
      </c>
      <c r="F112" s="55" t="e">
        <f>物品!#REF!</f>
        <v>#REF!</v>
      </c>
      <c r="G112" s="55" t="e">
        <f>物品!#REF!</f>
        <v>#REF!</v>
      </c>
      <c r="H112" s="55" t="e">
        <f>物品!#REF!</f>
        <v>#REF!</v>
      </c>
      <c r="I112" s="55" t="e">
        <f>IF(物品!#REF!=0,0,"'"&amp;物品!#REF!&amp;"'")</f>
        <v>#REF!</v>
      </c>
      <c r="J112" s="55" t="e">
        <f>IF(物品!#REF!=0,0,"'"&amp;物品!#REF!&amp;"'")</f>
        <v>#REF!</v>
      </c>
      <c r="K112" s="55" t="e">
        <f>IF(物品!#REF!=0,0,"'"&amp;物品!#REF!&amp;"'")</f>
        <v>#REF!</v>
      </c>
      <c r="L112" s="55" t="e">
        <f>IF(物品!#REF!=0,0,"'"&amp;物品!#REF!&amp;"'")</f>
        <v>#REF!</v>
      </c>
      <c r="M112" s="55" t="e">
        <f>IF(物品!#REF!=0,0,"'"&amp;物品!#REF!&amp;"'")</f>
        <v>#REF!</v>
      </c>
      <c r="N112" s="55" t="e">
        <f>IF(物品!#REF!=0,0,"'"&amp;物品!#REF!&amp;"'")</f>
        <v>#REF!</v>
      </c>
      <c r="O112" s="55" t="e">
        <f t="shared" si="40"/>
        <v>#REF!</v>
      </c>
      <c r="P112" s="55" t="str">
        <f t="shared" si="33"/>
        <v/>
      </c>
      <c r="Q112" s="59" t="str">
        <f>IFERROR(VLOOKUP(C112,物品!$B:$E,3,FALSE),"")</f>
        <v/>
      </c>
      <c r="R112" s="59" t="str">
        <f>IFERROR(VLOOKUP(D112,物品!$B:$E,3,FALSE),"")</f>
        <v/>
      </c>
      <c r="S112" s="59" t="str">
        <f>IFERROR(VLOOKUP(E112,物品!$B:$E,3,FALSE),"")</f>
        <v/>
      </c>
      <c r="T112" s="59" t="str">
        <f>IFERROR(VLOOKUP(F112,物品!$B:$E,3,FALSE),"")</f>
        <v/>
      </c>
      <c r="U112" s="59" t="str">
        <f>IFERROR(VLOOKUP(G112,物品!$B:$E,3,FALSE),"")</f>
        <v/>
      </c>
      <c r="V112" s="59" t="str">
        <f>IFERROR(VLOOKUP(H112,物品!$B:$E,3,FALSE),"")</f>
        <v/>
      </c>
      <c r="W112" s="54" t="str">
        <f t="shared" si="41"/>
        <v/>
      </c>
      <c r="X112" s="54" t="str">
        <f t="shared" si="42"/>
        <v/>
      </c>
      <c r="Y112" s="54" t="str">
        <f t="shared" si="43"/>
        <v/>
      </c>
      <c r="Z112" s="54" t="str">
        <f t="shared" si="44"/>
        <v/>
      </c>
      <c r="AA112" s="54" t="str">
        <f t="shared" si="45"/>
        <v/>
      </c>
      <c r="AB112" s="54" t="e">
        <f t="shared" si="46"/>
        <v>#REF!</v>
      </c>
    </row>
    <row r="113" spans="1:28">
      <c r="A113" s="55" t="e">
        <f>物品!#REF!</f>
        <v>#REF!</v>
      </c>
      <c r="B113" s="55" t="e">
        <f>"'"&amp;物品!#REF!&amp;"'"</f>
        <v>#REF!</v>
      </c>
      <c r="C113" s="55" t="e">
        <f>物品!#REF!</f>
        <v>#REF!</v>
      </c>
      <c r="D113" s="55" t="e">
        <f>物品!#REF!</f>
        <v>#REF!</v>
      </c>
      <c r="E113" s="55" t="e">
        <f>物品!#REF!</f>
        <v>#REF!</v>
      </c>
      <c r="F113" s="55" t="e">
        <f>物品!#REF!</f>
        <v>#REF!</v>
      </c>
      <c r="G113" s="55" t="e">
        <f>物品!#REF!</f>
        <v>#REF!</v>
      </c>
      <c r="H113" s="55" t="e">
        <f>物品!#REF!</f>
        <v>#REF!</v>
      </c>
      <c r="I113" s="55" t="e">
        <f>IF(物品!#REF!=0,0,"'"&amp;物品!#REF!&amp;"'")</f>
        <v>#REF!</v>
      </c>
      <c r="J113" s="55" t="e">
        <f>IF(物品!#REF!=0,0,"'"&amp;物品!#REF!&amp;"'")</f>
        <v>#REF!</v>
      </c>
      <c r="K113" s="55" t="e">
        <f>IF(物品!#REF!=0,0,"'"&amp;物品!#REF!&amp;"'")</f>
        <v>#REF!</v>
      </c>
      <c r="L113" s="55" t="e">
        <f>IF(物品!#REF!=0,0,"'"&amp;物品!#REF!&amp;"'")</f>
        <v>#REF!</v>
      </c>
      <c r="M113" s="55" t="e">
        <f>IF(物品!#REF!=0,0,"'"&amp;物品!#REF!&amp;"'")</f>
        <v>#REF!</v>
      </c>
      <c r="N113" s="55" t="e">
        <f>IF(物品!#REF!=0,0,"'"&amp;物品!#REF!&amp;"'")</f>
        <v>#REF!</v>
      </c>
      <c r="O113" s="55" t="e">
        <f t="shared" si="40"/>
        <v>#REF!</v>
      </c>
      <c r="P113" s="55" t="str">
        <f t="shared" si="33"/>
        <v/>
      </c>
      <c r="Q113" s="59" t="str">
        <f>IFERROR(VLOOKUP(C113,物品!$B:$E,3,FALSE),"")</f>
        <v/>
      </c>
      <c r="R113" s="59" t="str">
        <f>IFERROR(VLOOKUP(D113,物品!$B:$E,3,FALSE),"")</f>
        <v/>
      </c>
      <c r="S113" s="59" t="str">
        <f>IFERROR(VLOOKUP(E113,物品!$B:$E,3,FALSE),"")</f>
        <v/>
      </c>
      <c r="T113" s="59" t="str">
        <f>IFERROR(VLOOKUP(F113,物品!$B:$E,3,FALSE),"")</f>
        <v/>
      </c>
      <c r="U113" s="59" t="str">
        <f>IFERROR(VLOOKUP(G113,物品!$B:$E,3,FALSE),"")</f>
        <v/>
      </c>
      <c r="V113" s="59" t="str">
        <f>IFERROR(VLOOKUP(H113,物品!$B:$E,3,FALSE),"")</f>
        <v/>
      </c>
      <c r="W113" s="54" t="str">
        <f t="shared" si="41"/>
        <v/>
      </c>
      <c r="X113" s="54" t="str">
        <f t="shared" si="42"/>
        <v/>
      </c>
      <c r="Y113" s="54" t="str">
        <f t="shared" si="43"/>
        <v/>
      </c>
      <c r="Z113" s="54" t="str">
        <f t="shared" si="44"/>
        <v/>
      </c>
      <c r="AA113" s="54" t="str">
        <f t="shared" si="45"/>
        <v/>
      </c>
      <c r="AB113" s="54" t="e">
        <f t="shared" si="46"/>
        <v>#REF!</v>
      </c>
    </row>
    <row r="114" spans="1:28">
      <c r="A114" s="55" t="e">
        <f>物品!#REF!</f>
        <v>#REF!</v>
      </c>
      <c r="B114" s="55" t="e">
        <f>"'"&amp;物品!#REF!&amp;"'"</f>
        <v>#REF!</v>
      </c>
      <c r="C114" s="55" t="e">
        <f>物品!#REF!</f>
        <v>#REF!</v>
      </c>
      <c r="D114" s="55" t="e">
        <f>物品!#REF!</f>
        <v>#REF!</v>
      </c>
      <c r="E114" s="55" t="e">
        <f>物品!#REF!</f>
        <v>#REF!</v>
      </c>
      <c r="F114" s="55" t="e">
        <f>物品!#REF!</f>
        <v>#REF!</v>
      </c>
      <c r="G114" s="55" t="e">
        <f>物品!#REF!</f>
        <v>#REF!</v>
      </c>
      <c r="H114" s="55" t="e">
        <f>物品!#REF!</f>
        <v>#REF!</v>
      </c>
      <c r="I114" s="55" t="e">
        <f>IF(物品!#REF!=0,0,"'"&amp;物品!#REF!&amp;"'")</f>
        <v>#REF!</v>
      </c>
      <c r="J114" s="55" t="e">
        <f>IF(物品!#REF!=0,0,"'"&amp;物品!#REF!&amp;"'")</f>
        <v>#REF!</v>
      </c>
      <c r="K114" s="55" t="e">
        <f>IF(物品!#REF!=0,0,"'"&amp;物品!#REF!&amp;"'")</f>
        <v>#REF!</v>
      </c>
      <c r="L114" s="55" t="e">
        <f>IF(物品!#REF!=0,0,"'"&amp;物品!#REF!&amp;"'")</f>
        <v>#REF!</v>
      </c>
      <c r="M114" s="55" t="e">
        <f>IF(物品!#REF!=0,0,"'"&amp;物品!#REF!&amp;"'")</f>
        <v>#REF!</v>
      </c>
      <c r="N114" s="55" t="e">
        <f>IF(物品!#REF!=0,0,"'"&amp;物品!#REF!&amp;"'")</f>
        <v>#REF!</v>
      </c>
      <c r="O114" s="55" t="e">
        <f t="shared" si="40"/>
        <v>#REF!</v>
      </c>
      <c r="P114" s="55" t="str">
        <f t="shared" si="33"/>
        <v/>
      </c>
      <c r="Q114" s="59" t="str">
        <f>IFERROR(VLOOKUP(C114,物品!$B:$E,3,FALSE),"")</f>
        <v/>
      </c>
      <c r="R114" s="59" t="str">
        <f>IFERROR(VLOOKUP(D114,物品!$B:$E,3,FALSE),"")</f>
        <v/>
      </c>
      <c r="S114" s="59" t="str">
        <f>IFERROR(VLOOKUP(E114,物品!$B:$E,3,FALSE),"")</f>
        <v/>
      </c>
      <c r="T114" s="59" t="str">
        <f>IFERROR(VLOOKUP(F114,物品!$B:$E,3,FALSE),"")</f>
        <v/>
      </c>
      <c r="U114" s="59" t="str">
        <f>IFERROR(VLOOKUP(G114,物品!$B:$E,3,FALSE),"")</f>
        <v/>
      </c>
      <c r="V114" s="59" t="str">
        <f>IFERROR(VLOOKUP(H114,物品!$B:$E,3,FALSE),"")</f>
        <v/>
      </c>
      <c r="W114" s="54" t="str">
        <f t="shared" si="41"/>
        <v/>
      </c>
      <c r="X114" s="54" t="str">
        <f t="shared" si="42"/>
        <v/>
      </c>
      <c r="Y114" s="54" t="str">
        <f t="shared" si="43"/>
        <v/>
      </c>
      <c r="Z114" s="54" t="str">
        <f t="shared" si="44"/>
        <v/>
      </c>
      <c r="AA114" s="54" t="str">
        <f t="shared" si="45"/>
        <v/>
      </c>
      <c r="AB114" s="54" t="e">
        <f t="shared" si="46"/>
        <v>#REF!</v>
      </c>
    </row>
    <row r="115" spans="1:28">
      <c r="A115" s="55" t="e">
        <f>物品!#REF!</f>
        <v>#REF!</v>
      </c>
      <c r="B115" s="55" t="e">
        <f>"'"&amp;物品!#REF!&amp;"'"</f>
        <v>#REF!</v>
      </c>
      <c r="C115" s="55" t="e">
        <f>物品!#REF!</f>
        <v>#REF!</v>
      </c>
      <c r="D115" s="55" t="e">
        <f>物品!#REF!</f>
        <v>#REF!</v>
      </c>
      <c r="E115" s="55" t="e">
        <f>物品!#REF!</f>
        <v>#REF!</v>
      </c>
      <c r="F115" s="55" t="e">
        <f>物品!#REF!</f>
        <v>#REF!</v>
      </c>
      <c r="G115" s="55" t="e">
        <f>物品!#REF!</f>
        <v>#REF!</v>
      </c>
      <c r="H115" s="55" t="e">
        <f>物品!#REF!</f>
        <v>#REF!</v>
      </c>
      <c r="I115" s="55" t="e">
        <f>IF(物品!#REF!=0,0,"'"&amp;物品!#REF!&amp;"'")</f>
        <v>#REF!</v>
      </c>
      <c r="J115" s="55" t="e">
        <f>IF(物品!#REF!=0,0,"'"&amp;物品!#REF!&amp;"'")</f>
        <v>#REF!</v>
      </c>
      <c r="K115" s="55" t="e">
        <f>IF(物品!#REF!=0,0,"'"&amp;物品!#REF!&amp;"'")</f>
        <v>#REF!</v>
      </c>
      <c r="L115" s="55" t="e">
        <f>IF(物品!#REF!=0,0,"'"&amp;物品!#REF!&amp;"'")</f>
        <v>#REF!</v>
      </c>
      <c r="M115" s="55" t="e">
        <f>IF(物品!#REF!=0,0,"'"&amp;物品!#REF!&amp;"'")</f>
        <v>#REF!</v>
      </c>
      <c r="N115" s="55" t="e">
        <f>IF(物品!#REF!=0,0,"'"&amp;物品!#REF!&amp;"'")</f>
        <v>#REF!</v>
      </c>
      <c r="O115" s="55" t="e">
        <f t="shared" si="40"/>
        <v>#REF!</v>
      </c>
      <c r="P115" s="55" t="str">
        <f t="shared" si="33"/>
        <v/>
      </c>
      <c r="Q115" s="59" t="str">
        <f>IFERROR(VLOOKUP(C115,物品!$B:$E,3,FALSE),"")</f>
        <v/>
      </c>
      <c r="R115" s="59" t="str">
        <f>IFERROR(VLOOKUP(D115,物品!$B:$E,3,FALSE),"")</f>
        <v/>
      </c>
      <c r="S115" s="59" t="str">
        <f>IFERROR(VLOOKUP(E115,物品!$B:$E,3,FALSE),"")</f>
        <v/>
      </c>
      <c r="T115" s="59" t="str">
        <f>IFERROR(VLOOKUP(F115,物品!$B:$E,3,FALSE),"")</f>
        <v/>
      </c>
      <c r="U115" s="59" t="str">
        <f>IFERROR(VLOOKUP(G115,物品!$B:$E,3,FALSE),"")</f>
        <v/>
      </c>
      <c r="V115" s="59" t="str">
        <f>IFERROR(VLOOKUP(H115,物品!$B:$E,3,FALSE),"")</f>
        <v/>
      </c>
      <c r="W115" s="54" t="str">
        <f t="shared" si="41"/>
        <v/>
      </c>
      <c r="X115" s="54" t="str">
        <f t="shared" si="42"/>
        <v/>
      </c>
      <c r="Y115" s="54" t="str">
        <f t="shared" si="43"/>
        <v/>
      </c>
      <c r="Z115" s="54" t="str">
        <f t="shared" si="44"/>
        <v/>
      </c>
      <c r="AA115" s="54" t="str">
        <f t="shared" si="45"/>
        <v/>
      </c>
      <c r="AB115" s="54" t="e">
        <f t="shared" si="46"/>
        <v>#REF!</v>
      </c>
    </row>
    <row r="116" spans="1:28">
      <c r="A116" s="55" t="e">
        <f>物品!#REF!</f>
        <v>#REF!</v>
      </c>
      <c r="B116" s="55" t="e">
        <f>"'"&amp;物品!#REF!&amp;"'"</f>
        <v>#REF!</v>
      </c>
      <c r="C116" s="55" t="e">
        <f>物品!#REF!</f>
        <v>#REF!</v>
      </c>
      <c r="D116" s="55" t="e">
        <f>物品!#REF!</f>
        <v>#REF!</v>
      </c>
      <c r="E116" s="55" t="e">
        <f>物品!#REF!</f>
        <v>#REF!</v>
      </c>
      <c r="F116" s="55" t="e">
        <f>物品!#REF!</f>
        <v>#REF!</v>
      </c>
      <c r="G116" s="55" t="e">
        <f>物品!#REF!</f>
        <v>#REF!</v>
      </c>
      <c r="H116" s="55" t="e">
        <f>物品!#REF!</f>
        <v>#REF!</v>
      </c>
      <c r="I116" s="55" t="e">
        <f>IF(物品!#REF!=0,0,"'"&amp;物品!#REF!&amp;"'")</f>
        <v>#REF!</v>
      </c>
      <c r="J116" s="55" t="e">
        <f>IF(物品!#REF!=0,0,"'"&amp;物品!#REF!&amp;"'")</f>
        <v>#REF!</v>
      </c>
      <c r="K116" s="55" t="e">
        <f>IF(物品!#REF!=0,0,"'"&amp;物品!#REF!&amp;"'")</f>
        <v>#REF!</v>
      </c>
      <c r="L116" s="55" t="e">
        <f>IF(物品!#REF!=0,0,"'"&amp;物品!#REF!&amp;"'")</f>
        <v>#REF!</v>
      </c>
      <c r="M116" s="55" t="e">
        <f>IF(物品!#REF!=0,0,"'"&amp;物品!#REF!&amp;"'")</f>
        <v>#REF!</v>
      </c>
      <c r="N116" s="55" t="e">
        <f>IF(物品!#REF!=0,0,"'"&amp;物品!#REF!&amp;"'")</f>
        <v>#REF!</v>
      </c>
      <c r="O116" s="55" t="e">
        <f t="shared" si="40"/>
        <v>#REF!</v>
      </c>
      <c r="P116" s="55" t="str">
        <f t="shared" si="33"/>
        <v/>
      </c>
      <c r="Q116" s="59" t="str">
        <f>IFERROR(VLOOKUP(C116,物品!$B:$E,3,FALSE),"")</f>
        <v/>
      </c>
      <c r="R116" s="59" t="str">
        <f>IFERROR(VLOOKUP(D116,物品!$B:$E,3,FALSE),"")</f>
        <v/>
      </c>
      <c r="S116" s="59" t="str">
        <f>IFERROR(VLOOKUP(E116,物品!$B:$E,3,FALSE),"")</f>
        <v/>
      </c>
      <c r="T116" s="59" t="str">
        <f>IFERROR(VLOOKUP(F116,物品!$B:$E,3,FALSE),"")</f>
        <v/>
      </c>
      <c r="U116" s="59" t="str">
        <f>IFERROR(VLOOKUP(G116,物品!$B:$E,3,FALSE),"")</f>
        <v/>
      </c>
      <c r="V116" s="59" t="str">
        <f>IFERROR(VLOOKUP(H116,物品!$B:$E,3,FALSE),"")</f>
        <v/>
      </c>
      <c r="W116" s="54" t="str">
        <f t="shared" si="41"/>
        <v/>
      </c>
      <c r="X116" s="54" t="str">
        <f t="shared" si="42"/>
        <v/>
      </c>
      <c r="Y116" s="54" t="str">
        <f t="shared" si="43"/>
        <v/>
      </c>
      <c r="Z116" s="54" t="str">
        <f t="shared" si="44"/>
        <v/>
      </c>
      <c r="AA116" s="54" t="str">
        <f t="shared" si="45"/>
        <v/>
      </c>
      <c r="AB116" s="54" t="e">
        <f t="shared" si="46"/>
        <v>#REF!</v>
      </c>
    </row>
    <row r="117" spans="1:28">
      <c r="A117" s="55" t="e">
        <f>物品!#REF!</f>
        <v>#REF!</v>
      </c>
      <c r="B117" s="55" t="e">
        <f>"'"&amp;物品!#REF!&amp;"'"</f>
        <v>#REF!</v>
      </c>
      <c r="C117" s="55" t="e">
        <f>物品!#REF!</f>
        <v>#REF!</v>
      </c>
      <c r="D117" s="55" t="e">
        <f>物品!#REF!</f>
        <v>#REF!</v>
      </c>
      <c r="E117" s="55" t="e">
        <f>物品!#REF!</f>
        <v>#REF!</v>
      </c>
      <c r="F117" s="55" t="e">
        <f>物品!#REF!</f>
        <v>#REF!</v>
      </c>
      <c r="G117" s="55" t="e">
        <f>物品!#REF!</f>
        <v>#REF!</v>
      </c>
      <c r="H117" s="55" t="e">
        <f>物品!#REF!</f>
        <v>#REF!</v>
      </c>
      <c r="I117" s="55" t="e">
        <f>IF(物品!#REF!=0,0,"'"&amp;物品!#REF!&amp;"'")</f>
        <v>#REF!</v>
      </c>
      <c r="J117" s="55" t="e">
        <f>IF(物品!#REF!=0,0,"'"&amp;物品!#REF!&amp;"'")</f>
        <v>#REF!</v>
      </c>
      <c r="K117" s="55" t="e">
        <f>IF(物品!#REF!=0,0,"'"&amp;物品!#REF!&amp;"'")</f>
        <v>#REF!</v>
      </c>
      <c r="L117" s="55" t="e">
        <f>IF(物品!#REF!=0,0,"'"&amp;物品!#REF!&amp;"'")</f>
        <v>#REF!</v>
      </c>
      <c r="M117" s="55" t="e">
        <f>IF(物品!#REF!=0,0,"'"&amp;物品!#REF!&amp;"'")</f>
        <v>#REF!</v>
      </c>
      <c r="N117" s="55" t="e">
        <f>IF(物品!#REF!=0,0,"'"&amp;物品!#REF!&amp;"'")</f>
        <v>#REF!</v>
      </c>
      <c r="O117" s="55" t="e">
        <f t="shared" si="40"/>
        <v>#REF!</v>
      </c>
      <c r="P117" s="55" t="str">
        <f t="shared" si="33"/>
        <v/>
      </c>
      <c r="Q117" s="59" t="str">
        <f>IFERROR(VLOOKUP(C117,物品!$B:$E,3,FALSE),"")</f>
        <v/>
      </c>
      <c r="R117" s="59" t="str">
        <f>IFERROR(VLOOKUP(D117,物品!$B:$E,3,FALSE),"")</f>
        <v/>
      </c>
      <c r="S117" s="59" t="str">
        <f>IFERROR(VLOOKUP(E117,物品!$B:$E,3,FALSE),"")</f>
        <v/>
      </c>
      <c r="T117" s="59" t="str">
        <f>IFERROR(VLOOKUP(F117,物品!$B:$E,3,FALSE),"")</f>
        <v/>
      </c>
      <c r="U117" s="59" t="str">
        <f>IFERROR(VLOOKUP(G117,物品!$B:$E,3,FALSE),"")</f>
        <v/>
      </c>
      <c r="V117" s="59" t="str">
        <f>IFERROR(VLOOKUP(H117,物品!$B:$E,3,FALSE),"")</f>
        <v/>
      </c>
      <c r="W117" s="54" t="str">
        <f t="shared" si="41"/>
        <v/>
      </c>
      <c r="X117" s="54" t="str">
        <f t="shared" si="42"/>
        <v/>
      </c>
      <c r="Y117" s="54" t="str">
        <f t="shared" si="43"/>
        <v/>
      </c>
      <c r="Z117" s="54" t="str">
        <f t="shared" si="44"/>
        <v/>
      </c>
      <c r="AA117" s="54" t="str">
        <f t="shared" si="45"/>
        <v/>
      </c>
      <c r="AB117" s="54" t="e">
        <f t="shared" si="46"/>
        <v>#REF!</v>
      </c>
    </row>
    <row r="118" spans="1:28">
      <c r="A118" s="55" t="e">
        <f>物品!#REF!</f>
        <v>#REF!</v>
      </c>
      <c r="B118" s="55" t="e">
        <f>"'"&amp;物品!#REF!&amp;"'"</f>
        <v>#REF!</v>
      </c>
      <c r="C118" s="55" t="e">
        <f>物品!#REF!</f>
        <v>#REF!</v>
      </c>
      <c r="D118" s="55" t="e">
        <f>物品!#REF!</f>
        <v>#REF!</v>
      </c>
      <c r="E118" s="55" t="e">
        <f>物品!#REF!</f>
        <v>#REF!</v>
      </c>
      <c r="F118" s="55" t="e">
        <f>物品!#REF!</f>
        <v>#REF!</v>
      </c>
      <c r="G118" s="55" t="e">
        <f>物品!#REF!</f>
        <v>#REF!</v>
      </c>
      <c r="H118" s="55" t="e">
        <f>物品!#REF!</f>
        <v>#REF!</v>
      </c>
      <c r="I118" s="55" t="e">
        <f>IF(物品!#REF!=0,0,"'"&amp;物品!#REF!&amp;"'")</f>
        <v>#REF!</v>
      </c>
      <c r="J118" s="55" t="e">
        <f>IF(物品!#REF!=0,0,"'"&amp;物品!#REF!&amp;"'")</f>
        <v>#REF!</v>
      </c>
      <c r="K118" s="55" t="e">
        <f>IF(物品!#REF!=0,0,"'"&amp;物品!#REF!&amp;"'")</f>
        <v>#REF!</v>
      </c>
      <c r="L118" s="55" t="e">
        <f>IF(物品!#REF!=0,0,"'"&amp;物品!#REF!&amp;"'")</f>
        <v>#REF!</v>
      </c>
      <c r="M118" s="55" t="e">
        <f>IF(物品!#REF!=0,0,"'"&amp;物品!#REF!&amp;"'")</f>
        <v>#REF!</v>
      </c>
      <c r="N118" s="55" t="e">
        <f>IF(物品!#REF!=0,0,"'"&amp;物品!#REF!&amp;"'")</f>
        <v>#REF!</v>
      </c>
      <c r="O118" s="55" t="e">
        <f t="shared" si="40"/>
        <v>#REF!</v>
      </c>
      <c r="P118" s="55" t="str">
        <f t="shared" si="33"/>
        <v/>
      </c>
      <c r="Q118" s="59" t="str">
        <f>IFERROR(VLOOKUP(C118,物品!$B:$E,3,FALSE),"")</f>
        <v/>
      </c>
      <c r="R118" s="59" t="str">
        <f>IFERROR(VLOOKUP(D118,物品!$B:$E,3,FALSE),"")</f>
        <v/>
      </c>
      <c r="S118" s="59" t="str">
        <f>IFERROR(VLOOKUP(E118,物品!$B:$E,3,FALSE),"")</f>
        <v/>
      </c>
      <c r="T118" s="59" t="str">
        <f>IFERROR(VLOOKUP(F118,物品!$B:$E,3,FALSE),"")</f>
        <v/>
      </c>
      <c r="U118" s="59" t="str">
        <f>IFERROR(VLOOKUP(G118,物品!$B:$E,3,FALSE),"")</f>
        <v/>
      </c>
      <c r="V118" s="59" t="str">
        <f>IFERROR(VLOOKUP(H118,物品!$B:$E,3,FALSE),"")</f>
        <v/>
      </c>
      <c r="W118" s="54" t="str">
        <f t="shared" si="41"/>
        <v/>
      </c>
      <c r="X118" s="54" t="str">
        <f t="shared" si="42"/>
        <v/>
      </c>
      <c r="Y118" s="54" t="str">
        <f t="shared" si="43"/>
        <v/>
      </c>
      <c r="Z118" s="54" t="str">
        <f t="shared" si="44"/>
        <v/>
      </c>
      <c r="AA118" s="54" t="str">
        <f t="shared" si="45"/>
        <v/>
      </c>
      <c r="AB118" s="54" t="e">
        <f t="shared" si="46"/>
        <v>#REF!</v>
      </c>
    </row>
    <row r="119" spans="1:28">
      <c r="A119" s="55" t="e">
        <f>物品!#REF!</f>
        <v>#REF!</v>
      </c>
      <c r="B119" s="55" t="e">
        <f>"'"&amp;物品!#REF!&amp;"'"</f>
        <v>#REF!</v>
      </c>
      <c r="C119" s="55" t="e">
        <f>物品!#REF!</f>
        <v>#REF!</v>
      </c>
      <c r="D119" s="55" t="e">
        <f>物品!#REF!</f>
        <v>#REF!</v>
      </c>
      <c r="E119" s="55" t="e">
        <f>物品!#REF!</f>
        <v>#REF!</v>
      </c>
      <c r="F119" s="55" t="e">
        <f>物品!#REF!</f>
        <v>#REF!</v>
      </c>
      <c r="G119" s="55" t="e">
        <f>物品!#REF!</f>
        <v>#REF!</v>
      </c>
      <c r="H119" s="55" t="e">
        <f>物品!#REF!</f>
        <v>#REF!</v>
      </c>
      <c r="I119" s="55" t="e">
        <f>IF(物品!#REF!=0,0,"'"&amp;物品!#REF!&amp;"'")</f>
        <v>#REF!</v>
      </c>
      <c r="J119" s="55" t="e">
        <f>IF(物品!#REF!=0,0,"'"&amp;物品!#REF!&amp;"'")</f>
        <v>#REF!</v>
      </c>
      <c r="K119" s="55" t="e">
        <f>IF(物品!#REF!=0,0,"'"&amp;物品!#REF!&amp;"'")</f>
        <v>#REF!</v>
      </c>
      <c r="L119" s="55" t="e">
        <f>IF(物品!#REF!=0,0,"'"&amp;物品!#REF!&amp;"'")</f>
        <v>#REF!</v>
      </c>
      <c r="M119" s="55" t="e">
        <f>IF(物品!#REF!=0,0,"'"&amp;物品!#REF!&amp;"'")</f>
        <v>#REF!</v>
      </c>
      <c r="N119" s="55" t="e">
        <f>IF(物品!#REF!=0,0,"'"&amp;物品!#REF!&amp;"'")</f>
        <v>#REF!</v>
      </c>
      <c r="O119" s="55" t="e">
        <f t="shared" si="40"/>
        <v>#REF!</v>
      </c>
      <c r="P119" s="55" t="str">
        <f t="shared" si="33"/>
        <v/>
      </c>
      <c r="Q119" s="59" t="str">
        <f>IFERROR(VLOOKUP(C119,物品!$B:$E,3,FALSE),"")</f>
        <v/>
      </c>
      <c r="R119" s="59" t="str">
        <f>IFERROR(VLOOKUP(D119,物品!$B:$E,3,FALSE),"")</f>
        <v/>
      </c>
      <c r="S119" s="59" t="str">
        <f>IFERROR(VLOOKUP(E119,物品!$B:$E,3,FALSE),"")</f>
        <v/>
      </c>
      <c r="T119" s="59" t="str">
        <f>IFERROR(VLOOKUP(F119,物品!$B:$E,3,FALSE),"")</f>
        <v/>
      </c>
      <c r="U119" s="59" t="str">
        <f>IFERROR(VLOOKUP(G119,物品!$B:$E,3,FALSE),"")</f>
        <v/>
      </c>
      <c r="V119" s="59" t="str">
        <f>IFERROR(VLOOKUP(H119,物品!$B:$E,3,FALSE),"")</f>
        <v/>
      </c>
      <c r="W119" s="54" t="str">
        <f t="shared" si="41"/>
        <v/>
      </c>
      <c r="X119" s="54" t="str">
        <f t="shared" si="42"/>
        <v/>
      </c>
      <c r="Y119" s="54" t="str">
        <f t="shared" si="43"/>
        <v/>
      </c>
      <c r="Z119" s="54" t="str">
        <f t="shared" si="44"/>
        <v/>
      </c>
      <c r="AA119" s="54" t="str">
        <f t="shared" si="45"/>
        <v/>
      </c>
      <c r="AB119" s="54" t="e">
        <f t="shared" si="46"/>
        <v>#REF!</v>
      </c>
    </row>
    <row r="120" spans="1:28">
      <c r="A120" s="55" t="e">
        <f>物品!#REF!</f>
        <v>#REF!</v>
      </c>
      <c r="B120" s="55" t="e">
        <f>"'"&amp;物品!#REF!&amp;"'"</f>
        <v>#REF!</v>
      </c>
      <c r="C120" s="55" t="e">
        <f>物品!#REF!</f>
        <v>#REF!</v>
      </c>
      <c r="D120" s="55" t="e">
        <f>物品!#REF!</f>
        <v>#REF!</v>
      </c>
      <c r="E120" s="55" t="e">
        <f>物品!#REF!</f>
        <v>#REF!</v>
      </c>
      <c r="F120" s="55" t="e">
        <f>物品!#REF!</f>
        <v>#REF!</v>
      </c>
      <c r="G120" s="55" t="e">
        <f>物品!#REF!</f>
        <v>#REF!</v>
      </c>
      <c r="H120" s="55" t="e">
        <f>物品!#REF!</f>
        <v>#REF!</v>
      </c>
      <c r="I120" s="55" t="e">
        <f>IF(物品!#REF!=0,0,"'"&amp;物品!#REF!&amp;"'")</f>
        <v>#REF!</v>
      </c>
      <c r="J120" s="55" t="e">
        <f>IF(物品!#REF!=0,0,"'"&amp;物品!#REF!&amp;"'")</f>
        <v>#REF!</v>
      </c>
      <c r="K120" s="55" t="e">
        <f>IF(物品!#REF!=0,0,"'"&amp;物品!#REF!&amp;"'")</f>
        <v>#REF!</v>
      </c>
      <c r="L120" s="55" t="e">
        <f>IF(物品!#REF!=0,0,"'"&amp;物品!#REF!&amp;"'")</f>
        <v>#REF!</v>
      </c>
      <c r="M120" s="55" t="e">
        <f>IF(物品!#REF!=0,0,"'"&amp;物品!#REF!&amp;"'")</f>
        <v>#REF!</v>
      </c>
      <c r="N120" s="55" t="e">
        <f>IF(物品!#REF!=0,0,"'"&amp;物品!#REF!&amp;"'")</f>
        <v>#REF!</v>
      </c>
      <c r="O120" s="55" t="e">
        <f t="shared" si="40"/>
        <v>#REF!</v>
      </c>
      <c r="P120" s="55" t="str">
        <f t="shared" ref="P120:P151" si="47">IFERROR(VLOOKUP(A120,Q:AB,12,FALSE),IFERROR(VLOOKUP(A120,R:AB,11,FALSE),IFERROR(VLOOKUP(A120,S:AB,10,FALSE),"")))</f>
        <v/>
      </c>
      <c r="Q120" s="59" t="str">
        <f>IFERROR(VLOOKUP(C120,物品!$B:$E,3,FALSE),"")</f>
        <v/>
      </c>
      <c r="R120" s="59" t="str">
        <f>IFERROR(VLOOKUP(D120,物品!$B:$E,3,FALSE),"")</f>
        <v/>
      </c>
      <c r="S120" s="59" t="str">
        <f>IFERROR(VLOOKUP(E120,物品!$B:$E,3,FALSE),"")</f>
        <v/>
      </c>
      <c r="T120" s="59" t="str">
        <f>IFERROR(VLOOKUP(F120,物品!$B:$E,3,FALSE),"")</f>
        <v/>
      </c>
      <c r="U120" s="59" t="str">
        <f>IFERROR(VLOOKUP(G120,物品!$B:$E,3,FALSE),"")</f>
        <v/>
      </c>
      <c r="V120" s="59" t="str">
        <f>IFERROR(VLOOKUP(H120,物品!$B:$E,3,FALSE),"")</f>
        <v/>
      </c>
      <c r="W120" s="54" t="str">
        <f t="shared" si="41"/>
        <v/>
      </c>
      <c r="X120" s="54" t="str">
        <f t="shared" si="42"/>
        <v/>
      </c>
      <c r="Y120" s="54" t="str">
        <f t="shared" si="43"/>
        <v/>
      </c>
      <c r="Z120" s="54" t="str">
        <f t="shared" si="44"/>
        <v/>
      </c>
      <c r="AA120" s="54" t="str">
        <f t="shared" si="45"/>
        <v/>
      </c>
      <c r="AB120" s="54" t="e">
        <f t="shared" si="46"/>
        <v>#REF!</v>
      </c>
    </row>
    <row r="121" spans="1:28">
      <c r="A121" s="55" t="e">
        <f>物品!#REF!</f>
        <v>#REF!</v>
      </c>
      <c r="B121" s="55" t="e">
        <f>"'"&amp;物品!#REF!&amp;"'"</f>
        <v>#REF!</v>
      </c>
      <c r="C121" s="55" t="e">
        <f>物品!#REF!</f>
        <v>#REF!</v>
      </c>
      <c r="D121" s="55" t="e">
        <f>物品!#REF!</f>
        <v>#REF!</v>
      </c>
      <c r="E121" s="55" t="e">
        <f>物品!#REF!</f>
        <v>#REF!</v>
      </c>
      <c r="F121" s="55" t="e">
        <f>物品!#REF!</f>
        <v>#REF!</v>
      </c>
      <c r="G121" s="55" t="e">
        <f>物品!#REF!</f>
        <v>#REF!</v>
      </c>
      <c r="H121" s="55" t="e">
        <f>物品!#REF!</f>
        <v>#REF!</v>
      </c>
      <c r="I121" s="55" t="e">
        <f>IF(物品!#REF!=0,0,"'"&amp;物品!#REF!&amp;"'")</f>
        <v>#REF!</v>
      </c>
      <c r="J121" s="55" t="e">
        <f>IF(物品!#REF!=0,0,"'"&amp;物品!#REF!&amp;"'")</f>
        <v>#REF!</v>
      </c>
      <c r="K121" s="55" t="e">
        <f>IF(物品!#REF!=0,0,"'"&amp;物品!#REF!&amp;"'")</f>
        <v>#REF!</v>
      </c>
      <c r="L121" s="55" t="e">
        <f>IF(物品!#REF!=0,0,"'"&amp;物品!#REF!&amp;"'")</f>
        <v>#REF!</v>
      </c>
      <c r="M121" s="55" t="e">
        <f>IF(物品!#REF!=0,0,"'"&amp;物品!#REF!&amp;"'")</f>
        <v>#REF!</v>
      </c>
      <c r="N121" s="55" t="e">
        <f>IF(物品!#REF!=0,0,"'"&amp;物品!#REF!&amp;"'")</f>
        <v>#REF!</v>
      </c>
      <c r="O121" s="55" t="e">
        <f t="shared" si="40"/>
        <v>#REF!</v>
      </c>
      <c r="P121" s="55" t="str">
        <f t="shared" si="47"/>
        <v/>
      </c>
      <c r="Q121" s="59" t="str">
        <f>IFERROR(VLOOKUP(C121,物品!$B:$E,3,FALSE),"")</f>
        <v/>
      </c>
      <c r="R121" s="59" t="str">
        <f>IFERROR(VLOOKUP(D121,物品!$B:$E,3,FALSE),"")</f>
        <v/>
      </c>
      <c r="S121" s="59" t="str">
        <f>IFERROR(VLOOKUP(E121,物品!$B:$E,3,FALSE),"")</f>
        <v/>
      </c>
      <c r="T121" s="59" t="str">
        <f>IFERROR(VLOOKUP(F121,物品!$B:$E,3,FALSE),"")</f>
        <v/>
      </c>
      <c r="U121" s="59" t="str">
        <f>IFERROR(VLOOKUP(G121,物品!$B:$E,3,FALSE),"")</f>
        <v/>
      </c>
      <c r="V121" s="59" t="str">
        <f>IFERROR(VLOOKUP(H121,物品!$B:$E,3,FALSE),"")</f>
        <v/>
      </c>
      <c r="W121" s="54" t="str">
        <f t="shared" si="41"/>
        <v/>
      </c>
      <c r="X121" s="54" t="str">
        <f t="shared" si="42"/>
        <v/>
      </c>
      <c r="Y121" s="54" t="str">
        <f t="shared" si="43"/>
        <v/>
      </c>
      <c r="Z121" s="54" t="str">
        <f t="shared" si="44"/>
        <v/>
      </c>
      <c r="AA121" s="54" t="str">
        <f t="shared" si="45"/>
        <v/>
      </c>
      <c r="AB121" s="54" t="e">
        <f t="shared" si="46"/>
        <v>#REF!</v>
      </c>
    </row>
    <row r="122" spans="1:28">
      <c r="A122" s="55" t="e">
        <f>物品!#REF!</f>
        <v>#REF!</v>
      </c>
      <c r="B122" s="55" t="e">
        <f>"'"&amp;物品!#REF!&amp;"'"</f>
        <v>#REF!</v>
      </c>
      <c r="C122" s="55" t="e">
        <f>物品!#REF!</f>
        <v>#REF!</v>
      </c>
      <c r="D122" s="55" t="e">
        <f>物品!#REF!</f>
        <v>#REF!</v>
      </c>
      <c r="E122" s="55" t="e">
        <f>物品!#REF!</f>
        <v>#REF!</v>
      </c>
      <c r="F122" s="55" t="e">
        <f>物品!#REF!</f>
        <v>#REF!</v>
      </c>
      <c r="G122" s="55" t="e">
        <f>物品!#REF!</f>
        <v>#REF!</v>
      </c>
      <c r="H122" s="55" t="e">
        <f>物品!#REF!</f>
        <v>#REF!</v>
      </c>
      <c r="I122" s="55" t="e">
        <f>IF(物品!#REF!=0,0,"'"&amp;物品!#REF!&amp;"'")</f>
        <v>#REF!</v>
      </c>
      <c r="J122" s="55" t="e">
        <f>IF(物品!#REF!=0,0,"'"&amp;物品!#REF!&amp;"'")</f>
        <v>#REF!</v>
      </c>
      <c r="K122" s="55" t="e">
        <f>IF(物品!#REF!=0,0,"'"&amp;物品!#REF!&amp;"'")</f>
        <v>#REF!</v>
      </c>
      <c r="L122" s="55" t="e">
        <f>IF(物品!#REF!=0,0,"'"&amp;物品!#REF!&amp;"'")</f>
        <v>#REF!</v>
      </c>
      <c r="M122" s="55" t="e">
        <f>IF(物品!#REF!=0,0,"'"&amp;物品!#REF!&amp;"'")</f>
        <v>#REF!</v>
      </c>
      <c r="N122" s="55" t="e">
        <f>IF(物品!#REF!=0,0,"'"&amp;物品!#REF!&amp;"'")</f>
        <v>#REF!</v>
      </c>
      <c r="O122" s="55" t="e">
        <f t="shared" si="40"/>
        <v>#REF!</v>
      </c>
      <c r="P122" s="55" t="str">
        <f t="shared" si="47"/>
        <v/>
      </c>
      <c r="Q122" s="59" t="str">
        <f>IFERROR(VLOOKUP(C122,物品!$B:$E,3,FALSE),"")</f>
        <v/>
      </c>
      <c r="R122" s="59" t="str">
        <f>IFERROR(VLOOKUP(D122,物品!$B:$E,3,FALSE),"")</f>
        <v/>
      </c>
      <c r="S122" s="59" t="str">
        <f>IFERROR(VLOOKUP(E122,物品!$B:$E,3,FALSE),"")</f>
        <v/>
      </c>
      <c r="T122" s="59" t="str">
        <f>IFERROR(VLOOKUP(F122,物品!$B:$E,3,FALSE),"")</f>
        <v/>
      </c>
      <c r="U122" s="59" t="str">
        <f>IFERROR(VLOOKUP(G122,物品!$B:$E,3,FALSE),"")</f>
        <v/>
      </c>
      <c r="V122" s="59" t="str">
        <f>IFERROR(VLOOKUP(H122,物品!$B:$E,3,FALSE),"")</f>
        <v/>
      </c>
      <c r="W122" s="54" t="str">
        <f t="shared" si="41"/>
        <v/>
      </c>
      <c r="X122" s="54" t="str">
        <f t="shared" si="42"/>
        <v/>
      </c>
      <c r="Y122" s="54" t="str">
        <f t="shared" si="43"/>
        <v/>
      </c>
      <c r="Z122" s="54" t="str">
        <f t="shared" si="44"/>
        <v/>
      </c>
      <c r="AA122" s="54" t="str">
        <f t="shared" si="45"/>
        <v/>
      </c>
      <c r="AB122" s="54" t="e">
        <f t="shared" si="46"/>
        <v>#REF!</v>
      </c>
    </row>
    <row r="123" spans="1:28">
      <c r="A123" s="55" t="e">
        <f>物品!#REF!</f>
        <v>#REF!</v>
      </c>
      <c r="B123" s="55" t="e">
        <f>"'"&amp;物品!#REF!&amp;"'"</f>
        <v>#REF!</v>
      </c>
      <c r="C123" s="55" t="e">
        <f>物品!#REF!</f>
        <v>#REF!</v>
      </c>
      <c r="D123" s="55" t="e">
        <f>物品!#REF!</f>
        <v>#REF!</v>
      </c>
      <c r="E123" s="55" t="e">
        <f>物品!#REF!</f>
        <v>#REF!</v>
      </c>
      <c r="F123" s="55" t="e">
        <f>物品!#REF!</f>
        <v>#REF!</v>
      </c>
      <c r="G123" s="55" t="e">
        <f>物品!#REF!</f>
        <v>#REF!</v>
      </c>
      <c r="H123" s="55" t="e">
        <f>物品!#REF!</f>
        <v>#REF!</v>
      </c>
      <c r="I123" s="55" t="e">
        <f>IF(物品!#REF!=0,0,"'"&amp;物品!#REF!&amp;"'")</f>
        <v>#REF!</v>
      </c>
      <c r="J123" s="55" t="e">
        <f>IF(物品!#REF!=0,0,"'"&amp;物品!#REF!&amp;"'")</f>
        <v>#REF!</v>
      </c>
      <c r="K123" s="55" t="e">
        <f>IF(物品!#REF!=0,0,"'"&amp;物品!#REF!&amp;"'")</f>
        <v>#REF!</v>
      </c>
      <c r="L123" s="55" t="e">
        <f>IF(物品!#REF!=0,0,"'"&amp;物品!#REF!&amp;"'")</f>
        <v>#REF!</v>
      </c>
      <c r="M123" s="55" t="e">
        <f>IF(物品!#REF!=0,0,"'"&amp;物品!#REF!&amp;"'")</f>
        <v>#REF!</v>
      </c>
      <c r="N123" s="55" t="e">
        <f>IF(物品!#REF!=0,0,"'"&amp;物品!#REF!&amp;"'")</f>
        <v>#REF!</v>
      </c>
      <c r="O123" s="55" t="e">
        <f t="shared" si="40"/>
        <v>#REF!</v>
      </c>
      <c r="P123" s="55" t="str">
        <f t="shared" si="47"/>
        <v/>
      </c>
      <c r="Q123" s="59" t="str">
        <f>IFERROR(VLOOKUP(C123,物品!$B:$E,3,FALSE),"")</f>
        <v/>
      </c>
      <c r="R123" s="59" t="str">
        <f>IFERROR(VLOOKUP(D123,物品!$B:$E,3,FALSE),"")</f>
        <v/>
      </c>
      <c r="S123" s="59" t="str">
        <f>IFERROR(VLOOKUP(E123,物品!$B:$E,3,FALSE),"")</f>
        <v/>
      </c>
      <c r="T123" s="59" t="str">
        <f>IFERROR(VLOOKUP(F123,物品!$B:$E,3,FALSE),"")</f>
        <v/>
      </c>
      <c r="U123" s="59" t="str">
        <f>IFERROR(VLOOKUP(G123,物品!$B:$E,3,FALSE),"")</f>
        <v/>
      </c>
      <c r="V123" s="59" t="str">
        <f>IFERROR(VLOOKUP(H123,物品!$B:$E,3,FALSE),"")</f>
        <v/>
      </c>
      <c r="W123" s="54" t="str">
        <f t="shared" si="41"/>
        <v/>
      </c>
      <c r="X123" s="54" t="str">
        <f t="shared" si="42"/>
        <v/>
      </c>
      <c r="Y123" s="54" t="str">
        <f t="shared" si="43"/>
        <v/>
      </c>
      <c r="Z123" s="54" t="str">
        <f t="shared" si="44"/>
        <v/>
      </c>
      <c r="AA123" s="54" t="str">
        <f t="shared" si="45"/>
        <v/>
      </c>
      <c r="AB123" s="54" t="e">
        <f t="shared" si="46"/>
        <v>#REF!</v>
      </c>
    </row>
    <row r="124" spans="1:28">
      <c r="A124" s="55" t="e">
        <f>物品!#REF!</f>
        <v>#REF!</v>
      </c>
      <c r="B124" s="55" t="e">
        <f>"'"&amp;物品!#REF!&amp;"'"</f>
        <v>#REF!</v>
      </c>
      <c r="C124" s="55" t="e">
        <f>物品!#REF!</f>
        <v>#REF!</v>
      </c>
      <c r="D124" s="55" t="e">
        <f>物品!#REF!</f>
        <v>#REF!</v>
      </c>
      <c r="E124" s="55" t="e">
        <f>物品!#REF!</f>
        <v>#REF!</v>
      </c>
      <c r="F124" s="55" t="e">
        <f>物品!#REF!</f>
        <v>#REF!</v>
      </c>
      <c r="G124" s="55" t="e">
        <f>物品!#REF!</f>
        <v>#REF!</v>
      </c>
      <c r="H124" s="55" t="e">
        <f>物品!#REF!</f>
        <v>#REF!</v>
      </c>
      <c r="I124" s="55" t="e">
        <f>IF(物品!#REF!=0,0,"'"&amp;物品!#REF!&amp;"'")</f>
        <v>#REF!</v>
      </c>
      <c r="J124" s="55" t="e">
        <f>IF(物品!#REF!=0,0,"'"&amp;物品!#REF!&amp;"'")</f>
        <v>#REF!</v>
      </c>
      <c r="K124" s="55" t="e">
        <f>IF(物品!#REF!=0,0,"'"&amp;物品!#REF!&amp;"'")</f>
        <v>#REF!</v>
      </c>
      <c r="L124" s="55" t="e">
        <f>IF(物品!#REF!=0,0,"'"&amp;物品!#REF!&amp;"'")</f>
        <v>#REF!</v>
      </c>
      <c r="M124" s="55" t="e">
        <f>IF(物品!#REF!=0,0,"'"&amp;物品!#REF!&amp;"'")</f>
        <v>#REF!</v>
      </c>
      <c r="N124" s="55" t="e">
        <f>IF(物品!#REF!=0,0,"'"&amp;物品!#REF!&amp;"'")</f>
        <v>#REF!</v>
      </c>
      <c r="O124" s="55" t="e">
        <f t="shared" si="40"/>
        <v>#REF!</v>
      </c>
      <c r="P124" s="55" t="str">
        <f t="shared" si="47"/>
        <v/>
      </c>
      <c r="Q124" s="59" t="str">
        <f>IFERROR(VLOOKUP(C124,物品!$B:$E,3,FALSE),"")</f>
        <v/>
      </c>
      <c r="R124" s="59" t="str">
        <f>IFERROR(VLOOKUP(D124,物品!$B:$E,3,FALSE),"")</f>
        <v/>
      </c>
      <c r="S124" s="59" t="str">
        <f>IFERROR(VLOOKUP(E124,物品!$B:$E,3,FALSE),"")</f>
        <v/>
      </c>
      <c r="T124" s="59" t="str">
        <f>IFERROR(VLOOKUP(F124,物品!$B:$E,3,FALSE),"")</f>
        <v/>
      </c>
      <c r="U124" s="59" t="str">
        <f>IFERROR(VLOOKUP(G124,物品!$B:$E,3,FALSE),"")</f>
        <v/>
      </c>
      <c r="V124" s="59" t="str">
        <f>IFERROR(VLOOKUP(H124,物品!$B:$E,3,FALSE),"")</f>
        <v/>
      </c>
      <c r="W124" s="54" t="str">
        <f t="shared" si="41"/>
        <v/>
      </c>
      <c r="X124" s="54" t="str">
        <f t="shared" si="42"/>
        <v/>
      </c>
      <c r="Y124" s="54" t="str">
        <f t="shared" si="43"/>
        <v/>
      </c>
      <c r="Z124" s="54" t="str">
        <f t="shared" si="44"/>
        <v/>
      </c>
      <c r="AA124" s="54" t="str">
        <f t="shared" si="45"/>
        <v/>
      </c>
      <c r="AB124" s="54" t="e">
        <f t="shared" si="46"/>
        <v>#REF!</v>
      </c>
    </row>
    <row r="125" spans="1:28">
      <c r="A125" s="55" t="e">
        <f>物品!#REF!</f>
        <v>#REF!</v>
      </c>
      <c r="B125" s="55" t="e">
        <f>"'"&amp;物品!#REF!&amp;"'"</f>
        <v>#REF!</v>
      </c>
      <c r="C125" s="55" t="e">
        <f>物品!#REF!</f>
        <v>#REF!</v>
      </c>
      <c r="D125" s="55" t="e">
        <f>物品!#REF!</f>
        <v>#REF!</v>
      </c>
      <c r="E125" s="55" t="e">
        <f>物品!#REF!</f>
        <v>#REF!</v>
      </c>
      <c r="F125" s="55" t="e">
        <f>物品!#REF!</f>
        <v>#REF!</v>
      </c>
      <c r="G125" s="55" t="e">
        <f>物品!#REF!</f>
        <v>#REF!</v>
      </c>
      <c r="H125" s="55" t="e">
        <f>物品!#REF!</f>
        <v>#REF!</v>
      </c>
      <c r="I125" s="55" t="e">
        <f>IF(物品!#REF!=0,0,"'"&amp;物品!#REF!&amp;"'")</f>
        <v>#REF!</v>
      </c>
      <c r="J125" s="55" t="e">
        <f>IF(物品!#REF!=0,0,"'"&amp;物品!#REF!&amp;"'")</f>
        <v>#REF!</v>
      </c>
      <c r="K125" s="55" t="e">
        <f>IF(物品!#REF!=0,0,"'"&amp;物品!#REF!&amp;"'")</f>
        <v>#REF!</v>
      </c>
      <c r="L125" s="55" t="e">
        <f>IF(物品!#REF!=0,0,"'"&amp;物品!#REF!&amp;"'")</f>
        <v>#REF!</v>
      </c>
      <c r="M125" s="55" t="e">
        <f>IF(物品!#REF!=0,0,"'"&amp;物品!#REF!&amp;"'")</f>
        <v>#REF!</v>
      </c>
      <c r="N125" s="55" t="e">
        <f>IF(物品!#REF!=0,0,"'"&amp;物品!#REF!&amp;"'")</f>
        <v>#REF!</v>
      </c>
      <c r="O125" s="55" t="e">
        <f t="shared" si="40"/>
        <v>#REF!</v>
      </c>
      <c r="P125" s="55" t="str">
        <f t="shared" si="47"/>
        <v/>
      </c>
      <c r="Q125" s="59" t="str">
        <f>IFERROR(VLOOKUP(C125,物品!$B:$E,3,FALSE),"")</f>
        <v/>
      </c>
      <c r="R125" s="59" t="str">
        <f>IFERROR(VLOOKUP(D125,物品!$B:$E,3,FALSE),"")</f>
        <v/>
      </c>
      <c r="S125" s="59" t="str">
        <f>IFERROR(VLOOKUP(E125,物品!$B:$E,3,FALSE),"")</f>
        <v/>
      </c>
      <c r="T125" s="59" t="str">
        <f>IFERROR(VLOOKUP(F125,物品!$B:$E,3,FALSE),"")</f>
        <v/>
      </c>
      <c r="U125" s="59" t="str">
        <f>IFERROR(VLOOKUP(G125,物品!$B:$E,3,FALSE),"")</f>
        <v/>
      </c>
      <c r="V125" s="59" t="str">
        <f>IFERROR(VLOOKUP(H125,物品!$B:$E,3,FALSE),"")</f>
        <v/>
      </c>
      <c r="W125" s="54" t="str">
        <f t="shared" si="41"/>
        <v/>
      </c>
      <c r="X125" s="54" t="str">
        <f t="shared" si="42"/>
        <v/>
      </c>
      <c r="Y125" s="54" t="str">
        <f t="shared" si="43"/>
        <v/>
      </c>
      <c r="Z125" s="54" t="str">
        <f t="shared" si="44"/>
        <v/>
      </c>
      <c r="AA125" s="54" t="str">
        <f t="shared" si="45"/>
        <v/>
      </c>
      <c r="AB125" s="54" t="e">
        <f t="shared" si="46"/>
        <v>#REF!</v>
      </c>
    </row>
    <row r="126" spans="1:28">
      <c r="A126" s="55" t="e">
        <f>物品!#REF!</f>
        <v>#REF!</v>
      </c>
      <c r="B126" s="55" t="e">
        <f>"'"&amp;物品!#REF!&amp;"'"</f>
        <v>#REF!</v>
      </c>
      <c r="C126" s="55" t="e">
        <f>物品!#REF!</f>
        <v>#REF!</v>
      </c>
      <c r="D126" s="55" t="e">
        <f>物品!#REF!</f>
        <v>#REF!</v>
      </c>
      <c r="E126" s="55" t="e">
        <f>物品!#REF!</f>
        <v>#REF!</v>
      </c>
      <c r="F126" s="55" t="e">
        <f>物品!#REF!</f>
        <v>#REF!</v>
      </c>
      <c r="G126" s="55" t="e">
        <f>物品!#REF!</f>
        <v>#REF!</v>
      </c>
      <c r="H126" s="55" t="e">
        <f>物品!#REF!</f>
        <v>#REF!</v>
      </c>
      <c r="I126" s="55" t="e">
        <f>IF(物品!#REF!=0,0,"'"&amp;物品!#REF!&amp;"'")</f>
        <v>#REF!</v>
      </c>
      <c r="J126" s="55" t="e">
        <f>IF(物品!#REF!=0,0,"'"&amp;物品!#REF!&amp;"'")</f>
        <v>#REF!</v>
      </c>
      <c r="K126" s="55" t="e">
        <f>IF(物品!#REF!=0,0,"'"&amp;物品!#REF!&amp;"'")</f>
        <v>#REF!</v>
      </c>
      <c r="L126" s="55" t="e">
        <f>IF(物品!#REF!=0,0,"'"&amp;物品!#REF!&amp;"'")</f>
        <v>#REF!</v>
      </c>
      <c r="M126" s="55" t="e">
        <f>IF(物品!#REF!=0,0,"'"&amp;物品!#REF!&amp;"'")</f>
        <v>#REF!</v>
      </c>
      <c r="N126" s="55" t="e">
        <f>IF(物品!#REF!=0,0,"'"&amp;物品!#REF!&amp;"'")</f>
        <v>#REF!</v>
      </c>
      <c r="O126" s="55" t="e">
        <f t="shared" si="40"/>
        <v>#REF!</v>
      </c>
      <c r="P126" s="55" t="str">
        <f t="shared" si="47"/>
        <v/>
      </c>
      <c r="Q126" s="59" t="str">
        <f>IFERROR(VLOOKUP(C126,物品!$B:$E,3,FALSE),"")</f>
        <v/>
      </c>
      <c r="R126" s="59" t="str">
        <f>IFERROR(VLOOKUP(D126,物品!$B:$E,3,FALSE),"")</f>
        <v/>
      </c>
      <c r="S126" s="59" t="str">
        <f>IFERROR(VLOOKUP(E126,物品!$B:$E,3,FALSE),"")</f>
        <v/>
      </c>
      <c r="T126" s="59" t="str">
        <f>IFERROR(VLOOKUP(F126,物品!$B:$E,3,FALSE),"")</f>
        <v/>
      </c>
      <c r="U126" s="59" t="str">
        <f>IFERROR(VLOOKUP(G126,物品!$B:$E,3,FALSE),"")</f>
        <v/>
      </c>
      <c r="V126" s="59" t="str">
        <f>IFERROR(VLOOKUP(H126,物品!$B:$E,3,FALSE),"")</f>
        <v/>
      </c>
      <c r="W126" s="54" t="str">
        <f t="shared" si="41"/>
        <v/>
      </c>
      <c r="X126" s="54" t="str">
        <f t="shared" si="42"/>
        <v/>
      </c>
      <c r="Y126" s="54" t="str">
        <f t="shared" si="43"/>
        <v/>
      </c>
      <c r="Z126" s="54" t="str">
        <f t="shared" si="44"/>
        <v/>
      </c>
      <c r="AA126" s="54" t="str">
        <f t="shared" si="45"/>
        <v/>
      </c>
      <c r="AB126" s="54" t="e">
        <f t="shared" si="46"/>
        <v>#REF!</v>
      </c>
    </row>
    <row r="127" spans="1:28">
      <c r="A127" s="55" t="e">
        <f>物品!#REF!</f>
        <v>#REF!</v>
      </c>
      <c r="B127" s="55" t="e">
        <f>"'"&amp;物品!#REF!&amp;"'"</f>
        <v>#REF!</v>
      </c>
      <c r="C127" s="55" t="e">
        <f>物品!#REF!</f>
        <v>#REF!</v>
      </c>
      <c r="D127" s="55" t="e">
        <f>物品!#REF!</f>
        <v>#REF!</v>
      </c>
      <c r="E127" s="55" t="e">
        <f>物品!#REF!</f>
        <v>#REF!</v>
      </c>
      <c r="F127" s="55" t="e">
        <f>物品!#REF!</f>
        <v>#REF!</v>
      </c>
      <c r="G127" s="55" t="e">
        <f>物品!#REF!</f>
        <v>#REF!</v>
      </c>
      <c r="H127" s="55" t="e">
        <f>物品!#REF!</f>
        <v>#REF!</v>
      </c>
      <c r="I127" s="55" t="e">
        <f>IF(物品!#REF!=0,0,"'"&amp;物品!#REF!&amp;"'")</f>
        <v>#REF!</v>
      </c>
      <c r="J127" s="55" t="e">
        <f>IF(物品!#REF!=0,0,"'"&amp;物品!#REF!&amp;"'")</f>
        <v>#REF!</v>
      </c>
      <c r="K127" s="55" t="e">
        <f>IF(物品!#REF!=0,0,"'"&amp;物品!#REF!&amp;"'")</f>
        <v>#REF!</v>
      </c>
      <c r="L127" s="55" t="e">
        <f>IF(物品!#REF!=0,0,"'"&amp;物品!#REF!&amp;"'")</f>
        <v>#REF!</v>
      </c>
      <c r="M127" s="55" t="e">
        <f>IF(物品!#REF!=0,0,"'"&amp;物品!#REF!&amp;"'")</f>
        <v>#REF!</v>
      </c>
      <c r="N127" s="55" t="e">
        <f>IF(物品!#REF!=0,0,"'"&amp;物品!#REF!&amp;"'")</f>
        <v>#REF!</v>
      </c>
      <c r="O127" s="55" t="e">
        <f t="shared" si="40"/>
        <v>#REF!</v>
      </c>
      <c r="P127" s="55" t="str">
        <f t="shared" si="47"/>
        <v/>
      </c>
      <c r="Q127" s="59" t="str">
        <f>IFERROR(VLOOKUP(C127,物品!$B:$E,3,FALSE),"")</f>
        <v/>
      </c>
      <c r="R127" s="59" t="str">
        <f>IFERROR(VLOOKUP(D127,物品!$B:$E,3,FALSE),"")</f>
        <v/>
      </c>
      <c r="S127" s="59" t="str">
        <f>IFERROR(VLOOKUP(E127,物品!$B:$E,3,FALSE),"")</f>
        <v/>
      </c>
      <c r="T127" s="59" t="str">
        <f>IFERROR(VLOOKUP(F127,物品!$B:$E,3,FALSE),"")</f>
        <v/>
      </c>
      <c r="U127" s="59" t="str">
        <f>IFERROR(VLOOKUP(G127,物品!$B:$E,3,FALSE),"")</f>
        <v/>
      </c>
      <c r="V127" s="59" t="str">
        <f>IFERROR(VLOOKUP(H127,物品!$B:$E,3,FALSE),"")</f>
        <v/>
      </c>
      <c r="W127" s="54" t="str">
        <f t="shared" si="41"/>
        <v/>
      </c>
      <c r="X127" s="54" t="str">
        <f t="shared" si="42"/>
        <v/>
      </c>
      <c r="Y127" s="54" t="str">
        <f t="shared" si="43"/>
        <v/>
      </c>
      <c r="Z127" s="54" t="str">
        <f t="shared" si="44"/>
        <v/>
      </c>
      <c r="AA127" s="54" t="str">
        <f t="shared" si="45"/>
        <v/>
      </c>
      <c r="AB127" s="54" t="e">
        <f t="shared" si="46"/>
        <v>#REF!</v>
      </c>
    </row>
    <row r="128" spans="1:28">
      <c r="A128" s="55" t="e">
        <f>物品!#REF!</f>
        <v>#REF!</v>
      </c>
      <c r="B128" s="55" t="e">
        <f>"'"&amp;物品!#REF!&amp;"'"</f>
        <v>#REF!</v>
      </c>
      <c r="C128" s="55" t="e">
        <f>物品!#REF!</f>
        <v>#REF!</v>
      </c>
      <c r="D128" s="55" t="e">
        <f>物品!#REF!</f>
        <v>#REF!</v>
      </c>
      <c r="E128" s="55" t="e">
        <f>物品!#REF!</f>
        <v>#REF!</v>
      </c>
      <c r="F128" s="55" t="e">
        <f>物品!#REF!</f>
        <v>#REF!</v>
      </c>
      <c r="G128" s="55" t="e">
        <f>物品!#REF!</f>
        <v>#REF!</v>
      </c>
      <c r="H128" s="55" t="e">
        <f>物品!#REF!</f>
        <v>#REF!</v>
      </c>
      <c r="I128" s="55" t="e">
        <f>IF(物品!#REF!=0,0,"'"&amp;物品!#REF!&amp;"'")</f>
        <v>#REF!</v>
      </c>
      <c r="J128" s="55" t="e">
        <f>IF(物品!#REF!=0,0,"'"&amp;物品!#REF!&amp;"'")</f>
        <v>#REF!</v>
      </c>
      <c r="K128" s="55" t="e">
        <f>IF(物品!#REF!=0,0,"'"&amp;物品!#REF!&amp;"'")</f>
        <v>#REF!</v>
      </c>
      <c r="L128" s="55" t="e">
        <f>IF(物品!#REF!=0,0,"'"&amp;物品!#REF!&amp;"'")</f>
        <v>#REF!</v>
      </c>
      <c r="M128" s="55" t="e">
        <f>IF(物品!#REF!=0,0,"'"&amp;物品!#REF!&amp;"'")</f>
        <v>#REF!</v>
      </c>
      <c r="N128" s="55" t="e">
        <f>IF(物品!#REF!=0,0,"'"&amp;物品!#REF!&amp;"'")</f>
        <v>#REF!</v>
      </c>
      <c r="O128" s="55" t="e">
        <f t="shared" si="40"/>
        <v>#REF!</v>
      </c>
      <c r="P128" s="55" t="str">
        <f t="shared" si="47"/>
        <v/>
      </c>
      <c r="Q128" s="59" t="str">
        <f>IFERROR(VLOOKUP(C128,物品!$B:$E,3,FALSE),"")</f>
        <v/>
      </c>
      <c r="R128" s="59" t="str">
        <f>IFERROR(VLOOKUP(D128,物品!$B:$E,3,FALSE),"")</f>
        <v/>
      </c>
      <c r="S128" s="59" t="str">
        <f>IFERROR(VLOOKUP(E128,物品!$B:$E,3,FALSE),"")</f>
        <v/>
      </c>
      <c r="T128" s="59" t="str">
        <f>IFERROR(VLOOKUP(F128,物品!$B:$E,3,FALSE),"")</f>
        <v/>
      </c>
      <c r="U128" s="59" t="str">
        <f>IFERROR(VLOOKUP(G128,物品!$B:$E,3,FALSE),"")</f>
        <v/>
      </c>
      <c r="V128" s="59" t="str">
        <f>IFERROR(VLOOKUP(H128,物品!$B:$E,3,FALSE),"")</f>
        <v/>
      </c>
      <c r="W128" s="54" t="str">
        <f t="shared" si="41"/>
        <v/>
      </c>
      <c r="X128" s="54" t="str">
        <f t="shared" si="42"/>
        <v/>
      </c>
      <c r="Y128" s="54" t="str">
        <f t="shared" si="43"/>
        <v/>
      </c>
      <c r="Z128" s="54" t="str">
        <f t="shared" si="44"/>
        <v/>
      </c>
      <c r="AA128" s="54" t="str">
        <f t="shared" si="45"/>
        <v/>
      </c>
      <c r="AB128" s="54" t="e">
        <f t="shared" si="46"/>
        <v>#REF!</v>
      </c>
    </row>
    <row r="129" spans="1:28">
      <c r="A129" s="55" t="e">
        <f>物品!#REF!</f>
        <v>#REF!</v>
      </c>
      <c r="B129" s="55" t="e">
        <f>"'"&amp;物品!#REF!&amp;"'"</f>
        <v>#REF!</v>
      </c>
      <c r="C129" s="55" t="e">
        <f>物品!#REF!</f>
        <v>#REF!</v>
      </c>
      <c r="D129" s="55" t="e">
        <f>物品!#REF!</f>
        <v>#REF!</v>
      </c>
      <c r="E129" s="55" t="e">
        <f>物品!#REF!</f>
        <v>#REF!</v>
      </c>
      <c r="F129" s="55" t="e">
        <f>物品!#REF!</f>
        <v>#REF!</v>
      </c>
      <c r="G129" s="55" t="e">
        <f>物品!#REF!</f>
        <v>#REF!</v>
      </c>
      <c r="H129" s="55" t="e">
        <f>物品!#REF!</f>
        <v>#REF!</v>
      </c>
      <c r="I129" s="55" t="e">
        <f>IF(物品!#REF!=0,0,"'"&amp;物品!#REF!&amp;"'")</f>
        <v>#REF!</v>
      </c>
      <c r="J129" s="55" t="e">
        <f>IF(物品!#REF!=0,0,"'"&amp;物品!#REF!&amp;"'")</f>
        <v>#REF!</v>
      </c>
      <c r="K129" s="55" t="e">
        <f>IF(物品!#REF!=0,0,"'"&amp;物品!#REF!&amp;"'")</f>
        <v>#REF!</v>
      </c>
      <c r="L129" s="55" t="e">
        <f>IF(物品!#REF!=0,0,"'"&amp;物品!#REF!&amp;"'")</f>
        <v>#REF!</v>
      </c>
      <c r="M129" s="55" t="e">
        <f>IF(物品!#REF!=0,0,"'"&amp;物品!#REF!&amp;"'")</f>
        <v>#REF!</v>
      </c>
      <c r="N129" s="55" t="e">
        <f>IF(物品!#REF!=0,0,"'"&amp;物品!#REF!&amp;"'")</f>
        <v>#REF!</v>
      </c>
      <c r="O129" s="55" t="e">
        <f t="shared" si="40"/>
        <v>#REF!</v>
      </c>
      <c r="P129" s="55" t="str">
        <f t="shared" si="47"/>
        <v/>
      </c>
      <c r="Q129" s="59" t="str">
        <f>IFERROR(VLOOKUP(C129,物品!$B:$E,3,FALSE),"")</f>
        <v/>
      </c>
      <c r="R129" s="59" t="str">
        <f>IFERROR(VLOOKUP(D129,物品!$B:$E,3,FALSE),"")</f>
        <v/>
      </c>
      <c r="S129" s="59" t="str">
        <f>IFERROR(VLOOKUP(E129,物品!$B:$E,3,FALSE),"")</f>
        <v/>
      </c>
      <c r="T129" s="59" t="str">
        <f>IFERROR(VLOOKUP(F129,物品!$B:$E,3,FALSE),"")</f>
        <v/>
      </c>
      <c r="U129" s="59" t="str">
        <f>IFERROR(VLOOKUP(G129,物品!$B:$E,3,FALSE),"")</f>
        <v/>
      </c>
      <c r="V129" s="59" t="str">
        <f>IFERROR(VLOOKUP(H129,物品!$B:$E,3,FALSE),"")</f>
        <v/>
      </c>
      <c r="W129" s="54" t="str">
        <f t="shared" si="41"/>
        <v/>
      </c>
      <c r="X129" s="54" t="str">
        <f t="shared" si="42"/>
        <v/>
      </c>
      <c r="Y129" s="54" t="str">
        <f t="shared" si="43"/>
        <v/>
      </c>
      <c r="Z129" s="54" t="str">
        <f t="shared" si="44"/>
        <v/>
      </c>
      <c r="AA129" s="54" t="str">
        <f t="shared" si="45"/>
        <v/>
      </c>
      <c r="AB129" s="54" t="e">
        <f t="shared" si="46"/>
        <v>#REF!</v>
      </c>
    </row>
    <row r="130" spans="1:28">
      <c r="A130" s="55" t="e">
        <f>物品!#REF!</f>
        <v>#REF!</v>
      </c>
      <c r="B130" s="55" t="e">
        <f>"'"&amp;物品!#REF!&amp;"'"</f>
        <v>#REF!</v>
      </c>
      <c r="C130" s="55" t="e">
        <f>物品!#REF!</f>
        <v>#REF!</v>
      </c>
      <c r="D130" s="55" t="e">
        <f>物品!#REF!</f>
        <v>#REF!</v>
      </c>
      <c r="E130" s="55" t="e">
        <f>物品!#REF!</f>
        <v>#REF!</v>
      </c>
      <c r="F130" s="55" t="e">
        <f>物品!#REF!</f>
        <v>#REF!</v>
      </c>
      <c r="G130" s="55" t="e">
        <f>物品!#REF!</f>
        <v>#REF!</v>
      </c>
      <c r="H130" s="55" t="e">
        <f>物品!#REF!</f>
        <v>#REF!</v>
      </c>
      <c r="I130" s="55" t="e">
        <f>IF(物品!#REF!=0,0,"'"&amp;物品!#REF!&amp;"'")</f>
        <v>#REF!</v>
      </c>
      <c r="J130" s="55" t="e">
        <f>IF(物品!#REF!=0,0,"'"&amp;物品!#REF!&amp;"'")</f>
        <v>#REF!</v>
      </c>
      <c r="K130" s="55" t="e">
        <f>IF(物品!#REF!=0,0,"'"&amp;物品!#REF!&amp;"'")</f>
        <v>#REF!</v>
      </c>
      <c r="L130" s="55" t="e">
        <f>IF(物品!#REF!=0,0,"'"&amp;物品!#REF!&amp;"'")</f>
        <v>#REF!</v>
      </c>
      <c r="M130" s="55" t="e">
        <f>IF(物品!#REF!=0,0,"'"&amp;物品!#REF!&amp;"'")</f>
        <v>#REF!</v>
      </c>
      <c r="N130" s="55" t="e">
        <f>IF(物品!#REF!=0,0,"'"&amp;物品!#REF!&amp;"'")</f>
        <v>#REF!</v>
      </c>
      <c r="O130" s="55" t="e">
        <f t="shared" si="40"/>
        <v>#REF!</v>
      </c>
      <c r="P130" s="55" t="str">
        <f t="shared" si="47"/>
        <v/>
      </c>
      <c r="Q130" s="59" t="str">
        <f>IFERROR(VLOOKUP(C130,物品!$B:$E,3,FALSE),"")</f>
        <v/>
      </c>
      <c r="R130" s="59" t="str">
        <f>IFERROR(VLOOKUP(D130,物品!$B:$E,3,FALSE),"")</f>
        <v/>
      </c>
      <c r="S130" s="59" t="str">
        <f>IFERROR(VLOOKUP(E130,物品!$B:$E,3,FALSE),"")</f>
        <v/>
      </c>
      <c r="T130" s="59" t="str">
        <f>IFERROR(VLOOKUP(F130,物品!$B:$E,3,FALSE),"")</f>
        <v/>
      </c>
      <c r="U130" s="59" t="str">
        <f>IFERROR(VLOOKUP(G130,物品!$B:$E,3,FALSE),"")</f>
        <v/>
      </c>
      <c r="V130" s="59" t="str">
        <f>IFERROR(VLOOKUP(H130,物品!$B:$E,3,FALSE),"")</f>
        <v/>
      </c>
      <c r="W130" s="54" t="str">
        <f t="shared" si="41"/>
        <v/>
      </c>
      <c r="X130" s="54" t="str">
        <f t="shared" si="42"/>
        <v/>
      </c>
      <c r="Y130" s="54" t="str">
        <f t="shared" si="43"/>
        <v/>
      </c>
      <c r="Z130" s="54" t="str">
        <f t="shared" si="44"/>
        <v/>
      </c>
      <c r="AA130" s="54" t="str">
        <f t="shared" si="45"/>
        <v/>
      </c>
      <c r="AB130" s="54" t="e">
        <f t="shared" si="46"/>
        <v>#REF!</v>
      </c>
    </row>
    <row r="131" spans="1:28">
      <c r="A131" s="55" t="e">
        <f>物品!#REF!</f>
        <v>#REF!</v>
      </c>
      <c r="B131" s="55" t="e">
        <f>"'"&amp;物品!#REF!&amp;"'"</f>
        <v>#REF!</v>
      </c>
      <c r="C131" s="55" t="e">
        <f>物品!#REF!</f>
        <v>#REF!</v>
      </c>
      <c r="D131" s="55" t="e">
        <f>物品!#REF!</f>
        <v>#REF!</v>
      </c>
      <c r="E131" s="55" t="e">
        <f>物品!#REF!</f>
        <v>#REF!</v>
      </c>
      <c r="F131" s="55" t="e">
        <f>物品!#REF!</f>
        <v>#REF!</v>
      </c>
      <c r="G131" s="55" t="e">
        <f>物品!#REF!</f>
        <v>#REF!</v>
      </c>
      <c r="H131" s="55" t="e">
        <f>物品!#REF!</f>
        <v>#REF!</v>
      </c>
      <c r="I131" s="55" t="e">
        <f>IF(物品!#REF!=0,0,"'"&amp;物品!#REF!&amp;"'")</f>
        <v>#REF!</v>
      </c>
      <c r="J131" s="55" t="e">
        <f>IF(物品!#REF!=0,0,"'"&amp;物品!#REF!&amp;"'")</f>
        <v>#REF!</v>
      </c>
      <c r="K131" s="55" t="e">
        <f>IF(物品!#REF!=0,0,"'"&amp;物品!#REF!&amp;"'")</f>
        <v>#REF!</v>
      </c>
      <c r="L131" s="55" t="e">
        <f>IF(物品!#REF!=0,0,"'"&amp;物品!#REF!&amp;"'")</f>
        <v>#REF!</v>
      </c>
      <c r="M131" s="55" t="e">
        <f>IF(物品!#REF!=0,0,"'"&amp;物品!#REF!&amp;"'")</f>
        <v>#REF!</v>
      </c>
      <c r="N131" s="55" t="e">
        <f>IF(物品!#REF!=0,0,"'"&amp;物品!#REF!&amp;"'")</f>
        <v>#REF!</v>
      </c>
      <c r="O131" s="55" t="e">
        <f t="shared" si="40"/>
        <v>#REF!</v>
      </c>
      <c r="P131" s="55" t="str">
        <f t="shared" si="47"/>
        <v/>
      </c>
      <c r="Q131" s="59" t="str">
        <f>IFERROR(VLOOKUP(C131,物品!$B:$E,3,FALSE),"")</f>
        <v/>
      </c>
      <c r="R131" s="59" t="str">
        <f>IFERROR(VLOOKUP(D131,物品!$B:$E,3,FALSE),"")</f>
        <v/>
      </c>
      <c r="S131" s="59" t="str">
        <f>IFERROR(VLOOKUP(E131,物品!$B:$E,3,FALSE),"")</f>
        <v/>
      </c>
      <c r="T131" s="59" t="str">
        <f>IFERROR(VLOOKUP(F131,物品!$B:$E,3,FALSE),"")</f>
        <v/>
      </c>
      <c r="U131" s="59" t="str">
        <f>IFERROR(VLOOKUP(G131,物品!$B:$E,3,FALSE),"")</f>
        <v/>
      </c>
      <c r="V131" s="59" t="str">
        <f>IFERROR(VLOOKUP(H131,物品!$B:$E,3,FALSE),"")</f>
        <v/>
      </c>
      <c r="W131" s="54" t="str">
        <f t="shared" si="41"/>
        <v/>
      </c>
      <c r="X131" s="54" t="str">
        <f t="shared" si="42"/>
        <v/>
      </c>
      <c r="Y131" s="54" t="str">
        <f t="shared" si="43"/>
        <v/>
      </c>
      <c r="Z131" s="54" t="str">
        <f t="shared" si="44"/>
        <v/>
      </c>
      <c r="AA131" s="54" t="str">
        <f t="shared" si="45"/>
        <v/>
      </c>
      <c r="AB131" s="54" t="e">
        <f t="shared" si="46"/>
        <v>#REF!</v>
      </c>
    </row>
    <row r="132" spans="1:28">
      <c r="A132" s="55" t="e">
        <f>物品!#REF!</f>
        <v>#REF!</v>
      </c>
      <c r="B132" s="55" t="e">
        <f>"'"&amp;物品!#REF!&amp;"'"</f>
        <v>#REF!</v>
      </c>
      <c r="C132" s="55" t="e">
        <f>物品!#REF!</f>
        <v>#REF!</v>
      </c>
      <c r="D132" s="55" t="e">
        <f>物品!#REF!</f>
        <v>#REF!</v>
      </c>
      <c r="E132" s="55" t="e">
        <f>物品!#REF!</f>
        <v>#REF!</v>
      </c>
      <c r="F132" s="55" t="e">
        <f>物品!#REF!</f>
        <v>#REF!</v>
      </c>
      <c r="G132" s="55" t="e">
        <f>物品!#REF!</f>
        <v>#REF!</v>
      </c>
      <c r="H132" s="55" t="e">
        <f>物品!#REF!</f>
        <v>#REF!</v>
      </c>
      <c r="I132" s="55" t="e">
        <f>IF(物品!#REF!=0,0,"'"&amp;物品!#REF!&amp;"'")</f>
        <v>#REF!</v>
      </c>
      <c r="J132" s="55" t="e">
        <f>IF(物品!#REF!=0,0,"'"&amp;物品!#REF!&amp;"'")</f>
        <v>#REF!</v>
      </c>
      <c r="K132" s="55" t="e">
        <f>IF(物品!#REF!=0,0,"'"&amp;物品!#REF!&amp;"'")</f>
        <v>#REF!</v>
      </c>
      <c r="L132" s="55" t="e">
        <f>IF(物品!#REF!=0,0,"'"&amp;物品!#REF!&amp;"'")</f>
        <v>#REF!</v>
      </c>
      <c r="M132" s="55" t="e">
        <f>IF(物品!#REF!=0,0,"'"&amp;物品!#REF!&amp;"'")</f>
        <v>#REF!</v>
      </c>
      <c r="N132" s="55" t="e">
        <f>IF(物品!#REF!=0,0,"'"&amp;物品!#REF!&amp;"'")</f>
        <v>#REF!</v>
      </c>
      <c r="O132" s="55" t="e">
        <f t="shared" si="40"/>
        <v>#REF!</v>
      </c>
      <c r="P132" s="55" t="str">
        <f t="shared" si="47"/>
        <v/>
      </c>
      <c r="Q132" s="59" t="str">
        <f>IFERROR(VLOOKUP(C132,物品!$B:$E,3,FALSE),"")</f>
        <v/>
      </c>
      <c r="R132" s="59" t="str">
        <f>IFERROR(VLOOKUP(D132,物品!$B:$E,3,FALSE),"")</f>
        <v/>
      </c>
      <c r="S132" s="59" t="str">
        <f>IFERROR(VLOOKUP(E132,物品!$B:$E,3,FALSE),"")</f>
        <v/>
      </c>
      <c r="T132" s="59" t="str">
        <f>IFERROR(VLOOKUP(F132,物品!$B:$E,3,FALSE),"")</f>
        <v/>
      </c>
      <c r="U132" s="59" t="str">
        <f>IFERROR(VLOOKUP(G132,物品!$B:$E,3,FALSE),"")</f>
        <v/>
      </c>
      <c r="V132" s="59" t="str">
        <f>IFERROR(VLOOKUP(H132,物品!$B:$E,3,FALSE),"")</f>
        <v/>
      </c>
      <c r="W132" s="54" t="str">
        <f t="shared" si="41"/>
        <v/>
      </c>
      <c r="X132" s="54" t="str">
        <f t="shared" si="42"/>
        <v/>
      </c>
      <c r="Y132" s="54" t="str">
        <f t="shared" si="43"/>
        <v/>
      </c>
      <c r="Z132" s="54" t="str">
        <f t="shared" si="44"/>
        <v/>
      </c>
      <c r="AA132" s="54" t="str">
        <f t="shared" si="45"/>
        <v/>
      </c>
      <c r="AB132" s="54" t="e">
        <f t="shared" si="46"/>
        <v>#REF!</v>
      </c>
    </row>
    <row r="133" spans="1:28">
      <c r="A133" s="55" t="e">
        <f>物品!#REF!</f>
        <v>#REF!</v>
      </c>
      <c r="B133" s="55" t="e">
        <f>"'"&amp;物品!#REF!&amp;"'"</f>
        <v>#REF!</v>
      </c>
      <c r="C133" s="55" t="e">
        <f>物品!#REF!</f>
        <v>#REF!</v>
      </c>
      <c r="D133" s="55" t="e">
        <f>物品!#REF!</f>
        <v>#REF!</v>
      </c>
      <c r="E133" s="55" t="e">
        <f>物品!#REF!</f>
        <v>#REF!</v>
      </c>
      <c r="F133" s="55" t="e">
        <f>物品!#REF!</f>
        <v>#REF!</v>
      </c>
      <c r="G133" s="55" t="e">
        <f>物品!#REF!</f>
        <v>#REF!</v>
      </c>
      <c r="H133" s="55" t="e">
        <f>物品!#REF!</f>
        <v>#REF!</v>
      </c>
      <c r="I133" s="55" t="e">
        <f>IF(物品!#REF!=0,0,"'"&amp;物品!#REF!&amp;"'")</f>
        <v>#REF!</v>
      </c>
      <c r="J133" s="55" t="e">
        <f>IF(物品!#REF!=0,0,"'"&amp;物品!#REF!&amp;"'")</f>
        <v>#REF!</v>
      </c>
      <c r="K133" s="55" t="e">
        <f>IF(物品!#REF!=0,0,"'"&amp;物品!#REF!&amp;"'")</f>
        <v>#REF!</v>
      </c>
      <c r="L133" s="55" t="e">
        <f>IF(物品!#REF!=0,0,"'"&amp;物品!#REF!&amp;"'")</f>
        <v>#REF!</v>
      </c>
      <c r="M133" s="55" t="e">
        <f>IF(物品!#REF!=0,0,"'"&amp;物品!#REF!&amp;"'")</f>
        <v>#REF!</v>
      </c>
      <c r="N133" s="55" t="e">
        <f>IF(物品!#REF!=0,0,"'"&amp;物品!#REF!&amp;"'")</f>
        <v>#REF!</v>
      </c>
      <c r="O133" s="55" t="e">
        <f t="shared" si="40"/>
        <v>#REF!</v>
      </c>
      <c r="P133" s="55" t="str">
        <f t="shared" si="47"/>
        <v/>
      </c>
      <c r="Q133" s="59" t="str">
        <f>IFERROR(VLOOKUP(C133,物品!$B:$E,3,FALSE),"")</f>
        <v/>
      </c>
      <c r="R133" s="59" t="str">
        <f>IFERROR(VLOOKUP(D133,物品!$B:$E,3,FALSE),"")</f>
        <v/>
      </c>
      <c r="S133" s="59" t="str">
        <f>IFERROR(VLOOKUP(E133,物品!$B:$E,3,FALSE),"")</f>
        <v/>
      </c>
      <c r="T133" s="59" t="str">
        <f>IFERROR(VLOOKUP(F133,物品!$B:$E,3,FALSE),"")</f>
        <v/>
      </c>
      <c r="U133" s="59" t="str">
        <f>IFERROR(VLOOKUP(G133,物品!$B:$E,3,FALSE),"")</f>
        <v/>
      </c>
      <c r="V133" s="59" t="str">
        <f>IFERROR(VLOOKUP(H133,物品!$B:$E,3,FALSE),"")</f>
        <v/>
      </c>
      <c r="W133" s="54" t="str">
        <f t="shared" si="41"/>
        <v/>
      </c>
      <c r="X133" s="54" t="str">
        <f t="shared" si="42"/>
        <v/>
      </c>
      <c r="Y133" s="54" t="str">
        <f t="shared" si="43"/>
        <v/>
      </c>
      <c r="Z133" s="54" t="str">
        <f t="shared" si="44"/>
        <v/>
      </c>
      <c r="AA133" s="54" t="str">
        <f t="shared" si="45"/>
        <v/>
      </c>
      <c r="AB133" s="54" t="e">
        <f t="shared" si="46"/>
        <v>#REF!</v>
      </c>
    </row>
    <row r="134" spans="1:28">
      <c r="A134" s="55" t="e">
        <f>物品!#REF!</f>
        <v>#REF!</v>
      </c>
      <c r="B134" s="55" t="e">
        <f>"'"&amp;物品!#REF!&amp;"'"</f>
        <v>#REF!</v>
      </c>
      <c r="C134" s="55" t="e">
        <f>物品!#REF!</f>
        <v>#REF!</v>
      </c>
      <c r="D134" s="55" t="e">
        <f>物品!#REF!</f>
        <v>#REF!</v>
      </c>
      <c r="E134" s="55" t="e">
        <f>物品!#REF!</f>
        <v>#REF!</v>
      </c>
      <c r="F134" s="55" t="e">
        <f>物品!#REF!</f>
        <v>#REF!</v>
      </c>
      <c r="G134" s="55" t="e">
        <f>物品!#REF!</f>
        <v>#REF!</v>
      </c>
      <c r="H134" s="55" t="e">
        <f>物品!#REF!</f>
        <v>#REF!</v>
      </c>
      <c r="I134" s="55" t="e">
        <f>IF(物品!#REF!=0,0,"'"&amp;物品!#REF!&amp;"'")</f>
        <v>#REF!</v>
      </c>
      <c r="J134" s="55" t="e">
        <f>IF(物品!#REF!=0,0,"'"&amp;物品!#REF!&amp;"'")</f>
        <v>#REF!</v>
      </c>
      <c r="K134" s="55" t="e">
        <f>IF(物品!#REF!=0,0,"'"&amp;物品!#REF!&amp;"'")</f>
        <v>#REF!</v>
      </c>
      <c r="L134" s="55" t="e">
        <f>IF(物品!#REF!=0,0,"'"&amp;物品!#REF!&amp;"'")</f>
        <v>#REF!</v>
      </c>
      <c r="M134" s="55" t="e">
        <f>IF(物品!#REF!=0,0,"'"&amp;物品!#REF!&amp;"'")</f>
        <v>#REF!</v>
      </c>
      <c r="N134" s="55" t="e">
        <f>IF(物品!#REF!=0,0,"'"&amp;物品!#REF!&amp;"'")</f>
        <v>#REF!</v>
      </c>
      <c r="O134" s="55" t="e">
        <f t="shared" si="40"/>
        <v>#REF!</v>
      </c>
      <c r="P134" s="55" t="str">
        <f t="shared" si="47"/>
        <v/>
      </c>
      <c r="Q134" s="59" t="str">
        <f>IFERROR(VLOOKUP(C134,物品!$B:$E,3,FALSE),"")</f>
        <v/>
      </c>
      <c r="R134" s="59" t="str">
        <f>IFERROR(VLOOKUP(D134,物品!$B:$E,3,FALSE),"")</f>
        <v/>
      </c>
      <c r="S134" s="59" t="str">
        <f>IFERROR(VLOOKUP(E134,物品!$B:$E,3,FALSE),"")</f>
        <v/>
      </c>
      <c r="T134" s="59" t="str">
        <f>IFERROR(VLOOKUP(F134,物品!$B:$E,3,FALSE),"")</f>
        <v/>
      </c>
      <c r="U134" s="59" t="str">
        <f>IFERROR(VLOOKUP(G134,物品!$B:$E,3,FALSE),"")</f>
        <v/>
      </c>
      <c r="V134" s="59" t="str">
        <f>IFERROR(VLOOKUP(H134,物品!$B:$E,3,FALSE),"")</f>
        <v/>
      </c>
      <c r="W134" s="54" t="str">
        <f t="shared" si="41"/>
        <v/>
      </c>
      <c r="X134" s="54" t="str">
        <f t="shared" si="42"/>
        <v/>
      </c>
      <c r="Y134" s="54" t="str">
        <f t="shared" si="43"/>
        <v/>
      </c>
      <c r="Z134" s="54" t="str">
        <f t="shared" si="44"/>
        <v/>
      </c>
      <c r="AA134" s="54" t="str">
        <f t="shared" si="45"/>
        <v/>
      </c>
      <c r="AB134" s="54" t="e">
        <f t="shared" si="46"/>
        <v>#REF!</v>
      </c>
    </row>
    <row r="135" spans="1:28">
      <c r="A135" s="55" t="e">
        <f>物品!#REF!</f>
        <v>#REF!</v>
      </c>
      <c r="B135" s="55" t="e">
        <f>"'"&amp;物品!#REF!&amp;"'"</f>
        <v>#REF!</v>
      </c>
      <c r="C135" s="55" t="e">
        <f>物品!#REF!</f>
        <v>#REF!</v>
      </c>
      <c r="D135" s="55" t="e">
        <f>物品!#REF!</f>
        <v>#REF!</v>
      </c>
      <c r="E135" s="55" t="e">
        <f>物品!#REF!</f>
        <v>#REF!</v>
      </c>
      <c r="F135" s="55" t="e">
        <f>物品!#REF!</f>
        <v>#REF!</v>
      </c>
      <c r="G135" s="55" t="e">
        <f>物品!#REF!</f>
        <v>#REF!</v>
      </c>
      <c r="H135" s="55" t="e">
        <f>物品!#REF!</f>
        <v>#REF!</v>
      </c>
      <c r="I135" s="55" t="e">
        <f>IF(物品!#REF!=0,0,"'"&amp;物品!#REF!&amp;"'")</f>
        <v>#REF!</v>
      </c>
      <c r="J135" s="55" t="e">
        <f>IF(物品!#REF!=0,0,"'"&amp;物品!#REF!&amp;"'")</f>
        <v>#REF!</v>
      </c>
      <c r="K135" s="55" t="e">
        <f>IF(物品!#REF!=0,0,"'"&amp;物品!#REF!&amp;"'")</f>
        <v>#REF!</v>
      </c>
      <c r="L135" s="55" t="e">
        <f>IF(物品!#REF!=0,0,"'"&amp;物品!#REF!&amp;"'")</f>
        <v>#REF!</v>
      </c>
      <c r="M135" s="55" t="e">
        <f>IF(物品!#REF!=0,0,"'"&amp;物品!#REF!&amp;"'")</f>
        <v>#REF!</v>
      </c>
      <c r="N135" s="55" t="e">
        <f>IF(物品!#REF!=0,0,"'"&amp;物品!#REF!&amp;"'")</f>
        <v>#REF!</v>
      </c>
      <c r="O135" s="55" t="e">
        <f t="shared" si="40"/>
        <v>#REF!</v>
      </c>
      <c r="P135" s="55" t="str">
        <f t="shared" si="47"/>
        <v/>
      </c>
      <c r="Q135" s="59" t="str">
        <f>IFERROR(VLOOKUP(C135,物品!$B:$E,3,FALSE),"")</f>
        <v/>
      </c>
      <c r="R135" s="59" t="str">
        <f>IFERROR(VLOOKUP(D135,物品!$B:$E,3,FALSE),"")</f>
        <v/>
      </c>
      <c r="S135" s="59" t="str">
        <f>IFERROR(VLOOKUP(E135,物品!$B:$E,3,FALSE),"")</f>
        <v/>
      </c>
      <c r="T135" s="59" t="str">
        <f>IFERROR(VLOOKUP(F135,物品!$B:$E,3,FALSE),"")</f>
        <v/>
      </c>
      <c r="U135" s="59" t="str">
        <f>IFERROR(VLOOKUP(G135,物品!$B:$E,3,FALSE),"")</f>
        <v/>
      </c>
      <c r="V135" s="59" t="str">
        <f>IFERROR(VLOOKUP(H135,物品!$B:$E,3,FALSE),"")</f>
        <v/>
      </c>
      <c r="W135" s="54" t="str">
        <f t="shared" si="41"/>
        <v/>
      </c>
      <c r="X135" s="54" t="str">
        <f t="shared" si="42"/>
        <v/>
      </c>
      <c r="Y135" s="54" t="str">
        <f t="shared" si="43"/>
        <v/>
      </c>
      <c r="Z135" s="54" t="str">
        <f t="shared" si="44"/>
        <v/>
      </c>
      <c r="AA135" s="54" t="str">
        <f t="shared" si="45"/>
        <v/>
      </c>
      <c r="AB135" s="54" t="e">
        <f t="shared" si="46"/>
        <v>#REF!</v>
      </c>
    </row>
    <row r="136" spans="1:28">
      <c r="A136" s="55" t="e">
        <f>物品!#REF!</f>
        <v>#REF!</v>
      </c>
      <c r="B136" s="55" t="e">
        <f>"'"&amp;物品!#REF!&amp;"'"</f>
        <v>#REF!</v>
      </c>
      <c r="C136" s="55" t="e">
        <f>物品!#REF!</f>
        <v>#REF!</v>
      </c>
      <c r="D136" s="55" t="e">
        <f>物品!#REF!</f>
        <v>#REF!</v>
      </c>
      <c r="E136" s="55" t="e">
        <f>物品!#REF!</f>
        <v>#REF!</v>
      </c>
      <c r="F136" s="55" t="e">
        <f>物品!#REF!</f>
        <v>#REF!</v>
      </c>
      <c r="G136" s="55" t="e">
        <f>物品!#REF!</f>
        <v>#REF!</v>
      </c>
      <c r="H136" s="55" t="e">
        <f>物品!#REF!</f>
        <v>#REF!</v>
      </c>
      <c r="I136" s="55" t="e">
        <f>IF(物品!#REF!=0,0,"'"&amp;物品!#REF!&amp;"'")</f>
        <v>#REF!</v>
      </c>
      <c r="J136" s="55" t="e">
        <f>IF(物品!#REF!=0,0,"'"&amp;物品!#REF!&amp;"'")</f>
        <v>#REF!</v>
      </c>
      <c r="K136" s="55" t="e">
        <f>IF(物品!#REF!=0,0,"'"&amp;物品!#REF!&amp;"'")</f>
        <v>#REF!</v>
      </c>
      <c r="L136" s="55" t="e">
        <f>IF(物品!#REF!=0,0,"'"&amp;物品!#REF!&amp;"'")</f>
        <v>#REF!</v>
      </c>
      <c r="M136" s="55" t="e">
        <f>IF(物品!#REF!=0,0,"'"&amp;物品!#REF!&amp;"'")</f>
        <v>#REF!</v>
      </c>
      <c r="N136" s="55" t="e">
        <f>IF(物品!#REF!=0,0,"'"&amp;物品!#REF!&amp;"'")</f>
        <v>#REF!</v>
      </c>
      <c r="O136" s="55" t="e">
        <f t="shared" si="40"/>
        <v>#REF!</v>
      </c>
      <c r="P136" s="55" t="str">
        <f t="shared" si="47"/>
        <v/>
      </c>
      <c r="Q136" s="59" t="str">
        <f>IFERROR(VLOOKUP(C136,物品!$B:$E,3,FALSE),"")</f>
        <v/>
      </c>
      <c r="R136" s="59" t="str">
        <f>IFERROR(VLOOKUP(D136,物品!$B:$E,3,FALSE),"")</f>
        <v/>
      </c>
      <c r="S136" s="59" t="str">
        <f>IFERROR(VLOOKUP(E136,物品!$B:$E,3,FALSE),"")</f>
        <v/>
      </c>
      <c r="T136" s="59" t="str">
        <f>IFERROR(VLOOKUP(F136,物品!$B:$E,3,FALSE),"")</f>
        <v/>
      </c>
      <c r="U136" s="59" t="str">
        <f>IFERROR(VLOOKUP(G136,物品!$B:$E,3,FALSE),"")</f>
        <v/>
      </c>
      <c r="V136" s="59" t="str">
        <f>IFERROR(VLOOKUP(H136,物品!$B:$E,3,FALSE),"")</f>
        <v/>
      </c>
      <c r="W136" s="54" t="str">
        <f t="shared" si="41"/>
        <v/>
      </c>
      <c r="X136" s="54" t="str">
        <f t="shared" si="42"/>
        <v/>
      </c>
      <c r="Y136" s="54" t="str">
        <f t="shared" si="43"/>
        <v/>
      </c>
      <c r="Z136" s="54" t="str">
        <f t="shared" si="44"/>
        <v/>
      </c>
      <c r="AA136" s="54" t="str">
        <f t="shared" si="45"/>
        <v/>
      </c>
      <c r="AB136" s="54" t="e">
        <f t="shared" si="46"/>
        <v>#REF!</v>
      </c>
    </row>
    <row r="137" spans="1:28">
      <c r="A137" s="55" t="e">
        <f>物品!#REF!</f>
        <v>#REF!</v>
      </c>
      <c r="B137" s="55" t="e">
        <f>"'"&amp;物品!#REF!&amp;"'"</f>
        <v>#REF!</v>
      </c>
      <c r="C137" s="55" t="e">
        <f>物品!#REF!</f>
        <v>#REF!</v>
      </c>
      <c r="D137" s="55" t="e">
        <f>物品!#REF!</f>
        <v>#REF!</v>
      </c>
      <c r="E137" s="55" t="e">
        <f>物品!#REF!</f>
        <v>#REF!</v>
      </c>
      <c r="F137" s="55" t="e">
        <f>物品!#REF!</f>
        <v>#REF!</v>
      </c>
      <c r="G137" s="55" t="e">
        <f>物品!#REF!</f>
        <v>#REF!</v>
      </c>
      <c r="H137" s="55" t="e">
        <f>物品!#REF!</f>
        <v>#REF!</v>
      </c>
      <c r="I137" s="55" t="e">
        <f>IF(物品!#REF!=0,0,"'"&amp;物品!#REF!&amp;"'")</f>
        <v>#REF!</v>
      </c>
      <c r="J137" s="55" t="e">
        <f>IF(物品!#REF!=0,0,"'"&amp;物品!#REF!&amp;"'")</f>
        <v>#REF!</v>
      </c>
      <c r="K137" s="55" t="e">
        <f>IF(物品!#REF!=0,0,"'"&amp;物品!#REF!&amp;"'")</f>
        <v>#REF!</v>
      </c>
      <c r="L137" s="55" t="e">
        <f>IF(物品!#REF!=0,0,"'"&amp;物品!#REF!&amp;"'")</f>
        <v>#REF!</v>
      </c>
      <c r="M137" s="55" t="e">
        <f>IF(物品!#REF!=0,0,"'"&amp;物品!#REF!&amp;"'")</f>
        <v>#REF!</v>
      </c>
      <c r="N137" s="55" t="e">
        <f>IF(物品!#REF!=0,0,"'"&amp;物品!#REF!&amp;"'")</f>
        <v>#REF!</v>
      </c>
      <c r="O137" s="55" t="e">
        <f t="shared" si="40"/>
        <v>#REF!</v>
      </c>
      <c r="P137" s="55" t="str">
        <f t="shared" si="47"/>
        <v/>
      </c>
      <c r="Q137" s="59" t="str">
        <f>IFERROR(VLOOKUP(C137,物品!$B:$E,3,FALSE),"")</f>
        <v/>
      </c>
      <c r="R137" s="59" t="str">
        <f>IFERROR(VLOOKUP(D137,物品!$B:$E,3,FALSE),"")</f>
        <v/>
      </c>
      <c r="S137" s="59" t="str">
        <f>IFERROR(VLOOKUP(E137,物品!$B:$E,3,FALSE),"")</f>
        <v/>
      </c>
      <c r="T137" s="59" t="str">
        <f>IFERROR(VLOOKUP(F137,物品!$B:$E,3,FALSE),"")</f>
        <v/>
      </c>
      <c r="U137" s="59" t="str">
        <f>IFERROR(VLOOKUP(G137,物品!$B:$E,3,FALSE),"")</f>
        <v/>
      </c>
      <c r="V137" s="59" t="str">
        <f>IFERROR(VLOOKUP(H137,物品!$B:$E,3,FALSE),"")</f>
        <v/>
      </c>
      <c r="W137" s="54" t="str">
        <f t="shared" si="41"/>
        <v/>
      </c>
      <c r="X137" s="54" t="str">
        <f t="shared" si="42"/>
        <v/>
      </c>
      <c r="Y137" s="54" t="str">
        <f t="shared" si="43"/>
        <v/>
      </c>
      <c r="Z137" s="54" t="str">
        <f t="shared" si="44"/>
        <v/>
      </c>
      <c r="AA137" s="54" t="str">
        <f t="shared" si="45"/>
        <v/>
      </c>
      <c r="AB137" s="54" t="e">
        <f t="shared" si="46"/>
        <v>#REF!</v>
      </c>
    </row>
    <row r="138" spans="1:28">
      <c r="A138" s="55" t="e">
        <f>物品!#REF!</f>
        <v>#REF!</v>
      </c>
      <c r="B138" s="55" t="e">
        <f>"'"&amp;物品!#REF!&amp;"'"</f>
        <v>#REF!</v>
      </c>
      <c r="C138" s="55" t="e">
        <f>物品!#REF!</f>
        <v>#REF!</v>
      </c>
      <c r="D138" s="55" t="e">
        <f>物品!#REF!</f>
        <v>#REF!</v>
      </c>
      <c r="E138" s="55" t="e">
        <f>物品!#REF!</f>
        <v>#REF!</v>
      </c>
      <c r="F138" s="55" t="e">
        <f>物品!#REF!</f>
        <v>#REF!</v>
      </c>
      <c r="G138" s="55" t="e">
        <f>物品!#REF!</f>
        <v>#REF!</v>
      </c>
      <c r="H138" s="55" t="e">
        <f>物品!#REF!</f>
        <v>#REF!</v>
      </c>
      <c r="I138" s="55" t="e">
        <f>IF(物品!#REF!=0,0,"'"&amp;物品!#REF!&amp;"'")</f>
        <v>#REF!</v>
      </c>
      <c r="J138" s="55" t="e">
        <f>IF(物品!#REF!=0,0,"'"&amp;物品!#REF!&amp;"'")</f>
        <v>#REF!</v>
      </c>
      <c r="K138" s="55" t="e">
        <f>IF(物品!#REF!=0,0,"'"&amp;物品!#REF!&amp;"'")</f>
        <v>#REF!</v>
      </c>
      <c r="L138" s="55" t="e">
        <f>IF(物品!#REF!=0,0,"'"&amp;物品!#REF!&amp;"'")</f>
        <v>#REF!</v>
      </c>
      <c r="M138" s="55" t="e">
        <f>IF(物品!#REF!=0,0,"'"&amp;物品!#REF!&amp;"'")</f>
        <v>#REF!</v>
      </c>
      <c r="N138" s="55" t="e">
        <f>IF(物品!#REF!=0,0,"'"&amp;物品!#REF!&amp;"'")</f>
        <v>#REF!</v>
      </c>
      <c r="O138" s="55" t="e">
        <f t="shared" si="40"/>
        <v>#REF!</v>
      </c>
      <c r="P138" s="55" t="str">
        <f t="shared" si="47"/>
        <v/>
      </c>
      <c r="Q138" s="59" t="str">
        <f>IFERROR(VLOOKUP(C138,物品!$B:$E,3,FALSE),"")</f>
        <v/>
      </c>
      <c r="R138" s="59" t="str">
        <f>IFERROR(VLOOKUP(D138,物品!$B:$E,3,FALSE),"")</f>
        <v/>
      </c>
      <c r="S138" s="59" t="str">
        <f>IFERROR(VLOOKUP(E138,物品!$B:$E,3,FALSE),"")</f>
        <v/>
      </c>
      <c r="T138" s="59" t="str">
        <f>IFERROR(VLOOKUP(F138,物品!$B:$E,3,FALSE),"")</f>
        <v/>
      </c>
      <c r="U138" s="59" t="str">
        <f>IFERROR(VLOOKUP(G138,物品!$B:$E,3,FALSE),"")</f>
        <v/>
      </c>
      <c r="V138" s="59" t="str">
        <f>IFERROR(VLOOKUP(H138,物品!$B:$E,3,FALSE),"")</f>
        <v/>
      </c>
      <c r="W138" s="54" t="str">
        <f t="shared" si="41"/>
        <v/>
      </c>
      <c r="X138" s="54" t="str">
        <f t="shared" si="42"/>
        <v/>
      </c>
      <c r="Y138" s="54" t="str">
        <f t="shared" si="43"/>
        <v/>
      </c>
      <c r="Z138" s="54" t="str">
        <f t="shared" si="44"/>
        <v/>
      </c>
      <c r="AA138" s="54" t="str">
        <f t="shared" si="45"/>
        <v/>
      </c>
      <c r="AB138" s="54" t="e">
        <f t="shared" si="46"/>
        <v>#REF!</v>
      </c>
    </row>
    <row r="139" spans="1:28">
      <c r="A139" s="55" t="e">
        <f>物品!#REF!</f>
        <v>#REF!</v>
      </c>
      <c r="B139" s="55" t="e">
        <f>"'"&amp;物品!#REF!&amp;"'"</f>
        <v>#REF!</v>
      </c>
      <c r="C139" s="55" t="e">
        <f>物品!#REF!</f>
        <v>#REF!</v>
      </c>
      <c r="D139" s="55" t="e">
        <f>物品!#REF!</f>
        <v>#REF!</v>
      </c>
      <c r="E139" s="55" t="e">
        <f>物品!#REF!</f>
        <v>#REF!</v>
      </c>
      <c r="F139" s="55" t="e">
        <f>物品!#REF!</f>
        <v>#REF!</v>
      </c>
      <c r="G139" s="55" t="e">
        <f>物品!#REF!</f>
        <v>#REF!</v>
      </c>
      <c r="H139" s="55" t="e">
        <f>物品!#REF!</f>
        <v>#REF!</v>
      </c>
      <c r="I139" s="55" t="e">
        <f>IF(物品!#REF!=0,0,"'"&amp;物品!#REF!&amp;"'")</f>
        <v>#REF!</v>
      </c>
      <c r="J139" s="55" t="e">
        <f>IF(物品!#REF!=0,0,"'"&amp;物品!#REF!&amp;"'")</f>
        <v>#REF!</v>
      </c>
      <c r="K139" s="55" t="e">
        <f>IF(物品!#REF!=0,0,"'"&amp;物品!#REF!&amp;"'")</f>
        <v>#REF!</v>
      </c>
      <c r="L139" s="55" t="e">
        <f>IF(物品!#REF!=0,0,"'"&amp;物品!#REF!&amp;"'")</f>
        <v>#REF!</v>
      </c>
      <c r="M139" s="55" t="e">
        <f>IF(物品!#REF!=0,0,"'"&amp;物品!#REF!&amp;"'")</f>
        <v>#REF!</v>
      </c>
      <c r="N139" s="55" t="e">
        <f>IF(物品!#REF!=0,0,"'"&amp;物品!#REF!&amp;"'")</f>
        <v>#REF!</v>
      </c>
      <c r="O139" s="55" t="e">
        <f t="shared" si="40"/>
        <v>#REF!</v>
      </c>
      <c r="P139" s="55" t="str">
        <f t="shared" si="47"/>
        <v/>
      </c>
      <c r="Q139" s="59" t="str">
        <f>IFERROR(VLOOKUP(C139,物品!$B:$E,3,FALSE),"")</f>
        <v/>
      </c>
      <c r="R139" s="59" t="str">
        <f>IFERROR(VLOOKUP(D139,物品!$B:$E,3,FALSE),"")</f>
        <v/>
      </c>
      <c r="S139" s="59" t="str">
        <f>IFERROR(VLOOKUP(E139,物品!$B:$E,3,FALSE),"")</f>
        <v/>
      </c>
      <c r="T139" s="59" t="str">
        <f>IFERROR(VLOOKUP(F139,物品!$B:$E,3,FALSE),"")</f>
        <v/>
      </c>
      <c r="U139" s="59" t="str">
        <f>IFERROR(VLOOKUP(G139,物品!$B:$E,3,FALSE),"")</f>
        <v/>
      </c>
      <c r="V139" s="59" t="str">
        <f>IFERROR(VLOOKUP(H139,物品!$B:$E,3,FALSE),"")</f>
        <v/>
      </c>
      <c r="W139" s="54" t="str">
        <f t="shared" si="41"/>
        <v/>
      </c>
      <c r="X139" s="54" t="str">
        <f t="shared" si="42"/>
        <v/>
      </c>
      <c r="Y139" s="54" t="str">
        <f t="shared" si="43"/>
        <v/>
      </c>
      <c r="Z139" s="54" t="str">
        <f t="shared" si="44"/>
        <v/>
      </c>
      <c r="AA139" s="54" t="str">
        <f t="shared" si="45"/>
        <v/>
      </c>
      <c r="AB139" s="54" t="e">
        <f t="shared" si="46"/>
        <v>#REF!</v>
      </c>
    </row>
    <row r="140" spans="1:28">
      <c r="A140" s="55" t="e">
        <f>物品!#REF!</f>
        <v>#REF!</v>
      </c>
      <c r="B140" s="55" t="e">
        <f>"'"&amp;物品!#REF!&amp;"'"</f>
        <v>#REF!</v>
      </c>
      <c r="C140" s="55" t="e">
        <f>物品!#REF!</f>
        <v>#REF!</v>
      </c>
      <c r="D140" s="55" t="e">
        <f>物品!#REF!</f>
        <v>#REF!</v>
      </c>
      <c r="E140" s="55" t="e">
        <f>物品!#REF!</f>
        <v>#REF!</v>
      </c>
      <c r="F140" s="55" t="e">
        <f>物品!#REF!</f>
        <v>#REF!</v>
      </c>
      <c r="G140" s="55" t="e">
        <f>物品!#REF!</f>
        <v>#REF!</v>
      </c>
      <c r="H140" s="55" t="e">
        <f>物品!#REF!</f>
        <v>#REF!</v>
      </c>
      <c r="I140" s="55" t="e">
        <f>IF(物品!#REF!=0,0,"'"&amp;物品!#REF!&amp;"'")</f>
        <v>#REF!</v>
      </c>
      <c r="J140" s="55" t="e">
        <f>IF(物品!#REF!=0,0,"'"&amp;物品!#REF!&amp;"'")</f>
        <v>#REF!</v>
      </c>
      <c r="K140" s="55" t="e">
        <f>IF(物品!#REF!=0,0,"'"&amp;物品!#REF!&amp;"'")</f>
        <v>#REF!</v>
      </c>
      <c r="L140" s="55" t="e">
        <f>IF(物品!#REF!=0,0,"'"&amp;物品!#REF!&amp;"'")</f>
        <v>#REF!</v>
      </c>
      <c r="M140" s="55" t="e">
        <f>IF(物品!#REF!=0,0,"'"&amp;物品!#REF!&amp;"'")</f>
        <v>#REF!</v>
      </c>
      <c r="N140" s="55" t="e">
        <f>IF(物品!#REF!=0,0,"'"&amp;物品!#REF!&amp;"'")</f>
        <v>#REF!</v>
      </c>
      <c r="O140" s="55" t="e">
        <f t="shared" si="40"/>
        <v>#REF!</v>
      </c>
      <c r="P140" s="55" t="str">
        <f t="shared" si="47"/>
        <v/>
      </c>
      <c r="Q140" s="59" t="str">
        <f>IFERROR(VLOOKUP(C140,物品!$B:$E,3,FALSE),"")</f>
        <v/>
      </c>
      <c r="R140" s="59" t="str">
        <f>IFERROR(VLOOKUP(D140,物品!$B:$E,3,FALSE),"")</f>
        <v/>
      </c>
      <c r="S140" s="59" t="str">
        <f>IFERROR(VLOOKUP(E140,物品!$B:$E,3,FALSE),"")</f>
        <v/>
      </c>
      <c r="T140" s="59" t="str">
        <f>IFERROR(VLOOKUP(F140,物品!$B:$E,3,FALSE),"")</f>
        <v/>
      </c>
      <c r="U140" s="59" t="str">
        <f>IFERROR(VLOOKUP(G140,物品!$B:$E,3,FALSE),"")</f>
        <v/>
      </c>
      <c r="V140" s="59" t="str">
        <f>IFERROR(VLOOKUP(H140,物品!$B:$E,3,FALSE),"")</f>
        <v/>
      </c>
      <c r="W140" s="54" t="str">
        <f t="shared" si="41"/>
        <v/>
      </c>
      <c r="X140" s="54" t="str">
        <f t="shared" si="42"/>
        <v/>
      </c>
      <c r="Y140" s="54" t="str">
        <f t="shared" si="43"/>
        <v/>
      </c>
      <c r="Z140" s="54" t="str">
        <f t="shared" si="44"/>
        <v/>
      </c>
      <c r="AA140" s="54" t="str">
        <f t="shared" si="45"/>
        <v/>
      </c>
      <c r="AB140" s="54" t="e">
        <f t="shared" si="46"/>
        <v>#REF!</v>
      </c>
    </row>
    <row r="141" spans="1:28">
      <c r="A141" s="55" t="e">
        <f>物品!#REF!</f>
        <v>#REF!</v>
      </c>
      <c r="B141" s="55" t="e">
        <f>"'"&amp;物品!#REF!&amp;"'"</f>
        <v>#REF!</v>
      </c>
      <c r="C141" s="55" t="e">
        <f>物品!#REF!</f>
        <v>#REF!</v>
      </c>
      <c r="D141" s="55" t="e">
        <f>物品!#REF!</f>
        <v>#REF!</v>
      </c>
      <c r="E141" s="55" t="e">
        <f>物品!#REF!</f>
        <v>#REF!</v>
      </c>
      <c r="F141" s="55" t="e">
        <f>物品!#REF!</f>
        <v>#REF!</v>
      </c>
      <c r="G141" s="55" t="e">
        <f>物品!#REF!</f>
        <v>#REF!</v>
      </c>
      <c r="H141" s="55" t="e">
        <f>物品!#REF!</f>
        <v>#REF!</v>
      </c>
      <c r="I141" s="55" t="e">
        <f>IF(物品!#REF!=0,0,"'"&amp;物品!#REF!&amp;"'")</f>
        <v>#REF!</v>
      </c>
      <c r="J141" s="55" t="e">
        <f>IF(物品!#REF!=0,0,"'"&amp;物品!#REF!&amp;"'")</f>
        <v>#REF!</v>
      </c>
      <c r="K141" s="55" t="e">
        <f>IF(物品!#REF!=0,0,"'"&amp;物品!#REF!&amp;"'")</f>
        <v>#REF!</v>
      </c>
      <c r="L141" s="55" t="e">
        <f>IF(物品!#REF!=0,0,"'"&amp;物品!#REF!&amp;"'")</f>
        <v>#REF!</v>
      </c>
      <c r="M141" s="55" t="e">
        <f>IF(物品!#REF!=0,0,"'"&amp;物品!#REF!&amp;"'")</f>
        <v>#REF!</v>
      </c>
      <c r="N141" s="55" t="e">
        <f>IF(物品!#REF!=0,0,"'"&amp;物品!#REF!&amp;"'")</f>
        <v>#REF!</v>
      </c>
      <c r="O141" s="55" t="e">
        <f t="shared" si="40"/>
        <v>#REF!</v>
      </c>
      <c r="P141" s="55" t="str">
        <f t="shared" si="47"/>
        <v/>
      </c>
      <c r="Q141" s="59" t="str">
        <f>IFERROR(VLOOKUP(C141,物品!$B:$E,3,FALSE),"")</f>
        <v/>
      </c>
      <c r="R141" s="59" t="str">
        <f>IFERROR(VLOOKUP(D141,物品!$B:$E,3,FALSE),"")</f>
        <v/>
      </c>
      <c r="S141" s="59" t="str">
        <f>IFERROR(VLOOKUP(E141,物品!$B:$E,3,FALSE),"")</f>
        <v/>
      </c>
      <c r="T141" s="59" t="str">
        <f>IFERROR(VLOOKUP(F141,物品!$B:$E,3,FALSE),"")</f>
        <v/>
      </c>
      <c r="U141" s="59" t="str">
        <f>IFERROR(VLOOKUP(G141,物品!$B:$E,3,FALSE),"")</f>
        <v/>
      </c>
      <c r="V141" s="59" t="str">
        <f>IFERROR(VLOOKUP(H141,物品!$B:$E,3,FALSE),"")</f>
        <v/>
      </c>
      <c r="W141" s="54" t="str">
        <f t="shared" si="41"/>
        <v/>
      </c>
      <c r="X141" s="54" t="str">
        <f t="shared" si="42"/>
        <v/>
      </c>
      <c r="Y141" s="54" t="str">
        <f t="shared" si="43"/>
        <v/>
      </c>
      <c r="Z141" s="54" t="str">
        <f t="shared" si="44"/>
        <v/>
      </c>
      <c r="AA141" s="54" t="str">
        <f t="shared" si="45"/>
        <v/>
      </c>
      <c r="AB141" s="54" t="e">
        <f t="shared" si="46"/>
        <v>#REF!</v>
      </c>
    </row>
    <row r="142" spans="1:28">
      <c r="A142" s="55" t="e">
        <f>物品!#REF!</f>
        <v>#REF!</v>
      </c>
      <c r="B142" s="55" t="e">
        <f>"'"&amp;物品!#REF!&amp;"'"</f>
        <v>#REF!</v>
      </c>
      <c r="C142" s="55" t="e">
        <f>物品!#REF!</f>
        <v>#REF!</v>
      </c>
      <c r="D142" s="55" t="e">
        <f>物品!#REF!</f>
        <v>#REF!</v>
      </c>
      <c r="E142" s="55" t="e">
        <f>物品!#REF!</f>
        <v>#REF!</v>
      </c>
      <c r="F142" s="55" t="e">
        <f>物品!#REF!</f>
        <v>#REF!</v>
      </c>
      <c r="G142" s="55" t="e">
        <f>物品!#REF!</f>
        <v>#REF!</v>
      </c>
      <c r="H142" s="55" t="e">
        <f>物品!#REF!</f>
        <v>#REF!</v>
      </c>
      <c r="I142" s="55" t="e">
        <f>IF(物品!#REF!=0,0,"'"&amp;物品!#REF!&amp;"'")</f>
        <v>#REF!</v>
      </c>
      <c r="J142" s="55" t="e">
        <f>IF(物品!#REF!=0,0,"'"&amp;物品!#REF!&amp;"'")</f>
        <v>#REF!</v>
      </c>
      <c r="K142" s="55" t="e">
        <f>IF(物品!#REF!=0,0,"'"&amp;物品!#REF!&amp;"'")</f>
        <v>#REF!</v>
      </c>
      <c r="L142" s="55" t="e">
        <f>IF(物品!#REF!=0,0,"'"&amp;物品!#REF!&amp;"'")</f>
        <v>#REF!</v>
      </c>
      <c r="M142" s="55" t="e">
        <f>IF(物品!#REF!=0,0,"'"&amp;物品!#REF!&amp;"'")</f>
        <v>#REF!</v>
      </c>
      <c r="N142" s="55" t="e">
        <f>IF(物品!#REF!=0,0,"'"&amp;物品!#REF!&amp;"'")</f>
        <v>#REF!</v>
      </c>
      <c r="O142" s="55" t="e">
        <f t="shared" si="40"/>
        <v>#REF!</v>
      </c>
      <c r="P142" s="55" t="str">
        <f t="shared" si="47"/>
        <v/>
      </c>
      <c r="Q142" s="59" t="str">
        <f>IFERROR(VLOOKUP(C142,物品!$B:$E,3,FALSE),"")</f>
        <v/>
      </c>
      <c r="R142" s="59" t="str">
        <f>IFERROR(VLOOKUP(D142,物品!$B:$E,3,FALSE),"")</f>
        <v/>
      </c>
      <c r="S142" s="59" t="str">
        <f>IFERROR(VLOOKUP(E142,物品!$B:$E,3,FALSE),"")</f>
        <v/>
      </c>
      <c r="T142" s="59" t="str">
        <f>IFERROR(VLOOKUP(F142,物品!$B:$E,3,FALSE),"")</f>
        <v/>
      </c>
      <c r="U142" s="59" t="str">
        <f>IFERROR(VLOOKUP(G142,物品!$B:$E,3,FALSE),"")</f>
        <v/>
      </c>
      <c r="V142" s="59" t="str">
        <f>IFERROR(VLOOKUP(H142,物品!$B:$E,3,FALSE),"")</f>
        <v/>
      </c>
      <c r="W142" s="54" t="str">
        <f t="shared" si="41"/>
        <v/>
      </c>
      <c r="X142" s="54" t="str">
        <f t="shared" si="42"/>
        <v/>
      </c>
      <c r="Y142" s="54" t="str">
        <f t="shared" si="43"/>
        <v/>
      </c>
      <c r="Z142" s="54" t="str">
        <f t="shared" si="44"/>
        <v/>
      </c>
      <c r="AA142" s="54" t="str">
        <f t="shared" si="45"/>
        <v/>
      </c>
      <c r="AB142" s="54" t="e">
        <f t="shared" si="46"/>
        <v>#REF!</v>
      </c>
    </row>
    <row r="143" spans="1:28">
      <c r="A143" s="55" t="e">
        <f>物品!#REF!</f>
        <v>#REF!</v>
      </c>
      <c r="B143" s="55" t="e">
        <f>"'"&amp;物品!#REF!&amp;"'"</f>
        <v>#REF!</v>
      </c>
      <c r="C143" s="55" t="e">
        <f>物品!#REF!</f>
        <v>#REF!</v>
      </c>
      <c r="D143" s="55" t="e">
        <f>物品!#REF!</f>
        <v>#REF!</v>
      </c>
      <c r="E143" s="55" t="e">
        <f>物品!#REF!</f>
        <v>#REF!</v>
      </c>
      <c r="F143" s="55" t="e">
        <f>物品!#REF!</f>
        <v>#REF!</v>
      </c>
      <c r="G143" s="55" t="e">
        <f>物品!#REF!</f>
        <v>#REF!</v>
      </c>
      <c r="H143" s="55" t="e">
        <f>物品!#REF!</f>
        <v>#REF!</v>
      </c>
      <c r="I143" s="55" t="e">
        <f>IF(物品!#REF!=0,0,"'"&amp;物品!#REF!&amp;"'")</f>
        <v>#REF!</v>
      </c>
      <c r="J143" s="55" t="e">
        <f>IF(物品!#REF!=0,0,"'"&amp;物品!#REF!&amp;"'")</f>
        <v>#REF!</v>
      </c>
      <c r="K143" s="55" t="e">
        <f>IF(物品!#REF!=0,0,"'"&amp;物品!#REF!&amp;"'")</f>
        <v>#REF!</v>
      </c>
      <c r="L143" s="55" t="e">
        <f>IF(物品!#REF!=0,0,"'"&amp;物品!#REF!&amp;"'")</f>
        <v>#REF!</v>
      </c>
      <c r="M143" s="55" t="e">
        <f>IF(物品!#REF!=0,0,"'"&amp;物品!#REF!&amp;"'")</f>
        <v>#REF!</v>
      </c>
      <c r="N143" s="55" t="e">
        <f>IF(物品!#REF!=0,0,"'"&amp;物品!#REF!&amp;"'")</f>
        <v>#REF!</v>
      </c>
      <c r="O143" s="55" t="e">
        <f t="shared" si="40"/>
        <v>#REF!</v>
      </c>
      <c r="P143" s="55" t="str">
        <f t="shared" si="47"/>
        <v/>
      </c>
      <c r="Q143" s="59" t="str">
        <f>IFERROR(VLOOKUP(C143,物品!$B:$E,3,FALSE),"")</f>
        <v/>
      </c>
      <c r="R143" s="59" t="str">
        <f>IFERROR(VLOOKUP(D143,物品!$B:$E,3,FALSE),"")</f>
        <v/>
      </c>
      <c r="S143" s="59" t="str">
        <f>IFERROR(VLOOKUP(E143,物品!$B:$E,3,FALSE),"")</f>
        <v/>
      </c>
      <c r="T143" s="59" t="str">
        <f>IFERROR(VLOOKUP(F143,物品!$B:$E,3,FALSE),"")</f>
        <v/>
      </c>
      <c r="U143" s="59" t="str">
        <f>IFERROR(VLOOKUP(G143,物品!$B:$E,3,FALSE),"")</f>
        <v/>
      </c>
      <c r="V143" s="59" t="str">
        <f>IFERROR(VLOOKUP(H143,物品!$B:$E,3,FALSE),"")</f>
        <v/>
      </c>
      <c r="W143" s="54" t="str">
        <f t="shared" si="41"/>
        <v/>
      </c>
      <c r="X143" s="54" t="str">
        <f t="shared" si="42"/>
        <v/>
      </c>
      <c r="Y143" s="54" t="str">
        <f t="shared" si="43"/>
        <v/>
      </c>
      <c r="Z143" s="54" t="str">
        <f t="shared" si="44"/>
        <v/>
      </c>
      <c r="AA143" s="54" t="str">
        <f t="shared" si="45"/>
        <v/>
      </c>
      <c r="AB143" s="54" t="e">
        <f t="shared" si="46"/>
        <v>#REF!</v>
      </c>
    </row>
    <row r="144" spans="1:28">
      <c r="A144" s="55" t="e">
        <f>物品!#REF!</f>
        <v>#REF!</v>
      </c>
      <c r="B144" s="55" t="e">
        <f>"'"&amp;物品!#REF!&amp;"'"</f>
        <v>#REF!</v>
      </c>
      <c r="C144" s="55" t="e">
        <f>物品!#REF!</f>
        <v>#REF!</v>
      </c>
      <c r="D144" s="55" t="e">
        <f>物品!#REF!</f>
        <v>#REF!</v>
      </c>
      <c r="E144" s="55" t="e">
        <f>物品!#REF!</f>
        <v>#REF!</v>
      </c>
      <c r="F144" s="55" t="e">
        <f>物品!#REF!</f>
        <v>#REF!</v>
      </c>
      <c r="G144" s="55" t="e">
        <f>物品!#REF!</f>
        <v>#REF!</v>
      </c>
      <c r="H144" s="55" t="e">
        <f>物品!#REF!</f>
        <v>#REF!</v>
      </c>
      <c r="I144" s="55" t="e">
        <f>IF(物品!#REF!=0,0,"'"&amp;物品!#REF!&amp;"'")</f>
        <v>#REF!</v>
      </c>
      <c r="J144" s="55" t="e">
        <f>IF(物品!#REF!=0,0,"'"&amp;物品!#REF!&amp;"'")</f>
        <v>#REF!</v>
      </c>
      <c r="K144" s="55" t="e">
        <f>IF(物品!#REF!=0,0,"'"&amp;物品!#REF!&amp;"'")</f>
        <v>#REF!</v>
      </c>
      <c r="L144" s="55" t="e">
        <f>IF(物品!#REF!=0,0,"'"&amp;物品!#REF!&amp;"'")</f>
        <v>#REF!</v>
      </c>
      <c r="M144" s="55" t="e">
        <f>IF(物品!#REF!=0,0,"'"&amp;物品!#REF!&amp;"'")</f>
        <v>#REF!</v>
      </c>
      <c r="N144" s="55" t="e">
        <f>IF(物品!#REF!=0,0,"'"&amp;物品!#REF!&amp;"'")</f>
        <v>#REF!</v>
      </c>
      <c r="O144" s="55" t="e">
        <f t="shared" si="40"/>
        <v>#REF!</v>
      </c>
      <c r="P144" s="55" t="str">
        <f t="shared" si="47"/>
        <v/>
      </c>
      <c r="Q144" s="59" t="str">
        <f>IFERROR(VLOOKUP(C144,物品!$B:$E,3,FALSE),"")</f>
        <v/>
      </c>
      <c r="R144" s="59" t="str">
        <f>IFERROR(VLOOKUP(D144,物品!$B:$E,3,FALSE),"")</f>
        <v/>
      </c>
      <c r="S144" s="59" t="str">
        <f>IFERROR(VLOOKUP(E144,物品!$B:$E,3,FALSE),"")</f>
        <v/>
      </c>
      <c r="T144" s="59" t="str">
        <f>IFERROR(VLOOKUP(F144,物品!$B:$E,3,FALSE),"")</f>
        <v/>
      </c>
      <c r="U144" s="59" t="str">
        <f>IFERROR(VLOOKUP(G144,物品!$B:$E,3,FALSE),"")</f>
        <v/>
      </c>
      <c r="V144" s="59" t="str">
        <f>IFERROR(VLOOKUP(H144,物品!$B:$E,3,FALSE),"")</f>
        <v/>
      </c>
      <c r="W144" s="54" t="str">
        <f t="shared" si="41"/>
        <v/>
      </c>
      <c r="X144" s="54" t="str">
        <f t="shared" si="42"/>
        <v/>
      </c>
      <c r="Y144" s="54" t="str">
        <f t="shared" si="43"/>
        <v/>
      </c>
      <c r="Z144" s="54" t="str">
        <f t="shared" si="44"/>
        <v/>
      </c>
      <c r="AA144" s="54" t="str">
        <f t="shared" si="45"/>
        <v/>
      </c>
      <c r="AB144" s="54" t="e">
        <f t="shared" si="46"/>
        <v>#REF!</v>
      </c>
    </row>
    <row r="145" spans="1:28">
      <c r="A145" s="55" t="e">
        <f>物品!#REF!</f>
        <v>#REF!</v>
      </c>
      <c r="B145" s="55" t="e">
        <f>"'"&amp;物品!#REF!&amp;"'"</f>
        <v>#REF!</v>
      </c>
      <c r="C145" s="55" t="e">
        <f>物品!#REF!</f>
        <v>#REF!</v>
      </c>
      <c r="D145" s="55" t="e">
        <f>物品!#REF!</f>
        <v>#REF!</v>
      </c>
      <c r="E145" s="55" t="e">
        <f>物品!#REF!</f>
        <v>#REF!</v>
      </c>
      <c r="F145" s="55" t="e">
        <f>物品!#REF!</f>
        <v>#REF!</v>
      </c>
      <c r="G145" s="55" t="e">
        <f>物品!#REF!</f>
        <v>#REF!</v>
      </c>
      <c r="H145" s="55" t="e">
        <f>物品!#REF!</f>
        <v>#REF!</v>
      </c>
      <c r="I145" s="55" t="e">
        <f>IF(物品!#REF!=0,0,"'"&amp;物品!#REF!&amp;"'")</f>
        <v>#REF!</v>
      </c>
      <c r="J145" s="55" t="e">
        <f>IF(物品!#REF!=0,0,"'"&amp;物品!#REF!&amp;"'")</f>
        <v>#REF!</v>
      </c>
      <c r="K145" s="55" t="e">
        <f>IF(物品!#REF!=0,0,"'"&amp;物品!#REF!&amp;"'")</f>
        <v>#REF!</v>
      </c>
      <c r="L145" s="55" t="e">
        <f>IF(物品!#REF!=0,0,"'"&amp;物品!#REF!&amp;"'")</f>
        <v>#REF!</v>
      </c>
      <c r="M145" s="55" t="e">
        <f>IF(物品!#REF!=0,0,"'"&amp;物品!#REF!&amp;"'")</f>
        <v>#REF!</v>
      </c>
      <c r="N145" s="55" t="e">
        <f>IF(物品!#REF!=0,0,"'"&amp;物品!#REF!&amp;"'")</f>
        <v>#REF!</v>
      </c>
      <c r="O145" s="55" t="e">
        <f t="shared" si="40"/>
        <v>#REF!</v>
      </c>
      <c r="P145" s="55" t="str">
        <f t="shared" si="47"/>
        <v/>
      </c>
      <c r="Q145" s="59" t="str">
        <f>IFERROR(VLOOKUP(C145,物品!$B:$E,3,FALSE),"")</f>
        <v/>
      </c>
      <c r="R145" s="59" t="str">
        <f>IFERROR(VLOOKUP(D145,物品!$B:$E,3,FALSE),"")</f>
        <v/>
      </c>
      <c r="S145" s="59" t="str">
        <f>IFERROR(VLOOKUP(E145,物品!$B:$E,3,FALSE),"")</f>
        <v/>
      </c>
      <c r="T145" s="59" t="str">
        <f>IFERROR(VLOOKUP(F145,物品!$B:$E,3,FALSE),"")</f>
        <v/>
      </c>
      <c r="U145" s="59" t="str">
        <f>IFERROR(VLOOKUP(G145,物品!$B:$E,3,FALSE),"")</f>
        <v/>
      </c>
      <c r="V145" s="59" t="str">
        <f>IFERROR(VLOOKUP(H145,物品!$B:$E,3,FALSE),"")</f>
        <v/>
      </c>
      <c r="W145" s="54" t="str">
        <f t="shared" si="41"/>
        <v/>
      </c>
      <c r="X145" s="54" t="str">
        <f t="shared" si="42"/>
        <v/>
      </c>
      <c r="Y145" s="54" t="str">
        <f t="shared" si="43"/>
        <v/>
      </c>
      <c r="Z145" s="54" t="str">
        <f t="shared" si="44"/>
        <v/>
      </c>
      <c r="AA145" s="54" t="str">
        <f t="shared" si="45"/>
        <v/>
      </c>
      <c r="AB145" s="54" t="e">
        <f t="shared" si="46"/>
        <v>#REF!</v>
      </c>
    </row>
    <row r="146" spans="1:28">
      <c r="A146" s="55" t="e">
        <f>物品!#REF!</f>
        <v>#REF!</v>
      </c>
      <c r="B146" s="55" t="e">
        <f>"'"&amp;物品!#REF!&amp;"'"</f>
        <v>#REF!</v>
      </c>
      <c r="C146" s="55" t="e">
        <f>物品!#REF!</f>
        <v>#REF!</v>
      </c>
      <c r="D146" s="55" t="e">
        <f>物品!#REF!</f>
        <v>#REF!</v>
      </c>
      <c r="E146" s="55" t="e">
        <f>物品!#REF!</f>
        <v>#REF!</v>
      </c>
      <c r="F146" s="55" t="e">
        <f>物品!#REF!</f>
        <v>#REF!</v>
      </c>
      <c r="G146" s="55" t="e">
        <f>物品!#REF!</f>
        <v>#REF!</v>
      </c>
      <c r="H146" s="55" t="e">
        <f>物品!#REF!</f>
        <v>#REF!</v>
      </c>
      <c r="I146" s="55" t="e">
        <f>IF(物品!#REF!=0,0,"'"&amp;物品!#REF!&amp;"'")</f>
        <v>#REF!</v>
      </c>
      <c r="J146" s="55" t="e">
        <f>IF(物品!#REF!=0,0,"'"&amp;物品!#REF!&amp;"'")</f>
        <v>#REF!</v>
      </c>
      <c r="K146" s="55" t="e">
        <f>IF(物品!#REF!=0,0,"'"&amp;物品!#REF!&amp;"'")</f>
        <v>#REF!</v>
      </c>
      <c r="L146" s="55" t="e">
        <f>IF(物品!#REF!=0,0,"'"&amp;物品!#REF!&amp;"'")</f>
        <v>#REF!</v>
      </c>
      <c r="M146" s="55" t="e">
        <f>IF(物品!#REF!=0,0,"'"&amp;物品!#REF!&amp;"'")</f>
        <v>#REF!</v>
      </c>
      <c r="N146" s="55" t="e">
        <f>IF(物品!#REF!=0,0,"'"&amp;物品!#REF!&amp;"'")</f>
        <v>#REF!</v>
      </c>
      <c r="O146" s="55" t="e">
        <f t="shared" si="40"/>
        <v>#REF!</v>
      </c>
      <c r="P146" s="55" t="str">
        <f t="shared" si="47"/>
        <v/>
      </c>
      <c r="Q146" s="59" t="str">
        <f>IFERROR(VLOOKUP(C146,物品!$B:$E,3,FALSE),"")</f>
        <v/>
      </c>
      <c r="R146" s="59" t="str">
        <f>IFERROR(VLOOKUP(D146,物品!$B:$E,3,FALSE),"")</f>
        <v/>
      </c>
      <c r="S146" s="59" t="str">
        <f>IFERROR(VLOOKUP(E146,物品!$B:$E,3,FALSE),"")</f>
        <v/>
      </c>
      <c r="T146" s="59" t="str">
        <f>IFERROR(VLOOKUP(F146,物品!$B:$E,3,FALSE),"")</f>
        <v/>
      </c>
      <c r="U146" s="59" t="str">
        <f>IFERROR(VLOOKUP(G146,物品!$B:$E,3,FALSE),"")</f>
        <v/>
      </c>
      <c r="V146" s="59" t="str">
        <f>IFERROR(VLOOKUP(H146,物品!$B:$E,3,FALSE),"")</f>
        <v/>
      </c>
      <c r="W146" s="54" t="str">
        <f t="shared" si="41"/>
        <v/>
      </c>
      <c r="X146" s="54" t="str">
        <f t="shared" si="42"/>
        <v/>
      </c>
      <c r="Y146" s="54" t="str">
        <f t="shared" si="43"/>
        <v/>
      </c>
      <c r="Z146" s="54" t="str">
        <f t="shared" si="44"/>
        <v/>
      </c>
      <c r="AA146" s="54" t="str">
        <f t="shared" si="45"/>
        <v/>
      </c>
      <c r="AB146" s="54" t="e">
        <f t="shared" si="46"/>
        <v>#REF!</v>
      </c>
    </row>
    <row r="147" spans="1:28">
      <c r="A147" s="55" t="e">
        <f>物品!#REF!</f>
        <v>#REF!</v>
      </c>
      <c r="B147" s="55" t="e">
        <f>"'"&amp;物品!#REF!&amp;"'"</f>
        <v>#REF!</v>
      </c>
      <c r="C147" s="55" t="e">
        <f>物品!#REF!</f>
        <v>#REF!</v>
      </c>
      <c r="D147" s="55" t="e">
        <f>物品!#REF!</f>
        <v>#REF!</v>
      </c>
      <c r="E147" s="55" t="e">
        <f>物品!#REF!</f>
        <v>#REF!</v>
      </c>
      <c r="F147" s="55" t="e">
        <f>物品!#REF!</f>
        <v>#REF!</v>
      </c>
      <c r="G147" s="55" t="e">
        <f>物品!#REF!</f>
        <v>#REF!</v>
      </c>
      <c r="H147" s="55" t="e">
        <f>物品!#REF!</f>
        <v>#REF!</v>
      </c>
      <c r="I147" s="55" t="e">
        <f>IF(物品!#REF!=0,0,"'"&amp;物品!#REF!&amp;"'")</f>
        <v>#REF!</v>
      </c>
      <c r="J147" s="55" t="e">
        <f>IF(物品!#REF!=0,0,"'"&amp;物品!#REF!&amp;"'")</f>
        <v>#REF!</v>
      </c>
      <c r="K147" s="55" t="e">
        <f>IF(物品!#REF!=0,0,"'"&amp;物品!#REF!&amp;"'")</f>
        <v>#REF!</v>
      </c>
      <c r="L147" s="55" t="e">
        <f>IF(物品!#REF!=0,0,"'"&amp;物品!#REF!&amp;"'")</f>
        <v>#REF!</v>
      </c>
      <c r="M147" s="55" t="e">
        <f>IF(物品!#REF!=0,0,"'"&amp;物品!#REF!&amp;"'")</f>
        <v>#REF!</v>
      </c>
      <c r="N147" s="55" t="e">
        <f>IF(物品!#REF!=0,0,"'"&amp;物品!#REF!&amp;"'")</f>
        <v>#REF!</v>
      </c>
      <c r="O147" s="55" t="e">
        <f t="shared" si="40"/>
        <v>#REF!</v>
      </c>
      <c r="P147" s="55" t="str">
        <f t="shared" si="47"/>
        <v/>
      </c>
      <c r="Q147" s="59" t="str">
        <f>IFERROR(VLOOKUP(C147,物品!$B:$E,3,FALSE),"")</f>
        <v/>
      </c>
      <c r="R147" s="59" t="str">
        <f>IFERROR(VLOOKUP(D147,物品!$B:$E,3,FALSE),"")</f>
        <v/>
      </c>
      <c r="S147" s="59" t="str">
        <f>IFERROR(VLOOKUP(E147,物品!$B:$E,3,FALSE),"")</f>
        <v/>
      </c>
      <c r="T147" s="59" t="str">
        <f>IFERROR(VLOOKUP(F147,物品!$B:$E,3,FALSE),"")</f>
        <v/>
      </c>
      <c r="U147" s="59" t="str">
        <f>IFERROR(VLOOKUP(G147,物品!$B:$E,3,FALSE),"")</f>
        <v/>
      </c>
      <c r="V147" s="59" t="str">
        <f>IFERROR(VLOOKUP(H147,物品!$B:$E,3,FALSE),"")</f>
        <v/>
      </c>
      <c r="W147" s="54" t="str">
        <f t="shared" si="41"/>
        <v/>
      </c>
      <c r="X147" s="54" t="str">
        <f t="shared" si="42"/>
        <v/>
      </c>
      <c r="Y147" s="54" t="str">
        <f t="shared" si="43"/>
        <v/>
      </c>
      <c r="Z147" s="54" t="str">
        <f t="shared" si="44"/>
        <v/>
      </c>
      <c r="AA147" s="54" t="str">
        <f t="shared" si="45"/>
        <v/>
      </c>
      <c r="AB147" s="54" t="e">
        <f t="shared" si="46"/>
        <v>#REF!</v>
      </c>
    </row>
    <row r="148" spans="1:28">
      <c r="A148" s="55" t="e">
        <f>物品!#REF!</f>
        <v>#REF!</v>
      </c>
      <c r="B148" s="55" t="e">
        <f>"'"&amp;物品!#REF!&amp;"'"</f>
        <v>#REF!</v>
      </c>
      <c r="C148" s="55" t="e">
        <f>物品!#REF!</f>
        <v>#REF!</v>
      </c>
      <c r="D148" s="55" t="e">
        <f>物品!#REF!</f>
        <v>#REF!</v>
      </c>
      <c r="E148" s="55" t="e">
        <f>物品!#REF!</f>
        <v>#REF!</v>
      </c>
      <c r="F148" s="55" t="e">
        <f>物品!#REF!</f>
        <v>#REF!</v>
      </c>
      <c r="G148" s="55" t="e">
        <f>物品!#REF!</f>
        <v>#REF!</v>
      </c>
      <c r="H148" s="55" t="e">
        <f>物品!#REF!</f>
        <v>#REF!</v>
      </c>
      <c r="I148" s="55" t="e">
        <f>IF(物品!#REF!=0,0,"'"&amp;物品!#REF!&amp;"'")</f>
        <v>#REF!</v>
      </c>
      <c r="J148" s="55" t="e">
        <f>IF(物品!#REF!=0,0,"'"&amp;物品!#REF!&amp;"'")</f>
        <v>#REF!</v>
      </c>
      <c r="K148" s="55" t="e">
        <f>IF(物品!#REF!=0,0,"'"&amp;物品!#REF!&amp;"'")</f>
        <v>#REF!</v>
      </c>
      <c r="L148" s="55" t="e">
        <f>IF(物品!#REF!=0,0,"'"&amp;物品!#REF!&amp;"'")</f>
        <v>#REF!</v>
      </c>
      <c r="M148" s="55" t="e">
        <f>IF(物品!#REF!=0,0,"'"&amp;物品!#REF!&amp;"'")</f>
        <v>#REF!</v>
      </c>
      <c r="N148" s="55" t="e">
        <f>IF(物品!#REF!=0,0,"'"&amp;物品!#REF!&amp;"'")</f>
        <v>#REF!</v>
      </c>
      <c r="O148" s="55" t="e">
        <f t="shared" si="40"/>
        <v>#REF!</v>
      </c>
      <c r="P148" s="55" t="str">
        <f t="shared" si="47"/>
        <v/>
      </c>
      <c r="Q148" s="59" t="str">
        <f>IFERROR(VLOOKUP(C148,物品!$B:$E,3,FALSE),"")</f>
        <v/>
      </c>
      <c r="R148" s="59" t="str">
        <f>IFERROR(VLOOKUP(D148,物品!$B:$E,3,FALSE),"")</f>
        <v/>
      </c>
      <c r="S148" s="59" t="str">
        <f>IFERROR(VLOOKUP(E148,物品!$B:$E,3,FALSE),"")</f>
        <v/>
      </c>
      <c r="T148" s="59" t="str">
        <f>IFERROR(VLOOKUP(F148,物品!$B:$E,3,FALSE),"")</f>
        <v/>
      </c>
      <c r="U148" s="59" t="str">
        <f>IFERROR(VLOOKUP(G148,物品!$B:$E,3,FALSE),"")</f>
        <v/>
      </c>
      <c r="V148" s="59" t="str">
        <f>IFERROR(VLOOKUP(H148,物品!$B:$E,3,FALSE),"")</f>
        <v/>
      </c>
      <c r="W148" s="54" t="str">
        <f t="shared" si="41"/>
        <v/>
      </c>
      <c r="X148" s="54" t="str">
        <f t="shared" si="42"/>
        <v/>
      </c>
      <c r="Y148" s="54" t="str">
        <f t="shared" si="43"/>
        <v/>
      </c>
      <c r="Z148" s="54" t="str">
        <f t="shared" si="44"/>
        <v/>
      </c>
      <c r="AA148" s="54" t="str">
        <f t="shared" si="45"/>
        <v/>
      </c>
      <c r="AB148" s="54" t="e">
        <f t="shared" si="46"/>
        <v>#REF!</v>
      </c>
    </row>
    <row r="149" spans="1:28">
      <c r="A149" s="55" t="e">
        <f>物品!#REF!</f>
        <v>#REF!</v>
      </c>
      <c r="B149" s="55" t="e">
        <f>"'"&amp;物品!#REF!&amp;"'"</f>
        <v>#REF!</v>
      </c>
      <c r="C149" s="55" t="e">
        <f>物品!#REF!</f>
        <v>#REF!</v>
      </c>
      <c r="D149" s="55" t="e">
        <f>物品!#REF!</f>
        <v>#REF!</v>
      </c>
      <c r="E149" s="55" t="e">
        <f>物品!#REF!</f>
        <v>#REF!</v>
      </c>
      <c r="F149" s="55" t="e">
        <f>物品!#REF!</f>
        <v>#REF!</v>
      </c>
      <c r="G149" s="55" t="e">
        <f>物品!#REF!</f>
        <v>#REF!</v>
      </c>
      <c r="H149" s="55" t="e">
        <f>物品!#REF!</f>
        <v>#REF!</v>
      </c>
      <c r="I149" s="55" t="e">
        <f>IF(物品!#REF!=0,0,"'"&amp;物品!#REF!&amp;"'")</f>
        <v>#REF!</v>
      </c>
      <c r="J149" s="55" t="e">
        <f>IF(物品!#REF!=0,0,"'"&amp;物品!#REF!&amp;"'")</f>
        <v>#REF!</v>
      </c>
      <c r="K149" s="55" t="e">
        <f>IF(物品!#REF!=0,0,"'"&amp;物品!#REF!&amp;"'")</f>
        <v>#REF!</v>
      </c>
      <c r="L149" s="55" t="e">
        <f>IF(物品!#REF!=0,0,"'"&amp;物品!#REF!&amp;"'")</f>
        <v>#REF!</v>
      </c>
      <c r="M149" s="55" t="e">
        <f>IF(物品!#REF!=0,0,"'"&amp;物品!#REF!&amp;"'")</f>
        <v>#REF!</v>
      </c>
      <c r="N149" s="55" t="e">
        <f>IF(物品!#REF!=0,0,"'"&amp;物品!#REF!&amp;"'")</f>
        <v>#REF!</v>
      </c>
      <c r="O149" s="55" t="e">
        <f t="shared" si="40"/>
        <v>#REF!</v>
      </c>
      <c r="P149" s="55" t="str">
        <f t="shared" si="47"/>
        <v/>
      </c>
      <c r="Q149" s="59" t="str">
        <f>IFERROR(VLOOKUP(C149,物品!$B:$E,3,FALSE),"")</f>
        <v/>
      </c>
      <c r="R149" s="59" t="str">
        <f>IFERROR(VLOOKUP(D149,物品!$B:$E,3,FALSE),"")</f>
        <v/>
      </c>
      <c r="S149" s="59" t="str">
        <f>IFERROR(VLOOKUP(E149,物品!$B:$E,3,FALSE),"")</f>
        <v/>
      </c>
      <c r="T149" s="59" t="str">
        <f>IFERROR(VLOOKUP(F149,物品!$B:$E,3,FALSE),"")</f>
        <v/>
      </c>
      <c r="U149" s="59" t="str">
        <f>IFERROR(VLOOKUP(G149,物品!$B:$E,3,FALSE),"")</f>
        <v/>
      </c>
      <c r="V149" s="59" t="str">
        <f>IFERROR(VLOOKUP(H149,物品!$B:$E,3,FALSE),"")</f>
        <v/>
      </c>
      <c r="W149" s="54" t="str">
        <f t="shared" si="41"/>
        <v/>
      </c>
      <c r="X149" s="54" t="str">
        <f t="shared" si="42"/>
        <v/>
      </c>
      <c r="Y149" s="54" t="str">
        <f t="shared" si="43"/>
        <v/>
      </c>
      <c r="Z149" s="54" t="str">
        <f t="shared" si="44"/>
        <v/>
      </c>
      <c r="AA149" s="54" t="str">
        <f t="shared" si="45"/>
        <v/>
      </c>
      <c r="AB149" s="54" t="e">
        <f t="shared" si="46"/>
        <v>#REF!</v>
      </c>
    </row>
    <row r="150" spans="1:28">
      <c r="A150" s="55" t="e">
        <f>物品!#REF!</f>
        <v>#REF!</v>
      </c>
      <c r="B150" s="55" t="e">
        <f>"'"&amp;物品!#REF!&amp;"'"</f>
        <v>#REF!</v>
      </c>
      <c r="C150" s="55" t="e">
        <f>物品!#REF!</f>
        <v>#REF!</v>
      </c>
      <c r="D150" s="55" t="e">
        <f>物品!#REF!</f>
        <v>#REF!</v>
      </c>
      <c r="E150" s="55" t="e">
        <f>物品!#REF!</f>
        <v>#REF!</v>
      </c>
      <c r="F150" s="55" t="e">
        <f>物品!#REF!</f>
        <v>#REF!</v>
      </c>
      <c r="G150" s="55" t="e">
        <f>物品!#REF!</f>
        <v>#REF!</v>
      </c>
      <c r="H150" s="55" t="e">
        <f>物品!#REF!</f>
        <v>#REF!</v>
      </c>
      <c r="I150" s="55" t="e">
        <f>IF(物品!#REF!=0,0,"'"&amp;物品!#REF!&amp;"'")</f>
        <v>#REF!</v>
      </c>
      <c r="J150" s="55" t="e">
        <f>IF(物品!#REF!=0,0,"'"&amp;物品!#REF!&amp;"'")</f>
        <v>#REF!</v>
      </c>
      <c r="K150" s="55" t="e">
        <f>IF(物品!#REF!=0,0,"'"&amp;物品!#REF!&amp;"'")</f>
        <v>#REF!</v>
      </c>
      <c r="L150" s="55" t="e">
        <f>IF(物品!#REF!=0,0,"'"&amp;物品!#REF!&amp;"'")</f>
        <v>#REF!</v>
      </c>
      <c r="M150" s="55" t="e">
        <f>IF(物品!#REF!=0,0,"'"&amp;物品!#REF!&amp;"'")</f>
        <v>#REF!</v>
      </c>
      <c r="N150" s="55" t="e">
        <f>IF(物品!#REF!=0,0,"'"&amp;物品!#REF!&amp;"'")</f>
        <v>#REF!</v>
      </c>
      <c r="O150" s="55" t="e">
        <f t="shared" si="40"/>
        <v>#REF!</v>
      </c>
      <c r="P150" s="55" t="str">
        <f t="shared" si="47"/>
        <v/>
      </c>
      <c r="Q150" s="59" t="str">
        <f>IFERROR(VLOOKUP(C150,物品!$B:$E,3,FALSE),"")</f>
        <v/>
      </c>
      <c r="R150" s="59" t="str">
        <f>IFERROR(VLOOKUP(D150,物品!$B:$E,3,FALSE),"")</f>
        <v/>
      </c>
      <c r="S150" s="59" t="str">
        <f>IFERROR(VLOOKUP(E150,物品!$B:$E,3,FALSE),"")</f>
        <v/>
      </c>
      <c r="T150" s="59" t="str">
        <f>IFERROR(VLOOKUP(F150,物品!$B:$E,3,FALSE),"")</f>
        <v/>
      </c>
      <c r="U150" s="59" t="str">
        <f>IFERROR(VLOOKUP(G150,物品!$B:$E,3,FALSE),"")</f>
        <v/>
      </c>
      <c r="V150" s="59" t="str">
        <f>IFERROR(VLOOKUP(H150,物品!$B:$E,3,FALSE),"")</f>
        <v/>
      </c>
      <c r="W150" s="54" t="str">
        <f t="shared" si="41"/>
        <v/>
      </c>
      <c r="X150" s="54" t="str">
        <f t="shared" si="42"/>
        <v/>
      </c>
      <c r="Y150" s="54" t="str">
        <f t="shared" si="43"/>
        <v/>
      </c>
      <c r="Z150" s="54" t="str">
        <f t="shared" si="44"/>
        <v/>
      </c>
      <c r="AA150" s="54" t="str">
        <f t="shared" si="45"/>
        <v/>
      </c>
      <c r="AB150" s="54" t="e">
        <f t="shared" si="46"/>
        <v>#REF!</v>
      </c>
    </row>
    <row r="151" spans="1:28">
      <c r="A151" s="55" t="e">
        <f>物品!#REF!</f>
        <v>#REF!</v>
      </c>
      <c r="B151" s="55" t="e">
        <f>"'"&amp;物品!#REF!&amp;"'"</f>
        <v>#REF!</v>
      </c>
      <c r="C151" s="55" t="e">
        <f>物品!#REF!</f>
        <v>#REF!</v>
      </c>
      <c r="D151" s="55" t="e">
        <f>物品!#REF!</f>
        <v>#REF!</v>
      </c>
      <c r="E151" s="55" t="e">
        <f>物品!#REF!</f>
        <v>#REF!</v>
      </c>
      <c r="F151" s="55" t="e">
        <f>物品!#REF!</f>
        <v>#REF!</v>
      </c>
      <c r="G151" s="55" t="e">
        <f>物品!#REF!</f>
        <v>#REF!</v>
      </c>
      <c r="H151" s="55" t="e">
        <f>物品!#REF!</f>
        <v>#REF!</v>
      </c>
      <c r="I151" s="55" t="e">
        <f>IF(物品!#REF!=0,0,"'"&amp;物品!#REF!&amp;"'")</f>
        <v>#REF!</v>
      </c>
      <c r="J151" s="55" t="e">
        <f>IF(物品!#REF!=0,0,"'"&amp;物品!#REF!&amp;"'")</f>
        <v>#REF!</v>
      </c>
      <c r="K151" s="55" t="e">
        <f>IF(物品!#REF!=0,0,"'"&amp;物品!#REF!&amp;"'")</f>
        <v>#REF!</v>
      </c>
      <c r="L151" s="55" t="e">
        <f>IF(物品!#REF!=0,0,"'"&amp;物品!#REF!&amp;"'")</f>
        <v>#REF!</v>
      </c>
      <c r="M151" s="55" t="e">
        <f>IF(物品!#REF!=0,0,"'"&amp;物品!#REF!&amp;"'")</f>
        <v>#REF!</v>
      </c>
      <c r="N151" s="55" t="e">
        <f>IF(物品!#REF!=0,0,"'"&amp;物品!#REF!&amp;"'")</f>
        <v>#REF!</v>
      </c>
      <c r="O151" s="55" t="e">
        <f t="shared" si="40"/>
        <v>#REF!</v>
      </c>
      <c r="P151" s="55" t="str">
        <f t="shared" si="47"/>
        <v/>
      </c>
      <c r="Q151" s="59" t="str">
        <f>IFERROR(VLOOKUP(C151,物品!$B:$E,3,FALSE),"")</f>
        <v/>
      </c>
      <c r="R151" s="59" t="str">
        <f>IFERROR(VLOOKUP(D151,物品!$B:$E,3,FALSE),"")</f>
        <v/>
      </c>
      <c r="S151" s="59" t="str">
        <f>IFERROR(VLOOKUP(E151,物品!$B:$E,3,FALSE),"")</f>
        <v/>
      </c>
      <c r="T151" s="59" t="str">
        <f>IFERROR(VLOOKUP(F151,物品!$B:$E,3,FALSE),"")</f>
        <v/>
      </c>
      <c r="U151" s="59" t="str">
        <f>IFERROR(VLOOKUP(G151,物品!$B:$E,3,FALSE),"")</f>
        <v/>
      </c>
      <c r="V151" s="59" t="str">
        <f>IFERROR(VLOOKUP(H151,物品!$B:$E,3,FALSE),"")</f>
        <v/>
      </c>
      <c r="W151" s="54" t="str">
        <f t="shared" si="41"/>
        <v/>
      </c>
      <c r="X151" s="54" t="str">
        <f t="shared" si="42"/>
        <v/>
      </c>
      <c r="Y151" s="54" t="str">
        <f t="shared" si="43"/>
        <v/>
      </c>
      <c r="Z151" s="54" t="str">
        <f t="shared" si="44"/>
        <v/>
      </c>
      <c r="AA151" s="54" t="str">
        <f t="shared" si="45"/>
        <v/>
      </c>
      <c r="AB151" s="54" t="e">
        <f t="shared" si="46"/>
        <v>#REF!</v>
      </c>
    </row>
    <row r="152" spans="1:28">
      <c r="A152" s="55" t="e">
        <f>物品!#REF!</f>
        <v>#REF!</v>
      </c>
      <c r="B152" s="55" t="e">
        <f>"'"&amp;物品!#REF!&amp;"'"</f>
        <v>#REF!</v>
      </c>
      <c r="C152" s="55" t="e">
        <f>物品!#REF!</f>
        <v>#REF!</v>
      </c>
      <c r="D152" s="55" t="e">
        <f>物品!#REF!</f>
        <v>#REF!</v>
      </c>
      <c r="E152" s="55" t="e">
        <f>物品!#REF!</f>
        <v>#REF!</v>
      </c>
      <c r="F152" s="55" t="e">
        <f>物品!#REF!</f>
        <v>#REF!</v>
      </c>
      <c r="G152" s="55" t="e">
        <f>物品!#REF!</f>
        <v>#REF!</v>
      </c>
      <c r="H152" s="55" t="e">
        <f>物品!#REF!</f>
        <v>#REF!</v>
      </c>
      <c r="I152" s="55" t="e">
        <f>IF(物品!#REF!=0,0,"'"&amp;物品!#REF!&amp;"'")</f>
        <v>#REF!</v>
      </c>
      <c r="J152" s="55" t="e">
        <f>IF(物品!#REF!=0,0,"'"&amp;物品!#REF!&amp;"'")</f>
        <v>#REF!</v>
      </c>
      <c r="K152" s="55" t="e">
        <f>IF(物品!#REF!=0,0,"'"&amp;物品!#REF!&amp;"'")</f>
        <v>#REF!</v>
      </c>
      <c r="L152" s="55" t="e">
        <f>IF(物品!#REF!=0,0,"'"&amp;物品!#REF!&amp;"'")</f>
        <v>#REF!</v>
      </c>
      <c r="M152" s="55" t="e">
        <f>IF(物品!#REF!=0,0,"'"&amp;物品!#REF!&amp;"'")</f>
        <v>#REF!</v>
      </c>
      <c r="N152" s="55" t="e">
        <f>IF(物品!#REF!=0,0,"'"&amp;物品!#REF!&amp;"'")</f>
        <v>#REF!</v>
      </c>
      <c r="O152" s="55" t="e">
        <f t="shared" si="40"/>
        <v>#REF!</v>
      </c>
      <c r="P152" s="55" t="str">
        <f t="shared" ref="P152:P183" si="48">IFERROR(VLOOKUP(A152,Q:AB,12,FALSE),IFERROR(VLOOKUP(A152,R:AB,11,FALSE),IFERROR(VLOOKUP(A152,S:AB,10,FALSE),"")))</f>
        <v/>
      </c>
      <c r="Q152" s="59" t="str">
        <f>IFERROR(VLOOKUP(C152,物品!$B:$E,3,FALSE),"")</f>
        <v/>
      </c>
      <c r="R152" s="59" t="str">
        <f>IFERROR(VLOOKUP(D152,物品!$B:$E,3,FALSE),"")</f>
        <v/>
      </c>
      <c r="S152" s="59" t="str">
        <f>IFERROR(VLOOKUP(E152,物品!$B:$E,3,FALSE),"")</f>
        <v/>
      </c>
      <c r="T152" s="59" t="str">
        <f>IFERROR(VLOOKUP(F152,物品!$B:$E,3,FALSE),"")</f>
        <v/>
      </c>
      <c r="U152" s="59" t="str">
        <f>IFERROR(VLOOKUP(G152,物品!$B:$E,3,FALSE),"")</f>
        <v/>
      </c>
      <c r="V152" s="59" t="str">
        <f>IFERROR(VLOOKUP(H152,物品!$B:$E,3,FALSE),"")</f>
        <v/>
      </c>
      <c r="W152" s="54" t="str">
        <f t="shared" si="41"/>
        <v/>
      </c>
      <c r="X152" s="54" t="str">
        <f t="shared" si="42"/>
        <v/>
      </c>
      <c r="Y152" s="54" t="str">
        <f t="shared" si="43"/>
        <v/>
      </c>
      <c r="Z152" s="54" t="str">
        <f t="shared" si="44"/>
        <v/>
      </c>
      <c r="AA152" s="54" t="str">
        <f t="shared" si="45"/>
        <v/>
      </c>
      <c r="AB152" s="54" t="e">
        <f t="shared" si="46"/>
        <v>#REF!</v>
      </c>
    </row>
    <row r="153" spans="1:28">
      <c r="A153" s="55" t="e">
        <f>物品!#REF!</f>
        <v>#REF!</v>
      </c>
      <c r="B153" s="55" t="e">
        <f>"'"&amp;物品!#REF!&amp;"'"</f>
        <v>#REF!</v>
      </c>
      <c r="C153" s="55" t="e">
        <f>物品!#REF!</f>
        <v>#REF!</v>
      </c>
      <c r="D153" s="55" t="e">
        <f>物品!#REF!</f>
        <v>#REF!</v>
      </c>
      <c r="E153" s="55" t="e">
        <f>物品!#REF!</f>
        <v>#REF!</v>
      </c>
      <c r="F153" s="55" t="e">
        <f>物品!#REF!</f>
        <v>#REF!</v>
      </c>
      <c r="G153" s="55" t="e">
        <f>物品!#REF!</f>
        <v>#REF!</v>
      </c>
      <c r="H153" s="55" t="e">
        <f>物品!#REF!</f>
        <v>#REF!</v>
      </c>
      <c r="I153" s="55" t="e">
        <f>IF(物品!#REF!=0,0,"'"&amp;物品!#REF!&amp;"'")</f>
        <v>#REF!</v>
      </c>
      <c r="J153" s="55" t="e">
        <f>IF(物品!#REF!=0,0,"'"&amp;物品!#REF!&amp;"'")</f>
        <v>#REF!</v>
      </c>
      <c r="K153" s="55" t="e">
        <f>IF(物品!#REF!=0,0,"'"&amp;物品!#REF!&amp;"'")</f>
        <v>#REF!</v>
      </c>
      <c r="L153" s="55" t="e">
        <f>IF(物品!#REF!=0,0,"'"&amp;物品!#REF!&amp;"'")</f>
        <v>#REF!</v>
      </c>
      <c r="M153" s="55" t="e">
        <f>IF(物品!#REF!=0,0,"'"&amp;物品!#REF!&amp;"'")</f>
        <v>#REF!</v>
      </c>
      <c r="N153" s="55" t="e">
        <f>IF(物品!#REF!=0,0,"'"&amp;物品!#REF!&amp;"'")</f>
        <v>#REF!</v>
      </c>
      <c r="O153" s="55" t="e">
        <f t="shared" si="40"/>
        <v>#REF!</v>
      </c>
      <c r="P153" s="55" t="str">
        <f t="shared" si="48"/>
        <v/>
      </c>
      <c r="Q153" s="59" t="str">
        <f>IFERROR(VLOOKUP(C153,物品!$B:$E,3,FALSE),"")</f>
        <v/>
      </c>
      <c r="R153" s="59" t="str">
        <f>IFERROR(VLOOKUP(D153,物品!$B:$E,3,FALSE),"")</f>
        <v/>
      </c>
      <c r="S153" s="59" t="str">
        <f>IFERROR(VLOOKUP(E153,物品!$B:$E,3,FALSE),"")</f>
        <v/>
      </c>
      <c r="T153" s="59" t="str">
        <f>IFERROR(VLOOKUP(F153,物品!$B:$E,3,FALSE),"")</f>
        <v/>
      </c>
      <c r="U153" s="59" t="str">
        <f>IFERROR(VLOOKUP(G153,物品!$B:$E,3,FALSE),"")</f>
        <v/>
      </c>
      <c r="V153" s="59" t="str">
        <f>IFERROR(VLOOKUP(H153,物品!$B:$E,3,FALSE),"")</f>
        <v/>
      </c>
      <c r="W153" s="54" t="str">
        <f t="shared" si="41"/>
        <v/>
      </c>
      <c r="X153" s="54" t="str">
        <f t="shared" si="42"/>
        <v/>
      </c>
      <c r="Y153" s="54" t="str">
        <f t="shared" si="43"/>
        <v/>
      </c>
      <c r="Z153" s="54" t="str">
        <f t="shared" si="44"/>
        <v/>
      </c>
      <c r="AA153" s="54" t="str">
        <f t="shared" si="45"/>
        <v/>
      </c>
      <c r="AB153" s="54" t="e">
        <f t="shared" si="46"/>
        <v>#REF!</v>
      </c>
    </row>
    <row r="154" spans="1:28">
      <c r="A154" s="55" t="e">
        <f>物品!#REF!</f>
        <v>#REF!</v>
      </c>
      <c r="B154" s="55" t="e">
        <f>"'"&amp;物品!#REF!&amp;"'"</f>
        <v>#REF!</v>
      </c>
      <c r="C154" s="55" t="e">
        <f>物品!#REF!</f>
        <v>#REF!</v>
      </c>
      <c r="D154" s="55" t="e">
        <f>物品!#REF!</f>
        <v>#REF!</v>
      </c>
      <c r="E154" s="55" t="e">
        <f>物品!#REF!</f>
        <v>#REF!</v>
      </c>
      <c r="F154" s="55" t="e">
        <f>物品!#REF!</f>
        <v>#REF!</v>
      </c>
      <c r="G154" s="55" t="e">
        <f>物品!#REF!</f>
        <v>#REF!</v>
      </c>
      <c r="H154" s="55" t="e">
        <f>物品!#REF!</f>
        <v>#REF!</v>
      </c>
      <c r="I154" s="55" t="e">
        <f>IF(物品!#REF!=0,0,"'"&amp;物品!#REF!&amp;"'")</f>
        <v>#REF!</v>
      </c>
      <c r="J154" s="55" t="e">
        <f>IF(物品!#REF!=0,0,"'"&amp;物品!#REF!&amp;"'")</f>
        <v>#REF!</v>
      </c>
      <c r="K154" s="55" t="e">
        <f>IF(物品!#REF!=0,0,"'"&amp;物品!#REF!&amp;"'")</f>
        <v>#REF!</v>
      </c>
      <c r="L154" s="55" t="e">
        <f>IF(物品!#REF!=0,0,"'"&amp;物品!#REF!&amp;"'")</f>
        <v>#REF!</v>
      </c>
      <c r="M154" s="55" t="e">
        <f>IF(物品!#REF!=0,0,"'"&amp;物品!#REF!&amp;"'")</f>
        <v>#REF!</v>
      </c>
      <c r="N154" s="55" t="e">
        <f>IF(物品!#REF!=0,0,"'"&amp;物品!#REF!&amp;"'")</f>
        <v>#REF!</v>
      </c>
      <c r="O154" s="55" t="e">
        <f t="shared" ref="O154:O186" si="49">IF(I154=0,"","AddItemFormula("&amp;I154&amp;","&amp;J154&amp;","&amp;K154&amp;","&amp;L154&amp;","&amp;M154&amp;","&amp;N154&amp;","&amp;B154&amp;")")</f>
        <v>#REF!</v>
      </c>
      <c r="P154" s="55" t="str">
        <f t="shared" si="48"/>
        <v/>
      </c>
      <c r="Q154" s="59" t="str">
        <f>IFERROR(VLOOKUP(C154,物品!$B:$E,3,FALSE),"")</f>
        <v/>
      </c>
      <c r="R154" s="59" t="str">
        <f>IFERROR(VLOOKUP(D154,物品!$B:$E,3,FALSE),"")</f>
        <v/>
      </c>
      <c r="S154" s="59" t="str">
        <f>IFERROR(VLOOKUP(E154,物品!$B:$E,3,FALSE),"")</f>
        <v/>
      </c>
      <c r="T154" s="59" t="str">
        <f>IFERROR(VLOOKUP(F154,物品!$B:$E,3,FALSE),"")</f>
        <v/>
      </c>
      <c r="U154" s="59" t="str">
        <f>IFERROR(VLOOKUP(G154,物品!$B:$E,3,FALSE),"")</f>
        <v/>
      </c>
      <c r="V154" s="59" t="str">
        <f>IFERROR(VLOOKUP(H154,物品!$B:$E,3,FALSE),"")</f>
        <v/>
      </c>
      <c r="W154" s="54" t="str">
        <f t="shared" ref="W154:W186" si="50">IF(R154="","","+"&amp;R154)</f>
        <v/>
      </c>
      <c r="X154" s="54" t="str">
        <f t="shared" ref="X154:X186" si="51">IF(S154="","","+"&amp;S154)</f>
        <v/>
      </c>
      <c r="Y154" s="54" t="str">
        <f t="shared" ref="Y154:Y186" si="52">IF(T154="","","+"&amp;T154)</f>
        <v/>
      </c>
      <c r="Z154" s="54" t="str">
        <f t="shared" ref="Z154:Z186" si="53">IF(U154="","","+"&amp;U154)</f>
        <v/>
      </c>
      <c r="AA154" s="54" t="str">
        <f t="shared" ref="AA154:AA186" si="54">IF(V154="","","+"&amp;V154)</f>
        <v/>
      </c>
      <c r="AB154" s="54" t="e">
        <f t="shared" ref="AB154:AB186" si="55">"|n"&amp;Q154&amp;W154&amp;X154&amp;Y154&amp;Z154&amp;AA154&amp;"="&amp;A154</f>
        <v>#REF!</v>
      </c>
    </row>
    <row r="155" spans="1:28">
      <c r="A155" s="55" t="e">
        <f>物品!#REF!</f>
        <v>#REF!</v>
      </c>
      <c r="B155" s="55" t="e">
        <f>"'"&amp;物品!#REF!&amp;"'"</f>
        <v>#REF!</v>
      </c>
      <c r="C155" s="55" t="e">
        <f>物品!#REF!</f>
        <v>#REF!</v>
      </c>
      <c r="D155" s="55" t="e">
        <f>物品!#REF!</f>
        <v>#REF!</v>
      </c>
      <c r="E155" s="55" t="e">
        <f>物品!#REF!</f>
        <v>#REF!</v>
      </c>
      <c r="F155" s="55" t="e">
        <f>物品!#REF!</f>
        <v>#REF!</v>
      </c>
      <c r="G155" s="55" t="e">
        <f>物品!#REF!</f>
        <v>#REF!</v>
      </c>
      <c r="H155" s="55" t="e">
        <f>物品!#REF!</f>
        <v>#REF!</v>
      </c>
      <c r="I155" s="55" t="e">
        <f>IF(物品!#REF!=0,0,"'"&amp;物品!#REF!&amp;"'")</f>
        <v>#REF!</v>
      </c>
      <c r="J155" s="55" t="e">
        <f>IF(物品!#REF!=0,0,"'"&amp;物品!#REF!&amp;"'")</f>
        <v>#REF!</v>
      </c>
      <c r="K155" s="55" t="e">
        <f>IF(物品!#REF!=0,0,"'"&amp;物品!#REF!&amp;"'")</f>
        <v>#REF!</v>
      </c>
      <c r="L155" s="55" t="e">
        <f>IF(物品!#REF!=0,0,"'"&amp;物品!#REF!&amp;"'")</f>
        <v>#REF!</v>
      </c>
      <c r="M155" s="55" t="e">
        <f>IF(物品!#REF!=0,0,"'"&amp;物品!#REF!&amp;"'")</f>
        <v>#REF!</v>
      </c>
      <c r="N155" s="55" t="e">
        <f>IF(物品!#REF!=0,0,"'"&amp;物品!#REF!&amp;"'")</f>
        <v>#REF!</v>
      </c>
      <c r="O155" s="55" t="e">
        <f t="shared" si="49"/>
        <v>#REF!</v>
      </c>
      <c r="P155" s="55" t="str">
        <f t="shared" si="48"/>
        <v/>
      </c>
      <c r="Q155" s="59" t="str">
        <f>IFERROR(VLOOKUP(C155,物品!$B:$E,3,FALSE),"")</f>
        <v/>
      </c>
      <c r="R155" s="59" t="str">
        <f>IFERROR(VLOOKUP(D155,物品!$B:$E,3,FALSE),"")</f>
        <v/>
      </c>
      <c r="S155" s="59" t="str">
        <f>IFERROR(VLOOKUP(E155,物品!$B:$E,3,FALSE),"")</f>
        <v/>
      </c>
      <c r="T155" s="59" t="str">
        <f>IFERROR(VLOOKUP(F155,物品!$B:$E,3,FALSE),"")</f>
        <v/>
      </c>
      <c r="U155" s="59" t="str">
        <f>IFERROR(VLOOKUP(G155,物品!$B:$E,3,FALSE),"")</f>
        <v/>
      </c>
      <c r="V155" s="59" t="str">
        <f>IFERROR(VLOOKUP(H155,物品!$B:$E,3,FALSE),"")</f>
        <v/>
      </c>
      <c r="W155" s="54" t="str">
        <f t="shared" si="50"/>
        <v/>
      </c>
      <c r="X155" s="54" t="str">
        <f t="shared" si="51"/>
        <v/>
      </c>
      <c r="Y155" s="54" t="str">
        <f t="shared" si="52"/>
        <v/>
      </c>
      <c r="Z155" s="54" t="str">
        <f t="shared" si="53"/>
        <v/>
      </c>
      <c r="AA155" s="54" t="str">
        <f t="shared" si="54"/>
        <v/>
      </c>
      <c r="AB155" s="54" t="e">
        <f t="shared" si="55"/>
        <v>#REF!</v>
      </c>
    </row>
    <row r="156" spans="1:28">
      <c r="A156" s="55" t="e">
        <f>物品!#REF!</f>
        <v>#REF!</v>
      </c>
      <c r="B156" s="55" t="e">
        <f>"'"&amp;物品!#REF!&amp;"'"</f>
        <v>#REF!</v>
      </c>
      <c r="C156" s="55" t="e">
        <f>物品!#REF!</f>
        <v>#REF!</v>
      </c>
      <c r="D156" s="55" t="e">
        <f>物品!#REF!</f>
        <v>#REF!</v>
      </c>
      <c r="E156" s="55" t="e">
        <f>物品!#REF!</f>
        <v>#REF!</v>
      </c>
      <c r="F156" s="55" t="e">
        <f>物品!#REF!</f>
        <v>#REF!</v>
      </c>
      <c r="G156" s="55" t="e">
        <f>物品!#REF!</f>
        <v>#REF!</v>
      </c>
      <c r="H156" s="55" t="e">
        <f>物品!#REF!</f>
        <v>#REF!</v>
      </c>
      <c r="I156" s="55" t="e">
        <f>IF(物品!#REF!=0,0,"'"&amp;物品!#REF!&amp;"'")</f>
        <v>#REF!</v>
      </c>
      <c r="J156" s="55" t="e">
        <f>IF(物品!#REF!=0,0,"'"&amp;物品!#REF!&amp;"'")</f>
        <v>#REF!</v>
      </c>
      <c r="K156" s="55" t="e">
        <f>IF(物品!#REF!=0,0,"'"&amp;物品!#REF!&amp;"'")</f>
        <v>#REF!</v>
      </c>
      <c r="L156" s="55" t="e">
        <f>IF(物品!#REF!=0,0,"'"&amp;物品!#REF!&amp;"'")</f>
        <v>#REF!</v>
      </c>
      <c r="M156" s="55" t="e">
        <f>IF(物品!#REF!=0,0,"'"&amp;物品!#REF!&amp;"'")</f>
        <v>#REF!</v>
      </c>
      <c r="N156" s="55" t="e">
        <f>IF(物品!#REF!=0,0,"'"&amp;物品!#REF!&amp;"'")</f>
        <v>#REF!</v>
      </c>
      <c r="O156" s="55" t="e">
        <f t="shared" si="49"/>
        <v>#REF!</v>
      </c>
      <c r="P156" s="55" t="str">
        <f t="shared" si="48"/>
        <v/>
      </c>
      <c r="Q156" s="59" t="str">
        <f>IFERROR(VLOOKUP(C156,物品!$B:$E,3,FALSE),"")</f>
        <v/>
      </c>
      <c r="R156" s="59" t="str">
        <f>IFERROR(VLOOKUP(D156,物品!$B:$E,3,FALSE),"")</f>
        <v/>
      </c>
      <c r="S156" s="59" t="str">
        <f>IFERROR(VLOOKUP(E156,物品!$B:$E,3,FALSE),"")</f>
        <v/>
      </c>
      <c r="T156" s="59" t="str">
        <f>IFERROR(VLOOKUP(F156,物品!$B:$E,3,FALSE),"")</f>
        <v/>
      </c>
      <c r="U156" s="59" t="str">
        <f>IFERROR(VLOOKUP(G156,物品!$B:$E,3,FALSE),"")</f>
        <v/>
      </c>
      <c r="V156" s="59" t="str">
        <f>IFERROR(VLOOKUP(H156,物品!$B:$E,3,FALSE),"")</f>
        <v/>
      </c>
      <c r="W156" s="54" t="str">
        <f t="shared" si="50"/>
        <v/>
      </c>
      <c r="X156" s="54" t="str">
        <f t="shared" si="51"/>
        <v/>
      </c>
      <c r="Y156" s="54" t="str">
        <f t="shared" si="52"/>
        <v/>
      </c>
      <c r="Z156" s="54" t="str">
        <f t="shared" si="53"/>
        <v/>
      </c>
      <c r="AA156" s="54" t="str">
        <f t="shared" si="54"/>
        <v/>
      </c>
      <c r="AB156" s="54" t="e">
        <f t="shared" si="55"/>
        <v>#REF!</v>
      </c>
    </row>
    <row r="157" spans="1:28">
      <c r="A157" s="55" t="e">
        <f>物品!#REF!</f>
        <v>#REF!</v>
      </c>
      <c r="B157" s="55" t="e">
        <f>"'"&amp;物品!#REF!&amp;"'"</f>
        <v>#REF!</v>
      </c>
      <c r="C157" s="55" t="e">
        <f>物品!#REF!</f>
        <v>#REF!</v>
      </c>
      <c r="D157" s="55" t="e">
        <f>物品!#REF!</f>
        <v>#REF!</v>
      </c>
      <c r="E157" s="55" t="e">
        <f>物品!#REF!</f>
        <v>#REF!</v>
      </c>
      <c r="F157" s="55" t="e">
        <f>物品!#REF!</f>
        <v>#REF!</v>
      </c>
      <c r="G157" s="55" t="e">
        <f>物品!#REF!</f>
        <v>#REF!</v>
      </c>
      <c r="H157" s="55" t="e">
        <f>物品!#REF!</f>
        <v>#REF!</v>
      </c>
      <c r="I157" s="55" t="e">
        <f>IF(物品!#REF!=0,0,"'"&amp;物品!#REF!&amp;"'")</f>
        <v>#REF!</v>
      </c>
      <c r="J157" s="55" t="e">
        <f>IF(物品!#REF!=0,0,"'"&amp;物品!#REF!&amp;"'")</f>
        <v>#REF!</v>
      </c>
      <c r="K157" s="55" t="e">
        <f>IF(物品!#REF!=0,0,"'"&amp;物品!#REF!&amp;"'")</f>
        <v>#REF!</v>
      </c>
      <c r="L157" s="55" t="e">
        <f>IF(物品!#REF!=0,0,"'"&amp;物品!#REF!&amp;"'")</f>
        <v>#REF!</v>
      </c>
      <c r="M157" s="55" t="e">
        <f>IF(物品!#REF!=0,0,"'"&amp;物品!#REF!&amp;"'")</f>
        <v>#REF!</v>
      </c>
      <c r="N157" s="55" t="e">
        <f>IF(物品!#REF!=0,0,"'"&amp;物品!#REF!&amp;"'")</f>
        <v>#REF!</v>
      </c>
      <c r="O157" s="55" t="e">
        <f t="shared" si="49"/>
        <v>#REF!</v>
      </c>
      <c r="P157" s="55" t="str">
        <f t="shared" si="48"/>
        <v/>
      </c>
      <c r="Q157" s="59" t="str">
        <f>IFERROR(VLOOKUP(C157,物品!$B:$E,3,FALSE),"")</f>
        <v/>
      </c>
      <c r="R157" s="59" t="str">
        <f>IFERROR(VLOOKUP(D157,物品!$B:$E,3,FALSE),"")</f>
        <v/>
      </c>
      <c r="S157" s="59" t="str">
        <f>IFERROR(VLOOKUP(E157,物品!$B:$E,3,FALSE),"")</f>
        <v/>
      </c>
      <c r="T157" s="59" t="str">
        <f>IFERROR(VLOOKUP(F157,物品!$B:$E,3,FALSE),"")</f>
        <v/>
      </c>
      <c r="U157" s="59" t="str">
        <f>IFERROR(VLOOKUP(G157,物品!$B:$E,3,FALSE),"")</f>
        <v/>
      </c>
      <c r="V157" s="59" t="str">
        <f>IFERROR(VLOOKUP(H157,物品!$B:$E,3,FALSE),"")</f>
        <v/>
      </c>
      <c r="W157" s="54" t="str">
        <f t="shared" si="50"/>
        <v/>
      </c>
      <c r="X157" s="54" t="str">
        <f t="shared" si="51"/>
        <v/>
      </c>
      <c r="Y157" s="54" t="str">
        <f t="shared" si="52"/>
        <v/>
      </c>
      <c r="Z157" s="54" t="str">
        <f t="shared" si="53"/>
        <v/>
      </c>
      <c r="AA157" s="54" t="str">
        <f t="shared" si="54"/>
        <v/>
      </c>
      <c r="AB157" s="54" t="e">
        <f t="shared" si="55"/>
        <v>#REF!</v>
      </c>
    </row>
    <row r="158" spans="1:28">
      <c r="A158" s="55" t="e">
        <f>物品!#REF!</f>
        <v>#REF!</v>
      </c>
      <c r="B158" s="55" t="e">
        <f>"'"&amp;物品!#REF!&amp;"'"</f>
        <v>#REF!</v>
      </c>
      <c r="C158" s="55" t="e">
        <f>物品!#REF!</f>
        <v>#REF!</v>
      </c>
      <c r="D158" s="55" t="e">
        <f>物品!#REF!</f>
        <v>#REF!</v>
      </c>
      <c r="E158" s="55" t="e">
        <f>物品!#REF!</f>
        <v>#REF!</v>
      </c>
      <c r="F158" s="55" t="e">
        <f>物品!#REF!</f>
        <v>#REF!</v>
      </c>
      <c r="G158" s="55" t="e">
        <f>物品!#REF!</f>
        <v>#REF!</v>
      </c>
      <c r="H158" s="55" t="e">
        <f>物品!#REF!</f>
        <v>#REF!</v>
      </c>
      <c r="I158" s="55" t="e">
        <f>IF(物品!#REF!=0,0,"'"&amp;物品!#REF!&amp;"'")</f>
        <v>#REF!</v>
      </c>
      <c r="J158" s="55" t="e">
        <f>IF(物品!#REF!=0,0,"'"&amp;物品!#REF!&amp;"'")</f>
        <v>#REF!</v>
      </c>
      <c r="K158" s="55" t="e">
        <f>IF(物品!#REF!=0,0,"'"&amp;物品!#REF!&amp;"'")</f>
        <v>#REF!</v>
      </c>
      <c r="L158" s="55" t="e">
        <f>IF(物品!#REF!=0,0,"'"&amp;物品!#REF!&amp;"'")</f>
        <v>#REF!</v>
      </c>
      <c r="M158" s="55" t="e">
        <f>IF(物品!#REF!=0,0,"'"&amp;物品!#REF!&amp;"'")</f>
        <v>#REF!</v>
      </c>
      <c r="N158" s="55" t="e">
        <f>IF(物品!#REF!=0,0,"'"&amp;物品!#REF!&amp;"'")</f>
        <v>#REF!</v>
      </c>
      <c r="O158" s="55" t="e">
        <f t="shared" si="49"/>
        <v>#REF!</v>
      </c>
      <c r="P158" s="55" t="str">
        <f t="shared" si="48"/>
        <v/>
      </c>
      <c r="Q158" s="59" t="str">
        <f>IFERROR(VLOOKUP(C158,物品!$B:$E,3,FALSE),"")</f>
        <v/>
      </c>
      <c r="R158" s="59" t="str">
        <f>IFERROR(VLOOKUP(D158,物品!$B:$E,3,FALSE),"")</f>
        <v/>
      </c>
      <c r="S158" s="59" t="str">
        <f>IFERROR(VLOOKUP(E158,物品!$B:$E,3,FALSE),"")</f>
        <v/>
      </c>
      <c r="T158" s="59" t="str">
        <f>IFERROR(VLOOKUP(F158,物品!$B:$E,3,FALSE),"")</f>
        <v/>
      </c>
      <c r="U158" s="59" t="str">
        <f>IFERROR(VLOOKUP(G158,物品!$B:$E,3,FALSE),"")</f>
        <v/>
      </c>
      <c r="V158" s="59" t="str">
        <f>IFERROR(VLOOKUP(H158,物品!$B:$E,3,FALSE),"")</f>
        <v/>
      </c>
      <c r="W158" s="54" t="str">
        <f t="shared" si="50"/>
        <v/>
      </c>
      <c r="X158" s="54" t="str">
        <f t="shared" si="51"/>
        <v/>
      </c>
      <c r="Y158" s="54" t="str">
        <f t="shared" si="52"/>
        <v/>
      </c>
      <c r="Z158" s="54" t="str">
        <f t="shared" si="53"/>
        <v/>
      </c>
      <c r="AA158" s="54" t="str">
        <f t="shared" si="54"/>
        <v/>
      </c>
      <c r="AB158" s="54" t="e">
        <f t="shared" si="55"/>
        <v>#REF!</v>
      </c>
    </row>
    <row r="159" spans="1:28">
      <c r="A159" s="55" t="e">
        <f>物品!#REF!</f>
        <v>#REF!</v>
      </c>
      <c r="B159" s="55" t="e">
        <f>"'"&amp;物品!#REF!&amp;"'"</f>
        <v>#REF!</v>
      </c>
      <c r="C159" s="55" t="e">
        <f>物品!#REF!</f>
        <v>#REF!</v>
      </c>
      <c r="D159" s="55" t="e">
        <f>物品!#REF!</f>
        <v>#REF!</v>
      </c>
      <c r="E159" s="55" t="e">
        <f>物品!#REF!</f>
        <v>#REF!</v>
      </c>
      <c r="F159" s="55" t="e">
        <f>物品!#REF!</f>
        <v>#REF!</v>
      </c>
      <c r="G159" s="55" t="e">
        <f>物品!#REF!</f>
        <v>#REF!</v>
      </c>
      <c r="H159" s="55" t="e">
        <f>物品!#REF!</f>
        <v>#REF!</v>
      </c>
      <c r="I159" s="55" t="e">
        <f>IF(物品!#REF!=0,0,"'"&amp;物品!#REF!&amp;"'")</f>
        <v>#REF!</v>
      </c>
      <c r="J159" s="55" t="e">
        <f>IF(物品!#REF!=0,0,"'"&amp;物品!#REF!&amp;"'")</f>
        <v>#REF!</v>
      </c>
      <c r="K159" s="55" t="e">
        <f>IF(物品!#REF!=0,0,"'"&amp;物品!#REF!&amp;"'")</f>
        <v>#REF!</v>
      </c>
      <c r="L159" s="55" t="e">
        <f>IF(物品!#REF!=0,0,"'"&amp;物品!#REF!&amp;"'")</f>
        <v>#REF!</v>
      </c>
      <c r="M159" s="55" t="e">
        <f>IF(物品!#REF!=0,0,"'"&amp;物品!#REF!&amp;"'")</f>
        <v>#REF!</v>
      </c>
      <c r="N159" s="55" t="e">
        <f>IF(物品!#REF!=0,0,"'"&amp;物品!#REF!&amp;"'")</f>
        <v>#REF!</v>
      </c>
      <c r="O159" s="55" t="e">
        <f t="shared" si="49"/>
        <v>#REF!</v>
      </c>
      <c r="P159" s="55" t="str">
        <f t="shared" si="48"/>
        <v/>
      </c>
      <c r="Q159" s="59" t="str">
        <f>IFERROR(VLOOKUP(C159,物品!$B:$E,3,FALSE),"")</f>
        <v/>
      </c>
      <c r="R159" s="59" t="str">
        <f>IFERROR(VLOOKUP(D159,物品!$B:$E,3,FALSE),"")</f>
        <v/>
      </c>
      <c r="S159" s="59" t="str">
        <f>IFERROR(VLOOKUP(E159,物品!$B:$E,3,FALSE),"")</f>
        <v/>
      </c>
      <c r="T159" s="59" t="str">
        <f>IFERROR(VLOOKUP(F159,物品!$B:$E,3,FALSE),"")</f>
        <v/>
      </c>
      <c r="U159" s="59" t="str">
        <f>IFERROR(VLOOKUP(G159,物品!$B:$E,3,FALSE),"")</f>
        <v/>
      </c>
      <c r="V159" s="59" t="str">
        <f>IFERROR(VLOOKUP(H159,物品!$B:$E,3,FALSE),"")</f>
        <v/>
      </c>
      <c r="W159" s="54" t="str">
        <f t="shared" si="50"/>
        <v/>
      </c>
      <c r="X159" s="54" t="str">
        <f t="shared" si="51"/>
        <v/>
      </c>
      <c r="Y159" s="54" t="str">
        <f t="shared" si="52"/>
        <v/>
      </c>
      <c r="Z159" s="54" t="str">
        <f t="shared" si="53"/>
        <v/>
      </c>
      <c r="AA159" s="54" t="str">
        <f t="shared" si="54"/>
        <v/>
      </c>
      <c r="AB159" s="54" t="e">
        <f t="shared" si="55"/>
        <v>#REF!</v>
      </c>
    </row>
    <row r="160" spans="1:28">
      <c r="A160" s="55" t="e">
        <f>物品!#REF!</f>
        <v>#REF!</v>
      </c>
      <c r="B160" s="55" t="e">
        <f>"'"&amp;物品!#REF!&amp;"'"</f>
        <v>#REF!</v>
      </c>
      <c r="C160" s="55" t="e">
        <f>物品!#REF!</f>
        <v>#REF!</v>
      </c>
      <c r="D160" s="55" t="e">
        <f>物品!#REF!</f>
        <v>#REF!</v>
      </c>
      <c r="E160" s="55" t="e">
        <f>物品!#REF!</f>
        <v>#REF!</v>
      </c>
      <c r="F160" s="55" t="e">
        <f>物品!#REF!</f>
        <v>#REF!</v>
      </c>
      <c r="G160" s="55" t="e">
        <f>物品!#REF!</f>
        <v>#REF!</v>
      </c>
      <c r="H160" s="55" t="e">
        <f>物品!#REF!</f>
        <v>#REF!</v>
      </c>
      <c r="I160" s="55" t="e">
        <f>IF(物品!#REF!=0,0,"'"&amp;物品!#REF!&amp;"'")</f>
        <v>#REF!</v>
      </c>
      <c r="J160" s="55" t="e">
        <f>IF(物品!#REF!=0,0,"'"&amp;物品!#REF!&amp;"'")</f>
        <v>#REF!</v>
      </c>
      <c r="K160" s="55" t="e">
        <f>IF(物品!#REF!=0,0,"'"&amp;物品!#REF!&amp;"'")</f>
        <v>#REF!</v>
      </c>
      <c r="L160" s="55" t="e">
        <f>IF(物品!#REF!=0,0,"'"&amp;物品!#REF!&amp;"'")</f>
        <v>#REF!</v>
      </c>
      <c r="M160" s="55" t="e">
        <f>IF(物品!#REF!=0,0,"'"&amp;物品!#REF!&amp;"'")</f>
        <v>#REF!</v>
      </c>
      <c r="N160" s="55" t="e">
        <f>IF(物品!#REF!=0,0,"'"&amp;物品!#REF!&amp;"'")</f>
        <v>#REF!</v>
      </c>
      <c r="O160" s="55" t="e">
        <f t="shared" si="49"/>
        <v>#REF!</v>
      </c>
      <c r="P160" s="55" t="str">
        <f t="shared" si="48"/>
        <v/>
      </c>
      <c r="Q160" s="59" t="str">
        <f>IFERROR(VLOOKUP(C160,物品!$B:$E,3,FALSE),"")</f>
        <v/>
      </c>
      <c r="R160" s="59" t="str">
        <f>IFERROR(VLOOKUP(D160,物品!$B:$E,3,FALSE),"")</f>
        <v/>
      </c>
      <c r="S160" s="59" t="str">
        <f>IFERROR(VLOOKUP(E160,物品!$B:$E,3,FALSE),"")</f>
        <v/>
      </c>
      <c r="T160" s="59" t="str">
        <f>IFERROR(VLOOKUP(F160,物品!$B:$E,3,FALSE),"")</f>
        <v/>
      </c>
      <c r="U160" s="59" t="str">
        <f>IFERROR(VLOOKUP(G160,物品!$B:$E,3,FALSE),"")</f>
        <v/>
      </c>
      <c r="V160" s="59" t="str">
        <f>IFERROR(VLOOKUP(H160,物品!$B:$E,3,FALSE),"")</f>
        <v/>
      </c>
      <c r="W160" s="54" t="str">
        <f t="shared" si="50"/>
        <v/>
      </c>
      <c r="X160" s="54" t="str">
        <f t="shared" si="51"/>
        <v/>
      </c>
      <c r="Y160" s="54" t="str">
        <f t="shared" si="52"/>
        <v/>
      </c>
      <c r="Z160" s="54" t="str">
        <f t="shared" si="53"/>
        <v/>
      </c>
      <c r="AA160" s="54" t="str">
        <f t="shared" si="54"/>
        <v/>
      </c>
      <c r="AB160" s="54" t="e">
        <f t="shared" si="55"/>
        <v>#REF!</v>
      </c>
    </row>
    <row r="161" spans="1:28">
      <c r="A161" s="55" t="e">
        <f>物品!#REF!</f>
        <v>#REF!</v>
      </c>
      <c r="B161" s="55" t="e">
        <f>"'"&amp;物品!#REF!&amp;"'"</f>
        <v>#REF!</v>
      </c>
      <c r="C161" s="55" t="e">
        <f>物品!#REF!</f>
        <v>#REF!</v>
      </c>
      <c r="D161" s="55" t="e">
        <f>物品!#REF!</f>
        <v>#REF!</v>
      </c>
      <c r="E161" s="55" t="e">
        <f>物品!#REF!</f>
        <v>#REF!</v>
      </c>
      <c r="F161" s="55" t="e">
        <f>物品!#REF!</f>
        <v>#REF!</v>
      </c>
      <c r="G161" s="55" t="e">
        <f>物品!#REF!</f>
        <v>#REF!</v>
      </c>
      <c r="H161" s="55" t="e">
        <f>物品!#REF!</f>
        <v>#REF!</v>
      </c>
      <c r="I161" s="55" t="e">
        <f>IF(物品!#REF!=0,0,"'"&amp;物品!#REF!&amp;"'")</f>
        <v>#REF!</v>
      </c>
      <c r="J161" s="55" t="e">
        <f>IF(物品!#REF!=0,0,"'"&amp;物品!#REF!&amp;"'")</f>
        <v>#REF!</v>
      </c>
      <c r="K161" s="55" t="e">
        <f>IF(物品!#REF!=0,0,"'"&amp;物品!#REF!&amp;"'")</f>
        <v>#REF!</v>
      </c>
      <c r="L161" s="55" t="e">
        <f>IF(物品!#REF!=0,0,"'"&amp;物品!#REF!&amp;"'")</f>
        <v>#REF!</v>
      </c>
      <c r="M161" s="55" t="e">
        <f>IF(物品!#REF!=0,0,"'"&amp;物品!#REF!&amp;"'")</f>
        <v>#REF!</v>
      </c>
      <c r="N161" s="55" t="e">
        <f>IF(物品!#REF!=0,0,"'"&amp;物品!#REF!&amp;"'")</f>
        <v>#REF!</v>
      </c>
      <c r="O161" s="55" t="e">
        <f t="shared" si="49"/>
        <v>#REF!</v>
      </c>
      <c r="P161" s="55" t="str">
        <f t="shared" si="48"/>
        <v/>
      </c>
      <c r="Q161" s="59" t="str">
        <f>IFERROR(VLOOKUP(C161,物品!$B:$E,3,FALSE),"")</f>
        <v/>
      </c>
      <c r="R161" s="59" t="str">
        <f>IFERROR(VLOOKUP(D161,物品!$B:$E,3,FALSE),"")</f>
        <v/>
      </c>
      <c r="S161" s="59" t="str">
        <f>IFERROR(VLOOKUP(E161,物品!$B:$E,3,FALSE),"")</f>
        <v/>
      </c>
      <c r="T161" s="59" t="str">
        <f>IFERROR(VLOOKUP(F161,物品!$B:$E,3,FALSE),"")</f>
        <v/>
      </c>
      <c r="U161" s="59" t="str">
        <f>IFERROR(VLOOKUP(G161,物品!$B:$E,3,FALSE),"")</f>
        <v/>
      </c>
      <c r="V161" s="59" t="str">
        <f>IFERROR(VLOOKUP(H161,物品!$B:$E,3,FALSE),"")</f>
        <v/>
      </c>
      <c r="W161" s="54" t="str">
        <f t="shared" si="50"/>
        <v/>
      </c>
      <c r="X161" s="54" t="str">
        <f t="shared" si="51"/>
        <v/>
      </c>
      <c r="Y161" s="54" t="str">
        <f t="shared" si="52"/>
        <v/>
      </c>
      <c r="Z161" s="54" t="str">
        <f t="shared" si="53"/>
        <v/>
      </c>
      <c r="AA161" s="54" t="str">
        <f t="shared" si="54"/>
        <v/>
      </c>
      <c r="AB161" s="54" t="e">
        <f t="shared" si="55"/>
        <v>#REF!</v>
      </c>
    </row>
    <row r="162" spans="1:28">
      <c r="A162" s="55" t="e">
        <f>物品!#REF!</f>
        <v>#REF!</v>
      </c>
      <c r="B162" s="55" t="e">
        <f>"'"&amp;物品!#REF!&amp;"'"</f>
        <v>#REF!</v>
      </c>
      <c r="C162" s="55" t="e">
        <f>物品!#REF!</f>
        <v>#REF!</v>
      </c>
      <c r="D162" s="55" t="e">
        <f>物品!#REF!</f>
        <v>#REF!</v>
      </c>
      <c r="E162" s="55" t="e">
        <f>物品!#REF!</f>
        <v>#REF!</v>
      </c>
      <c r="F162" s="55" t="e">
        <f>物品!#REF!</f>
        <v>#REF!</v>
      </c>
      <c r="G162" s="55" t="e">
        <f>物品!#REF!</f>
        <v>#REF!</v>
      </c>
      <c r="H162" s="55" t="e">
        <f>物品!#REF!</f>
        <v>#REF!</v>
      </c>
      <c r="I162" s="55" t="e">
        <f>IF(物品!#REF!=0,0,"'"&amp;物品!#REF!&amp;"'")</f>
        <v>#REF!</v>
      </c>
      <c r="J162" s="55" t="e">
        <f>IF(物品!#REF!=0,0,"'"&amp;物品!#REF!&amp;"'")</f>
        <v>#REF!</v>
      </c>
      <c r="K162" s="55" t="e">
        <f>IF(物品!#REF!=0,0,"'"&amp;物品!#REF!&amp;"'")</f>
        <v>#REF!</v>
      </c>
      <c r="L162" s="55" t="e">
        <f>IF(物品!#REF!=0,0,"'"&amp;物品!#REF!&amp;"'")</f>
        <v>#REF!</v>
      </c>
      <c r="M162" s="55" t="e">
        <f>IF(物品!#REF!=0,0,"'"&amp;物品!#REF!&amp;"'")</f>
        <v>#REF!</v>
      </c>
      <c r="N162" s="55" t="e">
        <f>IF(物品!#REF!=0,0,"'"&amp;物品!#REF!&amp;"'")</f>
        <v>#REF!</v>
      </c>
      <c r="O162" s="55" t="e">
        <f t="shared" si="49"/>
        <v>#REF!</v>
      </c>
      <c r="P162" s="55" t="str">
        <f t="shared" si="48"/>
        <v/>
      </c>
      <c r="Q162" s="59" t="str">
        <f>IFERROR(VLOOKUP(C162,物品!$B:$E,3,FALSE),"")</f>
        <v/>
      </c>
      <c r="R162" s="59" t="str">
        <f>IFERROR(VLOOKUP(D162,物品!$B:$E,3,FALSE),"")</f>
        <v/>
      </c>
      <c r="S162" s="59" t="str">
        <f>IFERROR(VLOOKUP(E162,物品!$B:$E,3,FALSE),"")</f>
        <v/>
      </c>
      <c r="T162" s="59" t="str">
        <f>IFERROR(VLOOKUP(F162,物品!$B:$E,3,FALSE),"")</f>
        <v/>
      </c>
      <c r="U162" s="59" t="str">
        <f>IFERROR(VLOOKUP(G162,物品!$B:$E,3,FALSE),"")</f>
        <v/>
      </c>
      <c r="V162" s="59" t="str">
        <f>IFERROR(VLOOKUP(H162,物品!$B:$E,3,FALSE),"")</f>
        <v/>
      </c>
      <c r="W162" s="54" t="str">
        <f t="shared" si="50"/>
        <v/>
      </c>
      <c r="X162" s="54" t="str">
        <f t="shared" si="51"/>
        <v/>
      </c>
      <c r="Y162" s="54" t="str">
        <f t="shared" si="52"/>
        <v/>
      </c>
      <c r="Z162" s="54" t="str">
        <f t="shared" si="53"/>
        <v/>
      </c>
      <c r="AA162" s="54" t="str">
        <f t="shared" si="54"/>
        <v/>
      </c>
      <c r="AB162" s="54" t="e">
        <f t="shared" si="55"/>
        <v>#REF!</v>
      </c>
    </row>
    <row r="163" spans="1:28">
      <c r="A163" s="55" t="e">
        <f>物品!#REF!</f>
        <v>#REF!</v>
      </c>
      <c r="B163" s="55" t="e">
        <f>"'"&amp;物品!#REF!&amp;"'"</f>
        <v>#REF!</v>
      </c>
      <c r="C163" s="55" t="e">
        <f>物品!#REF!</f>
        <v>#REF!</v>
      </c>
      <c r="D163" s="55" t="e">
        <f>物品!#REF!</f>
        <v>#REF!</v>
      </c>
      <c r="E163" s="55" t="e">
        <f>物品!#REF!</f>
        <v>#REF!</v>
      </c>
      <c r="F163" s="55" t="e">
        <f>物品!#REF!</f>
        <v>#REF!</v>
      </c>
      <c r="G163" s="55" t="e">
        <f>物品!#REF!</f>
        <v>#REF!</v>
      </c>
      <c r="H163" s="55" t="e">
        <f>物品!#REF!</f>
        <v>#REF!</v>
      </c>
      <c r="I163" s="55" t="e">
        <f>IF(物品!#REF!=0,0,"'"&amp;物品!#REF!&amp;"'")</f>
        <v>#REF!</v>
      </c>
      <c r="J163" s="55" t="e">
        <f>IF(物品!#REF!=0,0,"'"&amp;物品!#REF!&amp;"'")</f>
        <v>#REF!</v>
      </c>
      <c r="K163" s="55" t="e">
        <f>IF(物品!#REF!=0,0,"'"&amp;物品!#REF!&amp;"'")</f>
        <v>#REF!</v>
      </c>
      <c r="L163" s="55" t="e">
        <f>IF(物品!#REF!=0,0,"'"&amp;物品!#REF!&amp;"'")</f>
        <v>#REF!</v>
      </c>
      <c r="M163" s="55" t="e">
        <f>IF(物品!#REF!=0,0,"'"&amp;物品!#REF!&amp;"'")</f>
        <v>#REF!</v>
      </c>
      <c r="N163" s="55" t="e">
        <f>IF(物品!#REF!=0,0,"'"&amp;物品!#REF!&amp;"'")</f>
        <v>#REF!</v>
      </c>
      <c r="O163" s="55" t="e">
        <f t="shared" si="49"/>
        <v>#REF!</v>
      </c>
      <c r="P163" s="55" t="str">
        <f t="shared" si="48"/>
        <v/>
      </c>
      <c r="Q163" s="59" t="str">
        <f>IFERROR(VLOOKUP(C163,物品!$B:$E,3,FALSE),"")</f>
        <v/>
      </c>
      <c r="R163" s="59" t="str">
        <f>IFERROR(VLOOKUP(D163,物品!$B:$E,3,FALSE),"")</f>
        <v/>
      </c>
      <c r="S163" s="59" t="str">
        <f>IFERROR(VLOOKUP(E163,物品!$B:$E,3,FALSE),"")</f>
        <v/>
      </c>
      <c r="T163" s="59" t="str">
        <f>IFERROR(VLOOKUP(F163,物品!$B:$E,3,FALSE),"")</f>
        <v/>
      </c>
      <c r="U163" s="59" t="str">
        <f>IFERROR(VLOOKUP(G163,物品!$B:$E,3,FALSE),"")</f>
        <v/>
      </c>
      <c r="V163" s="59" t="str">
        <f>IFERROR(VLOOKUP(H163,物品!$B:$E,3,FALSE),"")</f>
        <v/>
      </c>
      <c r="W163" s="54" t="str">
        <f t="shared" si="50"/>
        <v/>
      </c>
      <c r="X163" s="54" t="str">
        <f t="shared" si="51"/>
        <v/>
      </c>
      <c r="Y163" s="54" t="str">
        <f t="shared" si="52"/>
        <v/>
      </c>
      <c r="Z163" s="54" t="str">
        <f t="shared" si="53"/>
        <v/>
      </c>
      <c r="AA163" s="54" t="str">
        <f t="shared" si="54"/>
        <v/>
      </c>
      <c r="AB163" s="54" t="e">
        <f t="shared" si="55"/>
        <v>#REF!</v>
      </c>
    </row>
    <row r="164" spans="1:28">
      <c r="A164" s="55" t="e">
        <f>物品!#REF!</f>
        <v>#REF!</v>
      </c>
      <c r="B164" s="55" t="e">
        <f>"'"&amp;物品!#REF!&amp;"'"</f>
        <v>#REF!</v>
      </c>
      <c r="C164" s="55" t="e">
        <f>物品!#REF!</f>
        <v>#REF!</v>
      </c>
      <c r="D164" s="55" t="e">
        <f>物品!#REF!</f>
        <v>#REF!</v>
      </c>
      <c r="E164" s="55" t="e">
        <f>物品!#REF!</f>
        <v>#REF!</v>
      </c>
      <c r="F164" s="55" t="e">
        <f>物品!#REF!</f>
        <v>#REF!</v>
      </c>
      <c r="G164" s="55" t="e">
        <f>物品!#REF!</f>
        <v>#REF!</v>
      </c>
      <c r="H164" s="55" t="e">
        <f>物品!#REF!</f>
        <v>#REF!</v>
      </c>
      <c r="I164" s="55" t="e">
        <f>IF(物品!#REF!=0,0,"'"&amp;物品!#REF!&amp;"'")</f>
        <v>#REF!</v>
      </c>
      <c r="J164" s="55" t="e">
        <f>IF(物品!#REF!=0,0,"'"&amp;物品!#REF!&amp;"'")</f>
        <v>#REF!</v>
      </c>
      <c r="K164" s="55" t="e">
        <f>IF(物品!#REF!=0,0,"'"&amp;物品!#REF!&amp;"'")</f>
        <v>#REF!</v>
      </c>
      <c r="L164" s="55" t="e">
        <f>IF(物品!#REF!=0,0,"'"&amp;物品!#REF!&amp;"'")</f>
        <v>#REF!</v>
      </c>
      <c r="M164" s="55" t="e">
        <f>IF(物品!#REF!=0,0,"'"&amp;物品!#REF!&amp;"'")</f>
        <v>#REF!</v>
      </c>
      <c r="N164" s="55" t="e">
        <f>IF(物品!#REF!=0,0,"'"&amp;物品!#REF!&amp;"'")</f>
        <v>#REF!</v>
      </c>
      <c r="O164" s="55" t="e">
        <f t="shared" si="49"/>
        <v>#REF!</v>
      </c>
      <c r="P164" s="55" t="str">
        <f t="shared" si="48"/>
        <v/>
      </c>
      <c r="Q164" s="59" t="str">
        <f>IFERROR(VLOOKUP(C164,物品!$B:$E,3,FALSE),"")</f>
        <v/>
      </c>
      <c r="R164" s="59" t="str">
        <f>IFERROR(VLOOKUP(D164,物品!$B:$E,3,FALSE),"")</f>
        <v/>
      </c>
      <c r="S164" s="59" t="str">
        <f>IFERROR(VLOOKUP(E164,物品!$B:$E,3,FALSE),"")</f>
        <v/>
      </c>
      <c r="T164" s="59" t="str">
        <f>IFERROR(VLOOKUP(F164,物品!$B:$E,3,FALSE),"")</f>
        <v/>
      </c>
      <c r="U164" s="59" t="str">
        <f>IFERROR(VLOOKUP(G164,物品!$B:$E,3,FALSE),"")</f>
        <v/>
      </c>
      <c r="V164" s="59" t="str">
        <f>IFERROR(VLOOKUP(H164,物品!$B:$E,3,FALSE),"")</f>
        <v/>
      </c>
      <c r="W164" s="54" t="str">
        <f t="shared" si="50"/>
        <v/>
      </c>
      <c r="X164" s="54" t="str">
        <f t="shared" si="51"/>
        <v/>
      </c>
      <c r="Y164" s="54" t="str">
        <f t="shared" si="52"/>
        <v/>
      </c>
      <c r="Z164" s="54" t="str">
        <f t="shared" si="53"/>
        <v/>
      </c>
      <c r="AA164" s="54" t="str">
        <f t="shared" si="54"/>
        <v/>
      </c>
      <c r="AB164" s="54" t="e">
        <f t="shared" si="55"/>
        <v>#REF!</v>
      </c>
    </row>
    <row r="165" spans="1:28">
      <c r="A165" s="55" t="e">
        <f>物品!#REF!</f>
        <v>#REF!</v>
      </c>
      <c r="B165" s="55" t="e">
        <f>"'"&amp;物品!#REF!&amp;"'"</f>
        <v>#REF!</v>
      </c>
      <c r="C165" s="55" t="e">
        <f>物品!#REF!</f>
        <v>#REF!</v>
      </c>
      <c r="D165" s="55" t="e">
        <f>物品!#REF!</f>
        <v>#REF!</v>
      </c>
      <c r="E165" s="55" t="e">
        <f>物品!#REF!</f>
        <v>#REF!</v>
      </c>
      <c r="F165" s="55" t="e">
        <f>物品!#REF!</f>
        <v>#REF!</v>
      </c>
      <c r="G165" s="55" t="e">
        <f>物品!#REF!</f>
        <v>#REF!</v>
      </c>
      <c r="H165" s="55" t="e">
        <f>物品!#REF!</f>
        <v>#REF!</v>
      </c>
      <c r="I165" s="55" t="e">
        <f>IF(物品!#REF!=0,0,"'"&amp;物品!#REF!&amp;"'")</f>
        <v>#REF!</v>
      </c>
      <c r="J165" s="55" t="e">
        <f>IF(物品!#REF!=0,0,"'"&amp;物品!#REF!&amp;"'")</f>
        <v>#REF!</v>
      </c>
      <c r="K165" s="55" t="e">
        <f>IF(物品!#REF!=0,0,"'"&amp;物品!#REF!&amp;"'")</f>
        <v>#REF!</v>
      </c>
      <c r="L165" s="55" t="e">
        <f>IF(物品!#REF!=0,0,"'"&amp;物品!#REF!&amp;"'")</f>
        <v>#REF!</v>
      </c>
      <c r="M165" s="55" t="e">
        <f>IF(物品!#REF!=0,0,"'"&amp;物品!#REF!&amp;"'")</f>
        <v>#REF!</v>
      </c>
      <c r="N165" s="55" t="e">
        <f>IF(物品!#REF!=0,0,"'"&amp;物品!#REF!&amp;"'")</f>
        <v>#REF!</v>
      </c>
      <c r="O165" s="55" t="e">
        <f t="shared" si="49"/>
        <v>#REF!</v>
      </c>
      <c r="P165" s="55" t="str">
        <f t="shared" si="48"/>
        <v/>
      </c>
      <c r="Q165" s="59" t="str">
        <f>IFERROR(VLOOKUP(C165,物品!$B:$E,3,FALSE),"")</f>
        <v/>
      </c>
      <c r="R165" s="59" t="str">
        <f>IFERROR(VLOOKUP(D165,物品!$B:$E,3,FALSE),"")</f>
        <v/>
      </c>
      <c r="S165" s="59" t="str">
        <f>IFERROR(VLOOKUP(E165,物品!$B:$E,3,FALSE),"")</f>
        <v/>
      </c>
      <c r="T165" s="59" t="str">
        <f>IFERROR(VLOOKUP(F165,物品!$B:$E,3,FALSE),"")</f>
        <v/>
      </c>
      <c r="U165" s="59" t="str">
        <f>IFERROR(VLOOKUP(G165,物品!$B:$E,3,FALSE),"")</f>
        <v/>
      </c>
      <c r="V165" s="59" t="str">
        <f>IFERROR(VLOOKUP(H165,物品!$B:$E,3,FALSE),"")</f>
        <v/>
      </c>
      <c r="W165" s="54" t="str">
        <f t="shared" si="50"/>
        <v/>
      </c>
      <c r="X165" s="54" t="str">
        <f t="shared" si="51"/>
        <v/>
      </c>
      <c r="Y165" s="54" t="str">
        <f t="shared" si="52"/>
        <v/>
      </c>
      <c r="Z165" s="54" t="str">
        <f t="shared" si="53"/>
        <v/>
      </c>
      <c r="AA165" s="54" t="str">
        <f t="shared" si="54"/>
        <v/>
      </c>
      <c r="AB165" s="54" t="e">
        <f t="shared" si="55"/>
        <v>#REF!</v>
      </c>
    </row>
    <row r="166" spans="1:28">
      <c r="A166" s="55" t="e">
        <f>物品!#REF!</f>
        <v>#REF!</v>
      </c>
      <c r="B166" s="55" t="e">
        <f>"'"&amp;物品!#REF!&amp;"'"</f>
        <v>#REF!</v>
      </c>
      <c r="C166" s="55" t="e">
        <f>物品!#REF!</f>
        <v>#REF!</v>
      </c>
      <c r="D166" s="55" t="e">
        <f>物品!#REF!</f>
        <v>#REF!</v>
      </c>
      <c r="E166" s="55" t="e">
        <f>物品!#REF!</f>
        <v>#REF!</v>
      </c>
      <c r="F166" s="55" t="e">
        <f>物品!#REF!</f>
        <v>#REF!</v>
      </c>
      <c r="G166" s="55" t="e">
        <f>物品!#REF!</f>
        <v>#REF!</v>
      </c>
      <c r="H166" s="55" t="e">
        <f>物品!#REF!</f>
        <v>#REF!</v>
      </c>
      <c r="I166" s="55" t="e">
        <f>IF(物品!#REF!=0,0,"'"&amp;物品!#REF!&amp;"'")</f>
        <v>#REF!</v>
      </c>
      <c r="J166" s="55" t="e">
        <f>IF(物品!#REF!=0,0,"'"&amp;物品!#REF!&amp;"'")</f>
        <v>#REF!</v>
      </c>
      <c r="K166" s="55" t="e">
        <f>IF(物品!#REF!=0,0,"'"&amp;物品!#REF!&amp;"'")</f>
        <v>#REF!</v>
      </c>
      <c r="L166" s="55" t="e">
        <f>IF(物品!#REF!=0,0,"'"&amp;物品!#REF!&amp;"'")</f>
        <v>#REF!</v>
      </c>
      <c r="M166" s="55" t="e">
        <f>IF(物品!#REF!=0,0,"'"&amp;物品!#REF!&amp;"'")</f>
        <v>#REF!</v>
      </c>
      <c r="N166" s="55" t="e">
        <f>IF(物品!#REF!=0,0,"'"&amp;物品!#REF!&amp;"'")</f>
        <v>#REF!</v>
      </c>
      <c r="O166" s="55" t="e">
        <f t="shared" si="49"/>
        <v>#REF!</v>
      </c>
      <c r="P166" s="55" t="str">
        <f t="shared" si="48"/>
        <v/>
      </c>
      <c r="Q166" s="59" t="str">
        <f>IFERROR(VLOOKUP(C166,物品!$B:$E,3,FALSE),"")</f>
        <v/>
      </c>
      <c r="R166" s="59" t="str">
        <f>IFERROR(VLOOKUP(D166,物品!$B:$E,3,FALSE),"")</f>
        <v/>
      </c>
      <c r="S166" s="59" t="str">
        <f>IFERROR(VLOOKUP(E166,物品!$B:$E,3,FALSE),"")</f>
        <v/>
      </c>
      <c r="T166" s="59" t="str">
        <f>IFERROR(VLOOKUP(F166,物品!$B:$E,3,FALSE),"")</f>
        <v/>
      </c>
      <c r="U166" s="59" t="str">
        <f>IFERROR(VLOOKUP(G166,物品!$B:$E,3,FALSE),"")</f>
        <v/>
      </c>
      <c r="V166" s="59" t="str">
        <f>IFERROR(VLOOKUP(H166,物品!$B:$E,3,FALSE),"")</f>
        <v/>
      </c>
      <c r="W166" s="54" t="str">
        <f t="shared" si="50"/>
        <v/>
      </c>
      <c r="X166" s="54" t="str">
        <f t="shared" si="51"/>
        <v/>
      </c>
      <c r="Y166" s="54" t="str">
        <f t="shared" si="52"/>
        <v/>
      </c>
      <c r="Z166" s="54" t="str">
        <f t="shared" si="53"/>
        <v/>
      </c>
      <c r="AA166" s="54" t="str">
        <f t="shared" si="54"/>
        <v/>
      </c>
      <c r="AB166" s="54" t="e">
        <f t="shared" si="55"/>
        <v>#REF!</v>
      </c>
    </row>
    <row r="167" spans="1:28">
      <c r="A167" s="55" t="e">
        <f>物品!#REF!</f>
        <v>#REF!</v>
      </c>
      <c r="B167" s="55" t="e">
        <f>"'"&amp;物品!#REF!&amp;"'"</f>
        <v>#REF!</v>
      </c>
      <c r="C167" s="55" t="e">
        <f>物品!#REF!</f>
        <v>#REF!</v>
      </c>
      <c r="D167" s="55" t="e">
        <f>物品!#REF!</f>
        <v>#REF!</v>
      </c>
      <c r="E167" s="55" t="e">
        <f>物品!#REF!</f>
        <v>#REF!</v>
      </c>
      <c r="F167" s="55" t="e">
        <f>物品!#REF!</f>
        <v>#REF!</v>
      </c>
      <c r="G167" s="55" t="e">
        <f>物品!#REF!</f>
        <v>#REF!</v>
      </c>
      <c r="H167" s="55" t="e">
        <f>物品!#REF!</f>
        <v>#REF!</v>
      </c>
      <c r="I167" s="55" t="e">
        <f>IF(物品!#REF!=0,0,"'"&amp;物品!#REF!&amp;"'")</f>
        <v>#REF!</v>
      </c>
      <c r="J167" s="55" t="e">
        <f>IF(物品!#REF!=0,0,"'"&amp;物品!#REF!&amp;"'")</f>
        <v>#REF!</v>
      </c>
      <c r="K167" s="55" t="e">
        <f>IF(物品!#REF!=0,0,"'"&amp;物品!#REF!&amp;"'")</f>
        <v>#REF!</v>
      </c>
      <c r="L167" s="55" t="e">
        <f>IF(物品!#REF!=0,0,"'"&amp;物品!#REF!&amp;"'")</f>
        <v>#REF!</v>
      </c>
      <c r="M167" s="55" t="e">
        <f>IF(物品!#REF!=0,0,"'"&amp;物品!#REF!&amp;"'")</f>
        <v>#REF!</v>
      </c>
      <c r="N167" s="55" t="e">
        <f>IF(物品!#REF!=0,0,"'"&amp;物品!#REF!&amp;"'")</f>
        <v>#REF!</v>
      </c>
      <c r="O167" s="55" t="e">
        <f t="shared" si="49"/>
        <v>#REF!</v>
      </c>
      <c r="P167" s="55" t="str">
        <f t="shared" si="48"/>
        <v/>
      </c>
      <c r="Q167" s="59" t="str">
        <f>IFERROR(VLOOKUP(C167,物品!$B:$E,3,FALSE),"")</f>
        <v/>
      </c>
      <c r="R167" s="59" t="str">
        <f>IFERROR(VLOOKUP(D167,物品!$B:$E,3,FALSE),"")</f>
        <v/>
      </c>
      <c r="S167" s="59" t="str">
        <f>IFERROR(VLOOKUP(E167,物品!$B:$E,3,FALSE),"")</f>
        <v/>
      </c>
      <c r="T167" s="59" t="str">
        <f>IFERROR(VLOOKUP(F167,物品!$B:$E,3,FALSE),"")</f>
        <v/>
      </c>
      <c r="U167" s="59" t="str">
        <f>IFERROR(VLOOKUP(G167,物品!$B:$E,3,FALSE),"")</f>
        <v/>
      </c>
      <c r="V167" s="59" t="str">
        <f>IFERROR(VLOOKUP(H167,物品!$B:$E,3,FALSE),"")</f>
        <v/>
      </c>
      <c r="W167" s="54" t="str">
        <f t="shared" si="50"/>
        <v/>
      </c>
      <c r="X167" s="54" t="str">
        <f t="shared" si="51"/>
        <v/>
      </c>
      <c r="Y167" s="54" t="str">
        <f t="shared" si="52"/>
        <v/>
      </c>
      <c r="Z167" s="54" t="str">
        <f t="shared" si="53"/>
        <v/>
      </c>
      <c r="AA167" s="54" t="str">
        <f t="shared" si="54"/>
        <v/>
      </c>
      <c r="AB167" s="54" t="e">
        <f t="shared" si="55"/>
        <v>#REF!</v>
      </c>
    </row>
    <row r="168" spans="1:28">
      <c r="A168" s="55" t="e">
        <f>物品!#REF!</f>
        <v>#REF!</v>
      </c>
      <c r="B168" s="55" t="e">
        <f>"'"&amp;物品!#REF!&amp;"'"</f>
        <v>#REF!</v>
      </c>
      <c r="C168" s="55" t="e">
        <f>物品!#REF!</f>
        <v>#REF!</v>
      </c>
      <c r="D168" s="55" t="e">
        <f>物品!#REF!</f>
        <v>#REF!</v>
      </c>
      <c r="E168" s="55" t="e">
        <f>物品!#REF!</f>
        <v>#REF!</v>
      </c>
      <c r="F168" s="55" t="e">
        <f>物品!#REF!</f>
        <v>#REF!</v>
      </c>
      <c r="G168" s="55" t="e">
        <f>物品!#REF!</f>
        <v>#REF!</v>
      </c>
      <c r="H168" s="55" t="e">
        <f>物品!#REF!</f>
        <v>#REF!</v>
      </c>
      <c r="I168" s="55" t="e">
        <f>IF(物品!#REF!=0,0,"'"&amp;物品!#REF!&amp;"'")</f>
        <v>#REF!</v>
      </c>
      <c r="J168" s="55" t="e">
        <f>IF(物品!#REF!=0,0,"'"&amp;物品!#REF!&amp;"'")</f>
        <v>#REF!</v>
      </c>
      <c r="K168" s="55" t="e">
        <f>IF(物品!#REF!=0,0,"'"&amp;物品!#REF!&amp;"'")</f>
        <v>#REF!</v>
      </c>
      <c r="L168" s="55" t="e">
        <f>IF(物品!#REF!=0,0,"'"&amp;物品!#REF!&amp;"'")</f>
        <v>#REF!</v>
      </c>
      <c r="M168" s="55" t="e">
        <f>IF(物品!#REF!=0,0,"'"&amp;物品!#REF!&amp;"'")</f>
        <v>#REF!</v>
      </c>
      <c r="N168" s="55" t="e">
        <f>IF(物品!#REF!=0,0,"'"&amp;物品!#REF!&amp;"'")</f>
        <v>#REF!</v>
      </c>
      <c r="O168" s="55" t="e">
        <f t="shared" si="49"/>
        <v>#REF!</v>
      </c>
      <c r="P168" s="55" t="str">
        <f t="shared" si="48"/>
        <v/>
      </c>
      <c r="Q168" s="59" t="str">
        <f>IFERROR(VLOOKUP(C168,物品!$B:$E,3,FALSE),"")</f>
        <v/>
      </c>
      <c r="R168" s="59" t="str">
        <f>IFERROR(VLOOKUP(D168,物品!$B:$E,3,FALSE),"")</f>
        <v/>
      </c>
      <c r="S168" s="59" t="str">
        <f>IFERROR(VLOOKUP(E168,物品!$B:$E,3,FALSE),"")</f>
        <v/>
      </c>
      <c r="T168" s="59" t="str">
        <f>IFERROR(VLOOKUP(F168,物品!$B:$E,3,FALSE),"")</f>
        <v/>
      </c>
      <c r="U168" s="59" t="str">
        <f>IFERROR(VLOOKUP(G168,物品!$B:$E,3,FALSE),"")</f>
        <v/>
      </c>
      <c r="V168" s="59" t="str">
        <f>IFERROR(VLOOKUP(H168,物品!$B:$E,3,FALSE),"")</f>
        <v/>
      </c>
      <c r="W168" s="54" t="str">
        <f t="shared" si="50"/>
        <v/>
      </c>
      <c r="X168" s="54" t="str">
        <f t="shared" si="51"/>
        <v/>
      </c>
      <c r="Y168" s="54" t="str">
        <f t="shared" si="52"/>
        <v/>
      </c>
      <c r="Z168" s="54" t="str">
        <f t="shared" si="53"/>
        <v/>
      </c>
      <c r="AA168" s="54" t="str">
        <f t="shared" si="54"/>
        <v/>
      </c>
      <c r="AB168" s="54" t="e">
        <f t="shared" si="55"/>
        <v>#REF!</v>
      </c>
    </row>
    <row r="169" spans="1:28">
      <c r="A169" s="55" t="e">
        <f>物品!#REF!</f>
        <v>#REF!</v>
      </c>
      <c r="B169" s="55" t="e">
        <f>"'"&amp;物品!#REF!&amp;"'"</f>
        <v>#REF!</v>
      </c>
      <c r="C169" s="55" t="e">
        <f>物品!#REF!</f>
        <v>#REF!</v>
      </c>
      <c r="D169" s="55" t="e">
        <f>物品!#REF!</f>
        <v>#REF!</v>
      </c>
      <c r="E169" s="55" t="e">
        <f>物品!#REF!</f>
        <v>#REF!</v>
      </c>
      <c r="F169" s="55" t="e">
        <f>物品!#REF!</f>
        <v>#REF!</v>
      </c>
      <c r="G169" s="55" t="e">
        <f>物品!#REF!</f>
        <v>#REF!</v>
      </c>
      <c r="H169" s="55" t="e">
        <f>物品!#REF!</f>
        <v>#REF!</v>
      </c>
      <c r="I169" s="55" t="e">
        <f>IF(物品!#REF!=0,0,"'"&amp;物品!#REF!&amp;"'")</f>
        <v>#REF!</v>
      </c>
      <c r="J169" s="55" t="e">
        <f>IF(物品!#REF!=0,0,"'"&amp;物品!#REF!&amp;"'")</f>
        <v>#REF!</v>
      </c>
      <c r="K169" s="55" t="e">
        <f>IF(物品!#REF!=0,0,"'"&amp;物品!#REF!&amp;"'")</f>
        <v>#REF!</v>
      </c>
      <c r="L169" s="55" t="e">
        <f>IF(物品!#REF!=0,0,"'"&amp;物品!#REF!&amp;"'")</f>
        <v>#REF!</v>
      </c>
      <c r="M169" s="55" t="e">
        <f>IF(物品!#REF!=0,0,"'"&amp;物品!#REF!&amp;"'")</f>
        <v>#REF!</v>
      </c>
      <c r="N169" s="55" t="e">
        <f>IF(物品!#REF!=0,0,"'"&amp;物品!#REF!&amp;"'")</f>
        <v>#REF!</v>
      </c>
      <c r="O169" s="55" t="e">
        <f t="shared" si="49"/>
        <v>#REF!</v>
      </c>
      <c r="P169" s="55" t="str">
        <f t="shared" si="48"/>
        <v/>
      </c>
      <c r="Q169" s="59" t="str">
        <f>IFERROR(VLOOKUP(C169,物品!$B:$E,3,FALSE),"")</f>
        <v/>
      </c>
      <c r="R169" s="59" t="str">
        <f>IFERROR(VLOOKUP(D169,物品!$B:$E,3,FALSE),"")</f>
        <v/>
      </c>
      <c r="S169" s="59" t="str">
        <f>IFERROR(VLOOKUP(E169,物品!$B:$E,3,FALSE),"")</f>
        <v/>
      </c>
      <c r="T169" s="59" t="str">
        <f>IFERROR(VLOOKUP(F169,物品!$B:$E,3,FALSE),"")</f>
        <v/>
      </c>
      <c r="U169" s="59" t="str">
        <f>IFERROR(VLOOKUP(G169,物品!$B:$E,3,FALSE),"")</f>
        <v/>
      </c>
      <c r="V169" s="59" t="str">
        <f>IFERROR(VLOOKUP(H169,物品!$B:$E,3,FALSE),"")</f>
        <v/>
      </c>
      <c r="W169" s="54" t="str">
        <f t="shared" si="50"/>
        <v/>
      </c>
      <c r="X169" s="54" t="str">
        <f t="shared" si="51"/>
        <v/>
      </c>
      <c r="Y169" s="54" t="str">
        <f t="shared" si="52"/>
        <v/>
      </c>
      <c r="Z169" s="54" t="str">
        <f t="shared" si="53"/>
        <v/>
      </c>
      <c r="AA169" s="54" t="str">
        <f t="shared" si="54"/>
        <v/>
      </c>
      <c r="AB169" s="54" t="e">
        <f t="shared" si="55"/>
        <v>#REF!</v>
      </c>
    </row>
    <row r="170" spans="1:28">
      <c r="A170" s="55" t="e">
        <f>物品!#REF!</f>
        <v>#REF!</v>
      </c>
      <c r="B170" s="55" t="e">
        <f>"'"&amp;物品!#REF!&amp;"'"</f>
        <v>#REF!</v>
      </c>
      <c r="C170" s="55" t="e">
        <f>物品!#REF!</f>
        <v>#REF!</v>
      </c>
      <c r="D170" s="55" t="e">
        <f>物品!#REF!</f>
        <v>#REF!</v>
      </c>
      <c r="E170" s="55" t="e">
        <f>物品!#REF!</f>
        <v>#REF!</v>
      </c>
      <c r="F170" s="55" t="e">
        <f>物品!#REF!</f>
        <v>#REF!</v>
      </c>
      <c r="G170" s="55" t="e">
        <f>物品!#REF!</f>
        <v>#REF!</v>
      </c>
      <c r="H170" s="55" t="e">
        <f>物品!#REF!</f>
        <v>#REF!</v>
      </c>
      <c r="I170" s="55" t="e">
        <f>IF(物品!#REF!=0,0,"'"&amp;物品!#REF!&amp;"'")</f>
        <v>#REF!</v>
      </c>
      <c r="J170" s="55" t="e">
        <f>IF(物品!#REF!=0,0,"'"&amp;物品!#REF!&amp;"'")</f>
        <v>#REF!</v>
      </c>
      <c r="K170" s="55" t="e">
        <f>IF(物品!#REF!=0,0,"'"&amp;物品!#REF!&amp;"'")</f>
        <v>#REF!</v>
      </c>
      <c r="L170" s="55" t="e">
        <f>IF(物品!#REF!=0,0,"'"&amp;物品!#REF!&amp;"'")</f>
        <v>#REF!</v>
      </c>
      <c r="M170" s="55" t="e">
        <f>IF(物品!#REF!=0,0,"'"&amp;物品!#REF!&amp;"'")</f>
        <v>#REF!</v>
      </c>
      <c r="N170" s="55" t="e">
        <f>IF(物品!#REF!=0,0,"'"&amp;物品!#REF!&amp;"'")</f>
        <v>#REF!</v>
      </c>
      <c r="O170" s="55" t="e">
        <f t="shared" si="49"/>
        <v>#REF!</v>
      </c>
      <c r="P170" s="55" t="str">
        <f t="shared" si="48"/>
        <v/>
      </c>
      <c r="Q170" s="59" t="str">
        <f>IFERROR(VLOOKUP(C170,物品!$B:$E,3,FALSE),"")</f>
        <v/>
      </c>
      <c r="R170" s="59" t="str">
        <f>IFERROR(VLOOKUP(D170,物品!$B:$E,3,FALSE),"")</f>
        <v/>
      </c>
      <c r="S170" s="59" t="str">
        <f>IFERROR(VLOOKUP(E170,物品!$B:$E,3,FALSE),"")</f>
        <v/>
      </c>
      <c r="T170" s="59" t="str">
        <f>IFERROR(VLOOKUP(F170,物品!$B:$E,3,FALSE),"")</f>
        <v/>
      </c>
      <c r="U170" s="59" t="str">
        <f>IFERROR(VLOOKUP(G170,物品!$B:$E,3,FALSE),"")</f>
        <v/>
      </c>
      <c r="V170" s="59" t="str">
        <f>IFERROR(VLOOKUP(H170,物品!$B:$E,3,FALSE),"")</f>
        <v/>
      </c>
      <c r="W170" s="54" t="str">
        <f t="shared" si="50"/>
        <v/>
      </c>
      <c r="X170" s="54" t="str">
        <f t="shared" si="51"/>
        <v/>
      </c>
      <c r="Y170" s="54" t="str">
        <f t="shared" si="52"/>
        <v/>
      </c>
      <c r="Z170" s="54" t="str">
        <f t="shared" si="53"/>
        <v/>
      </c>
      <c r="AA170" s="54" t="str">
        <f t="shared" si="54"/>
        <v/>
      </c>
      <c r="AB170" s="54" t="e">
        <f t="shared" si="55"/>
        <v>#REF!</v>
      </c>
    </row>
    <row r="171" spans="1:28">
      <c r="A171" s="55" t="e">
        <f>物品!#REF!</f>
        <v>#REF!</v>
      </c>
      <c r="B171" s="55" t="e">
        <f>"'"&amp;物品!#REF!&amp;"'"</f>
        <v>#REF!</v>
      </c>
      <c r="C171" s="55" t="e">
        <f>物品!#REF!</f>
        <v>#REF!</v>
      </c>
      <c r="D171" s="55" t="e">
        <f>物品!#REF!</f>
        <v>#REF!</v>
      </c>
      <c r="E171" s="55" t="e">
        <f>物品!#REF!</f>
        <v>#REF!</v>
      </c>
      <c r="F171" s="55" t="e">
        <f>物品!#REF!</f>
        <v>#REF!</v>
      </c>
      <c r="G171" s="55" t="e">
        <f>物品!#REF!</f>
        <v>#REF!</v>
      </c>
      <c r="H171" s="55" t="e">
        <f>物品!#REF!</f>
        <v>#REF!</v>
      </c>
      <c r="I171" s="55" t="e">
        <f>IF(物品!#REF!=0,0,"'"&amp;物品!#REF!&amp;"'")</f>
        <v>#REF!</v>
      </c>
      <c r="J171" s="55" t="e">
        <f>IF(物品!#REF!=0,0,"'"&amp;物品!#REF!&amp;"'")</f>
        <v>#REF!</v>
      </c>
      <c r="K171" s="55" t="e">
        <f>IF(物品!#REF!=0,0,"'"&amp;物品!#REF!&amp;"'")</f>
        <v>#REF!</v>
      </c>
      <c r="L171" s="55" t="e">
        <f>IF(物品!#REF!=0,0,"'"&amp;物品!#REF!&amp;"'")</f>
        <v>#REF!</v>
      </c>
      <c r="M171" s="55" t="e">
        <f>IF(物品!#REF!=0,0,"'"&amp;物品!#REF!&amp;"'")</f>
        <v>#REF!</v>
      </c>
      <c r="N171" s="55" t="e">
        <f>IF(物品!#REF!=0,0,"'"&amp;物品!#REF!&amp;"'")</f>
        <v>#REF!</v>
      </c>
      <c r="O171" s="55" t="e">
        <f t="shared" si="49"/>
        <v>#REF!</v>
      </c>
      <c r="P171" s="55" t="str">
        <f t="shared" si="48"/>
        <v/>
      </c>
      <c r="Q171" s="59" t="str">
        <f>IFERROR(VLOOKUP(C171,物品!$B:$E,3,FALSE),"")</f>
        <v/>
      </c>
      <c r="R171" s="59" t="str">
        <f>IFERROR(VLOOKUP(D171,物品!$B:$E,3,FALSE),"")</f>
        <v/>
      </c>
      <c r="S171" s="59" t="str">
        <f>IFERROR(VLOOKUP(E171,物品!$B:$E,3,FALSE),"")</f>
        <v/>
      </c>
      <c r="T171" s="59" t="str">
        <f>IFERROR(VLOOKUP(F171,物品!$B:$E,3,FALSE),"")</f>
        <v/>
      </c>
      <c r="U171" s="59" t="str">
        <f>IFERROR(VLOOKUP(G171,物品!$B:$E,3,FALSE),"")</f>
        <v/>
      </c>
      <c r="V171" s="59" t="str">
        <f>IFERROR(VLOOKUP(H171,物品!$B:$E,3,FALSE),"")</f>
        <v/>
      </c>
      <c r="W171" s="54" t="str">
        <f t="shared" si="50"/>
        <v/>
      </c>
      <c r="X171" s="54" t="str">
        <f t="shared" si="51"/>
        <v/>
      </c>
      <c r="Y171" s="54" t="str">
        <f t="shared" si="52"/>
        <v/>
      </c>
      <c r="Z171" s="54" t="str">
        <f t="shared" si="53"/>
        <v/>
      </c>
      <c r="AA171" s="54" t="str">
        <f t="shared" si="54"/>
        <v/>
      </c>
      <c r="AB171" s="54" t="e">
        <f t="shared" si="55"/>
        <v>#REF!</v>
      </c>
    </row>
    <row r="172" spans="1:28">
      <c r="A172" s="55" t="e">
        <f>物品!#REF!</f>
        <v>#REF!</v>
      </c>
      <c r="B172" s="55" t="e">
        <f>"'"&amp;物品!#REF!&amp;"'"</f>
        <v>#REF!</v>
      </c>
      <c r="C172" s="55" t="e">
        <f>物品!#REF!</f>
        <v>#REF!</v>
      </c>
      <c r="D172" s="55" t="e">
        <f>物品!#REF!</f>
        <v>#REF!</v>
      </c>
      <c r="E172" s="55" t="e">
        <f>物品!#REF!</f>
        <v>#REF!</v>
      </c>
      <c r="F172" s="55" t="e">
        <f>物品!#REF!</f>
        <v>#REF!</v>
      </c>
      <c r="G172" s="55" t="e">
        <f>物品!#REF!</f>
        <v>#REF!</v>
      </c>
      <c r="H172" s="55" t="e">
        <f>物品!#REF!</f>
        <v>#REF!</v>
      </c>
      <c r="I172" s="55" t="e">
        <f>IF(物品!#REF!=0,0,"'"&amp;物品!#REF!&amp;"'")</f>
        <v>#REF!</v>
      </c>
      <c r="J172" s="55" t="e">
        <f>IF(物品!#REF!=0,0,"'"&amp;物品!#REF!&amp;"'")</f>
        <v>#REF!</v>
      </c>
      <c r="K172" s="55" t="e">
        <f>IF(物品!#REF!=0,0,"'"&amp;物品!#REF!&amp;"'")</f>
        <v>#REF!</v>
      </c>
      <c r="L172" s="55" t="e">
        <f>IF(物品!#REF!=0,0,"'"&amp;物品!#REF!&amp;"'")</f>
        <v>#REF!</v>
      </c>
      <c r="M172" s="55" t="e">
        <f>IF(物品!#REF!=0,0,"'"&amp;物品!#REF!&amp;"'")</f>
        <v>#REF!</v>
      </c>
      <c r="N172" s="55" t="e">
        <f>IF(物品!#REF!=0,0,"'"&amp;物品!#REF!&amp;"'")</f>
        <v>#REF!</v>
      </c>
      <c r="O172" s="55" t="e">
        <f t="shared" si="49"/>
        <v>#REF!</v>
      </c>
      <c r="P172" s="55" t="str">
        <f t="shared" si="48"/>
        <v/>
      </c>
      <c r="Q172" s="59" t="str">
        <f>IFERROR(VLOOKUP(C172,物品!$B:$E,3,FALSE),"")</f>
        <v/>
      </c>
      <c r="R172" s="59" t="str">
        <f>IFERROR(VLOOKUP(D172,物品!$B:$E,3,FALSE),"")</f>
        <v/>
      </c>
      <c r="S172" s="59" t="str">
        <f>IFERROR(VLOOKUP(E172,物品!$B:$E,3,FALSE),"")</f>
        <v/>
      </c>
      <c r="T172" s="59" t="str">
        <f>IFERROR(VLOOKUP(F172,物品!$B:$E,3,FALSE),"")</f>
        <v/>
      </c>
      <c r="U172" s="59" t="str">
        <f>IFERROR(VLOOKUP(G172,物品!$B:$E,3,FALSE),"")</f>
        <v/>
      </c>
      <c r="V172" s="59" t="str">
        <f>IFERROR(VLOOKUP(H172,物品!$B:$E,3,FALSE),"")</f>
        <v/>
      </c>
      <c r="W172" s="54" t="str">
        <f t="shared" si="50"/>
        <v/>
      </c>
      <c r="X172" s="54" t="str">
        <f t="shared" si="51"/>
        <v/>
      </c>
      <c r="Y172" s="54" t="str">
        <f t="shared" si="52"/>
        <v/>
      </c>
      <c r="Z172" s="54" t="str">
        <f t="shared" si="53"/>
        <v/>
      </c>
      <c r="AA172" s="54" t="str">
        <f t="shared" si="54"/>
        <v/>
      </c>
      <c r="AB172" s="54" t="e">
        <f t="shared" si="55"/>
        <v>#REF!</v>
      </c>
    </row>
    <row r="173" spans="1:28">
      <c r="A173" s="55">
        <f>物品!A209</f>
        <v>0</v>
      </c>
      <c r="B173" s="55" t="str">
        <f>"'"&amp;物品!B209&amp;"'"</f>
        <v>'IP01'</v>
      </c>
      <c r="C173" s="55">
        <f>物品!J209</f>
        <v>0</v>
      </c>
      <c r="D173" s="55">
        <f>物品!K209</f>
        <v>0</v>
      </c>
      <c r="E173" s="55">
        <f>物品!L209</f>
        <v>0</v>
      </c>
      <c r="F173" s="55">
        <f>物品!M209</f>
        <v>0</v>
      </c>
      <c r="G173" s="55">
        <f>物品!N209</f>
        <v>0</v>
      </c>
      <c r="H173" s="55">
        <f>物品!O209</f>
        <v>0</v>
      </c>
      <c r="I173" s="55">
        <f>IF(物品!J209=0,0,"'"&amp;物品!J209&amp;"'")</f>
        <v>0</v>
      </c>
      <c r="J173" s="55">
        <f>IF(物品!K209=0,0,"'"&amp;物品!K209&amp;"'")</f>
        <v>0</v>
      </c>
      <c r="K173" s="55">
        <f>IF(物品!L209=0,0,"'"&amp;物品!L209&amp;"'")</f>
        <v>0</v>
      </c>
      <c r="L173" s="55">
        <f>IF(物品!M209=0,0,"'"&amp;物品!M209&amp;"'")</f>
        <v>0</v>
      </c>
      <c r="M173" s="55">
        <f>IF(物品!N209=0,0,"'"&amp;物品!N209&amp;"'")</f>
        <v>0</v>
      </c>
      <c r="N173" s="55">
        <f>IF(物品!O209=0,0,"'"&amp;物品!O209&amp;"'")</f>
        <v>0</v>
      </c>
      <c r="O173" s="55" t="str">
        <f t="shared" si="49"/>
        <v/>
      </c>
      <c r="P173" s="55" t="str">
        <f t="shared" si="48"/>
        <v/>
      </c>
      <c r="Q173" s="59" t="str">
        <f>IFERROR(VLOOKUP(C173,物品!$B:$E,3,FALSE),"")</f>
        <v/>
      </c>
      <c r="R173" s="59" t="str">
        <f>IFERROR(VLOOKUP(D173,物品!$B:$E,3,FALSE),"")</f>
        <v/>
      </c>
      <c r="S173" s="59" t="str">
        <f>IFERROR(VLOOKUP(E173,物品!$B:$E,3,FALSE),"")</f>
        <v/>
      </c>
      <c r="T173" s="59" t="str">
        <f>IFERROR(VLOOKUP(F173,物品!$B:$E,3,FALSE),"")</f>
        <v/>
      </c>
      <c r="U173" s="59" t="str">
        <f>IFERROR(VLOOKUP(G173,物品!$B:$E,3,FALSE),"")</f>
        <v/>
      </c>
      <c r="V173" s="59" t="str">
        <f>IFERROR(VLOOKUP(H173,物品!$B:$E,3,FALSE),"")</f>
        <v/>
      </c>
      <c r="W173" s="54" t="str">
        <f t="shared" si="50"/>
        <v/>
      </c>
      <c r="X173" s="54" t="str">
        <f t="shared" si="51"/>
        <v/>
      </c>
      <c r="Y173" s="54" t="str">
        <f t="shared" si="52"/>
        <v/>
      </c>
      <c r="Z173" s="54" t="str">
        <f t="shared" si="53"/>
        <v/>
      </c>
      <c r="AA173" s="54" t="str">
        <f t="shared" si="54"/>
        <v/>
      </c>
      <c r="AB173" s="54" t="str">
        <f t="shared" si="55"/>
        <v>|n=0</v>
      </c>
    </row>
    <row r="174" spans="1:28">
      <c r="A174" s="55">
        <f>物品!A210</f>
        <v>0</v>
      </c>
      <c r="B174" s="55" t="str">
        <f>"'"&amp;物品!B210&amp;"'"</f>
        <v>'IP02'</v>
      </c>
      <c r="C174" s="55">
        <f>物品!J210</f>
        <v>0</v>
      </c>
      <c r="D174" s="55">
        <f>物品!K210</f>
        <v>0</v>
      </c>
      <c r="E174" s="55">
        <f>物品!L210</f>
        <v>0</v>
      </c>
      <c r="F174" s="55">
        <f>物品!M210</f>
        <v>0</v>
      </c>
      <c r="G174" s="55">
        <f>物品!N210</f>
        <v>0</v>
      </c>
      <c r="H174" s="55">
        <f>物品!O210</f>
        <v>0</v>
      </c>
      <c r="I174" s="55">
        <f>IF(物品!J210=0,0,"'"&amp;物品!J210&amp;"'")</f>
        <v>0</v>
      </c>
      <c r="J174" s="55">
        <f>IF(物品!K210=0,0,"'"&amp;物品!K210&amp;"'")</f>
        <v>0</v>
      </c>
      <c r="K174" s="55">
        <f>IF(物品!L210=0,0,"'"&amp;物品!L210&amp;"'")</f>
        <v>0</v>
      </c>
      <c r="L174" s="55">
        <f>IF(物品!M210=0,0,"'"&amp;物品!M210&amp;"'")</f>
        <v>0</v>
      </c>
      <c r="M174" s="55">
        <f>IF(物品!N210=0,0,"'"&amp;物品!N210&amp;"'")</f>
        <v>0</v>
      </c>
      <c r="N174" s="55">
        <f>IF(物品!O210=0,0,"'"&amp;物品!O210&amp;"'")</f>
        <v>0</v>
      </c>
      <c r="O174" s="55" t="str">
        <f t="shared" si="49"/>
        <v/>
      </c>
      <c r="P174" s="55" t="str">
        <f t="shared" si="48"/>
        <v/>
      </c>
      <c r="Q174" s="59" t="str">
        <f>IFERROR(VLOOKUP(C174,物品!$B:$E,3,FALSE),"")</f>
        <v/>
      </c>
      <c r="R174" s="59" t="str">
        <f>IFERROR(VLOOKUP(D174,物品!$B:$E,3,FALSE),"")</f>
        <v/>
      </c>
      <c r="S174" s="59" t="str">
        <f>IFERROR(VLOOKUP(E174,物品!$B:$E,3,FALSE),"")</f>
        <v/>
      </c>
      <c r="T174" s="59" t="str">
        <f>IFERROR(VLOOKUP(F174,物品!$B:$E,3,FALSE),"")</f>
        <v/>
      </c>
      <c r="U174" s="59" t="str">
        <f>IFERROR(VLOOKUP(G174,物品!$B:$E,3,FALSE),"")</f>
        <v/>
      </c>
      <c r="V174" s="59" t="str">
        <f>IFERROR(VLOOKUP(H174,物品!$B:$E,3,FALSE),"")</f>
        <v/>
      </c>
      <c r="W174" s="54" t="str">
        <f t="shared" si="50"/>
        <v/>
      </c>
      <c r="X174" s="54" t="str">
        <f t="shared" si="51"/>
        <v/>
      </c>
      <c r="Y174" s="54" t="str">
        <f t="shared" si="52"/>
        <v/>
      </c>
      <c r="Z174" s="54" t="str">
        <f t="shared" si="53"/>
        <v/>
      </c>
      <c r="AA174" s="54" t="str">
        <f t="shared" si="54"/>
        <v/>
      </c>
      <c r="AB174" s="54" t="str">
        <f t="shared" si="55"/>
        <v>|n=0</v>
      </c>
    </row>
    <row r="175" spans="1:28">
      <c r="A175" s="55">
        <f>物品!A211</f>
        <v>0</v>
      </c>
      <c r="B175" s="55" t="str">
        <f>"'"&amp;物品!B211&amp;"'"</f>
        <v>'IP03'</v>
      </c>
      <c r="C175" s="55">
        <f>物品!J211</f>
        <v>0</v>
      </c>
      <c r="D175" s="55">
        <f>物品!K211</f>
        <v>0</v>
      </c>
      <c r="E175" s="55">
        <f>物品!L211</f>
        <v>0</v>
      </c>
      <c r="F175" s="55">
        <f>物品!M211</f>
        <v>0</v>
      </c>
      <c r="G175" s="55">
        <f>物品!N211</f>
        <v>0</v>
      </c>
      <c r="H175" s="55">
        <f>物品!O211</f>
        <v>0</v>
      </c>
      <c r="I175" s="55">
        <f>IF(物品!J211=0,0,"'"&amp;物品!J211&amp;"'")</f>
        <v>0</v>
      </c>
      <c r="J175" s="55">
        <f>IF(物品!K211=0,0,"'"&amp;物品!K211&amp;"'")</f>
        <v>0</v>
      </c>
      <c r="K175" s="55">
        <f>IF(物品!L211=0,0,"'"&amp;物品!L211&amp;"'")</f>
        <v>0</v>
      </c>
      <c r="L175" s="55">
        <f>IF(物品!M211=0,0,"'"&amp;物品!M211&amp;"'")</f>
        <v>0</v>
      </c>
      <c r="M175" s="55">
        <f>IF(物品!N211=0,0,"'"&amp;物品!N211&amp;"'")</f>
        <v>0</v>
      </c>
      <c r="N175" s="55">
        <f>IF(物品!O211=0,0,"'"&amp;物品!O211&amp;"'")</f>
        <v>0</v>
      </c>
      <c r="O175" s="55" t="str">
        <f t="shared" si="49"/>
        <v/>
      </c>
      <c r="P175" s="55" t="str">
        <f t="shared" si="48"/>
        <v/>
      </c>
      <c r="Q175" s="59" t="str">
        <f>IFERROR(VLOOKUP(C175,物品!$B:$E,3,FALSE),"")</f>
        <v/>
      </c>
      <c r="R175" s="59" t="str">
        <f>IFERROR(VLOOKUP(D175,物品!$B:$E,3,FALSE),"")</f>
        <v/>
      </c>
      <c r="S175" s="59" t="str">
        <f>IFERROR(VLOOKUP(E175,物品!$B:$E,3,FALSE),"")</f>
        <v/>
      </c>
      <c r="T175" s="59" t="str">
        <f>IFERROR(VLOOKUP(F175,物品!$B:$E,3,FALSE),"")</f>
        <v/>
      </c>
      <c r="U175" s="59" t="str">
        <f>IFERROR(VLOOKUP(G175,物品!$B:$E,3,FALSE),"")</f>
        <v/>
      </c>
      <c r="V175" s="59" t="str">
        <f>IFERROR(VLOOKUP(H175,物品!$B:$E,3,FALSE),"")</f>
        <v/>
      </c>
      <c r="W175" s="54" t="str">
        <f t="shared" si="50"/>
        <v/>
      </c>
      <c r="X175" s="54" t="str">
        <f t="shared" si="51"/>
        <v/>
      </c>
      <c r="Y175" s="54" t="str">
        <f t="shared" si="52"/>
        <v/>
      </c>
      <c r="Z175" s="54" t="str">
        <f t="shared" si="53"/>
        <v/>
      </c>
      <c r="AA175" s="54" t="str">
        <f t="shared" si="54"/>
        <v/>
      </c>
      <c r="AB175" s="54" t="str">
        <f t="shared" si="55"/>
        <v>|n=0</v>
      </c>
    </row>
    <row r="176" spans="1:28">
      <c r="A176" s="55">
        <f>物品!A217</f>
        <v>0</v>
      </c>
      <c r="B176" s="55" t="str">
        <f>"'"&amp;物品!B217&amp;"'"</f>
        <v>'IT01'</v>
      </c>
      <c r="C176" s="55">
        <f>物品!J217</f>
        <v>0</v>
      </c>
      <c r="D176" s="55">
        <f>物品!K217</f>
        <v>0</v>
      </c>
      <c r="E176" s="55">
        <f>物品!L217</f>
        <v>0</v>
      </c>
      <c r="F176" s="55">
        <f>物品!M217</f>
        <v>0</v>
      </c>
      <c r="G176" s="55">
        <f>物品!N217</f>
        <v>0</v>
      </c>
      <c r="H176" s="55">
        <f>物品!O217</f>
        <v>0</v>
      </c>
      <c r="I176" s="55">
        <f>IF(物品!J217=0,0,"'"&amp;物品!J217&amp;"'")</f>
        <v>0</v>
      </c>
      <c r="J176" s="55">
        <f>IF(物品!K217=0,0,"'"&amp;物品!K217&amp;"'")</f>
        <v>0</v>
      </c>
      <c r="K176" s="55">
        <f>IF(物品!L217=0,0,"'"&amp;物品!L217&amp;"'")</f>
        <v>0</v>
      </c>
      <c r="L176" s="55">
        <f>IF(物品!M217=0,0,"'"&amp;物品!M217&amp;"'")</f>
        <v>0</v>
      </c>
      <c r="M176" s="55">
        <f>IF(物品!N217=0,0,"'"&amp;物品!N217&amp;"'")</f>
        <v>0</v>
      </c>
      <c r="N176" s="55">
        <f>IF(物品!O217=0,0,"'"&amp;物品!O217&amp;"'")</f>
        <v>0</v>
      </c>
      <c r="O176" s="55" t="str">
        <f t="shared" si="49"/>
        <v/>
      </c>
      <c r="P176" s="55" t="str">
        <f t="shared" si="48"/>
        <v/>
      </c>
      <c r="Q176" s="59" t="str">
        <f>IFERROR(VLOOKUP(C176,物品!$B:$E,3,FALSE),"")</f>
        <v/>
      </c>
      <c r="R176" s="59" t="str">
        <f>IFERROR(VLOOKUP(D176,物品!$B:$E,3,FALSE),"")</f>
        <v/>
      </c>
      <c r="S176" s="59" t="str">
        <f>IFERROR(VLOOKUP(E176,物品!$B:$E,3,FALSE),"")</f>
        <v/>
      </c>
      <c r="T176" s="59" t="str">
        <f>IFERROR(VLOOKUP(F176,物品!$B:$E,3,FALSE),"")</f>
        <v/>
      </c>
      <c r="U176" s="59" t="str">
        <f>IFERROR(VLOOKUP(G176,物品!$B:$E,3,FALSE),"")</f>
        <v/>
      </c>
      <c r="V176" s="59" t="str">
        <f>IFERROR(VLOOKUP(H176,物品!$B:$E,3,FALSE),"")</f>
        <v/>
      </c>
      <c r="W176" s="54" t="str">
        <f t="shared" si="50"/>
        <v/>
      </c>
      <c r="X176" s="54" t="str">
        <f t="shared" si="51"/>
        <v/>
      </c>
      <c r="Y176" s="54" t="str">
        <f t="shared" si="52"/>
        <v/>
      </c>
      <c r="Z176" s="54" t="str">
        <f t="shared" si="53"/>
        <v/>
      </c>
      <c r="AA176" s="54" t="str">
        <f t="shared" si="54"/>
        <v/>
      </c>
      <c r="AB176" s="54" t="str">
        <f t="shared" si="55"/>
        <v>|n=0</v>
      </c>
    </row>
    <row r="177" spans="1:28">
      <c r="A177" s="55">
        <f>物品!A218</f>
        <v>0</v>
      </c>
      <c r="B177" s="55" t="str">
        <f>"'"&amp;物品!B218&amp;"'"</f>
        <v>'IT02'</v>
      </c>
      <c r="C177" s="55">
        <f>物品!J218</f>
        <v>0</v>
      </c>
      <c r="D177" s="55">
        <f>物品!K218</f>
        <v>0</v>
      </c>
      <c r="E177" s="55">
        <f>物品!L218</f>
        <v>0</v>
      </c>
      <c r="F177" s="55">
        <f>物品!M218</f>
        <v>0</v>
      </c>
      <c r="G177" s="55">
        <f>物品!N218</f>
        <v>0</v>
      </c>
      <c r="H177" s="55">
        <f>物品!O218</f>
        <v>0</v>
      </c>
      <c r="I177" s="55">
        <f>IF(物品!J218=0,0,"'"&amp;物品!J218&amp;"'")</f>
        <v>0</v>
      </c>
      <c r="J177" s="55">
        <f>IF(物品!K218=0,0,"'"&amp;物品!K218&amp;"'")</f>
        <v>0</v>
      </c>
      <c r="K177" s="55">
        <f>IF(物品!L218=0,0,"'"&amp;物品!L218&amp;"'")</f>
        <v>0</v>
      </c>
      <c r="L177" s="55">
        <f>IF(物品!M218=0,0,"'"&amp;物品!M218&amp;"'")</f>
        <v>0</v>
      </c>
      <c r="M177" s="55">
        <f>IF(物品!N218=0,0,"'"&amp;物品!N218&amp;"'")</f>
        <v>0</v>
      </c>
      <c r="N177" s="55">
        <f>IF(物品!O218=0,0,"'"&amp;物品!O218&amp;"'")</f>
        <v>0</v>
      </c>
      <c r="O177" s="55" t="str">
        <f t="shared" si="49"/>
        <v/>
      </c>
      <c r="P177" s="55" t="str">
        <f t="shared" si="48"/>
        <v/>
      </c>
      <c r="Q177" s="59" t="str">
        <f>IFERROR(VLOOKUP(C177,物品!$B:$E,3,FALSE),"")</f>
        <v/>
      </c>
      <c r="R177" s="59" t="str">
        <f>IFERROR(VLOOKUP(D177,物品!$B:$E,3,FALSE),"")</f>
        <v/>
      </c>
      <c r="S177" s="59" t="str">
        <f>IFERROR(VLOOKUP(E177,物品!$B:$E,3,FALSE),"")</f>
        <v/>
      </c>
      <c r="T177" s="59" t="str">
        <f>IFERROR(VLOOKUP(F177,物品!$B:$E,3,FALSE),"")</f>
        <v/>
      </c>
      <c r="U177" s="59" t="str">
        <f>IFERROR(VLOOKUP(G177,物品!$B:$E,3,FALSE),"")</f>
        <v/>
      </c>
      <c r="V177" s="59" t="str">
        <f>IFERROR(VLOOKUP(H177,物品!$B:$E,3,FALSE),"")</f>
        <v/>
      </c>
      <c r="W177" s="54" t="str">
        <f t="shared" si="50"/>
        <v/>
      </c>
      <c r="X177" s="54" t="str">
        <f t="shared" si="51"/>
        <v/>
      </c>
      <c r="Y177" s="54" t="str">
        <f t="shared" si="52"/>
        <v/>
      </c>
      <c r="Z177" s="54" t="str">
        <f t="shared" si="53"/>
        <v/>
      </c>
      <c r="AA177" s="54" t="str">
        <f t="shared" si="54"/>
        <v/>
      </c>
      <c r="AB177" s="54" t="str">
        <f t="shared" si="55"/>
        <v>|n=0</v>
      </c>
    </row>
    <row r="178" spans="1:28">
      <c r="A178" s="55">
        <f>物品!A219</f>
        <v>0</v>
      </c>
      <c r="B178" s="55" t="str">
        <f>"'"&amp;物品!B219&amp;"'"</f>
        <v>'IT03'</v>
      </c>
      <c r="C178" s="55">
        <f>物品!J219</f>
        <v>0</v>
      </c>
      <c r="D178" s="55">
        <f>物品!K219</f>
        <v>0</v>
      </c>
      <c r="E178" s="55">
        <f>物品!L219</f>
        <v>0</v>
      </c>
      <c r="F178" s="55">
        <f>物品!M219</f>
        <v>0</v>
      </c>
      <c r="G178" s="55">
        <f>物品!N219</f>
        <v>0</v>
      </c>
      <c r="H178" s="55">
        <f>物品!O219</f>
        <v>0</v>
      </c>
      <c r="I178" s="55">
        <f>IF(物品!J219=0,0,"'"&amp;物品!J219&amp;"'")</f>
        <v>0</v>
      </c>
      <c r="J178" s="55">
        <f>IF(物品!K219=0,0,"'"&amp;物品!K219&amp;"'")</f>
        <v>0</v>
      </c>
      <c r="K178" s="55">
        <f>IF(物品!L219=0,0,"'"&amp;物品!L219&amp;"'")</f>
        <v>0</v>
      </c>
      <c r="L178" s="55">
        <f>IF(物品!M219=0,0,"'"&amp;物品!M219&amp;"'")</f>
        <v>0</v>
      </c>
      <c r="M178" s="55">
        <f>IF(物品!N219=0,0,"'"&amp;物品!N219&amp;"'")</f>
        <v>0</v>
      </c>
      <c r="N178" s="55">
        <f>IF(物品!O219=0,0,"'"&amp;物品!O219&amp;"'")</f>
        <v>0</v>
      </c>
      <c r="O178" s="55" t="str">
        <f t="shared" si="49"/>
        <v/>
      </c>
      <c r="P178" s="55" t="str">
        <f t="shared" si="48"/>
        <v/>
      </c>
      <c r="Q178" s="59" t="str">
        <f>IFERROR(VLOOKUP(C178,物品!$B:$E,3,FALSE),"")</f>
        <v/>
      </c>
      <c r="R178" s="59" t="str">
        <f>IFERROR(VLOOKUP(D178,物品!$B:$E,3,FALSE),"")</f>
        <v/>
      </c>
      <c r="S178" s="59" t="str">
        <f>IFERROR(VLOOKUP(E178,物品!$B:$E,3,FALSE),"")</f>
        <v/>
      </c>
      <c r="T178" s="59" t="str">
        <f>IFERROR(VLOOKUP(F178,物品!$B:$E,3,FALSE),"")</f>
        <v/>
      </c>
      <c r="U178" s="59" t="str">
        <f>IFERROR(VLOOKUP(G178,物品!$B:$E,3,FALSE),"")</f>
        <v/>
      </c>
      <c r="V178" s="59" t="str">
        <f>IFERROR(VLOOKUP(H178,物品!$B:$E,3,FALSE),"")</f>
        <v/>
      </c>
      <c r="W178" s="54" t="str">
        <f t="shared" si="50"/>
        <v/>
      </c>
      <c r="X178" s="54" t="str">
        <f t="shared" si="51"/>
        <v/>
      </c>
      <c r="Y178" s="54" t="str">
        <f t="shared" si="52"/>
        <v/>
      </c>
      <c r="Z178" s="54" t="str">
        <f t="shared" si="53"/>
        <v/>
      </c>
      <c r="AA178" s="54" t="str">
        <f t="shared" si="54"/>
        <v/>
      </c>
      <c r="AB178" s="54" t="str">
        <f t="shared" si="55"/>
        <v>|n=0</v>
      </c>
    </row>
    <row r="179" spans="1:28">
      <c r="A179" s="55">
        <f>物品!A220</f>
        <v>0</v>
      </c>
      <c r="B179" s="55" t="str">
        <f>"'"&amp;物品!B220&amp;"'"</f>
        <v>'IT04'</v>
      </c>
      <c r="C179" s="55">
        <f>物品!J220</f>
        <v>0</v>
      </c>
      <c r="D179" s="55">
        <f>物品!K220</f>
        <v>0</v>
      </c>
      <c r="E179" s="55">
        <f>物品!L220</f>
        <v>0</v>
      </c>
      <c r="F179" s="55">
        <f>物品!M220</f>
        <v>0</v>
      </c>
      <c r="G179" s="55">
        <f>物品!N220</f>
        <v>0</v>
      </c>
      <c r="H179" s="55">
        <f>物品!O220</f>
        <v>0</v>
      </c>
      <c r="I179" s="55">
        <f>IF(物品!J220=0,0,"'"&amp;物品!J220&amp;"'")</f>
        <v>0</v>
      </c>
      <c r="J179" s="55">
        <f>IF(物品!K220=0,0,"'"&amp;物品!K220&amp;"'")</f>
        <v>0</v>
      </c>
      <c r="K179" s="55">
        <f>IF(物品!L220=0,0,"'"&amp;物品!L220&amp;"'")</f>
        <v>0</v>
      </c>
      <c r="L179" s="55">
        <f>IF(物品!M220=0,0,"'"&amp;物品!M220&amp;"'")</f>
        <v>0</v>
      </c>
      <c r="M179" s="55">
        <f>IF(物品!N220=0,0,"'"&amp;物品!N220&amp;"'")</f>
        <v>0</v>
      </c>
      <c r="N179" s="55">
        <f>IF(物品!O220=0,0,"'"&amp;物品!O220&amp;"'")</f>
        <v>0</v>
      </c>
      <c r="O179" s="55" t="str">
        <f t="shared" si="49"/>
        <v/>
      </c>
      <c r="P179" s="55" t="str">
        <f t="shared" si="48"/>
        <v/>
      </c>
      <c r="Q179" s="59" t="str">
        <f>IFERROR(VLOOKUP(C179,物品!$B:$E,3,FALSE),"")</f>
        <v/>
      </c>
      <c r="R179" s="59" t="str">
        <f>IFERROR(VLOOKUP(D179,物品!$B:$E,3,FALSE),"")</f>
        <v/>
      </c>
      <c r="S179" s="59" t="str">
        <f>IFERROR(VLOOKUP(E179,物品!$B:$E,3,FALSE),"")</f>
        <v/>
      </c>
      <c r="T179" s="59" t="str">
        <f>IFERROR(VLOOKUP(F179,物品!$B:$E,3,FALSE),"")</f>
        <v/>
      </c>
      <c r="U179" s="59" t="str">
        <f>IFERROR(VLOOKUP(G179,物品!$B:$E,3,FALSE),"")</f>
        <v/>
      </c>
      <c r="V179" s="59" t="str">
        <f>IFERROR(VLOOKUP(H179,物品!$B:$E,3,FALSE),"")</f>
        <v/>
      </c>
      <c r="W179" s="54" t="str">
        <f t="shared" si="50"/>
        <v/>
      </c>
      <c r="X179" s="54" t="str">
        <f t="shared" si="51"/>
        <v/>
      </c>
      <c r="Y179" s="54" t="str">
        <f t="shared" si="52"/>
        <v/>
      </c>
      <c r="Z179" s="54" t="str">
        <f t="shared" si="53"/>
        <v/>
      </c>
      <c r="AA179" s="54" t="str">
        <f t="shared" si="54"/>
        <v/>
      </c>
      <c r="AB179" s="54" t="str">
        <f t="shared" si="55"/>
        <v>|n=0</v>
      </c>
    </row>
    <row r="180" spans="1:28">
      <c r="A180" s="55">
        <f>物品!A221</f>
        <v>0</v>
      </c>
      <c r="B180" s="55" t="str">
        <f>"'"&amp;物品!B221&amp;"'"</f>
        <v>'IT05'</v>
      </c>
      <c r="C180" s="55">
        <f>物品!J221</f>
        <v>0</v>
      </c>
      <c r="D180" s="55">
        <f>物品!K221</f>
        <v>0</v>
      </c>
      <c r="E180" s="55">
        <f>物品!L221</f>
        <v>0</v>
      </c>
      <c r="F180" s="55">
        <f>物品!M221</f>
        <v>0</v>
      </c>
      <c r="G180" s="55">
        <f>物品!N221</f>
        <v>0</v>
      </c>
      <c r="H180" s="55">
        <f>物品!O221</f>
        <v>0</v>
      </c>
      <c r="I180" s="55">
        <f>IF(物品!J221=0,0,"'"&amp;物品!J221&amp;"'")</f>
        <v>0</v>
      </c>
      <c r="J180" s="55">
        <f>IF(物品!K221=0,0,"'"&amp;物品!K221&amp;"'")</f>
        <v>0</v>
      </c>
      <c r="K180" s="55">
        <f>IF(物品!L221=0,0,"'"&amp;物品!L221&amp;"'")</f>
        <v>0</v>
      </c>
      <c r="L180" s="55">
        <f>IF(物品!M221=0,0,"'"&amp;物品!M221&amp;"'")</f>
        <v>0</v>
      </c>
      <c r="M180" s="55">
        <f>IF(物品!N221=0,0,"'"&amp;物品!N221&amp;"'")</f>
        <v>0</v>
      </c>
      <c r="N180" s="55">
        <f>IF(物品!O221=0,0,"'"&amp;物品!O221&amp;"'")</f>
        <v>0</v>
      </c>
      <c r="O180" s="55" t="str">
        <f t="shared" si="49"/>
        <v/>
      </c>
      <c r="P180" s="55" t="str">
        <f t="shared" si="48"/>
        <v/>
      </c>
      <c r="Q180" s="59" t="str">
        <f>IFERROR(VLOOKUP(C180,物品!$B:$E,3,FALSE),"")</f>
        <v/>
      </c>
      <c r="R180" s="59" t="str">
        <f>IFERROR(VLOOKUP(D180,物品!$B:$E,3,FALSE),"")</f>
        <v/>
      </c>
      <c r="S180" s="59" t="str">
        <f>IFERROR(VLOOKUP(E180,物品!$B:$E,3,FALSE),"")</f>
        <v/>
      </c>
      <c r="T180" s="59" t="str">
        <f>IFERROR(VLOOKUP(F180,物品!$B:$E,3,FALSE),"")</f>
        <v/>
      </c>
      <c r="U180" s="59" t="str">
        <f>IFERROR(VLOOKUP(G180,物品!$B:$E,3,FALSE),"")</f>
        <v/>
      </c>
      <c r="V180" s="59" t="str">
        <f>IFERROR(VLOOKUP(H180,物品!$B:$E,3,FALSE),"")</f>
        <v/>
      </c>
      <c r="W180" s="54" t="str">
        <f t="shared" si="50"/>
        <v/>
      </c>
      <c r="X180" s="54" t="str">
        <f t="shared" si="51"/>
        <v/>
      </c>
      <c r="Y180" s="54" t="str">
        <f t="shared" si="52"/>
        <v/>
      </c>
      <c r="Z180" s="54" t="str">
        <f t="shared" si="53"/>
        <v/>
      </c>
      <c r="AA180" s="54" t="str">
        <f t="shared" si="54"/>
        <v/>
      </c>
      <c r="AB180" s="54" t="str">
        <f t="shared" si="55"/>
        <v>|n=0</v>
      </c>
    </row>
    <row r="181" spans="1:28">
      <c r="A181" s="55">
        <f>物品!A222</f>
        <v>0</v>
      </c>
      <c r="B181" s="55" t="str">
        <f>"'"&amp;物品!B222&amp;"'"</f>
        <v>'IT06'</v>
      </c>
      <c r="C181" s="55">
        <f>物品!J222</f>
        <v>0</v>
      </c>
      <c r="D181" s="55">
        <f>物品!K222</f>
        <v>0</v>
      </c>
      <c r="E181" s="55">
        <f>物品!L222</f>
        <v>0</v>
      </c>
      <c r="F181" s="55">
        <f>物品!M222</f>
        <v>0</v>
      </c>
      <c r="G181" s="55">
        <f>物品!N222</f>
        <v>0</v>
      </c>
      <c r="H181" s="55">
        <f>物品!O222</f>
        <v>0</v>
      </c>
      <c r="I181" s="55">
        <f>IF(物品!J222=0,0,"'"&amp;物品!J222&amp;"'")</f>
        <v>0</v>
      </c>
      <c r="J181" s="55">
        <f>IF(物品!K222=0,0,"'"&amp;物品!K222&amp;"'")</f>
        <v>0</v>
      </c>
      <c r="K181" s="55">
        <f>IF(物品!L222=0,0,"'"&amp;物品!L222&amp;"'")</f>
        <v>0</v>
      </c>
      <c r="L181" s="55">
        <f>IF(物品!M222=0,0,"'"&amp;物品!M222&amp;"'")</f>
        <v>0</v>
      </c>
      <c r="M181" s="55">
        <f>IF(物品!N222=0,0,"'"&amp;物品!N222&amp;"'")</f>
        <v>0</v>
      </c>
      <c r="N181" s="55">
        <f>IF(物品!O222=0,0,"'"&amp;物品!O222&amp;"'")</f>
        <v>0</v>
      </c>
      <c r="O181" s="55" t="str">
        <f t="shared" si="49"/>
        <v/>
      </c>
      <c r="P181" s="55" t="str">
        <f t="shared" si="48"/>
        <v/>
      </c>
      <c r="Q181" s="59" t="str">
        <f>IFERROR(VLOOKUP(C181,物品!$B:$E,3,FALSE),"")</f>
        <v/>
      </c>
      <c r="R181" s="59" t="str">
        <f>IFERROR(VLOOKUP(D181,物品!$B:$E,3,FALSE),"")</f>
        <v/>
      </c>
      <c r="S181" s="59" t="str">
        <f>IFERROR(VLOOKUP(E181,物品!$B:$E,3,FALSE),"")</f>
        <v/>
      </c>
      <c r="T181" s="59" t="str">
        <f>IFERROR(VLOOKUP(F181,物品!$B:$E,3,FALSE),"")</f>
        <v/>
      </c>
      <c r="U181" s="59" t="str">
        <f>IFERROR(VLOOKUP(G181,物品!$B:$E,3,FALSE),"")</f>
        <v/>
      </c>
      <c r="V181" s="59" t="str">
        <f>IFERROR(VLOOKUP(H181,物品!$B:$E,3,FALSE),"")</f>
        <v/>
      </c>
      <c r="W181" s="54" t="str">
        <f t="shared" si="50"/>
        <v/>
      </c>
      <c r="X181" s="54" t="str">
        <f t="shared" si="51"/>
        <v/>
      </c>
      <c r="Y181" s="54" t="str">
        <f t="shared" si="52"/>
        <v/>
      </c>
      <c r="Z181" s="54" t="str">
        <f t="shared" si="53"/>
        <v/>
      </c>
      <c r="AA181" s="54" t="str">
        <f t="shared" si="54"/>
        <v/>
      </c>
      <c r="AB181" s="54" t="str">
        <f t="shared" si="55"/>
        <v>|n=0</v>
      </c>
    </row>
    <row r="182" spans="1:28">
      <c r="A182" s="55">
        <f>物品!A223</f>
        <v>0</v>
      </c>
      <c r="B182" s="55" t="str">
        <f>"'"&amp;物品!B223&amp;"'"</f>
        <v>'IT07'</v>
      </c>
      <c r="C182" s="55">
        <f>物品!J223</f>
        <v>0</v>
      </c>
      <c r="D182" s="55">
        <f>物品!K223</f>
        <v>0</v>
      </c>
      <c r="E182" s="55">
        <f>物品!L223</f>
        <v>0</v>
      </c>
      <c r="F182" s="55">
        <f>物品!M223</f>
        <v>0</v>
      </c>
      <c r="G182" s="55">
        <f>物品!N223</f>
        <v>0</v>
      </c>
      <c r="H182" s="55">
        <f>物品!O223</f>
        <v>0</v>
      </c>
      <c r="I182" s="55">
        <f>IF(物品!J223=0,0,"'"&amp;物品!J223&amp;"'")</f>
        <v>0</v>
      </c>
      <c r="J182" s="55">
        <f>IF(物品!K223=0,0,"'"&amp;物品!K223&amp;"'")</f>
        <v>0</v>
      </c>
      <c r="K182" s="55">
        <f>IF(物品!L223=0,0,"'"&amp;物品!L223&amp;"'")</f>
        <v>0</v>
      </c>
      <c r="L182" s="55">
        <f>IF(物品!M223=0,0,"'"&amp;物品!M223&amp;"'")</f>
        <v>0</v>
      </c>
      <c r="M182" s="55">
        <f>IF(物品!N223=0,0,"'"&amp;物品!N223&amp;"'")</f>
        <v>0</v>
      </c>
      <c r="N182" s="55">
        <f>IF(物品!O223=0,0,"'"&amp;物品!O223&amp;"'")</f>
        <v>0</v>
      </c>
      <c r="O182" s="55" t="str">
        <f t="shared" si="49"/>
        <v/>
      </c>
      <c r="P182" s="55" t="str">
        <f t="shared" si="48"/>
        <v/>
      </c>
      <c r="Q182" s="59" t="str">
        <f>IFERROR(VLOOKUP(C182,物品!$B:$E,3,FALSE),"")</f>
        <v/>
      </c>
      <c r="R182" s="59" t="str">
        <f>IFERROR(VLOOKUP(D182,物品!$B:$E,3,FALSE),"")</f>
        <v/>
      </c>
      <c r="S182" s="59" t="str">
        <f>IFERROR(VLOOKUP(E182,物品!$B:$E,3,FALSE),"")</f>
        <v/>
      </c>
      <c r="T182" s="59" t="str">
        <f>IFERROR(VLOOKUP(F182,物品!$B:$E,3,FALSE),"")</f>
        <v/>
      </c>
      <c r="U182" s="59" t="str">
        <f>IFERROR(VLOOKUP(G182,物品!$B:$E,3,FALSE),"")</f>
        <v/>
      </c>
      <c r="V182" s="59" t="str">
        <f>IFERROR(VLOOKUP(H182,物品!$B:$E,3,FALSE),"")</f>
        <v/>
      </c>
      <c r="W182" s="54" t="str">
        <f t="shared" si="50"/>
        <v/>
      </c>
      <c r="X182" s="54" t="str">
        <f t="shared" si="51"/>
        <v/>
      </c>
      <c r="Y182" s="54" t="str">
        <f t="shared" si="52"/>
        <v/>
      </c>
      <c r="Z182" s="54" t="str">
        <f t="shared" si="53"/>
        <v/>
      </c>
      <c r="AA182" s="54" t="str">
        <f t="shared" si="54"/>
        <v/>
      </c>
      <c r="AB182" s="54" t="str">
        <f t="shared" si="55"/>
        <v>|n=0</v>
      </c>
    </row>
    <row r="183" spans="1:28">
      <c r="A183" s="55" t="str">
        <f>物品!A224</f>
        <v>.</v>
      </c>
      <c r="B183" s="55" t="str">
        <f>"'"&amp;物品!B224&amp;"'"</f>
        <v>'IT08'</v>
      </c>
      <c r="C183" s="55">
        <f>物品!J224</f>
        <v>0</v>
      </c>
      <c r="D183" s="55">
        <f>物品!K224</f>
        <v>0</v>
      </c>
      <c r="E183" s="55">
        <f>物品!L224</f>
        <v>0</v>
      </c>
      <c r="F183" s="55">
        <f>物品!M224</f>
        <v>0</v>
      </c>
      <c r="G183" s="55">
        <f>物品!N224</f>
        <v>0</v>
      </c>
      <c r="H183" s="55">
        <f>物品!O224</f>
        <v>0</v>
      </c>
      <c r="I183" s="55">
        <f>IF(物品!J224=0,0,"'"&amp;物品!J224&amp;"'")</f>
        <v>0</v>
      </c>
      <c r="J183" s="55">
        <f>IF(物品!K224=0,0,"'"&amp;物品!K224&amp;"'")</f>
        <v>0</v>
      </c>
      <c r="K183" s="55">
        <f>IF(物品!L224=0,0,"'"&amp;物品!L224&amp;"'")</f>
        <v>0</v>
      </c>
      <c r="L183" s="55">
        <f>IF(物品!M224=0,0,"'"&amp;物品!M224&amp;"'")</f>
        <v>0</v>
      </c>
      <c r="M183" s="55">
        <f>IF(物品!N224=0,0,"'"&amp;物品!N224&amp;"'")</f>
        <v>0</v>
      </c>
      <c r="N183" s="55">
        <f>IF(物品!O224=0,0,"'"&amp;物品!O224&amp;"'")</f>
        <v>0</v>
      </c>
      <c r="O183" s="55" t="str">
        <f t="shared" si="49"/>
        <v/>
      </c>
      <c r="P183" s="55" t="str">
        <f t="shared" si="48"/>
        <v/>
      </c>
      <c r="Q183" s="59" t="str">
        <f>IFERROR(VLOOKUP(C183,物品!$B:$E,3,FALSE),"")</f>
        <v/>
      </c>
      <c r="R183" s="59" t="str">
        <f>IFERROR(VLOOKUP(D183,物品!$B:$E,3,FALSE),"")</f>
        <v/>
      </c>
      <c r="S183" s="59" t="str">
        <f>IFERROR(VLOOKUP(E183,物品!$B:$E,3,FALSE),"")</f>
        <v/>
      </c>
      <c r="T183" s="59" t="str">
        <f>IFERROR(VLOOKUP(F183,物品!$B:$E,3,FALSE),"")</f>
        <v/>
      </c>
      <c r="U183" s="59" t="str">
        <f>IFERROR(VLOOKUP(G183,物品!$B:$E,3,FALSE),"")</f>
        <v/>
      </c>
      <c r="V183" s="59" t="str">
        <f>IFERROR(VLOOKUP(H183,物品!$B:$E,3,FALSE),"")</f>
        <v/>
      </c>
      <c r="W183" s="54" t="str">
        <f t="shared" si="50"/>
        <v/>
      </c>
      <c r="X183" s="54" t="str">
        <f t="shared" si="51"/>
        <v/>
      </c>
      <c r="Y183" s="54" t="str">
        <f t="shared" si="52"/>
        <v/>
      </c>
      <c r="Z183" s="54" t="str">
        <f t="shared" si="53"/>
        <v/>
      </c>
      <c r="AA183" s="54" t="str">
        <f t="shared" si="54"/>
        <v/>
      </c>
      <c r="AB183" s="54" t="str">
        <f t="shared" si="55"/>
        <v>|n=.</v>
      </c>
    </row>
    <row r="184" spans="1:28">
      <c r="A184" s="55">
        <f>物品!A225</f>
        <v>0</v>
      </c>
      <c r="B184" s="55" t="str">
        <f>"'"&amp;物品!B225&amp;"'"</f>
        <v>'IT09'</v>
      </c>
      <c r="C184" s="55">
        <f>物品!J225</f>
        <v>0</v>
      </c>
      <c r="D184" s="55">
        <f>物品!K225</f>
        <v>0</v>
      </c>
      <c r="E184" s="55">
        <f>物品!L225</f>
        <v>0</v>
      </c>
      <c r="F184" s="55">
        <f>物品!M225</f>
        <v>0</v>
      </c>
      <c r="G184" s="55">
        <f>物品!N225</f>
        <v>0</v>
      </c>
      <c r="H184" s="55">
        <f>物品!O225</f>
        <v>0</v>
      </c>
      <c r="I184" s="55">
        <f>IF(物品!J225=0,0,"'"&amp;物品!J225&amp;"'")</f>
        <v>0</v>
      </c>
      <c r="J184" s="55">
        <f>IF(物品!K225=0,0,"'"&amp;物品!K225&amp;"'")</f>
        <v>0</v>
      </c>
      <c r="K184" s="55">
        <f>IF(物品!L225=0,0,"'"&amp;物品!L225&amp;"'")</f>
        <v>0</v>
      </c>
      <c r="L184" s="55">
        <f>IF(物品!M225=0,0,"'"&amp;物品!M225&amp;"'")</f>
        <v>0</v>
      </c>
      <c r="M184" s="55">
        <f>IF(物品!N225=0,0,"'"&amp;物品!N225&amp;"'")</f>
        <v>0</v>
      </c>
      <c r="N184" s="55">
        <f>IF(物品!O225=0,0,"'"&amp;物品!O225&amp;"'")</f>
        <v>0</v>
      </c>
      <c r="O184" s="55" t="str">
        <f t="shared" si="49"/>
        <v/>
      </c>
      <c r="P184" s="55" t="str">
        <f t="shared" ref="P184:P215" si="56">IFERROR(VLOOKUP(A184,Q:AB,12,FALSE),IFERROR(VLOOKUP(A184,R:AB,11,FALSE),IFERROR(VLOOKUP(A184,S:AB,10,FALSE),"")))</f>
        <v/>
      </c>
      <c r="Q184" s="59" t="str">
        <f>IFERROR(VLOOKUP(C184,物品!$B:$E,3,FALSE),"")</f>
        <v/>
      </c>
      <c r="R184" s="59" t="str">
        <f>IFERROR(VLOOKUP(D184,物品!$B:$E,3,FALSE),"")</f>
        <v/>
      </c>
      <c r="S184" s="59" t="str">
        <f>IFERROR(VLOOKUP(E184,物品!$B:$E,3,FALSE),"")</f>
        <v/>
      </c>
      <c r="T184" s="59" t="str">
        <f>IFERROR(VLOOKUP(F184,物品!$B:$E,3,FALSE),"")</f>
        <v/>
      </c>
      <c r="U184" s="59" t="str">
        <f>IFERROR(VLOOKUP(G184,物品!$B:$E,3,FALSE),"")</f>
        <v/>
      </c>
      <c r="V184" s="59" t="str">
        <f>IFERROR(VLOOKUP(H184,物品!$B:$E,3,FALSE),"")</f>
        <v/>
      </c>
      <c r="W184" s="54" t="str">
        <f t="shared" si="50"/>
        <v/>
      </c>
      <c r="X184" s="54" t="str">
        <f t="shared" si="51"/>
        <v/>
      </c>
      <c r="Y184" s="54" t="str">
        <f t="shared" si="52"/>
        <v/>
      </c>
      <c r="Z184" s="54" t="str">
        <f t="shared" si="53"/>
        <v/>
      </c>
      <c r="AA184" s="54" t="str">
        <f t="shared" si="54"/>
        <v/>
      </c>
      <c r="AB184" s="54" t="str">
        <f t="shared" si="55"/>
        <v>|n=0</v>
      </c>
    </row>
    <row r="185" spans="1:28">
      <c r="A185" s="55">
        <f>物品!A226</f>
        <v>0</v>
      </c>
      <c r="B185" s="55" t="str">
        <f>"'"&amp;物品!B226&amp;"'"</f>
        <v>'IT10'</v>
      </c>
      <c r="C185" s="55">
        <f>物品!J226</f>
        <v>0</v>
      </c>
      <c r="D185" s="55">
        <f>物品!K226</f>
        <v>0</v>
      </c>
      <c r="E185" s="55">
        <f>物品!L226</f>
        <v>0</v>
      </c>
      <c r="F185" s="55">
        <f>物品!M226</f>
        <v>0</v>
      </c>
      <c r="G185" s="55">
        <f>物品!N226</f>
        <v>0</v>
      </c>
      <c r="H185" s="55">
        <f>物品!O226</f>
        <v>0</v>
      </c>
      <c r="I185" s="55">
        <f>IF(物品!J226=0,0,"'"&amp;物品!J226&amp;"'")</f>
        <v>0</v>
      </c>
      <c r="J185" s="55">
        <f>IF(物品!K226=0,0,"'"&amp;物品!K226&amp;"'")</f>
        <v>0</v>
      </c>
      <c r="K185" s="55">
        <f>IF(物品!L226=0,0,"'"&amp;物品!L226&amp;"'")</f>
        <v>0</v>
      </c>
      <c r="L185" s="55">
        <f>IF(物品!M226=0,0,"'"&amp;物品!M226&amp;"'")</f>
        <v>0</v>
      </c>
      <c r="M185" s="55">
        <f>IF(物品!N226=0,0,"'"&amp;物品!N226&amp;"'")</f>
        <v>0</v>
      </c>
      <c r="N185" s="55">
        <f>IF(物品!O226=0,0,"'"&amp;物品!O226&amp;"'")</f>
        <v>0</v>
      </c>
      <c r="O185" s="55" t="str">
        <f t="shared" si="49"/>
        <v/>
      </c>
      <c r="P185" s="55" t="str">
        <f t="shared" si="56"/>
        <v/>
      </c>
      <c r="Q185" s="59" t="str">
        <f>IFERROR(VLOOKUP(C185,物品!$B:$E,3,FALSE),"")</f>
        <v/>
      </c>
      <c r="R185" s="59" t="str">
        <f>IFERROR(VLOOKUP(D185,物品!$B:$E,3,FALSE),"")</f>
        <v/>
      </c>
      <c r="S185" s="59" t="str">
        <f>IFERROR(VLOOKUP(E185,物品!$B:$E,3,FALSE),"")</f>
        <v/>
      </c>
      <c r="T185" s="59" t="str">
        <f>IFERROR(VLOOKUP(F185,物品!$B:$E,3,FALSE),"")</f>
        <v/>
      </c>
      <c r="U185" s="59" t="str">
        <f>IFERROR(VLOOKUP(G185,物品!$B:$E,3,FALSE),"")</f>
        <v/>
      </c>
      <c r="V185" s="59" t="str">
        <f>IFERROR(VLOOKUP(H185,物品!$B:$E,3,FALSE),"")</f>
        <v/>
      </c>
      <c r="W185" s="54" t="str">
        <f t="shared" si="50"/>
        <v/>
      </c>
      <c r="X185" s="54" t="str">
        <f t="shared" si="51"/>
        <v/>
      </c>
      <c r="Y185" s="54" t="str">
        <f t="shared" si="52"/>
        <v/>
      </c>
      <c r="Z185" s="54" t="str">
        <f t="shared" si="53"/>
        <v/>
      </c>
      <c r="AA185" s="54" t="str">
        <f t="shared" si="54"/>
        <v/>
      </c>
      <c r="AB185" s="54" t="str">
        <f t="shared" si="55"/>
        <v>|n=0</v>
      </c>
    </row>
    <row r="186" spans="1:28">
      <c r="A186" s="55">
        <f>物品!A245</f>
        <v>0</v>
      </c>
      <c r="B186" s="55" t="str">
        <f>"'"&amp;物品!B245&amp;"'"</f>
        <v>'IS02'</v>
      </c>
      <c r="C186" s="55">
        <f>物品!J245</f>
        <v>0</v>
      </c>
      <c r="D186" s="55">
        <f>物品!K245</f>
        <v>0</v>
      </c>
      <c r="E186" s="55">
        <f>物品!L245</f>
        <v>0</v>
      </c>
      <c r="F186" s="55">
        <f>物品!M245</f>
        <v>0</v>
      </c>
      <c r="G186" s="55">
        <f>物品!N245</f>
        <v>0</v>
      </c>
      <c r="H186" s="55">
        <f>物品!O245</f>
        <v>0</v>
      </c>
      <c r="I186" s="55">
        <f>IF(物品!J245=0,0,"'"&amp;物品!J245&amp;"'")</f>
        <v>0</v>
      </c>
      <c r="J186" s="55">
        <f>IF(物品!K245=0,0,"'"&amp;物品!K245&amp;"'")</f>
        <v>0</v>
      </c>
      <c r="K186" s="55">
        <f>IF(物品!L245=0,0,"'"&amp;物品!L245&amp;"'")</f>
        <v>0</v>
      </c>
      <c r="L186" s="55">
        <f>IF(物品!M245=0,0,"'"&amp;物品!M245&amp;"'")</f>
        <v>0</v>
      </c>
      <c r="M186" s="55">
        <f>IF(物品!N245=0,0,"'"&amp;物品!N245&amp;"'")</f>
        <v>0</v>
      </c>
      <c r="N186" s="55">
        <f>IF(物品!O245=0,0,"'"&amp;物品!O245&amp;"'")</f>
        <v>0</v>
      </c>
      <c r="O186" s="55" t="str">
        <f t="shared" si="49"/>
        <v/>
      </c>
      <c r="P186" s="55" t="str">
        <f t="shared" si="56"/>
        <v/>
      </c>
      <c r="Q186" s="59" t="str">
        <f>IFERROR(VLOOKUP(C186,物品!$B:$E,3,FALSE),"")</f>
        <v/>
      </c>
      <c r="R186" s="59" t="str">
        <f>IFERROR(VLOOKUP(D186,物品!$B:$E,3,FALSE),"")</f>
        <v/>
      </c>
      <c r="S186" s="59" t="str">
        <f>IFERROR(VLOOKUP(E186,物品!$B:$E,3,FALSE),"")</f>
        <v/>
      </c>
      <c r="T186" s="59" t="str">
        <f>IFERROR(VLOOKUP(F186,物品!$B:$E,3,FALSE),"")</f>
        <v/>
      </c>
      <c r="U186" s="59" t="str">
        <f>IFERROR(VLOOKUP(G186,物品!$B:$E,3,FALSE),"")</f>
        <v/>
      </c>
      <c r="V186" s="59" t="str">
        <f>IFERROR(VLOOKUP(H186,物品!$B:$E,3,FALSE),"")</f>
        <v/>
      </c>
      <c r="W186" s="54" t="str">
        <f t="shared" si="50"/>
        <v/>
      </c>
      <c r="X186" s="54" t="str">
        <f t="shared" si="51"/>
        <v/>
      </c>
      <c r="Y186" s="54" t="str">
        <f t="shared" si="52"/>
        <v/>
      </c>
      <c r="Z186" s="54" t="str">
        <f t="shared" si="53"/>
        <v/>
      </c>
      <c r="AA186" s="54" t="str">
        <f t="shared" si="54"/>
        <v/>
      </c>
      <c r="AB186" s="54" t="str">
        <f t="shared" si="55"/>
        <v>|n=0</v>
      </c>
    </row>
    <row r="187" spans="1:28">
      <c r="A187" s="55">
        <f>物品!A246</f>
        <v>0</v>
      </c>
      <c r="B187" s="55" t="str">
        <f>"'"&amp;物品!B246&amp;"'"</f>
        <v>'IS03'</v>
      </c>
      <c r="C187" s="55">
        <f>物品!J246</f>
        <v>0</v>
      </c>
      <c r="D187" s="55">
        <f>物品!K246</f>
        <v>0</v>
      </c>
      <c r="E187" s="55">
        <f>物品!L246</f>
        <v>0</v>
      </c>
      <c r="F187" s="55">
        <f>物品!M246</f>
        <v>0</v>
      </c>
      <c r="G187" s="55">
        <f>物品!N246</f>
        <v>0</v>
      </c>
      <c r="H187" s="55">
        <f>物品!O246</f>
        <v>0</v>
      </c>
      <c r="I187" s="55">
        <f>IF(物品!J246=0,0,"'"&amp;物品!J246&amp;"'")</f>
        <v>0</v>
      </c>
      <c r="J187" s="55">
        <f>IF(物品!K246=0,0,"'"&amp;物品!K246&amp;"'")</f>
        <v>0</v>
      </c>
      <c r="K187" s="55">
        <f>IF(物品!L246=0,0,"'"&amp;物品!L246&amp;"'")</f>
        <v>0</v>
      </c>
      <c r="L187" s="55">
        <f>IF(物品!M246=0,0,"'"&amp;物品!M246&amp;"'")</f>
        <v>0</v>
      </c>
      <c r="M187" s="55">
        <f>IF(物品!N246=0,0,"'"&amp;物品!N246&amp;"'")</f>
        <v>0</v>
      </c>
      <c r="N187" s="55">
        <f>IF(物品!O246=0,0,"'"&amp;物品!O246&amp;"'")</f>
        <v>0</v>
      </c>
      <c r="O187" s="55" t="str">
        <f t="shared" ref="O187:O214" si="57">IF(I187=0,"","AddItemFormula("&amp;I187&amp;","&amp;J187&amp;","&amp;K187&amp;","&amp;L187&amp;","&amp;M187&amp;","&amp;N187&amp;","&amp;B187&amp;")")</f>
        <v/>
      </c>
      <c r="P187" s="55" t="str">
        <f t="shared" si="56"/>
        <v/>
      </c>
      <c r="Q187" s="59" t="str">
        <f>IFERROR(VLOOKUP(C187,物品!$B:$E,3,FALSE),"")</f>
        <v/>
      </c>
      <c r="R187" s="59" t="str">
        <f>IFERROR(VLOOKUP(D187,物品!$B:$E,3,FALSE),"")</f>
        <v/>
      </c>
      <c r="S187" s="59" t="str">
        <f>IFERROR(VLOOKUP(E187,物品!$B:$E,3,FALSE),"")</f>
        <v/>
      </c>
      <c r="T187" s="59" t="str">
        <f>IFERROR(VLOOKUP(F187,物品!$B:$E,3,FALSE),"")</f>
        <v/>
      </c>
      <c r="U187" s="59" t="str">
        <f>IFERROR(VLOOKUP(G187,物品!$B:$E,3,FALSE),"")</f>
        <v/>
      </c>
      <c r="V187" s="59" t="str">
        <f>IFERROR(VLOOKUP(H187,物品!$B:$E,3,FALSE),"")</f>
        <v/>
      </c>
      <c r="W187" s="54" t="str">
        <f t="shared" ref="W187:W214" si="58">IF(R187="","","+"&amp;R187)</f>
        <v/>
      </c>
      <c r="X187" s="54" t="str">
        <f t="shared" ref="X187:X214" si="59">IF(S187="","","+"&amp;S187)</f>
        <v/>
      </c>
      <c r="Y187" s="54" t="str">
        <f t="shared" ref="Y187:Y214" si="60">IF(T187="","","+"&amp;T187)</f>
        <v/>
      </c>
      <c r="Z187" s="54" t="str">
        <f t="shared" ref="Z187:Z214" si="61">IF(U187="","","+"&amp;U187)</f>
        <v/>
      </c>
      <c r="AA187" s="54" t="str">
        <f t="shared" ref="AA187:AA214" si="62">IF(V187="","","+"&amp;V187)</f>
        <v/>
      </c>
      <c r="AB187" s="54" t="str">
        <f t="shared" ref="AB187:AB214" si="63">"|n"&amp;Q187&amp;W187&amp;X187&amp;Y187&amp;Z187&amp;AA187&amp;"="&amp;A187</f>
        <v>|n=0</v>
      </c>
    </row>
    <row r="188" spans="1:28">
      <c r="A188" s="55" t="e">
        <f>物品!#REF!</f>
        <v>#REF!</v>
      </c>
      <c r="B188" s="55" t="e">
        <f>"'"&amp;物品!#REF!&amp;"'"</f>
        <v>#REF!</v>
      </c>
      <c r="C188" s="55" t="e">
        <f>物品!#REF!</f>
        <v>#REF!</v>
      </c>
      <c r="D188" s="55" t="e">
        <f>物品!#REF!</f>
        <v>#REF!</v>
      </c>
      <c r="E188" s="55" t="e">
        <f>物品!#REF!</f>
        <v>#REF!</v>
      </c>
      <c r="F188" s="55" t="e">
        <f>物品!#REF!</f>
        <v>#REF!</v>
      </c>
      <c r="G188" s="55" t="e">
        <f>物品!#REF!</f>
        <v>#REF!</v>
      </c>
      <c r="H188" s="55" t="e">
        <f>物品!#REF!</f>
        <v>#REF!</v>
      </c>
      <c r="I188" s="55" t="e">
        <f>IF(物品!#REF!=0,0,"'"&amp;物品!#REF!&amp;"'")</f>
        <v>#REF!</v>
      </c>
      <c r="J188" s="55" t="e">
        <f>IF(物品!#REF!=0,0,"'"&amp;物品!#REF!&amp;"'")</f>
        <v>#REF!</v>
      </c>
      <c r="K188" s="55" t="e">
        <f>IF(物品!#REF!=0,0,"'"&amp;物品!#REF!&amp;"'")</f>
        <v>#REF!</v>
      </c>
      <c r="L188" s="55" t="e">
        <f>IF(物品!#REF!=0,0,"'"&amp;物品!#REF!&amp;"'")</f>
        <v>#REF!</v>
      </c>
      <c r="M188" s="55" t="e">
        <f>IF(物品!#REF!=0,0,"'"&amp;物品!#REF!&amp;"'")</f>
        <v>#REF!</v>
      </c>
      <c r="N188" s="55" t="e">
        <f>IF(物品!#REF!=0,0,"'"&amp;物品!#REF!&amp;"'")</f>
        <v>#REF!</v>
      </c>
      <c r="O188" s="55" t="e">
        <f t="shared" si="57"/>
        <v>#REF!</v>
      </c>
      <c r="P188" s="55" t="str">
        <f t="shared" si="56"/>
        <v/>
      </c>
      <c r="Q188" s="59" t="str">
        <f>IFERROR(VLOOKUP(C188,物品!$B:$E,3,FALSE),"")</f>
        <v/>
      </c>
      <c r="R188" s="59" t="str">
        <f>IFERROR(VLOOKUP(D188,物品!$B:$E,3,FALSE),"")</f>
        <v/>
      </c>
      <c r="S188" s="59" t="str">
        <f>IFERROR(VLOOKUP(E188,物品!$B:$E,3,FALSE),"")</f>
        <v/>
      </c>
      <c r="T188" s="59" t="str">
        <f>IFERROR(VLOOKUP(F188,物品!$B:$E,3,FALSE),"")</f>
        <v/>
      </c>
      <c r="U188" s="59" t="str">
        <f>IFERROR(VLOOKUP(G188,物品!$B:$E,3,FALSE),"")</f>
        <v/>
      </c>
      <c r="V188" s="59" t="str">
        <f>IFERROR(VLOOKUP(H188,物品!$B:$E,3,FALSE),"")</f>
        <v/>
      </c>
      <c r="W188" s="54" t="str">
        <f t="shared" si="58"/>
        <v/>
      </c>
      <c r="X188" s="54" t="str">
        <f t="shared" si="59"/>
        <v/>
      </c>
      <c r="Y188" s="54" t="str">
        <f t="shared" si="60"/>
        <v/>
      </c>
      <c r="Z188" s="54" t="str">
        <f t="shared" si="61"/>
        <v/>
      </c>
      <c r="AA188" s="54" t="str">
        <f t="shared" si="62"/>
        <v/>
      </c>
      <c r="AB188" s="54" t="e">
        <f t="shared" si="63"/>
        <v>#REF!</v>
      </c>
    </row>
    <row r="189" spans="1:28">
      <c r="A189" s="55" t="e">
        <f>物品!#REF!</f>
        <v>#REF!</v>
      </c>
      <c r="B189" s="55" t="e">
        <f>"'"&amp;物品!#REF!&amp;"'"</f>
        <v>#REF!</v>
      </c>
      <c r="C189" s="55" t="e">
        <f>物品!#REF!</f>
        <v>#REF!</v>
      </c>
      <c r="D189" s="55" t="e">
        <f>物品!#REF!</f>
        <v>#REF!</v>
      </c>
      <c r="E189" s="55" t="e">
        <f>物品!#REF!</f>
        <v>#REF!</v>
      </c>
      <c r="F189" s="55" t="e">
        <f>物品!#REF!</f>
        <v>#REF!</v>
      </c>
      <c r="G189" s="55" t="e">
        <f>物品!#REF!</f>
        <v>#REF!</v>
      </c>
      <c r="H189" s="55" t="e">
        <f>物品!#REF!</f>
        <v>#REF!</v>
      </c>
      <c r="I189" s="55" t="e">
        <f>IF(物品!#REF!=0,0,"'"&amp;物品!#REF!&amp;"'")</f>
        <v>#REF!</v>
      </c>
      <c r="J189" s="55" t="e">
        <f>IF(物品!#REF!=0,0,"'"&amp;物品!#REF!&amp;"'")</f>
        <v>#REF!</v>
      </c>
      <c r="K189" s="55" t="e">
        <f>IF(物品!#REF!=0,0,"'"&amp;物品!#REF!&amp;"'")</f>
        <v>#REF!</v>
      </c>
      <c r="L189" s="55" t="e">
        <f>IF(物品!#REF!=0,0,"'"&amp;物品!#REF!&amp;"'")</f>
        <v>#REF!</v>
      </c>
      <c r="M189" s="55" t="e">
        <f>IF(物品!#REF!=0,0,"'"&amp;物品!#REF!&amp;"'")</f>
        <v>#REF!</v>
      </c>
      <c r="N189" s="55" t="e">
        <f>IF(物品!#REF!=0,0,"'"&amp;物品!#REF!&amp;"'")</f>
        <v>#REF!</v>
      </c>
      <c r="O189" s="55" t="e">
        <f t="shared" si="57"/>
        <v>#REF!</v>
      </c>
      <c r="P189" s="55" t="str">
        <f t="shared" si="56"/>
        <v/>
      </c>
      <c r="Q189" s="59" t="str">
        <f>IFERROR(VLOOKUP(C189,物品!$B:$E,3,FALSE),"")</f>
        <v/>
      </c>
      <c r="R189" s="59" t="str">
        <f>IFERROR(VLOOKUP(D189,物品!$B:$E,3,FALSE),"")</f>
        <v/>
      </c>
      <c r="S189" s="59" t="str">
        <f>IFERROR(VLOOKUP(E189,物品!$B:$E,3,FALSE),"")</f>
        <v/>
      </c>
      <c r="T189" s="59" t="str">
        <f>IFERROR(VLOOKUP(F189,物品!$B:$E,3,FALSE),"")</f>
        <v/>
      </c>
      <c r="U189" s="59" t="str">
        <f>IFERROR(VLOOKUP(G189,物品!$B:$E,3,FALSE),"")</f>
        <v/>
      </c>
      <c r="V189" s="59" t="str">
        <f>IFERROR(VLOOKUP(H189,物品!$B:$E,3,FALSE),"")</f>
        <v/>
      </c>
      <c r="W189" s="54" t="str">
        <f t="shared" si="58"/>
        <v/>
      </c>
      <c r="X189" s="54" t="str">
        <f t="shared" si="59"/>
        <v/>
      </c>
      <c r="Y189" s="54" t="str">
        <f t="shared" si="60"/>
        <v/>
      </c>
      <c r="Z189" s="54" t="str">
        <f t="shared" si="61"/>
        <v/>
      </c>
      <c r="AA189" s="54" t="str">
        <f t="shared" si="62"/>
        <v/>
      </c>
      <c r="AB189" s="54" t="e">
        <f t="shared" si="63"/>
        <v>#REF!</v>
      </c>
    </row>
    <row r="190" spans="1:28">
      <c r="A190" s="55">
        <f>物品!A257</f>
        <v>0</v>
      </c>
      <c r="B190" s="55" t="str">
        <f>"'"&amp;物品!B257&amp;"'"</f>
        <v>'IS12'</v>
      </c>
      <c r="C190" s="55">
        <f>物品!J257</f>
        <v>0</v>
      </c>
      <c r="D190" s="55">
        <f>物品!K257</f>
        <v>0</v>
      </c>
      <c r="E190" s="55">
        <f>物品!L257</f>
        <v>0</v>
      </c>
      <c r="F190" s="55">
        <f>物品!M257</f>
        <v>0</v>
      </c>
      <c r="G190" s="55">
        <f>物品!N257</f>
        <v>0</v>
      </c>
      <c r="H190" s="55">
        <f>物品!O257</f>
        <v>0</v>
      </c>
      <c r="I190" s="55">
        <f>IF(物品!J257=0,0,"'"&amp;物品!J257&amp;"'")</f>
        <v>0</v>
      </c>
      <c r="J190" s="55">
        <f>IF(物品!K257=0,0,"'"&amp;物品!K257&amp;"'")</f>
        <v>0</v>
      </c>
      <c r="K190" s="55">
        <f>IF(物品!L257=0,0,"'"&amp;物品!L257&amp;"'")</f>
        <v>0</v>
      </c>
      <c r="L190" s="55">
        <f>IF(物品!M257=0,0,"'"&amp;物品!M257&amp;"'")</f>
        <v>0</v>
      </c>
      <c r="M190" s="55">
        <f>IF(物品!N257=0,0,"'"&amp;物品!N257&amp;"'")</f>
        <v>0</v>
      </c>
      <c r="N190" s="55">
        <f>IF(物品!O257=0,0,"'"&amp;物品!O257&amp;"'")</f>
        <v>0</v>
      </c>
      <c r="O190" s="55" t="str">
        <f t="shared" si="57"/>
        <v/>
      </c>
      <c r="P190" s="55" t="str">
        <f t="shared" si="56"/>
        <v/>
      </c>
      <c r="Q190" s="59" t="str">
        <f>IFERROR(VLOOKUP(C190,物品!$B:$E,3,FALSE),"")</f>
        <v/>
      </c>
      <c r="R190" s="59" t="str">
        <f>IFERROR(VLOOKUP(D190,物品!$B:$E,3,FALSE),"")</f>
        <v/>
      </c>
      <c r="S190" s="59" t="str">
        <f>IFERROR(VLOOKUP(E190,物品!$B:$E,3,FALSE),"")</f>
        <v/>
      </c>
      <c r="T190" s="59" t="str">
        <f>IFERROR(VLOOKUP(F190,物品!$B:$E,3,FALSE),"")</f>
        <v/>
      </c>
      <c r="U190" s="59" t="str">
        <f>IFERROR(VLOOKUP(G190,物品!$B:$E,3,FALSE),"")</f>
        <v/>
      </c>
      <c r="V190" s="59" t="str">
        <f>IFERROR(VLOOKUP(H190,物品!$B:$E,3,FALSE),"")</f>
        <v/>
      </c>
      <c r="W190" s="54" t="str">
        <f t="shared" si="58"/>
        <v/>
      </c>
      <c r="X190" s="54" t="str">
        <f t="shared" si="59"/>
        <v/>
      </c>
      <c r="Y190" s="54" t="str">
        <f t="shared" si="60"/>
        <v/>
      </c>
      <c r="Z190" s="54" t="str">
        <f t="shared" si="61"/>
        <v/>
      </c>
      <c r="AA190" s="54" t="str">
        <f t="shared" si="62"/>
        <v/>
      </c>
      <c r="AB190" s="54" t="str">
        <f t="shared" si="63"/>
        <v>|n=0</v>
      </c>
    </row>
    <row r="191" spans="1:28">
      <c r="A191" s="55" t="e">
        <f>物品!#REF!</f>
        <v>#REF!</v>
      </c>
      <c r="B191" s="55" t="e">
        <f>"'"&amp;物品!#REF!&amp;"'"</f>
        <v>#REF!</v>
      </c>
      <c r="C191" s="55" t="e">
        <f>物品!#REF!</f>
        <v>#REF!</v>
      </c>
      <c r="D191" s="55" t="e">
        <f>物品!#REF!</f>
        <v>#REF!</v>
      </c>
      <c r="E191" s="55" t="e">
        <f>物品!#REF!</f>
        <v>#REF!</v>
      </c>
      <c r="F191" s="55" t="e">
        <f>物品!#REF!</f>
        <v>#REF!</v>
      </c>
      <c r="G191" s="55" t="e">
        <f>物品!#REF!</f>
        <v>#REF!</v>
      </c>
      <c r="H191" s="55" t="e">
        <f>物品!#REF!</f>
        <v>#REF!</v>
      </c>
      <c r="I191" s="55" t="e">
        <f>IF(物品!#REF!=0,0,"'"&amp;物品!#REF!&amp;"'")</f>
        <v>#REF!</v>
      </c>
      <c r="J191" s="55" t="e">
        <f>IF(物品!#REF!=0,0,"'"&amp;物品!#REF!&amp;"'")</f>
        <v>#REF!</v>
      </c>
      <c r="K191" s="55" t="e">
        <f>IF(物品!#REF!=0,0,"'"&amp;物品!#REF!&amp;"'")</f>
        <v>#REF!</v>
      </c>
      <c r="L191" s="55" t="e">
        <f>IF(物品!#REF!=0,0,"'"&amp;物品!#REF!&amp;"'")</f>
        <v>#REF!</v>
      </c>
      <c r="M191" s="55" t="e">
        <f>IF(物品!#REF!=0,0,"'"&amp;物品!#REF!&amp;"'")</f>
        <v>#REF!</v>
      </c>
      <c r="N191" s="55" t="e">
        <f>IF(物品!#REF!=0,0,"'"&amp;物品!#REF!&amp;"'")</f>
        <v>#REF!</v>
      </c>
      <c r="O191" s="55" t="e">
        <f t="shared" si="57"/>
        <v>#REF!</v>
      </c>
      <c r="P191" s="55" t="str">
        <f t="shared" si="56"/>
        <v/>
      </c>
      <c r="Q191" s="59" t="str">
        <f>IFERROR(VLOOKUP(C191,物品!$B:$E,3,FALSE),"")</f>
        <v/>
      </c>
      <c r="R191" s="59" t="str">
        <f>IFERROR(VLOOKUP(D191,物品!$B:$E,3,FALSE),"")</f>
        <v/>
      </c>
      <c r="S191" s="59" t="str">
        <f>IFERROR(VLOOKUP(E191,物品!$B:$E,3,FALSE),"")</f>
        <v/>
      </c>
      <c r="T191" s="59" t="str">
        <f>IFERROR(VLOOKUP(F191,物品!$B:$E,3,FALSE),"")</f>
        <v/>
      </c>
      <c r="U191" s="59" t="str">
        <f>IFERROR(VLOOKUP(G191,物品!$B:$E,3,FALSE),"")</f>
        <v/>
      </c>
      <c r="V191" s="59" t="str">
        <f>IFERROR(VLOOKUP(H191,物品!$B:$E,3,FALSE),"")</f>
        <v/>
      </c>
      <c r="W191" s="54" t="str">
        <f t="shared" si="58"/>
        <v/>
      </c>
      <c r="X191" s="54" t="str">
        <f t="shared" si="59"/>
        <v/>
      </c>
      <c r="Y191" s="54" t="str">
        <f t="shared" si="60"/>
        <v/>
      </c>
      <c r="Z191" s="54" t="str">
        <f t="shared" si="61"/>
        <v/>
      </c>
      <c r="AA191" s="54" t="str">
        <f t="shared" si="62"/>
        <v/>
      </c>
      <c r="AB191" s="54" t="e">
        <f t="shared" si="63"/>
        <v>#REF!</v>
      </c>
    </row>
    <row r="192" spans="1:28">
      <c r="A192" s="55" t="e">
        <f>物品!#REF!</f>
        <v>#REF!</v>
      </c>
      <c r="B192" s="55" t="e">
        <f>"'"&amp;物品!#REF!&amp;"'"</f>
        <v>#REF!</v>
      </c>
      <c r="C192" s="55" t="e">
        <f>物品!#REF!</f>
        <v>#REF!</v>
      </c>
      <c r="D192" s="55" t="e">
        <f>物品!#REF!</f>
        <v>#REF!</v>
      </c>
      <c r="E192" s="55" t="e">
        <f>物品!#REF!</f>
        <v>#REF!</v>
      </c>
      <c r="F192" s="55" t="e">
        <f>物品!#REF!</f>
        <v>#REF!</v>
      </c>
      <c r="G192" s="55" t="e">
        <f>物品!#REF!</f>
        <v>#REF!</v>
      </c>
      <c r="H192" s="55" t="e">
        <f>物品!#REF!</f>
        <v>#REF!</v>
      </c>
      <c r="I192" s="55" t="e">
        <f>IF(物品!#REF!=0,0,"'"&amp;物品!#REF!&amp;"'")</f>
        <v>#REF!</v>
      </c>
      <c r="J192" s="55" t="e">
        <f>IF(物品!#REF!=0,0,"'"&amp;物品!#REF!&amp;"'")</f>
        <v>#REF!</v>
      </c>
      <c r="K192" s="55" t="e">
        <f>IF(物品!#REF!=0,0,"'"&amp;物品!#REF!&amp;"'")</f>
        <v>#REF!</v>
      </c>
      <c r="L192" s="55" t="e">
        <f>IF(物品!#REF!=0,0,"'"&amp;物品!#REF!&amp;"'")</f>
        <v>#REF!</v>
      </c>
      <c r="M192" s="55" t="e">
        <f>IF(物品!#REF!=0,0,"'"&amp;物品!#REF!&amp;"'")</f>
        <v>#REF!</v>
      </c>
      <c r="N192" s="55" t="e">
        <f>IF(物品!#REF!=0,0,"'"&amp;物品!#REF!&amp;"'")</f>
        <v>#REF!</v>
      </c>
      <c r="O192" s="55" t="e">
        <f t="shared" si="57"/>
        <v>#REF!</v>
      </c>
      <c r="P192" s="55" t="str">
        <f t="shared" si="56"/>
        <v/>
      </c>
      <c r="Q192" s="59" t="str">
        <f>IFERROR(VLOOKUP(C192,物品!$B:$E,3,FALSE),"")</f>
        <v/>
      </c>
      <c r="R192" s="59" t="str">
        <f>IFERROR(VLOOKUP(D192,物品!$B:$E,3,FALSE),"")</f>
        <v/>
      </c>
      <c r="S192" s="59" t="str">
        <f>IFERROR(VLOOKUP(E192,物品!$B:$E,3,FALSE),"")</f>
        <v/>
      </c>
      <c r="T192" s="59" t="str">
        <f>IFERROR(VLOOKUP(F192,物品!$B:$E,3,FALSE),"")</f>
        <v/>
      </c>
      <c r="U192" s="59" t="str">
        <f>IFERROR(VLOOKUP(G192,物品!$B:$E,3,FALSE),"")</f>
        <v/>
      </c>
      <c r="V192" s="59" t="str">
        <f>IFERROR(VLOOKUP(H192,物品!$B:$E,3,FALSE),"")</f>
        <v/>
      </c>
      <c r="W192" s="54" t="str">
        <f t="shared" si="58"/>
        <v/>
      </c>
      <c r="X192" s="54" t="str">
        <f t="shared" si="59"/>
        <v/>
      </c>
      <c r="Y192" s="54" t="str">
        <f t="shared" si="60"/>
        <v/>
      </c>
      <c r="Z192" s="54" t="str">
        <f t="shared" si="61"/>
        <v/>
      </c>
      <c r="AA192" s="54" t="str">
        <f t="shared" si="62"/>
        <v/>
      </c>
      <c r="AB192" s="54" t="e">
        <f t="shared" si="63"/>
        <v>#REF!</v>
      </c>
    </row>
    <row r="193" spans="1:28">
      <c r="A193" s="55" t="e">
        <f>物品!#REF!</f>
        <v>#REF!</v>
      </c>
      <c r="B193" s="55" t="e">
        <f>"'"&amp;物品!#REF!&amp;"'"</f>
        <v>#REF!</v>
      </c>
      <c r="C193" s="55" t="e">
        <f>物品!#REF!</f>
        <v>#REF!</v>
      </c>
      <c r="D193" s="55" t="e">
        <f>物品!#REF!</f>
        <v>#REF!</v>
      </c>
      <c r="E193" s="55" t="e">
        <f>物品!#REF!</f>
        <v>#REF!</v>
      </c>
      <c r="F193" s="55" t="e">
        <f>物品!#REF!</f>
        <v>#REF!</v>
      </c>
      <c r="G193" s="55" t="e">
        <f>物品!#REF!</f>
        <v>#REF!</v>
      </c>
      <c r="H193" s="55" t="e">
        <f>物品!#REF!</f>
        <v>#REF!</v>
      </c>
      <c r="I193" s="55" t="e">
        <f>IF(物品!#REF!=0,0,"'"&amp;物品!#REF!&amp;"'")</f>
        <v>#REF!</v>
      </c>
      <c r="J193" s="55" t="e">
        <f>IF(物品!#REF!=0,0,"'"&amp;物品!#REF!&amp;"'")</f>
        <v>#REF!</v>
      </c>
      <c r="K193" s="55" t="e">
        <f>IF(物品!#REF!=0,0,"'"&amp;物品!#REF!&amp;"'")</f>
        <v>#REF!</v>
      </c>
      <c r="L193" s="55" t="e">
        <f>IF(物品!#REF!=0,0,"'"&amp;物品!#REF!&amp;"'")</f>
        <v>#REF!</v>
      </c>
      <c r="M193" s="55" t="e">
        <f>IF(物品!#REF!=0,0,"'"&amp;物品!#REF!&amp;"'")</f>
        <v>#REF!</v>
      </c>
      <c r="N193" s="55" t="e">
        <f>IF(物品!#REF!=0,0,"'"&amp;物品!#REF!&amp;"'")</f>
        <v>#REF!</v>
      </c>
      <c r="O193" s="55" t="e">
        <f t="shared" si="57"/>
        <v>#REF!</v>
      </c>
      <c r="P193" s="55" t="str">
        <f t="shared" si="56"/>
        <v/>
      </c>
      <c r="Q193" s="59" t="str">
        <f>IFERROR(VLOOKUP(C193,物品!$B:$E,3,FALSE),"")</f>
        <v/>
      </c>
      <c r="R193" s="59" t="str">
        <f>IFERROR(VLOOKUP(D193,物品!$B:$E,3,FALSE),"")</f>
        <v/>
      </c>
      <c r="S193" s="59" t="str">
        <f>IFERROR(VLOOKUP(E193,物品!$B:$E,3,FALSE),"")</f>
        <v/>
      </c>
      <c r="T193" s="59" t="str">
        <f>IFERROR(VLOOKUP(F193,物品!$B:$E,3,FALSE),"")</f>
        <v/>
      </c>
      <c r="U193" s="59" t="str">
        <f>IFERROR(VLOOKUP(G193,物品!$B:$E,3,FALSE),"")</f>
        <v/>
      </c>
      <c r="V193" s="59" t="str">
        <f>IFERROR(VLOOKUP(H193,物品!$B:$E,3,FALSE),"")</f>
        <v/>
      </c>
      <c r="W193" s="54" t="str">
        <f t="shared" si="58"/>
        <v/>
      </c>
      <c r="X193" s="54" t="str">
        <f t="shared" si="59"/>
        <v/>
      </c>
      <c r="Y193" s="54" t="str">
        <f t="shared" si="60"/>
        <v/>
      </c>
      <c r="Z193" s="54" t="str">
        <f t="shared" si="61"/>
        <v/>
      </c>
      <c r="AA193" s="54" t="str">
        <f t="shared" si="62"/>
        <v/>
      </c>
      <c r="AB193" s="54" t="e">
        <f t="shared" si="63"/>
        <v>#REF!</v>
      </c>
    </row>
    <row r="194" spans="1:28">
      <c r="A194" s="55" t="e">
        <f>物品!#REF!</f>
        <v>#REF!</v>
      </c>
      <c r="B194" s="55" t="e">
        <f>"'"&amp;物品!#REF!&amp;"'"</f>
        <v>#REF!</v>
      </c>
      <c r="C194" s="55" t="e">
        <f>物品!#REF!</f>
        <v>#REF!</v>
      </c>
      <c r="D194" s="55" t="e">
        <f>物品!#REF!</f>
        <v>#REF!</v>
      </c>
      <c r="E194" s="55" t="e">
        <f>物品!#REF!</f>
        <v>#REF!</v>
      </c>
      <c r="F194" s="55" t="e">
        <f>物品!#REF!</f>
        <v>#REF!</v>
      </c>
      <c r="G194" s="55" t="e">
        <f>物品!#REF!</f>
        <v>#REF!</v>
      </c>
      <c r="H194" s="55" t="e">
        <f>物品!#REF!</f>
        <v>#REF!</v>
      </c>
      <c r="I194" s="55" t="e">
        <f>IF(物品!#REF!=0,0,"'"&amp;物品!#REF!&amp;"'")</f>
        <v>#REF!</v>
      </c>
      <c r="J194" s="55" t="e">
        <f>IF(物品!#REF!=0,0,"'"&amp;物品!#REF!&amp;"'")</f>
        <v>#REF!</v>
      </c>
      <c r="K194" s="55" t="e">
        <f>IF(物品!#REF!=0,0,"'"&amp;物品!#REF!&amp;"'")</f>
        <v>#REF!</v>
      </c>
      <c r="L194" s="55" t="e">
        <f>IF(物品!#REF!=0,0,"'"&amp;物品!#REF!&amp;"'")</f>
        <v>#REF!</v>
      </c>
      <c r="M194" s="55" t="e">
        <f>IF(物品!#REF!=0,0,"'"&amp;物品!#REF!&amp;"'")</f>
        <v>#REF!</v>
      </c>
      <c r="N194" s="55" t="e">
        <f>IF(物品!#REF!=0,0,"'"&amp;物品!#REF!&amp;"'")</f>
        <v>#REF!</v>
      </c>
      <c r="O194" s="55" t="e">
        <f t="shared" si="57"/>
        <v>#REF!</v>
      </c>
      <c r="P194" s="55" t="str">
        <f t="shared" si="56"/>
        <v/>
      </c>
      <c r="Q194" s="59" t="str">
        <f>IFERROR(VLOOKUP(C194,物品!$B:$E,3,FALSE),"")</f>
        <v/>
      </c>
      <c r="R194" s="59" t="str">
        <f>IFERROR(VLOOKUP(D194,物品!$B:$E,3,FALSE),"")</f>
        <v/>
      </c>
      <c r="S194" s="59" t="str">
        <f>IFERROR(VLOOKUP(E194,物品!$B:$E,3,FALSE),"")</f>
        <v/>
      </c>
      <c r="T194" s="59" t="str">
        <f>IFERROR(VLOOKUP(F194,物品!$B:$E,3,FALSE),"")</f>
        <v/>
      </c>
      <c r="U194" s="59" t="str">
        <f>IFERROR(VLOOKUP(G194,物品!$B:$E,3,FALSE),"")</f>
        <v/>
      </c>
      <c r="V194" s="59" t="str">
        <f>IFERROR(VLOOKUP(H194,物品!$B:$E,3,FALSE),"")</f>
        <v/>
      </c>
      <c r="W194" s="54" t="str">
        <f t="shared" si="58"/>
        <v/>
      </c>
      <c r="X194" s="54" t="str">
        <f t="shared" si="59"/>
        <v/>
      </c>
      <c r="Y194" s="54" t="str">
        <f t="shared" si="60"/>
        <v/>
      </c>
      <c r="Z194" s="54" t="str">
        <f t="shared" si="61"/>
        <v/>
      </c>
      <c r="AA194" s="54" t="str">
        <f t="shared" si="62"/>
        <v/>
      </c>
      <c r="AB194" s="54" t="e">
        <f t="shared" si="63"/>
        <v>#REF!</v>
      </c>
    </row>
    <row r="195" spans="1:28">
      <c r="A195" s="55" t="e">
        <f>物品!#REF!</f>
        <v>#REF!</v>
      </c>
      <c r="B195" s="55" t="e">
        <f>"'"&amp;物品!#REF!&amp;"'"</f>
        <v>#REF!</v>
      </c>
      <c r="C195" s="55" t="e">
        <f>物品!#REF!</f>
        <v>#REF!</v>
      </c>
      <c r="D195" s="55" t="e">
        <f>物品!#REF!</f>
        <v>#REF!</v>
      </c>
      <c r="E195" s="55" t="e">
        <f>物品!#REF!</f>
        <v>#REF!</v>
      </c>
      <c r="F195" s="55" t="e">
        <f>物品!#REF!</f>
        <v>#REF!</v>
      </c>
      <c r="G195" s="55" t="e">
        <f>物品!#REF!</f>
        <v>#REF!</v>
      </c>
      <c r="H195" s="55" t="e">
        <f>物品!#REF!</f>
        <v>#REF!</v>
      </c>
      <c r="I195" s="55" t="e">
        <f>IF(物品!#REF!=0,0,"'"&amp;物品!#REF!&amp;"'")</f>
        <v>#REF!</v>
      </c>
      <c r="J195" s="55" t="e">
        <f>IF(物品!#REF!=0,0,"'"&amp;物品!#REF!&amp;"'")</f>
        <v>#REF!</v>
      </c>
      <c r="K195" s="55" t="e">
        <f>IF(物品!#REF!=0,0,"'"&amp;物品!#REF!&amp;"'")</f>
        <v>#REF!</v>
      </c>
      <c r="L195" s="55" t="e">
        <f>IF(物品!#REF!=0,0,"'"&amp;物品!#REF!&amp;"'")</f>
        <v>#REF!</v>
      </c>
      <c r="M195" s="55" t="e">
        <f>IF(物品!#REF!=0,0,"'"&amp;物品!#REF!&amp;"'")</f>
        <v>#REF!</v>
      </c>
      <c r="N195" s="55" t="e">
        <f>IF(物品!#REF!=0,0,"'"&amp;物品!#REF!&amp;"'")</f>
        <v>#REF!</v>
      </c>
      <c r="O195" s="55" t="e">
        <f t="shared" si="57"/>
        <v>#REF!</v>
      </c>
      <c r="P195" s="55" t="str">
        <f t="shared" si="56"/>
        <v/>
      </c>
      <c r="Q195" s="59" t="str">
        <f>IFERROR(VLOOKUP(C195,物品!$B:$E,3,FALSE),"")</f>
        <v/>
      </c>
      <c r="R195" s="59" t="str">
        <f>IFERROR(VLOOKUP(D195,物品!$B:$E,3,FALSE),"")</f>
        <v/>
      </c>
      <c r="S195" s="59" t="str">
        <f>IFERROR(VLOOKUP(E195,物品!$B:$E,3,FALSE),"")</f>
        <v/>
      </c>
      <c r="T195" s="59" t="str">
        <f>IFERROR(VLOOKUP(F195,物品!$B:$E,3,FALSE),"")</f>
        <v/>
      </c>
      <c r="U195" s="59" t="str">
        <f>IFERROR(VLOOKUP(G195,物品!$B:$E,3,FALSE),"")</f>
        <v/>
      </c>
      <c r="V195" s="59" t="str">
        <f>IFERROR(VLOOKUP(H195,物品!$B:$E,3,FALSE),"")</f>
        <v/>
      </c>
      <c r="W195" s="54" t="str">
        <f t="shared" si="58"/>
        <v/>
      </c>
      <c r="X195" s="54" t="str">
        <f t="shared" si="59"/>
        <v/>
      </c>
      <c r="Y195" s="54" t="str">
        <f t="shared" si="60"/>
        <v/>
      </c>
      <c r="Z195" s="54" t="str">
        <f t="shared" si="61"/>
        <v/>
      </c>
      <c r="AA195" s="54" t="str">
        <f t="shared" si="62"/>
        <v/>
      </c>
      <c r="AB195" s="54" t="e">
        <f t="shared" si="63"/>
        <v>#REF!</v>
      </c>
    </row>
    <row r="196" spans="1:28">
      <c r="A196" s="55" t="e">
        <f>物品!#REF!</f>
        <v>#REF!</v>
      </c>
      <c r="B196" s="55" t="e">
        <f>"'"&amp;物品!#REF!&amp;"'"</f>
        <v>#REF!</v>
      </c>
      <c r="C196" s="55" t="e">
        <f>物品!#REF!</f>
        <v>#REF!</v>
      </c>
      <c r="D196" s="55" t="e">
        <f>物品!#REF!</f>
        <v>#REF!</v>
      </c>
      <c r="E196" s="55" t="e">
        <f>物品!#REF!</f>
        <v>#REF!</v>
      </c>
      <c r="F196" s="55" t="e">
        <f>物品!#REF!</f>
        <v>#REF!</v>
      </c>
      <c r="G196" s="55" t="e">
        <f>物品!#REF!</f>
        <v>#REF!</v>
      </c>
      <c r="H196" s="55" t="e">
        <f>物品!#REF!</f>
        <v>#REF!</v>
      </c>
      <c r="I196" s="55" t="e">
        <f>IF(物品!#REF!=0,0,"'"&amp;物品!#REF!&amp;"'")</f>
        <v>#REF!</v>
      </c>
      <c r="J196" s="55" t="e">
        <f>IF(物品!#REF!=0,0,"'"&amp;物品!#REF!&amp;"'")</f>
        <v>#REF!</v>
      </c>
      <c r="K196" s="55" t="e">
        <f>IF(物品!#REF!=0,0,"'"&amp;物品!#REF!&amp;"'")</f>
        <v>#REF!</v>
      </c>
      <c r="L196" s="55" t="e">
        <f>IF(物品!#REF!=0,0,"'"&amp;物品!#REF!&amp;"'")</f>
        <v>#REF!</v>
      </c>
      <c r="M196" s="55" t="e">
        <f>IF(物品!#REF!=0,0,"'"&amp;物品!#REF!&amp;"'")</f>
        <v>#REF!</v>
      </c>
      <c r="N196" s="55" t="e">
        <f>IF(物品!#REF!=0,0,"'"&amp;物品!#REF!&amp;"'")</f>
        <v>#REF!</v>
      </c>
      <c r="O196" s="55" t="e">
        <f t="shared" si="57"/>
        <v>#REF!</v>
      </c>
      <c r="P196" s="55" t="str">
        <f t="shared" si="56"/>
        <v/>
      </c>
      <c r="Q196" s="59" t="str">
        <f>IFERROR(VLOOKUP(C196,物品!$B:$E,3,FALSE),"")</f>
        <v/>
      </c>
      <c r="R196" s="59" t="str">
        <f>IFERROR(VLOOKUP(D196,物品!$B:$E,3,FALSE),"")</f>
        <v/>
      </c>
      <c r="S196" s="59" t="str">
        <f>IFERROR(VLOOKUP(E196,物品!$B:$E,3,FALSE),"")</f>
        <v/>
      </c>
      <c r="T196" s="59" t="str">
        <f>IFERROR(VLOOKUP(F196,物品!$B:$E,3,FALSE),"")</f>
        <v/>
      </c>
      <c r="U196" s="59" t="str">
        <f>IFERROR(VLOOKUP(G196,物品!$B:$E,3,FALSE),"")</f>
        <v/>
      </c>
      <c r="V196" s="59" t="str">
        <f>IFERROR(VLOOKUP(H196,物品!$B:$E,3,FALSE),"")</f>
        <v/>
      </c>
      <c r="W196" s="54" t="str">
        <f t="shared" si="58"/>
        <v/>
      </c>
      <c r="X196" s="54" t="str">
        <f t="shared" si="59"/>
        <v/>
      </c>
      <c r="Y196" s="54" t="str">
        <f t="shared" si="60"/>
        <v/>
      </c>
      <c r="Z196" s="54" t="str">
        <f t="shared" si="61"/>
        <v/>
      </c>
      <c r="AA196" s="54" t="str">
        <f t="shared" si="62"/>
        <v/>
      </c>
      <c r="AB196" s="54" t="e">
        <f t="shared" si="63"/>
        <v>#REF!</v>
      </c>
    </row>
    <row r="197" spans="1:28">
      <c r="A197" s="55" t="e">
        <f>物品!#REF!</f>
        <v>#REF!</v>
      </c>
      <c r="B197" s="55" t="e">
        <f>"'"&amp;物品!#REF!&amp;"'"</f>
        <v>#REF!</v>
      </c>
      <c r="C197" s="55" t="e">
        <f>物品!#REF!</f>
        <v>#REF!</v>
      </c>
      <c r="D197" s="55" t="e">
        <f>物品!#REF!</f>
        <v>#REF!</v>
      </c>
      <c r="E197" s="55" t="e">
        <f>物品!#REF!</f>
        <v>#REF!</v>
      </c>
      <c r="F197" s="55" t="e">
        <f>物品!#REF!</f>
        <v>#REF!</v>
      </c>
      <c r="G197" s="55" t="e">
        <f>物品!#REF!</f>
        <v>#REF!</v>
      </c>
      <c r="H197" s="55" t="e">
        <f>物品!#REF!</f>
        <v>#REF!</v>
      </c>
      <c r="I197" s="55" t="e">
        <f>IF(物品!#REF!=0,0,"'"&amp;物品!#REF!&amp;"'")</f>
        <v>#REF!</v>
      </c>
      <c r="J197" s="55" t="e">
        <f>IF(物品!#REF!=0,0,"'"&amp;物品!#REF!&amp;"'")</f>
        <v>#REF!</v>
      </c>
      <c r="K197" s="55" t="e">
        <f>IF(物品!#REF!=0,0,"'"&amp;物品!#REF!&amp;"'")</f>
        <v>#REF!</v>
      </c>
      <c r="L197" s="55" t="e">
        <f>IF(物品!#REF!=0,0,"'"&amp;物品!#REF!&amp;"'")</f>
        <v>#REF!</v>
      </c>
      <c r="M197" s="55" t="e">
        <f>IF(物品!#REF!=0,0,"'"&amp;物品!#REF!&amp;"'")</f>
        <v>#REF!</v>
      </c>
      <c r="N197" s="55" t="e">
        <f>IF(物品!#REF!=0,0,"'"&amp;物品!#REF!&amp;"'")</f>
        <v>#REF!</v>
      </c>
      <c r="O197" s="55" t="e">
        <f t="shared" si="57"/>
        <v>#REF!</v>
      </c>
      <c r="P197" s="55" t="str">
        <f t="shared" si="56"/>
        <v/>
      </c>
      <c r="Q197" s="59" t="str">
        <f>IFERROR(VLOOKUP(C197,物品!$B:$E,3,FALSE),"")</f>
        <v/>
      </c>
      <c r="R197" s="59" t="str">
        <f>IFERROR(VLOOKUP(D197,物品!$B:$E,3,FALSE),"")</f>
        <v/>
      </c>
      <c r="S197" s="59" t="str">
        <f>IFERROR(VLOOKUP(E197,物品!$B:$E,3,FALSE),"")</f>
        <v/>
      </c>
      <c r="T197" s="59" t="str">
        <f>IFERROR(VLOOKUP(F197,物品!$B:$E,3,FALSE),"")</f>
        <v/>
      </c>
      <c r="U197" s="59" t="str">
        <f>IFERROR(VLOOKUP(G197,物品!$B:$E,3,FALSE),"")</f>
        <v/>
      </c>
      <c r="V197" s="59" t="str">
        <f>IFERROR(VLOOKUP(H197,物品!$B:$E,3,FALSE),"")</f>
        <v/>
      </c>
      <c r="W197" s="54" t="str">
        <f t="shared" si="58"/>
        <v/>
      </c>
      <c r="X197" s="54" t="str">
        <f t="shared" si="59"/>
        <v/>
      </c>
      <c r="Y197" s="54" t="str">
        <f t="shared" si="60"/>
        <v/>
      </c>
      <c r="Z197" s="54" t="str">
        <f t="shared" si="61"/>
        <v/>
      </c>
      <c r="AA197" s="54" t="str">
        <f t="shared" si="62"/>
        <v/>
      </c>
      <c r="AB197" s="54" t="e">
        <f t="shared" si="63"/>
        <v>#REF!</v>
      </c>
    </row>
    <row r="198" spans="1:28">
      <c r="A198" s="55" t="e">
        <f>物品!#REF!</f>
        <v>#REF!</v>
      </c>
      <c r="B198" s="55" t="e">
        <f>"'"&amp;物品!#REF!&amp;"'"</f>
        <v>#REF!</v>
      </c>
      <c r="C198" s="55" t="e">
        <f>物品!#REF!</f>
        <v>#REF!</v>
      </c>
      <c r="D198" s="55" t="e">
        <f>物品!#REF!</f>
        <v>#REF!</v>
      </c>
      <c r="E198" s="55" t="e">
        <f>物品!#REF!</f>
        <v>#REF!</v>
      </c>
      <c r="F198" s="55" t="e">
        <f>物品!#REF!</f>
        <v>#REF!</v>
      </c>
      <c r="G198" s="55" t="e">
        <f>物品!#REF!</f>
        <v>#REF!</v>
      </c>
      <c r="H198" s="55" t="e">
        <f>物品!#REF!</f>
        <v>#REF!</v>
      </c>
      <c r="I198" s="55" t="e">
        <f>IF(物品!#REF!=0,0,"'"&amp;物品!#REF!&amp;"'")</f>
        <v>#REF!</v>
      </c>
      <c r="J198" s="55" t="e">
        <f>IF(物品!#REF!=0,0,"'"&amp;物品!#REF!&amp;"'")</f>
        <v>#REF!</v>
      </c>
      <c r="K198" s="55" t="e">
        <f>IF(物品!#REF!=0,0,"'"&amp;物品!#REF!&amp;"'")</f>
        <v>#REF!</v>
      </c>
      <c r="L198" s="55" t="e">
        <f>IF(物品!#REF!=0,0,"'"&amp;物品!#REF!&amp;"'")</f>
        <v>#REF!</v>
      </c>
      <c r="M198" s="55" t="e">
        <f>IF(物品!#REF!=0,0,"'"&amp;物品!#REF!&amp;"'")</f>
        <v>#REF!</v>
      </c>
      <c r="N198" s="55" t="e">
        <f>IF(物品!#REF!=0,0,"'"&amp;物品!#REF!&amp;"'")</f>
        <v>#REF!</v>
      </c>
      <c r="O198" s="55" t="e">
        <f t="shared" si="57"/>
        <v>#REF!</v>
      </c>
      <c r="P198" s="55" t="str">
        <f t="shared" si="56"/>
        <v/>
      </c>
      <c r="Q198" s="59" t="str">
        <f>IFERROR(VLOOKUP(C198,物品!$B:$E,3,FALSE),"")</f>
        <v/>
      </c>
      <c r="R198" s="59" t="str">
        <f>IFERROR(VLOOKUP(D198,物品!$B:$E,3,FALSE),"")</f>
        <v/>
      </c>
      <c r="S198" s="59" t="str">
        <f>IFERROR(VLOOKUP(E198,物品!$B:$E,3,FALSE),"")</f>
        <v/>
      </c>
      <c r="T198" s="59" t="str">
        <f>IFERROR(VLOOKUP(F198,物品!$B:$E,3,FALSE),"")</f>
        <v/>
      </c>
      <c r="U198" s="59" t="str">
        <f>IFERROR(VLOOKUP(G198,物品!$B:$E,3,FALSE),"")</f>
        <v/>
      </c>
      <c r="V198" s="59" t="str">
        <f>IFERROR(VLOOKUP(H198,物品!$B:$E,3,FALSE),"")</f>
        <v/>
      </c>
      <c r="W198" s="54" t="str">
        <f t="shared" si="58"/>
        <v/>
      </c>
      <c r="X198" s="54" t="str">
        <f t="shared" si="59"/>
        <v/>
      </c>
      <c r="Y198" s="54" t="str">
        <f t="shared" si="60"/>
        <v/>
      </c>
      <c r="Z198" s="54" t="str">
        <f t="shared" si="61"/>
        <v/>
      </c>
      <c r="AA198" s="54" t="str">
        <f t="shared" si="62"/>
        <v/>
      </c>
      <c r="AB198" s="54" t="e">
        <f t="shared" si="63"/>
        <v>#REF!</v>
      </c>
    </row>
    <row r="199" spans="1:28">
      <c r="A199" s="55">
        <f>物品!A293</f>
        <v>0</v>
      </c>
      <c r="B199" s="55" t="str">
        <f>"'"&amp;物品!B293&amp;"'"</f>
        <v>'IF01'</v>
      </c>
      <c r="C199" s="55">
        <f>物品!J293</f>
        <v>0</v>
      </c>
      <c r="D199" s="55">
        <f>物品!K293</f>
        <v>0</v>
      </c>
      <c r="E199" s="55">
        <f>物品!L293</f>
        <v>0</v>
      </c>
      <c r="F199" s="55">
        <f>物品!M293</f>
        <v>0</v>
      </c>
      <c r="G199" s="55">
        <f>物品!N293</f>
        <v>0</v>
      </c>
      <c r="H199" s="55">
        <f>物品!O293</f>
        <v>0</v>
      </c>
      <c r="I199" s="55">
        <f>IF(物品!J293=0,0,"'"&amp;物品!J293&amp;"'")</f>
        <v>0</v>
      </c>
      <c r="J199" s="55">
        <f>IF(物品!K293=0,0,"'"&amp;物品!K293&amp;"'")</f>
        <v>0</v>
      </c>
      <c r="K199" s="55">
        <f>IF(物品!L293=0,0,"'"&amp;物品!L293&amp;"'")</f>
        <v>0</v>
      </c>
      <c r="L199" s="55">
        <f>IF(物品!M293=0,0,"'"&amp;物品!M293&amp;"'")</f>
        <v>0</v>
      </c>
      <c r="M199" s="55">
        <f>IF(物品!N293=0,0,"'"&amp;物品!N293&amp;"'")</f>
        <v>0</v>
      </c>
      <c r="N199" s="55">
        <f>IF(物品!O293=0,0,"'"&amp;物品!O293&amp;"'")</f>
        <v>0</v>
      </c>
      <c r="O199" s="55" t="str">
        <f t="shared" si="57"/>
        <v/>
      </c>
      <c r="P199" s="55" t="str">
        <f t="shared" si="56"/>
        <v/>
      </c>
      <c r="Q199" s="59" t="str">
        <f>IFERROR(VLOOKUP(C199,物品!$B:$E,3,FALSE),"")</f>
        <v/>
      </c>
      <c r="R199" s="59" t="str">
        <f>IFERROR(VLOOKUP(D199,物品!$B:$E,3,FALSE),"")</f>
        <v/>
      </c>
      <c r="S199" s="59" t="str">
        <f>IFERROR(VLOOKUP(E199,物品!$B:$E,3,FALSE),"")</f>
        <v/>
      </c>
      <c r="T199" s="59" t="str">
        <f>IFERROR(VLOOKUP(F199,物品!$B:$E,3,FALSE),"")</f>
        <v/>
      </c>
      <c r="U199" s="59" t="str">
        <f>IFERROR(VLOOKUP(G199,物品!$B:$E,3,FALSE),"")</f>
        <v/>
      </c>
      <c r="V199" s="59" t="str">
        <f>IFERROR(VLOOKUP(H199,物品!$B:$E,3,FALSE),"")</f>
        <v/>
      </c>
      <c r="W199" s="54" t="str">
        <f t="shared" si="58"/>
        <v/>
      </c>
      <c r="X199" s="54" t="str">
        <f t="shared" si="59"/>
        <v/>
      </c>
      <c r="Y199" s="54" t="str">
        <f t="shared" si="60"/>
        <v/>
      </c>
      <c r="Z199" s="54" t="str">
        <f t="shared" si="61"/>
        <v/>
      </c>
      <c r="AA199" s="54" t="str">
        <f t="shared" si="62"/>
        <v/>
      </c>
      <c r="AB199" s="54" t="str">
        <f t="shared" si="63"/>
        <v>|n=0</v>
      </c>
    </row>
    <row r="200" spans="1:28">
      <c r="A200" s="55">
        <f>物品!A294</f>
        <v>0</v>
      </c>
      <c r="B200" s="55" t="str">
        <f>"'"&amp;物品!B294&amp;"'"</f>
        <v>'IF02'</v>
      </c>
      <c r="C200" s="55">
        <f>物品!J294</f>
        <v>0</v>
      </c>
      <c r="D200" s="55">
        <f>物品!K294</f>
        <v>0</v>
      </c>
      <c r="E200" s="55">
        <f>物品!L294</f>
        <v>0</v>
      </c>
      <c r="F200" s="55">
        <f>物品!M294</f>
        <v>0</v>
      </c>
      <c r="G200" s="55">
        <f>物品!N294</f>
        <v>0</v>
      </c>
      <c r="H200" s="55">
        <f>物品!O294</f>
        <v>0</v>
      </c>
      <c r="I200" s="55">
        <f>IF(物品!J294=0,0,"'"&amp;物品!J294&amp;"'")</f>
        <v>0</v>
      </c>
      <c r="J200" s="55">
        <f>IF(物品!K294=0,0,"'"&amp;物品!K294&amp;"'")</f>
        <v>0</v>
      </c>
      <c r="K200" s="55">
        <f>IF(物品!L294=0,0,"'"&amp;物品!L294&amp;"'")</f>
        <v>0</v>
      </c>
      <c r="L200" s="55">
        <f>IF(物品!M294=0,0,"'"&amp;物品!M294&amp;"'")</f>
        <v>0</v>
      </c>
      <c r="M200" s="55">
        <f>IF(物品!N294=0,0,"'"&amp;物品!N294&amp;"'")</f>
        <v>0</v>
      </c>
      <c r="N200" s="55">
        <f>IF(物品!O294=0,0,"'"&amp;物品!O294&amp;"'")</f>
        <v>0</v>
      </c>
      <c r="O200" s="55" t="str">
        <f t="shared" si="57"/>
        <v/>
      </c>
      <c r="P200" s="55" t="str">
        <f t="shared" si="56"/>
        <v/>
      </c>
      <c r="Q200" s="59" t="str">
        <f>IFERROR(VLOOKUP(C200,物品!$B:$E,3,FALSE),"")</f>
        <v/>
      </c>
      <c r="R200" s="59" t="str">
        <f>IFERROR(VLOOKUP(D200,物品!$B:$E,3,FALSE),"")</f>
        <v/>
      </c>
      <c r="S200" s="59" t="str">
        <f>IFERROR(VLOOKUP(E200,物品!$B:$E,3,FALSE),"")</f>
        <v/>
      </c>
      <c r="T200" s="59" t="str">
        <f>IFERROR(VLOOKUP(F200,物品!$B:$E,3,FALSE),"")</f>
        <v/>
      </c>
      <c r="U200" s="59" t="str">
        <f>IFERROR(VLOOKUP(G200,物品!$B:$E,3,FALSE),"")</f>
        <v/>
      </c>
      <c r="V200" s="59" t="str">
        <f>IFERROR(VLOOKUP(H200,物品!$B:$E,3,FALSE),"")</f>
        <v/>
      </c>
      <c r="W200" s="54" t="str">
        <f t="shared" si="58"/>
        <v/>
      </c>
      <c r="X200" s="54" t="str">
        <f t="shared" si="59"/>
        <v/>
      </c>
      <c r="Y200" s="54" t="str">
        <f t="shared" si="60"/>
        <v/>
      </c>
      <c r="Z200" s="54" t="str">
        <f t="shared" si="61"/>
        <v/>
      </c>
      <c r="AA200" s="54" t="str">
        <f t="shared" si="62"/>
        <v/>
      </c>
      <c r="AB200" s="54" t="str">
        <f t="shared" si="63"/>
        <v>|n=0</v>
      </c>
    </row>
    <row r="201" spans="1:28">
      <c r="A201" s="55">
        <f>物品!A295</f>
        <v>0</v>
      </c>
      <c r="B201" s="55" t="str">
        <f>"'"&amp;物品!B295&amp;"'"</f>
        <v>'IF03'</v>
      </c>
      <c r="C201" s="55">
        <f>物品!J295</f>
        <v>0</v>
      </c>
      <c r="D201" s="55">
        <f>物品!K295</f>
        <v>0</v>
      </c>
      <c r="E201" s="55">
        <f>物品!L295</f>
        <v>0</v>
      </c>
      <c r="F201" s="55">
        <f>物品!M295</f>
        <v>0</v>
      </c>
      <c r="G201" s="55">
        <f>物品!N295</f>
        <v>0</v>
      </c>
      <c r="H201" s="55">
        <f>物品!O295</f>
        <v>0</v>
      </c>
      <c r="I201" s="55">
        <f>IF(物品!J295=0,0,"'"&amp;物品!J295&amp;"'")</f>
        <v>0</v>
      </c>
      <c r="J201" s="55">
        <f>IF(物品!K295=0,0,"'"&amp;物品!K295&amp;"'")</f>
        <v>0</v>
      </c>
      <c r="K201" s="55">
        <f>IF(物品!L295=0,0,"'"&amp;物品!L295&amp;"'")</f>
        <v>0</v>
      </c>
      <c r="L201" s="55">
        <f>IF(物品!M295=0,0,"'"&amp;物品!M295&amp;"'")</f>
        <v>0</v>
      </c>
      <c r="M201" s="55">
        <f>IF(物品!N295=0,0,"'"&amp;物品!N295&amp;"'")</f>
        <v>0</v>
      </c>
      <c r="N201" s="55">
        <f>IF(物品!O295=0,0,"'"&amp;物品!O295&amp;"'")</f>
        <v>0</v>
      </c>
      <c r="O201" s="55" t="str">
        <f t="shared" si="57"/>
        <v/>
      </c>
      <c r="P201" s="55" t="str">
        <f t="shared" si="56"/>
        <v/>
      </c>
      <c r="Q201" s="59" t="str">
        <f>IFERROR(VLOOKUP(C201,物品!$B:$E,3,FALSE),"")</f>
        <v/>
      </c>
      <c r="R201" s="59" t="str">
        <f>IFERROR(VLOOKUP(D201,物品!$B:$E,3,FALSE),"")</f>
        <v/>
      </c>
      <c r="S201" s="59" t="str">
        <f>IFERROR(VLOOKUP(E201,物品!$B:$E,3,FALSE),"")</f>
        <v/>
      </c>
      <c r="T201" s="59" t="str">
        <f>IFERROR(VLOOKUP(F201,物品!$B:$E,3,FALSE),"")</f>
        <v/>
      </c>
      <c r="U201" s="59" t="str">
        <f>IFERROR(VLOOKUP(G201,物品!$B:$E,3,FALSE),"")</f>
        <v/>
      </c>
      <c r="V201" s="59" t="str">
        <f>IFERROR(VLOOKUP(H201,物品!$B:$E,3,FALSE),"")</f>
        <v/>
      </c>
      <c r="W201" s="54" t="str">
        <f t="shared" si="58"/>
        <v/>
      </c>
      <c r="X201" s="54" t="str">
        <f t="shared" si="59"/>
        <v/>
      </c>
      <c r="Y201" s="54" t="str">
        <f t="shared" si="60"/>
        <v/>
      </c>
      <c r="Z201" s="54" t="str">
        <f t="shared" si="61"/>
        <v/>
      </c>
      <c r="AA201" s="54" t="str">
        <f t="shared" si="62"/>
        <v/>
      </c>
      <c r="AB201" s="54" t="str">
        <f t="shared" si="63"/>
        <v>|n=0</v>
      </c>
    </row>
    <row r="202" spans="1:28">
      <c r="A202" s="55">
        <f>物品!A296</f>
        <v>0</v>
      </c>
      <c r="B202" s="55" t="str">
        <f>"'"&amp;物品!B296&amp;"'"</f>
        <v>'IF04'</v>
      </c>
      <c r="C202" s="55">
        <f>物品!J296</f>
        <v>0</v>
      </c>
      <c r="D202" s="55">
        <f>物品!K296</f>
        <v>0</v>
      </c>
      <c r="E202" s="55">
        <f>物品!L296</f>
        <v>0</v>
      </c>
      <c r="F202" s="55">
        <f>物品!M296</f>
        <v>0</v>
      </c>
      <c r="G202" s="55">
        <f>物品!N296</f>
        <v>0</v>
      </c>
      <c r="H202" s="55">
        <f>物品!O296</f>
        <v>0</v>
      </c>
      <c r="I202" s="55">
        <f>IF(物品!J296=0,0,"'"&amp;物品!J296&amp;"'")</f>
        <v>0</v>
      </c>
      <c r="J202" s="55">
        <f>IF(物品!K296=0,0,"'"&amp;物品!K296&amp;"'")</f>
        <v>0</v>
      </c>
      <c r="K202" s="55">
        <f>IF(物品!L296=0,0,"'"&amp;物品!L296&amp;"'")</f>
        <v>0</v>
      </c>
      <c r="L202" s="55">
        <f>IF(物品!M296=0,0,"'"&amp;物品!M296&amp;"'")</f>
        <v>0</v>
      </c>
      <c r="M202" s="55">
        <f>IF(物品!N296=0,0,"'"&amp;物品!N296&amp;"'")</f>
        <v>0</v>
      </c>
      <c r="N202" s="55">
        <f>IF(物品!O296=0,0,"'"&amp;物品!O296&amp;"'")</f>
        <v>0</v>
      </c>
      <c r="O202" s="55" t="str">
        <f t="shared" si="57"/>
        <v/>
      </c>
      <c r="P202" s="55" t="str">
        <f t="shared" si="56"/>
        <v/>
      </c>
      <c r="Q202" s="59" t="str">
        <f>IFERROR(VLOOKUP(C202,物品!$B:$E,3,FALSE),"")</f>
        <v/>
      </c>
      <c r="R202" s="59" t="str">
        <f>IFERROR(VLOOKUP(D202,物品!$B:$E,3,FALSE),"")</f>
        <v/>
      </c>
      <c r="S202" s="59" t="str">
        <f>IFERROR(VLOOKUP(E202,物品!$B:$E,3,FALSE),"")</f>
        <v/>
      </c>
      <c r="T202" s="59" t="str">
        <f>IFERROR(VLOOKUP(F202,物品!$B:$E,3,FALSE),"")</f>
        <v/>
      </c>
      <c r="U202" s="59" t="str">
        <f>IFERROR(VLOOKUP(G202,物品!$B:$E,3,FALSE),"")</f>
        <v/>
      </c>
      <c r="V202" s="59" t="str">
        <f>IFERROR(VLOOKUP(H202,物品!$B:$E,3,FALSE),"")</f>
        <v/>
      </c>
      <c r="W202" s="54" t="str">
        <f t="shared" si="58"/>
        <v/>
      </c>
      <c r="X202" s="54" t="str">
        <f t="shared" si="59"/>
        <v/>
      </c>
      <c r="Y202" s="54" t="str">
        <f t="shared" si="60"/>
        <v/>
      </c>
      <c r="Z202" s="54" t="str">
        <f t="shared" si="61"/>
        <v/>
      </c>
      <c r="AA202" s="54" t="str">
        <f t="shared" si="62"/>
        <v/>
      </c>
      <c r="AB202" s="54" t="str">
        <f t="shared" si="63"/>
        <v>|n=0</v>
      </c>
    </row>
    <row r="203" spans="1:28">
      <c r="A203" s="55">
        <f>物品!A297</f>
        <v>0</v>
      </c>
      <c r="B203" s="55" t="str">
        <f>"'"&amp;物品!B297&amp;"'"</f>
        <v>'IF05'</v>
      </c>
      <c r="C203" s="55">
        <f>物品!J297</f>
        <v>0</v>
      </c>
      <c r="D203" s="55">
        <f>物品!K297</f>
        <v>0</v>
      </c>
      <c r="E203" s="55">
        <f>物品!L297</f>
        <v>0</v>
      </c>
      <c r="F203" s="55">
        <f>物品!M297</f>
        <v>0</v>
      </c>
      <c r="G203" s="55">
        <f>物品!N297</f>
        <v>0</v>
      </c>
      <c r="H203" s="55">
        <f>物品!O297</f>
        <v>0</v>
      </c>
      <c r="I203" s="55">
        <f>IF(物品!J297=0,0,"'"&amp;物品!J297&amp;"'")</f>
        <v>0</v>
      </c>
      <c r="J203" s="55">
        <f>IF(物品!K297=0,0,"'"&amp;物品!K297&amp;"'")</f>
        <v>0</v>
      </c>
      <c r="K203" s="55">
        <f>IF(物品!L297=0,0,"'"&amp;物品!L297&amp;"'")</f>
        <v>0</v>
      </c>
      <c r="L203" s="55">
        <f>IF(物品!M297=0,0,"'"&amp;物品!M297&amp;"'")</f>
        <v>0</v>
      </c>
      <c r="M203" s="55">
        <f>IF(物品!N297=0,0,"'"&amp;物品!N297&amp;"'")</f>
        <v>0</v>
      </c>
      <c r="N203" s="55">
        <f>IF(物品!O297=0,0,"'"&amp;物品!O297&amp;"'")</f>
        <v>0</v>
      </c>
      <c r="O203" s="55" t="str">
        <f t="shared" si="57"/>
        <v/>
      </c>
      <c r="P203" s="55" t="str">
        <f t="shared" si="56"/>
        <v/>
      </c>
      <c r="Q203" s="59" t="str">
        <f>IFERROR(VLOOKUP(C203,物品!$B:$E,3,FALSE),"")</f>
        <v/>
      </c>
      <c r="R203" s="59" t="str">
        <f>IFERROR(VLOOKUP(D203,物品!$B:$E,3,FALSE),"")</f>
        <v/>
      </c>
      <c r="S203" s="59" t="str">
        <f>IFERROR(VLOOKUP(E203,物品!$B:$E,3,FALSE),"")</f>
        <v/>
      </c>
      <c r="T203" s="59" t="str">
        <f>IFERROR(VLOOKUP(F203,物品!$B:$E,3,FALSE),"")</f>
        <v/>
      </c>
      <c r="U203" s="59" t="str">
        <f>IFERROR(VLOOKUP(G203,物品!$B:$E,3,FALSE),"")</f>
        <v/>
      </c>
      <c r="V203" s="59" t="str">
        <f>IFERROR(VLOOKUP(H203,物品!$B:$E,3,FALSE),"")</f>
        <v/>
      </c>
      <c r="W203" s="54" t="str">
        <f t="shared" si="58"/>
        <v/>
      </c>
      <c r="X203" s="54" t="str">
        <f t="shared" si="59"/>
        <v/>
      </c>
      <c r="Y203" s="54" t="str">
        <f t="shared" si="60"/>
        <v/>
      </c>
      <c r="Z203" s="54" t="str">
        <f t="shared" si="61"/>
        <v/>
      </c>
      <c r="AA203" s="54" t="str">
        <f t="shared" si="62"/>
        <v/>
      </c>
      <c r="AB203" s="54" t="str">
        <f t="shared" si="63"/>
        <v>|n=0</v>
      </c>
    </row>
    <row r="204" spans="1:28">
      <c r="A204" s="55">
        <f>物品!A298</f>
        <v>0</v>
      </c>
      <c r="B204" s="55" t="str">
        <f>"'"&amp;物品!B298&amp;"'"</f>
        <v>'IF06'</v>
      </c>
      <c r="C204" s="55">
        <f>物品!J298</f>
        <v>0</v>
      </c>
      <c r="D204" s="55">
        <f>物品!K298</f>
        <v>0</v>
      </c>
      <c r="E204" s="55">
        <f>物品!L298</f>
        <v>0</v>
      </c>
      <c r="F204" s="55">
        <f>物品!M298</f>
        <v>0</v>
      </c>
      <c r="G204" s="55">
        <f>物品!N298</f>
        <v>0</v>
      </c>
      <c r="H204" s="55">
        <f>物品!O298</f>
        <v>0</v>
      </c>
      <c r="I204" s="55">
        <f>IF(物品!J298=0,0,"'"&amp;物品!J298&amp;"'")</f>
        <v>0</v>
      </c>
      <c r="J204" s="55">
        <f>IF(物品!K298=0,0,"'"&amp;物品!K298&amp;"'")</f>
        <v>0</v>
      </c>
      <c r="K204" s="55">
        <f>IF(物品!L298=0,0,"'"&amp;物品!L298&amp;"'")</f>
        <v>0</v>
      </c>
      <c r="L204" s="55">
        <f>IF(物品!M298=0,0,"'"&amp;物品!M298&amp;"'")</f>
        <v>0</v>
      </c>
      <c r="M204" s="55">
        <f>IF(物品!N298=0,0,"'"&amp;物品!N298&amp;"'")</f>
        <v>0</v>
      </c>
      <c r="N204" s="55">
        <f>IF(物品!O298=0,0,"'"&amp;物品!O298&amp;"'")</f>
        <v>0</v>
      </c>
      <c r="O204" s="55" t="str">
        <f t="shared" si="57"/>
        <v/>
      </c>
      <c r="P204" s="55" t="str">
        <f t="shared" si="56"/>
        <v/>
      </c>
      <c r="Q204" s="59" t="str">
        <f>IFERROR(VLOOKUP(C204,物品!$B:$E,3,FALSE),"")</f>
        <v/>
      </c>
      <c r="R204" s="59" t="str">
        <f>IFERROR(VLOOKUP(D204,物品!$B:$E,3,FALSE),"")</f>
        <v/>
      </c>
      <c r="S204" s="59" t="str">
        <f>IFERROR(VLOOKUP(E204,物品!$B:$E,3,FALSE),"")</f>
        <v/>
      </c>
      <c r="T204" s="59" t="str">
        <f>IFERROR(VLOOKUP(F204,物品!$B:$E,3,FALSE),"")</f>
        <v/>
      </c>
      <c r="U204" s="59" t="str">
        <f>IFERROR(VLOOKUP(G204,物品!$B:$E,3,FALSE),"")</f>
        <v/>
      </c>
      <c r="V204" s="59" t="str">
        <f>IFERROR(VLOOKUP(H204,物品!$B:$E,3,FALSE),"")</f>
        <v/>
      </c>
      <c r="W204" s="54" t="str">
        <f t="shared" si="58"/>
        <v/>
      </c>
      <c r="X204" s="54" t="str">
        <f t="shared" si="59"/>
        <v/>
      </c>
      <c r="Y204" s="54" t="str">
        <f t="shared" si="60"/>
        <v/>
      </c>
      <c r="Z204" s="54" t="str">
        <f t="shared" si="61"/>
        <v/>
      </c>
      <c r="AA204" s="54" t="str">
        <f t="shared" si="62"/>
        <v/>
      </c>
      <c r="AB204" s="54" t="str">
        <f t="shared" si="63"/>
        <v>|n=0</v>
      </c>
    </row>
    <row r="205" spans="1:28">
      <c r="A205" s="55">
        <f>物品!A299</f>
        <v>0</v>
      </c>
      <c r="B205" s="55" t="str">
        <f>"'"&amp;物品!B299&amp;"'"</f>
        <v>'IF07'</v>
      </c>
      <c r="C205" s="55">
        <f>物品!J299</f>
        <v>0</v>
      </c>
      <c r="D205" s="55">
        <f>物品!K299</f>
        <v>0</v>
      </c>
      <c r="E205" s="55">
        <f>物品!L299</f>
        <v>0</v>
      </c>
      <c r="F205" s="55">
        <f>物品!M299</f>
        <v>0</v>
      </c>
      <c r="G205" s="55">
        <f>物品!N299</f>
        <v>0</v>
      </c>
      <c r="H205" s="55">
        <f>物品!O299</f>
        <v>0</v>
      </c>
      <c r="I205" s="55">
        <f>IF(物品!J299=0,0,"'"&amp;物品!J299&amp;"'")</f>
        <v>0</v>
      </c>
      <c r="J205" s="55">
        <f>IF(物品!K299=0,0,"'"&amp;物品!K299&amp;"'")</f>
        <v>0</v>
      </c>
      <c r="K205" s="55">
        <f>IF(物品!L299=0,0,"'"&amp;物品!L299&amp;"'")</f>
        <v>0</v>
      </c>
      <c r="L205" s="55">
        <f>IF(物品!M299=0,0,"'"&amp;物品!M299&amp;"'")</f>
        <v>0</v>
      </c>
      <c r="M205" s="55">
        <f>IF(物品!N299=0,0,"'"&amp;物品!N299&amp;"'")</f>
        <v>0</v>
      </c>
      <c r="N205" s="55">
        <f>IF(物品!O299=0,0,"'"&amp;物品!O299&amp;"'")</f>
        <v>0</v>
      </c>
      <c r="O205" s="55" t="str">
        <f t="shared" si="57"/>
        <v/>
      </c>
      <c r="P205" s="55" t="str">
        <f t="shared" si="56"/>
        <v/>
      </c>
      <c r="Q205" s="59" t="str">
        <f>IFERROR(VLOOKUP(C205,物品!$B:$E,3,FALSE),"")</f>
        <v/>
      </c>
      <c r="R205" s="59" t="str">
        <f>IFERROR(VLOOKUP(D205,物品!$B:$E,3,FALSE),"")</f>
        <v/>
      </c>
      <c r="S205" s="59" t="str">
        <f>IFERROR(VLOOKUP(E205,物品!$B:$E,3,FALSE),"")</f>
        <v/>
      </c>
      <c r="T205" s="59" t="str">
        <f>IFERROR(VLOOKUP(F205,物品!$B:$E,3,FALSE),"")</f>
        <v/>
      </c>
      <c r="U205" s="59" t="str">
        <f>IFERROR(VLOOKUP(G205,物品!$B:$E,3,FALSE),"")</f>
        <v/>
      </c>
      <c r="V205" s="59" t="str">
        <f>IFERROR(VLOOKUP(H205,物品!$B:$E,3,FALSE),"")</f>
        <v/>
      </c>
      <c r="W205" s="54" t="str">
        <f t="shared" si="58"/>
        <v/>
      </c>
      <c r="X205" s="54" t="str">
        <f t="shared" si="59"/>
        <v/>
      </c>
      <c r="Y205" s="54" t="str">
        <f t="shared" si="60"/>
        <v/>
      </c>
      <c r="Z205" s="54" t="str">
        <f t="shared" si="61"/>
        <v/>
      </c>
      <c r="AA205" s="54" t="str">
        <f t="shared" si="62"/>
        <v/>
      </c>
      <c r="AB205" s="54" t="str">
        <f t="shared" si="63"/>
        <v>|n=0</v>
      </c>
    </row>
    <row r="206" spans="1:28">
      <c r="A206" s="55">
        <f>物品!A300</f>
        <v>0</v>
      </c>
      <c r="B206" s="55" t="str">
        <f>"'"&amp;物品!B300&amp;"'"</f>
        <v>'IF08'</v>
      </c>
      <c r="C206" s="55">
        <f>物品!J300</f>
        <v>0</v>
      </c>
      <c r="D206" s="55">
        <f>物品!K300</f>
        <v>0</v>
      </c>
      <c r="E206" s="55">
        <f>物品!L300</f>
        <v>0</v>
      </c>
      <c r="F206" s="55">
        <f>物品!M300</f>
        <v>0</v>
      </c>
      <c r="G206" s="55">
        <f>物品!N300</f>
        <v>0</v>
      </c>
      <c r="H206" s="55">
        <f>物品!O300</f>
        <v>0</v>
      </c>
      <c r="I206" s="55">
        <f>IF(物品!J300=0,0,"'"&amp;物品!J300&amp;"'")</f>
        <v>0</v>
      </c>
      <c r="J206" s="55">
        <f>IF(物品!K300=0,0,"'"&amp;物品!K300&amp;"'")</f>
        <v>0</v>
      </c>
      <c r="K206" s="55">
        <f>IF(物品!L300=0,0,"'"&amp;物品!L300&amp;"'")</f>
        <v>0</v>
      </c>
      <c r="L206" s="55">
        <f>IF(物品!M300=0,0,"'"&amp;物品!M300&amp;"'")</f>
        <v>0</v>
      </c>
      <c r="M206" s="55">
        <f>IF(物品!N300=0,0,"'"&amp;物品!N300&amp;"'")</f>
        <v>0</v>
      </c>
      <c r="N206" s="55">
        <f>IF(物品!O300=0,0,"'"&amp;物品!O300&amp;"'")</f>
        <v>0</v>
      </c>
      <c r="O206" s="55" t="str">
        <f t="shared" si="57"/>
        <v/>
      </c>
      <c r="P206" s="55" t="str">
        <f t="shared" si="56"/>
        <v/>
      </c>
      <c r="Q206" s="59" t="str">
        <f>IFERROR(VLOOKUP(C206,物品!$B:$E,3,FALSE),"")</f>
        <v/>
      </c>
      <c r="R206" s="59" t="str">
        <f>IFERROR(VLOOKUP(D206,物品!$B:$E,3,FALSE),"")</f>
        <v/>
      </c>
      <c r="S206" s="59" t="str">
        <f>IFERROR(VLOOKUP(E206,物品!$B:$E,3,FALSE),"")</f>
        <v/>
      </c>
      <c r="T206" s="59" t="str">
        <f>IFERROR(VLOOKUP(F206,物品!$B:$E,3,FALSE),"")</f>
        <v/>
      </c>
      <c r="U206" s="59" t="str">
        <f>IFERROR(VLOOKUP(G206,物品!$B:$E,3,FALSE),"")</f>
        <v/>
      </c>
      <c r="V206" s="59" t="str">
        <f>IFERROR(VLOOKUP(H206,物品!$B:$E,3,FALSE),"")</f>
        <v/>
      </c>
      <c r="W206" s="54" t="str">
        <f t="shared" si="58"/>
        <v/>
      </c>
      <c r="X206" s="54" t="str">
        <f t="shared" si="59"/>
        <v/>
      </c>
      <c r="Y206" s="54" t="str">
        <f t="shared" si="60"/>
        <v/>
      </c>
      <c r="Z206" s="54" t="str">
        <f t="shared" si="61"/>
        <v/>
      </c>
      <c r="AA206" s="54" t="str">
        <f t="shared" si="62"/>
        <v/>
      </c>
      <c r="AB206" s="54" t="str">
        <f t="shared" si="63"/>
        <v>|n=0</v>
      </c>
    </row>
    <row r="207" spans="1:28">
      <c r="A207" s="55">
        <f>物品!A301</f>
        <v>0</v>
      </c>
      <c r="B207" s="55" t="str">
        <f>"'"&amp;物品!B301&amp;"'"</f>
        <v>'IF09'</v>
      </c>
      <c r="C207" s="55">
        <f>物品!J301</f>
        <v>0</v>
      </c>
      <c r="D207" s="55">
        <f>物品!K301</f>
        <v>0</v>
      </c>
      <c r="E207" s="55">
        <f>物品!L301</f>
        <v>0</v>
      </c>
      <c r="F207" s="55">
        <f>物品!M301</f>
        <v>0</v>
      </c>
      <c r="G207" s="55">
        <f>物品!N301</f>
        <v>0</v>
      </c>
      <c r="H207" s="55">
        <f>物品!O301</f>
        <v>0</v>
      </c>
      <c r="I207" s="55">
        <f>IF(物品!J301=0,0,"'"&amp;物品!J301&amp;"'")</f>
        <v>0</v>
      </c>
      <c r="J207" s="55">
        <f>IF(物品!K301=0,0,"'"&amp;物品!K301&amp;"'")</f>
        <v>0</v>
      </c>
      <c r="K207" s="55">
        <f>IF(物品!L301=0,0,"'"&amp;物品!L301&amp;"'")</f>
        <v>0</v>
      </c>
      <c r="L207" s="55">
        <f>IF(物品!M301=0,0,"'"&amp;物品!M301&amp;"'")</f>
        <v>0</v>
      </c>
      <c r="M207" s="55">
        <f>IF(物品!N301=0,0,"'"&amp;物品!N301&amp;"'")</f>
        <v>0</v>
      </c>
      <c r="N207" s="55">
        <f>IF(物品!O301=0,0,"'"&amp;物品!O301&amp;"'")</f>
        <v>0</v>
      </c>
      <c r="O207" s="55" t="str">
        <f t="shared" si="57"/>
        <v/>
      </c>
      <c r="P207" s="55" t="str">
        <f t="shared" si="56"/>
        <v/>
      </c>
      <c r="Q207" s="59" t="str">
        <f>IFERROR(VLOOKUP(C207,物品!$B:$E,3,FALSE),"")</f>
        <v/>
      </c>
      <c r="R207" s="59" t="str">
        <f>IFERROR(VLOOKUP(D207,物品!$B:$E,3,FALSE),"")</f>
        <v/>
      </c>
      <c r="S207" s="59" t="str">
        <f>IFERROR(VLOOKUP(E207,物品!$B:$E,3,FALSE),"")</f>
        <v/>
      </c>
      <c r="T207" s="59" t="str">
        <f>IFERROR(VLOOKUP(F207,物品!$B:$E,3,FALSE),"")</f>
        <v/>
      </c>
      <c r="U207" s="59" t="str">
        <f>IFERROR(VLOOKUP(G207,物品!$B:$E,3,FALSE),"")</f>
        <v/>
      </c>
      <c r="V207" s="59" t="str">
        <f>IFERROR(VLOOKUP(H207,物品!$B:$E,3,FALSE),"")</f>
        <v/>
      </c>
      <c r="W207" s="54" t="str">
        <f t="shared" si="58"/>
        <v/>
      </c>
      <c r="X207" s="54" t="str">
        <f t="shared" si="59"/>
        <v/>
      </c>
      <c r="Y207" s="54" t="str">
        <f t="shared" si="60"/>
        <v/>
      </c>
      <c r="Z207" s="54" t="str">
        <f t="shared" si="61"/>
        <v/>
      </c>
      <c r="AA207" s="54" t="str">
        <f t="shared" si="62"/>
        <v/>
      </c>
      <c r="AB207" s="54" t="str">
        <f t="shared" si="63"/>
        <v>|n=0</v>
      </c>
    </row>
    <row r="208" spans="1:28">
      <c r="A208" s="55">
        <f>物品!A302</f>
        <v>0</v>
      </c>
      <c r="B208" s="55" t="str">
        <f>"'"&amp;物品!B302&amp;"'"</f>
        <v>'IF10'</v>
      </c>
      <c r="C208" s="55">
        <f>物品!J302</f>
        <v>0</v>
      </c>
      <c r="D208" s="55">
        <f>物品!K302</f>
        <v>0</v>
      </c>
      <c r="E208" s="55">
        <f>物品!L302</f>
        <v>0</v>
      </c>
      <c r="F208" s="55">
        <f>物品!M302</f>
        <v>0</v>
      </c>
      <c r="G208" s="55">
        <f>物品!N302</f>
        <v>0</v>
      </c>
      <c r="H208" s="55">
        <f>物品!O302</f>
        <v>0</v>
      </c>
      <c r="I208" s="55">
        <f>IF(物品!J302=0,0,"'"&amp;物品!J302&amp;"'")</f>
        <v>0</v>
      </c>
      <c r="J208" s="55">
        <f>IF(物品!K302=0,0,"'"&amp;物品!K302&amp;"'")</f>
        <v>0</v>
      </c>
      <c r="K208" s="55">
        <f>IF(物品!L302=0,0,"'"&amp;物品!L302&amp;"'")</f>
        <v>0</v>
      </c>
      <c r="L208" s="55">
        <f>IF(物品!M302=0,0,"'"&amp;物品!M302&amp;"'")</f>
        <v>0</v>
      </c>
      <c r="M208" s="55">
        <f>IF(物品!N302=0,0,"'"&amp;物品!N302&amp;"'")</f>
        <v>0</v>
      </c>
      <c r="N208" s="55">
        <f>IF(物品!O302=0,0,"'"&amp;物品!O302&amp;"'")</f>
        <v>0</v>
      </c>
      <c r="O208" s="55" t="str">
        <f t="shared" si="57"/>
        <v/>
      </c>
      <c r="P208" s="55" t="str">
        <f t="shared" si="56"/>
        <v/>
      </c>
      <c r="Q208" s="59" t="str">
        <f>IFERROR(VLOOKUP(C208,物品!$B:$E,3,FALSE),"")</f>
        <v/>
      </c>
      <c r="R208" s="59" t="str">
        <f>IFERROR(VLOOKUP(D208,物品!$B:$E,3,FALSE),"")</f>
        <v/>
      </c>
      <c r="S208" s="59" t="str">
        <f>IFERROR(VLOOKUP(E208,物品!$B:$E,3,FALSE),"")</f>
        <v/>
      </c>
      <c r="T208" s="59" t="str">
        <f>IFERROR(VLOOKUP(F208,物品!$B:$E,3,FALSE),"")</f>
        <v/>
      </c>
      <c r="U208" s="59" t="str">
        <f>IFERROR(VLOOKUP(G208,物品!$B:$E,3,FALSE),"")</f>
        <v/>
      </c>
      <c r="V208" s="59" t="str">
        <f>IFERROR(VLOOKUP(H208,物品!$B:$E,3,FALSE),"")</f>
        <v/>
      </c>
      <c r="W208" s="54" t="str">
        <f t="shared" si="58"/>
        <v/>
      </c>
      <c r="X208" s="54" t="str">
        <f t="shared" si="59"/>
        <v/>
      </c>
      <c r="Y208" s="54" t="str">
        <f t="shared" si="60"/>
        <v/>
      </c>
      <c r="Z208" s="54" t="str">
        <f t="shared" si="61"/>
        <v/>
      </c>
      <c r="AA208" s="54" t="str">
        <f t="shared" si="62"/>
        <v/>
      </c>
      <c r="AB208" s="54" t="str">
        <f t="shared" si="63"/>
        <v>|n=0</v>
      </c>
    </row>
    <row r="209" spans="1:28">
      <c r="A209" s="55">
        <f>物品!A303</f>
        <v>0</v>
      </c>
      <c r="B209" s="55" t="str">
        <f>"'"&amp;物品!B303&amp;"'"</f>
        <v>'IF11'</v>
      </c>
      <c r="C209" s="55">
        <f>物品!J303</f>
        <v>0</v>
      </c>
      <c r="D209" s="55">
        <f>物品!K303</f>
        <v>0</v>
      </c>
      <c r="E209" s="55">
        <f>物品!L303</f>
        <v>0</v>
      </c>
      <c r="F209" s="55">
        <f>物品!M303</f>
        <v>0</v>
      </c>
      <c r="G209" s="55">
        <f>物品!N303</f>
        <v>0</v>
      </c>
      <c r="H209" s="55">
        <f>物品!O303</f>
        <v>0</v>
      </c>
      <c r="I209" s="55">
        <f>IF(物品!J303=0,0,"'"&amp;物品!J303&amp;"'")</f>
        <v>0</v>
      </c>
      <c r="J209" s="55">
        <f>IF(物品!K303=0,0,"'"&amp;物品!K303&amp;"'")</f>
        <v>0</v>
      </c>
      <c r="K209" s="55">
        <f>IF(物品!L303=0,0,"'"&amp;物品!L303&amp;"'")</f>
        <v>0</v>
      </c>
      <c r="L209" s="55">
        <f>IF(物品!M303=0,0,"'"&amp;物品!M303&amp;"'")</f>
        <v>0</v>
      </c>
      <c r="M209" s="55">
        <f>IF(物品!N303=0,0,"'"&amp;物品!N303&amp;"'")</f>
        <v>0</v>
      </c>
      <c r="N209" s="55">
        <f>IF(物品!O303=0,0,"'"&amp;物品!O303&amp;"'")</f>
        <v>0</v>
      </c>
      <c r="O209" s="55" t="str">
        <f t="shared" si="57"/>
        <v/>
      </c>
      <c r="P209" s="55" t="str">
        <f t="shared" si="56"/>
        <v/>
      </c>
      <c r="Q209" s="59" t="str">
        <f>IFERROR(VLOOKUP(C209,物品!$B:$E,3,FALSE),"")</f>
        <v/>
      </c>
      <c r="R209" s="59" t="str">
        <f>IFERROR(VLOOKUP(D209,物品!$B:$E,3,FALSE),"")</f>
        <v/>
      </c>
      <c r="S209" s="59" t="str">
        <f>IFERROR(VLOOKUP(E209,物品!$B:$E,3,FALSE),"")</f>
        <v/>
      </c>
      <c r="T209" s="59" t="str">
        <f>IFERROR(VLOOKUP(F209,物品!$B:$E,3,FALSE),"")</f>
        <v/>
      </c>
      <c r="U209" s="59" t="str">
        <f>IFERROR(VLOOKUP(G209,物品!$B:$E,3,FALSE),"")</f>
        <v/>
      </c>
      <c r="V209" s="59" t="str">
        <f>IFERROR(VLOOKUP(H209,物品!$B:$E,3,FALSE),"")</f>
        <v/>
      </c>
      <c r="W209" s="54" t="str">
        <f t="shared" si="58"/>
        <v/>
      </c>
      <c r="X209" s="54" t="str">
        <f t="shared" si="59"/>
        <v/>
      </c>
      <c r="Y209" s="54" t="str">
        <f t="shared" si="60"/>
        <v/>
      </c>
      <c r="Z209" s="54" t="str">
        <f t="shared" si="61"/>
        <v/>
      </c>
      <c r="AA209" s="54" t="str">
        <f t="shared" si="62"/>
        <v/>
      </c>
      <c r="AB209" s="54" t="str">
        <f t="shared" si="63"/>
        <v>|n=0</v>
      </c>
    </row>
    <row r="210" spans="1:28">
      <c r="A210" s="55">
        <f>物品!A304</f>
        <v>0</v>
      </c>
      <c r="B210" s="55" t="str">
        <f>"'"&amp;物品!B304&amp;"'"</f>
        <v>'IF12'</v>
      </c>
      <c r="C210" s="55">
        <f>物品!J304</f>
        <v>0</v>
      </c>
      <c r="D210" s="55">
        <f>物品!K304</f>
        <v>0</v>
      </c>
      <c r="E210" s="55">
        <f>物品!L304</f>
        <v>0</v>
      </c>
      <c r="F210" s="55">
        <f>物品!M304</f>
        <v>0</v>
      </c>
      <c r="G210" s="55">
        <f>物品!N304</f>
        <v>0</v>
      </c>
      <c r="H210" s="55">
        <f>物品!O304</f>
        <v>0</v>
      </c>
      <c r="I210" s="55">
        <f>IF(物品!J304=0,0,"'"&amp;物品!J304&amp;"'")</f>
        <v>0</v>
      </c>
      <c r="J210" s="55">
        <f>IF(物品!K304=0,0,"'"&amp;物品!K304&amp;"'")</f>
        <v>0</v>
      </c>
      <c r="K210" s="55">
        <f>IF(物品!L304=0,0,"'"&amp;物品!L304&amp;"'")</f>
        <v>0</v>
      </c>
      <c r="L210" s="55">
        <f>IF(物品!M304=0,0,"'"&amp;物品!M304&amp;"'")</f>
        <v>0</v>
      </c>
      <c r="M210" s="55">
        <f>IF(物品!N304=0,0,"'"&amp;物品!N304&amp;"'")</f>
        <v>0</v>
      </c>
      <c r="N210" s="55">
        <f>IF(物品!O304=0,0,"'"&amp;物品!O304&amp;"'")</f>
        <v>0</v>
      </c>
      <c r="O210" s="55" t="str">
        <f t="shared" si="57"/>
        <v/>
      </c>
      <c r="P210" s="55" t="str">
        <f t="shared" si="56"/>
        <v/>
      </c>
      <c r="Q210" s="59" t="str">
        <f>IFERROR(VLOOKUP(C210,物品!$B:$E,3,FALSE),"")</f>
        <v/>
      </c>
      <c r="R210" s="59" t="str">
        <f>IFERROR(VLOOKUP(D210,物品!$B:$E,3,FALSE),"")</f>
        <v/>
      </c>
      <c r="S210" s="59" t="str">
        <f>IFERROR(VLOOKUP(E210,物品!$B:$E,3,FALSE),"")</f>
        <v/>
      </c>
      <c r="T210" s="59" t="str">
        <f>IFERROR(VLOOKUP(F210,物品!$B:$E,3,FALSE),"")</f>
        <v/>
      </c>
      <c r="U210" s="59" t="str">
        <f>IFERROR(VLOOKUP(G210,物品!$B:$E,3,FALSE),"")</f>
        <v/>
      </c>
      <c r="V210" s="59" t="str">
        <f>IFERROR(VLOOKUP(H210,物品!$B:$E,3,FALSE),"")</f>
        <v/>
      </c>
      <c r="W210" s="54" t="str">
        <f t="shared" si="58"/>
        <v/>
      </c>
      <c r="X210" s="54" t="str">
        <f t="shared" si="59"/>
        <v/>
      </c>
      <c r="Y210" s="54" t="str">
        <f t="shared" si="60"/>
        <v/>
      </c>
      <c r="Z210" s="54" t="str">
        <f t="shared" si="61"/>
        <v/>
      </c>
      <c r="AA210" s="54" t="str">
        <f t="shared" si="62"/>
        <v/>
      </c>
      <c r="AB210" s="54" t="str">
        <f t="shared" si="63"/>
        <v>|n=0</v>
      </c>
    </row>
    <row r="211" spans="1:28">
      <c r="A211" s="55">
        <f>物品!A305</f>
        <v>0</v>
      </c>
      <c r="B211" s="55" t="str">
        <f>"'"&amp;物品!B305&amp;"'"</f>
        <v>'IF13'</v>
      </c>
      <c r="C211" s="55">
        <f>物品!J305</f>
        <v>0</v>
      </c>
      <c r="D211" s="55">
        <f>物品!K305</f>
        <v>0</v>
      </c>
      <c r="E211" s="55">
        <f>物品!L305</f>
        <v>0</v>
      </c>
      <c r="F211" s="55">
        <f>物品!M305</f>
        <v>0</v>
      </c>
      <c r="G211" s="55">
        <f>物品!N305</f>
        <v>0</v>
      </c>
      <c r="H211" s="55">
        <f>物品!O305</f>
        <v>0</v>
      </c>
      <c r="I211" s="55">
        <f>IF(物品!J305=0,0,"'"&amp;物品!J305&amp;"'")</f>
        <v>0</v>
      </c>
      <c r="J211" s="55">
        <f>IF(物品!K305=0,0,"'"&amp;物品!K305&amp;"'")</f>
        <v>0</v>
      </c>
      <c r="K211" s="55">
        <f>IF(物品!L305=0,0,"'"&amp;物品!L305&amp;"'")</f>
        <v>0</v>
      </c>
      <c r="L211" s="55">
        <f>IF(物品!M305=0,0,"'"&amp;物品!M305&amp;"'")</f>
        <v>0</v>
      </c>
      <c r="M211" s="55">
        <f>IF(物品!N305=0,0,"'"&amp;物品!N305&amp;"'")</f>
        <v>0</v>
      </c>
      <c r="N211" s="55">
        <f>IF(物品!O305=0,0,"'"&amp;物品!O305&amp;"'")</f>
        <v>0</v>
      </c>
      <c r="O211" s="55" t="str">
        <f t="shared" si="57"/>
        <v/>
      </c>
      <c r="P211" s="55" t="str">
        <f t="shared" si="56"/>
        <v/>
      </c>
      <c r="Q211" s="59" t="str">
        <f>IFERROR(VLOOKUP(C211,物品!$B:$E,3,FALSE),"")</f>
        <v/>
      </c>
      <c r="R211" s="59" t="str">
        <f>IFERROR(VLOOKUP(D211,物品!$B:$E,3,FALSE),"")</f>
        <v/>
      </c>
      <c r="S211" s="59" t="str">
        <f>IFERROR(VLOOKUP(E211,物品!$B:$E,3,FALSE),"")</f>
        <v/>
      </c>
      <c r="T211" s="59" t="str">
        <f>IFERROR(VLOOKUP(F211,物品!$B:$E,3,FALSE),"")</f>
        <v/>
      </c>
      <c r="U211" s="59" t="str">
        <f>IFERROR(VLOOKUP(G211,物品!$B:$E,3,FALSE),"")</f>
        <v/>
      </c>
      <c r="V211" s="59" t="str">
        <f>IFERROR(VLOOKUP(H211,物品!$B:$E,3,FALSE),"")</f>
        <v/>
      </c>
      <c r="W211" s="54" t="str">
        <f t="shared" si="58"/>
        <v/>
      </c>
      <c r="X211" s="54" t="str">
        <f t="shared" si="59"/>
        <v/>
      </c>
      <c r="Y211" s="54" t="str">
        <f t="shared" si="60"/>
        <v/>
      </c>
      <c r="Z211" s="54" t="str">
        <f t="shared" si="61"/>
        <v/>
      </c>
      <c r="AA211" s="54" t="str">
        <f t="shared" si="62"/>
        <v/>
      </c>
      <c r="AB211" s="54" t="str">
        <f t="shared" si="63"/>
        <v>|n=0</v>
      </c>
    </row>
    <row r="212" spans="1:28">
      <c r="A212" s="55">
        <f>物品!A306</f>
        <v>0</v>
      </c>
      <c r="B212" s="55" t="str">
        <f>"'"&amp;物品!B306&amp;"'"</f>
        <v>'IF14'</v>
      </c>
      <c r="C212" s="55">
        <f>物品!J306</f>
        <v>0</v>
      </c>
      <c r="D212" s="55">
        <f>物品!K306</f>
        <v>0</v>
      </c>
      <c r="E212" s="55">
        <f>物品!L306</f>
        <v>0</v>
      </c>
      <c r="F212" s="55">
        <f>物品!M306</f>
        <v>0</v>
      </c>
      <c r="G212" s="55">
        <f>物品!N306</f>
        <v>0</v>
      </c>
      <c r="H212" s="55">
        <f>物品!O306</f>
        <v>0</v>
      </c>
      <c r="I212" s="55">
        <f>IF(物品!J306=0,0,"'"&amp;物品!J306&amp;"'")</f>
        <v>0</v>
      </c>
      <c r="J212" s="55">
        <f>IF(物品!K306=0,0,"'"&amp;物品!K306&amp;"'")</f>
        <v>0</v>
      </c>
      <c r="K212" s="55">
        <f>IF(物品!L306=0,0,"'"&amp;物品!L306&amp;"'")</f>
        <v>0</v>
      </c>
      <c r="L212" s="55">
        <f>IF(物品!M306=0,0,"'"&amp;物品!M306&amp;"'")</f>
        <v>0</v>
      </c>
      <c r="M212" s="55">
        <f>IF(物品!N306=0,0,"'"&amp;物品!N306&amp;"'")</f>
        <v>0</v>
      </c>
      <c r="N212" s="55">
        <f>IF(物品!O306=0,0,"'"&amp;物品!O306&amp;"'")</f>
        <v>0</v>
      </c>
      <c r="O212" s="55" t="str">
        <f t="shared" si="57"/>
        <v/>
      </c>
      <c r="P212" s="55" t="str">
        <f t="shared" si="56"/>
        <v/>
      </c>
      <c r="Q212" s="59" t="str">
        <f>IFERROR(VLOOKUP(C212,物品!$B:$E,3,FALSE),"")</f>
        <v/>
      </c>
      <c r="R212" s="59" t="str">
        <f>IFERROR(VLOOKUP(D212,物品!$B:$E,3,FALSE),"")</f>
        <v/>
      </c>
      <c r="S212" s="59" t="str">
        <f>IFERROR(VLOOKUP(E212,物品!$B:$E,3,FALSE),"")</f>
        <v/>
      </c>
      <c r="T212" s="59" t="str">
        <f>IFERROR(VLOOKUP(F212,物品!$B:$E,3,FALSE),"")</f>
        <v/>
      </c>
      <c r="U212" s="59" t="str">
        <f>IFERROR(VLOOKUP(G212,物品!$B:$E,3,FALSE),"")</f>
        <v/>
      </c>
      <c r="V212" s="59" t="str">
        <f>IFERROR(VLOOKUP(H212,物品!$B:$E,3,FALSE),"")</f>
        <v/>
      </c>
      <c r="W212" s="54" t="str">
        <f t="shared" si="58"/>
        <v/>
      </c>
      <c r="X212" s="54" t="str">
        <f t="shared" si="59"/>
        <v/>
      </c>
      <c r="Y212" s="54" t="str">
        <f t="shared" si="60"/>
        <v/>
      </c>
      <c r="Z212" s="54" t="str">
        <f t="shared" si="61"/>
        <v/>
      </c>
      <c r="AA212" s="54" t="str">
        <f t="shared" si="62"/>
        <v/>
      </c>
      <c r="AB212" s="54" t="str">
        <f t="shared" si="63"/>
        <v>|n=0</v>
      </c>
    </row>
    <row r="213" spans="1:28">
      <c r="A213" s="55">
        <f>物品!A307</f>
        <v>0</v>
      </c>
      <c r="B213" s="55" t="str">
        <f>"'"&amp;物品!B307&amp;"'"</f>
        <v>'IF15'</v>
      </c>
      <c r="C213" s="55">
        <f>物品!J307</f>
        <v>0</v>
      </c>
      <c r="D213" s="55">
        <f>物品!K307</f>
        <v>0</v>
      </c>
      <c r="E213" s="55">
        <f>物品!L307</f>
        <v>0</v>
      </c>
      <c r="F213" s="55">
        <f>物品!M307</f>
        <v>0</v>
      </c>
      <c r="G213" s="55">
        <f>物品!N307</f>
        <v>0</v>
      </c>
      <c r="H213" s="55">
        <f>物品!O307</f>
        <v>0</v>
      </c>
      <c r="I213" s="55">
        <f>IF(物品!J307=0,0,"'"&amp;物品!J307&amp;"'")</f>
        <v>0</v>
      </c>
      <c r="J213" s="55">
        <f>IF(物品!K307=0,0,"'"&amp;物品!K307&amp;"'")</f>
        <v>0</v>
      </c>
      <c r="K213" s="55">
        <f>IF(物品!L307=0,0,"'"&amp;物品!L307&amp;"'")</f>
        <v>0</v>
      </c>
      <c r="L213" s="55">
        <f>IF(物品!M307=0,0,"'"&amp;物品!M307&amp;"'")</f>
        <v>0</v>
      </c>
      <c r="M213" s="55">
        <f>IF(物品!N307=0,0,"'"&amp;物品!N307&amp;"'")</f>
        <v>0</v>
      </c>
      <c r="N213" s="55">
        <f>IF(物品!O307=0,0,"'"&amp;物品!O307&amp;"'")</f>
        <v>0</v>
      </c>
      <c r="O213" s="55" t="str">
        <f t="shared" si="57"/>
        <v/>
      </c>
      <c r="P213" s="55" t="str">
        <f t="shared" si="56"/>
        <v/>
      </c>
      <c r="Q213" s="59" t="str">
        <f>IFERROR(VLOOKUP(C213,物品!$B:$E,3,FALSE),"")</f>
        <v/>
      </c>
      <c r="R213" s="59" t="str">
        <f>IFERROR(VLOOKUP(D213,物品!$B:$E,3,FALSE),"")</f>
        <v/>
      </c>
      <c r="S213" s="59" t="str">
        <f>IFERROR(VLOOKUP(E213,物品!$B:$E,3,FALSE),"")</f>
        <v/>
      </c>
      <c r="T213" s="59" t="str">
        <f>IFERROR(VLOOKUP(F213,物品!$B:$E,3,FALSE),"")</f>
        <v/>
      </c>
      <c r="U213" s="59" t="str">
        <f>IFERROR(VLOOKUP(G213,物品!$B:$E,3,FALSE),"")</f>
        <v/>
      </c>
      <c r="V213" s="59" t="str">
        <f>IFERROR(VLOOKUP(H213,物品!$B:$E,3,FALSE),"")</f>
        <v/>
      </c>
      <c r="W213" s="54" t="str">
        <f t="shared" si="58"/>
        <v/>
      </c>
      <c r="X213" s="54" t="str">
        <f t="shared" si="59"/>
        <v/>
      </c>
      <c r="Y213" s="54" t="str">
        <f t="shared" si="60"/>
        <v/>
      </c>
      <c r="Z213" s="54" t="str">
        <f t="shared" si="61"/>
        <v/>
      </c>
      <c r="AA213" s="54" t="str">
        <f t="shared" si="62"/>
        <v/>
      </c>
      <c r="AB213" s="54" t="str">
        <f t="shared" si="63"/>
        <v>|n=0</v>
      </c>
    </row>
    <row r="214" spans="1:28">
      <c r="A214" s="55">
        <f>物品!A308</f>
        <v>0</v>
      </c>
      <c r="B214" s="55" t="str">
        <f>"'"&amp;物品!B308&amp;"'"</f>
        <v>'IF16'</v>
      </c>
      <c r="C214" s="55">
        <f>物品!J308</f>
        <v>0</v>
      </c>
      <c r="D214" s="55">
        <f>物品!K308</f>
        <v>0</v>
      </c>
      <c r="E214" s="55">
        <f>物品!L308</f>
        <v>0</v>
      </c>
      <c r="F214" s="55">
        <f>物品!M308</f>
        <v>0</v>
      </c>
      <c r="G214" s="55">
        <f>物品!N308</f>
        <v>0</v>
      </c>
      <c r="H214" s="55">
        <f>物品!O308</f>
        <v>0</v>
      </c>
      <c r="I214" s="55">
        <f>IF(物品!J308=0,0,"'"&amp;物品!J308&amp;"'")</f>
        <v>0</v>
      </c>
      <c r="J214" s="55">
        <f>IF(物品!K308=0,0,"'"&amp;物品!K308&amp;"'")</f>
        <v>0</v>
      </c>
      <c r="K214" s="55">
        <f>IF(物品!L308=0,0,"'"&amp;物品!L308&amp;"'")</f>
        <v>0</v>
      </c>
      <c r="L214" s="55">
        <f>IF(物品!M308=0,0,"'"&amp;物品!M308&amp;"'")</f>
        <v>0</v>
      </c>
      <c r="M214" s="55">
        <f>IF(物品!N308=0,0,"'"&amp;物品!N308&amp;"'")</f>
        <v>0</v>
      </c>
      <c r="N214" s="55">
        <f>IF(物品!O308=0,0,"'"&amp;物品!O308&amp;"'")</f>
        <v>0</v>
      </c>
      <c r="O214" s="55" t="str">
        <f t="shared" si="57"/>
        <v/>
      </c>
      <c r="P214" s="55" t="str">
        <f t="shared" si="56"/>
        <v/>
      </c>
      <c r="Q214" s="59" t="str">
        <f>IFERROR(VLOOKUP(C214,物品!$B:$E,3,FALSE),"")</f>
        <v/>
      </c>
      <c r="R214" s="59" t="str">
        <f>IFERROR(VLOOKUP(D214,物品!$B:$E,3,FALSE),"")</f>
        <v/>
      </c>
      <c r="S214" s="59" t="str">
        <f>IFERROR(VLOOKUP(E214,物品!$B:$E,3,FALSE),"")</f>
        <v/>
      </c>
      <c r="T214" s="59" t="str">
        <f>IFERROR(VLOOKUP(F214,物品!$B:$E,3,FALSE),"")</f>
        <v/>
      </c>
      <c r="U214" s="59" t="str">
        <f>IFERROR(VLOOKUP(G214,物品!$B:$E,3,FALSE),"")</f>
        <v/>
      </c>
      <c r="V214" s="59" t="str">
        <f>IFERROR(VLOOKUP(H214,物品!$B:$E,3,FALSE),"")</f>
        <v/>
      </c>
      <c r="W214" s="54" t="str">
        <f t="shared" si="58"/>
        <v/>
      </c>
      <c r="X214" s="54" t="str">
        <f t="shared" si="59"/>
        <v/>
      </c>
      <c r="Y214" s="54" t="str">
        <f t="shared" si="60"/>
        <v/>
      </c>
      <c r="Z214" s="54" t="str">
        <f t="shared" si="61"/>
        <v/>
      </c>
      <c r="AA214" s="54" t="str">
        <f t="shared" si="62"/>
        <v/>
      </c>
      <c r="AB214" s="54" t="str">
        <f t="shared" si="63"/>
        <v>|n=0</v>
      </c>
    </row>
    <row r="215" spans="1:28">
      <c r="A215" s="55">
        <f>物品!A309</f>
        <v>0</v>
      </c>
      <c r="B215" s="55" t="str">
        <f>"'"&amp;物品!B309&amp;"'"</f>
        <v>'IF17'</v>
      </c>
      <c r="C215" s="55">
        <f>物品!J309</f>
        <v>0</v>
      </c>
      <c r="D215" s="55">
        <f>物品!K309</f>
        <v>0</v>
      </c>
      <c r="E215" s="55">
        <f>物品!L309</f>
        <v>0</v>
      </c>
      <c r="F215" s="55">
        <f>物品!M309</f>
        <v>0</v>
      </c>
      <c r="G215" s="55">
        <f>物品!N309</f>
        <v>0</v>
      </c>
      <c r="H215" s="55">
        <f>物品!O309</f>
        <v>0</v>
      </c>
      <c r="I215" s="55">
        <f>IF(物品!J309=0,0,"'"&amp;物品!J309&amp;"'")</f>
        <v>0</v>
      </c>
      <c r="J215" s="55">
        <f>IF(物品!K309=0,0,"'"&amp;物品!K309&amp;"'")</f>
        <v>0</v>
      </c>
      <c r="K215" s="55">
        <f>IF(物品!L309=0,0,"'"&amp;物品!L309&amp;"'")</f>
        <v>0</v>
      </c>
      <c r="L215" s="55">
        <f>IF(物品!M309=0,0,"'"&amp;物品!M309&amp;"'")</f>
        <v>0</v>
      </c>
      <c r="M215" s="55">
        <f>IF(物品!N309=0,0,"'"&amp;物品!N309&amp;"'")</f>
        <v>0</v>
      </c>
      <c r="N215" s="55">
        <f>IF(物品!O309=0,0,"'"&amp;物品!O309&amp;"'")</f>
        <v>0</v>
      </c>
      <c r="O215" s="55" t="str">
        <f t="shared" ref="O215:O226" si="64">IF(I215=0,"","AddItemFormula("&amp;I215&amp;","&amp;J215&amp;","&amp;K215&amp;","&amp;L215&amp;","&amp;M215&amp;","&amp;N215&amp;","&amp;B215&amp;")")</f>
        <v/>
      </c>
      <c r="P215" s="55" t="str">
        <f t="shared" si="56"/>
        <v/>
      </c>
      <c r="Q215" s="59" t="str">
        <f>IFERROR(VLOOKUP(C215,物品!$B:$E,3,FALSE),"")</f>
        <v/>
      </c>
      <c r="R215" s="59" t="str">
        <f>IFERROR(VLOOKUP(D215,物品!$B:$E,3,FALSE),"")</f>
        <v/>
      </c>
      <c r="S215" s="59" t="str">
        <f>IFERROR(VLOOKUP(E215,物品!$B:$E,3,FALSE),"")</f>
        <v/>
      </c>
      <c r="T215" s="59" t="str">
        <f>IFERROR(VLOOKUP(F215,物品!$B:$E,3,FALSE),"")</f>
        <v/>
      </c>
      <c r="U215" s="59" t="str">
        <f>IFERROR(VLOOKUP(G215,物品!$B:$E,3,FALSE),"")</f>
        <v/>
      </c>
      <c r="V215" s="59" t="str">
        <f>IFERROR(VLOOKUP(H215,物品!$B:$E,3,FALSE),"")</f>
        <v/>
      </c>
      <c r="W215" s="54" t="str">
        <f t="shared" ref="W215:W226" si="65">IF(R215="","","+"&amp;R215)</f>
        <v/>
      </c>
      <c r="X215" s="54" t="str">
        <f t="shared" ref="X215:X226" si="66">IF(S215="","","+"&amp;S215)</f>
        <v/>
      </c>
      <c r="Y215" s="54" t="str">
        <f t="shared" ref="Y215:Y226" si="67">IF(T215="","","+"&amp;T215)</f>
        <v/>
      </c>
      <c r="Z215" s="54" t="str">
        <f t="shared" ref="Z215:Z226" si="68">IF(U215="","","+"&amp;U215)</f>
        <v/>
      </c>
      <c r="AA215" s="54" t="str">
        <f t="shared" ref="AA215:AA226" si="69">IF(V215="","","+"&amp;V215)</f>
        <v/>
      </c>
      <c r="AB215" s="54" t="str">
        <f t="shared" ref="AB215:AB226" si="70">"|n"&amp;Q215&amp;W215&amp;X215&amp;Y215&amp;Z215&amp;AA215&amp;"="&amp;A215</f>
        <v>|n=0</v>
      </c>
    </row>
    <row r="216" spans="1:28">
      <c r="A216" s="55">
        <f>物品!A310</f>
        <v>0</v>
      </c>
      <c r="B216" s="55" t="str">
        <f>"'"&amp;物品!B310&amp;"'"</f>
        <v>'IF18'</v>
      </c>
      <c r="C216" s="55">
        <f>物品!J310</f>
        <v>0</v>
      </c>
      <c r="D216" s="55">
        <f>物品!K310</f>
        <v>0</v>
      </c>
      <c r="E216" s="55">
        <f>物品!L310</f>
        <v>0</v>
      </c>
      <c r="F216" s="55">
        <f>物品!M310</f>
        <v>0</v>
      </c>
      <c r="G216" s="55">
        <f>物品!N310</f>
        <v>0</v>
      </c>
      <c r="H216" s="55">
        <f>物品!O310</f>
        <v>0</v>
      </c>
      <c r="I216" s="55">
        <f>IF(物品!J310=0,0,"'"&amp;物品!J310&amp;"'")</f>
        <v>0</v>
      </c>
      <c r="J216" s="55">
        <f>IF(物品!K310=0,0,"'"&amp;物品!K310&amp;"'")</f>
        <v>0</v>
      </c>
      <c r="K216" s="55">
        <f>IF(物品!L310=0,0,"'"&amp;物品!L310&amp;"'")</f>
        <v>0</v>
      </c>
      <c r="L216" s="55">
        <f>IF(物品!M310=0,0,"'"&amp;物品!M310&amp;"'")</f>
        <v>0</v>
      </c>
      <c r="M216" s="55">
        <f>IF(物品!N310=0,0,"'"&amp;物品!N310&amp;"'")</f>
        <v>0</v>
      </c>
      <c r="N216" s="55">
        <f>IF(物品!O310=0,0,"'"&amp;物品!O310&amp;"'")</f>
        <v>0</v>
      </c>
      <c r="O216" s="55" t="str">
        <f t="shared" si="64"/>
        <v/>
      </c>
      <c r="P216" s="55" t="str">
        <f t="shared" ref="P216:P247" si="71">IFERROR(VLOOKUP(A216,Q:AB,12,FALSE),IFERROR(VLOOKUP(A216,R:AB,11,FALSE),IFERROR(VLOOKUP(A216,S:AB,10,FALSE),"")))</f>
        <v/>
      </c>
      <c r="Q216" s="59" t="str">
        <f>IFERROR(VLOOKUP(C216,物品!$B:$E,3,FALSE),"")</f>
        <v/>
      </c>
      <c r="R216" s="59" t="str">
        <f>IFERROR(VLOOKUP(D216,物品!$B:$E,3,FALSE),"")</f>
        <v/>
      </c>
      <c r="S216" s="59" t="str">
        <f>IFERROR(VLOOKUP(E216,物品!$B:$E,3,FALSE),"")</f>
        <v/>
      </c>
      <c r="T216" s="59" t="str">
        <f>IFERROR(VLOOKUP(F216,物品!$B:$E,3,FALSE),"")</f>
        <v/>
      </c>
      <c r="U216" s="59" t="str">
        <f>IFERROR(VLOOKUP(G216,物品!$B:$E,3,FALSE),"")</f>
        <v/>
      </c>
      <c r="V216" s="59" t="str">
        <f>IFERROR(VLOOKUP(H216,物品!$B:$E,3,FALSE),"")</f>
        <v/>
      </c>
      <c r="W216" s="54" t="str">
        <f t="shared" si="65"/>
        <v/>
      </c>
      <c r="X216" s="54" t="str">
        <f t="shared" si="66"/>
        <v/>
      </c>
      <c r="Y216" s="54" t="str">
        <f t="shared" si="67"/>
        <v/>
      </c>
      <c r="Z216" s="54" t="str">
        <f t="shared" si="68"/>
        <v/>
      </c>
      <c r="AA216" s="54" t="str">
        <f t="shared" si="69"/>
        <v/>
      </c>
      <c r="AB216" s="54" t="str">
        <f t="shared" si="70"/>
        <v>|n=0</v>
      </c>
    </row>
    <row r="217" spans="1:28">
      <c r="A217" s="55">
        <f>物品!A311</f>
        <v>0</v>
      </c>
      <c r="B217" s="55" t="str">
        <f>"'"&amp;物品!B311&amp;"'"</f>
        <v>'IF19'</v>
      </c>
      <c r="C217" s="55">
        <f>物品!J311</f>
        <v>0</v>
      </c>
      <c r="D217" s="55">
        <f>物品!K311</f>
        <v>0</v>
      </c>
      <c r="E217" s="55">
        <f>物品!L311</f>
        <v>0</v>
      </c>
      <c r="F217" s="55">
        <f>物品!M311</f>
        <v>0</v>
      </c>
      <c r="G217" s="55">
        <f>物品!N311</f>
        <v>0</v>
      </c>
      <c r="H217" s="55">
        <f>物品!O311</f>
        <v>0</v>
      </c>
      <c r="I217" s="55">
        <f>IF(物品!J311=0,0,"'"&amp;物品!J311&amp;"'")</f>
        <v>0</v>
      </c>
      <c r="J217" s="55">
        <f>IF(物品!K311=0,0,"'"&amp;物品!K311&amp;"'")</f>
        <v>0</v>
      </c>
      <c r="K217" s="55">
        <f>IF(物品!L311=0,0,"'"&amp;物品!L311&amp;"'")</f>
        <v>0</v>
      </c>
      <c r="L217" s="55">
        <f>IF(物品!M311=0,0,"'"&amp;物品!M311&amp;"'")</f>
        <v>0</v>
      </c>
      <c r="M217" s="55">
        <f>IF(物品!N311=0,0,"'"&amp;物品!N311&amp;"'")</f>
        <v>0</v>
      </c>
      <c r="N217" s="55">
        <f>IF(物品!O311=0,0,"'"&amp;物品!O311&amp;"'")</f>
        <v>0</v>
      </c>
      <c r="O217" s="55" t="str">
        <f t="shared" si="64"/>
        <v/>
      </c>
      <c r="P217" s="55" t="str">
        <f t="shared" si="71"/>
        <v/>
      </c>
      <c r="Q217" s="59" t="str">
        <f>IFERROR(VLOOKUP(C217,物品!$B:$E,3,FALSE),"")</f>
        <v/>
      </c>
      <c r="R217" s="59" t="str">
        <f>IFERROR(VLOOKUP(D217,物品!$B:$E,3,FALSE),"")</f>
        <v/>
      </c>
      <c r="S217" s="59" t="str">
        <f>IFERROR(VLOOKUP(E217,物品!$B:$E,3,FALSE),"")</f>
        <v/>
      </c>
      <c r="T217" s="59" t="str">
        <f>IFERROR(VLOOKUP(F217,物品!$B:$E,3,FALSE),"")</f>
        <v/>
      </c>
      <c r="U217" s="59" t="str">
        <f>IFERROR(VLOOKUP(G217,物品!$B:$E,3,FALSE),"")</f>
        <v/>
      </c>
      <c r="V217" s="59" t="str">
        <f>IFERROR(VLOOKUP(H217,物品!$B:$E,3,FALSE),"")</f>
        <v/>
      </c>
      <c r="W217" s="54" t="str">
        <f t="shared" si="65"/>
        <v/>
      </c>
      <c r="X217" s="54" t="str">
        <f t="shared" si="66"/>
        <v/>
      </c>
      <c r="Y217" s="54" t="str">
        <f t="shared" si="67"/>
        <v/>
      </c>
      <c r="Z217" s="54" t="str">
        <f t="shared" si="68"/>
        <v/>
      </c>
      <c r="AA217" s="54" t="str">
        <f t="shared" si="69"/>
        <v/>
      </c>
      <c r="AB217" s="54" t="str">
        <f t="shared" si="70"/>
        <v>|n=0</v>
      </c>
    </row>
    <row r="218" spans="1:28">
      <c r="A218" s="55">
        <f>物品!A312</f>
        <v>0</v>
      </c>
      <c r="B218" s="55" t="str">
        <f>"'"&amp;物品!B312&amp;"'"</f>
        <v>'IF20'</v>
      </c>
      <c r="C218" s="55">
        <f>物品!J312</f>
        <v>0</v>
      </c>
      <c r="D218" s="55">
        <f>物品!K312</f>
        <v>0</v>
      </c>
      <c r="E218" s="55">
        <f>物品!L312</f>
        <v>0</v>
      </c>
      <c r="F218" s="55">
        <f>物品!M312</f>
        <v>0</v>
      </c>
      <c r="G218" s="55">
        <f>物品!N312</f>
        <v>0</v>
      </c>
      <c r="H218" s="55">
        <f>物品!O312</f>
        <v>0</v>
      </c>
      <c r="I218" s="55">
        <f>IF(物品!J312=0,0,"'"&amp;物品!J312&amp;"'")</f>
        <v>0</v>
      </c>
      <c r="J218" s="55">
        <f>IF(物品!K312=0,0,"'"&amp;物品!K312&amp;"'")</f>
        <v>0</v>
      </c>
      <c r="K218" s="55">
        <f>IF(物品!L312=0,0,"'"&amp;物品!L312&amp;"'")</f>
        <v>0</v>
      </c>
      <c r="L218" s="55">
        <f>IF(物品!M312=0,0,"'"&amp;物品!M312&amp;"'")</f>
        <v>0</v>
      </c>
      <c r="M218" s="55">
        <f>IF(物品!N312=0,0,"'"&amp;物品!N312&amp;"'")</f>
        <v>0</v>
      </c>
      <c r="N218" s="55">
        <f>IF(物品!O312=0,0,"'"&amp;物品!O312&amp;"'")</f>
        <v>0</v>
      </c>
      <c r="O218" s="55" t="str">
        <f t="shared" si="64"/>
        <v/>
      </c>
      <c r="P218" s="55" t="str">
        <f t="shared" si="71"/>
        <v/>
      </c>
      <c r="Q218" s="59" t="str">
        <f>IFERROR(VLOOKUP(C218,物品!$B:$E,3,FALSE),"")</f>
        <v/>
      </c>
      <c r="R218" s="59" t="str">
        <f>IFERROR(VLOOKUP(D218,物品!$B:$E,3,FALSE),"")</f>
        <v/>
      </c>
      <c r="S218" s="59" t="str">
        <f>IFERROR(VLOOKUP(E218,物品!$B:$E,3,FALSE),"")</f>
        <v/>
      </c>
      <c r="T218" s="59" t="str">
        <f>IFERROR(VLOOKUP(F218,物品!$B:$E,3,FALSE),"")</f>
        <v/>
      </c>
      <c r="U218" s="59" t="str">
        <f>IFERROR(VLOOKUP(G218,物品!$B:$E,3,FALSE),"")</f>
        <v/>
      </c>
      <c r="V218" s="59" t="str">
        <f>IFERROR(VLOOKUP(H218,物品!$B:$E,3,FALSE),"")</f>
        <v/>
      </c>
      <c r="W218" s="54" t="str">
        <f t="shared" si="65"/>
        <v/>
      </c>
      <c r="X218" s="54" t="str">
        <f t="shared" si="66"/>
        <v/>
      </c>
      <c r="Y218" s="54" t="str">
        <f t="shared" si="67"/>
        <v/>
      </c>
      <c r="Z218" s="54" t="str">
        <f t="shared" si="68"/>
        <v/>
      </c>
      <c r="AA218" s="54" t="str">
        <f t="shared" si="69"/>
        <v/>
      </c>
      <c r="AB218" s="54" t="str">
        <f t="shared" si="70"/>
        <v>|n=0</v>
      </c>
    </row>
    <row r="219" spans="1:28">
      <c r="A219" s="55">
        <f>物品!A313</f>
        <v>0</v>
      </c>
      <c r="B219" s="55" t="str">
        <f>"'"&amp;物品!B313&amp;"'"</f>
        <v>'IF21'</v>
      </c>
      <c r="C219" s="55">
        <f>物品!J313</f>
        <v>0</v>
      </c>
      <c r="D219" s="55">
        <f>物品!K313</f>
        <v>0</v>
      </c>
      <c r="E219" s="55">
        <f>物品!L313</f>
        <v>0</v>
      </c>
      <c r="F219" s="55">
        <f>物品!M313</f>
        <v>0</v>
      </c>
      <c r="G219" s="55">
        <f>物品!N313</f>
        <v>0</v>
      </c>
      <c r="H219" s="55">
        <f>物品!O313</f>
        <v>0</v>
      </c>
      <c r="I219" s="55">
        <f>IF(物品!J313=0,0,"'"&amp;物品!J313&amp;"'")</f>
        <v>0</v>
      </c>
      <c r="J219" s="55">
        <f>IF(物品!K313=0,0,"'"&amp;物品!K313&amp;"'")</f>
        <v>0</v>
      </c>
      <c r="K219" s="55">
        <f>IF(物品!L313=0,0,"'"&amp;物品!L313&amp;"'")</f>
        <v>0</v>
      </c>
      <c r="L219" s="55">
        <f>IF(物品!M313=0,0,"'"&amp;物品!M313&amp;"'")</f>
        <v>0</v>
      </c>
      <c r="M219" s="55">
        <f>IF(物品!N313=0,0,"'"&amp;物品!N313&amp;"'")</f>
        <v>0</v>
      </c>
      <c r="N219" s="55">
        <f>IF(物品!O313=0,0,"'"&amp;物品!O313&amp;"'")</f>
        <v>0</v>
      </c>
      <c r="O219" s="55" t="str">
        <f t="shared" si="64"/>
        <v/>
      </c>
      <c r="P219" s="55" t="str">
        <f t="shared" si="71"/>
        <v/>
      </c>
      <c r="Q219" s="59" t="str">
        <f>IFERROR(VLOOKUP(C219,物品!$B:$E,3,FALSE),"")</f>
        <v/>
      </c>
      <c r="R219" s="59" t="str">
        <f>IFERROR(VLOOKUP(D219,物品!$B:$E,3,FALSE),"")</f>
        <v/>
      </c>
      <c r="S219" s="59" t="str">
        <f>IFERROR(VLOOKUP(E219,物品!$B:$E,3,FALSE),"")</f>
        <v/>
      </c>
      <c r="T219" s="59" t="str">
        <f>IFERROR(VLOOKUP(F219,物品!$B:$E,3,FALSE),"")</f>
        <v/>
      </c>
      <c r="U219" s="59" t="str">
        <f>IFERROR(VLOOKUP(G219,物品!$B:$E,3,FALSE),"")</f>
        <v/>
      </c>
      <c r="V219" s="59" t="str">
        <f>IFERROR(VLOOKUP(H219,物品!$B:$E,3,FALSE),"")</f>
        <v/>
      </c>
      <c r="W219" s="54" t="str">
        <f t="shared" si="65"/>
        <v/>
      </c>
      <c r="X219" s="54" t="str">
        <f t="shared" si="66"/>
        <v/>
      </c>
      <c r="Y219" s="54" t="str">
        <f t="shared" si="67"/>
        <v/>
      </c>
      <c r="Z219" s="54" t="str">
        <f t="shared" si="68"/>
        <v/>
      </c>
      <c r="AA219" s="54" t="str">
        <f t="shared" si="69"/>
        <v/>
      </c>
      <c r="AB219" s="54" t="str">
        <f t="shared" si="70"/>
        <v>|n=0</v>
      </c>
    </row>
    <row r="220" spans="1:28">
      <c r="A220" s="55">
        <f>物品!A314</f>
        <v>0</v>
      </c>
      <c r="B220" s="55" t="str">
        <f>"'"&amp;物品!B314&amp;"'"</f>
        <v>'IF22'</v>
      </c>
      <c r="C220" s="55">
        <f>物品!J314</f>
        <v>0</v>
      </c>
      <c r="D220" s="55">
        <f>物品!K314</f>
        <v>0</v>
      </c>
      <c r="E220" s="55">
        <f>物品!L314</f>
        <v>0</v>
      </c>
      <c r="F220" s="55">
        <f>物品!M314</f>
        <v>0</v>
      </c>
      <c r="G220" s="55">
        <f>物品!N314</f>
        <v>0</v>
      </c>
      <c r="H220" s="55">
        <f>物品!O314</f>
        <v>0</v>
      </c>
      <c r="I220" s="55">
        <f>IF(物品!J314=0,0,"'"&amp;物品!J314&amp;"'")</f>
        <v>0</v>
      </c>
      <c r="J220" s="55">
        <f>IF(物品!K314=0,0,"'"&amp;物品!K314&amp;"'")</f>
        <v>0</v>
      </c>
      <c r="K220" s="55">
        <f>IF(物品!L314=0,0,"'"&amp;物品!L314&amp;"'")</f>
        <v>0</v>
      </c>
      <c r="L220" s="55">
        <f>IF(物品!M314=0,0,"'"&amp;物品!M314&amp;"'")</f>
        <v>0</v>
      </c>
      <c r="M220" s="55">
        <f>IF(物品!N314=0,0,"'"&amp;物品!N314&amp;"'")</f>
        <v>0</v>
      </c>
      <c r="N220" s="55">
        <f>IF(物品!O314=0,0,"'"&amp;物品!O314&amp;"'")</f>
        <v>0</v>
      </c>
      <c r="O220" s="55" t="str">
        <f t="shared" si="64"/>
        <v/>
      </c>
      <c r="P220" s="55" t="str">
        <f t="shared" si="71"/>
        <v/>
      </c>
      <c r="Q220" s="59" t="str">
        <f>IFERROR(VLOOKUP(C220,物品!$B:$E,3,FALSE),"")</f>
        <v/>
      </c>
      <c r="R220" s="59" t="str">
        <f>IFERROR(VLOOKUP(D220,物品!$B:$E,3,FALSE),"")</f>
        <v/>
      </c>
      <c r="S220" s="59" t="str">
        <f>IFERROR(VLOOKUP(E220,物品!$B:$E,3,FALSE),"")</f>
        <v/>
      </c>
      <c r="T220" s="59" t="str">
        <f>IFERROR(VLOOKUP(F220,物品!$B:$E,3,FALSE),"")</f>
        <v/>
      </c>
      <c r="U220" s="59" t="str">
        <f>IFERROR(VLOOKUP(G220,物品!$B:$E,3,FALSE),"")</f>
        <v/>
      </c>
      <c r="V220" s="59" t="str">
        <f>IFERROR(VLOOKUP(H220,物品!$B:$E,3,FALSE),"")</f>
        <v/>
      </c>
      <c r="W220" s="54" t="str">
        <f t="shared" si="65"/>
        <v/>
      </c>
      <c r="X220" s="54" t="str">
        <f t="shared" si="66"/>
        <v/>
      </c>
      <c r="Y220" s="54" t="str">
        <f t="shared" si="67"/>
        <v/>
      </c>
      <c r="Z220" s="54" t="str">
        <f t="shared" si="68"/>
        <v/>
      </c>
      <c r="AA220" s="54" t="str">
        <f t="shared" si="69"/>
        <v/>
      </c>
      <c r="AB220" s="54" t="str">
        <f t="shared" si="70"/>
        <v>|n=0</v>
      </c>
    </row>
    <row r="221" spans="1:28">
      <c r="A221" s="55">
        <f>物品!A315</f>
        <v>0</v>
      </c>
      <c r="B221" s="55" t="str">
        <f>"'"&amp;物品!B315&amp;"'"</f>
        <v>'IF23'</v>
      </c>
      <c r="C221" s="55">
        <f>物品!J315</f>
        <v>0</v>
      </c>
      <c r="D221" s="55">
        <f>物品!K315</f>
        <v>0</v>
      </c>
      <c r="E221" s="55">
        <f>物品!L315</f>
        <v>0</v>
      </c>
      <c r="F221" s="55">
        <f>物品!M315</f>
        <v>0</v>
      </c>
      <c r="G221" s="55">
        <f>物品!N315</f>
        <v>0</v>
      </c>
      <c r="H221" s="55">
        <f>物品!O315</f>
        <v>0</v>
      </c>
      <c r="I221" s="55">
        <f>IF(物品!J315=0,0,"'"&amp;物品!J315&amp;"'")</f>
        <v>0</v>
      </c>
      <c r="J221" s="55">
        <f>IF(物品!K315=0,0,"'"&amp;物品!K315&amp;"'")</f>
        <v>0</v>
      </c>
      <c r="K221" s="55">
        <f>IF(物品!L315=0,0,"'"&amp;物品!L315&amp;"'")</f>
        <v>0</v>
      </c>
      <c r="L221" s="55">
        <f>IF(物品!M315=0,0,"'"&amp;物品!M315&amp;"'")</f>
        <v>0</v>
      </c>
      <c r="M221" s="55">
        <f>IF(物品!N315=0,0,"'"&amp;物品!N315&amp;"'")</f>
        <v>0</v>
      </c>
      <c r="N221" s="55">
        <f>IF(物品!O315=0,0,"'"&amp;物品!O315&amp;"'")</f>
        <v>0</v>
      </c>
      <c r="O221" s="55" t="str">
        <f t="shared" si="64"/>
        <v/>
      </c>
      <c r="P221" s="55" t="str">
        <f t="shared" si="71"/>
        <v/>
      </c>
      <c r="Q221" s="59" t="str">
        <f>IFERROR(VLOOKUP(C221,物品!$B:$E,3,FALSE),"")</f>
        <v/>
      </c>
      <c r="R221" s="59" t="str">
        <f>IFERROR(VLOOKUP(D221,物品!$B:$E,3,FALSE),"")</f>
        <v/>
      </c>
      <c r="S221" s="59" t="str">
        <f>IFERROR(VLOOKUP(E221,物品!$B:$E,3,FALSE),"")</f>
        <v/>
      </c>
      <c r="T221" s="59" t="str">
        <f>IFERROR(VLOOKUP(F221,物品!$B:$E,3,FALSE),"")</f>
        <v/>
      </c>
      <c r="U221" s="59" t="str">
        <f>IFERROR(VLOOKUP(G221,物品!$B:$E,3,FALSE),"")</f>
        <v/>
      </c>
      <c r="V221" s="59" t="str">
        <f>IFERROR(VLOOKUP(H221,物品!$B:$E,3,FALSE),"")</f>
        <v/>
      </c>
      <c r="W221" s="54" t="str">
        <f t="shared" si="65"/>
        <v/>
      </c>
      <c r="X221" s="54" t="str">
        <f t="shared" si="66"/>
        <v/>
      </c>
      <c r="Y221" s="54" t="str">
        <f t="shared" si="67"/>
        <v/>
      </c>
      <c r="Z221" s="54" t="str">
        <f t="shared" si="68"/>
        <v/>
      </c>
      <c r="AA221" s="54" t="str">
        <f t="shared" si="69"/>
        <v/>
      </c>
      <c r="AB221" s="54" t="str">
        <f t="shared" si="70"/>
        <v>|n=0</v>
      </c>
    </row>
    <row r="222" spans="1:28">
      <c r="A222" s="55">
        <f>物品!A316</f>
        <v>0</v>
      </c>
      <c r="B222" s="55" t="str">
        <f>"'"&amp;物品!B316&amp;"'"</f>
        <v>'IF24'</v>
      </c>
      <c r="C222" s="55">
        <f>物品!J316</f>
        <v>0</v>
      </c>
      <c r="D222" s="55">
        <f>物品!K316</f>
        <v>0</v>
      </c>
      <c r="E222" s="55">
        <f>物品!L316</f>
        <v>0</v>
      </c>
      <c r="F222" s="55">
        <f>物品!M316</f>
        <v>0</v>
      </c>
      <c r="G222" s="55">
        <f>物品!N316</f>
        <v>0</v>
      </c>
      <c r="H222" s="55">
        <f>物品!O316</f>
        <v>0</v>
      </c>
      <c r="I222" s="55">
        <f>IF(物品!J316=0,0,"'"&amp;物品!J316&amp;"'")</f>
        <v>0</v>
      </c>
      <c r="J222" s="55">
        <f>IF(物品!K316=0,0,"'"&amp;物品!K316&amp;"'")</f>
        <v>0</v>
      </c>
      <c r="K222" s="55">
        <f>IF(物品!L316=0,0,"'"&amp;物品!L316&amp;"'")</f>
        <v>0</v>
      </c>
      <c r="L222" s="55">
        <f>IF(物品!M316=0,0,"'"&amp;物品!M316&amp;"'")</f>
        <v>0</v>
      </c>
      <c r="M222" s="55">
        <f>IF(物品!N316=0,0,"'"&amp;物品!N316&amp;"'")</f>
        <v>0</v>
      </c>
      <c r="N222" s="55">
        <f>IF(物品!O316=0,0,"'"&amp;物品!O316&amp;"'")</f>
        <v>0</v>
      </c>
      <c r="O222" s="55" t="str">
        <f t="shared" si="64"/>
        <v/>
      </c>
      <c r="P222" s="55" t="str">
        <f t="shared" si="71"/>
        <v/>
      </c>
      <c r="Q222" s="59" t="str">
        <f>IFERROR(VLOOKUP(C222,物品!$B:$E,3,FALSE),"")</f>
        <v/>
      </c>
      <c r="R222" s="59" t="str">
        <f>IFERROR(VLOOKUP(D222,物品!$B:$E,3,FALSE),"")</f>
        <v/>
      </c>
      <c r="S222" s="59" t="str">
        <f>IFERROR(VLOOKUP(E222,物品!$B:$E,3,FALSE),"")</f>
        <v/>
      </c>
      <c r="T222" s="59" t="str">
        <f>IFERROR(VLOOKUP(F222,物品!$B:$E,3,FALSE),"")</f>
        <v/>
      </c>
      <c r="U222" s="59" t="str">
        <f>IFERROR(VLOOKUP(G222,物品!$B:$E,3,FALSE),"")</f>
        <v/>
      </c>
      <c r="V222" s="59" t="str">
        <f>IFERROR(VLOOKUP(H222,物品!$B:$E,3,FALSE),"")</f>
        <v/>
      </c>
      <c r="W222" s="54" t="str">
        <f t="shared" si="65"/>
        <v/>
      </c>
      <c r="X222" s="54" t="str">
        <f t="shared" si="66"/>
        <v/>
      </c>
      <c r="Y222" s="54" t="str">
        <f t="shared" si="67"/>
        <v/>
      </c>
      <c r="Z222" s="54" t="str">
        <f t="shared" si="68"/>
        <v/>
      </c>
      <c r="AA222" s="54" t="str">
        <f t="shared" si="69"/>
        <v/>
      </c>
      <c r="AB222" s="54" t="str">
        <f t="shared" si="70"/>
        <v>|n=0</v>
      </c>
    </row>
    <row r="223" spans="1:28">
      <c r="A223" s="55">
        <f>物品!A317</f>
        <v>0</v>
      </c>
      <c r="B223" s="55" t="str">
        <f>"'"&amp;物品!B317&amp;"'"</f>
        <v>'IF25'</v>
      </c>
      <c r="C223" s="55">
        <f>物品!J317</f>
        <v>0</v>
      </c>
      <c r="D223" s="55">
        <f>物品!K317</f>
        <v>0</v>
      </c>
      <c r="E223" s="55">
        <f>物品!L317</f>
        <v>0</v>
      </c>
      <c r="F223" s="55">
        <f>物品!M317</f>
        <v>0</v>
      </c>
      <c r="G223" s="55">
        <f>物品!N317</f>
        <v>0</v>
      </c>
      <c r="H223" s="55">
        <f>物品!O317</f>
        <v>0</v>
      </c>
      <c r="I223" s="55">
        <f>IF(物品!J317=0,0,"'"&amp;物品!J317&amp;"'")</f>
        <v>0</v>
      </c>
      <c r="J223" s="55">
        <f>IF(物品!K317=0,0,"'"&amp;物品!K317&amp;"'")</f>
        <v>0</v>
      </c>
      <c r="K223" s="55">
        <f>IF(物品!L317=0,0,"'"&amp;物品!L317&amp;"'")</f>
        <v>0</v>
      </c>
      <c r="L223" s="55">
        <f>IF(物品!M317=0,0,"'"&amp;物品!M317&amp;"'")</f>
        <v>0</v>
      </c>
      <c r="M223" s="55">
        <f>IF(物品!N317=0,0,"'"&amp;物品!N317&amp;"'")</f>
        <v>0</v>
      </c>
      <c r="N223" s="55">
        <f>IF(物品!O317=0,0,"'"&amp;物品!O317&amp;"'")</f>
        <v>0</v>
      </c>
      <c r="O223" s="55" t="str">
        <f t="shared" si="64"/>
        <v/>
      </c>
      <c r="P223" s="55" t="str">
        <f t="shared" si="71"/>
        <v/>
      </c>
      <c r="Q223" s="59" t="str">
        <f>IFERROR(VLOOKUP(C223,物品!$B:$E,3,FALSE),"")</f>
        <v/>
      </c>
      <c r="R223" s="59" t="str">
        <f>IFERROR(VLOOKUP(D223,物品!$B:$E,3,FALSE),"")</f>
        <v/>
      </c>
      <c r="S223" s="59" t="str">
        <f>IFERROR(VLOOKUP(E223,物品!$B:$E,3,FALSE),"")</f>
        <v/>
      </c>
      <c r="T223" s="59" t="str">
        <f>IFERROR(VLOOKUP(F223,物品!$B:$E,3,FALSE),"")</f>
        <v/>
      </c>
      <c r="U223" s="59" t="str">
        <f>IFERROR(VLOOKUP(G223,物品!$B:$E,3,FALSE),"")</f>
        <v/>
      </c>
      <c r="V223" s="59" t="str">
        <f>IFERROR(VLOOKUP(H223,物品!$B:$E,3,FALSE),"")</f>
        <v/>
      </c>
      <c r="W223" s="54" t="str">
        <f t="shared" si="65"/>
        <v/>
      </c>
      <c r="X223" s="54" t="str">
        <f t="shared" si="66"/>
        <v/>
      </c>
      <c r="Y223" s="54" t="str">
        <f t="shared" si="67"/>
        <v/>
      </c>
      <c r="Z223" s="54" t="str">
        <f t="shared" si="68"/>
        <v/>
      </c>
      <c r="AA223" s="54" t="str">
        <f t="shared" si="69"/>
        <v/>
      </c>
      <c r="AB223" s="54" t="str">
        <f t="shared" si="70"/>
        <v>|n=0</v>
      </c>
    </row>
    <row r="224" spans="1:28">
      <c r="A224" s="55">
        <f>物品!A318</f>
        <v>0</v>
      </c>
      <c r="B224" s="55" t="str">
        <f>"'"&amp;物品!B318&amp;"'"</f>
        <v>'IF26'</v>
      </c>
      <c r="C224" s="55">
        <f>物品!J318</f>
        <v>0</v>
      </c>
      <c r="D224" s="55">
        <f>物品!K318</f>
        <v>0</v>
      </c>
      <c r="E224" s="55">
        <f>物品!L318</f>
        <v>0</v>
      </c>
      <c r="F224" s="55">
        <f>物品!M318</f>
        <v>0</v>
      </c>
      <c r="G224" s="55">
        <f>物品!N318</f>
        <v>0</v>
      </c>
      <c r="H224" s="55">
        <f>物品!O318</f>
        <v>0</v>
      </c>
      <c r="I224" s="55">
        <f>IF(物品!J318=0,0,"'"&amp;物品!J318&amp;"'")</f>
        <v>0</v>
      </c>
      <c r="J224" s="55">
        <f>IF(物品!K318=0,0,"'"&amp;物品!K318&amp;"'")</f>
        <v>0</v>
      </c>
      <c r="K224" s="55">
        <f>IF(物品!L318=0,0,"'"&amp;物品!L318&amp;"'")</f>
        <v>0</v>
      </c>
      <c r="L224" s="55">
        <f>IF(物品!M318=0,0,"'"&amp;物品!M318&amp;"'")</f>
        <v>0</v>
      </c>
      <c r="M224" s="55">
        <f>IF(物品!N318=0,0,"'"&amp;物品!N318&amp;"'")</f>
        <v>0</v>
      </c>
      <c r="N224" s="55">
        <f>IF(物品!O318=0,0,"'"&amp;物品!O318&amp;"'")</f>
        <v>0</v>
      </c>
      <c r="O224" s="55" t="str">
        <f t="shared" si="64"/>
        <v/>
      </c>
      <c r="P224" s="55" t="str">
        <f t="shared" si="71"/>
        <v/>
      </c>
      <c r="Q224" s="59" t="str">
        <f>IFERROR(VLOOKUP(C224,物品!$B:$E,3,FALSE),"")</f>
        <v/>
      </c>
      <c r="R224" s="59" t="str">
        <f>IFERROR(VLOOKUP(D224,物品!$B:$E,3,FALSE),"")</f>
        <v/>
      </c>
      <c r="S224" s="59" t="str">
        <f>IFERROR(VLOOKUP(E224,物品!$B:$E,3,FALSE),"")</f>
        <v/>
      </c>
      <c r="T224" s="59" t="str">
        <f>IFERROR(VLOOKUP(F224,物品!$B:$E,3,FALSE),"")</f>
        <v/>
      </c>
      <c r="U224" s="59" t="str">
        <f>IFERROR(VLOOKUP(G224,物品!$B:$E,3,FALSE),"")</f>
        <v/>
      </c>
      <c r="V224" s="59" t="str">
        <f>IFERROR(VLOOKUP(H224,物品!$B:$E,3,FALSE),"")</f>
        <v/>
      </c>
      <c r="W224" s="54" t="str">
        <f t="shared" si="65"/>
        <v/>
      </c>
      <c r="X224" s="54" t="str">
        <f t="shared" si="66"/>
        <v/>
      </c>
      <c r="Y224" s="54" t="str">
        <f t="shared" si="67"/>
        <v/>
      </c>
      <c r="Z224" s="54" t="str">
        <f t="shared" si="68"/>
        <v/>
      </c>
      <c r="AA224" s="54" t="str">
        <f t="shared" si="69"/>
        <v/>
      </c>
      <c r="AB224" s="54" t="str">
        <f t="shared" si="70"/>
        <v>|n=0</v>
      </c>
    </row>
    <row r="225" spans="1:28">
      <c r="A225" s="55">
        <f>物品!A319</f>
        <v>0</v>
      </c>
      <c r="B225" s="55" t="str">
        <f>"'"&amp;物品!B319&amp;"'"</f>
        <v>'IF27'</v>
      </c>
      <c r="C225" s="55">
        <f>物品!J319</f>
        <v>0</v>
      </c>
      <c r="D225" s="55">
        <f>物品!K319</f>
        <v>0</v>
      </c>
      <c r="E225" s="55">
        <f>物品!L319</f>
        <v>0</v>
      </c>
      <c r="F225" s="55">
        <f>物品!M319</f>
        <v>0</v>
      </c>
      <c r="G225" s="55">
        <f>物品!N319</f>
        <v>0</v>
      </c>
      <c r="H225" s="55">
        <f>物品!O319</f>
        <v>0</v>
      </c>
      <c r="I225" s="55">
        <f>IF(物品!J319=0,0,"'"&amp;物品!J319&amp;"'")</f>
        <v>0</v>
      </c>
      <c r="J225" s="55">
        <f>IF(物品!K319=0,0,"'"&amp;物品!K319&amp;"'")</f>
        <v>0</v>
      </c>
      <c r="K225" s="55">
        <f>IF(物品!L319=0,0,"'"&amp;物品!L319&amp;"'")</f>
        <v>0</v>
      </c>
      <c r="L225" s="55">
        <f>IF(物品!M319=0,0,"'"&amp;物品!M319&amp;"'")</f>
        <v>0</v>
      </c>
      <c r="M225" s="55">
        <f>IF(物品!N319=0,0,"'"&amp;物品!N319&amp;"'")</f>
        <v>0</v>
      </c>
      <c r="N225" s="55">
        <f>IF(物品!O319=0,0,"'"&amp;物品!O319&amp;"'")</f>
        <v>0</v>
      </c>
      <c r="O225" s="55" t="str">
        <f t="shared" si="64"/>
        <v/>
      </c>
      <c r="P225" s="55" t="str">
        <f t="shared" si="71"/>
        <v/>
      </c>
      <c r="Q225" s="59" t="str">
        <f>IFERROR(VLOOKUP(C225,物品!$B:$E,3,FALSE),"")</f>
        <v/>
      </c>
      <c r="R225" s="59" t="str">
        <f>IFERROR(VLOOKUP(D225,物品!$B:$E,3,FALSE),"")</f>
        <v/>
      </c>
      <c r="S225" s="59" t="str">
        <f>IFERROR(VLOOKUP(E225,物品!$B:$E,3,FALSE),"")</f>
        <v/>
      </c>
      <c r="T225" s="59" t="str">
        <f>IFERROR(VLOOKUP(F225,物品!$B:$E,3,FALSE),"")</f>
        <v/>
      </c>
      <c r="U225" s="59" t="str">
        <f>IFERROR(VLOOKUP(G225,物品!$B:$E,3,FALSE),"")</f>
        <v/>
      </c>
      <c r="V225" s="59" t="str">
        <f>IFERROR(VLOOKUP(H225,物品!$B:$E,3,FALSE),"")</f>
        <v/>
      </c>
      <c r="W225" s="54" t="str">
        <f t="shared" si="65"/>
        <v/>
      </c>
      <c r="X225" s="54" t="str">
        <f t="shared" si="66"/>
        <v/>
      </c>
      <c r="Y225" s="54" t="str">
        <f t="shared" si="67"/>
        <v/>
      </c>
      <c r="Z225" s="54" t="str">
        <f t="shared" si="68"/>
        <v/>
      </c>
      <c r="AA225" s="54" t="str">
        <f t="shared" si="69"/>
        <v/>
      </c>
      <c r="AB225" s="54" t="str">
        <f t="shared" si="70"/>
        <v>|n=0</v>
      </c>
    </row>
    <row r="226" spans="1:28">
      <c r="A226" s="55">
        <f>物品!A326</f>
        <v>0</v>
      </c>
      <c r="B226" s="55" t="str">
        <f>"'"&amp;物品!B326&amp;"'"</f>
        <v>'IC01'</v>
      </c>
      <c r="C226" s="55">
        <f>物品!J326</f>
        <v>0</v>
      </c>
      <c r="D226" s="55">
        <f>物品!K326</f>
        <v>0</v>
      </c>
      <c r="E226" s="55">
        <f>物品!L326</f>
        <v>0</v>
      </c>
      <c r="F226" s="55">
        <f>物品!M326</f>
        <v>0</v>
      </c>
      <c r="G226" s="55">
        <f>物品!N326</f>
        <v>0</v>
      </c>
      <c r="H226" s="55">
        <f>物品!O326</f>
        <v>0</v>
      </c>
      <c r="I226" s="55">
        <f>IF(物品!J326=0,0,"'"&amp;物品!J326&amp;"'")</f>
        <v>0</v>
      </c>
      <c r="J226" s="55">
        <f>IF(物品!K326=0,0,"'"&amp;物品!K326&amp;"'")</f>
        <v>0</v>
      </c>
      <c r="K226" s="55">
        <f>IF(物品!L326=0,0,"'"&amp;物品!L326&amp;"'")</f>
        <v>0</v>
      </c>
      <c r="L226" s="55">
        <f>IF(物品!M326=0,0,"'"&amp;物品!M326&amp;"'")</f>
        <v>0</v>
      </c>
      <c r="M226" s="55">
        <f>IF(物品!N326=0,0,"'"&amp;物品!N326&amp;"'")</f>
        <v>0</v>
      </c>
      <c r="N226" s="55">
        <f>IF(物品!O326=0,0,"'"&amp;物品!O326&amp;"'")</f>
        <v>0</v>
      </c>
      <c r="O226" s="55" t="str">
        <f t="shared" si="64"/>
        <v/>
      </c>
      <c r="P226" s="55" t="str">
        <f t="shared" si="71"/>
        <v/>
      </c>
      <c r="Q226" s="59" t="str">
        <f>IFERROR(VLOOKUP(C226,物品!$B:$E,3,FALSE),"")</f>
        <v/>
      </c>
      <c r="R226" s="59" t="str">
        <f>IFERROR(VLOOKUP(D226,物品!$B:$E,3,FALSE),"")</f>
        <v/>
      </c>
      <c r="S226" s="59" t="str">
        <f>IFERROR(VLOOKUP(E226,物品!$B:$E,3,FALSE),"")</f>
        <v/>
      </c>
      <c r="T226" s="59" t="str">
        <f>IFERROR(VLOOKUP(F226,物品!$B:$E,3,FALSE),"")</f>
        <v/>
      </c>
      <c r="U226" s="59" t="str">
        <f>IFERROR(VLOOKUP(G226,物品!$B:$E,3,FALSE),"")</f>
        <v/>
      </c>
      <c r="V226" s="59" t="str">
        <f>IFERROR(VLOOKUP(H226,物品!$B:$E,3,FALSE),"")</f>
        <v/>
      </c>
      <c r="W226" s="54" t="str">
        <f t="shared" si="65"/>
        <v/>
      </c>
      <c r="X226" s="54" t="str">
        <f t="shared" si="66"/>
        <v/>
      </c>
      <c r="Y226" s="54" t="str">
        <f t="shared" si="67"/>
        <v/>
      </c>
      <c r="Z226" s="54" t="str">
        <f t="shared" si="68"/>
        <v/>
      </c>
      <c r="AA226" s="54" t="str">
        <f t="shared" si="69"/>
        <v/>
      </c>
      <c r="AB226" s="54" t="str">
        <f t="shared" si="70"/>
        <v>|n=0</v>
      </c>
    </row>
    <row r="227" spans="1:28">
      <c r="A227" s="55">
        <f>物品!A327</f>
        <v>0</v>
      </c>
      <c r="B227" s="55" t="str">
        <f>"'"&amp;物品!B327&amp;"'"</f>
        <v>'IC02'</v>
      </c>
      <c r="C227" s="55">
        <f>物品!J327</f>
        <v>0</v>
      </c>
      <c r="D227" s="55">
        <f>物品!K327</f>
        <v>0</v>
      </c>
      <c r="E227" s="55">
        <f>物品!L327</f>
        <v>0</v>
      </c>
      <c r="F227" s="55">
        <f>物品!M327</f>
        <v>0</v>
      </c>
      <c r="G227" s="55">
        <f>物品!N327</f>
        <v>0</v>
      </c>
      <c r="H227" s="55">
        <f>物品!O327</f>
        <v>0</v>
      </c>
      <c r="I227" s="55">
        <f>IF(物品!J327=0,0,"'"&amp;物品!J327&amp;"'")</f>
        <v>0</v>
      </c>
      <c r="J227" s="55">
        <f>IF(物品!K327=0,0,"'"&amp;物品!K327&amp;"'")</f>
        <v>0</v>
      </c>
      <c r="K227" s="55">
        <f>IF(物品!L327=0,0,"'"&amp;物品!L327&amp;"'")</f>
        <v>0</v>
      </c>
      <c r="L227" s="55">
        <f>IF(物品!M327=0,0,"'"&amp;物品!M327&amp;"'")</f>
        <v>0</v>
      </c>
      <c r="M227" s="55">
        <f>IF(物品!N327=0,0,"'"&amp;物品!N327&amp;"'")</f>
        <v>0</v>
      </c>
      <c r="N227" s="55">
        <f>IF(物品!O327=0,0,"'"&amp;物品!O327&amp;"'")</f>
        <v>0</v>
      </c>
      <c r="O227" s="55" t="str">
        <f t="shared" ref="O227:O244" si="72">IF(I227=0,"","AddItemFormula("&amp;I227&amp;","&amp;J227&amp;","&amp;K227&amp;","&amp;L227&amp;","&amp;M227&amp;","&amp;N227&amp;","&amp;B227&amp;")")</f>
        <v/>
      </c>
      <c r="P227" s="55" t="str">
        <f t="shared" si="71"/>
        <v/>
      </c>
      <c r="Q227" s="59" t="str">
        <f>IFERROR(VLOOKUP(C227,物品!$B:$E,3,FALSE),"")</f>
        <v/>
      </c>
      <c r="R227" s="59" t="str">
        <f>IFERROR(VLOOKUP(D227,物品!$B:$E,3,FALSE),"")</f>
        <v/>
      </c>
      <c r="S227" s="59" t="str">
        <f>IFERROR(VLOOKUP(E227,物品!$B:$E,3,FALSE),"")</f>
        <v/>
      </c>
      <c r="T227" s="59" t="str">
        <f>IFERROR(VLOOKUP(F227,物品!$B:$E,3,FALSE),"")</f>
        <v/>
      </c>
      <c r="U227" s="59" t="str">
        <f>IFERROR(VLOOKUP(G227,物品!$B:$E,3,FALSE),"")</f>
        <v/>
      </c>
      <c r="V227" s="59" t="str">
        <f>IFERROR(VLOOKUP(H227,物品!$B:$E,3,FALSE),"")</f>
        <v/>
      </c>
      <c r="W227" s="54" t="str">
        <f t="shared" ref="W227:W244" si="73">IF(R227="","","+"&amp;R227)</f>
        <v/>
      </c>
      <c r="X227" s="54" t="str">
        <f t="shared" ref="X227:X244" si="74">IF(S227="","","+"&amp;S227)</f>
        <v/>
      </c>
      <c r="Y227" s="54" t="str">
        <f t="shared" ref="Y227:Y244" si="75">IF(T227="","","+"&amp;T227)</f>
        <v/>
      </c>
      <c r="Z227" s="54" t="str">
        <f t="shared" ref="Z227:Z244" si="76">IF(U227="","","+"&amp;U227)</f>
        <v/>
      </c>
      <c r="AA227" s="54" t="str">
        <f t="shared" ref="AA227:AA244" si="77">IF(V227="","","+"&amp;V227)</f>
        <v/>
      </c>
      <c r="AB227" s="54" t="str">
        <f t="shared" ref="AB227:AB244" si="78">"|n"&amp;Q227&amp;W227&amp;X227&amp;Y227&amp;Z227&amp;AA227&amp;"="&amp;A227</f>
        <v>|n=0</v>
      </c>
    </row>
    <row r="228" spans="1:28">
      <c r="A228" s="55">
        <f>物品!A328</f>
        <v>0</v>
      </c>
      <c r="B228" s="55" t="str">
        <f>"'"&amp;物品!B328&amp;"'"</f>
        <v>'IC03'</v>
      </c>
      <c r="C228" s="55">
        <f>物品!J328</f>
        <v>0</v>
      </c>
      <c r="D228" s="55">
        <f>物品!K328</f>
        <v>0</v>
      </c>
      <c r="E228" s="55">
        <f>物品!L328</f>
        <v>0</v>
      </c>
      <c r="F228" s="55">
        <f>物品!M328</f>
        <v>0</v>
      </c>
      <c r="G228" s="55">
        <f>物品!N328</f>
        <v>0</v>
      </c>
      <c r="H228" s="55">
        <f>物品!O328</f>
        <v>0</v>
      </c>
      <c r="I228" s="55">
        <f>IF(物品!J328=0,0,"'"&amp;物品!J328&amp;"'")</f>
        <v>0</v>
      </c>
      <c r="J228" s="55">
        <f>IF(物品!K328=0,0,"'"&amp;物品!K328&amp;"'")</f>
        <v>0</v>
      </c>
      <c r="K228" s="55">
        <f>IF(物品!L328=0,0,"'"&amp;物品!L328&amp;"'")</f>
        <v>0</v>
      </c>
      <c r="L228" s="55">
        <f>IF(物品!M328=0,0,"'"&amp;物品!M328&amp;"'")</f>
        <v>0</v>
      </c>
      <c r="M228" s="55">
        <f>IF(物品!N328=0,0,"'"&amp;物品!N328&amp;"'")</f>
        <v>0</v>
      </c>
      <c r="N228" s="55">
        <f>IF(物品!O328=0,0,"'"&amp;物品!O328&amp;"'")</f>
        <v>0</v>
      </c>
      <c r="O228" s="55" t="str">
        <f t="shared" si="72"/>
        <v/>
      </c>
      <c r="P228" s="55" t="str">
        <f t="shared" si="71"/>
        <v/>
      </c>
      <c r="Q228" s="59" t="str">
        <f>IFERROR(VLOOKUP(C228,物品!$B:$E,3,FALSE),"")</f>
        <v/>
      </c>
      <c r="R228" s="59" t="str">
        <f>IFERROR(VLOOKUP(D228,物品!$B:$E,3,FALSE),"")</f>
        <v/>
      </c>
      <c r="S228" s="59" t="str">
        <f>IFERROR(VLOOKUP(E228,物品!$B:$E,3,FALSE),"")</f>
        <v/>
      </c>
      <c r="T228" s="59" t="str">
        <f>IFERROR(VLOOKUP(F228,物品!$B:$E,3,FALSE),"")</f>
        <v/>
      </c>
      <c r="U228" s="59" t="str">
        <f>IFERROR(VLOOKUP(G228,物品!$B:$E,3,FALSE),"")</f>
        <v/>
      </c>
      <c r="V228" s="59" t="str">
        <f>IFERROR(VLOOKUP(H228,物品!$B:$E,3,FALSE),"")</f>
        <v/>
      </c>
      <c r="W228" s="54" t="str">
        <f t="shared" si="73"/>
        <v/>
      </c>
      <c r="X228" s="54" t="str">
        <f t="shared" si="74"/>
        <v/>
      </c>
      <c r="Y228" s="54" t="str">
        <f t="shared" si="75"/>
        <v/>
      </c>
      <c r="Z228" s="54" t="str">
        <f t="shared" si="76"/>
        <v/>
      </c>
      <c r="AA228" s="54" t="str">
        <f t="shared" si="77"/>
        <v/>
      </c>
      <c r="AB228" s="54" t="str">
        <f t="shared" si="78"/>
        <v>|n=0</v>
      </c>
    </row>
    <row r="229" spans="1:28">
      <c r="A229" s="55">
        <f>物品!A329</f>
        <v>0</v>
      </c>
      <c r="B229" s="55" t="str">
        <f>"'"&amp;物品!B329&amp;"'"</f>
        <v>'IC04'</v>
      </c>
      <c r="C229" s="55">
        <f>物品!J329</f>
        <v>0</v>
      </c>
      <c r="D229" s="55">
        <f>物品!K329</f>
        <v>0</v>
      </c>
      <c r="E229" s="55">
        <f>物品!L329</f>
        <v>0</v>
      </c>
      <c r="F229" s="55">
        <f>物品!M329</f>
        <v>0</v>
      </c>
      <c r="G229" s="55">
        <f>物品!N329</f>
        <v>0</v>
      </c>
      <c r="H229" s="55">
        <f>物品!O329</f>
        <v>0</v>
      </c>
      <c r="I229" s="55">
        <f>IF(物品!J329=0,0,"'"&amp;物品!J329&amp;"'")</f>
        <v>0</v>
      </c>
      <c r="J229" s="55">
        <f>IF(物品!K329=0,0,"'"&amp;物品!K329&amp;"'")</f>
        <v>0</v>
      </c>
      <c r="K229" s="55">
        <f>IF(物品!L329=0,0,"'"&amp;物品!L329&amp;"'")</f>
        <v>0</v>
      </c>
      <c r="L229" s="55">
        <f>IF(物品!M329=0,0,"'"&amp;物品!M329&amp;"'")</f>
        <v>0</v>
      </c>
      <c r="M229" s="55">
        <f>IF(物品!N329=0,0,"'"&amp;物品!N329&amp;"'")</f>
        <v>0</v>
      </c>
      <c r="N229" s="55">
        <f>IF(物品!O329=0,0,"'"&amp;物品!O329&amp;"'")</f>
        <v>0</v>
      </c>
      <c r="O229" s="55" t="str">
        <f t="shared" si="72"/>
        <v/>
      </c>
      <c r="P229" s="55" t="str">
        <f t="shared" si="71"/>
        <v/>
      </c>
      <c r="Q229" s="59" t="str">
        <f>IFERROR(VLOOKUP(C229,物品!$B:$E,3,FALSE),"")</f>
        <v/>
      </c>
      <c r="R229" s="59" t="str">
        <f>IFERROR(VLOOKUP(D229,物品!$B:$E,3,FALSE),"")</f>
        <v/>
      </c>
      <c r="S229" s="59" t="str">
        <f>IFERROR(VLOOKUP(E229,物品!$B:$E,3,FALSE),"")</f>
        <v/>
      </c>
      <c r="T229" s="59" t="str">
        <f>IFERROR(VLOOKUP(F229,物品!$B:$E,3,FALSE),"")</f>
        <v/>
      </c>
      <c r="U229" s="59" t="str">
        <f>IFERROR(VLOOKUP(G229,物品!$B:$E,3,FALSE),"")</f>
        <v/>
      </c>
      <c r="V229" s="59" t="str">
        <f>IFERROR(VLOOKUP(H229,物品!$B:$E,3,FALSE),"")</f>
        <v/>
      </c>
      <c r="W229" s="54" t="str">
        <f t="shared" si="73"/>
        <v/>
      </c>
      <c r="X229" s="54" t="str">
        <f t="shared" si="74"/>
        <v/>
      </c>
      <c r="Y229" s="54" t="str">
        <f t="shared" si="75"/>
        <v/>
      </c>
      <c r="Z229" s="54" t="str">
        <f t="shared" si="76"/>
        <v/>
      </c>
      <c r="AA229" s="54" t="str">
        <f t="shared" si="77"/>
        <v/>
      </c>
      <c r="AB229" s="54" t="str">
        <f t="shared" si="78"/>
        <v>|n=0</v>
      </c>
    </row>
    <row r="230" spans="1:28">
      <c r="A230" s="55">
        <f>物品!A330</f>
        <v>0</v>
      </c>
      <c r="B230" s="55" t="str">
        <f>"'"&amp;物品!B330&amp;"'"</f>
        <v>'IC05'</v>
      </c>
      <c r="C230" s="55">
        <f>物品!J330</f>
        <v>0</v>
      </c>
      <c r="D230" s="55">
        <f>物品!K330</f>
        <v>0</v>
      </c>
      <c r="E230" s="55">
        <f>物品!L330</f>
        <v>0</v>
      </c>
      <c r="F230" s="55">
        <f>物品!M330</f>
        <v>0</v>
      </c>
      <c r="G230" s="55">
        <f>物品!N330</f>
        <v>0</v>
      </c>
      <c r="H230" s="55">
        <f>物品!O330</f>
        <v>0</v>
      </c>
      <c r="I230" s="55">
        <f>IF(物品!J330=0,0,"'"&amp;物品!J330&amp;"'")</f>
        <v>0</v>
      </c>
      <c r="J230" s="55">
        <f>IF(物品!K330=0,0,"'"&amp;物品!K330&amp;"'")</f>
        <v>0</v>
      </c>
      <c r="K230" s="55">
        <f>IF(物品!L330=0,0,"'"&amp;物品!L330&amp;"'")</f>
        <v>0</v>
      </c>
      <c r="L230" s="55">
        <f>IF(物品!M330=0,0,"'"&amp;物品!M330&amp;"'")</f>
        <v>0</v>
      </c>
      <c r="M230" s="55">
        <f>IF(物品!N330=0,0,"'"&amp;物品!N330&amp;"'")</f>
        <v>0</v>
      </c>
      <c r="N230" s="55">
        <f>IF(物品!O330=0,0,"'"&amp;物品!O330&amp;"'")</f>
        <v>0</v>
      </c>
      <c r="O230" s="55" t="str">
        <f t="shared" si="72"/>
        <v/>
      </c>
      <c r="P230" s="55" t="str">
        <f t="shared" si="71"/>
        <v/>
      </c>
      <c r="Q230" s="59" t="str">
        <f>IFERROR(VLOOKUP(C230,物品!$B:$E,3,FALSE),"")</f>
        <v/>
      </c>
      <c r="R230" s="59" t="str">
        <f>IFERROR(VLOOKUP(D230,物品!$B:$E,3,FALSE),"")</f>
        <v/>
      </c>
      <c r="S230" s="59" t="str">
        <f>IFERROR(VLOOKUP(E230,物品!$B:$E,3,FALSE),"")</f>
        <v/>
      </c>
      <c r="T230" s="59" t="str">
        <f>IFERROR(VLOOKUP(F230,物品!$B:$E,3,FALSE),"")</f>
        <v/>
      </c>
      <c r="U230" s="59" t="str">
        <f>IFERROR(VLOOKUP(G230,物品!$B:$E,3,FALSE),"")</f>
        <v/>
      </c>
      <c r="V230" s="59" t="str">
        <f>IFERROR(VLOOKUP(H230,物品!$B:$E,3,FALSE),"")</f>
        <v/>
      </c>
      <c r="W230" s="54" t="str">
        <f t="shared" si="73"/>
        <v/>
      </c>
      <c r="X230" s="54" t="str">
        <f t="shared" si="74"/>
        <v/>
      </c>
      <c r="Y230" s="54" t="str">
        <f t="shared" si="75"/>
        <v/>
      </c>
      <c r="Z230" s="54" t="str">
        <f t="shared" si="76"/>
        <v/>
      </c>
      <c r="AA230" s="54" t="str">
        <f t="shared" si="77"/>
        <v/>
      </c>
      <c r="AB230" s="54" t="str">
        <f t="shared" si="78"/>
        <v>|n=0</v>
      </c>
    </row>
    <row r="231" spans="1:28">
      <c r="A231" s="55">
        <f>物品!A331</f>
        <v>0</v>
      </c>
      <c r="B231" s="55" t="str">
        <f>"'"&amp;物品!B331&amp;"'"</f>
        <v>'IC06'</v>
      </c>
      <c r="C231" s="55">
        <f>物品!J331</f>
        <v>0</v>
      </c>
      <c r="D231" s="55">
        <f>物品!K331</f>
        <v>0</v>
      </c>
      <c r="E231" s="55">
        <f>物品!L331</f>
        <v>0</v>
      </c>
      <c r="F231" s="55">
        <f>物品!M331</f>
        <v>0</v>
      </c>
      <c r="G231" s="55">
        <f>物品!N331</f>
        <v>0</v>
      </c>
      <c r="H231" s="55">
        <f>物品!O331</f>
        <v>0</v>
      </c>
      <c r="I231" s="55">
        <f>IF(物品!J331=0,0,"'"&amp;物品!J331&amp;"'")</f>
        <v>0</v>
      </c>
      <c r="J231" s="55">
        <f>IF(物品!K331=0,0,"'"&amp;物品!K331&amp;"'")</f>
        <v>0</v>
      </c>
      <c r="K231" s="55">
        <f>IF(物品!L331=0,0,"'"&amp;物品!L331&amp;"'")</f>
        <v>0</v>
      </c>
      <c r="L231" s="55">
        <f>IF(物品!M331=0,0,"'"&amp;物品!M331&amp;"'")</f>
        <v>0</v>
      </c>
      <c r="M231" s="55">
        <f>IF(物品!N331=0,0,"'"&amp;物品!N331&amp;"'")</f>
        <v>0</v>
      </c>
      <c r="N231" s="55">
        <f>IF(物品!O331=0,0,"'"&amp;物品!O331&amp;"'")</f>
        <v>0</v>
      </c>
      <c r="O231" s="55" t="str">
        <f t="shared" si="72"/>
        <v/>
      </c>
      <c r="P231" s="55" t="str">
        <f t="shared" si="71"/>
        <v/>
      </c>
      <c r="Q231" s="59" t="str">
        <f>IFERROR(VLOOKUP(C231,物品!$B:$E,3,FALSE),"")</f>
        <v/>
      </c>
      <c r="R231" s="59" t="str">
        <f>IFERROR(VLOOKUP(D231,物品!$B:$E,3,FALSE),"")</f>
        <v/>
      </c>
      <c r="S231" s="59" t="str">
        <f>IFERROR(VLOOKUP(E231,物品!$B:$E,3,FALSE),"")</f>
        <v/>
      </c>
      <c r="T231" s="59" t="str">
        <f>IFERROR(VLOOKUP(F231,物品!$B:$E,3,FALSE),"")</f>
        <v/>
      </c>
      <c r="U231" s="59" t="str">
        <f>IFERROR(VLOOKUP(G231,物品!$B:$E,3,FALSE),"")</f>
        <v/>
      </c>
      <c r="V231" s="59" t="str">
        <f>IFERROR(VLOOKUP(H231,物品!$B:$E,3,FALSE),"")</f>
        <v/>
      </c>
      <c r="W231" s="54" t="str">
        <f t="shared" si="73"/>
        <v/>
      </c>
      <c r="X231" s="54" t="str">
        <f t="shared" si="74"/>
        <v/>
      </c>
      <c r="Y231" s="54" t="str">
        <f t="shared" si="75"/>
        <v/>
      </c>
      <c r="Z231" s="54" t="str">
        <f t="shared" si="76"/>
        <v/>
      </c>
      <c r="AA231" s="54" t="str">
        <f t="shared" si="77"/>
        <v/>
      </c>
      <c r="AB231" s="54" t="str">
        <f t="shared" si="78"/>
        <v>|n=0</v>
      </c>
    </row>
    <row r="232" spans="1:28">
      <c r="A232" s="55">
        <f>物品!A332</f>
        <v>0</v>
      </c>
      <c r="B232" s="55" t="str">
        <f>"'"&amp;物品!B332&amp;"'"</f>
        <v>'IC07'</v>
      </c>
      <c r="C232" s="55">
        <f>物品!J332</f>
        <v>0</v>
      </c>
      <c r="D232" s="55">
        <f>物品!K332</f>
        <v>0</v>
      </c>
      <c r="E232" s="55">
        <f>物品!L332</f>
        <v>0</v>
      </c>
      <c r="F232" s="55">
        <f>物品!M332</f>
        <v>0</v>
      </c>
      <c r="G232" s="55">
        <f>物品!N332</f>
        <v>0</v>
      </c>
      <c r="H232" s="55">
        <f>物品!O332</f>
        <v>0</v>
      </c>
      <c r="I232" s="55">
        <f>IF(物品!J332=0,0,"'"&amp;物品!J332&amp;"'")</f>
        <v>0</v>
      </c>
      <c r="J232" s="55">
        <f>IF(物品!K332=0,0,"'"&amp;物品!K332&amp;"'")</f>
        <v>0</v>
      </c>
      <c r="K232" s="55">
        <f>IF(物品!L332=0,0,"'"&amp;物品!L332&amp;"'")</f>
        <v>0</v>
      </c>
      <c r="L232" s="55">
        <f>IF(物品!M332=0,0,"'"&amp;物品!M332&amp;"'")</f>
        <v>0</v>
      </c>
      <c r="M232" s="55">
        <f>IF(物品!N332=0,0,"'"&amp;物品!N332&amp;"'")</f>
        <v>0</v>
      </c>
      <c r="N232" s="55">
        <f>IF(物品!O332=0,0,"'"&amp;物品!O332&amp;"'")</f>
        <v>0</v>
      </c>
      <c r="O232" s="55" t="str">
        <f t="shared" si="72"/>
        <v/>
      </c>
      <c r="P232" s="55" t="str">
        <f t="shared" si="71"/>
        <v/>
      </c>
      <c r="Q232" s="59" t="str">
        <f>IFERROR(VLOOKUP(C232,物品!$B:$E,3,FALSE),"")</f>
        <v/>
      </c>
      <c r="R232" s="59" t="str">
        <f>IFERROR(VLOOKUP(D232,物品!$B:$E,3,FALSE),"")</f>
        <v/>
      </c>
      <c r="S232" s="59" t="str">
        <f>IFERROR(VLOOKUP(E232,物品!$B:$E,3,FALSE),"")</f>
        <v/>
      </c>
      <c r="T232" s="59" t="str">
        <f>IFERROR(VLOOKUP(F232,物品!$B:$E,3,FALSE),"")</f>
        <v/>
      </c>
      <c r="U232" s="59" t="str">
        <f>IFERROR(VLOOKUP(G232,物品!$B:$E,3,FALSE),"")</f>
        <v/>
      </c>
      <c r="V232" s="59" t="str">
        <f>IFERROR(VLOOKUP(H232,物品!$B:$E,3,FALSE),"")</f>
        <v/>
      </c>
      <c r="W232" s="54" t="str">
        <f t="shared" si="73"/>
        <v/>
      </c>
      <c r="X232" s="54" t="str">
        <f t="shared" si="74"/>
        <v/>
      </c>
      <c r="Y232" s="54" t="str">
        <f t="shared" si="75"/>
        <v/>
      </c>
      <c r="Z232" s="54" t="str">
        <f t="shared" si="76"/>
        <v/>
      </c>
      <c r="AA232" s="54" t="str">
        <f t="shared" si="77"/>
        <v/>
      </c>
      <c r="AB232" s="54" t="str">
        <f t="shared" si="78"/>
        <v>|n=0</v>
      </c>
    </row>
    <row r="233" spans="1:28">
      <c r="A233" s="55">
        <f>物品!A333</f>
        <v>0</v>
      </c>
      <c r="B233" s="55" t="str">
        <f>"'"&amp;物品!B333&amp;"'"</f>
        <v>'IC08'</v>
      </c>
      <c r="C233" s="55">
        <f>物品!J333</f>
        <v>0</v>
      </c>
      <c r="D233" s="55">
        <f>物品!K333</f>
        <v>0</v>
      </c>
      <c r="E233" s="55">
        <f>物品!L333</f>
        <v>0</v>
      </c>
      <c r="F233" s="55">
        <f>物品!M333</f>
        <v>0</v>
      </c>
      <c r="G233" s="55">
        <f>物品!N333</f>
        <v>0</v>
      </c>
      <c r="H233" s="55">
        <f>物品!O333</f>
        <v>0</v>
      </c>
      <c r="I233" s="55">
        <f>IF(物品!J333=0,0,"'"&amp;物品!J333&amp;"'")</f>
        <v>0</v>
      </c>
      <c r="J233" s="55">
        <f>IF(物品!K333=0,0,"'"&amp;物品!K333&amp;"'")</f>
        <v>0</v>
      </c>
      <c r="K233" s="55">
        <f>IF(物品!L333=0,0,"'"&amp;物品!L333&amp;"'")</f>
        <v>0</v>
      </c>
      <c r="L233" s="55">
        <f>IF(物品!M333=0,0,"'"&amp;物品!M333&amp;"'")</f>
        <v>0</v>
      </c>
      <c r="M233" s="55">
        <f>IF(物品!N333=0,0,"'"&amp;物品!N333&amp;"'")</f>
        <v>0</v>
      </c>
      <c r="N233" s="55">
        <f>IF(物品!O333=0,0,"'"&amp;物品!O333&amp;"'")</f>
        <v>0</v>
      </c>
      <c r="O233" s="55" t="str">
        <f t="shared" si="72"/>
        <v/>
      </c>
      <c r="P233" s="55" t="str">
        <f t="shared" si="71"/>
        <v/>
      </c>
      <c r="Q233" s="59" t="str">
        <f>IFERROR(VLOOKUP(C233,物品!$B:$E,3,FALSE),"")</f>
        <v/>
      </c>
      <c r="R233" s="59" t="str">
        <f>IFERROR(VLOOKUP(D233,物品!$B:$E,3,FALSE),"")</f>
        <v/>
      </c>
      <c r="S233" s="59" t="str">
        <f>IFERROR(VLOOKUP(E233,物品!$B:$E,3,FALSE),"")</f>
        <v/>
      </c>
      <c r="T233" s="59" t="str">
        <f>IFERROR(VLOOKUP(F233,物品!$B:$E,3,FALSE),"")</f>
        <v/>
      </c>
      <c r="U233" s="59" t="str">
        <f>IFERROR(VLOOKUP(G233,物品!$B:$E,3,FALSE),"")</f>
        <v/>
      </c>
      <c r="V233" s="59" t="str">
        <f>IFERROR(VLOOKUP(H233,物品!$B:$E,3,FALSE),"")</f>
        <v/>
      </c>
      <c r="W233" s="54" t="str">
        <f t="shared" si="73"/>
        <v/>
      </c>
      <c r="X233" s="54" t="str">
        <f t="shared" si="74"/>
        <v/>
      </c>
      <c r="Y233" s="54" t="str">
        <f t="shared" si="75"/>
        <v/>
      </c>
      <c r="Z233" s="54" t="str">
        <f t="shared" si="76"/>
        <v/>
      </c>
      <c r="AA233" s="54" t="str">
        <f t="shared" si="77"/>
        <v/>
      </c>
      <c r="AB233" s="54" t="str">
        <f t="shared" si="78"/>
        <v>|n=0</v>
      </c>
    </row>
    <row r="234" spans="1:28">
      <c r="A234" s="55">
        <f>物品!A334</f>
        <v>0</v>
      </c>
      <c r="B234" s="55" t="str">
        <f>"'"&amp;物品!B334&amp;"'"</f>
        <v>'IC09'</v>
      </c>
      <c r="C234" s="55">
        <f>物品!J334</f>
        <v>0</v>
      </c>
      <c r="D234" s="55">
        <f>物品!K334</f>
        <v>0</v>
      </c>
      <c r="E234" s="55">
        <f>物品!L334</f>
        <v>0</v>
      </c>
      <c r="F234" s="55">
        <f>物品!M334</f>
        <v>0</v>
      </c>
      <c r="G234" s="55">
        <f>物品!N334</f>
        <v>0</v>
      </c>
      <c r="H234" s="55">
        <f>物品!O334</f>
        <v>0</v>
      </c>
      <c r="I234" s="55">
        <f>IF(物品!J334=0,0,"'"&amp;物品!J334&amp;"'")</f>
        <v>0</v>
      </c>
      <c r="J234" s="55">
        <f>IF(物品!K334=0,0,"'"&amp;物品!K334&amp;"'")</f>
        <v>0</v>
      </c>
      <c r="K234" s="55">
        <f>IF(物品!L334=0,0,"'"&amp;物品!L334&amp;"'")</f>
        <v>0</v>
      </c>
      <c r="L234" s="55">
        <f>IF(物品!M334=0,0,"'"&amp;物品!M334&amp;"'")</f>
        <v>0</v>
      </c>
      <c r="M234" s="55">
        <f>IF(物品!N334=0,0,"'"&amp;物品!N334&amp;"'")</f>
        <v>0</v>
      </c>
      <c r="N234" s="55">
        <f>IF(物品!O334=0,0,"'"&amp;物品!O334&amp;"'")</f>
        <v>0</v>
      </c>
      <c r="O234" s="55" t="str">
        <f t="shared" si="72"/>
        <v/>
      </c>
      <c r="P234" s="55" t="str">
        <f t="shared" si="71"/>
        <v/>
      </c>
      <c r="Q234" s="59" t="str">
        <f>IFERROR(VLOOKUP(C234,物品!$B:$E,3,FALSE),"")</f>
        <v/>
      </c>
      <c r="R234" s="59" t="str">
        <f>IFERROR(VLOOKUP(D234,物品!$B:$E,3,FALSE),"")</f>
        <v/>
      </c>
      <c r="S234" s="59" t="str">
        <f>IFERROR(VLOOKUP(E234,物品!$B:$E,3,FALSE),"")</f>
        <v/>
      </c>
      <c r="T234" s="59" t="str">
        <f>IFERROR(VLOOKUP(F234,物品!$B:$E,3,FALSE),"")</f>
        <v/>
      </c>
      <c r="U234" s="59" t="str">
        <f>IFERROR(VLOOKUP(G234,物品!$B:$E,3,FALSE),"")</f>
        <v/>
      </c>
      <c r="V234" s="59" t="str">
        <f>IFERROR(VLOOKUP(H234,物品!$B:$E,3,FALSE),"")</f>
        <v/>
      </c>
      <c r="W234" s="54" t="str">
        <f t="shared" si="73"/>
        <v/>
      </c>
      <c r="X234" s="54" t="str">
        <f t="shared" si="74"/>
        <v/>
      </c>
      <c r="Y234" s="54" t="str">
        <f t="shared" si="75"/>
        <v/>
      </c>
      <c r="Z234" s="54" t="str">
        <f t="shared" si="76"/>
        <v/>
      </c>
      <c r="AA234" s="54" t="str">
        <f t="shared" si="77"/>
        <v/>
      </c>
      <c r="AB234" s="54" t="str">
        <f t="shared" si="78"/>
        <v>|n=0</v>
      </c>
    </row>
    <row r="235" spans="1:28">
      <c r="A235" s="55">
        <f>物品!A335</f>
        <v>0</v>
      </c>
      <c r="B235" s="55" t="str">
        <f>"'"&amp;物品!B335&amp;"'"</f>
        <v>'IC10'</v>
      </c>
      <c r="C235" s="55">
        <f>物品!J335</f>
        <v>0</v>
      </c>
      <c r="D235" s="55">
        <f>物品!K335</f>
        <v>0</v>
      </c>
      <c r="E235" s="55">
        <f>物品!L335</f>
        <v>0</v>
      </c>
      <c r="F235" s="55">
        <f>物品!M335</f>
        <v>0</v>
      </c>
      <c r="G235" s="55">
        <f>物品!N335</f>
        <v>0</v>
      </c>
      <c r="H235" s="55">
        <f>物品!O335</f>
        <v>0</v>
      </c>
      <c r="I235" s="55">
        <f>IF(物品!J335=0,0,"'"&amp;物品!J335&amp;"'")</f>
        <v>0</v>
      </c>
      <c r="J235" s="55">
        <f>IF(物品!K335=0,0,"'"&amp;物品!K335&amp;"'")</f>
        <v>0</v>
      </c>
      <c r="K235" s="55">
        <f>IF(物品!L335=0,0,"'"&amp;物品!L335&amp;"'")</f>
        <v>0</v>
      </c>
      <c r="L235" s="55">
        <f>IF(物品!M335=0,0,"'"&amp;物品!M335&amp;"'")</f>
        <v>0</v>
      </c>
      <c r="M235" s="55">
        <f>IF(物品!N335=0,0,"'"&amp;物品!N335&amp;"'")</f>
        <v>0</v>
      </c>
      <c r="N235" s="55">
        <f>IF(物品!O335=0,0,"'"&amp;物品!O335&amp;"'")</f>
        <v>0</v>
      </c>
      <c r="O235" s="55" t="str">
        <f t="shared" si="72"/>
        <v/>
      </c>
      <c r="P235" s="55" t="str">
        <f t="shared" si="71"/>
        <v/>
      </c>
      <c r="Q235" s="59" t="str">
        <f>IFERROR(VLOOKUP(C235,物品!$B:$E,3,FALSE),"")</f>
        <v/>
      </c>
      <c r="R235" s="59" t="str">
        <f>IFERROR(VLOOKUP(D235,物品!$B:$E,3,FALSE),"")</f>
        <v/>
      </c>
      <c r="S235" s="59" t="str">
        <f>IFERROR(VLOOKUP(E235,物品!$B:$E,3,FALSE),"")</f>
        <v/>
      </c>
      <c r="T235" s="59" t="str">
        <f>IFERROR(VLOOKUP(F235,物品!$B:$E,3,FALSE),"")</f>
        <v/>
      </c>
      <c r="U235" s="59" t="str">
        <f>IFERROR(VLOOKUP(G235,物品!$B:$E,3,FALSE),"")</f>
        <v/>
      </c>
      <c r="V235" s="59" t="str">
        <f>IFERROR(VLOOKUP(H235,物品!$B:$E,3,FALSE),"")</f>
        <v/>
      </c>
      <c r="W235" s="54" t="str">
        <f t="shared" si="73"/>
        <v/>
      </c>
      <c r="X235" s="54" t="str">
        <f t="shared" si="74"/>
        <v/>
      </c>
      <c r="Y235" s="54" t="str">
        <f t="shared" si="75"/>
        <v/>
      </c>
      <c r="Z235" s="54" t="str">
        <f t="shared" si="76"/>
        <v/>
      </c>
      <c r="AA235" s="54" t="str">
        <f t="shared" si="77"/>
        <v/>
      </c>
      <c r="AB235" s="54" t="str">
        <f t="shared" si="78"/>
        <v>|n=0</v>
      </c>
    </row>
    <row r="236" spans="1:28">
      <c r="A236" s="55">
        <f>物品!A336</f>
        <v>0</v>
      </c>
      <c r="B236" s="55" t="str">
        <f>"'"&amp;物品!B336&amp;"'"</f>
        <v>'IC11'</v>
      </c>
      <c r="C236" s="55">
        <f>物品!J336</f>
        <v>0</v>
      </c>
      <c r="D236" s="55">
        <f>物品!K336</f>
        <v>0</v>
      </c>
      <c r="E236" s="55">
        <f>物品!L336</f>
        <v>0</v>
      </c>
      <c r="F236" s="55">
        <f>物品!M336</f>
        <v>0</v>
      </c>
      <c r="G236" s="55">
        <f>物品!N336</f>
        <v>0</v>
      </c>
      <c r="H236" s="55">
        <f>物品!O336</f>
        <v>0</v>
      </c>
      <c r="I236" s="55">
        <f>IF(物品!J336=0,0,"'"&amp;物品!J336&amp;"'")</f>
        <v>0</v>
      </c>
      <c r="J236" s="55">
        <f>IF(物品!K336=0,0,"'"&amp;物品!K336&amp;"'")</f>
        <v>0</v>
      </c>
      <c r="K236" s="55">
        <f>IF(物品!L336=0,0,"'"&amp;物品!L336&amp;"'")</f>
        <v>0</v>
      </c>
      <c r="L236" s="55">
        <f>IF(物品!M336=0,0,"'"&amp;物品!M336&amp;"'")</f>
        <v>0</v>
      </c>
      <c r="M236" s="55">
        <f>IF(物品!N336=0,0,"'"&amp;物品!N336&amp;"'")</f>
        <v>0</v>
      </c>
      <c r="N236" s="55">
        <f>IF(物品!O336=0,0,"'"&amp;物品!O336&amp;"'")</f>
        <v>0</v>
      </c>
      <c r="O236" s="55" t="str">
        <f t="shared" si="72"/>
        <v/>
      </c>
      <c r="P236" s="55" t="str">
        <f t="shared" si="71"/>
        <v/>
      </c>
      <c r="Q236" s="59" t="str">
        <f>IFERROR(VLOOKUP(C236,物品!$B:$E,3,FALSE),"")</f>
        <v/>
      </c>
      <c r="R236" s="59" t="str">
        <f>IFERROR(VLOOKUP(D236,物品!$B:$E,3,FALSE),"")</f>
        <v/>
      </c>
      <c r="S236" s="59" t="str">
        <f>IFERROR(VLOOKUP(E236,物品!$B:$E,3,FALSE),"")</f>
        <v/>
      </c>
      <c r="T236" s="59" t="str">
        <f>IFERROR(VLOOKUP(F236,物品!$B:$E,3,FALSE),"")</f>
        <v/>
      </c>
      <c r="U236" s="59" t="str">
        <f>IFERROR(VLOOKUP(G236,物品!$B:$E,3,FALSE),"")</f>
        <v/>
      </c>
      <c r="V236" s="59" t="str">
        <f>IFERROR(VLOOKUP(H236,物品!$B:$E,3,FALSE),"")</f>
        <v/>
      </c>
      <c r="W236" s="54" t="str">
        <f t="shared" si="73"/>
        <v/>
      </c>
      <c r="X236" s="54" t="str">
        <f t="shared" si="74"/>
        <v/>
      </c>
      <c r="Y236" s="54" t="str">
        <f t="shared" si="75"/>
        <v/>
      </c>
      <c r="Z236" s="54" t="str">
        <f t="shared" si="76"/>
        <v/>
      </c>
      <c r="AA236" s="54" t="str">
        <f t="shared" si="77"/>
        <v/>
      </c>
      <c r="AB236" s="54" t="str">
        <f t="shared" si="78"/>
        <v>|n=0</v>
      </c>
    </row>
    <row r="237" spans="1:28">
      <c r="A237" s="55">
        <f>物品!A337</f>
        <v>0</v>
      </c>
      <c r="B237" s="55" t="str">
        <f>"'"&amp;物品!B337&amp;"'"</f>
        <v>'IK01'</v>
      </c>
      <c r="C237" s="55">
        <f>物品!J337</f>
        <v>0</v>
      </c>
      <c r="D237" s="55">
        <f>物品!K337</f>
        <v>0</v>
      </c>
      <c r="E237" s="55">
        <f>物品!L337</f>
        <v>0</v>
      </c>
      <c r="F237" s="55">
        <f>物品!M337</f>
        <v>0</v>
      </c>
      <c r="G237" s="55">
        <f>物品!N337</f>
        <v>0</v>
      </c>
      <c r="H237" s="55">
        <f>物品!O337</f>
        <v>0</v>
      </c>
      <c r="I237" s="55">
        <f>IF(物品!J337=0,0,"'"&amp;物品!J337&amp;"'")</f>
        <v>0</v>
      </c>
      <c r="J237" s="55">
        <f>IF(物品!K337=0,0,"'"&amp;物品!K337&amp;"'")</f>
        <v>0</v>
      </c>
      <c r="K237" s="55">
        <f>IF(物品!L337=0,0,"'"&amp;物品!L337&amp;"'")</f>
        <v>0</v>
      </c>
      <c r="L237" s="55">
        <f>IF(物品!M337=0,0,"'"&amp;物品!M337&amp;"'")</f>
        <v>0</v>
      </c>
      <c r="M237" s="55">
        <f>IF(物品!N337=0,0,"'"&amp;物品!N337&amp;"'")</f>
        <v>0</v>
      </c>
      <c r="N237" s="55">
        <f>IF(物品!O337=0,0,"'"&amp;物品!O337&amp;"'")</f>
        <v>0</v>
      </c>
      <c r="O237" s="55" t="str">
        <f t="shared" si="72"/>
        <v/>
      </c>
      <c r="P237" s="55" t="str">
        <f t="shared" si="71"/>
        <v/>
      </c>
      <c r="Q237" s="59" t="str">
        <f>IFERROR(VLOOKUP(C237,物品!$B:$E,3,FALSE),"")</f>
        <v/>
      </c>
      <c r="R237" s="59" t="str">
        <f>IFERROR(VLOOKUP(D237,物品!$B:$E,3,FALSE),"")</f>
        <v/>
      </c>
      <c r="S237" s="59" t="str">
        <f>IFERROR(VLOOKUP(E237,物品!$B:$E,3,FALSE),"")</f>
        <v/>
      </c>
      <c r="T237" s="59" t="str">
        <f>IFERROR(VLOOKUP(F237,物品!$B:$E,3,FALSE),"")</f>
        <v/>
      </c>
      <c r="U237" s="59" t="str">
        <f>IFERROR(VLOOKUP(G237,物品!$B:$E,3,FALSE),"")</f>
        <v/>
      </c>
      <c r="V237" s="59" t="str">
        <f>IFERROR(VLOOKUP(H237,物品!$B:$E,3,FALSE),"")</f>
        <v/>
      </c>
      <c r="W237" s="54" t="str">
        <f t="shared" si="73"/>
        <v/>
      </c>
      <c r="X237" s="54" t="str">
        <f t="shared" si="74"/>
        <v/>
      </c>
      <c r="Y237" s="54" t="str">
        <f t="shared" si="75"/>
        <v/>
      </c>
      <c r="Z237" s="54" t="str">
        <f t="shared" si="76"/>
        <v/>
      </c>
      <c r="AA237" s="54" t="str">
        <f t="shared" si="77"/>
        <v/>
      </c>
      <c r="AB237" s="54" t="str">
        <f t="shared" si="78"/>
        <v>|n=0</v>
      </c>
    </row>
    <row r="238" spans="1:28">
      <c r="A238" s="55">
        <f>物品!A338</f>
        <v>0</v>
      </c>
      <c r="B238" s="55" t="str">
        <f>"'"&amp;物品!B338&amp;"'"</f>
        <v>'IK02'</v>
      </c>
      <c r="C238" s="55">
        <f>物品!J338</f>
        <v>0</v>
      </c>
      <c r="D238" s="55">
        <f>物品!K338</f>
        <v>0</v>
      </c>
      <c r="E238" s="55">
        <f>物品!L338</f>
        <v>0</v>
      </c>
      <c r="F238" s="55">
        <f>物品!M338</f>
        <v>0</v>
      </c>
      <c r="G238" s="55">
        <f>物品!N338</f>
        <v>0</v>
      </c>
      <c r="H238" s="55">
        <f>物品!O338</f>
        <v>0</v>
      </c>
      <c r="I238" s="55">
        <f>IF(物品!J338=0,0,"'"&amp;物品!J338&amp;"'")</f>
        <v>0</v>
      </c>
      <c r="J238" s="55">
        <f>IF(物品!K338=0,0,"'"&amp;物品!K338&amp;"'")</f>
        <v>0</v>
      </c>
      <c r="K238" s="55">
        <f>IF(物品!L338=0,0,"'"&amp;物品!L338&amp;"'")</f>
        <v>0</v>
      </c>
      <c r="L238" s="55">
        <f>IF(物品!M338=0,0,"'"&amp;物品!M338&amp;"'")</f>
        <v>0</v>
      </c>
      <c r="M238" s="55">
        <f>IF(物品!N338=0,0,"'"&amp;物品!N338&amp;"'")</f>
        <v>0</v>
      </c>
      <c r="N238" s="55">
        <f>IF(物品!O338=0,0,"'"&amp;物品!O338&amp;"'")</f>
        <v>0</v>
      </c>
      <c r="O238" s="55" t="str">
        <f t="shared" si="72"/>
        <v/>
      </c>
      <c r="P238" s="55" t="str">
        <f t="shared" si="71"/>
        <v/>
      </c>
      <c r="Q238" s="59" t="str">
        <f>IFERROR(VLOOKUP(C238,物品!$B:$E,3,FALSE),"")</f>
        <v/>
      </c>
      <c r="R238" s="59" t="str">
        <f>IFERROR(VLOOKUP(D238,物品!$B:$E,3,FALSE),"")</f>
        <v/>
      </c>
      <c r="S238" s="59" t="str">
        <f>IFERROR(VLOOKUP(E238,物品!$B:$E,3,FALSE),"")</f>
        <v/>
      </c>
      <c r="T238" s="59" t="str">
        <f>IFERROR(VLOOKUP(F238,物品!$B:$E,3,FALSE),"")</f>
        <v/>
      </c>
      <c r="U238" s="59" t="str">
        <f>IFERROR(VLOOKUP(G238,物品!$B:$E,3,FALSE),"")</f>
        <v/>
      </c>
      <c r="V238" s="59" t="str">
        <f>IFERROR(VLOOKUP(H238,物品!$B:$E,3,FALSE),"")</f>
        <v/>
      </c>
      <c r="W238" s="54" t="str">
        <f t="shared" si="73"/>
        <v/>
      </c>
      <c r="X238" s="54" t="str">
        <f t="shared" si="74"/>
        <v/>
      </c>
      <c r="Y238" s="54" t="str">
        <f t="shared" si="75"/>
        <v/>
      </c>
      <c r="Z238" s="54" t="str">
        <f t="shared" si="76"/>
        <v/>
      </c>
      <c r="AA238" s="54" t="str">
        <f t="shared" si="77"/>
        <v/>
      </c>
      <c r="AB238" s="54" t="str">
        <f t="shared" si="78"/>
        <v>|n=0</v>
      </c>
    </row>
    <row r="239" spans="1:28">
      <c r="A239" s="55">
        <f>物品!A339</f>
        <v>0</v>
      </c>
      <c r="B239" s="55" t="str">
        <f>"'"&amp;物品!B339&amp;"'"</f>
        <v>'IK03'</v>
      </c>
      <c r="C239" s="55">
        <f>物品!J339</f>
        <v>0</v>
      </c>
      <c r="D239" s="55">
        <f>物品!K339</f>
        <v>0</v>
      </c>
      <c r="E239" s="55">
        <f>物品!L339</f>
        <v>0</v>
      </c>
      <c r="F239" s="55">
        <f>物品!M339</f>
        <v>0</v>
      </c>
      <c r="G239" s="55">
        <f>物品!N339</f>
        <v>0</v>
      </c>
      <c r="H239" s="55">
        <f>物品!O339</f>
        <v>0</v>
      </c>
      <c r="I239" s="55">
        <f>IF(物品!J339=0,0,"'"&amp;物品!J339&amp;"'")</f>
        <v>0</v>
      </c>
      <c r="J239" s="55">
        <f>IF(物品!K339=0,0,"'"&amp;物品!K339&amp;"'")</f>
        <v>0</v>
      </c>
      <c r="K239" s="55">
        <f>IF(物品!L339=0,0,"'"&amp;物品!L339&amp;"'")</f>
        <v>0</v>
      </c>
      <c r="L239" s="55">
        <f>IF(物品!M339=0,0,"'"&amp;物品!M339&amp;"'")</f>
        <v>0</v>
      </c>
      <c r="M239" s="55">
        <f>IF(物品!N339=0,0,"'"&amp;物品!N339&amp;"'")</f>
        <v>0</v>
      </c>
      <c r="N239" s="55">
        <f>IF(物品!O339=0,0,"'"&amp;物品!O339&amp;"'")</f>
        <v>0</v>
      </c>
      <c r="O239" s="55" t="str">
        <f t="shared" si="72"/>
        <v/>
      </c>
      <c r="P239" s="55" t="str">
        <f t="shared" si="71"/>
        <v/>
      </c>
      <c r="Q239" s="59" t="str">
        <f>IFERROR(VLOOKUP(C239,物品!$B:$E,3,FALSE),"")</f>
        <v/>
      </c>
      <c r="R239" s="59" t="str">
        <f>IFERROR(VLOOKUP(D239,物品!$B:$E,3,FALSE),"")</f>
        <v/>
      </c>
      <c r="S239" s="59" t="str">
        <f>IFERROR(VLOOKUP(E239,物品!$B:$E,3,FALSE),"")</f>
        <v/>
      </c>
      <c r="T239" s="59" t="str">
        <f>IFERROR(VLOOKUP(F239,物品!$B:$E,3,FALSE),"")</f>
        <v/>
      </c>
      <c r="U239" s="59" t="str">
        <f>IFERROR(VLOOKUP(G239,物品!$B:$E,3,FALSE),"")</f>
        <v/>
      </c>
      <c r="V239" s="59" t="str">
        <f>IFERROR(VLOOKUP(H239,物品!$B:$E,3,FALSE),"")</f>
        <v/>
      </c>
      <c r="W239" s="54" t="str">
        <f t="shared" si="73"/>
        <v/>
      </c>
      <c r="X239" s="54" t="str">
        <f t="shared" si="74"/>
        <v/>
      </c>
      <c r="Y239" s="54" t="str">
        <f t="shared" si="75"/>
        <v/>
      </c>
      <c r="Z239" s="54" t="str">
        <f t="shared" si="76"/>
        <v/>
      </c>
      <c r="AA239" s="54" t="str">
        <f t="shared" si="77"/>
        <v/>
      </c>
      <c r="AB239" s="54" t="str">
        <f t="shared" si="78"/>
        <v>|n=0</v>
      </c>
    </row>
    <row r="240" spans="1:28">
      <c r="A240" s="55">
        <f>物品!A340</f>
        <v>0</v>
      </c>
      <c r="B240" s="55" t="str">
        <f>"'"&amp;物品!B340&amp;"'"</f>
        <v>'IK04'</v>
      </c>
      <c r="C240" s="55">
        <f>物品!J340</f>
        <v>0</v>
      </c>
      <c r="D240" s="55">
        <f>物品!K340</f>
        <v>0</v>
      </c>
      <c r="E240" s="55">
        <f>物品!L340</f>
        <v>0</v>
      </c>
      <c r="F240" s="55">
        <f>物品!M340</f>
        <v>0</v>
      </c>
      <c r="G240" s="55">
        <f>物品!N340</f>
        <v>0</v>
      </c>
      <c r="H240" s="55">
        <f>物品!O340</f>
        <v>0</v>
      </c>
      <c r="I240" s="55">
        <f>IF(物品!J340=0,0,"'"&amp;物品!J340&amp;"'")</f>
        <v>0</v>
      </c>
      <c r="J240" s="55">
        <f>IF(物品!K340=0,0,"'"&amp;物品!K340&amp;"'")</f>
        <v>0</v>
      </c>
      <c r="K240" s="55">
        <f>IF(物品!L340=0,0,"'"&amp;物品!L340&amp;"'")</f>
        <v>0</v>
      </c>
      <c r="L240" s="55">
        <f>IF(物品!M340=0,0,"'"&amp;物品!M340&amp;"'")</f>
        <v>0</v>
      </c>
      <c r="M240" s="55">
        <f>IF(物品!N340=0,0,"'"&amp;物品!N340&amp;"'")</f>
        <v>0</v>
      </c>
      <c r="N240" s="55">
        <f>IF(物品!O340=0,0,"'"&amp;物品!O340&amp;"'")</f>
        <v>0</v>
      </c>
      <c r="O240" s="55" t="str">
        <f t="shared" si="72"/>
        <v/>
      </c>
      <c r="P240" s="55" t="str">
        <f t="shared" si="71"/>
        <v/>
      </c>
      <c r="Q240" s="59" t="str">
        <f>IFERROR(VLOOKUP(C240,物品!$B:$E,3,FALSE),"")</f>
        <v/>
      </c>
      <c r="R240" s="59" t="str">
        <f>IFERROR(VLOOKUP(D240,物品!$B:$E,3,FALSE),"")</f>
        <v/>
      </c>
      <c r="S240" s="59" t="str">
        <f>IFERROR(VLOOKUP(E240,物品!$B:$E,3,FALSE),"")</f>
        <v/>
      </c>
      <c r="T240" s="59" t="str">
        <f>IFERROR(VLOOKUP(F240,物品!$B:$E,3,FALSE),"")</f>
        <v/>
      </c>
      <c r="U240" s="59" t="str">
        <f>IFERROR(VLOOKUP(G240,物品!$B:$E,3,FALSE),"")</f>
        <v/>
      </c>
      <c r="V240" s="59" t="str">
        <f>IFERROR(VLOOKUP(H240,物品!$B:$E,3,FALSE),"")</f>
        <v/>
      </c>
      <c r="W240" s="54" t="str">
        <f t="shared" si="73"/>
        <v/>
      </c>
      <c r="X240" s="54" t="str">
        <f t="shared" si="74"/>
        <v/>
      </c>
      <c r="Y240" s="54" t="str">
        <f t="shared" si="75"/>
        <v/>
      </c>
      <c r="Z240" s="54" t="str">
        <f t="shared" si="76"/>
        <v/>
      </c>
      <c r="AA240" s="54" t="str">
        <f t="shared" si="77"/>
        <v/>
      </c>
      <c r="AB240" s="54" t="str">
        <f t="shared" si="78"/>
        <v>|n=0</v>
      </c>
    </row>
    <row r="241" spans="1:28">
      <c r="A241" s="55">
        <f>物品!A341</f>
        <v>0</v>
      </c>
      <c r="B241" s="55" t="str">
        <f>"'"&amp;物品!B341&amp;"'"</f>
        <v>'IK05'</v>
      </c>
      <c r="C241" s="55">
        <f>物品!J341</f>
        <v>0</v>
      </c>
      <c r="D241" s="55">
        <f>物品!K341</f>
        <v>0</v>
      </c>
      <c r="E241" s="55">
        <f>物品!L341</f>
        <v>0</v>
      </c>
      <c r="F241" s="55">
        <f>物品!M341</f>
        <v>0</v>
      </c>
      <c r="G241" s="55">
        <f>物品!N341</f>
        <v>0</v>
      </c>
      <c r="H241" s="55">
        <f>物品!O341</f>
        <v>0</v>
      </c>
      <c r="I241" s="55">
        <f>IF(物品!J341=0,0,"'"&amp;物品!J341&amp;"'")</f>
        <v>0</v>
      </c>
      <c r="J241" s="55">
        <f>IF(物品!K341=0,0,"'"&amp;物品!K341&amp;"'")</f>
        <v>0</v>
      </c>
      <c r="K241" s="55">
        <f>IF(物品!L341=0,0,"'"&amp;物品!L341&amp;"'")</f>
        <v>0</v>
      </c>
      <c r="L241" s="55">
        <f>IF(物品!M341=0,0,"'"&amp;物品!M341&amp;"'")</f>
        <v>0</v>
      </c>
      <c r="M241" s="55">
        <f>IF(物品!N341=0,0,"'"&amp;物品!N341&amp;"'")</f>
        <v>0</v>
      </c>
      <c r="N241" s="55">
        <f>IF(物品!O341=0,0,"'"&amp;物品!O341&amp;"'")</f>
        <v>0</v>
      </c>
      <c r="O241" s="55" t="str">
        <f t="shared" si="72"/>
        <v/>
      </c>
      <c r="P241" s="55" t="str">
        <f t="shared" si="71"/>
        <v/>
      </c>
      <c r="Q241" s="59" t="str">
        <f>IFERROR(VLOOKUP(C241,物品!$B:$E,3,FALSE),"")</f>
        <v/>
      </c>
      <c r="R241" s="59" t="str">
        <f>IFERROR(VLOOKUP(D241,物品!$B:$E,3,FALSE),"")</f>
        <v/>
      </c>
      <c r="S241" s="59" t="str">
        <f>IFERROR(VLOOKUP(E241,物品!$B:$E,3,FALSE),"")</f>
        <v/>
      </c>
      <c r="T241" s="59" t="str">
        <f>IFERROR(VLOOKUP(F241,物品!$B:$E,3,FALSE),"")</f>
        <v/>
      </c>
      <c r="U241" s="59" t="str">
        <f>IFERROR(VLOOKUP(G241,物品!$B:$E,3,FALSE),"")</f>
        <v/>
      </c>
      <c r="V241" s="59" t="str">
        <f>IFERROR(VLOOKUP(H241,物品!$B:$E,3,FALSE),"")</f>
        <v/>
      </c>
      <c r="W241" s="54" t="str">
        <f t="shared" si="73"/>
        <v/>
      </c>
      <c r="X241" s="54" t="str">
        <f t="shared" si="74"/>
        <v/>
      </c>
      <c r="Y241" s="54" t="str">
        <f t="shared" si="75"/>
        <v/>
      </c>
      <c r="Z241" s="54" t="str">
        <f t="shared" si="76"/>
        <v/>
      </c>
      <c r="AA241" s="54" t="str">
        <f t="shared" si="77"/>
        <v/>
      </c>
      <c r="AB241" s="54" t="str">
        <f t="shared" si="78"/>
        <v>|n=0</v>
      </c>
    </row>
    <row r="242" spans="1:28">
      <c r="A242" s="55">
        <f>物品!A342</f>
        <v>0</v>
      </c>
      <c r="B242" s="55" t="str">
        <f>"'"&amp;物品!B342&amp;"'"</f>
        <v>'IK06'</v>
      </c>
      <c r="C242" s="55">
        <f>物品!J342</f>
        <v>0</v>
      </c>
      <c r="D242" s="55">
        <f>物品!K342</f>
        <v>0</v>
      </c>
      <c r="E242" s="55">
        <f>物品!L342</f>
        <v>0</v>
      </c>
      <c r="F242" s="55">
        <f>物品!M342</f>
        <v>0</v>
      </c>
      <c r="G242" s="55">
        <f>物品!N342</f>
        <v>0</v>
      </c>
      <c r="H242" s="55">
        <f>物品!O342</f>
        <v>0</v>
      </c>
      <c r="I242" s="55">
        <f>IF(物品!J342=0,0,"'"&amp;物品!J342&amp;"'")</f>
        <v>0</v>
      </c>
      <c r="J242" s="55">
        <f>IF(物品!K342=0,0,"'"&amp;物品!K342&amp;"'")</f>
        <v>0</v>
      </c>
      <c r="K242" s="55">
        <f>IF(物品!L342=0,0,"'"&amp;物品!L342&amp;"'")</f>
        <v>0</v>
      </c>
      <c r="L242" s="55">
        <f>IF(物品!M342=0,0,"'"&amp;物品!M342&amp;"'")</f>
        <v>0</v>
      </c>
      <c r="M242" s="55">
        <f>IF(物品!N342=0,0,"'"&amp;物品!N342&amp;"'")</f>
        <v>0</v>
      </c>
      <c r="N242" s="55">
        <f>IF(物品!O342=0,0,"'"&amp;物品!O342&amp;"'")</f>
        <v>0</v>
      </c>
      <c r="O242" s="55" t="str">
        <f t="shared" si="72"/>
        <v/>
      </c>
      <c r="P242" s="55" t="str">
        <f t="shared" si="71"/>
        <v/>
      </c>
      <c r="Q242" s="59" t="str">
        <f>IFERROR(VLOOKUP(C242,物品!$B:$E,3,FALSE),"")</f>
        <v/>
      </c>
      <c r="R242" s="59" t="str">
        <f>IFERROR(VLOOKUP(D242,物品!$B:$E,3,FALSE),"")</f>
        <v/>
      </c>
      <c r="S242" s="59" t="str">
        <f>IFERROR(VLOOKUP(E242,物品!$B:$E,3,FALSE),"")</f>
        <v/>
      </c>
      <c r="T242" s="59" t="str">
        <f>IFERROR(VLOOKUP(F242,物品!$B:$E,3,FALSE),"")</f>
        <v/>
      </c>
      <c r="U242" s="59" t="str">
        <f>IFERROR(VLOOKUP(G242,物品!$B:$E,3,FALSE),"")</f>
        <v/>
      </c>
      <c r="V242" s="59" t="str">
        <f>IFERROR(VLOOKUP(H242,物品!$B:$E,3,FALSE),"")</f>
        <v/>
      </c>
      <c r="W242" s="54" t="str">
        <f t="shared" si="73"/>
        <v/>
      </c>
      <c r="X242" s="54" t="str">
        <f t="shared" si="74"/>
        <v/>
      </c>
      <c r="Y242" s="54" t="str">
        <f t="shared" si="75"/>
        <v/>
      </c>
      <c r="Z242" s="54" t="str">
        <f t="shared" si="76"/>
        <v/>
      </c>
      <c r="AA242" s="54" t="str">
        <f t="shared" si="77"/>
        <v/>
      </c>
      <c r="AB242" s="54" t="str">
        <f t="shared" si="78"/>
        <v>|n=0</v>
      </c>
    </row>
    <row r="243" spans="1:28">
      <c r="A243" s="55">
        <f>物品!A343</f>
        <v>0</v>
      </c>
      <c r="B243" s="55" t="str">
        <f>"'"&amp;物品!B343&amp;"'"</f>
        <v>'IK07'</v>
      </c>
      <c r="C243" s="55">
        <f>物品!J343</f>
        <v>0</v>
      </c>
      <c r="D243" s="55">
        <f>物品!K343</f>
        <v>0</v>
      </c>
      <c r="E243" s="55">
        <f>物品!L343</f>
        <v>0</v>
      </c>
      <c r="F243" s="55">
        <f>物品!M343</f>
        <v>0</v>
      </c>
      <c r="G243" s="55">
        <f>物品!N343</f>
        <v>0</v>
      </c>
      <c r="H243" s="55">
        <f>物品!O343</f>
        <v>0</v>
      </c>
      <c r="I243" s="55">
        <f>IF(物品!J343=0,0,"'"&amp;物品!J343&amp;"'")</f>
        <v>0</v>
      </c>
      <c r="J243" s="55">
        <f>IF(物品!K343=0,0,"'"&amp;物品!K343&amp;"'")</f>
        <v>0</v>
      </c>
      <c r="K243" s="55">
        <f>IF(物品!L343=0,0,"'"&amp;物品!L343&amp;"'")</f>
        <v>0</v>
      </c>
      <c r="L243" s="55">
        <f>IF(物品!M343=0,0,"'"&amp;物品!M343&amp;"'")</f>
        <v>0</v>
      </c>
      <c r="M243" s="55">
        <f>IF(物品!N343=0,0,"'"&amp;物品!N343&amp;"'")</f>
        <v>0</v>
      </c>
      <c r="N243" s="55">
        <f>IF(物品!O343=0,0,"'"&amp;物品!O343&amp;"'")</f>
        <v>0</v>
      </c>
      <c r="O243" s="55" t="str">
        <f t="shared" si="72"/>
        <v/>
      </c>
      <c r="P243" s="55" t="str">
        <f t="shared" si="71"/>
        <v/>
      </c>
      <c r="Q243" s="59" t="str">
        <f>IFERROR(VLOOKUP(C243,物品!$B:$E,3,FALSE),"")</f>
        <v/>
      </c>
      <c r="R243" s="59" t="str">
        <f>IFERROR(VLOOKUP(D243,物品!$B:$E,3,FALSE),"")</f>
        <v/>
      </c>
      <c r="S243" s="59" t="str">
        <f>IFERROR(VLOOKUP(E243,物品!$B:$E,3,FALSE),"")</f>
        <v/>
      </c>
      <c r="T243" s="59" t="str">
        <f>IFERROR(VLOOKUP(F243,物品!$B:$E,3,FALSE),"")</f>
        <v/>
      </c>
      <c r="U243" s="59" t="str">
        <f>IFERROR(VLOOKUP(G243,物品!$B:$E,3,FALSE),"")</f>
        <v/>
      </c>
      <c r="V243" s="59" t="str">
        <f>IFERROR(VLOOKUP(H243,物品!$B:$E,3,FALSE),"")</f>
        <v/>
      </c>
      <c r="W243" s="54" t="str">
        <f t="shared" si="73"/>
        <v/>
      </c>
      <c r="X243" s="54" t="str">
        <f t="shared" si="74"/>
        <v/>
      </c>
      <c r="Y243" s="54" t="str">
        <f t="shared" si="75"/>
        <v/>
      </c>
      <c r="Z243" s="54" t="str">
        <f t="shared" si="76"/>
        <v/>
      </c>
      <c r="AA243" s="54" t="str">
        <f t="shared" si="77"/>
        <v/>
      </c>
      <c r="AB243" s="54" t="str">
        <f t="shared" si="78"/>
        <v>|n=0</v>
      </c>
    </row>
    <row r="244" spans="1:28">
      <c r="A244" s="55">
        <f>物品!A344</f>
        <v>0</v>
      </c>
      <c r="B244" s="55" t="str">
        <f>"'"&amp;物品!B344&amp;"'"</f>
        <v>'IK08'</v>
      </c>
      <c r="C244" s="55">
        <f>物品!J344</f>
        <v>0</v>
      </c>
      <c r="D244" s="55">
        <f>物品!K344</f>
        <v>0</v>
      </c>
      <c r="E244" s="55">
        <f>物品!L344</f>
        <v>0</v>
      </c>
      <c r="F244" s="55">
        <f>物品!M344</f>
        <v>0</v>
      </c>
      <c r="G244" s="55">
        <f>物品!N344</f>
        <v>0</v>
      </c>
      <c r="H244" s="55">
        <f>物品!O344</f>
        <v>0</v>
      </c>
      <c r="I244" s="55">
        <f>IF(物品!J344=0,0,"'"&amp;物品!J344&amp;"'")</f>
        <v>0</v>
      </c>
      <c r="J244" s="55">
        <f>IF(物品!K344=0,0,"'"&amp;物品!K344&amp;"'")</f>
        <v>0</v>
      </c>
      <c r="K244" s="55">
        <f>IF(物品!L344=0,0,"'"&amp;物品!L344&amp;"'")</f>
        <v>0</v>
      </c>
      <c r="L244" s="55">
        <f>IF(物品!M344=0,0,"'"&amp;物品!M344&amp;"'")</f>
        <v>0</v>
      </c>
      <c r="M244" s="55">
        <f>IF(物品!N344=0,0,"'"&amp;物品!N344&amp;"'")</f>
        <v>0</v>
      </c>
      <c r="N244" s="55">
        <f>IF(物品!O344=0,0,"'"&amp;物品!O344&amp;"'")</f>
        <v>0</v>
      </c>
      <c r="O244" s="55" t="str">
        <f t="shared" si="72"/>
        <v/>
      </c>
      <c r="P244" s="55" t="str">
        <f t="shared" si="71"/>
        <v/>
      </c>
      <c r="Q244" s="59" t="str">
        <f>IFERROR(VLOOKUP(C244,物品!$B:$E,3,FALSE),"")</f>
        <v/>
      </c>
      <c r="R244" s="59" t="str">
        <f>IFERROR(VLOOKUP(D244,物品!$B:$E,3,FALSE),"")</f>
        <v/>
      </c>
      <c r="S244" s="59" t="str">
        <f>IFERROR(VLOOKUP(E244,物品!$B:$E,3,FALSE),"")</f>
        <v/>
      </c>
      <c r="T244" s="59" t="str">
        <f>IFERROR(VLOOKUP(F244,物品!$B:$E,3,FALSE),"")</f>
        <v/>
      </c>
      <c r="U244" s="59" t="str">
        <f>IFERROR(VLOOKUP(G244,物品!$B:$E,3,FALSE),"")</f>
        <v/>
      </c>
      <c r="V244" s="59" t="str">
        <f>IFERROR(VLOOKUP(H244,物品!$B:$E,3,FALSE),"")</f>
        <v/>
      </c>
      <c r="W244" s="54" t="str">
        <f t="shared" si="73"/>
        <v/>
      </c>
      <c r="X244" s="54" t="str">
        <f t="shared" si="74"/>
        <v/>
      </c>
      <c r="Y244" s="54" t="str">
        <f t="shared" si="75"/>
        <v/>
      </c>
      <c r="Z244" s="54" t="str">
        <f t="shared" si="76"/>
        <v/>
      </c>
      <c r="AA244" s="54" t="str">
        <f t="shared" si="77"/>
        <v/>
      </c>
      <c r="AB244" s="54" t="str">
        <f t="shared" si="78"/>
        <v>|n=0</v>
      </c>
    </row>
    <row r="245" spans="1:28">
      <c r="A245" s="55">
        <f>物品!A345</f>
        <v>0</v>
      </c>
      <c r="B245" s="55" t="str">
        <f>"'"&amp;物品!B345&amp;"'"</f>
        <v>'IK1A'</v>
      </c>
      <c r="C245" s="55">
        <f>物品!J345</f>
        <v>0</v>
      </c>
      <c r="D245" s="55">
        <f>物品!K345</f>
        <v>0</v>
      </c>
      <c r="E245" s="55">
        <f>物品!L345</f>
        <v>0</v>
      </c>
      <c r="F245" s="55">
        <f>物品!M345</f>
        <v>0</v>
      </c>
      <c r="G245" s="55">
        <f>物品!N345</f>
        <v>0</v>
      </c>
      <c r="H245" s="55">
        <f>物品!O345</f>
        <v>0</v>
      </c>
      <c r="I245" s="55">
        <f>IF(物品!J345=0,0,"'"&amp;物品!J345&amp;"'")</f>
        <v>0</v>
      </c>
      <c r="J245" s="55">
        <f>IF(物品!K345=0,0,"'"&amp;物品!K345&amp;"'")</f>
        <v>0</v>
      </c>
      <c r="K245" s="55">
        <f>IF(物品!L345=0,0,"'"&amp;物品!L345&amp;"'")</f>
        <v>0</v>
      </c>
      <c r="L245" s="55">
        <f>IF(物品!M345=0,0,"'"&amp;物品!M345&amp;"'")</f>
        <v>0</v>
      </c>
      <c r="M245" s="55">
        <f>IF(物品!N345=0,0,"'"&amp;物品!N345&amp;"'")</f>
        <v>0</v>
      </c>
      <c r="N245" s="55">
        <f>IF(物品!O345=0,0,"'"&amp;物品!O345&amp;"'")</f>
        <v>0</v>
      </c>
      <c r="O245" s="55" t="str">
        <f t="shared" ref="O245:O263" si="79">IF(I245=0,"","AddItemFormula("&amp;I245&amp;","&amp;J245&amp;","&amp;K245&amp;","&amp;L245&amp;","&amp;M245&amp;","&amp;N245&amp;","&amp;B245&amp;")")</f>
        <v/>
      </c>
      <c r="P245" s="55" t="str">
        <f t="shared" si="71"/>
        <v/>
      </c>
      <c r="Q245" s="59" t="str">
        <f>IFERROR(VLOOKUP(C245,物品!$B:$E,3,FALSE),"")</f>
        <v/>
      </c>
      <c r="R245" s="59" t="str">
        <f>IFERROR(VLOOKUP(D245,物品!$B:$E,3,FALSE),"")</f>
        <v/>
      </c>
      <c r="S245" s="59" t="str">
        <f>IFERROR(VLOOKUP(E245,物品!$B:$E,3,FALSE),"")</f>
        <v/>
      </c>
      <c r="T245" s="59" t="str">
        <f>IFERROR(VLOOKUP(F245,物品!$B:$E,3,FALSE),"")</f>
        <v/>
      </c>
      <c r="U245" s="59" t="str">
        <f>IFERROR(VLOOKUP(G245,物品!$B:$E,3,FALSE),"")</f>
        <v/>
      </c>
      <c r="V245" s="59" t="str">
        <f>IFERROR(VLOOKUP(H245,物品!$B:$E,3,FALSE),"")</f>
        <v/>
      </c>
      <c r="W245" s="54" t="str">
        <f t="shared" ref="W245:W258" si="80">IF(R245="","","+"&amp;R245)</f>
        <v/>
      </c>
      <c r="X245" s="54" t="str">
        <f t="shared" ref="X245:X258" si="81">IF(S245="","","+"&amp;S245)</f>
        <v/>
      </c>
      <c r="Y245" s="54" t="str">
        <f t="shared" ref="Y245:Y258" si="82">IF(T245="","","+"&amp;T245)</f>
        <v/>
      </c>
      <c r="Z245" s="54" t="str">
        <f t="shared" ref="Z245:Z258" si="83">IF(U245="","","+"&amp;U245)</f>
        <v/>
      </c>
      <c r="AA245" s="54" t="str">
        <f t="shared" ref="AA245:AA258" si="84">IF(V245="","","+"&amp;V245)</f>
        <v/>
      </c>
      <c r="AB245" s="54" t="str">
        <f t="shared" ref="AB245:AB263" si="85">"|n"&amp;Q245&amp;W245&amp;X245&amp;Y245&amp;Z245&amp;AA245&amp;"="&amp;A245</f>
        <v>|n=0</v>
      </c>
    </row>
    <row r="246" spans="1:28">
      <c r="A246" s="55">
        <f>物品!A354</f>
        <v>0</v>
      </c>
      <c r="B246" s="55" t="str">
        <f>"'"&amp;物品!B354&amp;"'"</f>
        <v>'IK2A'</v>
      </c>
      <c r="C246" s="55">
        <f>物品!J354</f>
        <v>0</v>
      </c>
      <c r="D246" s="55">
        <f>物品!K354</f>
        <v>0</v>
      </c>
      <c r="E246" s="55">
        <f>物品!L354</f>
        <v>0</v>
      </c>
      <c r="F246" s="55">
        <f>物品!M354</f>
        <v>0</v>
      </c>
      <c r="G246" s="55">
        <f>物品!N354</f>
        <v>0</v>
      </c>
      <c r="H246" s="55">
        <f>物品!O354</f>
        <v>0</v>
      </c>
      <c r="I246" s="55">
        <f>IF(物品!J354=0,0,"'"&amp;物品!J354&amp;"'")</f>
        <v>0</v>
      </c>
      <c r="J246" s="55">
        <f>IF(物品!K354=0,0,"'"&amp;物品!K354&amp;"'")</f>
        <v>0</v>
      </c>
      <c r="K246" s="55">
        <f>IF(物品!L354=0,0,"'"&amp;物品!L354&amp;"'")</f>
        <v>0</v>
      </c>
      <c r="L246" s="55">
        <f>IF(物品!M354=0,0,"'"&amp;物品!M354&amp;"'")</f>
        <v>0</v>
      </c>
      <c r="M246" s="55">
        <f>IF(物品!N354=0,0,"'"&amp;物品!N354&amp;"'")</f>
        <v>0</v>
      </c>
      <c r="N246" s="55">
        <f>IF(物品!O354=0,0,"'"&amp;物品!O354&amp;"'")</f>
        <v>0</v>
      </c>
      <c r="O246" s="55" t="str">
        <f t="shared" si="79"/>
        <v/>
      </c>
      <c r="P246" s="55" t="str">
        <f t="shared" si="71"/>
        <v/>
      </c>
      <c r="Q246" s="59" t="str">
        <f>IFERROR(VLOOKUP(C246,物品!$B:$E,3,FALSE),"")</f>
        <v/>
      </c>
      <c r="R246" s="59" t="str">
        <f>IFERROR(VLOOKUP(D246,物品!$B:$E,3,FALSE),"")</f>
        <v/>
      </c>
      <c r="S246" s="59" t="str">
        <f>IFERROR(VLOOKUP(E246,物品!$B:$E,3,FALSE),"")</f>
        <v/>
      </c>
      <c r="T246" s="59" t="str">
        <f>IFERROR(VLOOKUP(F246,物品!$B:$E,3,FALSE),"")</f>
        <v/>
      </c>
      <c r="U246" s="59" t="str">
        <f>IFERROR(VLOOKUP(G246,物品!$B:$E,3,FALSE),"")</f>
        <v/>
      </c>
      <c r="V246" s="59" t="str">
        <f>IFERROR(VLOOKUP(H246,物品!$B:$E,3,FALSE),"")</f>
        <v/>
      </c>
      <c r="W246" s="54" t="str">
        <f t="shared" si="80"/>
        <v/>
      </c>
      <c r="X246" s="54" t="str">
        <f t="shared" si="81"/>
        <v/>
      </c>
      <c r="Y246" s="54" t="str">
        <f t="shared" si="82"/>
        <v/>
      </c>
      <c r="Z246" s="54" t="str">
        <f t="shared" si="83"/>
        <v/>
      </c>
      <c r="AA246" s="54" t="str">
        <f t="shared" si="84"/>
        <v/>
      </c>
      <c r="AB246" s="54" t="str">
        <f t="shared" si="85"/>
        <v>|n=0</v>
      </c>
    </row>
    <row r="247" spans="1:28">
      <c r="A247" s="55">
        <f>物品!A363</f>
        <v>0</v>
      </c>
      <c r="B247" s="55" t="str">
        <f>"'"&amp;物品!B363&amp;"'"</f>
        <v>'IK3A'</v>
      </c>
      <c r="C247" s="55">
        <f>物品!J363</f>
        <v>0</v>
      </c>
      <c r="D247" s="55">
        <f>物品!K363</f>
        <v>0</v>
      </c>
      <c r="E247" s="55">
        <f>物品!L363</f>
        <v>0</v>
      </c>
      <c r="F247" s="55">
        <f>物品!M363</f>
        <v>0</v>
      </c>
      <c r="G247" s="55">
        <f>物品!N363</f>
        <v>0</v>
      </c>
      <c r="H247" s="55">
        <f>物品!O363</f>
        <v>0</v>
      </c>
      <c r="I247" s="55">
        <f>IF(物品!J363=0,0,"'"&amp;物品!J363&amp;"'")</f>
        <v>0</v>
      </c>
      <c r="J247" s="55">
        <f>IF(物品!K363=0,0,"'"&amp;物品!K363&amp;"'")</f>
        <v>0</v>
      </c>
      <c r="K247" s="55">
        <f>IF(物品!L363=0,0,"'"&amp;物品!L363&amp;"'")</f>
        <v>0</v>
      </c>
      <c r="L247" s="55">
        <f>IF(物品!M363=0,0,"'"&amp;物品!M363&amp;"'")</f>
        <v>0</v>
      </c>
      <c r="M247" s="55">
        <f>IF(物品!N363=0,0,"'"&amp;物品!N363&amp;"'")</f>
        <v>0</v>
      </c>
      <c r="N247" s="55">
        <f>IF(物品!O363=0,0,"'"&amp;物品!O363&amp;"'")</f>
        <v>0</v>
      </c>
      <c r="O247" s="55" t="str">
        <f t="shared" si="79"/>
        <v/>
      </c>
      <c r="P247" s="55" t="str">
        <f t="shared" si="71"/>
        <v/>
      </c>
      <c r="Q247" s="59" t="str">
        <f>IFERROR(VLOOKUP(C247,物品!$B:$E,3,FALSE),"")</f>
        <v/>
      </c>
      <c r="R247" s="59" t="str">
        <f>IFERROR(VLOOKUP(D247,物品!$B:$E,3,FALSE),"")</f>
        <v/>
      </c>
      <c r="S247" s="59" t="str">
        <f>IFERROR(VLOOKUP(E247,物品!$B:$E,3,FALSE),"")</f>
        <v/>
      </c>
      <c r="T247" s="59" t="str">
        <f>IFERROR(VLOOKUP(F247,物品!$B:$E,3,FALSE),"")</f>
        <v/>
      </c>
      <c r="U247" s="59" t="str">
        <f>IFERROR(VLOOKUP(G247,物品!$B:$E,3,FALSE),"")</f>
        <v/>
      </c>
      <c r="V247" s="59" t="str">
        <f>IFERROR(VLOOKUP(H247,物品!$B:$E,3,FALSE),"")</f>
        <v/>
      </c>
      <c r="W247" s="54" t="str">
        <f t="shared" si="80"/>
        <v/>
      </c>
      <c r="X247" s="54" t="str">
        <f t="shared" si="81"/>
        <v/>
      </c>
      <c r="Y247" s="54" t="str">
        <f t="shared" si="82"/>
        <v/>
      </c>
      <c r="Z247" s="54" t="str">
        <f t="shared" si="83"/>
        <v/>
      </c>
      <c r="AA247" s="54" t="str">
        <f t="shared" si="84"/>
        <v/>
      </c>
      <c r="AB247" s="54" t="str">
        <f t="shared" si="85"/>
        <v>|n=0</v>
      </c>
    </row>
    <row r="248" spans="1:28">
      <c r="A248" s="55">
        <f>物品!A372</f>
        <v>0</v>
      </c>
      <c r="B248" s="55" t="str">
        <f>"'"&amp;物品!B372&amp;"'"</f>
        <v>'IK4A'</v>
      </c>
      <c r="C248" s="55">
        <f>物品!J372</f>
        <v>0</v>
      </c>
      <c r="D248" s="55">
        <f>物品!K372</f>
        <v>0</v>
      </c>
      <c r="E248" s="55">
        <f>物品!L372</f>
        <v>0</v>
      </c>
      <c r="F248" s="55">
        <f>物品!M372</f>
        <v>0</v>
      </c>
      <c r="G248" s="55">
        <f>物品!N372</f>
        <v>0</v>
      </c>
      <c r="H248" s="55">
        <f>物品!O372</f>
        <v>0</v>
      </c>
      <c r="I248" s="55">
        <f>IF(物品!J372=0,0,"'"&amp;物品!J372&amp;"'")</f>
        <v>0</v>
      </c>
      <c r="J248" s="55">
        <f>IF(物品!K372=0,0,"'"&amp;物品!K372&amp;"'")</f>
        <v>0</v>
      </c>
      <c r="K248" s="55">
        <f>IF(物品!L372=0,0,"'"&amp;物品!L372&amp;"'")</f>
        <v>0</v>
      </c>
      <c r="L248" s="55">
        <f>IF(物品!M372=0,0,"'"&amp;物品!M372&amp;"'")</f>
        <v>0</v>
      </c>
      <c r="M248" s="55">
        <f>IF(物品!N372=0,0,"'"&amp;物品!N372&amp;"'")</f>
        <v>0</v>
      </c>
      <c r="N248" s="55">
        <f>IF(物品!O372=0,0,"'"&amp;物品!O372&amp;"'")</f>
        <v>0</v>
      </c>
      <c r="O248" s="55" t="str">
        <f t="shared" si="79"/>
        <v/>
      </c>
      <c r="P248" s="55" t="str">
        <f t="shared" ref="P248:P263" si="86">IFERROR(VLOOKUP(A248,Q:AB,12,FALSE),IFERROR(VLOOKUP(A248,R:AB,11,FALSE),IFERROR(VLOOKUP(A248,S:AB,10,FALSE),"")))</f>
        <v/>
      </c>
      <c r="Q248" s="59" t="str">
        <f>IFERROR(VLOOKUP(C248,物品!$B:$E,3,FALSE),"")</f>
        <v/>
      </c>
      <c r="R248" s="59" t="str">
        <f>IFERROR(VLOOKUP(D248,物品!$B:$E,3,FALSE),"")</f>
        <v/>
      </c>
      <c r="S248" s="59" t="str">
        <f>IFERROR(VLOOKUP(E248,物品!$B:$E,3,FALSE),"")</f>
        <v/>
      </c>
      <c r="T248" s="59" t="str">
        <f>IFERROR(VLOOKUP(F248,物品!$B:$E,3,FALSE),"")</f>
        <v/>
      </c>
      <c r="U248" s="59" t="str">
        <f>IFERROR(VLOOKUP(G248,物品!$B:$E,3,FALSE),"")</f>
        <v/>
      </c>
      <c r="V248" s="59" t="str">
        <f>IFERROR(VLOOKUP(H248,物品!$B:$E,3,FALSE),"")</f>
        <v/>
      </c>
      <c r="W248" s="54" t="str">
        <f t="shared" si="80"/>
        <v/>
      </c>
      <c r="X248" s="54" t="str">
        <f t="shared" si="81"/>
        <v/>
      </c>
      <c r="Y248" s="54" t="str">
        <f t="shared" si="82"/>
        <v/>
      </c>
      <c r="Z248" s="54" t="str">
        <f t="shared" si="83"/>
        <v/>
      </c>
      <c r="AA248" s="54" t="str">
        <f t="shared" si="84"/>
        <v/>
      </c>
      <c r="AB248" s="54" t="str">
        <f t="shared" si="85"/>
        <v>|n=0</v>
      </c>
    </row>
    <row r="249" spans="1:28">
      <c r="A249" s="55">
        <f>物品!A381</f>
        <v>0</v>
      </c>
      <c r="B249" s="55" t="str">
        <f>"'"&amp;物品!B381&amp;"'"</f>
        <v>'IK5A'</v>
      </c>
      <c r="C249" s="55">
        <f>物品!J381</f>
        <v>0</v>
      </c>
      <c r="D249" s="55">
        <f>物品!K381</f>
        <v>0</v>
      </c>
      <c r="E249" s="55">
        <f>物品!L381</f>
        <v>0</v>
      </c>
      <c r="F249" s="55">
        <f>物品!M381</f>
        <v>0</v>
      </c>
      <c r="G249" s="55">
        <f>物品!N381</f>
        <v>0</v>
      </c>
      <c r="H249" s="55">
        <f>物品!O381</f>
        <v>0</v>
      </c>
      <c r="I249" s="55">
        <f>IF(物品!J381=0,0,"'"&amp;物品!J381&amp;"'")</f>
        <v>0</v>
      </c>
      <c r="J249" s="55">
        <f>IF(物品!K381=0,0,"'"&amp;物品!K381&amp;"'")</f>
        <v>0</v>
      </c>
      <c r="K249" s="55">
        <f>IF(物品!L381=0,0,"'"&amp;物品!L381&amp;"'")</f>
        <v>0</v>
      </c>
      <c r="L249" s="55">
        <f>IF(物品!M381=0,0,"'"&amp;物品!M381&amp;"'")</f>
        <v>0</v>
      </c>
      <c r="M249" s="55">
        <f>IF(物品!N381=0,0,"'"&amp;物品!N381&amp;"'")</f>
        <v>0</v>
      </c>
      <c r="N249" s="55">
        <f>IF(物品!O381=0,0,"'"&amp;物品!O381&amp;"'")</f>
        <v>0</v>
      </c>
      <c r="O249" s="55" t="str">
        <f t="shared" si="79"/>
        <v/>
      </c>
      <c r="P249" s="55" t="str">
        <f t="shared" si="86"/>
        <v/>
      </c>
      <c r="Q249" s="59" t="str">
        <f>IFERROR(VLOOKUP(C249,物品!$B:$E,3,FALSE),"")</f>
        <v/>
      </c>
      <c r="R249" s="59" t="str">
        <f>IFERROR(VLOOKUP(D249,物品!$B:$E,3,FALSE),"")</f>
        <v/>
      </c>
      <c r="S249" s="59" t="str">
        <f>IFERROR(VLOOKUP(E249,物品!$B:$E,3,FALSE),"")</f>
        <v/>
      </c>
      <c r="T249" s="59" t="str">
        <f>IFERROR(VLOOKUP(F249,物品!$B:$E,3,FALSE),"")</f>
        <v/>
      </c>
      <c r="U249" s="59" t="str">
        <f>IFERROR(VLOOKUP(G249,物品!$B:$E,3,FALSE),"")</f>
        <v/>
      </c>
      <c r="V249" s="59" t="str">
        <f>IFERROR(VLOOKUP(H249,物品!$B:$E,3,FALSE),"")</f>
        <v/>
      </c>
      <c r="W249" s="54" t="str">
        <f t="shared" si="80"/>
        <v/>
      </c>
      <c r="X249" s="54" t="str">
        <f t="shared" si="81"/>
        <v/>
      </c>
      <c r="Y249" s="54" t="str">
        <f t="shared" si="82"/>
        <v/>
      </c>
      <c r="Z249" s="54" t="str">
        <f t="shared" si="83"/>
        <v/>
      </c>
      <c r="AA249" s="54" t="str">
        <f t="shared" si="84"/>
        <v/>
      </c>
      <c r="AB249" s="54" t="str">
        <f t="shared" si="85"/>
        <v>|n=0</v>
      </c>
    </row>
    <row r="250" spans="1:28">
      <c r="A250" s="55">
        <f>物品!A390</f>
        <v>0</v>
      </c>
      <c r="B250" s="55" t="str">
        <f>"'"&amp;物品!B390&amp;"'"</f>
        <v>'IK6A'</v>
      </c>
      <c r="C250" s="55">
        <f>物品!J390</f>
        <v>0</v>
      </c>
      <c r="D250" s="55">
        <f>物品!K390</f>
        <v>0</v>
      </c>
      <c r="E250" s="55">
        <f>物品!L390</f>
        <v>0</v>
      </c>
      <c r="F250" s="55">
        <f>物品!M390</f>
        <v>0</v>
      </c>
      <c r="G250" s="55">
        <f>物品!N390</f>
        <v>0</v>
      </c>
      <c r="H250" s="55">
        <f>物品!O390</f>
        <v>0</v>
      </c>
      <c r="I250" s="55">
        <f>IF(物品!J390=0,0,"'"&amp;物品!J390&amp;"'")</f>
        <v>0</v>
      </c>
      <c r="J250" s="55">
        <f>IF(物品!K390=0,0,"'"&amp;物品!K390&amp;"'")</f>
        <v>0</v>
      </c>
      <c r="K250" s="55">
        <f>IF(物品!L390=0,0,"'"&amp;物品!L390&amp;"'")</f>
        <v>0</v>
      </c>
      <c r="L250" s="55">
        <f>IF(物品!M390=0,0,"'"&amp;物品!M390&amp;"'")</f>
        <v>0</v>
      </c>
      <c r="M250" s="55">
        <f>IF(物品!N390=0,0,"'"&amp;物品!N390&amp;"'")</f>
        <v>0</v>
      </c>
      <c r="N250" s="55">
        <f>IF(物品!O390=0,0,"'"&amp;物品!O390&amp;"'")</f>
        <v>0</v>
      </c>
      <c r="O250" s="55" t="str">
        <f t="shared" si="79"/>
        <v/>
      </c>
      <c r="P250" s="55" t="str">
        <f t="shared" si="86"/>
        <v/>
      </c>
      <c r="Q250" s="59" t="str">
        <f>IFERROR(VLOOKUP(C250,物品!$B:$E,3,FALSE),"")</f>
        <v/>
      </c>
      <c r="R250" s="59" t="str">
        <f>IFERROR(VLOOKUP(D250,物品!$B:$E,3,FALSE),"")</f>
        <v/>
      </c>
      <c r="S250" s="59" t="str">
        <f>IFERROR(VLOOKUP(E250,物品!$B:$E,3,FALSE),"")</f>
        <v/>
      </c>
      <c r="T250" s="59" t="str">
        <f>IFERROR(VLOOKUP(F250,物品!$B:$E,3,FALSE),"")</f>
        <v/>
      </c>
      <c r="U250" s="59" t="str">
        <f>IFERROR(VLOOKUP(G250,物品!$B:$E,3,FALSE),"")</f>
        <v/>
      </c>
      <c r="V250" s="59" t="str">
        <f>IFERROR(VLOOKUP(H250,物品!$B:$E,3,FALSE),"")</f>
        <v/>
      </c>
      <c r="W250" s="54" t="str">
        <f t="shared" si="80"/>
        <v/>
      </c>
      <c r="X250" s="54" t="str">
        <f t="shared" si="81"/>
        <v/>
      </c>
      <c r="Y250" s="54" t="str">
        <f t="shared" si="82"/>
        <v/>
      </c>
      <c r="Z250" s="54" t="str">
        <f t="shared" si="83"/>
        <v/>
      </c>
      <c r="AA250" s="54" t="str">
        <f t="shared" si="84"/>
        <v/>
      </c>
      <c r="AB250" s="54" t="str">
        <f t="shared" si="85"/>
        <v>|n=0</v>
      </c>
    </row>
    <row r="251" spans="1:28">
      <c r="A251" s="55">
        <f>物品!A399</f>
        <v>0</v>
      </c>
      <c r="B251" s="55" t="str">
        <f>"'"&amp;物品!B399&amp;"'"</f>
        <v>'IK7A'</v>
      </c>
      <c r="C251" s="55">
        <f>物品!J399</f>
        <v>0</v>
      </c>
      <c r="D251" s="55">
        <f>物品!K399</f>
        <v>0</v>
      </c>
      <c r="E251" s="55">
        <f>物品!L399</f>
        <v>0</v>
      </c>
      <c r="F251" s="55">
        <f>物品!M399</f>
        <v>0</v>
      </c>
      <c r="G251" s="55">
        <f>物品!N399</f>
        <v>0</v>
      </c>
      <c r="H251" s="55">
        <f>物品!O399</f>
        <v>0</v>
      </c>
      <c r="I251" s="55">
        <f>IF(物品!J399=0,0,"'"&amp;物品!J399&amp;"'")</f>
        <v>0</v>
      </c>
      <c r="J251" s="55">
        <f>IF(物品!K399=0,0,"'"&amp;物品!K399&amp;"'")</f>
        <v>0</v>
      </c>
      <c r="K251" s="55">
        <f>IF(物品!L399=0,0,"'"&amp;物品!L399&amp;"'")</f>
        <v>0</v>
      </c>
      <c r="L251" s="55">
        <f>IF(物品!M399=0,0,"'"&amp;物品!M399&amp;"'")</f>
        <v>0</v>
      </c>
      <c r="M251" s="55">
        <f>IF(物品!N399=0,0,"'"&amp;物品!N399&amp;"'")</f>
        <v>0</v>
      </c>
      <c r="N251" s="55">
        <f>IF(物品!O399=0,0,"'"&amp;物品!O399&amp;"'")</f>
        <v>0</v>
      </c>
      <c r="O251" s="55" t="str">
        <f t="shared" si="79"/>
        <v/>
      </c>
      <c r="P251" s="55" t="str">
        <f t="shared" si="86"/>
        <v/>
      </c>
      <c r="Q251" s="59" t="str">
        <f>IFERROR(VLOOKUP(C251,物品!$B:$E,3,FALSE),"")</f>
        <v/>
      </c>
      <c r="R251" s="59" t="str">
        <f>IFERROR(VLOOKUP(D251,物品!$B:$E,3,FALSE),"")</f>
        <v/>
      </c>
      <c r="S251" s="59" t="str">
        <f>IFERROR(VLOOKUP(E251,物品!$B:$E,3,FALSE),"")</f>
        <v/>
      </c>
      <c r="T251" s="59" t="str">
        <f>IFERROR(VLOOKUP(F251,物品!$B:$E,3,FALSE),"")</f>
        <v/>
      </c>
      <c r="U251" s="59" t="str">
        <f>IFERROR(VLOOKUP(G251,物品!$B:$E,3,FALSE),"")</f>
        <v/>
      </c>
      <c r="V251" s="59" t="str">
        <f>IFERROR(VLOOKUP(H251,物品!$B:$E,3,FALSE),"")</f>
        <v/>
      </c>
      <c r="W251" s="54" t="str">
        <f t="shared" si="80"/>
        <v/>
      </c>
      <c r="X251" s="54" t="str">
        <f t="shared" si="81"/>
        <v/>
      </c>
      <c r="Y251" s="54" t="str">
        <f t="shared" si="82"/>
        <v/>
      </c>
      <c r="Z251" s="54" t="str">
        <f t="shared" si="83"/>
        <v/>
      </c>
      <c r="AA251" s="54" t="str">
        <f t="shared" si="84"/>
        <v/>
      </c>
      <c r="AB251" s="54" t="str">
        <f t="shared" si="85"/>
        <v>|n=0</v>
      </c>
    </row>
    <row r="252" spans="1:28">
      <c r="A252" s="55">
        <f>物品!A408</f>
        <v>0</v>
      </c>
      <c r="B252" s="55" t="str">
        <f>"'"&amp;物品!B408&amp;"'"</f>
        <v>'IK8A'</v>
      </c>
      <c r="C252" s="55">
        <f>物品!J408</f>
        <v>0</v>
      </c>
      <c r="D252" s="55">
        <f>物品!K408</f>
        <v>0</v>
      </c>
      <c r="E252" s="55">
        <f>物品!L408</f>
        <v>0</v>
      </c>
      <c r="F252" s="55">
        <f>物品!M408</f>
        <v>0</v>
      </c>
      <c r="G252" s="55">
        <f>物品!N408</f>
        <v>0</v>
      </c>
      <c r="H252" s="55">
        <f>物品!O408</f>
        <v>0</v>
      </c>
      <c r="I252" s="55">
        <f>IF(物品!J408=0,0,"'"&amp;物品!J408&amp;"'")</f>
        <v>0</v>
      </c>
      <c r="J252" s="55">
        <f>IF(物品!K408=0,0,"'"&amp;物品!K408&amp;"'")</f>
        <v>0</v>
      </c>
      <c r="K252" s="55">
        <f>IF(物品!L408=0,0,"'"&amp;物品!L408&amp;"'")</f>
        <v>0</v>
      </c>
      <c r="L252" s="55">
        <f>IF(物品!M408=0,0,"'"&amp;物品!M408&amp;"'")</f>
        <v>0</v>
      </c>
      <c r="M252" s="55">
        <f>IF(物品!N408=0,0,"'"&amp;物品!N408&amp;"'")</f>
        <v>0</v>
      </c>
      <c r="N252" s="55">
        <f>IF(物品!O408=0,0,"'"&amp;物品!O408&amp;"'")</f>
        <v>0</v>
      </c>
      <c r="O252" s="55" t="str">
        <f t="shared" si="79"/>
        <v/>
      </c>
      <c r="P252" s="55" t="str">
        <f t="shared" si="86"/>
        <v/>
      </c>
      <c r="Q252" s="59" t="str">
        <f>IFERROR(VLOOKUP(C252,物品!$B:$E,3,FALSE),"")</f>
        <v/>
      </c>
      <c r="R252" s="59" t="str">
        <f>IFERROR(VLOOKUP(D252,物品!$B:$E,3,FALSE),"")</f>
        <v/>
      </c>
      <c r="S252" s="59" t="str">
        <f>IFERROR(VLOOKUP(E252,物品!$B:$E,3,FALSE),"")</f>
        <v/>
      </c>
      <c r="T252" s="59" t="str">
        <f>IFERROR(VLOOKUP(F252,物品!$B:$E,3,FALSE),"")</f>
        <v/>
      </c>
      <c r="U252" s="59" t="str">
        <f>IFERROR(VLOOKUP(G252,物品!$B:$E,3,FALSE),"")</f>
        <v/>
      </c>
      <c r="V252" s="59" t="str">
        <f>IFERROR(VLOOKUP(H252,物品!$B:$E,3,FALSE),"")</f>
        <v/>
      </c>
      <c r="W252" s="54" t="str">
        <f t="shared" si="80"/>
        <v/>
      </c>
      <c r="X252" s="54" t="str">
        <f t="shared" si="81"/>
        <v/>
      </c>
      <c r="Y252" s="54" t="str">
        <f t="shared" si="82"/>
        <v/>
      </c>
      <c r="Z252" s="54" t="str">
        <f t="shared" si="83"/>
        <v/>
      </c>
      <c r="AA252" s="54" t="str">
        <f t="shared" si="84"/>
        <v/>
      </c>
      <c r="AB252" s="54" t="str">
        <f t="shared" si="85"/>
        <v>|n=0</v>
      </c>
    </row>
    <row r="253" spans="1:28">
      <c r="A253" s="55">
        <f>物品!A417</f>
        <v>0</v>
      </c>
      <c r="B253" s="55" t="str">
        <f>"'"&amp;物品!B417&amp;"'"</f>
        <v>'IK91'</v>
      </c>
      <c r="C253" s="55">
        <f>物品!J417</f>
        <v>0</v>
      </c>
      <c r="D253" s="55">
        <f>物品!K417</f>
        <v>0</v>
      </c>
      <c r="E253" s="55">
        <f>物品!L417</f>
        <v>0</v>
      </c>
      <c r="F253" s="55">
        <f>物品!M417</f>
        <v>0</v>
      </c>
      <c r="G253" s="55">
        <f>物品!N417</f>
        <v>0</v>
      </c>
      <c r="H253" s="55">
        <f>物品!O417</f>
        <v>0</v>
      </c>
      <c r="I253" s="55">
        <f>IF(物品!J417=0,0,"'"&amp;物品!J417&amp;"'")</f>
        <v>0</v>
      </c>
      <c r="J253" s="55">
        <f>IF(物品!K417=0,0,"'"&amp;物品!K417&amp;"'")</f>
        <v>0</v>
      </c>
      <c r="K253" s="55">
        <f>IF(物品!L417=0,0,"'"&amp;物品!L417&amp;"'")</f>
        <v>0</v>
      </c>
      <c r="L253" s="55">
        <f>IF(物品!M417=0,0,"'"&amp;物品!M417&amp;"'")</f>
        <v>0</v>
      </c>
      <c r="M253" s="55">
        <f>IF(物品!N417=0,0,"'"&amp;物品!N417&amp;"'")</f>
        <v>0</v>
      </c>
      <c r="N253" s="55">
        <f>IF(物品!O417=0,0,"'"&amp;物品!O417&amp;"'")</f>
        <v>0</v>
      </c>
      <c r="O253" s="55" t="str">
        <f t="shared" si="79"/>
        <v/>
      </c>
      <c r="P253" s="55" t="str">
        <f t="shared" si="86"/>
        <v/>
      </c>
      <c r="Q253" s="59" t="str">
        <f>IFERROR(VLOOKUP(C253,物品!$B:$E,3,FALSE),"")</f>
        <v/>
      </c>
      <c r="R253" s="59" t="str">
        <f>IFERROR(VLOOKUP(D253,物品!$B:$E,3,FALSE),"")</f>
        <v/>
      </c>
      <c r="S253" s="59" t="str">
        <f>IFERROR(VLOOKUP(E253,物品!$B:$E,3,FALSE),"")</f>
        <v/>
      </c>
      <c r="T253" s="59" t="str">
        <f>IFERROR(VLOOKUP(F253,物品!$B:$E,3,FALSE),"")</f>
        <v/>
      </c>
      <c r="U253" s="59" t="str">
        <f>IFERROR(VLOOKUP(G253,物品!$B:$E,3,FALSE),"")</f>
        <v/>
      </c>
      <c r="V253" s="59" t="str">
        <f>IFERROR(VLOOKUP(H253,物品!$B:$E,3,FALSE),"")</f>
        <v/>
      </c>
      <c r="W253" s="54" t="str">
        <f t="shared" si="80"/>
        <v/>
      </c>
      <c r="X253" s="54" t="str">
        <f t="shared" si="81"/>
        <v/>
      </c>
      <c r="Y253" s="54" t="str">
        <f t="shared" si="82"/>
        <v/>
      </c>
      <c r="Z253" s="54" t="str">
        <f t="shared" si="83"/>
        <v/>
      </c>
      <c r="AA253" s="54" t="str">
        <f t="shared" si="84"/>
        <v/>
      </c>
      <c r="AB253" s="54" t="str">
        <f t="shared" si="85"/>
        <v>|n=0</v>
      </c>
    </row>
    <row r="254" spans="1:28">
      <c r="A254" s="55">
        <f>物品!A418</f>
        <v>0</v>
      </c>
      <c r="B254" s="55" t="str">
        <f>"'"&amp;物品!B418&amp;"'"</f>
        <v>'IK92'</v>
      </c>
      <c r="C254" s="55">
        <f>物品!J418</f>
        <v>0</v>
      </c>
      <c r="D254" s="55">
        <f>物品!K418</f>
        <v>0</v>
      </c>
      <c r="E254" s="55">
        <f>物品!L418</f>
        <v>0</v>
      </c>
      <c r="F254" s="55">
        <f>物品!M418</f>
        <v>0</v>
      </c>
      <c r="G254" s="55">
        <f>物品!N418</f>
        <v>0</v>
      </c>
      <c r="H254" s="55">
        <f>物品!O418</f>
        <v>0</v>
      </c>
      <c r="I254" s="55">
        <f>IF(物品!J418=0,0,"'"&amp;物品!J418&amp;"'")</f>
        <v>0</v>
      </c>
      <c r="J254" s="55">
        <f>IF(物品!K418=0,0,"'"&amp;物品!K418&amp;"'")</f>
        <v>0</v>
      </c>
      <c r="K254" s="55">
        <f>IF(物品!L418=0,0,"'"&amp;物品!L418&amp;"'")</f>
        <v>0</v>
      </c>
      <c r="L254" s="55">
        <f>IF(物品!M418=0,0,"'"&amp;物品!M418&amp;"'")</f>
        <v>0</v>
      </c>
      <c r="M254" s="55">
        <f>IF(物品!N418=0,0,"'"&amp;物品!N418&amp;"'")</f>
        <v>0</v>
      </c>
      <c r="N254" s="55">
        <f>IF(物品!O418=0,0,"'"&amp;物品!O418&amp;"'")</f>
        <v>0</v>
      </c>
      <c r="O254" s="55" t="str">
        <f t="shared" si="79"/>
        <v/>
      </c>
      <c r="P254" s="55" t="str">
        <f t="shared" si="86"/>
        <v/>
      </c>
      <c r="Q254" s="59" t="str">
        <f>IFERROR(VLOOKUP(C254,物品!$B:$E,3,FALSE),"")</f>
        <v/>
      </c>
      <c r="R254" s="59" t="str">
        <f>IFERROR(VLOOKUP(D254,物品!$B:$E,3,FALSE),"")</f>
        <v/>
      </c>
      <c r="S254" s="59" t="str">
        <f>IFERROR(VLOOKUP(E254,物品!$B:$E,3,FALSE),"")</f>
        <v/>
      </c>
      <c r="T254" s="59" t="str">
        <f>IFERROR(VLOOKUP(F254,物品!$B:$E,3,FALSE),"")</f>
        <v/>
      </c>
      <c r="U254" s="59" t="str">
        <f>IFERROR(VLOOKUP(G254,物品!$B:$E,3,FALSE),"")</f>
        <v/>
      </c>
      <c r="V254" s="59" t="str">
        <f>IFERROR(VLOOKUP(H254,物品!$B:$E,3,FALSE),"")</f>
        <v/>
      </c>
      <c r="W254" s="54" t="str">
        <f t="shared" si="80"/>
        <v/>
      </c>
      <c r="X254" s="54" t="str">
        <f t="shared" si="81"/>
        <v/>
      </c>
      <c r="Y254" s="54" t="str">
        <f t="shared" si="82"/>
        <v/>
      </c>
      <c r="Z254" s="54" t="str">
        <f t="shared" si="83"/>
        <v/>
      </c>
      <c r="AA254" s="54" t="str">
        <f t="shared" si="84"/>
        <v/>
      </c>
      <c r="AB254" s="54" t="str">
        <f t="shared" si="85"/>
        <v>|n=0</v>
      </c>
    </row>
    <row r="255" spans="1:28">
      <c r="A255" s="55">
        <f>物品!A419</f>
        <v>0</v>
      </c>
      <c r="B255" s="55" t="str">
        <f>"'"&amp;物品!B419&amp;"'"</f>
        <v>'IK93'</v>
      </c>
      <c r="C255" s="55">
        <f>物品!J419</f>
        <v>0</v>
      </c>
      <c r="D255" s="55">
        <f>物品!K419</f>
        <v>0</v>
      </c>
      <c r="E255" s="55">
        <f>物品!L419</f>
        <v>0</v>
      </c>
      <c r="F255" s="55">
        <f>物品!M419</f>
        <v>0</v>
      </c>
      <c r="G255" s="55">
        <f>物品!N419</f>
        <v>0</v>
      </c>
      <c r="H255" s="55">
        <f>物品!O419</f>
        <v>0</v>
      </c>
      <c r="I255" s="55">
        <f>IF(物品!J419=0,0,"'"&amp;物品!J419&amp;"'")</f>
        <v>0</v>
      </c>
      <c r="J255" s="55">
        <f>IF(物品!K419=0,0,"'"&amp;物品!K419&amp;"'")</f>
        <v>0</v>
      </c>
      <c r="K255" s="55">
        <f>IF(物品!L419=0,0,"'"&amp;物品!L419&amp;"'")</f>
        <v>0</v>
      </c>
      <c r="L255" s="55">
        <f>IF(物品!M419=0,0,"'"&amp;物品!M419&amp;"'")</f>
        <v>0</v>
      </c>
      <c r="M255" s="55">
        <f>IF(物品!N419=0,0,"'"&amp;物品!N419&amp;"'")</f>
        <v>0</v>
      </c>
      <c r="N255" s="55">
        <f>IF(物品!O419=0,0,"'"&amp;物品!O419&amp;"'")</f>
        <v>0</v>
      </c>
      <c r="O255" s="55" t="str">
        <f t="shared" si="79"/>
        <v/>
      </c>
      <c r="P255" s="55" t="str">
        <f t="shared" si="86"/>
        <v/>
      </c>
      <c r="Q255" s="59" t="str">
        <f>IFERROR(VLOOKUP(C255,物品!$B:$E,3,FALSE),"")</f>
        <v/>
      </c>
      <c r="R255" s="59" t="str">
        <f>IFERROR(VLOOKUP(D255,物品!$B:$E,3,FALSE),"")</f>
        <v/>
      </c>
      <c r="S255" s="59" t="str">
        <f>IFERROR(VLOOKUP(E255,物品!$B:$E,3,FALSE),"")</f>
        <v/>
      </c>
      <c r="T255" s="59" t="str">
        <f>IFERROR(VLOOKUP(F255,物品!$B:$E,3,FALSE),"")</f>
        <v/>
      </c>
      <c r="U255" s="59" t="str">
        <f>IFERROR(VLOOKUP(G255,物品!$B:$E,3,FALSE),"")</f>
        <v/>
      </c>
      <c r="V255" s="59" t="str">
        <f>IFERROR(VLOOKUP(H255,物品!$B:$E,3,FALSE),"")</f>
        <v/>
      </c>
      <c r="W255" s="54" t="str">
        <f t="shared" si="80"/>
        <v/>
      </c>
      <c r="X255" s="54" t="str">
        <f t="shared" si="81"/>
        <v/>
      </c>
      <c r="Y255" s="54" t="str">
        <f t="shared" si="82"/>
        <v/>
      </c>
      <c r="Z255" s="54" t="str">
        <f t="shared" si="83"/>
        <v/>
      </c>
      <c r="AA255" s="54" t="str">
        <f t="shared" si="84"/>
        <v/>
      </c>
      <c r="AB255" s="54" t="str">
        <f t="shared" si="85"/>
        <v>|n=0</v>
      </c>
    </row>
    <row r="256" spans="1:28">
      <c r="A256" s="55">
        <f>物品!A420</f>
        <v>0</v>
      </c>
      <c r="B256" s="55" t="str">
        <f>"'"&amp;物品!B420&amp;"'"</f>
        <v>'IK94'</v>
      </c>
      <c r="C256" s="55">
        <f>物品!J420</f>
        <v>0</v>
      </c>
      <c r="D256" s="55">
        <f>物品!K420</f>
        <v>0</v>
      </c>
      <c r="E256" s="55">
        <f>物品!L420</f>
        <v>0</v>
      </c>
      <c r="F256" s="55">
        <f>物品!M420</f>
        <v>0</v>
      </c>
      <c r="G256" s="55">
        <f>物品!N420</f>
        <v>0</v>
      </c>
      <c r="H256" s="55">
        <f>物品!O420</f>
        <v>0</v>
      </c>
      <c r="I256" s="55">
        <f>IF(物品!J420=0,0,"'"&amp;物品!J420&amp;"'")</f>
        <v>0</v>
      </c>
      <c r="J256" s="55">
        <f>IF(物品!K420=0,0,"'"&amp;物品!K420&amp;"'")</f>
        <v>0</v>
      </c>
      <c r="K256" s="55">
        <f>IF(物品!L420=0,0,"'"&amp;物品!L420&amp;"'")</f>
        <v>0</v>
      </c>
      <c r="L256" s="55">
        <f>IF(物品!M420=0,0,"'"&amp;物品!M420&amp;"'")</f>
        <v>0</v>
      </c>
      <c r="M256" s="55">
        <f>IF(物品!N420=0,0,"'"&amp;物品!N420&amp;"'")</f>
        <v>0</v>
      </c>
      <c r="N256" s="55">
        <f>IF(物品!O420=0,0,"'"&amp;物品!O420&amp;"'")</f>
        <v>0</v>
      </c>
      <c r="O256" s="55" t="str">
        <f t="shared" si="79"/>
        <v/>
      </c>
      <c r="P256" s="55" t="str">
        <f t="shared" si="86"/>
        <v/>
      </c>
      <c r="Q256" s="59" t="str">
        <f>IFERROR(VLOOKUP(C256,物品!$B:$E,3,FALSE),"")</f>
        <v/>
      </c>
      <c r="R256" s="59" t="str">
        <f>IFERROR(VLOOKUP(D256,物品!$B:$E,3,FALSE),"")</f>
        <v/>
      </c>
      <c r="S256" s="59" t="str">
        <f>IFERROR(VLOOKUP(E256,物品!$B:$E,3,FALSE),"")</f>
        <v/>
      </c>
      <c r="T256" s="59" t="str">
        <f>IFERROR(VLOOKUP(F256,物品!$B:$E,3,FALSE),"")</f>
        <v/>
      </c>
      <c r="U256" s="59" t="str">
        <f>IFERROR(VLOOKUP(G256,物品!$B:$E,3,FALSE),"")</f>
        <v/>
      </c>
      <c r="V256" s="59" t="str">
        <f>IFERROR(VLOOKUP(H256,物品!$B:$E,3,FALSE),"")</f>
        <v/>
      </c>
      <c r="W256" s="54" t="str">
        <f t="shared" si="80"/>
        <v/>
      </c>
      <c r="X256" s="54" t="str">
        <f t="shared" si="81"/>
        <v/>
      </c>
      <c r="Y256" s="54" t="str">
        <f t="shared" si="82"/>
        <v/>
      </c>
      <c r="Z256" s="54" t="str">
        <f t="shared" si="83"/>
        <v/>
      </c>
      <c r="AA256" s="54" t="str">
        <f t="shared" si="84"/>
        <v/>
      </c>
      <c r="AB256" s="54" t="str">
        <f t="shared" si="85"/>
        <v>|n=0</v>
      </c>
    </row>
    <row r="257" spans="1:28">
      <c r="A257" s="55">
        <f>物品!A421</f>
        <v>0</v>
      </c>
      <c r="B257" s="55" t="str">
        <f>"'"&amp;物品!B421&amp;"'"</f>
        <v>'IK95'</v>
      </c>
      <c r="C257" s="55">
        <f>物品!J421</f>
        <v>0</v>
      </c>
      <c r="D257" s="55">
        <f>物品!K421</f>
        <v>0</v>
      </c>
      <c r="E257" s="55">
        <f>物品!L421</f>
        <v>0</v>
      </c>
      <c r="F257" s="55">
        <f>物品!M421</f>
        <v>0</v>
      </c>
      <c r="G257" s="55">
        <f>物品!N421</f>
        <v>0</v>
      </c>
      <c r="H257" s="55">
        <f>物品!O421</f>
        <v>0</v>
      </c>
      <c r="I257" s="55">
        <f>IF(物品!J421=0,0,"'"&amp;物品!J421&amp;"'")</f>
        <v>0</v>
      </c>
      <c r="J257" s="55">
        <f>IF(物品!K421=0,0,"'"&amp;物品!K421&amp;"'")</f>
        <v>0</v>
      </c>
      <c r="K257" s="55">
        <f>IF(物品!L421=0,0,"'"&amp;物品!L421&amp;"'")</f>
        <v>0</v>
      </c>
      <c r="L257" s="55">
        <f>IF(物品!M421=0,0,"'"&amp;物品!M421&amp;"'")</f>
        <v>0</v>
      </c>
      <c r="M257" s="55">
        <f>IF(物品!N421=0,0,"'"&amp;物品!N421&amp;"'")</f>
        <v>0</v>
      </c>
      <c r="N257" s="55">
        <f>IF(物品!O421=0,0,"'"&amp;物品!O421&amp;"'")</f>
        <v>0</v>
      </c>
      <c r="O257" s="55" t="str">
        <f t="shared" si="79"/>
        <v/>
      </c>
      <c r="P257" s="55" t="str">
        <f t="shared" si="86"/>
        <v/>
      </c>
      <c r="Q257" s="59" t="str">
        <f>IFERROR(VLOOKUP(C257,物品!$B:$E,3,FALSE),"")</f>
        <v/>
      </c>
      <c r="R257" s="59" t="str">
        <f>IFERROR(VLOOKUP(D257,物品!$B:$E,3,FALSE),"")</f>
        <v/>
      </c>
      <c r="S257" s="59" t="str">
        <f>IFERROR(VLOOKUP(E257,物品!$B:$E,3,FALSE),"")</f>
        <v/>
      </c>
      <c r="T257" s="59" t="str">
        <f>IFERROR(VLOOKUP(F257,物品!$B:$E,3,FALSE),"")</f>
        <v/>
      </c>
      <c r="U257" s="59" t="str">
        <f>IFERROR(VLOOKUP(G257,物品!$B:$E,3,FALSE),"")</f>
        <v/>
      </c>
      <c r="V257" s="59" t="str">
        <f>IFERROR(VLOOKUP(H257,物品!$B:$E,3,FALSE),"")</f>
        <v/>
      </c>
      <c r="W257" s="54" t="str">
        <f t="shared" si="80"/>
        <v/>
      </c>
      <c r="X257" s="54" t="str">
        <f t="shared" si="81"/>
        <v/>
      </c>
      <c r="Y257" s="54" t="str">
        <f t="shared" si="82"/>
        <v/>
      </c>
      <c r="Z257" s="54" t="str">
        <f t="shared" si="83"/>
        <v/>
      </c>
      <c r="AA257" s="54" t="str">
        <f t="shared" si="84"/>
        <v/>
      </c>
      <c r="AB257" s="54" t="str">
        <f t="shared" si="85"/>
        <v>|n=0</v>
      </c>
    </row>
    <row r="258" spans="1:28">
      <c r="A258" s="55">
        <f>物品!A422</f>
        <v>0</v>
      </c>
      <c r="B258" s="55" t="str">
        <f>"'"&amp;物品!B422&amp;"'"</f>
        <v>'IK96'</v>
      </c>
      <c r="C258" s="55">
        <f>物品!J422</f>
        <v>0</v>
      </c>
      <c r="D258" s="55">
        <f>物品!K422</f>
        <v>0</v>
      </c>
      <c r="E258" s="55">
        <f>物品!L422</f>
        <v>0</v>
      </c>
      <c r="F258" s="55">
        <f>物品!M422</f>
        <v>0</v>
      </c>
      <c r="G258" s="55">
        <f>物品!N422</f>
        <v>0</v>
      </c>
      <c r="H258" s="55">
        <f>物品!O422</f>
        <v>0</v>
      </c>
      <c r="I258" s="55">
        <f>IF(物品!J422=0,0,"'"&amp;物品!J422&amp;"'")</f>
        <v>0</v>
      </c>
      <c r="J258" s="55">
        <f>IF(物品!K422=0,0,"'"&amp;物品!K422&amp;"'")</f>
        <v>0</v>
      </c>
      <c r="K258" s="55">
        <f>IF(物品!L422=0,0,"'"&amp;物品!L422&amp;"'")</f>
        <v>0</v>
      </c>
      <c r="L258" s="55">
        <f>IF(物品!M422=0,0,"'"&amp;物品!M422&amp;"'")</f>
        <v>0</v>
      </c>
      <c r="M258" s="55">
        <f>IF(物品!N422=0,0,"'"&amp;物品!N422&amp;"'")</f>
        <v>0</v>
      </c>
      <c r="N258" s="55">
        <f>IF(物品!O422=0,0,"'"&amp;物品!O422&amp;"'")</f>
        <v>0</v>
      </c>
      <c r="O258" s="55" t="str">
        <f t="shared" si="79"/>
        <v/>
      </c>
      <c r="P258" s="55" t="str">
        <f t="shared" si="86"/>
        <v/>
      </c>
      <c r="Q258" s="59" t="str">
        <f>IFERROR(VLOOKUP(C258,物品!$B:$E,3,FALSE),"")</f>
        <v/>
      </c>
      <c r="R258" s="59" t="str">
        <f>IFERROR(VLOOKUP(D258,物品!$B:$E,3,FALSE),"")</f>
        <v/>
      </c>
      <c r="S258" s="59" t="str">
        <f>IFERROR(VLOOKUP(E258,物品!$B:$E,3,FALSE),"")</f>
        <v/>
      </c>
      <c r="T258" s="59" t="str">
        <f>IFERROR(VLOOKUP(F258,物品!$B:$E,3,FALSE),"")</f>
        <v/>
      </c>
      <c r="U258" s="59" t="str">
        <f>IFERROR(VLOOKUP(G258,物品!$B:$E,3,FALSE),"")</f>
        <v/>
      </c>
      <c r="V258" s="59" t="str">
        <f>IFERROR(VLOOKUP(H258,物品!$B:$E,3,FALSE),"")</f>
        <v/>
      </c>
      <c r="W258" s="54" t="str">
        <f t="shared" si="80"/>
        <v/>
      </c>
      <c r="X258" s="54" t="str">
        <f t="shared" si="81"/>
        <v/>
      </c>
      <c r="Y258" s="54" t="str">
        <f t="shared" si="82"/>
        <v/>
      </c>
      <c r="Z258" s="54" t="str">
        <f t="shared" si="83"/>
        <v/>
      </c>
      <c r="AA258" s="54" t="str">
        <f t="shared" si="84"/>
        <v/>
      </c>
      <c r="AB258" s="54" t="str">
        <f t="shared" si="85"/>
        <v>|n=0</v>
      </c>
    </row>
    <row r="259" spans="1:28">
      <c r="A259" s="55">
        <f>物品!A423</f>
        <v>0</v>
      </c>
      <c r="B259" s="55" t="str">
        <f>"'"&amp;物品!B423&amp;"'"</f>
        <v>'IK97'</v>
      </c>
      <c r="C259" s="55">
        <f>物品!J423</f>
        <v>0</v>
      </c>
      <c r="D259" s="55">
        <f>物品!K423</f>
        <v>0</v>
      </c>
      <c r="E259" s="55">
        <f>物品!L423</f>
        <v>0</v>
      </c>
      <c r="F259" s="55">
        <f>物品!M423</f>
        <v>0</v>
      </c>
      <c r="G259" s="55">
        <f>物品!N423</f>
        <v>0</v>
      </c>
      <c r="H259" s="55">
        <f>物品!O423</f>
        <v>0</v>
      </c>
      <c r="I259" s="55">
        <f>IF(物品!J423=0,0,"'"&amp;物品!J423&amp;"'")</f>
        <v>0</v>
      </c>
      <c r="J259" s="55">
        <f>IF(物品!K423=0,0,"'"&amp;物品!K423&amp;"'")</f>
        <v>0</v>
      </c>
      <c r="K259" s="55">
        <f>IF(物品!L423=0,0,"'"&amp;物品!L423&amp;"'")</f>
        <v>0</v>
      </c>
      <c r="L259" s="55">
        <f>IF(物品!M423=0,0,"'"&amp;物品!M423&amp;"'")</f>
        <v>0</v>
      </c>
      <c r="M259" s="55">
        <f>IF(物品!N423=0,0,"'"&amp;物品!N423&amp;"'")</f>
        <v>0</v>
      </c>
      <c r="N259" s="55">
        <f>IF(物品!O423=0,0,"'"&amp;物品!O423&amp;"'")</f>
        <v>0</v>
      </c>
      <c r="O259" s="55" t="str">
        <f t="shared" si="79"/>
        <v/>
      </c>
      <c r="P259" s="55" t="str">
        <f t="shared" si="86"/>
        <v/>
      </c>
      <c r="Q259" s="59" t="str">
        <f>IFERROR(VLOOKUP(C259,物品!$B:$E,3,FALSE),"")</f>
        <v/>
      </c>
      <c r="R259" s="59" t="str">
        <f>IFERROR(VLOOKUP(D259,物品!$B:$E,3,FALSE),"")</f>
        <v/>
      </c>
      <c r="S259" s="59" t="str">
        <f>IFERROR(VLOOKUP(E259,物品!$B:$E,3,FALSE),"")</f>
        <v/>
      </c>
      <c r="T259" s="59" t="str">
        <f>IFERROR(VLOOKUP(F259,物品!$B:$E,3,FALSE),"")</f>
        <v/>
      </c>
      <c r="U259" s="59" t="str">
        <f>IFERROR(VLOOKUP(G259,物品!$B:$E,3,FALSE),"")</f>
        <v/>
      </c>
      <c r="V259" s="59" t="str">
        <f>IFERROR(VLOOKUP(H259,物品!$B:$E,3,FALSE),"")</f>
        <v/>
      </c>
      <c r="W259" s="54" t="str">
        <f t="shared" ref="W259:AA263" si="87">IF(R259="","","+"&amp;R259)</f>
        <v/>
      </c>
      <c r="X259" s="54" t="str">
        <f t="shared" si="87"/>
        <v/>
      </c>
      <c r="Y259" s="54" t="str">
        <f t="shared" si="87"/>
        <v/>
      </c>
      <c r="Z259" s="54" t="str">
        <f t="shared" si="87"/>
        <v/>
      </c>
      <c r="AA259" s="54" t="str">
        <f t="shared" si="87"/>
        <v/>
      </c>
      <c r="AB259" s="54" t="str">
        <f t="shared" si="85"/>
        <v>|n=0</v>
      </c>
    </row>
    <row r="260" spans="1:28">
      <c r="A260" s="55">
        <f>物品!A424</f>
        <v>0</v>
      </c>
      <c r="B260" s="55" t="str">
        <f>"'"&amp;物品!B424&amp;"'"</f>
        <v>'IK98'</v>
      </c>
      <c r="C260" s="55">
        <f>物品!J424</f>
        <v>0</v>
      </c>
      <c r="D260" s="55">
        <f>物品!K424</f>
        <v>0</v>
      </c>
      <c r="E260" s="55">
        <f>物品!L424</f>
        <v>0</v>
      </c>
      <c r="F260" s="55">
        <f>物品!M424</f>
        <v>0</v>
      </c>
      <c r="G260" s="55">
        <f>物品!N424</f>
        <v>0</v>
      </c>
      <c r="H260" s="55">
        <f>物品!O424</f>
        <v>0</v>
      </c>
      <c r="I260" s="55">
        <f>IF(物品!J424=0,0,"'"&amp;物品!J424&amp;"'")</f>
        <v>0</v>
      </c>
      <c r="J260" s="55">
        <f>IF(物品!K424=0,0,"'"&amp;物品!K424&amp;"'")</f>
        <v>0</v>
      </c>
      <c r="K260" s="55">
        <f>IF(物品!L424=0,0,"'"&amp;物品!L424&amp;"'")</f>
        <v>0</v>
      </c>
      <c r="L260" s="55">
        <f>IF(物品!M424=0,0,"'"&amp;物品!M424&amp;"'")</f>
        <v>0</v>
      </c>
      <c r="M260" s="55">
        <f>IF(物品!N424=0,0,"'"&amp;物品!N424&amp;"'")</f>
        <v>0</v>
      </c>
      <c r="N260" s="55">
        <f>IF(物品!O424=0,0,"'"&amp;物品!O424&amp;"'")</f>
        <v>0</v>
      </c>
      <c r="O260" s="55" t="str">
        <f t="shared" si="79"/>
        <v/>
      </c>
      <c r="P260" s="55" t="str">
        <f t="shared" si="86"/>
        <v/>
      </c>
      <c r="Q260" s="59" t="str">
        <f>IFERROR(VLOOKUP(C260,物品!$B:$E,3,FALSE),"")</f>
        <v/>
      </c>
      <c r="R260" s="59" t="str">
        <f>IFERROR(VLOOKUP(D260,物品!$B:$E,3,FALSE),"")</f>
        <v/>
      </c>
      <c r="S260" s="59" t="str">
        <f>IFERROR(VLOOKUP(E260,物品!$B:$E,3,FALSE),"")</f>
        <v/>
      </c>
      <c r="T260" s="59" t="str">
        <f>IFERROR(VLOOKUP(F260,物品!$B:$E,3,FALSE),"")</f>
        <v/>
      </c>
      <c r="U260" s="59" t="str">
        <f>IFERROR(VLOOKUP(G260,物品!$B:$E,3,FALSE),"")</f>
        <v/>
      </c>
      <c r="V260" s="59" t="str">
        <f>IFERROR(VLOOKUP(H260,物品!$B:$E,3,FALSE),"")</f>
        <v/>
      </c>
      <c r="W260" s="54" t="str">
        <f t="shared" si="87"/>
        <v/>
      </c>
      <c r="X260" s="54" t="str">
        <f t="shared" si="87"/>
        <v/>
      </c>
      <c r="Y260" s="54" t="str">
        <f t="shared" si="87"/>
        <v/>
      </c>
      <c r="Z260" s="54" t="str">
        <f t="shared" si="87"/>
        <v/>
      </c>
      <c r="AA260" s="54" t="str">
        <f t="shared" si="87"/>
        <v/>
      </c>
      <c r="AB260" s="54" t="str">
        <f t="shared" si="85"/>
        <v>|n=0</v>
      </c>
    </row>
    <row r="261" spans="1:28">
      <c r="A261" s="55">
        <f>物品!A425</f>
        <v>0</v>
      </c>
      <c r="B261" s="55" t="str">
        <f>"'"&amp;物品!B425&amp;"'"</f>
        <v>''</v>
      </c>
      <c r="C261" s="55">
        <f>物品!J425</f>
        <v>0</v>
      </c>
      <c r="D261" s="55">
        <f>物品!K425</f>
        <v>0</v>
      </c>
      <c r="E261" s="55">
        <f>物品!L425</f>
        <v>0</v>
      </c>
      <c r="F261" s="55">
        <f>物品!M425</f>
        <v>0</v>
      </c>
      <c r="G261" s="55">
        <f>物品!N425</f>
        <v>0</v>
      </c>
      <c r="H261" s="55">
        <f>物品!O425</f>
        <v>0</v>
      </c>
      <c r="I261" s="55">
        <f>IF(物品!J425=0,0,"'"&amp;物品!J425&amp;"'")</f>
        <v>0</v>
      </c>
      <c r="J261" s="55">
        <f>IF(物品!K425=0,0,"'"&amp;物品!K425&amp;"'")</f>
        <v>0</v>
      </c>
      <c r="K261" s="55">
        <f>IF(物品!L425=0,0,"'"&amp;物品!L425&amp;"'")</f>
        <v>0</v>
      </c>
      <c r="L261" s="55">
        <f>IF(物品!M425=0,0,"'"&amp;物品!M425&amp;"'")</f>
        <v>0</v>
      </c>
      <c r="M261" s="55">
        <f>IF(物品!N425=0,0,"'"&amp;物品!N425&amp;"'")</f>
        <v>0</v>
      </c>
      <c r="N261" s="55">
        <f>IF(物品!O425=0,0,"'"&amp;物品!O425&amp;"'")</f>
        <v>0</v>
      </c>
      <c r="O261" s="55" t="str">
        <f t="shared" si="79"/>
        <v/>
      </c>
      <c r="P261" s="55" t="str">
        <f t="shared" si="86"/>
        <v/>
      </c>
      <c r="Q261" s="59" t="str">
        <f>IFERROR(VLOOKUP(C261,物品!$B:$E,3,FALSE),"")</f>
        <v/>
      </c>
      <c r="R261" s="59" t="str">
        <f>IFERROR(VLOOKUP(D261,物品!$B:$E,3,FALSE),"")</f>
        <v/>
      </c>
      <c r="S261" s="59" t="str">
        <f>IFERROR(VLOOKUP(E261,物品!$B:$E,3,FALSE),"")</f>
        <v/>
      </c>
      <c r="T261" s="59" t="str">
        <f>IFERROR(VLOOKUP(F261,物品!$B:$E,3,FALSE),"")</f>
        <v/>
      </c>
      <c r="U261" s="59" t="str">
        <f>IFERROR(VLOOKUP(G261,物品!$B:$E,3,FALSE),"")</f>
        <v/>
      </c>
      <c r="V261" s="59" t="str">
        <f>IFERROR(VLOOKUP(H261,物品!$B:$E,3,FALSE),"")</f>
        <v/>
      </c>
      <c r="W261" s="54" t="str">
        <f t="shared" si="87"/>
        <v/>
      </c>
      <c r="X261" s="54" t="str">
        <f t="shared" si="87"/>
        <v/>
      </c>
      <c r="Y261" s="54" t="str">
        <f t="shared" si="87"/>
        <v/>
      </c>
      <c r="Z261" s="54" t="str">
        <f t="shared" si="87"/>
        <v/>
      </c>
      <c r="AA261" s="54" t="str">
        <f t="shared" si="87"/>
        <v/>
      </c>
      <c r="AB261" s="54" t="str">
        <f t="shared" si="85"/>
        <v>|n=0</v>
      </c>
    </row>
    <row r="262" spans="1:28">
      <c r="A262" s="55">
        <f>物品!A426</f>
        <v>0</v>
      </c>
      <c r="B262" s="55" t="str">
        <f>"'"&amp;物品!B426&amp;"'"</f>
        <v>''</v>
      </c>
      <c r="C262" s="55">
        <f>物品!J426</f>
        <v>0</v>
      </c>
      <c r="D262" s="55">
        <f>物品!K426</f>
        <v>0</v>
      </c>
      <c r="E262" s="55">
        <f>物品!L426</f>
        <v>0</v>
      </c>
      <c r="F262" s="55">
        <f>物品!M426</f>
        <v>0</v>
      </c>
      <c r="G262" s="55">
        <f>物品!N426</f>
        <v>0</v>
      </c>
      <c r="H262" s="55">
        <f>物品!O426</f>
        <v>0</v>
      </c>
      <c r="I262" s="55">
        <f>IF(物品!J426=0,0,"'"&amp;物品!J426&amp;"'")</f>
        <v>0</v>
      </c>
      <c r="J262" s="55">
        <f>IF(物品!K426=0,0,"'"&amp;物品!K426&amp;"'")</f>
        <v>0</v>
      </c>
      <c r="K262" s="55">
        <f>IF(物品!L426=0,0,"'"&amp;物品!L426&amp;"'")</f>
        <v>0</v>
      </c>
      <c r="L262" s="55">
        <f>IF(物品!M426=0,0,"'"&amp;物品!M426&amp;"'")</f>
        <v>0</v>
      </c>
      <c r="M262" s="55">
        <f>IF(物品!N426=0,0,"'"&amp;物品!N426&amp;"'")</f>
        <v>0</v>
      </c>
      <c r="N262" s="55">
        <f>IF(物品!O426=0,0,"'"&amp;物品!O426&amp;"'")</f>
        <v>0</v>
      </c>
      <c r="O262" s="55" t="str">
        <f t="shared" si="79"/>
        <v/>
      </c>
      <c r="P262" s="55" t="str">
        <f t="shared" si="86"/>
        <v/>
      </c>
      <c r="Q262" s="59" t="str">
        <f>IFERROR(VLOOKUP(C262,物品!$B:$E,3,FALSE),"")</f>
        <v/>
      </c>
      <c r="R262" s="59" t="str">
        <f>IFERROR(VLOOKUP(D262,物品!$B:$E,3,FALSE),"")</f>
        <v/>
      </c>
      <c r="S262" s="59" t="str">
        <f>IFERROR(VLOOKUP(E262,物品!$B:$E,3,FALSE),"")</f>
        <v/>
      </c>
      <c r="T262" s="59" t="str">
        <f>IFERROR(VLOOKUP(F262,物品!$B:$E,3,FALSE),"")</f>
        <v/>
      </c>
      <c r="U262" s="59" t="str">
        <f>IFERROR(VLOOKUP(G262,物品!$B:$E,3,FALSE),"")</f>
        <v/>
      </c>
      <c r="V262" s="59" t="str">
        <f>IFERROR(VLOOKUP(H262,物品!$B:$E,3,FALSE),"")</f>
        <v/>
      </c>
      <c r="W262" s="54" t="str">
        <f t="shared" si="87"/>
        <v/>
      </c>
      <c r="X262" s="54" t="str">
        <f t="shared" si="87"/>
        <v/>
      </c>
      <c r="Y262" s="54" t="str">
        <f t="shared" si="87"/>
        <v/>
      </c>
      <c r="Z262" s="54" t="str">
        <f t="shared" si="87"/>
        <v/>
      </c>
      <c r="AA262" s="54" t="str">
        <f t="shared" si="87"/>
        <v/>
      </c>
      <c r="AB262" s="54" t="str">
        <f t="shared" si="85"/>
        <v>|n=0</v>
      </c>
    </row>
    <row r="263" spans="1:28">
      <c r="A263" s="55">
        <f>物品!A427</f>
        <v>0</v>
      </c>
      <c r="B263" s="55" t="str">
        <f>"'"&amp;物品!B427&amp;"'"</f>
        <v>''</v>
      </c>
      <c r="C263" s="55">
        <f>物品!J427</f>
        <v>0</v>
      </c>
      <c r="D263" s="55">
        <f>物品!K427</f>
        <v>0</v>
      </c>
      <c r="E263" s="55">
        <f>物品!L427</f>
        <v>0</v>
      </c>
      <c r="F263" s="55">
        <f>物品!M427</f>
        <v>0</v>
      </c>
      <c r="G263" s="55">
        <f>物品!N427</f>
        <v>0</v>
      </c>
      <c r="H263" s="55">
        <f>物品!O427</f>
        <v>0</v>
      </c>
      <c r="I263" s="55">
        <f>IF(物品!J427=0,0,"'"&amp;物品!J427&amp;"'")</f>
        <v>0</v>
      </c>
      <c r="J263" s="55">
        <f>IF(物品!K427=0,0,"'"&amp;物品!K427&amp;"'")</f>
        <v>0</v>
      </c>
      <c r="K263" s="55">
        <f>IF(物品!L427=0,0,"'"&amp;物品!L427&amp;"'")</f>
        <v>0</v>
      </c>
      <c r="L263" s="55">
        <f>IF(物品!M427=0,0,"'"&amp;物品!M427&amp;"'")</f>
        <v>0</v>
      </c>
      <c r="M263" s="55">
        <f>IF(物品!N427=0,0,"'"&amp;物品!N427&amp;"'")</f>
        <v>0</v>
      </c>
      <c r="N263" s="55">
        <f>IF(物品!O427=0,0,"'"&amp;物品!O427&amp;"'")</f>
        <v>0</v>
      </c>
      <c r="O263" s="55" t="str">
        <f t="shared" si="79"/>
        <v/>
      </c>
      <c r="P263" s="55" t="str">
        <f t="shared" si="86"/>
        <v/>
      </c>
      <c r="Q263" s="59" t="str">
        <f>IFERROR(VLOOKUP(C263,物品!$B:$E,3,FALSE),"")</f>
        <v/>
      </c>
      <c r="R263" s="59" t="str">
        <f>IFERROR(VLOOKUP(D263,物品!$B:$E,3,FALSE),"")</f>
        <v/>
      </c>
      <c r="S263" s="59" t="str">
        <f>IFERROR(VLOOKUP(E263,物品!$B:$E,3,FALSE),"")</f>
        <v/>
      </c>
      <c r="T263" s="59" t="str">
        <f>IFERROR(VLOOKUP(F263,物品!$B:$E,3,FALSE),"")</f>
        <v/>
      </c>
      <c r="U263" s="59" t="str">
        <f>IFERROR(VLOOKUP(G263,物品!$B:$E,3,FALSE),"")</f>
        <v/>
      </c>
      <c r="V263" s="59" t="str">
        <f>IFERROR(VLOOKUP(H263,物品!$B:$E,3,FALSE),"")</f>
        <v/>
      </c>
      <c r="W263" s="54" t="str">
        <f t="shared" si="87"/>
        <v/>
      </c>
      <c r="X263" s="54" t="str">
        <f t="shared" si="87"/>
        <v/>
      </c>
      <c r="Y263" s="54" t="str">
        <f t="shared" si="87"/>
        <v/>
      </c>
      <c r="Z263" s="54" t="str">
        <f t="shared" si="87"/>
        <v/>
      </c>
      <c r="AA263" s="54" t="str">
        <f t="shared" si="87"/>
        <v/>
      </c>
      <c r="AB263" s="54" t="str">
        <f t="shared" si="85"/>
        <v>|n=0</v>
      </c>
    </row>
  </sheetData>
  <phoneticPr fontId="34" type="noConversion"/>
  <pageMargins left="0.69930555555555596" right="0.69930555555555596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N225"/>
  <sheetViews>
    <sheetView topLeftCell="A82" workbookViewId="0">
      <selection activeCell="M102" sqref="M102:M106"/>
    </sheetView>
  </sheetViews>
  <sheetFormatPr defaultColWidth="9" defaultRowHeight="14.25"/>
  <cols>
    <col min="1" max="1" width="9" customWidth="1"/>
    <col min="2" max="9" width="9" hidden="1" customWidth="1"/>
    <col min="10" max="10" width="17.625" customWidth="1"/>
    <col min="11" max="11" width="91.625" hidden="1" customWidth="1"/>
    <col min="12" max="12" width="51" hidden="1" customWidth="1"/>
    <col min="13" max="13" width="37.375" customWidth="1"/>
    <col min="14" max="14" width="126.375" customWidth="1"/>
  </cols>
  <sheetData>
    <row r="1" spans="1:14">
      <c r="A1" s="37" t="s">
        <v>125</v>
      </c>
      <c r="B1" s="37" t="s">
        <v>126</v>
      </c>
      <c r="C1" s="37" t="s">
        <v>127</v>
      </c>
      <c r="D1" s="38" t="s">
        <v>128</v>
      </c>
      <c r="E1" s="38" t="s">
        <v>138</v>
      </c>
      <c r="F1" s="38" t="s">
        <v>130</v>
      </c>
      <c r="G1" s="38" t="s">
        <v>1190</v>
      </c>
      <c r="H1" s="39" t="s">
        <v>1191</v>
      </c>
      <c r="I1" s="43" t="s">
        <v>1192</v>
      </c>
      <c r="J1" s="44" t="s">
        <v>1188</v>
      </c>
      <c r="K1" s="45" t="s">
        <v>141</v>
      </c>
      <c r="L1" s="46" t="s">
        <v>142</v>
      </c>
      <c r="M1" s="47" t="s">
        <v>1193</v>
      </c>
      <c r="N1" s="48" t="s">
        <v>1194</v>
      </c>
    </row>
    <row r="2" spans="1:14">
      <c r="A2" s="40"/>
      <c r="B2" s="40"/>
      <c r="C2" s="40"/>
      <c r="D2" s="41"/>
      <c r="E2" s="41"/>
      <c r="F2" s="41"/>
      <c r="G2" s="41"/>
      <c r="H2" s="42"/>
      <c r="I2" s="42"/>
      <c r="J2" s="49"/>
      <c r="K2" s="50"/>
      <c r="L2" s="51"/>
      <c r="M2" s="52"/>
      <c r="N2" s="53"/>
    </row>
    <row r="3" spans="1:14">
      <c r="A3" t="str">
        <f>IF(物品!B3="",0,"'"&amp;物品!B3&amp;"'")</f>
        <v>'E001'</v>
      </c>
      <c r="B3">
        <f>物品!D3</f>
        <v>0</v>
      </c>
      <c r="C3">
        <f>物品!E3</f>
        <v>0</v>
      </c>
      <c r="D3">
        <f>物品!F3</f>
        <v>800</v>
      </c>
      <c r="E3">
        <f>IF(ISTEXT(物品!G3)=TRUE,"'"&amp;物品!G3&amp;"'",物品!G3)</f>
        <v>100</v>
      </c>
      <c r="F3">
        <f>IF(ISTEXT(物品!H3)=TRUE,"'"&amp;物品!H3&amp;"'",物品!H3)</f>
        <v>0</v>
      </c>
      <c r="G3" t="str">
        <f>IF(物品!I3="",0,"'"&amp;物品!I3&amp;"'")</f>
        <v>'E002'</v>
      </c>
      <c r="H3">
        <f>IF(物品!R3="",0,物品!R3)</f>
        <v>0</v>
      </c>
      <c r="I3">
        <f>IF(物品!S3="",0,物品!S3)</f>
        <v>0</v>
      </c>
      <c r="J3" t="str">
        <f>IF(物品!C3="",0,""""&amp;物品!C3&amp;"""")</f>
        <v>"[武器]古纹剑lv1"</v>
      </c>
      <c r="K3" t="str">
        <f>IF(物品!T3="","""""",""""&amp;物品!T3&amp;"""")</f>
        <v>"|n攻击|Cffffc92610%|r概率附加|Cffffc926业力*400%|r攻击伤害|n"</v>
      </c>
      <c r="L3" t="str">
        <f>IF(物品!U3="",0,""""&amp;物品!U3&amp;"""")</f>
        <v>"ReplaceableTextures\\CommandButtons\\BTNZ01.blp"</v>
      </c>
      <c r="M3" t="str">
        <f t="shared" ref="M3" si="0">IF(ISERROR(FIND(",0,0,0,0,0,0,0,0)","InitEquipData("&amp;A3&amp;","&amp;B3&amp;","&amp;C3&amp;","&amp;D3&amp;","&amp;E3&amp;","&amp;F3&amp;","&amp;G3&amp;","&amp;H3&amp;","&amp;I3&amp;")")),"InitEquipData("&amp;A3&amp;","&amp;B3&amp;","&amp;C3&amp;","&amp;D3&amp;","&amp;E3&amp;","&amp;F3&amp;","&amp;G3&amp;","&amp;H3&amp;","&amp;I3&amp;")","")</f>
        <v>InitEquipData('E001',0,0,800,100,0,'E002',0,0)</v>
      </c>
      <c r="N3" t="str">
        <f t="shared" ref="N3" si="1">IF(ISERROR(FIND(",0,0,0)","call InitTypeIdStrings("&amp;A3&amp;","&amp;J3&amp;","&amp;K3&amp;","&amp;L3&amp;")")),"call InitTypeIdStrings("&amp;A3&amp;","&amp;J3&amp;","&amp;L3&amp;","&amp;K3&amp;")","")</f>
        <v>call InitTypeIdStrings('E001',"[武器]古纹剑lv1","ReplaceableTextures\\CommandButtons\\BTNZ01.blp","|n攻击|Cffffc92610%|r概率附加|Cffffc926业力*400%|r攻击伤害|n")</v>
      </c>
    </row>
    <row r="4" spans="1:14">
      <c r="A4" t="str">
        <f>IF(物品!B4="",0,"'"&amp;物品!B4&amp;"'")</f>
        <v>'E002'</v>
      </c>
      <c r="B4">
        <f>物品!D4</f>
        <v>0</v>
      </c>
      <c r="C4">
        <f>物品!E4</f>
        <v>0</v>
      </c>
      <c r="D4">
        <f>物品!F4</f>
        <v>800</v>
      </c>
      <c r="E4">
        <f>IF(ISTEXT(物品!G4)=TRUE,"'"&amp;物品!G4&amp;"'",物品!G4)</f>
        <v>100</v>
      </c>
      <c r="F4">
        <f>IF(ISTEXT(物品!H4)=TRUE,"'"&amp;物品!H4&amp;"'",物品!H4)</f>
        <v>0</v>
      </c>
      <c r="G4" t="str">
        <f>IF(物品!I4="",0,"'"&amp;物品!I4&amp;"'")</f>
        <v>'E003'</v>
      </c>
      <c r="H4">
        <f>IF(物品!R4="",0,物品!R4)</f>
        <v>0</v>
      </c>
      <c r="I4">
        <f>IF(物品!S4="",0,物品!S4)</f>
        <v>0</v>
      </c>
      <c r="J4" t="str">
        <f>IF(物品!C4="",0,""""&amp;物品!C4&amp;"""")</f>
        <v>"[武器]古纹剑lv2"</v>
      </c>
      <c r="K4" t="str">
        <f>IF(物品!T4="","""""",""""&amp;物品!T4&amp;"""")</f>
        <v>"|n攻击|Cffffc92610%|r概率附加|Cffffc926业力*400%|r攻击伤害|n"</v>
      </c>
      <c r="L4" t="str">
        <f>IF(物品!U4="",0,""""&amp;物品!U4&amp;"""")</f>
        <v>"ReplaceableTextures\\CommandButtons\\BTNZ01.blp"</v>
      </c>
      <c r="M4" t="str">
        <f t="shared" ref="M4:M8" si="2">IF(ISERROR(FIND(",0,0,0,0,0,0,0,0)","InitEquipData("&amp;A4&amp;","&amp;B4&amp;","&amp;C4&amp;","&amp;D4&amp;","&amp;E4&amp;","&amp;F4&amp;","&amp;G4&amp;","&amp;H4&amp;","&amp;I4&amp;")")),"InitEquipData("&amp;A4&amp;","&amp;B4&amp;","&amp;C4&amp;","&amp;D4&amp;","&amp;E4&amp;","&amp;F4&amp;","&amp;G4&amp;","&amp;H4&amp;","&amp;I4&amp;")","")</f>
        <v>InitEquipData('E002',0,0,800,100,0,'E003',0,0)</v>
      </c>
      <c r="N4" t="str">
        <f t="shared" ref="N4:N8" si="3">IF(ISERROR(FIND(",0,0,0)","call InitTypeIdStrings("&amp;A4&amp;","&amp;J4&amp;","&amp;K4&amp;","&amp;L4&amp;")")),"call InitTypeIdStrings("&amp;A4&amp;","&amp;J4&amp;","&amp;L4&amp;","&amp;K4&amp;")","")</f>
        <v>call InitTypeIdStrings('E002',"[武器]古纹剑lv2","ReplaceableTextures\\CommandButtons\\BTNZ01.blp","|n攻击|Cffffc92610%|r概率附加|Cffffc926业力*400%|r攻击伤害|n")</v>
      </c>
    </row>
    <row r="5" spans="1:14">
      <c r="A5" t="str">
        <f>IF(物品!B5="",0,"'"&amp;物品!B5&amp;"'")</f>
        <v>'E003'</v>
      </c>
      <c r="B5">
        <f>物品!D5</f>
        <v>0</v>
      </c>
      <c r="C5">
        <f>物品!E5</f>
        <v>0</v>
      </c>
      <c r="D5">
        <f>物品!F5</f>
        <v>800</v>
      </c>
      <c r="E5">
        <f>IF(ISTEXT(物品!G5)=TRUE,"'"&amp;物品!G5&amp;"'",物品!G5)</f>
        <v>100</v>
      </c>
      <c r="F5">
        <f>IF(ISTEXT(物品!H5)=TRUE,"'"&amp;物品!H5&amp;"'",物品!H5)</f>
        <v>0</v>
      </c>
      <c r="G5" t="str">
        <f>IF(物品!I5="",0,"'"&amp;物品!I5&amp;"'")</f>
        <v>'E004'</v>
      </c>
      <c r="H5">
        <f>IF(物品!R5="",0,物品!R5)</f>
        <v>0</v>
      </c>
      <c r="I5">
        <f>IF(物品!S5="",0,物品!S5)</f>
        <v>0</v>
      </c>
      <c r="J5" t="str">
        <f>IF(物品!C5="",0,""""&amp;物品!C5&amp;"""")</f>
        <v>"[武器]古纹剑lv3"</v>
      </c>
      <c r="K5" t="str">
        <f>IF(物品!T5="","""""",""""&amp;物品!T5&amp;"""")</f>
        <v>"|n攻击|Cffffc92610%|r概率附加|Cffffc926业力*400%|r攻击伤害|n"</v>
      </c>
      <c r="L5" t="str">
        <f>IF(物品!U5="",0,""""&amp;物品!U5&amp;"""")</f>
        <v>"ReplaceableTextures\\CommandButtons\\BTNZ01.blp"</v>
      </c>
      <c r="M5" t="str">
        <f t="shared" si="2"/>
        <v>InitEquipData('E003',0,0,800,100,0,'E004',0,0)</v>
      </c>
      <c r="N5" t="str">
        <f t="shared" si="3"/>
        <v>call InitTypeIdStrings('E003',"[武器]古纹剑lv3","ReplaceableTextures\\CommandButtons\\BTNZ01.blp","|n攻击|Cffffc92610%|r概率附加|Cffffc926业力*400%|r攻击伤害|n")</v>
      </c>
    </row>
    <row r="6" spans="1:14">
      <c r="A6" t="str">
        <f>IF(物品!B6="",0,"'"&amp;物品!B6&amp;"'")</f>
        <v>'E004'</v>
      </c>
      <c r="B6">
        <f>物品!D6</f>
        <v>0</v>
      </c>
      <c r="C6">
        <f>物品!E6</f>
        <v>0</v>
      </c>
      <c r="D6">
        <f>物品!F6</f>
        <v>800</v>
      </c>
      <c r="E6">
        <f>IF(ISTEXT(物品!G6)=TRUE,"'"&amp;物品!G6&amp;"'",物品!G6)</f>
        <v>100</v>
      </c>
      <c r="F6">
        <f>IF(ISTEXT(物品!H6)=TRUE,"'"&amp;物品!H6&amp;"'",物品!H6)</f>
        <v>0</v>
      </c>
      <c r="G6" t="str">
        <f>IF(物品!I6="",0,"'"&amp;物品!I6&amp;"'")</f>
        <v>'E005'</v>
      </c>
      <c r="H6">
        <f>IF(物品!R6="",0,物品!R6)</f>
        <v>0</v>
      </c>
      <c r="I6">
        <f>IF(物品!S6="",0,物品!S6)</f>
        <v>0</v>
      </c>
      <c r="J6" t="str">
        <f>IF(物品!C6="",0,""""&amp;物品!C6&amp;"""")</f>
        <v>"[武器]古纹剑lv4"</v>
      </c>
      <c r="K6" t="str">
        <f>IF(物品!T6="","""""",""""&amp;物品!T6&amp;"""")</f>
        <v>"|n攻击|Cffffc92610%|r概率附加|Cffffc926业力*400%|r攻击伤害|n"</v>
      </c>
      <c r="L6" t="str">
        <f>IF(物品!U6="",0,""""&amp;物品!U6&amp;"""")</f>
        <v>"ReplaceableTextures\\CommandButtons\\BTNZ01.blp"</v>
      </c>
      <c r="M6" t="str">
        <f t="shared" si="2"/>
        <v>InitEquipData('E004',0,0,800,100,0,'E005',0,0)</v>
      </c>
      <c r="N6" t="str">
        <f t="shared" si="3"/>
        <v>call InitTypeIdStrings('E004',"[武器]古纹剑lv4","ReplaceableTextures\\CommandButtons\\BTNZ01.blp","|n攻击|Cffffc92610%|r概率附加|Cffffc926业力*400%|r攻击伤害|n")</v>
      </c>
    </row>
    <row r="7" spans="1:14">
      <c r="A7" t="str">
        <f>IF(物品!B7="",0,"'"&amp;物品!B7&amp;"'")</f>
        <v>'E005'</v>
      </c>
      <c r="B7">
        <f>物品!D7</f>
        <v>0</v>
      </c>
      <c r="C7">
        <f>物品!E7</f>
        <v>0</v>
      </c>
      <c r="D7">
        <f>物品!F7</f>
        <v>2500</v>
      </c>
      <c r="E7">
        <f>IF(ISTEXT(物品!G7)=TRUE,"'"&amp;物品!G7&amp;"'",物品!G7)</f>
        <v>100</v>
      </c>
      <c r="F7" t="str">
        <f>IF(ISTEXT(物品!H7)=TRUE,"'"&amp;物品!H7&amp;"'",物品!H7)</f>
        <v>'uE01'</v>
      </c>
      <c r="G7" t="str">
        <f>IF(物品!I7="",0,"'"&amp;物品!I7&amp;"'")</f>
        <v>'E006'</v>
      </c>
      <c r="H7">
        <f>IF(物品!R7="",0,物品!R7)</f>
        <v>0</v>
      </c>
      <c r="I7">
        <f>IF(物品!S7="",0,物品!S7)</f>
        <v>0</v>
      </c>
      <c r="J7" t="str">
        <f>IF(物品!C7="",0,""""&amp;物品!C7&amp;"""")</f>
        <v>"[武器]古纹剑lv5"</v>
      </c>
      <c r="K7" t="str">
        <f>IF(物品!T7="","""""",""""&amp;物品!T7&amp;"""")</f>
        <v>"|n攻击|Cffffc92610%|r概率附加|Cffffc926业力*400%|r攻击伤害|n"</v>
      </c>
      <c r="L7" t="str">
        <f>IF(物品!U7="",0,""""&amp;物品!U7&amp;"""")</f>
        <v>"ReplaceableTextures\\CommandButtons\\BTNZ01.blp"</v>
      </c>
      <c r="M7" t="str">
        <f t="shared" si="2"/>
        <v>InitEquipData('E005',0,0,2500,100,'uE01','E006',0,0)</v>
      </c>
      <c r="N7" t="str">
        <f t="shared" si="3"/>
        <v>call InitTypeIdStrings('E005',"[武器]古纹剑lv5","ReplaceableTextures\\CommandButtons\\BTNZ01.blp","|n攻击|Cffffc92610%|r概率附加|Cffffc926业力*400%|r攻击伤害|n")</v>
      </c>
    </row>
    <row r="8" spans="1:14">
      <c r="A8" t="str">
        <f>IF(物品!B8="",0,"'"&amp;物品!B8&amp;"'")</f>
        <v>'E006'</v>
      </c>
      <c r="B8">
        <f>物品!D8</f>
        <v>0</v>
      </c>
      <c r="C8">
        <f>物品!E8</f>
        <v>0</v>
      </c>
      <c r="D8">
        <f>物品!F8</f>
        <v>2500</v>
      </c>
      <c r="E8">
        <f>IF(ISTEXT(物品!G8)=TRUE,"'"&amp;物品!G8&amp;"'",物品!G8)</f>
        <v>85</v>
      </c>
      <c r="F8">
        <f>IF(ISTEXT(物品!H8)=TRUE,"'"&amp;物品!H8&amp;"'",物品!H8)</f>
        <v>0</v>
      </c>
      <c r="G8" t="str">
        <f>IF(物品!I8="",0,"'"&amp;物品!I8&amp;"'")</f>
        <v>'E007'</v>
      </c>
      <c r="H8">
        <f>IF(物品!R8="",0,物品!R8)</f>
        <v>0</v>
      </c>
      <c r="I8">
        <f>IF(物品!S8="",0,物品!S8)</f>
        <v>0</v>
      </c>
      <c r="J8" t="str">
        <f>IF(物品!C8="",0,""""&amp;物品!C8&amp;"""")</f>
        <v>"|Cff00FF7F[武器]鱼肠剑lv1|r"</v>
      </c>
      <c r="K8" t="str">
        <f>IF(物品!T8="","""""",""""&amp;物品!T8&amp;"""")</f>
        <v>"|n攻击|Cffffc92610%|r概率附加|Cffffc926业力*400%|r攻击伤害|n"</v>
      </c>
      <c r="L8" t="str">
        <f>IF(物品!U8="",0,""""&amp;物品!U8&amp;"""")</f>
        <v>"ReplaceableTextures\\CommandButtons\\BTNZ02.blp"</v>
      </c>
      <c r="M8" t="str">
        <f t="shared" si="2"/>
        <v>InitEquipData('E006',0,0,2500,85,0,'E007',0,0)</v>
      </c>
      <c r="N8" t="str">
        <f t="shared" si="3"/>
        <v>call InitTypeIdStrings('E006',"|Cff00FF7F[武器]鱼肠剑lv1|r","ReplaceableTextures\\CommandButtons\\BTNZ02.blp","|n攻击|Cffffc92610%|r概率附加|Cffffc926业力*400%|r攻击伤害|n")</v>
      </c>
    </row>
    <row r="9" spans="1:14">
      <c r="A9" t="str">
        <f>IF(物品!B9="",0,"'"&amp;物品!B9&amp;"'")</f>
        <v>'E007'</v>
      </c>
      <c r="B9">
        <f>物品!D9</f>
        <v>0</v>
      </c>
      <c r="C9">
        <f>物品!E9</f>
        <v>0</v>
      </c>
      <c r="D9">
        <f>物品!F9</f>
        <v>2500</v>
      </c>
      <c r="E9">
        <f>IF(ISTEXT(物品!G9)=TRUE,"'"&amp;物品!G9&amp;"'",物品!G9)</f>
        <v>85</v>
      </c>
      <c r="F9">
        <f>IF(ISTEXT(物品!H9)=TRUE,"'"&amp;物品!H9&amp;"'",物品!H9)</f>
        <v>0</v>
      </c>
      <c r="G9" t="str">
        <f>IF(物品!I9="",0,"'"&amp;物品!I9&amp;"'")</f>
        <v>'E008'</v>
      </c>
      <c r="H9">
        <f>IF(物品!R9="",0,物品!R9)</f>
        <v>0</v>
      </c>
      <c r="I9">
        <f>IF(物品!S9="",0,物品!S9)</f>
        <v>0</v>
      </c>
      <c r="J9" t="str">
        <f>IF(物品!C9="",0,""""&amp;物品!C9&amp;"""")</f>
        <v>"|Cff00FF7F[武器]鱼肠剑lv2|r"</v>
      </c>
      <c r="K9" t="str">
        <f>IF(物品!T9="","""""",""""&amp;物品!T9&amp;"""")</f>
        <v>"|n攻击|Cffffc92610%|r概率附加|Cffffc926业力*400%|r攻击伤害|n"</v>
      </c>
      <c r="L9" t="str">
        <f>IF(物品!U9="",0,""""&amp;物品!U9&amp;"""")</f>
        <v>"ReplaceableTextures\\CommandButtons\\BTNZ02.blp"</v>
      </c>
      <c r="M9" t="str">
        <f t="shared" ref="M9:M72" si="4">IF(ISERROR(FIND(",0,0,0,0,0,0,0,0)","InitEquipData("&amp;A9&amp;","&amp;B9&amp;","&amp;C9&amp;","&amp;D9&amp;","&amp;E9&amp;","&amp;F9&amp;","&amp;G9&amp;","&amp;H9&amp;","&amp;I9&amp;")")),"InitEquipData("&amp;A9&amp;","&amp;B9&amp;","&amp;C9&amp;","&amp;D9&amp;","&amp;E9&amp;","&amp;F9&amp;","&amp;G9&amp;","&amp;H9&amp;","&amp;I9&amp;")","")</f>
        <v>InitEquipData('E007',0,0,2500,85,0,'E008',0,0)</v>
      </c>
      <c r="N9" t="str">
        <f t="shared" ref="N9:N72" si="5">IF(ISERROR(FIND(",0,0,0)","call InitTypeIdStrings("&amp;A9&amp;","&amp;J9&amp;","&amp;K9&amp;","&amp;L9&amp;")")),"call InitTypeIdStrings("&amp;A9&amp;","&amp;J9&amp;","&amp;L9&amp;","&amp;K9&amp;")","")</f>
        <v>call InitTypeIdStrings('E007',"|Cff00FF7F[武器]鱼肠剑lv2|r","ReplaceableTextures\\CommandButtons\\BTNZ02.blp","|n攻击|Cffffc92610%|r概率附加|Cffffc926业力*400%|r攻击伤害|n")</v>
      </c>
    </row>
    <row r="10" spans="1:14">
      <c r="A10" t="str">
        <f>IF(物品!B10="",0,"'"&amp;物品!B10&amp;"'")</f>
        <v>'E008'</v>
      </c>
      <c r="B10">
        <f>物品!D10</f>
        <v>0</v>
      </c>
      <c r="C10">
        <f>物品!E10</f>
        <v>0</v>
      </c>
      <c r="D10">
        <f>物品!F10</f>
        <v>2500</v>
      </c>
      <c r="E10">
        <f>IF(ISTEXT(物品!G10)=TRUE,"'"&amp;物品!G10&amp;"'",物品!G10)</f>
        <v>85</v>
      </c>
      <c r="F10">
        <f>IF(ISTEXT(物品!H10)=TRUE,"'"&amp;物品!H10&amp;"'",物品!H10)</f>
        <v>0</v>
      </c>
      <c r="G10" t="str">
        <f>IF(物品!I10="",0,"'"&amp;物品!I10&amp;"'")</f>
        <v>'E009'</v>
      </c>
      <c r="H10">
        <f>IF(物品!R10="",0,物品!R10)</f>
        <v>0</v>
      </c>
      <c r="I10">
        <f>IF(物品!S10="",0,物品!S10)</f>
        <v>0</v>
      </c>
      <c r="J10" t="str">
        <f>IF(物品!C10="",0,""""&amp;物品!C10&amp;"""")</f>
        <v>"|Cff00FF7F[武器]鱼肠剑lv3|r"</v>
      </c>
      <c r="K10" t="str">
        <f>IF(物品!T10="","""""",""""&amp;物品!T10&amp;"""")</f>
        <v>"|n攻击|Cffffc92610%|r概率附加|Cffffc926业力*400%|r攻击伤害|n"</v>
      </c>
      <c r="L10" t="str">
        <f>IF(物品!U10="",0,""""&amp;物品!U10&amp;"""")</f>
        <v>"ReplaceableTextures\\CommandButtons\\BTNZ02.blp"</v>
      </c>
      <c r="M10" t="str">
        <f t="shared" si="4"/>
        <v>InitEquipData('E008',0,0,2500,85,0,'E009',0,0)</v>
      </c>
      <c r="N10" t="str">
        <f t="shared" si="5"/>
        <v>call InitTypeIdStrings('E008',"|Cff00FF7F[武器]鱼肠剑lv3|r","ReplaceableTextures\\CommandButtons\\BTNZ02.blp","|n攻击|Cffffc92610%|r概率附加|Cffffc926业力*400%|r攻击伤害|n")</v>
      </c>
    </row>
    <row r="11" spans="1:14">
      <c r="A11" t="str">
        <f>IF(物品!B11="",0,"'"&amp;物品!B11&amp;"'")</f>
        <v>'E009'</v>
      </c>
      <c r="B11">
        <f>物品!D11</f>
        <v>0</v>
      </c>
      <c r="C11">
        <f>物品!E11</f>
        <v>0</v>
      </c>
      <c r="D11">
        <f>物品!F11</f>
        <v>2500</v>
      </c>
      <c r="E11">
        <f>IF(ISTEXT(物品!G11)=TRUE,"'"&amp;物品!G11&amp;"'",物品!G11)</f>
        <v>85</v>
      </c>
      <c r="F11">
        <f>IF(ISTEXT(物品!H11)=TRUE,"'"&amp;物品!H11&amp;"'",物品!H11)</f>
        <v>0</v>
      </c>
      <c r="G11" t="str">
        <f>IF(物品!I11="",0,"'"&amp;物品!I11&amp;"'")</f>
        <v>'E010'</v>
      </c>
      <c r="H11">
        <f>IF(物品!R11="",0,物品!R11)</f>
        <v>0</v>
      </c>
      <c r="I11">
        <f>IF(物品!S11="",0,物品!S11)</f>
        <v>0</v>
      </c>
      <c r="J11" t="str">
        <f>IF(物品!C11="",0,""""&amp;物品!C11&amp;"""")</f>
        <v>"|Cff00FF7F[武器]鱼肠剑lv4|r"</v>
      </c>
      <c r="K11" t="str">
        <f>IF(物品!T11="","""""",""""&amp;物品!T11&amp;"""")</f>
        <v>"|n攻击|Cffffc92610%|r概率附加|Cffffc926业力*400%|r攻击伤害|n"</v>
      </c>
      <c r="L11" t="str">
        <f>IF(物品!U11="",0,""""&amp;物品!U11&amp;"""")</f>
        <v>"ReplaceableTextures\\CommandButtons\\BTNZ02.blp"</v>
      </c>
      <c r="M11" t="str">
        <f t="shared" si="4"/>
        <v>InitEquipData('E009',0,0,2500,85,0,'E010',0,0)</v>
      </c>
      <c r="N11" t="str">
        <f t="shared" si="5"/>
        <v>call InitTypeIdStrings('E009',"|Cff00FF7F[武器]鱼肠剑lv4|r","ReplaceableTextures\\CommandButtons\\BTNZ02.blp","|n攻击|Cffffc92610%|r概率附加|Cffffc926业力*400%|r攻击伤害|n")</v>
      </c>
    </row>
    <row r="12" spans="1:14">
      <c r="A12" t="str">
        <f>IF(物品!B12="",0,"'"&amp;物品!B12&amp;"'")</f>
        <v>'E010'</v>
      </c>
      <c r="B12">
        <f>物品!D12</f>
        <v>0</v>
      </c>
      <c r="C12">
        <f>物品!E12</f>
        <v>0</v>
      </c>
      <c r="D12">
        <f>物品!F12</f>
        <v>8000</v>
      </c>
      <c r="E12">
        <f>IF(ISTEXT(物品!G12)=TRUE,"'"&amp;物品!G12&amp;"'",物品!G12)</f>
        <v>100</v>
      </c>
      <c r="F12" t="str">
        <f>IF(ISTEXT(物品!H12)=TRUE,"'"&amp;物品!H12&amp;"'",物品!H12)</f>
        <v>'uE02'</v>
      </c>
      <c r="G12" t="str">
        <f>IF(物品!I12="",0,"'"&amp;物品!I12&amp;"'")</f>
        <v>'E011'</v>
      </c>
      <c r="H12">
        <f>IF(物品!R12="",0,物品!R12)</f>
        <v>0</v>
      </c>
      <c r="I12">
        <f>IF(物品!S12="",0,物品!S12)</f>
        <v>0</v>
      </c>
      <c r="J12" t="str">
        <f>IF(物品!C12="",0,""""&amp;物品!C12&amp;"""")</f>
        <v>"|Cff00FF7F[武器]鱼肠剑lv5|r"</v>
      </c>
      <c r="K12" t="str">
        <f>IF(物品!T12="","""""",""""&amp;物品!T12&amp;"""")</f>
        <v>"|n攻击|Cffffc92610%|r概率附加|Cffffc926业力*400%|r攻击伤害|n"</v>
      </c>
      <c r="L12" t="str">
        <f>IF(物品!U12="",0,""""&amp;物品!U12&amp;"""")</f>
        <v>"ReplaceableTextures\\CommandButtons\\BTNZ02.blp"</v>
      </c>
      <c r="M12" t="str">
        <f t="shared" si="4"/>
        <v>InitEquipData('E010',0,0,8000,100,'uE02','E011',0,0)</v>
      </c>
      <c r="N12" t="str">
        <f t="shared" si="5"/>
        <v>call InitTypeIdStrings('E010',"|Cff00FF7F[武器]鱼肠剑lv5|r","ReplaceableTextures\\CommandButtons\\BTNZ02.blp","|n攻击|Cffffc92610%|r概率附加|Cffffc926业力*400%|r攻击伤害|n")</v>
      </c>
    </row>
    <row r="13" spans="1:14">
      <c r="A13" t="str">
        <f>IF(物品!B13="",0,"'"&amp;物品!B13&amp;"'")</f>
        <v>'E011'</v>
      </c>
      <c r="B13">
        <f>物品!D13</f>
        <v>0</v>
      </c>
      <c r="C13">
        <f>物品!E13</f>
        <v>0</v>
      </c>
      <c r="D13">
        <f>物品!F13</f>
        <v>6000</v>
      </c>
      <c r="E13">
        <f>IF(ISTEXT(物品!G13)=TRUE,"'"&amp;物品!G13&amp;"'",物品!G13)</f>
        <v>80</v>
      </c>
      <c r="F13">
        <f>IF(ISTEXT(物品!H13)=TRUE,"'"&amp;物品!H13&amp;"'",物品!H13)</f>
        <v>0</v>
      </c>
      <c r="G13" t="str">
        <f>IF(物品!I13="",0,"'"&amp;物品!I13&amp;"'")</f>
        <v>'E012'</v>
      </c>
      <c r="H13">
        <f>IF(物品!R13="",0,物品!R13)</f>
        <v>0</v>
      </c>
      <c r="I13">
        <f>IF(物品!S13="",0,物品!S13)</f>
        <v>0</v>
      </c>
      <c r="J13" t="str">
        <f>IF(物品!C13="",0,""""&amp;物品!C13&amp;"""")</f>
        <v>"|Cff00BFFF[武器]太阿剑lv1|r"</v>
      </c>
      <c r="K13" t="str">
        <f>IF(物品!T13="","""""",""""&amp;物品!T13&amp;"""")</f>
        <v>"|n攻击|Cffffc92610%|r概率附加|Cffffc926业力*400%|r攻击伤害|n"</v>
      </c>
      <c r="L13" t="str">
        <f>IF(物品!U13="",0,""""&amp;物品!U13&amp;"""")</f>
        <v>"ReplaceableTextures\\CommandButtons\\BTNZ03.blp"</v>
      </c>
      <c r="M13" t="str">
        <f t="shared" si="4"/>
        <v>InitEquipData('E011',0,0,6000,80,0,'E012',0,0)</v>
      </c>
      <c r="N13" t="str">
        <f t="shared" si="5"/>
        <v>call InitTypeIdStrings('E011',"|Cff00BFFF[武器]太阿剑lv1|r","ReplaceableTextures\\CommandButtons\\BTNZ03.blp","|n攻击|Cffffc92610%|r概率附加|Cffffc926业力*400%|r攻击伤害|n")</v>
      </c>
    </row>
    <row r="14" spans="1:14">
      <c r="A14" t="str">
        <f>IF(物品!B14="",0,"'"&amp;物品!B14&amp;"'")</f>
        <v>'E012'</v>
      </c>
      <c r="B14">
        <f>物品!D14</f>
        <v>0</v>
      </c>
      <c r="C14">
        <f>物品!E14</f>
        <v>0</v>
      </c>
      <c r="D14">
        <f>物品!F14</f>
        <v>6000</v>
      </c>
      <c r="E14">
        <f>IF(ISTEXT(物品!G14)=TRUE,"'"&amp;物品!G14&amp;"'",物品!G14)</f>
        <v>80</v>
      </c>
      <c r="F14">
        <f>IF(ISTEXT(物品!H14)=TRUE,"'"&amp;物品!H14&amp;"'",物品!H14)</f>
        <v>0</v>
      </c>
      <c r="G14" t="str">
        <f>IF(物品!I14="",0,"'"&amp;物品!I14&amp;"'")</f>
        <v>'E013'</v>
      </c>
      <c r="H14">
        <f>IF(物品!R14="",0,物品!R14)</f>
        <v>0</v>
      </c>
      <c r="I14">
        <f>IF(物品!S14="",0,物品!S14)</f>
        <v>0</v>
      </c>
      <c r="J14" t="str">
        <f>IF(物品!C14="",0,""""&amp;物品!C14&amp;"""")</f>
        <v>"|Cff00BFFF[武器]太阿剑lv2|r"</v>
      </c>
      <c r="K14" t="str">
        <f>IF(物品!T14="","""""",""""&amp;物品!T14&amp;"""")</f>
        <v>"|n攻击|Cffffc92610%|r概率附加|Cffffc926业力*400%|r攻击伤害|n"</v>
      </c>
      <c r="L14" t="str">
        <f>IF(物品!U14="",0,""""&amp;物品!U14&amp;"""")</f>
        <v>"ReplaceableTextures\\CommandButtons\\BTNZ03.blp"</v>
      </c>
      <c r="M14" t="str">
        <f t="shared" si="4"/>
        <v>InitEquipData('E012',0,0,6000,80,0,'E013',0,0)</v>
      </c>
      <c r="N14" t="str">
        <f t="shared" si="5"/>
        <v>call InitTypeIdStrings('E012',"|Cff00BFFF[武器]太阿剑lv2|r","ReplaceableTextures\\CommandButtons\\BTNZ03.blp","|n攻击|Cffffc92610%|r概率附加|Cffffc926业力*400%|r攻击伤害|n")</v>
      </c>
    </row>
    <row r="15" spans="1:14">
      <c r="A15" t="str">
        <f>IF(物品!B15="",0,"'"&amp;物品!B15&amp;"'")</f>
        <v>'E013'</v>
      </c>
      <c r="B15">
        <f>物品!D15</f>
        <v>0</v>
      </c>
      <c r="C15">
        <f>物品!E15</f>
        <v>0</v>
      </c>
      <c r="D15">
        <f>物品!F15</f>
        <v>6000</v>
      </c>
      <c r="E15">
        <f>IF(ISTEXT(物品!G15)=TRUE,"'"&amp;物品!G15&amp;"'",物品!G15)</f>
        <v>80</v>
      </c>
      <c r="F15">
        <f>IF(ISTEXT(物品!H15)=TRUE,"'"&amp;物品!H15&amp;"'",物品!H15)</f>
        <v>0</v>
      </c>
      <c r="G15" t="str">
        <f>IF(物品!I15="",0,"'"&amp;物品!I15&amp;"'")</f>
        <v>'E014'</v>
      </c>
      <c r="H15">
        <f>IF(物品!R15="",0,物品!R15)</f>
        <v>0</v>
      </c>
      <c r="I15">
        <f>IF(物品!S15="",0,物品!S15)</f>
        <v>0</v>
      </c>
      <c r="J15" t="str">
        <f>IF(物品!C15="",0,""""&amp;物品!C15&amp;"""")</f>
        <v>"|Cff00BFFF[武器]太阿剑lv3|r"</v>
      </c>
      <c r="K15" t="str">
        <f>IF(物品!T15="","""""",""""&amp;物品!T15&amp;"""")</f>
        <v>"|n攻击|Cffffc92610%|r概率附加|Cffffc926业力*400%|r攻击伤害|n"</v>
      </c>
      <c r="L15" t="str">
        <f>IF(物品!U15="",0,""""&amp;物品!U15&amp;"""")</f>
        <v>"ReplaceableTextures\\CommandButtons\\BTNZ03.blp"</v>
      </c>
      <c r="M15" t="str">
        <f t="shared" si="4"/>
        <v>InitEquipData('E013',0,0,6000,80,0,'E014',0,0)</v>
      </c>
      <c r="N15" t="str">
        <f t="shared" si="5"/>
        <v>call InitTypeIdStrings('E013',"|Cff00BFFF[武器]太阿剑lv3|r","ReplaceableTextures\\CommandButtons\\BTNZ03.blp","|n攻击|Cffffc92610%|r概率附加|Cffffc926业力*400%|r攻击伤害|n")</v>
      </c>
    </row>
    <row r="16" spans="1:14">
      <c r="A16" t="str">
        <f>IF(物品!B16="",0,"'"&amp;物品!B16&amp;"'")</f>
        <v>'E014'</v>
      </c>
      <c r="B16">
        <f>物品!D16</f>
        <v>0</v>
      </c>
      <c r="C16">
        <f>物品!E16</f>
        <v>0</v>
      </c>
      <c r="D16">
        <f>物品!F16</f>
        <v>6000</v>
      </c>
      <c r="E16">
        <f>IF(ISTEXT(物品!G16)=TRUE,"'"&amp;物品!G16&amp;"'",物品!G16)</f>
        <v>80</v>
      </c>
      <c r="F16">
        <f>IF(ISTEXT(物品!H16)=TRUE,"'"&amp;物品!H16&amp;"'",物品!H16)</f>
        <v>0</v>
      </c>
      <c r="G16" t="str">
        <f>IF(物品!I16="",0,"'"&amp;物品!I16&amp;"'")</f>
        <v>'E015'</v>
      </c>
      <c r="H16">
        <f>IF(物品!R16="",0,物品!R16)</f>
        <v>0</v>
      </c>
      <c r="I16">
        <f>IF(物品!S16="",0,物品!S16)</f>
        <v>0</v>
      </c>
      <c r="J16" t="str">
        <f>IF(物品!C16="",0,""""&amp;物品!C16&amp;"""")</f>
        <v>"|Cff00BFFF[武器]太阿剑lv4|r"</v>
      </c>
      <c r="K16" t="str">
        <f>IF(物品!T16="","""""",""""&amp;物品!T16&amp;"""")</f>
        <v>"|n攻击|Cffffc92610%|r概率附加|Cffffc926业力*400%|r攻击伤害|n"</v>
      </c>
      <c r="L16" t="str">
        <f>IF(物品!U16="",0,""""&amp;物品!U16&amp;"""")</f>
        <v>"ReplaceableTextures\\CommandButtons\\BTNZ03.blp"</v>
      </c>
      <c r="M16" t="str">
        <f t="shared" si="4"/>
        <v>InitEquipData('E014',0,0,6000,80,0,'E015',0,0)</v>
      </c>
      <c r="N16" t="str">
        <f t="shared" si="5"/>
        <v>call InitTypeIdStrings('E014',"|Cff00BFFF[武器]太阿剑lv4|r","ReplaceableTextures\\CommandButtons\\BTNZ03.blp","|n攻击|Cffffc92610%|r概率附加|Cffffc926业力*400%|r攻击伤害|n")</v>
      </c>
    </row>
    <row r="17" spans="1:14">
      <c r="A17" t="str">
        <f>IF(物品!B17="",0,"'"&amp;物品!B17&amp;"'")</f>
        <v>'E015'</v>
      </c>
      <c r="B17">
        <f>物品!D17</f>
        <v>0</v>
      </c>
      <c r="C17">
        <f>物品!E17</f>
        <v>0</v>
      </c>
      <c r="D17">
        <f>物品!F17</f>
        <v>20000</v>
      </c>
      <c r="E17">
        <f>IF(ISTEXT(物品!G17)=TRUE,"'"&amp;物品!G17&amp;"'",物品!G17)</f>
        <v>100</v>
      </c>
      <c r="F17" t="str">
        <f>IF(ISTEXT(物品!H17)=TRUE,"'"&amp;物品!H17&amp;"'",物品!H17)</f>
        <v>'uE03'</v>
      </c>
      <c r="G17" t="str">
        <f>IF(物品!I17="",0,"'"&amp;物品!I17&amp;"'")</f>
        <v>'E016'</v>
      </c>
      <c r="H17">
        <f>IF(物品!R17="",0,物品!R17)</f>
        <v>0</v>
      </c>
      <c r="I17">
        <f>IF(物品!S17="",0,物品!S17)</f>
        <v>0</v>
      </c>
      <c r="J17" t="str">
        <f>IF(物品!C17="",0,""""&amp;物品!C17&amp;"""")</f>
        <v>"|Cff00BFFF[武器]太阿剑lv5|r"</v>
      </c>
      <c r="K17" t="str">
        <f>IF(物品!T17="","""""",""""&amp;物品!T17&amp;"""")</f>
        <v>"|n攻击|Cffffc92610%|r概率附加|Cffffc926业力*400%|r攻击伤害|n"</v>
      </c>
      <c r="L17" t="str">
        <f>IF(物品!U17="",0,""""&amp;物品!U17&amp;"""")</f>
        <v>"ReplaceableTextures\\CommandButtons\\BTNZ03.blp"</v>
      </c>
      <c r="M17" t="str">
        <f t="shared" si="4"/>
        <v>InitEquipData('E015',0,0,20000,100,'uE03','E016',0,0)</v>
      </c>
      <c r="N17" t="str">
        <f t="shared" si="5"/>
        <v>call InitTypeIdStrings('E015',"|Cff00BFFF[武器]太阿剑lv5|r","ReplaceableTextures\\CommandButtons\\BTNZ03.blp","|n攻击|Cffffc92610%|r概率附加|Cffffc926业力*400%|r攻击伤害|n")</v>
      </c>
    </row>
    <row r="18" spans="1:14">
      <c r="A18" t="str">
        <f>IF(物品!B18="",0,"'"&amp;物品!B18&amp;"'")</f>
        <v>'E016'</v>
      </c>
      <c r="B18">
        <f>物品!D18</f>
        <v>0</v>
      </c>
      <c r="C18">
        <f>物品!E18</f>
        <v>0</v>
      </c>
      <c r="D18">
        <f>物品!F18</f>
        <v>10000</v>
      </c>
      <c r="E18">
        <f>IF(ISTEXT(物品!G18)=TRUE,"'"&amp;物品!G18&amp;"'",物品!G18)</f>
        <v>70</v>
      </c>
      <c r="F18">
        <f>IF(ISTEXT(物品!H18)=TRUE,"'"&amp;物品!H18&amp;"'",物品!H18)</f>
        <v>0</v>
      </c>
      <c r="G18" t="str">
        <f>IF(物品!I18="",0,"'"&amp;物品!I18&amp;"'")</f>
        <v>'E017'</v>
      </c>
      <c r="H18">
        <f>IF(物品!R18="",0,物品!R18)</f>
        <v>0</v>
      </c>
      <c r="I18">
        <f>IF(物品!S18="",0,物品!S18)</f>
        <v>0</v>
      </c>
      <c r="J18" t="str">
        <f>IF(物品!C18="",0,""""&amp;物品!C18&amp;"""")</f>
        <v>"|CffBF00FF[武器]湛卢剑lv1|r"</v>
      </c>
      <c r="K18" t="str">
        <f>IF(物品!T18="","""""",""""&amp;物品!T18&amp;"""")</f>
        <v>"|n攻击|Cffffc92610%|r概率附加|Cffffc926业力*400%|r攻击伤害|n"</v>
      </c>
      <c r="L18" t="str">
        <f>IF(物品!U18="",0,""""&amp;物品!U18&amp;"""")</f>
        <v>"ReplaceableTextures\\CommandButtons\\BTNZ21.blp"</v>
      </c>
      <c r="M18" t="str">
        <f t="shared" si="4"/>
        <v>InitEquipData('E016',0,0,10000,70,0,'E017',0,0)</v>
      </c>
      <c r="N18" t="str">
        <f t="shared" si="5"/>
        <v>call InitTypeIdStrings('E016',"|CffBF00FF[武器]湛卢剑lv1|r","ReplaceableTextures\\CommandButtons\\BTNZ21.blp","|n攻击|Cffffc92610%|r概率附加|Cffffc926业力*400%|r攻击伤害|n")</v>
      </c>
    </row>
    <row r="19" spans="1:14">
      <c r="A19" t="str">
        <f>IF(物品!B19="",0,"'"&amp;物品!B19&amp;"'")</f>
        <v>'E017'</v>
      </c>
      <c r="B19">
        <f>物品!D19</f>
        <v>0</v>
      </c>
      <c r="C19">
        <f>物品!E19</f>
        <v>0</v>
      </c>
      <c r="D19">
        <f>物品!F19</f>
        <v>10000</v>
      </c>
      <c r="E19">
        <f>IF(ISTEXT(物品!G19)=TRUE,"'"&amp;物品!G19&amp;"'",物品!G19)</f>
        <v>70</v>
      </c>
      <c r="F19">
        <f>IF(ISTEXT(物品!H19)=TRUE,"'"&amp;物品!H19&amp;"'",物品!H19)</f>
        <v>0</v>
      </c>
      <c r="G19" t="str">
        <f>IF(物品!I19="",0,"'"&amp;物品!I19&amp;"'")</f>
        <v>'E018'</v>
      </c>
      <c r="H19">
        <f>IF(物品!R19="",0,物品!R19)</f>
        <v>0</v>
      </c>
      <c r="I19">
        <f>IF(物品!S19="",0,物品!S19)</f>
        <v>0</v>
      </c>
      <c r="J19" t="str">
        <f>IF(物品!C19="",0,""""&amp;物品!C19&amp;"""")</f>
        <v>"|CffBF00FF[武器]湛卢剑lv2|r"</v>
      </c>
      <c r="K19" t="str">
        <f>IF(物品!T19="","""""",""""&amp;物品!T19&amp;"""")</f>
        <v>"|n攻击|Cffffc92610%|r概率附加|Cffffc926业力*400%|r攻击伤害|n"</v>
      </c>
      <c r="L19" t="str">
        <f>IF(物品!U19="",0,""""&amp;物品!U19&amp;"""")</f>
        <v>"ReplaceableTextures\\CommandButtons\\BTNZ21.blp"</v>
      </c>
      <c r="M19" t="str">
        <f t="shared" si="4"/>
        <v>InitEquipData('E017',0,0,10000,70,0,'E018',0,0)</v>
      </c>
      <c r="N19" t="str">
        <f t="shared" si="5"/>
        <v>call InitTypeIdStrings('E017',"|CffBF00FF[武器]湛卢剑lv2|r","ReplaceableTextures\\CommandButtons\\BTNZ21.blp","|n攻击|Cffffc92610%|r概率附加|Cffffc926业力*400%|r攻击伤害|n")</v>
      </c>
    </row>
    <row r="20" spans="1:14">
      <c r="A20" t="str">
        <f>IF(物品!B20="",0,"'"&amp;物品!B20&amp;"'")</f>
        <v>'E018'</v>
      </c>
      <c r="B20">
        <f>物品!D20</f>
        <v>0</v>
      </c>
      <c r="C20">
        <f>物品!E20</f>
        <v>0</v>
      </c>
      <c r="D20">
        <f>物品!F20</f>
        <v>10000</v>
      </c>
      <c r="E20">
        <f>IF(ISTEXT(物品!G20)=TRUE,"'"&amp;物品!G20&amp;"'",物品!G20)</f>
        <v>70</v>
      </c>
      <c r="F20">
        <f>IF(ISTEXT(物品!H20)=TRUE,"'"&amp;物品!H20&amp;"'",物品!H20)</f>
        <v>0</v>
      </c>
      <c r="G20" t="str">
        <f>IF(物品!I20="",0,"'"&amp;物品!I20&amp;"'")</f>
        <v>'E019'</v>
      </c>
      <c r="H20">
        <f>IF(物品!R20="",0,物品!R20)</f>
        <v>0</v>
      </c>
      <c r="I20">
        <f>IF(物品!S20="",0,物品!S20)</f>
        <v>0</v>
      </c>
      <c r="J20" t="str">
        <f>IF(物品!C20="",0,""""&amp;物品!C20&amp;"""")</f>
        <v>"|CffBF00FF[武器]湛卢剑lv3|r"</v>
      </c>
      <c r="K20" t="str">
        <f>IF(物品!T20="","""""",""""&amp;物品!T20&amp;"""")</f>
        <v>"|n攻击|Cffffc92610%|r概率附加|Cffffc926业力*400%|r攻击伤害|n"</v>
      </c>
      <c r="L20" t="str">
        <f>IF(物品!U20="",0,""""&amp;物品!U20&amp;"""")</f>
        <v>"ReplaceableTextures\\CommandButtons\\BTNZ21.blp"</v>
      </c>
      <c r="M20" t="str">
        <f t="shared" si="4"/>
        <v>InitEquipData('E018',0,0,10000,70,0,'E019',0,0)</v>
      </c>
      <c r="N20" t="str">
        <f t="shared" si="5"/>
        <v>call InitTypeIdStrings('E018',"|CffBF00FF[武器]湛卢剑lv3|r","ReplaceableTextures\\CommandButtons\\BTNZ21.blp","|n攻击|Cffffc92610%|r概率附加|Cffffc926业力*400%|r攻击伤害|n")</v>
      </c>
    </row>
    <row r="21" spans="1:14">
      <c r="A21" t="str">
        <f>IF(物品!B21="",0,"'"&amp;物品!B21&amp;"'")</f>
        <v>'E019'</v>
      </c>
      <c r="B21">
        <f>物品!D21</f>
        <v>0</v>
      </c>
      <c r="C21">
        <f>物品!E21</f>
        <v>0</v>
      </c>
      <c r="D21">
        <f>物品!F21</f>
        <v>10000</v>
      </c>
      <c r="E21">
        <f>IF(ISTEXT(物品!G21)=TRUE,"'"&amp;物品!G21&amp;"'",物品!G21)</f>
        <v>70</v>
      </c>
      <c r="F21">
        <f>IF(ISTEXT(物品!H21)=TRUE,"'"&amp;物品!H21&amp;"'",物品!H21)</f>
        <v>0</v>
      </c>
      <c r="G21" t="str">
        <f>IF(物品!I21="",0,"'"&amp;物品!I21&amp;"'")</f>
        <v>'E020'</v>
      </c>
      <c r="H21">
        <f>IF(物品!R21="",0,物品!R21)</f>
        <v>0</v>
      </c>
      <c r="I21">
        <f>IF(物品!S21="",0,物品!S21)</f>
        <v>0</v>
      </c>
      <c r="J21" t="str">
        <f>IF(物品!C21="",0,""""&amp;物品!C21&amp;"""")</f>
        <v>"|CffBF00FF[武器]湛卢剑lv4|r"</v>
      </c>
      <c r="K21" t="str">
        <f>IF(物品!T21="","""""",""""&amp;物品!T21&amp;"""")</f>
        <v>"|n攻击|Cffffc92610%|r概率附加|Cffffc926业力*400%|r攻击伤害|n"</v>
      </c>
      <c r="L21" t="str">
        <f>IF(物品!U21="",0,""""&amp;物品!U21&amp;"""")</f>
        <v>"ReplaceableTextures\\CommandButtons\\BTNZ21.blp"</v>
      </c>
      <c r="M21" t="str">
        <f t="shared" si="4"/>
        <v>InitEquipData('E019',0,0,10000,70,0,'E020',0,0)</v>
      </c>
      <c r="N21" t="str">
        <f t="shared" si="5"/>
        <v>call InitTypeIdStrings('E019',"|CffBF00FF[武器]湛卢剑lv4|r","ReplaceableTextures\\CommandButtons\\BTNZ21.blp","|n攻击|Cffffc92610%|r概率附加|Cffffc926业力*400%|r攻击伤害|n")</v>
      </c>
    </row>
    <row r="22" spans="1:14">
      <c r="A22" t="str">
        <f>IF(物品!B22="",0,"'"&amp;物品!B22&amp;"'")</f>
        <v>'E020'</v>
      </c>
      <c r="B22">
        <f>物品!D22</f>
        <v>0</v>
      </c>
      <c r="C22">
        <f>物品!E22</f>
        <v>0</v>
      </c>
      <c r="D22">
        <f>物品!F22</f>
        <v>30000</v>
      </c>
      <c r="E22">
        <f>IF(ISTEXT(物品!G22)=TRUE,"'"&amp;物品!G22&amp;"'",物品!G22)</f>
        <v>100</v>
      </c>
      <c r="F22" t="str">
        <f>IF(ISTEXT(物品!H22)=TRUE,"'"&amp;物品!H22&amp;"'",物品!H22)</f>
        <v>'uE04'</v>
      </c>
      <c r="G22" t="str">
        <f>IF(物品!I22="",0,"'"&amp;物品!I22&amp;"'")</f>
        <v>'E021'</v>
      </c>
      <c r="H22">
        <f>IF(物品!R22="",0,物品!R22)</f>
        <v>0</v>
      </c>
      <c r="I22">
        <f>IF(物品!S22="",0,物品!S22)</f>
        <v>0</v>
      </c>
      <c r="J22" t="str">
        <f>IF(物品!C22="",0,""""&amp;物品!C22&amp;"""")</f>
        <v>"|CffBF00FF[武器]湛卢剑lv5|r"</v>
      </c>
      <c r="K22" t="str">
        <f>IF(物品!T22="","""""",""""&amp;物品!T22&amp;"""")</f>
        <v>"|n攻击|Cffffc92610%|r概率附加|Cffffc926业力*400%|r攻击伤害|n"</v>
      </c>
      <c r="L22" t="str">
        <f>IF(物品!U22="",0,""""&amp;物品!U22&amp;"""")</f>
        <v>"ReplaceableTextures\\CommandButtons\\BTNZ21.blp"</v>
      </c>
      <c r="M22" t="str">
        <f t="shared" si="4"/>
        <v>InitEquipData('E020',0,0,30000,100,'uE04','E021',0,0)</v>
      </c>
      <c r="N22" t="str">
        <f t="shared" si="5"/>
        <v>call InitTypeIdStrings('E020',"|CffBF00FF[武器]湛卢剑lv5|r","ReplaceableTextures\\CommandButtons\\BTNZ21.blp","|n攻击|Cffffc92610%|r概率附加|Cffffc926业力*400%|r攻击伤害|n")</v>
      </c>
    </row>
    <row r="23" spans="1:14">
      <c r="A23" t="str">
        <f>IF(物品!B23="",0,"'"&amp;物品!B23&amp;"'")</f>
        <v>'E021'</v>
      </c>
      <c r="B23">
        <f>物品!D23</f>
        <v>0</v>
      </c>
      <c r="C23">
        <f>物品!E23</f>
        <v>0</v>
      </c>
      <c r="D23">
        <f>物品!F23</f>
        <v>20000</v>
      </c>
      <c r="E23">
        <f>IF(ISTEXT(物品!G23)=TRUE,"'"&amp;物品!G23&amp;"'",物品!G23)</f>
        <v>60</v>
      </c>
      <c r="F23">
        <f>IF(ISTEXT(物品!H23)=TRUE,"'"&amp;物品!H23&amp;"'",物品!H23)</f>
        <v>0</v>
      </c>
      <c r="G23" t="str">
        <f>IF(物品!I23="",0,"'"&amp;物品!I23&amp;"'")</f>
        <v>'E022'</v>
      </c>
      <c r="H23">
        <f>IF(物品!R23="",0,物品!R23)</f>
        <v>0</v>
      </c>
      <c r="I23">
        <f>IF(物品!S23="",0,物品!S23)</f>
        <v>0</v>
      </c>
      <c r="J23" t="str">
        <f>IF(物品!C23="",0,""""&amp;物品!C23&amp;"""")</f>
        <v>"|CffFFC926[武器]轩辕剑lv1|r"</v>
      </c>
      <c r="K23" t="str">
        <f>IF(物品!T23="","""""",""""&amp;物品!T23&amp;"""")</f>
        <v>"|n攻击|Cffffc92610%|r概率附加|Cffffc926业力*400%|r攻击伤害|n"</v>
      </c>
      <c r="L23" t="str">
        <f>IF(物品!U23="",0,""""&amp;物品!U23&amp;"""")</f>
        <v>"ReplaceableTextures\\CommandButtons\\BTNZ04.blp"</v>
      </c>
      <c r="M23" t="str">
        <f t="shared" si="4"/>
        <v>InitEquipData('E021',0,0,20000,60,0,'E022',0,0)</v>
      </c>
      <c r="N23" t="str">
        <f t="shared" si="5"/>
        <v>call InitTypeIdStrings('E021',"|CffFFC926[武器]轩辕剑lv1|r","ReplaceableTextures\\CommandButtons\\BTNZ04.blp","|n攻击|Cffffc92610%|r概率附加|Cffffc926业力*400%|r攻击伤害|n")</v>
      </c>
    </row>
    <row r="24" spans="1:14">
      <c r="A24" t="str">
        <f>IF(物品!B24="",0,"'"&amp;物品!B24&amp;"'")</f>
        <v>'E022'</v>
      </c>
      <c r="B24">
        <f>物品!D24</f>
        <v>0</v>
      </c>
      <c r="C24">
        <f>物品!E24</f>
        <v>0</v>
      </c>
      <c r="D24">
        <f>物品!F24</f>
        <v>20000</v>
      </c>
      <c r="E24">
        <f>IF(ISTEXT(物品!G24)=TRUE,"'"&amp;物品!G24&amp;"'",物品!G24)</f>
        <v>60</v>
      </c>
      <c r="F24">
        <f>IF(ISTEXT(物品!H24)=TRUE,"'"&amp;物品!H24&amp;"'",物品!H24)</f>
        <v>0</v>
      </c>
      <c r="G24" t="str">
        <f>IF(物品!I24="",0,"'"&amp;物品!I24&amp;"'")</f>
        <v>'E023'</v>
      </c>
      <c r="H24">
        <f>IF(物品!R24="",0,物品!R24)</f>
        <v>0</v>
      </c>
      <c r="I24">
        <f>IF(物品!S24="",0,物品!S24)</f>
        <v>0</v>
      </c>
      <c r="J24" t="str">
        <f>IF(物品!C24="",0,""""&amp;物品!C24&amp;"""")</f>
        <v>"|CffFFC926[武器]轩辕剑lv2|r"</v>
      </c>
      <c r="K24" t="str">
        <f>IF(物品!T24="","""""",""""&amp;物品!T24&amp;"""")</f>
        <v>"|n攻击|Cffffc92610%|r概率附加|Cffffc926业力*400%|r攻击伤害|n"</v>
      </c>
      <c r="L24" t="str">
        <f>IF(物品!U24="",0,""""&amp;物品!U24&amp;"""")</f>
        <v>"ReplaceableTextures\\CommandButtons\\BTNZ04.blp"</v>
      </c>
      <c r="M24" t="str">
        <f t="shared" si="4"/>
        <v>InitEquipData('E022',0,0,20000,60,0,'E023',0,0)</v>
      </c>
      <c r="N24" t="str">
        <f t="shared" si="5"/>
        <v>call InitTypeIdStrings('E022',"|CffFFC926[武器]轩辕剑lv2|r","ReplaceableTextures\\CommandButtons\\BTNZ04.blp","|n攻击|Cffffc92610%|r概率附加|Cffffc926业力*400%|r攻击伤害|n")</v>
      </c>
    </row>
    <row r="25" spans="1:14">
      <c r="A25" t="str">
        <f>IF(物品!B25="",0,"'"&amp;物品!B25&amp;"'")</f>
        <v>'E023'</v>
      </c>
      <c r="B25">
        <f>物品!D25</f>
        <v>0</v>
      </c>
      <c r="C25">
        <f>物品!E25</f>
        <v>0</v>
      </c>
      <c r="D25">
        <f>物品!F25</f>
        <v>20000</v>
      </c>
      <c r="E25">
        <f>IF(ISTEXT(物品!G25)=TRUE,"'"&amp;物品!G25&amp;"'",物品!G25)</f>
        <v>60</v>
      </c>
      <c r="F25">
        <f>IF(ISTEXT(物品!H25)=TRUE,"'"&amp;物品!H25&amp;"'",物品!H25)</f>
        <v>0</v>
      </c>
      <c r="G25" t="str">
        <f>IF(物品!I25="",0,"'"&amp;物品!I25&amp;"'")</f>
        <v>'E024'</v>
      </c>
      <c r="H25">
        <f>IF(物品!R25="",0,物品!R25)</f>
        <v>0</v>
      </c>
      <c r="I25">
        <f>IF(物品!S25="",0,物品!S25)</f>
        <v>0</v>
      </c>
      <c r="J25" t="str">
        <f>IF(物品!C25="",0,""""&amp;物品!C25&amp;"""")</f>
        <v>"|CffFFC926[武器]轩辕剑lv3|r"</v>
      </c>
      <c r="K25" t="str">
        <f>IF(物品!T25="","""""",""""&amp;物品!T25&amp;"""")</f>
        <v>"|n攻击|Cffffc92610%|r概率附加|Cffffc926业力*400%|r攻击伤害|n"</v>
      </c>
      <c r="L25" t="str">
        <f>IF(物品!U25="",0,""""&amp;物品!U25&amp;"""")</f>
        <v>"ReplaceableTextures\\CommandButtons\\BTNZ04.blp"</v>
      </c>
      <c r="M25" t="str">
        <f t="shared" si="4"/>
        <v>InitEquipData('E023',0,0,20000,60,0,'E024',0,0)</v>
      </c>
      <c r="N25" t="str">
        <f t="shared" si="5"/>
        <v>call InitTypeIdStrings('E023',"|CffFFC926[武器]轩辕剑lv3|r","ReplaceableTextures\\CommandButtons\\BTNZ04.blp","|n攻击|Cffffc92610%|r概率附加|Cffffc926业力*400%|r攻击伤害|n")</v>
      </c>
    </row>
    <row r="26" spans="1:14">
      <c r="A26" t="str">
        <f>IF(物品!B26="",0,"'"&amp;物品!B26&amp;"'")</f>
        <v>'E024'</v>
      </c>
      <c r="B26">
        <f>物品!D26</f>
        <v>0</v>
      </c>
      <c r="C26">
        <f>物品!E26</f>
        <v>0</v>
      </c>
      <c r="D26">
        <f>物品!F26</f>
        <v>20000</v>
      </c>
      <c r="E26">
        <f>IF(ISTEXT(物品!G26)=TRUE,"'"&amp;物品!G26&amp;"'",物品!G26)</f>
        <v>60</v>
      </c>
      <c r="F26">
        <f>IF(ISTEXT(物品!H26)=TRUE,"'"&amp;物品!H26&amp;"'",物品!H26)</f>
        <v>0</v>
      </c>
      <c r="G26" t="str">
        <f>IF(物品!I26="",0,"'"&amp;物品!I26&amp;"'")</f>
        <v>'E025'</v>
      </c>
      <c r="H26">
        <f>IF(物品!R26="",0,物品!R26)</f>
        <v>0</v>
      </c>
      <c r="I26">
        <f>IF(物品!S26="",0,物品!S26)</f>
        <v>0</v>
      </c>
      <c r="J26" t="str">
        <f>IF(物品!C26="",0,""""&amp;物品!C26&amp;"""")</f>
        <v>"|CffFFC926[武器]轩辕剑lv4|r"</v>
      </c>
      <c r="K26" t="str">
        <f>IF(物品!T26="","""""",""""&amp;物品!T26&amp;"""")</f>
        <v>"|n攻击|Cffffc92610%|r概率附加|Cffffc926业力*400%|r攻击伤害|n"</v>
      </c>
      <c r="L26" t="str">
        <f>IF(物品!U26="",0,""""&amp;物品!U26&amp;"""")</f>
        <v>"ReplaceableTextures\\CommandButtons\\BTNZ04.blp"</v>
      </c>
      <c r="M26" t="str">
        <f t="shared" si="4"/>
        <v>InitEquipData('E024',0,0,20000,60,0,'E025',0,0)</v>
      </c>
      <c r="N26" t="str">
        <f t="shared" si="5"/>
        <v>call InitTypeIdStrings('E024',"|CffFFC926[武器]轩辕剑lv4|r","ReplaceableTextures\\CommandButtons\\BTNZ04.blp","|n攻击|Cffffc92610%|r概率附加|Cffffc926业力*400%|r攻击伤害|n")</v>
      </c>
    </row>
    <row r="27" spans="1:14">
      <c r="A27" t="str">
        <f>IF(物品!B27="",0,"'"&amp;物品!B27&amp;"'")</f>
        <v>'E025'</v>
      </c>
      <c r="B27">
        <f>物品!D27</f>
        <v>0</v>
      </c>
      <c r="C27">
        <f>物品!E27</f>
        <v>0</v>
      </c>
      <c r="D27">
        <f>物品!F27</f>
        <v>50000</v>
      </c>
      <c r="E27">
        <f>IF(ISTEXT(物品!G27)=TRUE,"'"&amp;物品!G27&amp;"'",物品!G27)</f>
        <v>100</v>
      </c>
      <c r="F27" t="str">
        <f>IF(ISTEXT(物品!H27)=TRUE,"'"&amp;物品!H27&amp;"'",物品!H27)</f>
        <v>'uE05'</v>
      </c>
      <c r="G27" t="str">
        <f>IF(物品!I27="",0,"'"&amp;物品!I27&amp;"'")</f>
        <v>'E026'</v>
      </c>
      <c r="H27">
        <f>IF(物品!R27="",0,物品!R27)</f>
        <v>0</v>
      </c>
      <c r="I27">
        <f>IF(物品!S27="",0,物品!S27)</f>
        <v>0</v>
      </c>
      <c r="J27" t="str">
        <f>IF(物品!C27="",0,""""&amp;物品!C27&amp;"""")</f>
        <v>"|CffFFC926[武器]轩辕剑lv5|r"</v>
      </c>
      <c r="K27" t="str">
        <f>IF(物品!T27="","""""",""""&amp;物品!T27&amp;"""")</f>
        <v>"|n攻击|Cffffc92610%|r概率附加|Cffffc926业力*400%|r攻击伤害|n"</v>
      </c>
      <c r="L27" t="str">
        <f>IF(物品!U27="",0,""""&amp;物品!U27&amp;"""")</f>
        <v>"ReplaceableTextures\\CommandButtons\\BTNZ04.blp"</v>
      </c>
      <c r="M27" t="str">
        <f t="shared" si="4"/>
        <v>InitEquipData('E025',0,0,50000,100,'uE05','E026',0,0)</v>
      </c>
      <c r="N27" t="str">
        <f t="shared" si="5"/>
        <v>call InitTypeIdStrings('E025',"|CffFFC926[武器]轩辕剑lv5|r","ReplaceableTextures\\CommandButtons\\BTNZ04.blp","|n攻击|Cffffc92610%|r概率附加|Cffffc926业力*400%|r攻击伤害|n")</v>
      </c>
    </row>
    <row r="28" spans="1:14">
      <c r="A28" t="str">
        <f>IF(物品!B28="",0,"'"&amp;物品!B28&amp;"'")</f>
        <v>'E026'</v>
      </c>
      <c r="B28">
        <f>物品!D28</f>
        <v>0</v>
      </c>
      <c r="C28">
        <f>物品!E28</f>
        <v>0</v>
      </c>
      <c r="D28">
        <f>物品!F28</f>
        <v>30000</v>
      </c>
      <c r="E28">
        <f>IF(ISTEXT(物品!G28)=TRUE,"'"&amp;物品!G28&amp;"'",物品!G28)</f>
        <v>50</v>
      </c>
      <c r="F28">
        <f>IF(ISTEXT(物品!H28)=TRUE,"'"&amp;物品!H28&amp;"'",物品!H28)</f>
        <v>0</v>
      </c>
      <c r="G28" t="str">
        <f>IF(物品!I28="",0,"'"&amp;物品!I28&amp;"'")</f>
        <v>'E027'</v>
      </c>
      <c r="H28">
        <f>IF(物品!R28="",0,物品!R28)</f>
        <v>0</v>
      </c>
      <c r="I28">
        <f>IF(物品!S28="",0,物品!S28)</f>
        <v>0</v>
      </c>
      <c r="J28" t="str">
        <f>IF(物品!C28="",0,""""&amp;物品!C28&amp;"""")</f>
        <v>"|CffFF0000[武器]太极八卦剑lv1|r"</v>
      </c>
      <c r="K28" t="str">
        <f>IF(物品!T28="","""""",""""&amp;物品!T28&amp;"""")</f>
        <v>"|n攻击|Cffffc92610%|r概率附加|Cffffc926业力*400%|r攻击伤害|n"</v>
      </c>
      <c r="L28" t="str">
        <f>IF(物品!U28="",0,""""&amp;物品!U28&amp;"""")</f>
        <v>"ReplaceableTextures\\CommandButtons\\BTNZ05.blp"</v>
      </c>
      <c r="M28" t="str">
        <f t="shared" si="4"/>
        <v>InitEquipData('E026',0,0,30000,50,0,'E027',0,0)</v>
      </c>
      <c r="N28" t="str">
        <f t="shared" si="5"/>
        <v>call InitTypeIdStrings('E026',"|CffFF0000[武器]太极八卦剑lv1|r","ReplaceableTextures\\CommandButtons\\BTNZ05.blp","|n攻击|Cffffc92610%|r概率附加|Cffffc926业力*400%|r攻击伤害|n")</v>
      </c>
    </row>
    <row r="29" spans="1:14">
      <c r="A29" t="str">
        <f>IF(物品!B29="",0,"'"&amp;物品!B29&amp;"'")</f>
        <v>'E027'</v>
      </c>
      <c r="B29">
        <f>物品!D29</f>
        <v>0</v>
      </c>
      <c r="C29">
        <f>物品!E29</f>
        <v>0</v>
      </c>
      <c r="D29">
        <f>物品!F29</f>
        <v>30000</v>
      </c>
      <c r="E29">
        <f>IF(ISTEXT(物品!G29)=TRUE,"'"&amp;物品!G29&amp;"'",物品!G29)</f>
        <v>50</v>
      </c>
      <c r="F29">
        <f>IF(ISTEXT(物品!H29)=TRUE,"'"&amp;物品!H29&amp;"'",物品!H29)</f>
        <v>0</v>
      </c>
      <c r="G29" t="str">
        <f>IF(物品!I29="",0,"'"&amp;物品!I29&amp;"'")</f>
        <v>'E028'</v>
      </c>
      <c r="H29">
        <f>IF(物品!R29="",0,物品!R29)</f>
        <v>0</v>
      </c>
      <c r="I29">
        <f>IF(物品!S29="",0,物品!S29)</f>
        <v>0</v>
      </c>
      <c r="J29" t="str">
        <f>IF(物品!C29="",0,""""&amp;物品!C29&amp;"""")</f>
        <v>"|CffFF0000[武器]太极八卦剑lv2|r"</v>
      </c>
      <c r="K29" t="str">
        <f>IF(物品!T29="","""""",""""&amp;物品!T29&amp;"""")</f>
        <v>"|n攻击|Cffffc92610%|r概率附加|Cffffc926业力*400%|r攻击伤害|n"</v>
      </c>
      <c r="L29" t="str">
        <f>IF(物品!U29="",0,""""&amp;物品!U29&amp;"""")</f>
        <v>"ReplaceableTextures\\CommandButtons\\BTNZ05.blp"</v>
      </c>
      <c r="M29" t="str">
        <f t="shared" si="4"/>
        <v>InitEquipData('E027',0,0,30000,50,0,'E028',0,0)</v>
      </c>
      <c r="N29" t="str">
        <f t="shared" si="5"/>
        <v>call InitTypeIdStrings('E027',"|CffFF0000[武器]太极八卦剑lv2|r","ReplaceableTextures\\CommandButtons\\BTNZ05.blp","|n攻击|Cffffc92610%|r概率附加|Cffffc926业力*400%|r攻击伤害|n")</v>
      </c>
    </row>
    <row r="30" spans="1:14">
      <c r="A30" t="str">
        <f>IF(物品!B30="",0,"'"&amp;物品!B30&amp;"'")</f>
        <v>'E028'</v>
      </c>
      <c r="B30">
        <f>物品!D30</f>
        <v>0</v>
      </c>
      <c r="C30">
        <f>物品!E30</f>
        <v>0</v>
      </c>
      <c r="D30">
        <f>物品!F30</f>
        <v>30000</v>
      </c>
      <c r="E30">
        <f>IF(ISTEXT(物品!G30)=TRUE,"'"&amp;物品!G30&amp;"'",物品!G30)</f>
        <v>50</v>
      </c>
      <c r="F30">
        <f>IF(ISTEXT(物品!H30)=TRUE,"'"&amp;物品!H30&amp;"'",物品!H30)</f>
        <v>0</v>
      </c>
      <c r="G30" t="str">
        <f>IF(物品!I30="",0,"'"&amp;物品!I30&amp;"'")</f>
        <v>'E029'</v>
      </c>
      <c r="H30">
        <f>IF(物品!R30="",0,物品!R30)</f>
        <v>0</v>
      </c>
      <c r="I30">
        <f>IF(物品!S30="",0,物品!S30)</f>
        <v>0</v>
      </c>
      <c r="J30" t="str">
        <f>IF(物品!C30="",0,""""&amp;物品!C30&amp;"""")</f>
        <v>"|CffFF0000[武器]太极八卦剑lv3|r"</v>
      </c>
      <c r="K30" t="str">
        <f>IF(物品!T30="","""""",""""&amp;物品!T30&amp;"""")</f>
        <v>"|n攻击|Cffffc92610%|r概率附加|Cffffc926业力*400%|r攻击伤害|n"</v>
      </c>
      <c r="L30" t="str">
        <f>IF(物品!U30="",0,""""&amp;物品!U30&amp;"""")</f>
        <v>"ReplaceableTextures\\CommandButtons\\BTNZ05.blp"</v>
      </c>
      <c r="M30" t="str">
        <f t="shared" si="4"/>
        <v>InitEquipData('E028',0,0,30000,50,0,'E029',0,0)</v>
      </c>
      <c r="N30" t="str">
        <f t="shared" si="5"/>
        <v>call InitTypeIdStrings('E028',"|CffFF0000[武器]太极八卦剑lv3|r","ReplaceableTextures\\CommandButtons\\BTNZ05.blp","|n攻击|Cffffc92610%|r概率附加|Cffffc926业力*400%|r攻击伤害|n")</v>
      </c>
    </row>
    <row r="31" spans="1:14">
      <c r="A31" t="str">
        <f>IF(物品!B31="",0,"'"&amp;物品!B31&amp;"'")</f>
        <v>'E029'</v>
      </c>
      <c r="B31">
        <f>物品!D31</f>
        <v>0</v>
      </c>
      <c r="C31">
        <f>物品!E31</f>
        <v>0</v>
      </c>
      <c r="D31">
        <f>物品!F31</f>
        <v>30000</v>
      </c>
      <c r="E31">
        <f>IF(ISTEXT(物品!G31)=TRUE,"'"&amp;物品!G31&amp;"'",物品!G31)</f>
        <v>50</v>
      </c>
      <c r="F31">
        <f>IF(ISTEXT(物品!H31)=TRUE,"'"&amp;物品!H31&amp;"'",物品!H31)</f>
        <v>0</v>
      </c>
      <c r="G31" t="str">
        <f>IF(物品!I31="",0,"'"&amp;物品!I31&amp;"'")</f>
        <v>'E030'</v>
      </c>
      <c r="H31">
        <f>IF(物品!R31="",0,物品!R31)</f>
        <v>0</v>
      </c>
      <c r="I31">
        <f>IF(物品!S31="",0,物品!S31)</f>
        <v>0</v>
      </c>
      <c r="J31" t="str">
        <f>IF(物品!C31="",0,""""&amp;物品!C31&amp;"""")</f>
        <v>"|CffFF0000[武器]太极八卦剑lv4|r"</v>
      </c>
      <c r="K31" t="str">
        <f>IF(物品!T31="","""""",""""&amp;物品!T31&amp;"""")</f>
        <v>"|n攻击|Cffffc92610%|r概率附加|Cffffc926业力*400%|r攻击伤害|n"</v>
      </c>
      <c r="L31" t="str">
        <f>IF(物品!U31="",0,""""&amp;物品!U31&amp;"""")</f>
        <v>"ReplaceableTextures\\CommandButtons\\BTNZ05.blp"</v>
      </c>
      <c r="M31" t="str">
        <f t="shared" si="4"/>
        <v>InitEquipData('E029',0,0,30000,50,0,'E030',0,0)</v>
      </c>
      <c r="N31" t="str">
        <f t="shared" si="5"/>
        <v>call InitTypeIdStrings('E029',"|CffFF0000[武器]太极八卦剑lv4|r","ReplaceableTextures\\CommandButtons\\BTNZ05.blp","|n攻击|Cffffc92610%|r概率附加|Cffffc926业力*400%|r攻击伤害|n")</v>
      </c>
    </row>
    <row r="32" spans="1:14">
      <c r="A32" t="str">
        <f>IF(物品!B32="",0,"'"&amp;物品!B32&amp;"'")</f>
        <v>'E030'</v>
      </c>
      <c r="B32">
        <f>物品!D32</f>
        <v>0</v>
      </c>
      <c r="C32">
        <f>物品!E32</f>
        <v>0</v>
      </c>
      <c r="D32">
        <f>物品!F32</f>
        <v>0</v>
      </c>
      <c r="E32">
        <f>IF(ISTEXT(物品!G32)=TRUE,"'"&amp;物品!G32&amp;"'",物品!G32)</f>
        <v>0</v>
      </c>
      <c r="F32">
        <f>IF(ISTEXT(物品!H32)=TRUE,"'"&amp;物品!H32&amp;"'",物品!H32)</f>
        <v>0</v>
      </c>
      <c r="G32" t="str">
        <f>IF(物品!I32="",0,"'"&amp;物品!I32&amp;"'")</f>
        <v>'E031'</v>
      </c>
      <c r="H32">
        <f>IF(物品!R32="",0,物品!R32)</f>
        <v>0</v>
      </c>
      <c r="I32">
        <f>IF(物品!S32="",0,物品!S32)</f>
        <v>0</v>
      </c>
      <c r="J32" t="str">
        <f>IF(物品!C32="",0,""""&amp;物品!C32&amp;"""")</f>
        <v>"|CffFF0000[武器]太极八卦剑lv5|r"</v>
      </c>
      <c r="K32" t="str">
        <f>IF(物品!T32="","""""",""""&amp;物品!T32&amp;"""")</f>
        <v>"|n攻击|Cffffc92610%|r概率附加|Cffffc926业力*400%|r攻击伤害|n|n可以使用|cffff0000虚空神石|r进行升级"</v>
      </c>
      <c r="L32" t="str">
        <f>IF(物品!U32="",0,""""&amp;物品!U32&amp;"""")</f>
        <v>"ReplaceableTextures\\CommandButtons\\BTNZ05.blp"</v>
      </c>
      <c r="M32" t="str">
        <f t="shared" si="4"/>
        <v>InitEquipData('E030',0,0,0,0,0,'E031',0,0)</v>
      </c>
      <c r="N32" t="str">
        <f t="shared" si="5"/>
        <v>call InitTypeIdStrings('E030',"|CffFF0000[武器]太极八卦剑lv5|r","ReplaceableTextures\\CommandButtons\\BTNZ05.blp","|n攻击|Cffffc92610%|r概率附加|Cffffc926业力*400%|r攻击伤害|n|n可以使用|cffff0000虚空神石|r进行升级")</v>
      </c>
    </row>
    <row r="33" spans="1:14">
      <c r="A33" t="str">
        <f>IF(物品!B33="",0,"'"&amp;物品!B33&amp;"'")</f>
        <v>'E031'</v>
      </c>
      <c r="B33">
        <f>物品!D33</f>
        <v>0</v>
      </c>
      <c r="C33">
        <f>物品!E33</f>
        <v>0</v>
      </c>
      <c r="D33">
        <f>物品!F33</f>
        <v>0</v>
      </c>
      <c r="E33">
        <f>IF(ISTEXT(物品!G33)=TRUE,"'"&amp;物品!G33&amp;"'",物品!G33)</f>
        <v>0</v>
      </c>
      <c r="F33">
        <f>IF(ISTEXT(物品!H33)=TRUE,"'"&amp;物品!H33&amp;"'",物品!H33)</f>
        <v>0</v>
      </c>
      <c r="G33" t="str">
        <f>IF(物品!I33="",0,"'"&amp;物品!I33&amp;"'")</f>
        <v>'E032'</v>
      </c>
      <c r="H33">
        <f>IF(物品!R33="",0,物品!R33)</f>
        <v>0</v>
      </c>
      <c r="I33">
        <f>IF(物品!S33="",0,物品!S33)</f>
        <v>0</v>
      </c>
      <c r="J33" t="str">
        <f>IF(物品!C33="",0,""""&amp;物品!C33&amp;"""")</f>
        <v>"|CffFFC926灭|Cfff7a049魂|Cffef786d转|Cffe85091魄lv1|r"</v>
      </c>
      <c r="K33" t="str">
        <f>IF(物品!T33="","""""",""""&amp;物品!T33&amp;"""")</f>
        <v>"|n攻击|Cffffc92610%|r概率附加|Cffffc926业力*400%|r攻击伤害|n|n可以使用|cffff0000虚空神石|r进行升级"</v>
      </c>
      <c r="L33" t="str">
        <f>IF(物品!U33="",0,""""&amp;物品!U33&amp;"""")</f>
        <v>"ReplaceableTextures\\CommandButtons\\BTNZ25.blp"</v>
      </c>
      <c r="M33" t="str">
        <f t="shared" si="4"/>
        <v>InitEquipData('E031',0,0,0,0,0,'E032',0,0)</v>
      </c>
      <c r="N33" t="str">
        <f t="shared" si="5"/>
        <v>call InitTypeIdStrings('E031',"|CffFFC926灭|Cfff7a049魂|Cffef786d转|Cffe85091魄lv1|r","ReplaceableTextures\\CommandButtons\\BTNZ25.blp","|n攻击|Cffffc92610%|r概率附加|Cffffc926业力*400%|r攻击伤害|n|n可以使用|cffff0000虚空神石|r进行升级")</v>
      </c>
    </row>
    <row r="34" spans="1:14">
      <c r="A34" t="str">
        <f>IF(物品!B34="",0,"'"&amp;物品!B34&amp;"'")</f>
        <v>'E032'</v>
      </c>
      <c r="B34">
        <f>物品!D34</f>
        <v>0</v>
      </c>
      <c r="C34">
        <f>物品!E34</f>
        <v>0</v>
      </c>
      <c r="D34">
        <f>物品!F34</f>
        <v>0</v>
      </c>
      <c r="E34">
        <f>IF(ISTEXT(物品!G34)=TRUE,"'"&amp;物品!G34&amp;"'",物品!G34)</f>
        <v>0</v>
      </c>
      <c r="F34">
        <f>IF(ISTEXT(物品!H34)=TRUE,"'"&amp;物品!H34&amp;"'",物品!H34)</f>
        <v>0</v>
      </c>
      <c r="G34" t="str">
        <f>IF(物品!I34="",0,"'"&amp;物品!I34&amp;"'")</f>
        <v>'E033'</v>
      </c>
      <c r="H34">
        <f>IF(物品!R34="",0,物品!R34)</f>
        <v>0</v>
      </c>
      <c r="I34">
        <f>IF(物品!S34="",0,物品!S34)</f>
        <v>0</v>
      </c>
      <c r="J34" t="str">
        <f>IF(物品!C34="",0,""""&amp;物品!C34&amp;"""")</f>
        <v>"|CffFFC926灭|Cfff7a049魂|Cffef786d转|Cffe85091魄lv2|r"</v>
      </c>
      <c r="K34" t="str">
        <f>IF(物品!T34="","""""",""""&amp;物品!T34&amp;"""")</f>
        <v>"|n攻击|Cffffc92610%|r概率附加|Cffffc926业力*400%|r攻击伤害|n|n可以使用|cffff0000虚空神石|r进行升级"</v>
      </c>
      <c r="L34" t="str">
        <f>IF(物品!U34="",0,""""&amp;物品!U34&amp;"""")</f>
        <v>"ReplaceableTextures\\CommandButtons\\BTNZ25.blp"</v>
      </c>
      <c r="M34" t="str">
        <f t="shared" si="4"/>
        <v>InitEquipData('E032',0,0,0,0,0,'E033',0,0)</v>
      </c>
      <c r="N34" t="str">
        <f t="shared" si="5"/>
        <v>call InitTypeIdStrings('E032',"|CffFFC926灭|Cfff7a049魂|Cffef786d转|Cffe85091魄lv2|r","ReplaceableTextures\\CommandButtons\\BTNZ25.blp","|n攻击|Cffffc92610%|r概率附加|Cffffc926业力*400%|r攻击伤害|n|n可以使用|cffff0000虚空神石|r进行升级")</v>
      </c>
    </row>
    <row r="35" spans="1:14">
      <c r="A35" t="str">
        <f>IF(物品!B35="",0,"'"&amp;物品!B35&amp;"'")</f>
        <v>'E033'</v>
      </c>
      <c r="B35">
        <f>物品!D35</f>
        <v>0</v>
      </c>
      <c r="C35">
        <f>物品!E35</f>
        <v>0</v>
      </c>
      <c r="D35">
        <f>物品!F35</f>
        <v>0</v>
      </c>
      <c r="E35">
        <f>IF(ISTEXT(物品!G35)=TRUE,"'"&amp;物品!G35&amp;"'",物品!G35)</f>
        <v>0</v>
      </c>
      <c r="F35">
        <f>IF(ISTEXT(物品!H35)=TRUE,"'"&amp;物品!H35&amp;"'",物品!H35)</f>
        <v>0</v>
      </c>
      <c r="G35" t="str">
        <f>IF(物品!I35="",0,"'"&amp;物品!I35&amp;"'")</f>
        <v>'E034'</v>
      </c>
      <c r="H35">
        <f>IF(物品!R35="",0,物品!R35)</f>
        <v>0</v>
      </c>
      <c r="I35">
        <f>IF(物品!S35="",0,物品!S35)</f>
        <v>0</v>
      </c>
      <c r="J35" t="str">
        <f>IF(物品!C35="",0,""""&amp;物品!C35&amp;"""")</f>
        <v>"|CffFFC926灭|Cfff7a049魂|Cffef786d转|Cffe85091魄lv3|r"</v>
      </c>
      <c r="K35" t="str">
        <f>IF(物品!T35="","""""",""""&amp;物品!T35&amp;"""")</f>
        <v>"|n攻击|Cffffc92610%|r概率附加|Cffffc926业力*400%|r攻击伤害|n|n可以使用|cffff0000虚空神石|r进行升级"</v>
      </c>
      <c r="L35" t="str">
        <f>IF(物品!U35="",0,""""&amp;物品!U35&amp;"""")</f>
        <v>"ReplaceableTextures\\CommandButtons\\BTNZ25.blp"</v>
      </c>
      <c r="M35" t="str">
        <f t="shared" si="4"/>
        <v>InitEquipData('E033',0,0,0,0,0,'E034',0,0)</v>
      </c>
      <c r="N35" t="str">
        <f t="shared" si="5"/>
        <v>call InitTypeIdStrings('E033',"|CffFFC926灭|Cfff7a049魂|Cffef786d转|Cffe85091魄lv3|r","ReplaceableTextures\\CommandButtons\\BTNZ25.blp","|n攻击|Cffffc92610%|r概率附加|Cffffc926业力*400%|r攻击伤害|n|n可以使用|cffff0000虚空神石|r进行升级")</v>
      </c>
    </row>
    <row r="36" spans="1:14">
      <c r="A36" t="str">
        <f>IF(物品!B36="",0,"'"&amp;物品!B36&amp;"'")</f>
        <v>'E034'</v>
      </c>
      <c r="B36">
        <f>物品!D36</f>
        <v>0</v>
      </c>
      <c r="C36">
        <f>物品!E36</f>
        <v>0</v>
      </c>
      <c r="D36">
        <f>物品!F36</f>
        <v>0</v>
      </c>
      <c r="E36">
        <f>IF(ISTEXT(物品!G36)=TRUE,"'"&amp;物品!G36&amp;"'",物品!G36)</f>
        <v>0</v>
      </c>
      <c r="F36">
        <f>IF(ISTEXT(物品!H36)=TRUE,"'"&amp;物品!H36&amp;"'",物品!H36)</f>
        <v>0</v>
      </c>
      <c r="G36" t="str">
        <f>IF(物品!I36="",0,"'"&amp;物品!I36&amp;"'")</f>
        <v>'E035'</v>
      </c>
      <c r="H36">
        <f>IF(物品!R36="",0,物品!R36)</f>
        <v>0</v>
      </c>
      <c r="I36">
        <f>IF(物品!S36="",0,物品!S36)</f>
        <v>0</v>
      </c>
      <c r="J36" t="str">
        <f>IF(物品!C36="",0,""""&amp;物品!C36&amp;"""")</f>
        <v>"|CffFFC926灭|Cfff7a049魂|Cffef786d转|Cffe85091魄lv4|r"</v>
      </c>
      <c r="K36" t="str">
        <f>IF(物品!T36="","""""",""""&amp;物品!T36&amp;"""")</f>
        <v>"|n攻击|Cffffc92610%|r概率附加|Cffffc926业力*400%|r攻击伤害|n|n可以使用|cffff0033创世碎片|r进行升级"</v>
      </c>
      <c r="L36" t="str">
        <f>IF(物品!U36="",0,""""&amp;物品!U36&amp;"""")</f>
        <v>"ReplaceableTextures\\CommandButtons\\BTNZ25.blp"</v>
      </c>
      <c r="M36" t="str">
        <f t="shared" si="4"/>
        <v>InitEquipData('E034',0,0,0,0,0,'E035',0,0)</v>
      </c>
      <c r="N36" t="str">
        <f t="shared" si="5"/>
        <v>call InitTypeIdStrings('E034',"|CffFFC926灭|Cfff7a049魂|Cffef786d转|Cffe85091魄lv4|r","ReplaceableTextures\\CommandButtons\\BTNZ25.blp","|n攻击|Cffffc92610%|r概率附加|Cffffc926业力*400%|r攻击伤害|n|n可以使用|cffff0033创世碎片|r进行升级")</v>
      </c>
    </row>
    <row r="37" spans="1:14">
      <c r="A37" t="str">
        <f>IF(物品!B37="",0,"'"&amp;物品!B37&amp;"'")</f>
        <v>'E035'</v>
      </c>
      <c r="B37">
        <f>物品!D37</f>
        <v>0</v>
      </c>
      <c r="C37">
        <f>物品!E37</f>
        <v>0</v>
      </c>
      <c r="D37">
        <f>物品!F37</f>
        <v>0</v>
      </c>
      <c r="E37">
        <f>IF(ISTEXT(物品!G37)=TRUE,"'"&amp;物品!G37&amp;"'",物品!G37)</f>
        <v>0</v>
      </c>
      <c r="F37">
        <f>IF(ISTEXT(物品!H37)=TRUE,"'"&amp;物品!H37&amp;"'",物品!H37)</f>
        <v>0</v>
      </c>
      <c r="G37">
        <f>IF(物品!I37="",0,"'"&amp;物品!I37&amp;"'")</f>
        <v>0</v>
      </c>
      <c r="H37">
        <f>IF(物品!R37="",0,物品!R37)</f>
        <v>0</v>
      </c>
      <c r="I37">
        <f>IF(物品!S37="",0,物品!S37)</f>
        <v>0</v>
      </c>
      <c r="J37" t="str">
        <f>IF(物品!C37="",0,""""&amp;物品!C37&amp;"""")</f>
        <v>"|CffFF4DFF灭|Cffff39bf魂|Cffff267f转|Cffff133f魄lv5|r"</v>
      </c>
      <c r="K37" t="str">
        <f>IF(物品!T37="","""""",""""&amp;物品!T37&amp;"""")</f>
        <v>"|n攻击|Cffffc92610%|r概率附加|Cffffc926业力*400%|r攻击伤害"</v>
      </c>
      <c r="L37" t="str">
        <f>IF(物品!U37="",0,""""&amp;物品!U37&amp;"""")</f>
        <v>"ReplaceableTextures\\CommandButtons\\BTNZ25.blp"</v>
      </c>
      <c r="M37" t="str">
        <f t="shared" si="4"/>
        <v/>
      </c>
      <c r="N37" t="str">
        <f t="shared" si="5"/>
        <v>call InitTypeIdStrings('E035',"|CffFF4DFF灭|Cffff39bf魂|Cffff267f转|Cffff133f魄lv5|r","ReplaceableTextures\\CommandButtons\\BTNZ25.blp","|n攻击|Cffffc92610%|r概率附加|Cffffc926业力*400%|r攻击伤害")</v>
      </c>
    </row>
    <row r="38" spans="1:14">
      <c r="A38" t="str">
        <f>IF(物品!B38="",0,"'"&amp;物品!B38&amp;"'")</f>
        <v>'E101'</v>
      </c>
      <c r="B38">
        <f>物品!D38</f>
        <v>200</v>
      </c>
      <c r="C38">
        <f>物品!E38</f>
        <v>0</v>
      </c>
      <c r="D38">
        <f>物品!F38</f>
        <v>0</v>
      </c>
      <c r="E38">
        <f>IF(ISTEXT(物品!G38)=TRUE,"'"&amp;物品!G38&amp;"'",物品!G38)</f>
        <v>90</v>
      </c>
      <c r="F38">
        <f>IF(ISTEXT(物品!H38)=TRUE,"'"&amp;物品!H38&amp;"'",物品!H38)</f>
        <v>0</v>
      </c>
      <c r="G38" t="str">
        <f>IF(物品!I38="",0,"'"&amp;物品!I38&amp;"'")</f>
        <v>'E102'</v>
      </c>
      <c r="H38">
        <f>IF(物品!R38="",0,物品!R38)</f>
        <v>0</v>
      </c>
      <c r="I38">
        <f>IF(物品!S38="",0,物品!S38)</f>
        <v>0</v>
      </c>
      <c r="J38" t="str">
        <f>IF(物品!C38="",0,""""&amp;物品!C38&amp;"""")</f>
        <v>"[饰品]青珑挂珠lv1"</v>
      </c>
      <c r="K38" t="str">
        <f>IF(物品!T38="","""""",""""&amp;物品!T38&amp;"""")</f>
        <v>"|n|Cff00ff7f击杀200只怪有90%概率升级|r"</v>
      </c>
      <c r="L38" t="str">
        <f>IF(物品!U38="",0,""""&amp;物品!U38&amp;"""")</f>
        <v>"ReplaceableTextures\\CommandButtons\\BTNZ06.blp"</v>
      </c>
      <c r="M38" t="str">
        <f t="shared" si="4"/>
        <v>InitEquipData('E101',200,0,0,90,0,'E102',0,0)</v>
      </c>
      <c r="N38" t="str">
        <f t="shared" si="5"/>
        <v>call InitTypeIdStrings('E101',"[饰品]青珑挂珠lv1","ReplaceableTextures\\CommandButtons\\BTNZ06.blp","|n|Cff00ff7f击杀200只怪有90%概率升级|r")</v>
      </c>
    </row>
    <row r="39" spans="1:14">
      <c r="A39" t="str">
        <f>IF(物品!B39="",0,"'"&amp;物品!B39&amp;"'")</f>
        <v>'E102'</v>
      </c>
      <c r="B39">
        <f>物品!D39</f>
        <v>200</v>
      </c>
      <c r="C39">
        <f>物品!E39</f>
        <v>0</v>
      </c>
      <c r="D39">
        <f>物品!F39</f>
        <v>0</v>
      </c>
      <c r="E39">
        <f>IF(ISTEXT(物品!G39)=TRUE,"'"&amp;物品!G39&amp;"'",物品!G39)</f>
        <v>90</v>
      </c>
      <c r="F39">
        <f>IF(ISTEXT(物品!H39)=TRUE,"'"&amp;物品!H39&amp;"'",物品!H39)</f>
        <v>0</v>
      </c>
      <c r="G39" t="str">
        <f>IF(物品!I39="",0,"'"&amp;物品!I39&amp;"'")</f>
        <v>'E103'</v>
      </c>
      <c r="H39">
        <f>IF(物品!R39="",0,物品!R39)</f>
        <v>0</v>
      </c>
      <c r="I39">
        <f>IF(物品!S39="",0,物品!S39)</f>
        <v>0</v>
      </c>
      <c r="J39" t="str">
        <f>IF(物品!C39="",0,""""&amp;物品!C39&amp;"""")</f>
        <v>"[饰品]青珑挂珠lv2"</v>
      </c>
      <c r="K39" t="str">
        <f>IF(物品!T39="","""""",""""&amp;物品!T39&amp;"""")</f>
        <v>"|n|Cff00ff7f击杀200只怪有90%概率升级|r"</v>
      </c>
      <c r="L39" t="str">
        <f>IF(物品!U39="",0,""""&amp;物品!U39&amp;"""")</f>
        <v>"ReplaceableTextures\\CommandButtons\\BTNZ06.blp"</v>
      </c>
      <c r="M39" t="str">
        <f t="shared" si="4"/>
        <v>InitEquipData('E102',200,0,0,90,0,'E103',0,0)</v>
      </c>
      <c r="N39" t="str">
        <f t="shared" si="5"/>
        <v>call InitTypeIdStrings('E102',"[饰品]青珑挂珠lv2","ReplaceableTextures\\CommandButtons\\BTNZ06.blp","|n|Cff00ff7f击杀200只怪有90%概率升级|r")</v>
      </c>
    </row>
    <row r="40" spans="1:14">
      <c r="A40" t="str">
        <f>IF(物品!B40="",0,"'"&amp;物品!B40&amp;"'")</f>
        <v>'E103'</v>
      </c>
      <c r="B40">
        <f>物品!D40</f>
        <v>200</v>
      </c>
      <c r="C40">
        <f>物品!E40</f>
        <v>0</v>
      </c>
      <c r="D40">
        <f>物品!F40</f>
        <v>0</v>
      </c>
      <c r="E40">
        <f>IF(ISTEXT(物品!G40)=TRUE,"'"&amp;物品!G40&amp;"'",物品!G40)</f>
        <v>90</v>
      </c>
      <c r="F40">
        <f>IF(ISTEXT(物品!H40)=TRUE,"'"&amp;物品!H40&amp;"'",物品!H40)</f>
        <v>0</v>
      </c>
      <c r="G40" t="str">
        <f>IF(物品!I40="",0,"'"&amp;物品!I40&amp;"'")</f>
        <v>'E104'</v>
      </c>
      <c r="H40">
        <f>IF(物品!R40="",0,物品!R40)</f>
        <v>0</v>
      </c>
      <c r="I40">
        <f>IF(物品!S40="",0,物品!S40)</f>
        <v>0</v>
      </c>
      <c r="J40" t="str">
        <f>IF(物品!C40="",0,""""&amp;物品!C40&amp;"""")</f>
        <v>"[饰品]青珑挂珠lv3"</v>
      </c>
      <c r="K40" t="str">
        <f>IF(物品!T40="","""""",""""&amp;物品!T40&amp;"""")</f>
        <v>"|n|Cff00ff7f击杀200只怪有90%概率升级|r"</v>
      </c>
      <c r="L40" t="str">
        <f>IF(物品!U40="",0,""""&amp;物品!U40&amp;"""")</f>
        <v>"ReplaceableTextures\\CommandButtons\\BTNZ06.blp"</v>
      </c>
      <c r="M40" t="str">
        <f t="shared" si="4"/>
        <v>InitEquipData('E103',200,0,0,90,0,'E104',0,0)</v>
      </c>
      <c r="N40" t="str">
        <f t="shared" si="5"/>
        <v>call InitTypeIdStrings('E103',"[饰品]青珑挂珠lv3","ReplaceableTextures\\CommandButtons\\BTNZ06.blp","|n|Cff00ff7f击杀200只怪有90%概率升级|r")</v>
      </c>
    </row>
    <row r="41" spans="1:14">
      <c r="A41" t="str">
        <f>IF(物品!B41="",0,"'"&amp;物品!B41&amp;"'")</f>
        <v>'E104'</v>
      </c>
      <c r="B41">
        <f>物品!D41</f>
        <v>200</v>
      </c>
      <c r="C41">
        <f>物品!E41</f>
        <v>0</v>
      </c>
      <c r="D41">
        <f>物品!F41</f>
        <v>0</v>
      </c>
      <c r="E41">
        <f>IF(ISTEXT(物品!G41)=TRUE,"'"&amp;物品!G41&amp;"'",物品!G41)</f>
        <v>90</v>
      </c>
      <c r="F41">
        <f>IF(ISTEXT(物品!H41)=TRUE,"'"&amp;物品!H41&amp;"'",物品!H41)</f>
        <v>0</v>
      </c>
      <c r="G41" t="str">
        <f>IF(物品!I41="",0,"'"&amp;物品!I41&amp;"'")</f>
        <v>'E105'</v>
      </c>
      <c r="H41">
        <f>IF(物品!R41="",0,物品!R41)</f>
        <v>0</v>
      </c>
      <c r="I41">
        <f>IF(物品!S41="",0,物品!S41)</f>
        <v>0</v>
      </c>
      <c r="J41" t="str">
        <f>IF(物品!C41="",0,""""&amp;物品!C41&amp;"""")</f>
        <v>"[饰品]青珑挂珠lv4"</v>
      </c>
      <c r="K41" t="str">
        <f>IF(物品!T41="","""""",""""&amp;物品!T41&amp;"""")</f>
        <v>"|n|Cff00ff7f击杀200只怪有90%概率升级|r"</v>
      </c>
      <c r="L41" t="str">
        <f>IF(物品!U41="",0,""""&amp;物品!U41&amp;"""")</f>
        <v>"ReplaceableTextures\\CommandButtons\\BTNZ06.blp"</v>
      </c>
      <c r="M41" t="str">
        <f t="shared" si="4"/>
        <v>InitEquipData('E104',200,0,0,90,0,'E105',0,0)</v>
      </c>
      <c r="N41" t="str">
        <f t="shared" si="5"/>
        <v>call InitTypeIdStrings('E104',"[饰品]青珑挂珠lv4","ReplaceableTextures\\CommandButtons\\BTNZ06.blp","|n|Cff00ff7f击杀200只怪有90%概率升级|r")</v>
      </c>
    </row>
    <row r="42" spans="1:14">
      <c r="A42" t="str">
        <f>IF(物品!B42="",0,"'"&amp;物品!B42&amp;"'")</f>
        <v>'E105'</v>
      </c>
      <c r="B42">
        <f>物品!D42</f>
        <v>300</v>
      </c>
      <c r="C42">
        <f>物品!E42</f>
        <v>0</v>
      </c>
      <c r="D42">
        <f>物品!F42</f>
        <v>0</v>
      </c>
      <c r="E42">
        <f>IF(ISTEXT(物品!G42)=TRUE,"'"&amp;物品!G42&amp;"'",物品!G42)</f>
        <v>80</v>
      </c>
      <c r="F42">
        <f>IF(ISTEXT(物品!H42)=TRUE,"'"&amp;物品!H42&amp;"'",物品!H42)</f>
        <v>0</v>
      </c>
      <c r="G42" t="str">
        <f>IF(物品!I42="",0,"'"&amp;物品!I42&amp;"'")</f>
        <v>'E106'</v>
      </c>
      <c r="H42">
        <f>IF(物品!R42="",0,物品!R42)</f>
        <v>0</v>
      </c>
      <c r="I42">
        <f>IF(物品!S42="",0,物品!S42)</f>
        <v>0</v>
      </c>
      <c r="J42" t="str">
        <f>IF(物品!C42="",0,""""&amp;物品!C42&amp;"""")</f>
        <v>"[饰品]青珑挂珠lv5"</v>
      </c>
      <c r="K42" t="str">
        <f>IF(物品!T42="","""""",""""&amp;物品!T42&amp;"""")</f>
        <v>"|n|Cff00ff7f击杀300只怪有80%概率升级|r"</v>
      </c>
      <c r="L42" t="str">
        <f>IF(物品!U42="",0,""""&amp;物品!U42&amp;"""")</f>
        <v>"ReplaceableTextures\\CommandButtons\\BTNZ06.blp"</v>
      </c>
      <c r="M42" t="str">
        <f t="shared" si="4"/>
        <v>InitEquipData('E105',300,0,0,80,0,'E106',0,0)</v>
      </c>
      <c r="N42" t="str">
        <f t="shared" si="5"/>
        <v>call InitTypeIdStrings('E105',"[饰品]青珑挂珠lv5","ReplaceableTextures\\CommandButtons\\BTNZ06.blp","|n|Cff00ff7f击杀300只怪有80%概率升级|r")</v>
      </c>
    </row>
    <row r="43" spans="1:14">
      <c r="A43" t="str">
        <f>IF(物品!B43="",0,"'"&amp;物品!B43&amp;"'")</f>
        <v>'E106'</v>
      </c>
      <c r="B43">
        <f>物品!D43</f>
        <v>250</v>
      </c>
      <c r="C43">
        <f>物品!E43</f>
        <v>0</v>
      </c>
      <c r="D43">
        <f>物品!F43</f>
        <v>0</v>
      </c>
      <c r="E43">
        <f>IF(ISTEXT(物品!G43)=TRUE,"'"&amp;物品!G43&amp;"'",物品!G43)</f>
        <v>80</v>
      </c>
      <c r="F43">
        <f>IF(ISTEXT(物品!H43)=TRUE,"'"&amp;物品!H43&amp;"'",物品!H43)</f>
        <v>0</v>
      </c>
      <c r="G43" t="str">
        <f>IF(物品!I43="",0,"'"&amp;物品!I43&amp;"'")</f>
        <v>'E107'</v>
      </c>
      <c r="H43">
        <f>IF(物品!R43="",0,物品!R43)</f>
        <v>0</v>
      </c>
      <c r="I43">
        <f>IF(物品!S43="",0,物品!S43)</f>
        <v>0</v>
      </c>
      <c r="J43" t="str">
        <f>IF(物品!C43="",0,""""&amp;物品!C43&amp;"""")</f>
        <v>"|Cff00FF7F[饰品]紫晶坠子lv1|r"</v>
      </c>
      <c r="K43" t="str">
        <f>IF(物品!T43="","""""",""""&amp;物品!T43&amp;"""")</f>
        <v>"|n|Cff00ff7f击杀250只怪有80%概率升级|r"</v>
      </c>
      <c r="L43" t="str">
        <f>IF(物品!U43="",0,""""&amp;物品!U43&amp;"""")</f>
        <v>"ReplaceableTextures\\CommandButtons\\BTNZ07.blp"</v>
      </c>
      <c r="M43" t="str">
        <f t="shared" si="4"/>
        <v>InitEquipData('E106',250,0,0,80,0,'E107',0,0)</v>
      </c>
      <c r="N43" t="str">
        <f t="shared" si="5"/>
        <v>call InitTypeIdStrings('E106',"|Cff00FF7F[饰品]紫晶坠子lv1|r","ReplaceableTextures\\CommandButtons\\BTNZ07.blp","|n|Cff00ff7f击杀250只怪有80%概率升级|r")</v>
      </c>
    </row>
    <row r="44" spans="1:14">
      <c r="A44" t="str">
        <f>IF(物品!B44="",0,"'"&amp;物品!B44&amp;"'")</f>
        <v>'E107'</v>
      </c>
      <c r="B44">
        <f>物品!D44</f>
        <v>250</v>
      </c>
      <c r="C44">
        <f>物品!E44</f>
        <v>0</v>
      </c>
      <c r="D44">
        <f>物品!F44</f>
        <v>0</v>
      </c>
      <c r="E44">
        <f>IF(ISTEXT(物品!G44)=TRUE,"'"&amp;物品!G44&amp;"'",物品!G44)</f>
        <v>80</v>
      </c>
      <c r="F44">
        <f>IF(ISTEXT(物品!H44)=TRUE,"'"&amp;物品!H44&amp;"'",物品!H44)</f>
        <v>0</v>
      </c>
      <c r="G44" t="str">
        <f>IF(物品!I44="",0,"'"&amp;物品!I44&amp;"'")</f>
        <v>'E108'</v>
      </c>
      <c r="H44">
        <f>IF(物品!R44="",0,物品!R44)</f>
        <v>0</v>
      </c>
      <c r="I44">
        <f>IF(物品!S44="",0,物品!S44)</f>
        <v>0</v>
      </c>
      <c r="J44" t="str">
        <f>IF(物品!C44="",0,""""&amp;物品!C44&amp;"""")</f>
        <v>"|Cff00FF7F[饰品]紫晶坠子lv2|r"</v>
      </c>
      <c r="K44" t="str">
        <f>IF(物品!T44="","""""",""""&amp;物品!T44&amp;"""")</f>
        <v>"|n|Cff00ff7f击杀250只怪有80%概率升级|r"</v>
      </c>
      <c r="L44" t="str">
        <f>IF(物品!U44="",0,""""&amp;物品!U44&amp;"""")</f>
        <v>"ReplaceableTextures\\CommandButtons\\BTNZ07.blp"</v>
      </c>
      <c r="M44" t="str">
        <f t="shared" si="4"/>
        <v>InitEquipData('E107',250,0,0,80,0,'E108',0,0)</v>
      </c>
      <c r="N44" t="str">
        <f t="shared" si="5"/>
        <v>call InitTypeIdStrings('E107',"|Cff00FF7F[饰品]紫晶坠子lv2|r","ReplaceableTextures\\CommandButtons\\BTNZ07.blp","|n|Cff00ff7f击杀250只怪有80%概率升级|r")</v>
      </c>
    </row>
    <row r="45" spans="1:14">
      <c r="A45" t="str">
        <f>IF(物品!B45="",0,"'"&amp;物品!B45&amp;"'")</f>
        <v>'E108'</v>
      </c>
      <c r="B45">
        <f>物品!D45</f>
        <v>250</v>
      </c>
      <c r="C45">
        <f>物品!E45</f>
        <v>0</v>
      </c>
      <c r="D45">
        <f>物品!F45</f>
        <v>0</v>
      </c>
      <c r="E45">
        <f>IF(ISTEXT(物品!G45)=TRUE,"'"&amp;物品!G45&amp;"'",物品!G45)</f>
        <v>80</v>
      </c>
      <c r="F45">
        <f>IF(ISTEXT(物品!H45)=TRUE,"'"&amp;物品!H45&amp;"'",物品!H45)</f>
        <v>0</v>
      </c>
      <c r="G45" t="str">
        <f>IF(物品!I45="",0,"'"&amp;物品!I45&amp;"'")</f>
        <v>'E109'</v>
      </c>
      <c r="H45">
        <f>IF(物品!R45="",0,物品!R45)</f>
        <v>0</v>
      </c>
      <c r="I45">
        <f>IF(物品!S45="",0,物品!S45)</f>
        <v>0</v>
      </c>
      <c r="J45" t="str">
        <f>IF(物品!C45="",0,""""&amp;物品!C45&amp;"""")</f>
        <v>"|Cff00FF7F[饰品]紫晶坠子lv3|r"</v>
      </c>
      <c r="K45" t="str">
        <f>IF(物品!T45="","""""",""""&amp;物品!T45&amp;"""")</f>
        <v>"|n|Cff00ff7f击杀250只怪有80%概率升级|r"</v>
      </c>
      <c r="L45" t="str">
        <f>IF(物品!U45="",0,""""&amp;物品!U45&amp;"""")</f>
        <v>"ReplaceableTextures\\CommandButtons\\BTNZ07.blp"</v>
      </c>
      <c r="M45" t="str">
        <f t="shared" si="4"/>
        <v>InitEquipData('E108',250,0,0,80,0,'E109',0,0)</v>
      </c>
      <c r="N45" t="str">
        <f t="shared" si="5"/>
        <v>call InitTypeIdStrings('E108',"|Cff00FF7F[饰品]紫晶坠子lv3|r","ReplaceableTextures\\CommandButtons\\BTNZ07.blp","|n|Cff00ff7f击杀250只怪有80%概率升级|r")</v>
      </c>
    </row>
    <row r="46" spans="1:14">
      <c r="A46" t="str">
        <f>IF(物品!B46="",0,"'"&amp;物品!B46&amp;"'")</f>
        <v>'E109'</v>
      </c>
      <c r="B46">
        <f>物品!D46</f>
        <v>250</v>
      </c>
      <c r="C46">
        <f>物品!E46</f>
        <v>0</v>
      </c>
      <c r="D46">
        <f>物品!F46</f>
        <v>0</v>
      </c>
      <c r="E46">
        <f>IF(ISTEXT(物品!G46)=TRUE,"'"&amp;物品!G46&amp;"'",物品!G46)</f>
        <v>80</v>
      </c>
      <c r="F46">
        <f>IF(ISTEXT(物品!H46)=TRUE,"'"&amp;物品!H46&amp;"'",物品!H46)</f>
        <v>0</v>
      </c>
      <c r="G46" t="str">
        <f>IF(物品!I46="",0,"'"&amp;物品!I46&amp;"'")</f>
        <v>'E110'</v>
      </c>
      <c r="H46">
        <f>IF(物品!R46="",0,物品!R46)</f>
        <v>0</v>
      </c>
      <c r="I46">
        <f>IF(物品!S46="",0,物品!S46)</f>
        <v>0</v>
      </c>
      <c r="J46" t="str">
        <f>IF(物品!C46="",0,""""&amp;物品!C46&amp;"""")</f>
        <v>"|Cff00FF7F[饰品]紫晶坠子lv4|r"</v>
      </c>
      <c r="K46" t="str">
        <f>IF(物品!T46="","""""",""""&amp;物品!T46&amp;"""")</f>
        <v>"|n|Cff00ff7f击杀250只怪有80%概率升级|r"</v>
      </c>
      <c r="L46" t="str">
        <f>IF(物品!U46="",0,""""&amp;物品!U46&amp;"""")</f>
        <v>"ReplaceableTextures\\CommandButtons\\BTNZ07.blp"</v>
      </c>
      <c r="M46" t="str">
        <f t="shared" si="4"/>
        <v>InitEquipData('E109',250,0,0,80,0,'E110',0,0)</v>
      </c>
      <c r="N46" t="str">
        <f t="shared" si="5"/>
        <v>call InitTypeIdStrings('E109',"|Cff00FF7F[饰品]紫晶坠子lv4|r","ReplaceableTextures\\CommandButtons\\BTNZ07.blp","|n|Cff00ff7f击杀250只怪有80%概率升级|r")</v>
      </c>
    </row>
    <row r="47" spans="1:14">
      <c r="A47" t="str">
        <f>IF(物品!B47="",0,"'"&amp;物品!B47&amp;"'")</f>
        <v>'E110'</v>
      </c>
      <c r="B47">
        <f>物品!D47</f>
        <v>400</v>
      </c>
      <c r="C47">
        <f>物品!E47</f>
        <v>0</v>
      </c>
      <c r="D47">
        <f>物品!F47</f>
        <v>0</v>
      </c>
      <c r="E47">
        <f>IF(ISTEXT(物品!G47)=TRUE,"'"&amp;物品!G47&amp;"'",物品!G47)</f>
        <v>70</v>
      </c>
      <c r="F47">
        <f>IF(ISTEXT(物品!H47)=TRUE,"'"&amp;物品!H47&amp;"'",物品!H47)</f>
        <v>0</v>
      </c>
      <c r="G47" t="str">
        <f>IF(物品!I47="",0,"'"&amp;物品!I47&amp;"'")</f>
        <v>'E111'</v>
      </c>
      <c r="H47">
        <f>IF(物品!R47="",0,物品!R47)</f>
        <v>0</v>
      </c>
      <c r="I47">
        <f>IF(物品!S47="",0,物品!S47)</f>
        <v>0</v>
      </c>
      <c r="J47" t="str">
        <f>IF(物品!C47="",0,""""&amp;物品!C47&amp;"""")</f>
        <v>"|Cff00FF7F[饰品]紫晶坠子lv5|r"</v>
      </c>
      <c r="K47" t="str">
        <f>IF(物品!T47="","""""",""""&amp;物品!T47&amp;"""")</f>
        <v>"|n|Cff00ff7f击杀400只怪有70%概率升级|r"</v>
      </c>
      <c r="L47" t="str">
        <f>IF(物品!U47="",0,""""&amp;物品!U47&amp;"""")</f>
        <v>"ReplaceableTextures\\CommandButtons\\BTNZ07.blp"</v>
      </c>
      <c r="M47" t="str">
        <f t="shared" si="4"/>
        <v>InitEquipData('E110',400,0,0,70,0,'E111',0,0)</v>
      </c>
      <c r="N47" t="str">
        <f t="shared" si="5"/>
        <v>call InitTypeIdStrings('E110',"|Cff00FF7F[饰品]紫晶坠子lv5|r","ReplaceableTextures\\CommandButtons\\BTNZ07.blp","|n|Cff00ff7f击杀400只怪有70%概率升级|r")</v>
      </c>
    </row>
    <row r="48" spans="1:14">
      <c r="A48" t="str">
        <f>IF(物品!B48="",0,"'"&amp;物品!B48&amp;"'")</f>
        <v>'E111'</v>
      </c>
      <c r="B48">
        <f>物品!D48</f>
        <v>350</v>
      </c>
      <c r="C48">
        <f>物品!E48</f>
        <v>0</v>
      </c>
      <c r="D48">
        <f>物品!F48</f>
        <v>0</v>
      </c>
      <c r="E48">
        <f>IF(ISTEXT(物品!G48)=TRUE,"'"&amp;物品!G48&amp;"'",物品!G48)</f>
        <v>70</v>
      </c>
      <c r="F48">
        <f>IF(ISTEXT(物品!H48)=TRUE,"'"&amp;物品!H48&amp;"'",物品!H48)</f>
        <v>0</v>
      </c>
      <c r="G48" t="str">
        <f>IF(物品!I48="",0,"'"&amp;物品!I48&amp;"'")</f>
        <v>'E112'</v>
      </c>
      <c r="H48">
        <f>IF(物品!R48="",0,物品!R48)</f>
        <v>0</v>
      </c>
      <c r="I48">
        <f>IF(物品!S48="",0,物品!S48)</f>
        <v>0</v>
      </c>
      <c r="J48" t="str">
        <f>IF(物品!C48="",0,""""&amp;物品!C48&amp;"""")</f>
        <v>"|Cff00BFFF[饰品]三才项圈lv1|r"</v>
      </c>
      <c r="K48" t="str">
        <f>IF(物品!T48="","""""",""""&amp;物品!T48&amp;"""")</f>
        <v>"|n|Cff00ff7f击杀350只怪有70%概率升级|r"</v>
      </c>
      <c r="L48" t="str">
        <f>IF(物品!U48="",0,""""&amp;物品!U48&amp;"""")</f>
        <v>"ReplaceableTextures\\CommandButtons\\BTNZ08.blp"</v>
      </c>
      <c r="M48" t="str">
        <f t="shared" si="4"/>
        <v>InitEquipData('E111',350,0,0,70,0,'E112',0,0)</v>
      </c>
      <c r="N48" t="str">
        <f t="shared" si="5"/>
        <v>call InitTypeIdStrings('E111',"|Cff00BFFF[饰品]三才项圈lv1|r","ReplaceableTextures\\CommandButtons\\BTNZ08.blp","|n|Cff00ff7f击杀350只怪有70%概率升级|r")</v>
      </c>
    </row>
    <row r="49" spans="1:14">
      <c r="A49" t="str">
        <f>IF(物品!B49="",0,"'"&amp;物品!B49&amp;"'")</f>
        <v>'E112'</v>
      </c>
      <c r="B49">
        <f>物品!D49</f>
        <v>350</v>
      </c>
      <c r="C49">
        <f>物品!E49</f>
        <v>0</v>
      </c>
      <c r="D49">
        <f>物品!F49</f>
        <v>0</v>
      </c>
      <c r="E49">
        <f>IF(ISTEXT(物品!G49)=TRUE,"'"&amp;物品!G49&amp;"'",物品!G49)</f>
        <v>70</v>
      </c>
      <c r="F49">
        <f>IF(ISTEXT(物品!H49)=TRUE,"'"&amp;物品!H49&amp;"'",物品!H49)</f>
        <v>0</v>
      </c>
      <c r="G49" t="str">
        <f>IF(物品!I49="",0,"'"&amp;物品!I49&amp;"'")</f>
        <v>'E113'</v>
      </c>
      <c r="H49">
        <f>IF(物品!R49="",0,物品!R49)</f>
        <v>0</v>
      </c>
      <c r="I49">
        <f>IF(物品!S49="",0,物品!S49)</f>
        <v>0</v>
      </c>
      <c r="J49" t="str">
        <f>IF(物品!C49="",0,""""&amp;物品!C49&amp;"""")</f>
        <v>"|Cff00BFFF[饰品]三才项圈lv2|r"</v>
      </c>
      <c r="K49" t="str">
        <f>IF(物品!T49="","""""",""""&amp;物品!T49&amp;"""")</f>
        <v>"|n|Cff00ff7f击杀350只怪有70%概率升级|r"</v>
      </c>
      <c r="L49" t="str">
        <f>IF(物品!U49="",0,""""&amp;物品!U49&amp;"""")</f>
        <v>"ReplaceableTextures\\CommandButtons\\BTNZ08.blp"</v>
      </c>
      <c r="M49" t="str">
        <f t="shared" si="4"/>
        <v>InitEquipData('E112',350,0,0,70,0,'E113',0,0)</v>
      </c>
      <c r="N49" t="str">
        <f t="shared" si="5"/>
        <v>call InitTypeIdStrings('E112',"|Cff00BFFF[饰品]三才项圈lv2|r","ReplaceableTextures\\CommandButtons\\BTNZ08.blp","|n|Cff00ff7f击杀350只怪有70%概率升级|r")</v>
      </c>
    </row>
    <row r="50" spans="1:14">
      <c r="A50" t="str">
        <f>IF(物品!B50="",0,"'"&amp;物品!B50&amp;"'")</f>
        <v>'E113'</v>
      </c>
      <c r="B50">
        <f>物品!D50</f>
        <v>350</v>
      </c>
      <c r="C50">
        <f>物品!E50</f>
        <v>0</v>
      </c>
      <c r="D50">
        <f>物品!F50</f>
        <v>0</v>
      </c>
      <c r="E50">
        <f>IF(ISTEXT(物品!G50)=TRUE,"'"&amp;物品!G50&amp;"'",物品!G50)</f>
        <v>70</v>
      </c>
      <c r="F50">
        <f>IF(ISTEXT(物品!H50)=TRUE,"'"&amp;物品!H50&amp;"'",物品!H50)</f>
        <v>0</v>
      </c>
      <c r="G50" t="str">
        <f>IF(物品!I50="",0,"'"&amp;物品!I50&amp;"'")</f>
        <v>'E114'</v>
      </c>
      <c r="H50">
        <f>IF(物品!R50="",0,物品!R50)</f>
        <v>0</v>
      </c>
      <c r="I50">
        <f>IF(物品!S50="",0,物品!S50)</f>
        <v>0</v>
      </c>
      <c r="J50" t="str">
        <f>IF(物品!C50="",0,""""&amp;物品!C50&amp;"""")</f>
        <v>"|Cff00BFFF[饰品]三才项圈lv3|r"</v>
      </c>
      <c r="K50" t="str">
        <f>IF(物品!T50="","""""",""""&amp;物品!T50&amp;"""")</f>
        <v>"|n|Cff00ff7f击杀350只怪有70%概率升级|r"</v>
      </c>
      <c r="L50" t="str">
        <f>IF(物品!U50="",0,""""&amp;物品!U50&amp;"""")</f>
        <v>"ReplaceableTextures\\CommandButtons\\BTNZ08.blp"</v>
      </c>
      <c r="M50" t="str">
        <f t="shared" si="4"/>
        <v>InitEquipData('E113',350,0,0,70,0,'E114',0,0)</v>
      </c>
      <c r="N50" t="str">
        <f t="shared" si="5"/>
        <v>call InitTypeIdStrings('E113',"|Cff00BFFF[饰品]三才项圈lv3|r","ReplaceableTextures\\CommandButtons\\BTNZ08.blp","|n|Cff00ff7f击杀350只怪有70%概率升级|r")</v>
      </c>
    </row>
    <row r="51" spans="1:14">
      <c r="A51" t="str">
        <f>IF(物品!B51="",0,"'"&amp;物品!B51&amp;"'")</f>
        <v>'E114'</v>
      </c>
      <c r="B51">
        <f>物品!D51</f>
        <v>350</v>
      </c>
      <c r="C51">
        <f>物品!E51</f>
        <v>0</v>
      </c>
      <c r="D51">
        <f>物品!F51</f>
        <v>0</v>
      </c>
      <c r="E51">
        <f>IF(ISTEXT(物品!G51)=TRUE,"'"&amp;物品!G51&amp;"'",物品!G51)</f>
        <v>70</v>
      </c>
      <c r="F51">
        <f>IF(ISTEXT(物品!H51)=TRUE,"'"&amp;物品!H51&amp;"'",物品!H51)</f>
        <v>0</v>
      </c>
      <c r="G51" t="str">
        <f>IF(物品!I51="",0,"'"&amp;物品!I51&amp;"'")</f>
        <v>'E115'</v>
      </c>
      <c r="H51">
        <f>IF(物品!R51="",0,物品!R51)</f>
        <v>0</v>
      </c>
      <c r="I51">
        <f>IF(物品!S51="",0,物品!S51)</f>
        <v>0</v>
      </c>
      <c r="J51" t="str">
        <f>IF(物品!C51="",0,""""&amp;物品!C51&amp;"""")</f>
        <v>"|Cff00BFFF[饰品]三才项圈lv4|r"</v>
      </c>
      <c r="K51" t="str">
        <f>IF(物品!T51="","""""",""""&amp;物品!T51&amp;"""")</f>
        <v>"|n|Cff00ff7f击杀350只怪有70%概率升级|r"</v>
      </c>
      <c r="L51" t="str">
        <f>IF(物品!U51="",0,""""&amp;物品!U51&amp;"""")</f>
        <v>"ReplaceableTextures\\CommandButtons\\BTNZ08.blp"</v>
      </c>
      <c r="M51" t="str">
        <f t="shared" si="4"/>
        <v>InitEquipData('E114',350,0,0,70,0,'E115',0,0)</v>
      </c>
      <c r="N51" t="str">
        <f t="shared" si="5"/>
        <v>call InitTypeIdStrings('E114',"|Cff00BFFF[饰品]三才项圈lv4|r","ReplaceableTextures\\CommandButtons\\BTNZ08.blp","|n|Cff00ff7f击杀350只怪有70%概率升级|r")</v>
      </c>
    </row>
    <row r="52" spans="1:14">
      <c r="A52" t="str">
        <f>IF(物品!B52="",0,"'"&amp;物品!B52&amp;"'")</f>
        <v>'E115'</v>
      </c>
      <c r="B52">
        <f>物品!D52</f>
        <v>600</v>
      </c>
      <c r="C52">
        <f>物品!E52</f>
        <v>0</v>
      </c>
      <c r="D52">
        <f>物品!F52</f>
        <v>0</v>
      </c>
      <c r="E52">
        <f>IF(ISTEXT(物品!G52)=TRUE,"'"&amp;物品!G52&amp;"'",物品!G52)</f>
        <v>60</v>
      </c>
      <c r="F52">
        <f>IF(ISTEXT(物品!H52)=TRUE,"'"&amp;物品!H52&amp;"'",物品!H52)</f>
        <v>0</v>
      </c>
      <c r="G52" t="str">
        <f>IF(物品!I52="",0,"'"&amp;物品!I52&amp;"'")</f>
        <v>'E116'</v>
      </c>
      <c r="H52">
        <f>IF(物品!R52="",0,物品!R52)</f>
        <v>0</v>
      </c>
      <c r="I52">
        <f>IF(物品!S52="",0,物品!S52)</f>
        <v>0</v>
      </c>
      <c r="J52" t="str">
        <f>IF(物品!C52="",0,""""&amp;物品!C52&amp;"""")</f>
        <v>"|Cff00BFFF[饰品]三才项圈lv5|r"</v>
      </c>
      <c r="K52" t="str">
        <f>IF(物品!T52="","""""",""""&amp;物品!T52&amp;"""")</f>
        <v>"|n|Cff00ff7f击杀600只怪有60%概率升级|r"</v>
      </c>
      <c r="L52" t="str">
        <f>IF(物品!U52="",0,""""&amp;物品!U52&amp;"""")</f>
        <v>"ReplaceableTextures\\CommandButtons\\BTNZ08.blp"</v>
      </c>
      <c r="M52" t="str">
        <f t="shared" si="4"/>
        <v>InitEquipData('E115',600,0,0,60,0,'E116',0,0)</v>
      </c>
      <c r="N52" t="str">
        <f t="shared" si="5"/>
        <v>call InitTypeIdStrings('E115',"|Cff00BFFF[饰品]三才项圈lv5|r","ReplaceableTextures\\CommandButtons\\BTNZ08.blp","|n|Cff00ff7f击杀600只怪有60%概率升级|r")</v>
      </c>
    </row>
    <row r="53" spans="1:14">
      <c r="A53" t="str">
        <f>IF(物品!B53="",0,"'"&amp;物品!B53&amp;"'")</f>
        <v>'E116'</v>
      </c>
      <c r="B53">
        <f>物品!D53</f>
        <v>500</v>
      </c>
      <c r="C53">
        <f>物品!E53</f>
        <v>0</v>
      </c>
      <c r="D53">
        <f>物品!F53</f>
        <v>0</v>
      </c>
      <c r="E53">
        <f>IF(ISTEXT(物品!G53)=TRUE,"'"&amp;物品!G53&amp;"'",物品!G53)</f>
        <v>60</v>
      </c>
      <c r="F53">
        <f>IF(ISTEXT(物品!H53)=TRUE,"'"&amp;物品!H53&amp;"'",物品!H53)</f>
        <v>0</v>
      </c>
      <c r="G53" t="str">
        <f>IF(物品!I53="",0,"'"&amp;物品!I53&amp;"'")</f>
        <v>'E117'</v>
      </c>
      <c r="H53">
        <f>IF(物品!R53="",0,物品!R53)</f>
        <v>0</v>
      </c>
      <c r="I53">
        <f>IF(物品!S53="",0,物品!S53)</f>
        <v>0</v>
      </c>
      <c r="J53" t="str">
        <f>IF(物品!C53="",0,""""&amp;物品!C53&amp;"""")</f>
        <v>"|CffBF00FF[饰品]化龙护符lv1|r"</v>
      </c>
      <c r="K53" t="str">
        <f>IF(物品!T53="","""""",""""&amp;物品!T53&amp;"""")</f>
        <v>"|n|Cff00ff7f击杀500只怪有60%概率升级|r"</v>
      </c>
      <c r="L53" t="str">
        <f>IF(物品!U53="",0,""""&amp;物品!U53&amp;"""")</f>
        <v>"ReplaceableTextures\\CommandButtons\\BTNZ24.blp"</v>
      </c>
      <c r="M53" t="str">
        <f t="shared" si="4"/>
        <v>InitEquipData('E116',500,0,0,60,0,'E117',0,0)</v>
      </c>
      <c r="N53" t="str">
        <f t="shared" si="5"/>
        <v>call InitTypeIdStrings('E116',"|CffBF00FF[饰品]化龙护符lv1|r","ReplaceableTextures\\CommandButtons\\BTNZ24.blp","|n|Cff00ff7f击杀500只怪有60%概率升级|r")</v>
      </c>
    </row>
    <row r="54" spans="1:14">
      <c r="A54" t="str">
        <f>IF(物品!B54="",0,"'"&amp;物品!B54&amp;"'")</f>
        <v>'E117'</v>
      </c>
      <c r="B54">
        <f>物品!D54</f>
        <v>500</v>
      </c>
      <c r="C54">
        <f>物品!E54</f>
        <v>0</v>
      </c>
      <c r="D54">
        <f>物品!F54</f>
        <v>0</v>
      </c>
      <c r="E54">
        <f>IF(ISTEXT(物品!G54)=TRUE,"'"&amp;物品!G54&amp;"'",物品!G54)</f>
        <v>60</v>
      </c>
      <c r="F54">
        <f>IF(ISTEXT(物品!H54)=TRUE,"'"&amp;物品!H54&amp;"'",物品!H54)</f>
        <v>0</v>
      </c>
      <c r="G54" t="str">
        <f>IF(物品!I54="",0,"'"&amp;物品!I54&amp;"'")</f>
        <v>'E118'</v>
      </c>
      <c r="H54">
        <f>IF(物品!R54="",0,物品!R54)</f>
        <v>0</v>
      </c>
      <c r="I54">
        <f>IF(物品!S54="",0,物品!S54)</f>
        <v>0</v>
      </c>
      <c r="J54" t="str">
        <f>IF(物品!C54="",0,""""&amp;物品!C54&amp;"""")</f>
        <v>"|CffBF00FF[饰品]化龙护符lv2|r"</v>
      </c>
      <c r="K54" t="str">
        <f>IF(物品!T54="","""""",""""&amp;物品!T54&amp;"""")</f>
        <v>"|n|Cff00ff7f击杀500只怪有60%概率升级|r"</v>
      </c>
      <c r="L54" t="str">
        <f>IF(物品!U54="",0,""""&amp;物品!U54&amp;"""")</f>
        <v>"ReplaceableTextures\\CommandButtons\\BTNZ24.blp"</v>
      </c>
      <c r="M54" t="str">
        <f t="shared" si="4"/>
        <v>InitEquipData('E117',500,0,0,60,0,'E118',0,0)</v>
      </c>
      <c r="N54" t="str">
        <f t="shared" si="5"/>
        <v>call InitTypeIdStrings('E117',"|CffBF00FF[饰品]化龙护符lv2|r","ReplaceableTextures\\CommandButtons\\BTNZ24.blp","|n|Cff00ff7f击杀500只怪有60%概率升级|r")</v>
      </c>
    </row>
    <row r="55" spans="1:14">
      <c r="A55" t="str">
        <f>IF(物品!B55="",0,"'"&amp;物品!B55&amp;"'")</f>
        <v>'E118'</v>
      </c>
      <c r="B55">
        <f>物品!D55</f>
        <v>500</v>
      </c>
      <c r="C55">
        <f>物品!E55</f>
        <v>0</v>
      </c>
      <c r="D55">
        <f>物品!F55</f>
        <v>0</v>
      </c>
      <c r="E55">
        <f>IF(ISTEXT(物品!G55)=TRUE,"'"&amp;物品!G55&amp;"'",物品!G55)</f>
        <v>60</v>
      </c>
      <c r="F55">
        <f>IF(ISTEXT(物品!H55)=TRUE,"'"&amp;物品!H55&amp;"'",物品!H55)</f>
        <v>0</v>
      </c>
      <c r="G55" t="str">
        <f>IF(物品!I55="",0,"'"&amp;物品!I55&amp;"'")</f>
        <v>'E119'</v>
      </c>
      <c r="H55">
        <f>IF(物品!R55="",0,物品!R55)</f>
        <v>0</v>
      </c>
      <c r="I55">
        <f>IF(物品!S55="",0,物品!S55)</f>
        <v>0</v>
      </c>
      <c r="J55" t="str">
        <f>IF(物品!C55="",0,""""&amp;物品!C55&amp;"""")</f>
        <v>"|CffBF00FF[饰品]化龙护符lv3|r"</v>
      </c>
      <c r="K55" t="str">
        <f>IF(物品!T55="","""""",""""&amp;物品!T55&amp;"""")</f>
        <v>"|n|Cff00ff7f击杀500只怪有60%概率升级|r"</v>
      </c>
      <c r="L55" t="str">
        <f>IF(物品!U55="",0,""""&amp;物品!U55&amp;"""")</f>
        <v>"ReplaceableTextures\\CommandButtons\\BTNZ24.blp"</v>
      </c>
      <c r="M55" t="str">
        <f t="shared" si="4"/>
        <v>InitEquipData('E118',500,0,0,60,0,'E119',0,0)</v>
      </c>
      <c r="N55" t="str">
        <f t="shared" si="5"/>
        <v>call InitTypeIdStrings('E118',"|CffBF00FF[饰品]化龙护符lv3|r","ReplaceableTextures\\CommandButtons\\BTNZ24.blp","|n|Cff00ff7f击杀500只怪有60%概率升级|r")</v>
      </c>
    </row>
    <row r="56" spans="1:14">
      <c r="A56" t="str">
        <f>IF(物品!B56="",0,"'"&amp;物品!B56&amp;"'")</f>
        <v>'E119'</v>
      </c>
      <c r="B56">
        <f>物品!D56</f>
        <v>500</v>
      </c>
      <c r="C56">
        <f>物品!E56</f>
        <v>0</v>
      </c>
      <c r="D56">
        <f>物品!F56</f>
        <v>0</v>
      </c>
      <c r="E56">
        <f>IF(ISTEXT(物品!G56)=TRUE,"'"&amp;物品!G56&amp;"'",物品!G56)</f>
        <v>60</v>
      </c>
      <c r="F56">
        <f>IF(ISTEXT(物品!H56)=TRUE,"'"&amp;物品!H56&amp;"'",物品!H56)</f>
        <v>0</v>
      </c>
      <c r="G56" t="str">
        <f>IF(物品!I56="",0,"'"&amp;物品!I56&amp;"'")</f>
        <v>'E120'</v>
      </c>
      <c r="H56">
        <f>IF(物品!R56="",0,物品!R56)</f>
        <v>0</v>
      </c>
      <c r="I56">
        <f>IF(物品!S56="",0,物品!S56)</f>
        <v>0</v>
      </c>
      <c r="J56" t="str">
        <f>IF(物品!C56="",0,""""&amp;物品!C56&amp;"""")</f>
        <v>"|CffBF00FF[饰品]化龙护符lv4|r"</v>
      </c>
      <c r="K56" t="str">
        <f>IF(物品!T56="","""""",""""&amp;物品!T56&amp;"""")</f>
        <v>"|n|Cff00ff7f击杀500只怪有60%概率升级|r"</v>
      </c>
      <c r="L56" t="str">
        <f>IF(物品!U56="",0,""""&amp;物品!U56&amp;"""")</f>
        <v>"ReplaceableTextures\\CommandButtons\\BTNZ24.blp"</v>
      </c>
      <c r="M56" t="str">
        <f t="shared" si="4"/>
        <v>InitEquipData('E119',500,0,0,60,0,'E120',0,0)</v>
      </c>
      <c r="N56" t="str">
        <f t="shared" si="5"/>
        <v>call InitTypeIdStrings('E119',"|CffBF00FF[饰品]化龙护符lv4|r","ReplaceableTextures\\CommandButtons\\BTNZ24.blp","|n|Cff00ff7f击杀500只怪有60%概率升级|r")</v>
      </c>
    </row>
    <row r="57" spans="1:14">
      <c r="A57" t="str">
        <f>IF(物品!B57="",0,"'"&amp;物品!B57&amp;"'")</f>
        <v>'E120'</v>
      </c>
      <c r="B57">
        <f>物品!D57</f>
        <v>800</v>
      </c>
      <c r="C57">
        <f>物品!E57</f>
        <v>0</v>
      </c>
      <c r="D57">
        <f>物品!F57</f>
        <v>0</v>
      </c>
      <c r="E57">
        <f>IF(ISTEXT(物品!G57)=TRUE,"'"&amp;物品!G57&amp;"'",物品!G57)</f>
        <v>50</v>
      </c>
      <c r="F57">
        <f>IF(ISTEXT(物品!H57)=TRUE,"'"&amp;物品!H57&amp;"'",物品!H57)</f>
        <v>0</v>
      </c>
      <c r="G57" t="str">
        <f>IF(物品!I57="",0,"'"&amp;物品!I57&amp;"'")</f>
        <v>'E121'</v>
      </c>
      <c r="H57">
        <f>IF(物品!R57="",0,物品!R57)</f>
        <v>0</v>
      </c>
      <c r="I57">
        <f>IF(物品!S57="",0,物品!S57)</f>
        <v>0</v>
      </c>
      <c r="J57" t="str">
        <f>IF(物品!C57="",0,""""&amp;物品!C57&amp;"""")</f>
        <v>"|CffBF00FF[饰品]化龙护符lv5|r"</v>
      </c>
      <c r="K57" t="str">
        <f>IF(物品!T57="","""""",""""&amp;物品!T57&amp;"""")</f>
        <v>"|n|Cff00ff7f击杀800只怪有50%概率升级|r"</v>
      </c>
      <c r="L57" t="str">
        <f>IF(物品!U57="",0,""""&amp;物品!U57&amp;"""")</f>
        <v>"ReplaceableTextures\\CommandButtons\\BTNZ24.blp"</v>
      </c>
      <c r="M57" t="str">
        <f t="shared" si="4"/>
        <v>InitEquipData('E120',800,0,0,50,0,'E121',0,0)</v>
      </c>
      <c r="N57" t="str">
        <f t="shared" si="5"/>
        <v>call InitTypeIdStrings('E120',"|CffBF00FF[饰品]化龙护符lv5|r","ReplaceableTextures\\CommandButtons\\BTNZ24.blp","|n|Cff00ff7f击杀800只怪有50%概率升级|r")</v>
      </c>
    </row>
    <row r="58" spans="1:14">
      <c r="A58" t="str">
        <f>IF(物品!B58="",0,"'"&amp;物品!B58&amp;"'")</f>
        <v>'E121'</v>
      </c>
      <c r="B58">
        <f>物品!D58</f>
        <v>800</v>
      </c>
      <c r="C58">
        <f>物品!E58</f>
        <v>0</v>
      </c>
      <c r="D58">
        <f>物品!F58</f>
        <v>0</v>
      </c>
      <c r="E58">
        <f>IF(ISTEXT(物品!G58)=TRUE,"'"&amp;物品!G58&amp;"'",物品!G58)</f>
        <v>50</v>
      </c>
      <c r="F58">
        <f>IF(ISTEXT(物品!H58)=TRUE,"'"&amp;物品!H58&amp;"'",物品!H58)</f>
        <v>0</v>
      </c>
      <c r="G58" t="str">
        <f>IF(物品!I58="",0,"'"&amp;物品!I58&amp;"'")</f>
        <v>'E122'</v>
      </c>
      <c r="H58">
        <f>IF(物品!R58="",0,物品!R58)</f>
        <v>0</v>
      </c>
      <c r="I58">
        <f>IF(物品!S58="",0,物品!S58)</f>
        <v>0</v>
      </c>
      <c r="J58" t="str">
        <f>IF(物品!C58="",0,""""&amp;物品!C58&amp;"""")</f>
        <v>"|CffFFC926[饰品]秘魔灵珠lv1|r"</v>
      </c>
      <c r="K58" t="str">
        <f>IF(物品!T58="","""""",""""&amp;物品!T58&amp;"""")</f>
        <v>"|n|Cff00ff7f击杀800只怪有50%概率升级|r"</v>
      </c>
      <c r="L58" t="str">
        <f>IF(物品!U58="",0,""""&amp;物品!U58&amp;"""")</f>
        <v>"ReplaceableTextures\\CommandButtons\\BTNZ09.blp"</v>
      </c>
      <c r="M58" t="str">
        <f t="shared" si="4"/>
        <v>InitEquipData('E121',800,0,0,50,0,'E122',0,0)</v>
      </c>
      <c r="N58" t="str">
        <f t="shared" si="5"/>
        <v>call InitTypeIdStrings('E121',"|CffFFC926[饰品]秘魔灵珠lv1|r","ReplaceableTextures\\CommandButtons\\BTNZ09.blp","|n|Cff00ff7f击杀800只怪有50%概率升级|r")</v>
      </c>
    </row>
    <row r="59" spans="1:14">
      <c r="A59" t="str">
        <f>IF(物品!B59="",0,"'"&amp;物品!B59&amp;"'")</f>
        <v>'E122'</v>
      </c>
      <c r="B59">
        <f>物品!D59</f>
        <v>800</v>
      </c>
      <c r="C59">
        <f>物品!E59</f>
        <v>0</v>
      </c>
      <c r="D59">
        <f>物品!F59</f>
        <v>0</v>
      </c>
      <c r="E59">
        <f>IF(ISTEXT(物品!G59)=TRUE,"'"&amp;物品!G59&amp;"'",物品!G59)</f>
        <v>50</v>
      </c>
      <c r="F59">
        <f>IF(ISTEXT(物品!H59)=TRUE,"'"&amp;物品!H59&amp;"'",物品!H59)</f>
        <v>0</v>
      </c>
      <c r="G59" t="str">
        <f>IF(物品!I59="",0,"'"&amp;物品!I59&amp;"'")</f>
        <v>'E123'</v>
      </c>
      <c r="H59">
        <f>IF(物品!R59="",0,物品!R59)</f>
        <v>0</v>
      </c>
      <c r="I59">
        <f>IF(物品!S59="",0,物品!S59)</f>
        <v>0</v>
      </c>
      <c r="J59" t="str">
        <f>IF(物品!C59="",0,""""&amp;物品!C59&amp;"""")</f>
        <v>"|CffFFC926[饰品]秘魔灵珠lv2|r"</v>
      </c>
      <c r="K59" t="str">
        <f>IF(物品!T59="","""""",""""&amp;物品!T59&amp;"""")</f>
        <v>"|n|Cff00ff7f击杀800只怪有50%概率升级|r"</v>
      </c>
      <c r="L59" t="str">
        <f>IF(物品!U59="",0,""""&amp;物品!U59&amp;"""")</f>
        <v>"ReplaceableTextures\\CommandButtons\\BTNZ09.blp"</v>
      </c>
      <c r="M59" t="str">
        <f t="shared" si="4"/>
        <v>InitEquipData('E122',800,0,0,50,0,'E123',0,0)</v>
      </c>
      <c r="N59" t="str">
        <f t="shared" si="5"/>
        <v>call InitTypeIdStrings('E122',"|CffFFC926[饰品]秘魔灵珠lv2|r","ReplaceableTextures\\CommandButtons\\BTNZ09.blp","|n|Cff00ff7f击杀800只怪有50%概率升级|r")</v>
      </c>
    </row>
    <row r="60" spans="1:14">
      <c r="A60" t="str">
        <f>IF(物品!B60="",0,"'"&amp;物品!B60&amp;"'")</f>
        <v>'E123'</v>
      </c>
      <c r="B60">
        <f>物品!D60</f>
        <v>800</v>
      </c>
      <c r="C60">
        <f>物品!E60</f>
        <v>0</v>
      </c>
      <c r="D60">
        <f>物品!F60</f>
        <v>0</v>
      </c>
      <c r="E60">
        <f>IF(ISTEXT(物品!G60)=TRUE,"'"&amp;物品!G60&amp;"'",物品!G60)</f>
        <v>50</v>
      </c>
      <c r="F60">
        <f>IF(ISTEXT(物品!H60)=TRUE,"'"&amp;物品!H60&amp;"'",物品!H60)</f>
        <v>0</v>
      </c>
      <c r="G60" t="str">
        <f>IF(物品!I60="",0,"'"&amp;物品!I60&amp;"'")</f>
        <v>'E124'</v>
      </c>
      <c r="H60">
        <f>IF(物品!R60="",0,物品!R60)</f>
        <v>0</v>
      </c>
      <c r="I60">
        <f>IF(物品!S60="",0,物品!S60)</f>
        <v>0</v>
      </c>
      <c r="J60" t="str">
        <f>IF(物品!C60="",0,""""&amp;物品!C60&amp;"""")</f>
        <v>"|CffFFC926[饰品]秘魔灵珠lv3|r"</v>
      </c>
      <c r="K60" t="str">
        <f>IF(物品!T60="","""""",""""&amp;物品!T60&amp;"""")</f>
        <v>"|n|Cff00ff7f击杀800只怪有50%概率升级|r"</v>
      </c>
      <c r="L60" t="str">
        <f>IF(物品!U60="",0,""""&amp;物品!U60&amp;"""")</f>
        <v>"ReplaceableTextures\\CommandButtons\\BTNZ09.blp"</v>
      </c>
      <c r="M60" t="str">
        <f t="shared" si="4"/>
        <v>InitEquipData('E123',800,0,0,50,0,'E124',0,0)</v>
      </c>
      <c r="N60" t="str">
        <f t="shared" si="5"/>
        <v>call InitTypeIdStrings('E123',"|CffFFC926[饰品]秘魔灵珠lv3|r","ReplaceableTextures\\CommandButtons\\BTNZ09.blp","|n|Cff00ff7f击杀800只怪有50%概率升级|r")</v>
      </c>
    </row>
    <row r="61" spans="1:14">
      <c r="A61" t="str">
        <f>IF(物品!B61="",0,"'"&amp;物品!B61&amp;"'")</f>
        <v>'E124'</v>
      </c>
      <c r="B61">
        <f>物品!D61</f>
        <v>800</v>
      </c>
      <c r="C61">
        <f>物品!E61</f>
        <v>0</v>
      </c>
      <c r="D61">
        <f>物品!F61</f>
        <v>0</v>
      </c>
      <c r="E61">
        <f>IF(ISTEXT(物品!G61)=TRUE,"'"&amp;物品!G61&amp;"'",物品!G61)</f>
        <v>50</v>
      </c>
      <c r="F61">
        <f>IF(ISTEXT(物品!H61)=TRUE,"'"&amp;物品!H61&amp;"'",物品!H61)</f>
        <v>0</v>
      </c>
      <c r="G61" t="str">
        <f>IF(物品!I61="",0,"'"&amp;物品!I61&amp;"'")</f>
        <v>'E125'</v>
      </c>
      <c r="H61">
        <f>IF(物品!R61="",0,物品!R61)</f>
        <v>0</v>
      </c>
      <c r="I61">
        <f>IF(物品!S61="",0,物品!S61)</f>
        <v>0</v>
      </c>
      <c r="J61" t="str">
        <f>IF(物品!C61="",0,""""&amp;物品!C61&amp;"""")</f>
        <v>"|CffFFC926[饰品]秘魔灵珠lv4|r"</v>
      </c>
      <c r="K61" t="str">
        <f>IF(物品!T61="","""""",""""&amp;物品!T61&amp;"""")</f>
        <v>"|n|Cff00ff7f击杀800只怪有50%概率升级|r"</v>
      </c>
      <c r="L61" t="str">
        <f>IF(物品!U61="",0,""""&amp;物品!U61&amp;"""")</f>
        <v>"ReplaceableTextures\\CommandButtons\\BTNZ09.blp"</v>
      </c>
      <c r="M61" t="str">
        <f t="shared" si="4"/>
        <v>InitEquipData('E124',800,0,0,50,0,'E125',0,0)</v>
      </c>
      <c r="N61" t="str">
        <f t="shared" si="5"/>
        <v>call InitTypeIdStrings('E124',"|CffFFC926[饰品]秘魔灵珠lv4|r","ReplaceableTextures\\CommandButtons\\BTNZ09.blp","|n|Cff00ff7f击杀800只怪有50%概率升级|r")</v>
      </c>
    </row>
    <row r="62" spans="1:14">
      <c r="A62" t="str">
        <f>IF(物品!B62="",0,"'"&amp;物品!B62&amp;"'")</f>
        <v>'E125'</v>
      </c>
      <c r="B62">
        <f>物品!D62</f>
        <v>1200</v>
      </c>
      <c r="C62">
        <f>物品!E62</f>
        <v>0</v>
      </c>
      <c r="D62">
        <f>物品!F62</f>
        <v>0</v>
      </c>
      <c r="E62">
        <f>IF(ISTEXT(物品!G62)=TRUE,"'"&amp;物品!G62&amp;"'",物品!G62)</f>
        <v>40</v>
      </c>
      <c r="F62">
        <f>IF(ISTEXT(物品!H62)=TRUE,"'"&amp;物品!H62&amp;"'",物品!H62)</f>
        <v>0</v>
      </c>
      <c r="G62" t="str">
        <f>IF(物品!I62="",0,"'"&amp;物品!I62&amp;"'")</f>
        <v>'E126'</v>
      </c>
      <c r="H62">
        <f>IF(物品!R62="",0,物品!R62)</f>
        <v>0</v>
      </c>
      <c r="I62">
        <f>IF(物品!S62="",0,物品!S62)</f>
        <v>0</v>
      </c>
      <c r="J62" t="str">
        <f>IF(物品!C62="",0,""""&amp;物品!C62&amp;"""")</f>
        <v>"|CffFFC926[饰品]秘魔灵珠lv5|r"</v>
      </c>
      <c r="K62" t="str">
        <f>IF(物品!T62="","""""",""""&amp;物品!T62&amp;"""")</f>
        <v>"|n|Cff00ff7f击杀1200只怪有40%概率升级|r"</v>
      </c>
      <c r="L62" t="str">
        <f>IF(物品!U62="",0,""""&amp;物品!U62&amp;"""")</f>
        <v>"ReplaceableTextures\\CommandButtons\\BTNZ09.blp"</v>
      </c>
      <c r="M62" t="str">
        <f t="shared" si="4"/>
        <v>InitEquipData('E125',1200,0,0,40,0,'E126',0,0)</v>
      </c>
      <c r="N62" t="str">
        <f t="shared" si="5"/>
        <v>call InitTypeIdStrings('E125',"|CffFFC926[饰品]秘魔灵珠lv5|r","ReplaceableTextures\\CommandButtons\\BTNZ09.blp","|n|Cff00ff7f击杀1200只怪有40%概率升级|r")</v>
      </c>
    </row>
    <row r="63" spans="1:14">
      <c r="A63" t="str">
        <f>IF(物品!B63="",0,"'"&amp;物品!B63&amp;"'")</f>
        <v>'E126'</v>
      </c>
      <c r="B63">
        <f>物品!D63</f>
        <v>1200</v>
      </c>
      <c r="C63">
        <f>物品!E63</f>
        <v>0</v>
      </c>
      <c r="D63">
        <f>物品!F63</f>
        <v>0</v>
      </c>
      <c r="E63">
        <f>IF(ISTEXT(物品!G63)=TRUE,"'"&amp;物品!G63&amp;"'",物品!G63)</f>
        <v>50</v>
      </c>
      <c r="F63">
        <f>IF(ISTEXT(物品!H63)=TRUE,"'"&amp;物品!H63&amp;"'",物品!H63)</f>
        <v>0</v>
      </c>
      <c r="G63" t="str">
        <f>IF(物品!I63="",0,"'"&amp;物品!I63&amp;"'")</f>
        <v>'E127'</v>
      </c>
      <c r="H63">
        <f>IF(物品!R63="",0,物品!R63)</f>
        <v>0</v>
      </c>
      <c r="I63">
        <f>IF(物品!S63="",0,物品!S63)</f>
        <v>0</v>
      </c>
      <c r="J63" t="str">
        <f>IF(物品!C63="",0,""""&amp;物品!C63&amp;"""")</f>
        <v>"|CffFF0000[饰品]流光绝影lv1|r"</v>
      </c>
      <c r="K63" t="str">
        <f>IF(物品!T63="","""""",""""&amp;物品!T63&amp;"""")</f>
        <v>"|n|Cff00ff7f击杀1200只怪有50%概率升级|r"</v>
      </c>
      <c r="L63" t="str">
        <f>IF(物品!U63="",0,""""&amp;物品!U63&amp;"""")</f>
        <v>"ReplaceableTextures\\CommandButtons\\BTNZ10.blp"</v>
      </c>
      <c r="M63" t="str">
        <f t="shared" si="4"/>
        <v>InitEquipData('E126',1200,0,0,50,0,'E127',0,0)</v>
      </c>
      <c r="N63" t="str">
        <f t="shared" si="5"/>
        <v>call InitTypeIdStrings('E126',"|CffFF0000[饰品]流光绝影lv1|r","ReplaceableTextures\\CommandButtons\\BTNZ10.blp","|n|Cff00ff7f击杀1200只怪有50%概率升级|r")</v>
      </c>
    </row>
    <row r="64" spans="1:14">
      <c r="A64" t="str">
        <f>IF(物品!B64="",0,"'"&amp;物品!B64&amp;"'")</f>
        <v>'E127'</v>
      </c>
      <c r="B64">
        <f>物品!D64</f>
        <v>1200</v>
      </c>
      <c r="C64">
        <f>物品!E64</f>
        <v>0</v>
      </c>
      <c r="D64">
        <f>物品!F64</f>
        <v>0</v>
      </c>
      <c r="E64">
        <f>IF(ISTEXT(物品!G64)=TRUE,"'"&amp;物品!G64&amp;"'",物品!G64)</f>
        <v>50</v>
      </c>
      <c r="F64">
        <f>IF(ISTEXT(物品!H64)=TRUE,"'"&amp;物品!H64&amp;"'",物品!H64)</f>
        <v>0</v>
      </c>
      <c r="G64" t="str">
        <f>IF(物品!I64="",0,"'"&amp;物品!I64&amp;"'")</f>
        <v>'E128'</v>
      </c>
      <c r="H64">
        <f>IF(物品!R64="",0,物品!R64)</f>
        <v>0</v>
      </c>
      <c r="I64">
        <f>IF(物品!S64="",0,物品!S64)</f>
        <v>0</v>
      </c>
      <c r="J64" t="str">
        <f>IF(物品!C64="",0,""""&amp;物品!C64&amp;"""")</f>
        <v>"|CffFF0000[饰品]流光绝影lv2|r"</v>
      </c>
      <c r="K64" t="str">
        <f>IF(物品!T64="","""""",""""&amp;物品!T64&amp;"""")</f>
        <v>"|n|Cff00ff7f击杀1200只怪有50%概率升级|r"</v>
      </c>
      <c r="L64" t="str">
        <f>IF(物品!U64="",0,""""&amp;物品!U64&amp;"""")</f>
        <v>"ReplaceableTextures\\CommandButtons\\BTNZ10.blp"</v>
      </c>
      <c r="M64" t="str">
        <f t="shared" si="4"/>
        <v>InitEquipData('E127',1200,0,0,50,0,'E128',0,0)</v>
      </c>
      <c r="N64" t="str">
        <f t="shared" si="5"/>
        <v>call InitTypeIdStrings('E127',"|CffFF0000[饰品]流光绝影lv2|r","ReplaceableTextures\\CommandButtons\\BTNZ10.blp","|n|Cff00ff7f击杀1200只怪有50%概率升级|r")</v>
      </c>
    </row>
    <row r="65" spans="1:14">
      <c r="A65" t="str">
        <f>IF(物品!B65="",0,"'"&amp;物品!B65&amp;"'")</f>
        <v>'E128'</v>
      </c>
      <c r="B65">
        <f>物品!D65</f>
        <v>1200</v>
      </c>
      <c r="C65">
        <f>物品!E65</f>
        <v>0</v>
      </c>
      <c r="D65">
        <f>物品!F65</f>
        <v>0</v>
      </c>
      <c r="E65">
        <f>IF(ISTEXT(物品!G65)=TRUE,"'"&amp;物品!G65&amp;"'",物品!G65)</f>
        <v>50</v>
      </c>
      <c r="F65">
        <f>IF(ISTEXT(物品!H65)=TRUE,"'"&amp;物品!H65&amp;"'",物品!H65)</f>
        <v>0</v>
      </c>
      <c r="G65" t="str">
        <f>IF(物品!I65="",0,"'"&amp;物品!I65&amp;"'")</f>
        <v>'E129'</v>
      </c>
      <c r="H65">
        <f>IF(物品!R65="",0,物品!R65)</f>
        <v>0</v>
      </c>
      <c r="I65">
        <f>IF(物品!S65="",0,物品!S65)</f>
        <v>0</v>
      </c>
      <c r="J65" t="str">
        <f>IF(物品!C65="",0,""""&amp;物品!C65&amp;"""")</f>
        <v>"|CffFF0000[饰品]流光绝影lv3|r"</v>
      </c>
      <c r="K65" t="str">
        <f>IF(物品!T65="","""""",""""&amp;物品!T65&amp;"""")</f>
        <v>"|n|Cff00ff7f击杀1200只怪有50%概率升级|r"</v>
      </c>
      <c r="L65" t="str">
        <f>IF(物品!U65="",0,""""&amp;物品!U65&amp;"""")</f>
        <v>"ReplaceableTextures\\CommandButtons\\BTNZ10.blp"</v>
      </c>
      <c r="M65" t="str">
        <f t="shared" si="4"/>
        <v>InitEquipData('E128',1200,0,0,50,0,'E129',0,0)</v>
      </c>
      <c r="N65" t="str">
        <f t="shared" si="5"/>
        <v>call InitTypeIdStrings('E128',"|CffFF0000[饰品]流光绝影lv3|r","ReplaceableTextures\\CommandButtons\\BTNZ10.blp","|n|Cff00ff7f击杀1200只怪有50%概率升级|r")</v>
      </c>
    </row>
    <row r="66" spans="1:14">
      <c r="A66" t="str">
        <f>IF(物品!B66="",0,"'"&amp;物品!B66&amp;"'")</f>
        <v>'E129'</v>
      </c>
      <c r="B66">
        <f>物品!D66</f>
        <v>1200</v>
      </c>
      <c r="C66">
        <f>物品!E66</f>
        <v>0</v>
      </c>
      <c r="D66">
        <f>物品!F66</f>
        <v>0</v>
      </c>
      <c r="E66">
        <f>IF(ISTEXT(物品!G66)=TRUE,"'"&amp;物品!G66&amp;"'",物品!G66)</f>
        <v>50</v>
      </c>
      <c r="F66">
        <f>IF(ISTEXT(物品!H66)=TRUE,"'"&amp;物品!H66&amp;"'",物品!H66)</f>
        <v>0</v>
      </c>
      <c r="G66" t="str">
        <f>IF(物品!I66="",0,"'"&amp;物品!I66&amp;"'")</f>
        <v>'E130'</v>
      </c>
      <c r="H66">
        <f>IF(物品!R66="",0,物品!R66)</f>
        <v>0</v>
      </c>
      <c r="I66">
        <f>IF(物品!S66="",0,物品!S66)</f>
        <v>0</v>
      </c>
      <c r="J66" t="str">
        <f>IF(物品!C66="",0,""""&amp;物品!C66&amp;"""")</f>
        <v>"|CffFF0000[饰品]流光绝影lv4|r"</v>
      </c>
      <c r="K66" t="str">
        <f>IF(物品!T66="","""""",""""&amp;物品!T66&amp;"""")</f>
        <v>"|n|Cff00ff7f击杀1200只怪有50%概率升级|r"</v>
      </c>
      <c r="L66" t="str">
        <f>IF(物品!U66="",0,""""&amp;物品!U66&amp;"""")</f>
        <v>"ReplaceableTextures\\CommandButtons\\BTNZ10.blp"</v>
      </c>
      <c r="M66" t="str">
        <f t="shared" si="4"/>
        <v>InitEquipData('E129',1200,0,0,50,0,'E130',0,0)</v>
      </c>
      <c r="N66" t="str">
        <f t="shared" si="5"/>
        <v>call InitTypeIdStrings('E129',"|CffFF0000[饰品]流光绝影lv4|r","ReplaceableTextures\\CommandButtons\\BTNZ10.blp","|n|Cff00ff7f击杀1200只怪有50%概率升级|r")</v>
      </c>
    </row>
    <row r="67" spans="1:14">
      <c r="A67" t="str">
        <f>IF(物品!B67="",0,"'"&amp;物品!B67&amp;"'")</f>
        <v>'E130'</v>
      </c>
      <c r="B67">
        <f>物品!D67</f>
        <v>0</v>
      </c>
      <c r="C67">
        <f>物品!E67</f>
        <v>0</v>
      </c>
      <c r="D67">
        <f>物品!F67</f>
        <v>0</v>
      </c>
      <c r="E67">
        <f>IF(ISTEXT(物品!G67)=TRUE,"'"&amp;物品!G67&amp;"'",物品!G67)</f>
        <v>0</v>
      </c>
      <c r="F67">
        <f>IF(ISTEXT(物品!H67)=TRUE,"'"&amp;物品!H67&amp;"'",物品!H67)</f>
        <v>0</v>
      </c>
      <c r="G67" t="str">
        <f>IF(物品!I67="",0,"'"&amp;物品!I67&amp;"'")</f>
        <v>'E131'</v>
      </c>
      <c r="H67">
        <f>IF(物品!R67="",0,物品!R67)</f>
        <v>0</v>
      </c>
      <c r="I67">
        <f>IF(物品!S67="",0,物品!S67)</f>
        <v>0</v>
      </c>
      <c r="J67" t="str">
        <f>IF(物品!C67="",0,""""&amp;物品!C67&amp;"""")</f>
        <v>"|CffFF0000[饰品]流光绝影lv5|r"</v>
      </c>
      <c r="K67" t="str">
        <f>IF(物品!T67="","""""",""""&amp;物品!T67&amp;"""")</f>
        <v>"|n可以使用|cffff0000虚空神石|r进行升级"</v>
      </c>
      <c r="L67" t="str">
        <f>IF(物品!U67="",0,""""&amp;物品!U67&amp;"""")</f>
        <v>"ReplaceableTextures\\CommandButtons\\BTNZ10.blp"</v>
      </c>
      <c r="M67" t="str">
        <f t="shared" si="4"/>
        <v>InitEquipData('E130',0,0,0,0,0,'E131',0,0)</v>
      </c>
      <c r="N67" t="str">
        <f t="shared" si="5"/>
        <v>call InitTypeIdStrings('E130',"|CffFF0000[饰品]流光绝影lv5|r","ReplaceableTextures\\CommandButtons\\BTNZ10.blp","|n可以使用|cffff0000虚空神石|r进行升级")</v>
      </c>
    </row>
    <row r="68" spans="1:14">
      <c r="A68" t="str">
        <f>IF(物品!B68="",0,"'"&amp;物品!B68&amp;"'")</f>
        <v>'E131'</v>
      </c>
      <c r="B68">
        <f>物品!D68</f>
        <v>0</v>
      </c>
      <c r="C68">
        <f>物品!E68</f>
        <v>0</v>
      </c>
      <c r="D68">
        <f>物品!F68</f>
        <v>0</v>
      </c>
      <c r="E68">
        <f>IF(ISTEXT(物品!G68)=TRUE,"'"&amp;物品!G68&amp;"'",物品!G68)</f>
        <v>0</v>
      </c>
      <c r="F68">
        <f>IF(ISTEXT(物品!H68)=TRUE,"'"&amp;物品!H68&amp;"'",物品!H68)</f>
        <v>0</v>
      </c>
      <c r="G68" t="str">
        <f>IF(物品!I68="",0,"'"&amp;物品!I68&amp;"'")</f>
        <v>'E132'</v>
      </c>
      <c r="H68">
        <f>IF(物品!R68="",0,物品!R68)</f>
        <v>0</v>
      </c>
      <c r="I68">
        <f>IF(物品!S68="",0,物品!S68)</f>
        <v>0</v>
      </c>
      <c r="J68" t="str">
        <f>IF(物品!C68="",0,""""&amp;物品!C68&amp;"""")</f>
        <v>"|CffFFC926六|Cfff59652道|Cffec647f鬼|Cffe232ac玉lv1|r"</v>
      </c>
      <c r="K68" t="str">
        <f>IF(物品!T68="","""""",""""&amp;物品!T68&amp;"""")</f>
        <v>"|n可以使用|cffff0000虚空神石|r进行升级"</v>
      </c>
      <c r="L68" t="str">
        <f>IF(物品!U68="",0,""""&amp;物品!U68&amp;"""")</f>
        <v>"ReplaceableTextures\\CommandButtons\\BTNZ27.blp"</v>
      </c>
      <c r="M68" t="str">
        <f t="shared" si="4"/>
        <v>InitEquipData('E131',0,0,0,0,0,'E132',0,0)</v>
      </c>
      <c r="N68" t="str">
        <f t="shared" si="5"/>
        <v>call InitTypeIdStrings('E131',"|CffFFC926六|Cfff59652道|Cffec647f鬼|Cffe232ac玉lv1|r","ReplaceableTextures\\CommandButtons\\BTNZ27.blp","|n可以使用|cffff0000虚空神石|r进行升级")</v>
      </c>
    </row>
    <row r="69" spans="1:14">
      <c r="A69" t="str">
        <f>IF(物品!B69="",0,"'"&amp;物品!B69&amp;"'")</f>
        <v>'E132'</v>
      </c>
      <c r="B69">
        <f>物品!D69</f>
        <v>0</v>
      </c>
      <c r="C69">
        <f>物品!E69</f>
        <v>0</v>
      </c>
      <c r="D69">
        <f>物品!F69</f>
        <v>0</v>
      </c>
      <c r="E69">
        <f>IF(ISTEXT(物品!G69)=TRUE,"'"&amp;物品!G69&amp;"'",物品!G69)</f>
        <v>0</v>
      </c>
      <c r="F69">
        <f>IF(ISTEXT(物品!H69)=TRUE,"'"&amp;物品!H69&amp;"'",物品!H69)</f>
        <v>0</v>
      </c>
      <c r="G69" t="str">
        <f>IF(物品!I69="",0,"'"&amp;物品!I69&amp;"'")</f>
        <v>'E133'</v>
      </c>
      <c r="H69">
        <f>IF(物品!R69="",0,物品!R69)</f>
        <v>0</v>
      </c>
      <c r="I69">
        <f>IF(物品!S69="",0,物品!S69)</f>
        <v>0</v>
      </c>
      <c r="J69" t="str">
        <f>IF(物品!C69="",0,""""&amp;物品!C69&amp;"""")</f>
        <v>"|CffFFC926六|Cfff59652道|Cffec647f鬼|Cffe232ac玉lv2|r"</v>
      </c>
      <c r="K69" t="str">
        <f>IF(物品!T69="","""""",""""&amp;物品!T69&amp;"""")</f>
        <v>"|n可以使用|cffff0000虚空神石|r进行升级"</v>
      </c>
      <c r="L69" t="str">
        <f>IF(物品!U69="",0,""""&amp;物品!U69&amp;"""")</f>
        <v>"ReplaceableTextures\\CommandButtons\\BTNZ27.blp"</v>
      </c>
      <c r="M69" t="str">
        <f t="shared" si="4"/>
        <v>InitEquipData('E132',0,0,0,0,0,'E133',0,0)</v>
      </c>
      <c r="N69" t="str">
        <f t="shared" si="5"/>
        <v>call InitTypeIdStrings('E132',"|CffFFC926六|Cfff59652道|Cffec647f鬼|Cffe232ac玉lv2|r","ReplaceableTextures\\CommandButtons\\BTNZ27.blp","|n可以使用|cffff0000虚空神石|r进行升级")</v>
      </c>
    </row>
    <row r="70" spans="1:14">
      <c r="A70" t="str">
        <f>IF(物品!B70="",0,"'"&amp;物品!B70&amp;"'")</f>
        <v>'E133'</v>
      </c>
      <c r="B70">
        <f>物品!D70</f>
        <v>0</v>
      </c>
      <c r="C70">
        <f>物品!E70</f>
        <v>0</v>
      </c>
      <c r="D70">
        <f>物品!F70</f>
        <v>0</v>
      </c>
      <c r="E70">
        <f>IF(ISTEXT(物品!G70)=TRUE,"'"&amp;物品!G70&amp;"'",物品!G70)</f>
        <v>0</v>
      </c>
      <c r="F70">
        <f>IF(ISTEXT(物品!H70)=TRUE,"'"&amp;物品!H70&amp;"'",物品!H70)</f>
        <v>0</v>
      </c>
      <c r="G70" t="str">
        <f>IF(物品!I70="",0,"'"&amp;物品!I70&amp;"'")</f>
        <v>'E134'</v>
      </c>
      <c r="H70">
        <f>IF(物品!R70="",0,物品!R70)</f>
        <v>0</v>
      </c>
      <c r="I70">
        <f>IF(物品!S70="",0,物品!S70)</f>
        <v>0</v>
      </c>
      <c r="J70" t="str">
        <f>IF(物品!C70="",0,""""&amp;物品!C70&amp;"""")</f>
        <v>"|CffFFC926六|Cfff59652道|Cffec647f鬼|Cffe232ac玉lv3|r"</v>
      </c>
      <c r="K70" t="str">
        <f>IF(物品!T70="","""""",""""&amp;物品!T70&amp;"""")</f>
        <v>"|n可以使用|cffff0000虚空神石|r进行升级"</v>
      </c>
      <c r="L70" t="str">
        <f>IF(物品!U70="",0,""""&amp;物品!U70&amp;"""")</f>
        <v>"ReplaceableTextures\\CommandButtons\\BTNZ27.blp"</v>
      </c>
      <c r="M70" t="str">
        <f t="shared" si="4"/>
        <v>InitEquipData('E133',0,0,0,0,0,'E134',0,0)</v>
      </c>
      <c r="N70" t="str">
        <f t="shared" si="5"/>
        <v>call InitTypeIdStrings('E133',"|CffFFC926六|Cfff59652道|Cffec647f鬼|Cffe232ac玉lv3|r","ReplaceableTextures\\CommandButtons\\BTNZ27.blp","|n可以使用|cffff0000虚空神石|r进行升级")</v>
      </c>
    </row>
    <row r="71" spans="1:14">
      <c r="A71" t="str">
        <f>IF(物品!B71="",0,"'"&amp;物品!B71&amp;"'")</f>
        <v>'E134'</v>
      </c>
      <c r="B71">
        <f>物品!D71</f>
        <v>0</v>
      </c>
      <c r="C71">
        <f>物品!E71</f>
        <v>0</v>
      </c>
      <c r="D71">
        <f>物品!F71</f>
        <v>0</v>
      </c>
      <c r="E71">
        <f>IF(ISTEXT(物品!G71)=TRUE,"'"&amp;物品!G71&amp;"'",物品!G71)</f>
        <v>0</v>
      </c>
      <c r="F71">
        <f>IF(ISTEXT(物品!H71)=TRUE,"'"&amp;物品!H71&amp;"'",物品!H71)</f>
        <v>0</v>
      </c>
      <c r="G71" t="str">
        <f>IF(物品!I71="",0,"'"&amp;物品!I71&amp;"'")</f>
        <v>'E135'</v>
      </c>
      <c r="H71">
        <f>IF(物品!R71="",0,物品!R71)</f>
        <v>0</v>
      </c>
      <c r="I71">
        <f>IF(物品!S71="",0,物品!S71)</f>
        <v>0</v>
      </c>
      <c r="J71" t="str">
        <f>IF(物品!C71="",0,""""&amp;物品!C71&amp;"""")</f>
        <v>"|CffFFC926六|Cfff59652道|Cffec647f鬼|Cffe232ac玉lv4|r"</v>
      </c>
      <c r="K71" t="str">
        <f>IF(物品!T71="","""""",""""&amp;物品!T71&amp;"""")</f>
        <v>"|n可以使用|cffff0033创世碎片|r进行升级"</v>
      </c>
      <c r="L71" t="str">
        <f>IF(物品!U71="",0,""""&amp;物品!U71&amp;"""")</f>
        <v>"ReplaceableTextures\\CommandButtons\\BTNZ27.blp"</v>
      </c>
      <c r="M71" t="str">
        <f t="shared" si="4"/>
        <v>InitEquipData('E134',0,0,0,0,0,'E135',0,0)</v>
      </c>
      <c r="N71" t="str">
        <f t="shared" si="5"/>
        <v>call InitTypeIdStrings('E134',"|CffFFC926六|Cfff59652道|Cffec647f鬼|Cffe232ac玉lv4|r","ReplaceableTextures\\CommandButtons\\BTNZ27.blp","|n可以使用|cffff0033创世碎片|r进行升级")</v>
      </c>
    </row>
    <row r="72" spans="1:14">
      <c r="A72" t="str">
        <f>IF(物品!B72="",0,"'"&amp;物品!B72&amp;"'")</f>
        <v>'E135'</v>
      </c>
      <c r="B72">
        <f>物品!D72</f>
        <v>0</v>
      </c>
      <c r="C72">
        <f>物品!E72</f>
        <v>0</v>
      </c>
      <c r="D72">
        <f>物品!F72</f>
        <v>0</v>
      </c>
      <c r="E72">
        <f>IF(ISTEXT(物品!G72)=TRUE,"'"&amp;物品!G72&amp;"'",物品!G72)</f>
        <v>0</v>
      </c>
      <c r="F72">
        <f>IF(ISTEXT(物品!H72)=TRUE,"'"&amp;物品!H72&amp;"'",物品!H72)</f>
        <v>0</v>
      </c>
      <c r="G72">
        <f>IF(物品!I72="",0,"'"&amp;物品!I72&amp;"'")</f>
        <v>0</v>
      </c>
      <c r="H72">
        <f>IF(物品!R72="",0,物品!R72)</f>
        <v>0</v>
      </c>
      <c r="I72">
        <f>IF(物品!S72="",0,物品!S72)</f>
        <v>0</v>
      </c>
      <c r="J72" t="str">
        <f>IF(物品!C72="",0,""""&amp;物品!C72&amp;"""")</f>
        <v>"|CffFF4DFF六|Cffff39bf道|Cffff267f鬼|Cffff133f玉lv5|r"</v>
      </c>
      <c r="K72" t="str">
        <f>IF(物品!T72="","""""",""""&amp;物品!T72&amp;"""")</f>
        <v>""</v>
      </c>
      <c r="L72" t="str">
        <f>IF(物品!U72="",0,""""&amp;物品!U72&amp;"""")</f>
        <v>"ReplaceableTextures\\CommandButtons\\BTNZ27.blp"</v>
      </c>
      <c r="M72" t="str">
        <f t="shared" si="4"/>
        <v/>
      </c>
      <c r="N72" t="str">
        <f t="shared" si="5"/>
        <v>call InitTypeIdStrings('E135',"|CffFF4DFF六|Cffff39bf道|Cffff267f鬼|Cffff133f玉lv5|r","ReplaceableTextures\\CommandButtons\\BTNZ27.blp","")</v>
      </c>
    </row>
    <row r="73" spans="1:14">
      <c r="A73" t="str">
        <f>IF(物品!B73="",0,"'"&amp;物品!B73&amp;"'")</f>
        <v>'E201'</v>
      </c>
      <c r="B73">
        <f>物品!D73</f>
        <v>0</v>
      </c>
      <c r="C73">
        <f>物品!E73</f>
        <v>0</v>
      </c>
      <c r="D73">
        <f>物品!F73</f>
        <v>800</v>
      </c>
      <c r="E73">
        <f>IF(ISTEXT(物品!G73)=TRUE,"'"&amp;物品!G73&amp;"'",物品!G73)</f>
        <v>100</v>
      </c>
      <c r="F73">
        <f>IF(ISTEXT(物品!H73)=TRUE,"'"&amp;物品!H73&amp;"'",物品!H73)</f>
        <v>0</v>
      </c>
      <c r="G73" t="str">
        <f>IF(物品!I73="",0,"'"&amp;物品!I73&amp;"'")</f>
        <v>'E202'</v>
      </c>
      <c r="H73">
        <f>IF(物品!R73="",0,物品!R73)</f>
        <v>0</v>
      </c>
      <c r="I73">
        <f>IF(物品!S73="",0,物品!S73)</f>
        <v>0</v>
      </c>
      <c r="J73" t="str">
        <f>IF(物品!C73="",0,""""&amp;物品!C73&amp;"""")</f>
        <v>"[防具]贤者道袍lv1"</v>
      </c>
      <c r="K73" t="str">
        <f>IF(物品!T73="","""""",""""&amp;物品!T73&amp;"""")</f>
        <v>""</v>
      </c>
      <c r="L73" t="str">
        <f>IF(物品!U73="",0,""""&amp;物品!U73&amp;"""")</f>
        <v>"ReplaceableTextures\\CommandButtons\\BTNZ11.blp"</v>
      </c>
      <c r="M73" t="str">
        <f t="shared" ref="M73:M136" si="6">IF(ISERROR(FIND(",0,0,0,0,0,0,0,0)","InitEquipData("&amp;A73&amp;","&amp;B73&amp;","&amp;C73&amp;","&amp;D73&amp;","&amp;E73&amp;","&amp;F73&amp;","&amp;G73&amp;","&amp;H73&amp;","&amp;I73&amp;")")),"InitEquipData("&amp;A73&amp;","&amp;B73&amp;","&amp;C73&amp;","&amp;D73&amp;","&amp;E73&amp;","&amp;F73&amp;","&amp;G73&amp;","&amp;H73&amp;","&amp;I73&amp;")","")</f>
        <v>InitEquipData('E201',0,0,800,100,0,'E202',0,0)</v>
      </c>
      <c r="N73" t="str">
        <f t="shared" ref="N73:N136" si="7">IF(ISERROR(FIND(",0,0,0)","call InitTypeIdStrings("&amp;A73&amp;","&amp;J73&amp;","&amp;K73&amp;","&amp;L73&amp;")")),"call InitTypeIdStrings("&amp;A73&amp;","&amp;J73&amp;","&amp;L73&amp;","&amp;K73&amp;")","")</f>
        <v>call InitTypeIdStrings('E201',"[防具]贤者道袍lv1","ReplaceableTextures\\CommandButtons\\BTNZ11.blp","")</v>
      </c>
    </row>
    <row r="74" spans="1:14">
      <c r="A74" t="str">
        <f>IF(物品!B74="",0,"'"&amp;物品!B74&amp;"'")</f>
        <v>'E202'</v>
      </c>
      <c r="B74">
        <f>物品!D74</f>
        <v>0</v>
      </c>
      <c r="C74">
        <f>物品!E74</f>
        <v>0</v>
      </c>
      <c r="D74">
        <f>物品!F74</f>
        <v>800</v>
      </c>
      <c r="E74">
        <f>IF(ISTEXT(物品!G74)=TRUE,"'"&amp;物品!G74&amp;"'",物品!G74)</f>
        <v>100</v>
      </c>
      <c r="F74">
        <f>IF(ISTEXT(物品!H74)=TRUE,"'"&amp;物品!H74&amp;"'",物品!H74)</f>
        <v>0</v>
      </c>
      <c r="G74" t="str">
        <f>IF(物品!I74="",0,"'"&amp;物品!I74&amp;"'")</f>
        <v>'E203'</v>
      </c>
      <c r="H74">
        <f>IF(物品!R74="",0,物品!R74)</f>
        <v>0</v>
      </c>
      <c r="I74">
        <f>IF(物品!S74="",0,物品!S74)</f>
        <v>0</v>
      </c>
      <c r="J74" t="str">
        <f>IF(物品!C74="",0,""""&amp;物品!C74&amp;"""")</f>
        <v>"[防具]贤者道袍lv2"</v>
      </c>
      <c r="K74" t="str">
        <f>IF(物品!T74="","""""",""""&amp;物品!T74&amp;"""")</f>
        <v>""</v>
      </c>
      <c r="L74" t="str">
        <f>IF(物品!U74="",0,""""&amp;物品!U74&amp;"""")</f>
        <v>"ReplaceableTextures\\CommandButtons\\BTNZ11.blp"</v>
      </c>
      <c r="M74" t="str">
        <f t="shared" si="6"/>
        <v>InitEquipData('E202',0,0,800,100,0,'E203',0,0)</v>
      </c>
      <c r="N74" t="str">
        <f t="shared" si="7"/>
        <v>call InitTypeIdStrings('E202',"[防具]贤者道袍lv2","ReplaceableTextures\\CommandButtons\\BTNZ11.blp","")</v>
      </c>
    </row>
    <row r="75" spans="1:14">
      <c r="A75" t="str">
        <f>IF(物品!B75="",0,"'"&amp;物品!B75&amp;"'")</f>
        <v>'E203'</v>
      </c>
      <c r="B75">
        <f>物品!D75</f>
        <v>0</v>
      </c>
      <c r="C75">
        <f>物品!E75</f>
        <v>0</v>
      </c>
      <c r="D75">
        <f>物品!F75</f>
        <v>800</v>
      </c>
      <c r="E75">
        <f>IF(ISTEXT(物品!G75)=TRUE,"'"&amp;物品!G75&amp;"'",物品!G75)</f>
        <v>100</v>
      </c>
      <c r="F75">
        <f>IF(ISTEXT(物品!H75)=TRUE,"'"&amp;物品!H75&amp;"'",物品!H75)</f>
        <v>0</v>
      </c>
      <c r="G75" t="str">
        <f>IF(物品!I75="",0,"'"&amp;物品!I75&amp;"'")</f>
        <v>'E204'</v>
      </c>
      <c r="H75">
        <f>IF(物品!R75="",0,物品!R75)</f>
        <v>0</v>
      </c>
      <c r="I75">
        <f>IF(物品!S75="",0,物品!S75)</f>
        <v>0</v>
      </c>
      <c r="J75" t="str">
        <f>IF(物品!C75="",0,""""&amp;物品!C75&amp;"""")</f>
        <v>"[防具]贤者道袍lv3"</v>
      </c>
      <c r="K75" t="str">
        <f>IF(物品!T75="","""""",""""&amp;物品!T75&amp;"""")</f>
        <v>""</v>
      </c>
      <c r="L75" t="str">
        <f>IF(物品!U75="",0,""""&amp;物品!U75&amp;"""")</f>
        <v>"ReplaceableTextures\\CommandButtons\\BTNZ11.blp"</v>
      </c>
      <c r="M75" t="str">
        <f t="shared" si="6"/>
        <v>InitEquipData('E203',0,0,800,100,0,'E204',0,0)</v>
      </c>
      <c r="N75" t="str">
        <f t="shared" si="7"/>
        <v>call InitTypeIdStrings('E203',"[防具]贤者道袍lv3","ReplaceableTextures\\CommandButtons\\BTNZ11.blp","")</v>
      </c>
    </row>
    <row r="76" spans="1:14">
      <c r="A76" t="str">
        <f>IF(物品!B76="",0,"'"&amp;物品!B76&amp;"'")</f>
        <v>'E204'</v>
      </c>
      <c r="B76">
        <f>物品!D76</f>
        <v>0</v>
      </c>
      <c r="C76">
        <f>物品!E76</f>
        <v>0</v>
      </c>
      <c r="D76">
        <f>物品!F76</f>
        <v>800</v>
      </c>
      <c r="E76">
        <f>IF(ISTEXT(物品!G76)=TRUE,"'"&amp;物品!G76&amp;"'",物品!G76)</f>
        <v>100</v>
      </c>
      <c r="F76">
        <f>IF(ISTEXT(物品!H76)=TRUE,"'"&amp;物品!H76&amp;"'",物品!H76)</f>
        <v>0</v>
      </c>
      <c r="G76" t="str">
        <f>IF(物品!I76="",0,"'"&amp;物品!I76&amp;"'")</f>
        <v>'E205'</v>
      </c>
      <c r="H76">
        <f>IF(物品!R76="",0,物品!R76)</f>
        <v>0</v>
      </c>
      <c r="I76">
        <f>IF(物品!S76="",0,物品!S76)</f>
        <v>0</v>
      </c>
      <c r="J76" t="str">
        <f>IF(物品!C76="",0,""""&amp;物品!C76&amp;"""")</f>
        <v>"[防具]贤者道袍lv4"</v>
      </c>
      <c r="K76" t="str">
        <f>IF(物品!T76="","""""",""""&amp;物品!T76&amp;"""")</f>
        <v>""</v>
      </c>
      <c r="L76" t="str">
        <f>IF(物品!U76="",0,""""&amp;物品!U76&amp;"""")</f>
        <v>"ReplaceableTextures\\CommandButtons\\BTNZ11.blp"</v>
      </c>
      <c r="M76" t="str">
        <f t="shared" si="6"/>
        <v>InitEquipData('E204',0,0,800,100,0,'E205',0,0)</v>
      </c>
      <c r="N76" t="str">
        <f t="shared" si="7"/>
        <v>call InitTypeIdStrings('E204',"[防具]贤者道袍lv4","ReplaceableTextures\\CommandButtons\\BTNZ11.blp","")</v>
      </c>
    </row>
    <row r="77" spans="1:14">
      <c r="A77" t="str">
        <f>IF(物品!B77="",0,"'"&amp;物品!B77&amp;"'")</f>
        <v>'E205'</v>
      </c>
      <c r="B77">
        <f>物品!D77</f>
        <v>0</v>
      </c>
      <c r="C77">
        <f>物品!E77</f>
        <v>0</v>
      </c>
      <c r="D77">
        <f>物品!F77</f>
        <v>2500</v>
      </c>
      <c r="E77">
        <f>IF(ISTEXT(物品!G77)=TRUE,"'"&amp;物品!G77&amp;"'",物品!G77)</f>
        <v>100</v>
      </c>
      <c r="F77" t="str">
        <f>IF(ISTEXT(物品!H77)=TRUE,"'"&amp;物品!H77&amp;"'",物品!H77)</f>
        <v>'uE21'</v>
      </c>
      <c r="G77" t="str">
        <f>IF(物品!I77="",0,"'"&amp;物品!I77&amp;"'")</f>
        <v>'E206'</v>
      </c>
      <c r="H77">
        <f>IF(物品!R77="",0,物品!R77)</f>
        <v>0</v>
      </c>
      <c r="I77">
        <f>IF(物品!S77="",0,物品!S77)</f>
        <v>0</v>
      </c>
      <c r="J77" t="str">
        <f>IF(物品!C77="",0,""""&amp;物品!C77&amp;"""")</f>
        <v>"[防具]贤者道袍lv5"</v>
      </c>
      <c r="K77" t="str">
        <f>IF(物品!T77="","""""",""""&amp;物品!T77&amp;"""")</f>
        <v>""</v>
      </c>
      <c r="L77" t="str">
        <f>IF(物品!U77="",0,""""&amp;物品!U77&amp;"""")</f>
        <v>"ReplaceableTextures\\CommandButtons\\BTNZ11.blp"</v>
      </c>
      <c r="M77" t="str">
        <f t="shared" si="6"/>
        <v>InitEquipData('E205',0,0,2500,100,'uE21','E206',0,0)</v>
      </c>
      <c r="N77" t="str">
        <f t="shared" si="7"/>
        <v>call InitTypeIdStrings('E205',"[防具]贤者道袍lv5","ReplaceableTextures\\CommandButtons\\BTNZ11.blp","")</v>
      </c>
    </row>
    <row r="78" spans="1:14">
      <c r="A78" t="str">
        <f>IF(物品!B78="",0,"'"&amp;物品!B78&amp;"'")</f>
        <v>'E206'</v>
      </c>
      <c r="B78">
        <f>物品!D78</f>
        <v>0</v>
      </c>
      <c r="C78">
        <f>物品!E78</f>
        <v>0</v>
      </c>
      <c r="D78">
        <f>物品!F78</f>
        <v>2500</v>
      </c>
      <c r="E78">
        <f>IF(ISTEXT(物品!G78)=TRUE,"'"&amp;物品!G78&amp;"'",物品!G78)</f>
        <v>85</v>
      </c>
      <c r="F78">
        <f>IF(ISTEXT(物品!H78)=TRUE,"'"&amp;物品!H78&amp;"'",物品!H78)</f>
        <v>0</v>
      </c>
      <c r="G78" t="str">
        <f>IF(物品!I78="",0,"'"&amp;物品!I78&amp;"'")</f>
        <v>'E207'</v>
      </c>
      <c r="H78">
        <f>IF(物品!R78="",0,物品!R78)</f>
        <v>0</v>
      </c>
      <c r="I78">
        <f>IF(物品!S78="",0,物品!S78)</f>
        <v>0</v>
      </c>
      <c r="J78" t="str">
        <f>IF(物品!C78="",0,""""&amp;物品!C78&amp;"""")</f>
        <v>"|Cff00FF7F[防具]珊瑚玉衣lv1|r"</v>
      </c>
      <c r="K78" t="str">
        <f>IF(物品!T78="","""""",""""&amp;物品!T78&amp;"""")</f>
        <v>""</v>
      </c>
      <c r="L78" t="str">
        <f>IF(物品!U78="",0,""""&amp;物品!U78&amp;"""")</f>
        <v>"ReplaceableTextures\\CommandButtons\\BTNZ12.blp"</v>
      </c>
      <c r="M78" t="str">
        <f t="shared" si="6"/>
        <v>InitEquipData('E206',0,0,2500,85,0,'E207',0,0)</v>
      </c>
      <c r="N78" t="str">
        <f t="shared" si="7"/>
        <v>call InitTypeIdStrings('E206',"|Cff00FF7F[防具]珊瑚玉衣lv1|r","ReplaceableTextures\\CommandButtons\\BTNZ12.blp","")</v>
      </c>
    </row>
    <row r="79" spans="1:14">
      <c r="A79" t="str">
        <f>IF(物品!B79="",0,"'"&amp;物品!B79&amp;"'")</f>
        <v>'E207'</v>
      </c>
      <c r="B79">
        <f>物品!D79</f>
        <v>0</v>
      </c>
      <c r="C79">
        <f>物品!E79</f>
        <v>0</v>
      </c>
      <c r="D79">
        <f>物品!F79</f>
        <v>2500</v>
      </c>
      <c r="E79">
        <f>IF(ISTEXT(物品!G79)=TRUE,"'"&amp;物品!G79&amp;"'",物品!G79)</f>
        <v>85</v>
      </c>
      <c r="F79">
        <f>IF(ISTEXT(物品!H79)=TRUE,"'"&amp;物品!H79&amp;"'",物品!H79)</f>
        <v>0</v>
      </c>
      <c r="G79" t="str">
        <f>IF(物品!I79="",0,"'"&amp;物品!I79&amp;"'")</f>
        <v>'E208'</v>
      </c>
      <c r="H79">
        <f>IF(物品!R79="",0,物品!R79)</f>
        <v>0</v>
      </c>
      <c r="I79">
        <f>IF(物品!S79="",0,物品!S79)</f>
        <v>0</v>
      </c>
      <c r="J79" t="str">
        <f>IF(物品!C79="",0,""""&amp;物品!C79&amp;"""")</f>
        <v>"|Cff00FF7F[防具]珊瑚玉衣lv2|r"</v>
      </c>
      <c r="K79" t="str">
        <f>IF(物品!T79="","""""",""""&amp;物品!T79&amp;"""")</f>
        <v>""</v>
      </c>
      <c r="L79" t="str">
        <f>IF(物品!U79="",0,""""&amp;物品!U79&amp;"""")</f>
        <v>"ReplaceableTextures\\CommandButtons\\BTNZ12.blp"</v>
      </c>
      <c r="M79" t="str">
        <f t="shared" si="6"/>
        <v>InitEquipData('E207',0,0,2500,85,0,'E208',0,0)</v>
      </c>
      <c r="N79" t="str">
        <f t="shared" si="7"/>
        <v>call InitTypeIdStrings('E207',"|Cff00FF7F[防具]珊瑚玉衣lv2|r","ReplaceableTextures\\CommandButtons\\BTNZ12.blp","")</v>
      </c>
    </row>
    <row r="80" spans="1:14">
      <c r="A80" t="str">
        <f>IF(物品!B80="",0,"'"&amp;物品!B80&amp;"'")</f>
        <v>'E208'</v>
      </c>
      <c r="B80">
        <f>物品!D80</f>
        <v>0</v>
      </c>
      <c r="C80">
        <f>物品!E80</f>
        <v>0</v>
      </c>
      <c r="D80">
        <f>物品!F80</f>
        <v>2500</v>
      </c>
      <c r="E80">
        <f>IF(ISTEXT(物品!G80)=TRUE,"'"&amp;物品!G80&amp;"'",物品!G80)</f>
        <v>85</v>
      </c>
      <c r="F80">
        <f>IF(ISTEXT(物品!H80)=TRUE,"'"&amp;物品!H80&amp;"'",物品!H80)</f>
        <v>0</v>
      </c>
      <c r="G80" t="str">
        <f>IF(物品!I80="",0,"'"&amp;物品!I80&amp;"'")</f>
        <v>'E209'</v>
      </c>
      <c r="H80">
        <f>IF(物品!R80="",0,物品!R80)</f>
        <v>0</v>
      </c>
      <c r="I80">
        <f>IF(物品!S80="",0,物品!S80)</f>
        <v>0</v>
      </c>
      <c r="J80" t="str">
        <f>IF(物品!C80="",0,""""&amp;物品!C80&amp;"""")</f>
        <v>"|Cff00FF7F[防具]珊瑚玉衣lv3|r"</v>
      </c>
      <c r="K80" t="str">
        <f>IF(物品!T80="","""""",""""&amp;物品!T80&amp;"""")</f>
        <v>""</v>
      </c>
      <c r="L80" t="str">
        <f>IF(物品!U80="",0,""""&amp;物品!U80&amp;"""")</f>
        <v>"ReplaceableTextures\\CommandButtons\\BTNZ12.blp"</v>
      </c>
      <c r="M80" t="str">
        <f t="shared" si="6"/>
        <v>InitEquipData('E208',0,0,2500,85,0,'E209',0,0)</v>
      </c>
      <c r="N80" t="str">
        <f t="shared" si="7"/>
        <v>call InitTypeIdStrings('E208',"|Cff00FF7F[防具]珊瑚玉衣lv3|r","ReplaceableTextures\\CommandButtons\\BTNZ12.blp","")</v>
      </c>
    </row>
    <row r="81" spans="1:14">
      <c r="A81" t="str">
        <f>IF(物品!B81="",0,"'"&amp;物品!B81&amp;"'")</f>
        <v>'E209'</v>
      </c>
      <c r="B81">
        <f>物品!D81</f>
        <v>0</v>
      </c>
      <c r="C81">
        <f>物品!E81</f>
        <v>0</v>
      </c>
      <c r="D81">
        <f>物品!F81</f>
        <v>2500</v>
      </c>
      <c r="E81">
        <f>IF(ISTEXT(物品!G81)=TRUE,"'"&amp;物品!G81&amp;"'",物品!G81)</f>
        <v>85</v>
      </c>
      <c r="F81">
        <f>IF(ISTEXT(物品!H81)=TRUE,"'"&amp;物品!H81&amp;"'",物品!H81)</f>
        <v>0</v>
      </c>
      <c r="G81" t="str">
        <f>IF(物品!I81="",0,"'"&amp;物品!I81&amp;"'")</f>
        <v>'E210'</v>
      </c>
      <c r="H81">
        <f>IF(物品!R81="",0,物品!R81)</f>
        <v>0</v>
      </c>
      <c r="I81">
        <f>IF(物品!S81="",0,物品!S81)</f>
        <v>0</v>
      </c>
      <c r="J81" t="str">
        <f>IF(物品!C81="",0,""""&amp;物品!C81&amp;"""")</f>
        <v>"|Cff00FF7F[防具]珊瑚玉衣lv4|r"</v>
      </c>
      <c r="K81" t="str">
        <f>IF(物品!T81="","""""",""""&amp;物品!T81&amp;"""")</f>
        <v>""</v>
      </c>
      <c r="L81" t="str">
        <f>IF(物品!U81="",0,""""&amp;物品!U81&amp;"""")</f>
        <v>"ReplaceableTextures\\CommandButtons\\BTNZ12.blp"</v>
      </c>
      <c r="M81" t="str">
        <f t="shared" si="6"/>
        <v>InitEquipData('E209',0,0,2500,85,0,'E210',0,0)</v>
      </c>
      <c r="N81" t="str">
        <f t="shared" si="7"/>
        <v>call InitTypeIdStrings('E209',"|Cff00FF7F[防具]珊瑚玉衣lv4|r","ReplaceableTextures\\CommandButtons\\BTNZ12.blp","")</v>
      </c>
    </row>
    <row r="82" spans="1:14">
      <c r="A82" t="str">
        <f>IF(物品!B82="",0,"'"&amp;物品!B82&amp;"'")</f>
        <v>'E210'</v>
      </c>
      <c r="B82">
        <f>物品!D82</f>
        <v>0</v>
      </c>
      <c r="C82">
        <f>物品!E82</f>
        <v>0</v>
      </c>
      <c r="D82">
        <f>物品!F82</f>
        <v>8000</v>
      </c>
      <c r="E82">
        <f>IF(ISTEXT(物品!G82)=TRUE,"'"&amp;物品!G82&amp;"'",物品!G82)</f>
        <v>100</v>
      </c>
      <c r="F82" t="str">
        <f>IF(ISTEXT(物品!H82)=TRUE,"'"&amp;物品!H82&amp;"'",物品!H82)</f>
        <v>'uE22'</v>
      </c>
      <c r="G82" t="str">
        <f>IF(物品!I82="",0,"'"&amp;物品!I82&amp;"'")</f>
        <v>'E211'</v>
      </c>
      <c r="H82">
        <f>IF(物品!R82="",0,物品!R82)</f>
        <v>0</v>
      </c>
      <c r="I82">
        <f>IF(物品!S82="",0,物品!S82)</f>
        <v>0</v>
      </c>
      <c r="J82" t="str">
        <f>IF(物品!C82="",0,""""&amp;物品!C82&amp;"""")</f>
        <v>"|Cff00FF7F[防具]珊瑚玉衣lv5|r"</v>
      </c>
      <c r="K82" t="str">
        <f>IF(物品!T82="","""""",""""&amp;物品!T82&amp;"""")</f>
        <v>""</v>
      </c>
      <c r="L82" t="str">
        <f>IF(物品!U82="",0,""""&amp;物品!U82&amp;"""")</f>
        <v>"ReplaceableTextures\\CommandButtons\\BTNZ12.blp"</v>
      </c>
      <c r="M82" t="str">
        <f t="shared" si="6"/>
        <v>InitEquipData('E210',0,0,8000,100,'uE22','E211',0,0)</v>
      </c>
      <c r="N82" t="str">
        <f t="shared" si="7"/>
        <v>call InitTypeIdStrings('E210',"|Cff00FF7F[防具]珊瑚玉衣lv5|r","ReplaceableTextures\\CommandButtons\\BTNZ12.blp","")</v>
      </c>
    </row>
    <row r="83" spans="1:14">
      <c r="A83" t="str">
        <f>IF(物品!B83="",0,"'"&amp;物品!B83&amp;"'")</f>
        <v>'E211'</v>
      </c>
      <c r="B83">
        <f>物品!D83</f>
        <v>0</v>
      </c>
      <c r="C83">
        <f>物品!E83</f>
        <v>0</v>
      </c>
      <c r="D83">
        <f>物品!F83</f>
        <v>6000</v>
      </c>
      <c r="E83">
        <f>IF(ISTEXT(物品!G83)=TRUE,"'"&amp;物品!G83&amp;"'",物品!G83)</f>
        <v>80</v>
      </c>
      <c r="F83">
        <f>IF(ISTEXT(物品!H83)=TRUE,"'"&amp;物品!H83&amp;"'",物品!H83)</f>
        <v>0</v>
      </c>
      <c r="G83" t="str">
        <f>IF(物品!I83="",0,"'"&amp;物品!I83&amp;"'")</f>
        <v>'E212'</v>
      </c>
      <c r="H83">
        <f>IF(物品!R83="",0,物品!R83)</f>
        <v>0</v>
      </c>
      <c r="I83">
        <f>IF(物品!S83="",0,物品!S83)</f>
        <v>0</v>
      </c>
      <c r="J83" t="str">
        <f>IF(物品!C83="",0,""""&amp;物品!C83&amp;"""")</f>
        <v>"|Cff00BFFF[防具]圣谕披风lv1|r"</v>
      </c>
      <c r="K83" t="str">
        <f>IF(物品!T83="","""""",""""&amp;物品!T83&amp;"""")</f>
        <v>""</v>
      </c>
      <c r="L83" t="str">
        <f>IF(物品!U83="",0,""""&amp;物品!U83&amp;"""")</f>
        <v>"ReplaceableTextures\\CommandButtons\\BTNZ13.blp"</v>
      </c>
      <c r="M83" t="str">
        <f t="shared" si="6"/>
        <v>InitEquipData('E211',0,0,6000,80,0,'E212',0,0)</v>
      </c>
      <c r="N83" t="str">
        <f t="shared" si="7"/>
        <v>call InitTypeIdStrings('E211',"|Cff00BFFF[防具]圣谕披风lv1|r","ReplaceableTextures\\CommandButtons\\BTNZ13.blp","")</v>
      </c>
    </row>
    <row r="84" spans="1:14">
      <c r="A84" t="str">
        <f>IF(物品!B84="",0,"'"&amp;物品!B84&amp;"'")</f>
        <v>'E212'</v>
      </c>
      <c r="B84">
        <f>物品!D84</f>
        <v>0</v>
      </c>
      <c r="C84">
        <f>物品!E84</f>
        <v>0</v>
      </c>
      <c r="D84">
        <f>物品!F84</f>
        <v>6000</v>
      </c>
      <c r="E84">
        <f>IF(ISTEXT(物品!G84)=TRUE,"'"&amp;物品!G84&amp;"'",物品!G84)</f>
        <v>80</v>
      </c>
      <c r="F84">
        <f>IF(ISTEXT(物品!H84)=TRUE,"'"&amp;物品!H84&amp;"'",物品!H84)</f>
        <v>0</v>
      </c>
      <c r="G84" t="str">
        <f>IF(物品!I84="",0,"'"&amp;物品!I84&amp;"'")</f>
        <v>'E213'</v>
      </c>
      <c r="H84">
        <f>IF(物品!R84="",0,物品!R84)</f>
        <v>0</v>
      </c>
      <c r="I84">
        <f>IF(物品!S84="",0,物品!S84)</f>
        <v>0</v>
      </c>
      <c r="J84" t="str">
        <f>IF(物品!C84="",0,""""&amp;物品!C84&amp;"""")</f>
        <v>"|Cff00BFFF[防具]圣谕披风lv2|r"</v>
      </c>
      <c r="K84" t="str">
        <f>IF(物品!T84="","""""",""""&amp;物品!T84&amp;"""")</f>
        <v>""</v>
      </c>
      <c r="L84" t="str">
        <f>IF(物品!U84="",0,""""&amp;物品!U84&amp;"""")</f>
        <v>"ReplaceableTextures\\CommandButtons\\BTNZ13.blp"</v>
      </c>
      <c r="M84" t="str">
        <f t="shared" si="6"/>
        <v>InitEquipData('E212',0,0,6000,80,0,'E213',0,0)</v>
      </c>
      <c r="N84" t="str">
        <f t="shared" si="7"/>
        <v>call InitTypeIdStrings('E212',"|Cff00BFFF[防具]圣谕披风lv2|r","ReplaceableTextures\\CommandButtons\\BTNZ13.blp","")</v>
      </c>
    </row>
    <row r="85" spans="1:14">
      <c r="A85" t="str">
        <f>IF(物品!B85="",0,"'"&amp;物品!B85&amp;"'")</f>
        <v>'E213'</v>
      </c>
      <c r="B85">
        <f>物品!D85</f>
        <v>0</v>
      </c>
      <c r="C85">
        <f>物品!E85</f>
        <v>0</v>
      </c>
      <c r="D85">
        <f>物品!F85</f>
        <v>6000</v>
      </c>
      <c r="E85">
        <f>IF(ISTEXT(物品!G85)=TRUE,"'"&amp;物品!G85&amp;"'",物品!G85)</f>
        <v>80</v>
      </c>
      <c r="F85">
        <f>IF(ISTEXT(物品!H85)=TRUE,"'"&amp;物品!H85&amp;"'",物品!H85)</f>
        <v>0</v>
      </c>
      <c r="G85" t="str">
        <f>IF(物品!I85="",0,"'"&amp;物品!I85&amp;"'")</f>
        <v>'E214'</v>
      </c>
      <c r="H85">
        <f>IF(物品!R85="",0,物品!R85)</f>
        <v>0</v>
      </c>
      <c r="I85">
        <f>IF(物品!S85="",0,物品!S85)</f>
        <v>0</v>
      </c>
      <c r="J85" t="str">
        <f>IF(物品!C85="",0,""""&amp;物品!C85&amp;"""")</f>
        <v>"|Cff00BFFF[防具]圣谕披风lv3|r"</v>
      </c>
      <c r="K85" t="str">
        <f>IF(物品!T85="","""""",""""&amp;物品!T85&amp;"""")</f>
        <v>""</v>
      </c>
      <c r="L85" t="str">
        <f>IF(物品!U85="",0,""""&amp;物品!U85&amp;"""")</f>
        <v>"ReplaceableTextures\\CommandButtons\\BTNZ13.blp"</v>
      </c>
      <c r="M85" t="str">
        <f t="shared" si="6"/>
        <v>InitEquipData('E213',0,0,6000,80,0,'E214',0,0)</v>
      </c>
      <c r="N85" t="str">
        <f t="shared" si="7"/>
        <v>call InitTypeIdStrings('E213',"|Cff00BFFF[防具]圣谕披风lv3|r","ReplaceableTextures\\CommandButtons\\BTNZ13.blp","")</v>
      </c>
    </row>
    <row r="86" spans="1:14">
      <c r="A86" t="str">
        <f>IF(物品!B86="",0,"'"&amp;物品!B86&amp;"'")</f>
        <v>'E214'</v>
      </c>
      <c r="B86">
        <f>物品!D86</f>
        <v>0</v>
      </c>
      <c r="C86">
        <f>物品!E86</f>
        <v>0</v>
      </c>
      <c r="D86">
        <f>物品!F86</f>
        <v>6000</v>
      </c>
      <c r="E86">
        <f>IF(ISTEXT(物品!G86)=TRUE,"'"&amp;物品!G86&amp;"'",物品!G86)</f>
        <v>80</v>
      </c>
      <c r="F86">
        <f>IF(ISTEXT(物品!H86)=TRUE,"'"&amp;物品!H86&amp;"'",物品!H86)</f>
        <v>0</v>
      </c>
      <c r="G86" t="str">
        <f>IF(物品!I86="",0,"'"&amp;物品!I86&amp;"'")</f>
        <v>'E215'</v>
      </c>
      <c r="H86">
        <f>IF(物品!R86="",0,物品!R86)</f>
        <v>0</v>
      </c>
      <c r="I86">
        <f>IF(物品!S86="",0,物品!S86)</f>
        <v>0</v>
      </c>
      <c r="J86" t="str">
        <f>IF(物品!C86="",0,""""&amp;物品!C86&amp;"""")</f>
        <v>"|Cff00BFFF[防具]圣谕披风lv4|r"</v>
      </c>
      <c r="K86" t="str">
        <f>IF(物品!T86="","""""",""""&amp;物品!T86&amp;"""")</f>
        <v>""</v>
      </c>
      <c r="L86" t="str">
        <f>IF(物品!U86="",0,""""&amp;物品!U86&amp;"""")</f>
        <v>"ReplaceableTextures\\CommandButtons\\BTNZ13.blp"</v>
      </c>
      <c r="M86" t="str">
        <f t="shared" si="6"/>
        <v>InitEquipData('E214',0,0,6000,80,0,'E215',0,0)</v>
      </c>
      <c r="N86" t="str">
        <f t="shared" si="7"/>
        <v>call InitTypeIdStrings('E214',"|Cff00BFFF[防具]圣谕披风lv4|r","ReplaceableTextures\\CommandButtons\\BTNZ13.blp","")</v>
      </c>
    </row>
    <row r="87" spans="1:14">
      <c r="A87" t="str">
        <f>IF(物品!B87="",0,"'"&amp;物品!B87&amp;"'")</f>
        <v>'E215'</v>
      </c>
      <c r="B87">
        <f>物品!D87</f>
        <v>0</v>
      </c>
      <c r="C87">
        <f>物品!E87</f>
        <v>0</v>
      </c>
      <c r="D87">
        <f>物品!F87</f>
        <v>20000</v>
      </c>
      <c r="E87">
        <f>IF(ISTEXT(物品!G87)=TRUE,"'"&amp;物品!G87&amp;"'",物品!G87)</f>
        <v>100</v>
      </c>
      <c r="F87" t="str">
        <f>IF(ISTEXT(物品!H87)=TRUE,"'"&amp;物品!H87&amp;"'",物品!H87)</f>
        <v>'uE23'</v>
      </c>
      <c r="G87" t="str">
        <f>IF(物品!I87="",0,"'"&amp;物品!I87&amp;"'")</f>
        <v>'E216'</v>
      </c>
      <c r="H87">
        <f>IF(物品!R87="",0,物品!R87)</f>
        <v>0</v>
      </c>
      <c r="I87">
        <f>IF(物品!S87="",0,物品!S87)</f>
        <v>0</v>
      </c>
      <c r="J87" t="str">
        <f>IF(物品!C87="",0,""""&amp;物品!C87&amp;"""")</f>
        <v>"|Cff00BFFF[防具]圣谕披风lv5|r"</v>
      </c>
      <c r="K87" t="str">
        <f>IF(物品!T87="","""""",""""&amp;物品!T87&amp;"""")</f>
        <v>""</v>
      </c>
      <c r="L87" t="str">
        <f>IF(物品!U87="",0,""""&amp;物品!U87&amp;"""")</f>
        <v>"ReplaceableTextures\\CommandButtons\\BTNZ13.blp"</v>
      </c>
      <c r="M87" t="str">
        <f t="shared" si="6"/>
        <v>InitEquipData('E215',0,0,20000,100,'uE23','E216',0,0)</v>
      </c>
      <c r="N87" t="str">
        <f t="shared" si="7"/>
        <v>call InitTypeIdStrings('E215',"|Cff00BFFF[防具]圣谕披风lv5|r","ReplaceableTextures\\CommandButtons\\BTNZ13.blp","")</v>
      </c>
    </row>
    <row r="88" spans="1:14">
      <c r="A88" t="str">
        <f>IF(物品!B88="",0,"'"&amp;物品!B88&amp;"'")</f>
        <v>'E216'</v>
      </c>
      <c r="B88">
        <f>物品!D88</f>
        <v>0</v>
      </c>
      <c r="C88">
        <f>物品!E88</f>
        <v>0</v>
      </c>
      <c r="D88">
        <f>物品!F88</f>
        <v>10000</v>
      </c>
      <c r="E88">
        <f>IF(ISTEXT(物品!G88)=TRUE,"'"&amp;物品!G88&amp;"'",物品!G88)</f>
        <v>70</v>
      </c>
      <c r="F88">
        <f>IF(ISTEXT(物品!H88)=TRUE,"'"&amp;物品!H88&amp;"'",物品!H88)</f>
        <v>0</v>
      </c>
      <c r="G88" t="str">
        <f>IF(物品!I88="",0,"'"&amp;物品!I88&amp;"'")</f>
        <v>'E217'</v>
      </c>
      <c r="H88">
        <f>IF(物品!R88="",0,物品!R88)</f>
        <v>0</v>
      </c>
      <c r="I88">
        <f>IF(物品!S88="",0,物品!S88)</f>
        <v>0</v>
      </c>
      <c r="J88" t="str">
        <f>IF(物品!C88="",0,""""&amp;物品!C88&amp;"""")</f>
        <v>"|CffBF00FF[防具]幻灵护甲lv1|r"</v>
      </c>
      <c r="K88" t="str">
        <f>IF(物品!T88="","""""",""""&amp;物品!T88&amp;"""")</f>
        <v>""</v>
      </c>
      <c r="L88" t="str">
        <f>IF(物品!U88="",0,""""&amp;物品!U88&amp;"""")</f>
        <v>"ReplaceableTextures\\CommandButtons\\BTNZ23.blp"</v>
      </c>
      <c r="M88" t="str">
        <f t="shared" si="6"/>
        <v>InitEquipData('E216',0,0,10000,70,0,'E217',0,0)</v>
      </c>
      <c r="N88" t="str">
        <f t="shared" si="7"/>
        <v>call InitTypeIdStrings('E216',"|CffBF00FF[防具]幻灵护甲lv1|r","ReplaceableTextures\\CommandButtons\\BTNZ23.blp","")</v>
      </c>
    </row>
    <row r="89" spans="1:14">
      <c r="A89" t="str">
        <f>IF(物品!B89="",0,"'"&amp;物品!B89&amp;"'")</f>
        <v>'E217'</v>
      </c>
      <c r="B89">
        <f>物品!D89</f>
        <v>0</v>
      </c>
      <c r="C89">
        <f>物品!E89</f>
        <v>0</v>
      </c>
      <c r="D89">
        <f>物品!F89</f>
        <v>10000</v>
      </c>
      <c r="E89">
        <f>IF(ISTEXT(物品!G89)=TRUE,"'"&amp;物品!G89&amp;"'",物品!G89)</f>
        <v>70</v>
      </c>
      <c r="F89">
        <f>IF(ISTEXT(物品!H89)=TRUE,"'"&amp;物品!H89&amp;"'",物品!H89)</f>
        <v>0</v>
      </c>
      <c r="G89" t="str">
        <f>IF(物品!I89="",0,"'"&amp;物品!I89&amp;"'")</f>
        <v>'E218'</v>
      </c>
      <c r="H89">
        <f>IF(物品!R89="",0,物品!R89)</f>
        <v>0</v>
      </c>
      <c r="I89">
        <f>IF(物品!S89="",0,物品!S89)</f>
        <v>0</v>
      </c>
      <c r="J89" t="str">
        <f>IF(物品!C89="",0,""""&amp;物品!C89&amp;"""")</f>
        <v>"|CffBF00FF[防具]幻灵护甲lv2|r"</v>
      </c>
      <c r="K89" t="str">
        <f>IF(物品!T89="","""""",""""&amp;物品!T89&amp;"""")</f>
        <v>""</v>
      </c>
      <c r="L89" t="str">
        <f>IF(物品!U89="",0,""""&amp;物品!U89&amp;"""")</f>
        <v>"ReplaceableTextures\\CommandButtons\\BTNZ23.blp"</v>
      </c>
      <c r="M89" t="str">
        <f t="shared" si="6"/>
        <v>InitEquipData('E217',0,0,10000,70,0,'E218',0,0)</v>
      </c>
      <c r="N89" t="str">
        <f t="shared" si="7"/>
        <v>call InitTypeIdStrings('E217',"|CffBF00FF[防具]幻灵护甲lv2|r","ReplaceableTextures\\CommandButtons\\BTNZ23.blp","")</v>
      </c>
    </row>
    <row r="90" spans="1:14">
      <c r="A90" t="str">
        <f>IF(物品!B90="",0,"'"&amp;物品!B90&amp;"'")</f>
        <v>'E218'</v>
      </c>
      <c r="B90">
        <f>物品!D90</f>
        <v>0</v>
      </c>
      <c r="C90">
        <f>物品!E90</f>
        <v>0</v>
      </c>
      <c r="D90">
        <f>物品!F90</f>
        <v>10000</v>
      </c>
      <c r="E90">
        <f>IF(ISTEXT(物品!G90)=TRUE,"'"&amp;物品!G90&amp;"'",物品!G90)</f>
        <v>70</v>
      </c>
      <c r="F90">
        <f>IF(ISTEXT(物品!H90)=TRUE,"'"&amp;物品!H90&amp;"'",物品!H90)</f>
        <v>0</v>
      </c>
      <c r="G90" t="str">
        <f>IF(物品!I90="",0,"'"&amp;物品!I90&amp;"'")</f>
        <v>'E219'</v>
      </c>
      <c r="H90">
        <f>IF(物品!R90="",0,物品!R90)</f>
        <v>0</v>
      </c>
      <c r="I90">
        <f>IF(物品!S90="",0,物品!S90)</f>
        <v>0</v>
      </c>
      <c r="J90" t="str">
        <f>IF(物品!C90="",0,""""&amp;物品!C90&amp;"""")</f>
        <v>"|CffBF00FF[防具]幻灵护甲lv3|r"</v>
      </c>
      <c r="K90" t="str">
        <f>IF(物品!T90="","""""",""""&amp;物品!T90&amp;"""")</f>
        <v>""</v>
      </c>
      <c r="L90" t="str">
        <f>IF(物品!U90="",0,""""&amp;物品!U90&amp;"""")</f>
        <v>"ReplaceableTextures\\CommandButtons\\BTNZ23.blp"</v>
      </c>
      <c r="M90" t="str">
        <f t="shared" si="6"/>
        <v>InitEquipData('E218',0,0,10000,70,0,'E219',0,0)</v>
      </c>
      <c r="N90" t="str">
        <f t="shared" si="7"/>
        <v>call InitTypeIdStrings('E218',"|CffBF00FF[防具]幻灵护甲lv3|r","ReplaceableTextures\\CommandButtons\\BTNZ23.blp","")</v>
      </c>
    </row>
    <row r="91" spans="1:14">
      <c r="A91" t="str">
        <f>IF(物品!B91="",0,"'"&amp;物品!B91&amp;"'")</f>
        <v>'E219'</v>
      </c>
      <c r="B91">
        <f>物品!D91</f>
        <v>0</v>
      </c>
      <c r="C91">
        <f>物品!E91</f>
        <v>0</v>
      </c>
      <c r="D91">
        <f>物品!F91</f>
        <v>10000</v>
      </c>
      <c r="E91">
        <f>IF(ISTEXT(物品!G91)=TRUE,"'"&amp;物品!G91&amp;"'",物品!G91)</f>
        <v>70</v>
      </c>
      <c r="F91">
        <f>IF(ISTEXT(物品!H91)=TRUE,"'"&amp;物品!H91&amp;"'",物品!H91)</f>
        <v>0</v>
      </c>
      <c r="G91" t="str">
        <f>IF(物品!I91="",0,"'"&amp;物品!I91&amp;"'")</f>
        <v>'E220'</v>
      </c>
      <c r="H91">
        <f>IF(物品!R91="",0,物品!R91)</f>
        <v>0</v>
      </c>
      <c r="I91">
        <f>IF(物品!S91="",0,物品!S91)</f>
        <v>0</v>
      </c>
      <c r="J91" t="str">
        <f>IF(物品!C91="",0,""""&amp;物品!C91&amp;"""")</f>
        <v>"|CffBF00FF[防具]幻灵护甲lv4|r"</v>
      </c>
      <c r="K91" t="str">
        <f>IF(物品!T91="","""""",""""&amp;物品!T91&amp;"""")</f>
        <v>""</v>
      </c>
      <c r="L91" t="str">
        <f>IF(物品!U91="",0,""""&amp;物品!U91&amp;"""")</f>
        <v>"ReplaceableTextures\\CommandButtons\\BTNZ23.blp"</v>
      </c>
      <c r="M91" t="str">
        <f t="shared" si="6"/>
        <v>InitEquipData('E219',0,0,10000,70,0,'E220',0,0)</v>
      </c>
      <c r="N91" t="str">
        <f t="shared" si="7"/>
        <v>call InitTypeIdStrings('E219',"|CffBF00FF[防具]幻灵护甲lv4|r","ReplaceableTextures\\CommandButtons\\BTNZ23.blp","")</v>
      </c>
    </row>
    <row r="92" spans="1:14">
      <c r="A92" t="str">
        <f>IF(物品!B92="",0,"'"&amp;物品!B92&amp;"'")</f>
        <v>'E220'</v>
      </c>
      <c r="B92">
        <f>物品!D92</f>
        <v>0</v>
      </c>
      <c r="C92">
        <f>物品!E92</f>
        <v>0</v>
      </c>
      <c r="D92">
        <f>物品!F92</f>
        <v>30000</v>
      </c>
      <c r="E92">
        <f>IF(ISTEXT(物品!G92)=TRUE,"'"&amp;物品!G92&amp;"'",物品!G92)</f>
        <v>100</v>
      </c>
      <c r="F92" t="str">
        <f>IF(ISTEXT(物品!H92)=TRUE,"'"&amp;物品!H92&amp;"'",物品!H92)</f>
        <v>'uE24'</v>
      </c>
      <c r="G92" t="str">
        <f>IF(物品!I92="",0,"'"&amp;物品!I92&amp;"'")</f>
        <v>'E221'</v>
      </c>
      <c r="H92">
        <f>IF(物品!R92="",0,物品!R92)</f>
        <v>0</v>
      </c>
      <c r="I92">
        <f>IF(物品!S92="",0,物品!S92)</f>
        <v>0</v>
      </c>
      <c r="J92" t="str">
        <f>IF(物品!C92="",0,""""&amp;物品!C92&amp;"""")</f>
        <v>"|CffBF00FF[防具]幻灵护甲lv5|r"</v>
      </c>
      <c r="K92" t="str">
        <f>IF(物品!T92="","""""",""""&amp;物品!T92&amp;"""")</f>
        <v>""</v>
      </c>
      <c r="L92" t="str">
        <f>IF(物品!U92="",0,""""&amp;物品!U92&amp;"""")</f>
        <v>"ReplaceableTextures\\CommandButtons\\BTNZ23.blp"</v>
      </c>
      <c r="M92" t="str">
        <f t="shared" si="6"/>
        <v>InitEquipData('E220',0,0,30000,100,'uE24','E221',0,0)</v>
      </c>
      <c r="N92" t="str">
        <f t="shared" si="7"/>
        <v>call InitTypeIdStrings('E220',"|CffBF00FF[防具]幻灵护甲lv5|r","ReplaceableTextures\\CommandButtons\\BTNZ23.blp","")</v>
      </c>
    </row>
    <row r="93" spans="1:14">
      <c r="A93" t="str">
        <f>IF(物品!B93="",0,"'"&amp;物品!B93&amp;"'")</f>
        <v>'E221'</v>
      </c>
      <c r="B93">
        <f>物品!D93</f>
        <v>0</v>
      </c>
      <c r="C93">
        <f>物品!E93</f>
        <v>0</v>
      </c>
      <c r="D93">
        <f>物品!F93</f>
        <v>20000</v>
      </c>
      <c r="E93">
        <f>IF(ISTEXT(物品!G93)=TRUE,"'"&amp;物品!G93&amp;"'",物品!G93)</f>
        <v>60</v>
      </c>
      <c r="F93">
        <f>IF(ISTEXT(物品!H93)=TRUE,"'"&amp;物品!H93&amp;"'",物品!H93)</f>
        <v>0</v>
      </c>
      <c r="G93" t="str">
        <f>IF(物品!I93="",0,"'"&amp;物品!I93&amp;"'")</f>
        <v>'E222'</v>
      </c>
      <c r="H93">
        <f>IF(物品!R93="",0,物品!R93)</f>
        <v>0</v>
      </c>
      <c r="I93">
        <f>IF(物品!S93="",0,物品!S93)</f>
        <v>0</v>
      </c>
      <c r="J93" t="str">
        <f>IF(物品!C93="",0,""""&amp;物品!C93&amp;"""")</f>
        <v>"|CffFFC926[防具]乾坤护心甲lv1|r"</v>
      </c>
      <c r="K93" t="str">
        <f>IF(物品!T93="","""""",""""&amp;物品!T93&amp;"""")</f>
        <v>""</v>
      </c>
      <c r="L93" t="str">
        <f>IF(物品!U93="",0,""""&amp;物品!U93&amp;"""")</f>
        <v>"ReplaceableTextures\\CommandButtons\\BTNZ14.blp"</v>
      </c>
      <c r="M93" t="str">
        <f t="shared" si="6"/>
        <v>InitEquipData('E221',0,0,20000,60,0,'E222',0,0)</v>
      </c>
      <c r="N93" t="str">
        <f t="shared" si="7"/>
        <v>call InitTypeIdStrings('E221',"|CffFFC926[防具]乾坤护心甲lv1|r","ReplaceableTextures\\CommandButtons\\BTNZ14.blp","")</v>
      </c>
    </row>
    <row r="94" spans="1:14">
      <c r="A94" t="str">
        <f>IF(物品!B94="",0,"'"&amp;物品!B94&amp;"'")</f>
        <v>'E222'</v>
      </c>
      <c r="B94">
        <f>物品!D94</f>
        <v>0</v>
      </c>
      <c r="C94">
        <f>物品!E94</f>
        <v>0</v>
      </c>
      <c r="D94">
        <f>物品!F94</f>
        <v>20000</v>
      </c>
      <c r="E94">
        <f>IF(ISTEXT(物品!G94)=TRUE,"'"&amp;物品!G94&amp;"'",物品!G94)</f>
        <v>60</v>
      </c>
      <c r="F94">
        <f>IF(ISTEXT(物品!H94)=TRUE,"'"&amp;物品!H94&amp;"'",物品!H94)</f>
        <v>0</v>
      </c>
      <c r="G94" t="str">
        <f>IF(物品!I94="",0,"'"&amp;物品!I94&amp;"'")</f>
        <v>'E223'</v>
      </c>
      <c r="H94">
        <f>IF(物品!R94="",0,物品!R94)</f>
        <v>0</v>
      </c>
      <c r="I94">
        <f>IF(物品!S94="",0,物品!S94)</f>
        <v>0</v>
      </c>
      <c r="J94" t="str">
        <f>IF(物品!C94="",0,""""&amp;物品!C94&amp;"""")</f>
        <v>"|CffFFC926[防具]乾坤护心甲lv2|r"</v>
      </c>
      <c r="K94" t="str">
        <f>IF(物品!T94="","""""",""""&amp;物品!T94&amp;"""")</f>
        <v>""</v>
      </c>
      <c r="L94" t="str">
        <f>IF(物品!U94="",0,""""&amp;物品!U94&amp;"""")</f>
        <v>"ReplaceableTextures\\CommandButtons\\BTNZ14.blp"</v>
      </c>
      <c r="M94" t="str">
        <f t="shared" si="6"/>
        <v>InitEquipData('E222',0,0,20000,60,0,'E223',0,0)</v>
      </c>
      <c r="N94" t="str">
        <f t="shared" si="7"/>
        <v>call InitTypeIdStrings('E222',"|CffFFC926[防具]乾坤护心甲lv2|r","ReplaceableTextures\\CommandButtons\\BTNZ14.blp","")</v>
      </c>
    </row>
    <row r="95" spans="1:14">
      <c r="A95" t="str">
        <f>IF(物品!B95="",0,"'"&amp;物品!B95&amp;"'")</f>
        <v>'E223'</v>
      </c>
      <c r="B95">
        <f>物品!D95</f>
        <v>0</v>
      </c>
      <c r="C95">
        <f>物品!E95</f>
        <v>0</v>
      </c>
      <c r="D95">
        <f>物品!F95</f>
        <v>20000</v>
      </c>
      <c r="E95">
        <f>IF(ISTEXT(物品!G95)=TRUE,"'"&amp;物品!G95&amp;"'",物品!G95)</f>
        <v>60</v>
      </c>
      <c r="F95">
        <f>IF(ISTEXT(物品!H95)=TRUE,"'"&amp;物品!H95&amp;"'",物品!H95)</f>
        <v>0</v>
      </c>
      <c r="G95" t="str">
        <f>IF(物品!I95="",0,"'"&amp;物品!I95&amp;"'")</f>
        <v>'E224'</v>
      </c>
      <c r="H95">
        <f>IF(物品!R95="",0,物品!R95)</f>
        <v>0</v>
      </c>
      <c r="I95">
        <f>IF(物品!S95="",0,物品!S95)</f>
        <v>0</v>
      </c>
      <c r="J95" t="str">
        <f>IF(物品!C95="",0,""""&amp;物品!C95&amp;"""")</f>
        <v>"|CffFFC926[防具]乾坤护心甲lv3|r"</v>
      </c>
      <c r="K95" t="str">
        <f>IF(物品!T95="","""""",""""&amp;物品!T95&amp;"""")</f>
        <v>""</v>
      </c>
      <c r="L95" t="str">
        <f>IF(物品!U95="",0,""""&amp;物品!U95&amp;"""")</f>
        <v>"ReplaceableTextures\\CommandButtons\\BTNZ14.blp"</v>
      </c>
      <c r="M95" t="str">
        <f t="shared" si="6"/>
        <v>InitEquipData('E223',0,0,20000,60,0,'E224',0,0)</v>
      </c>
      <c r="N95" t="str">
        <f t="shared" si="7"/>
        <v>call InitTypeIdStrings('E223',"|CffFFC926[防具]乾坤护心甲lv3|r","ReplaceableTextures\\CommandButtons\\BTNZ14.blp","")</v>
      </c>
    </row>
    <row r="96" spans="1:14">
      <c r="A96" t="str">
        <f>IF(物品!B96="",0,"'"&amp;物品!B96&amp;"'")</f>
        <v>'E224'</v>
      </c>
      <c r="B96">
        <f>物品!D96</f>
        <v>0</v>
      </c>
      <c r="C96">
        <f>物品!E96</f>
        <v>0</v>
      </c>
      <c r="D96">
        <f>物品!F96</f>
        <v>20000</v>
      </c>
      <c r="E96">
        <f>IF(ISTEXT(物品!G96)=TRUE,"'"&amp;物品!G96&amp;"'",物品!G96)</f>
        <v>60</v>
      </c>
      <c r="F96">
        <f>IF(ISTEXT(物品!H96)=TRUE,"'"&amp;物品!H96&amp;"'",物品!H96)</f>
        <v>0</v>
      </c>
      <c r="G96" t="str">
        <f>IF(物品!I96="",0,"'"&amp;物品!I96&amp;"'")</f>
        <v>'E225'</v>
      </c>
      <c r="H96">
        <f>IF(物品!R96="",0,物品!R96)</f>
        <v>0</v>
      </c>
      <c r="I96">
        <f>IF(物品!S96="",0,物品!S96)</f>
        <v>0</v>
      </c>
      <c r="J96" t="str">
        <f>IF(物品!C96="",0,""""&amp;物品!C96&amp;"""")</f>
        <v>"|CffFFC926[防具]乾坤护心甲lv4|r"</v>
      </c>
      <c r="K96" t="str">
        <f>IF(物品!T96="","""""",""""&amp;物品!T96&amp;"""")</f>
        <v>""</v>
      </c>
      <c r="L96" t="str">
        <f>IF(物品!U96="",0,""""&amp;物品!U96&amp;"""")</f>
        <v>"ReplaceableTextures\\CommandButtons\\BTNZ14.blp"</v>
      </c>
      <c r="M96" t="str">
        <f t="shared" si="6"/>
        <v>InitEquipData('E224',0,0,20000,60,0,'E225',0,0)</v>
      </c>
      <c r="N96" t="str">
        <f t="shared" si="7"/>
        <v>call InitTypeIdStrings('E224',"|CffFFC926[防具]乾坤护心甲lv4|r","ReplaceableTextures\\CommandButtons\\BTNZ14.blp","")</v>
      </c>
    </row>
    <row r="97" spans="1:14">
      <c r="A97" t="str">
        <f>IF(物品!B97="",0,"'"&amp;物品!B97&amp;"'")</f>
        <v>'E225'</v>
      </c>
      <c r="B97">
        <f>物品!D97</f>
        <v>0</v>
      </c>
      <c r="C97">
        <f>物品!E97</f>
        <v>0</v>
      </c>
      <c r="D97">
        <f>物品!F97</f>
        <v>50000</v>
      </c>
      <c r="E97">
        <f>IF(ISTEXT(物品!G97)=TRUE,"'"&amp;物品!G97&amp;"'",物品!G97)</f>
        <v>100</v>
      </c>
      <c r="F97" t="str">
        <f>IF(ISTEXT(物品!H97)=TRUE,"'"&amp;物品!H97&amp;"'",物品!H97)</f>
        <v>'uE25'</v>
      </c>
      <c r="G97" t="str">
        <f>IF(物品!I97="",0,"'"&amp;物品!I97&amp;"'")</f>
        <v>'E226'</v>
      </c>
      <c r="H97">
        <f>IF(物品!R97="",0,物品!R97)</f>
        <v>0</v>
      </c>
      <c r="I97">
        <f>IF(物品!S97="",0,物品!S97)</f>
        <v>0</v>
      </c>
      <c r="J97" t="str">
        <f>IF(物品!C97="",0,""""&amp;物品!C97&amp;"""")</f>
        <v>"|CffFFC926[防具]乾坤护心甲lv5|r"</v>
      </c>
      <c r="K97" t="str">
        <f>IF(物品!T97="","""""",""""&amp;物品!T97&amp;"""")</f>
        <v>""</v>
      </c>
      <c r="L97" t="str">
        <f>IF(物品!U97="",0,""""&amp;物品!U97&amp;"""")</f>
        <v>"ReplaceableTextures\\CommandButtons\\BTNZ14.blp"</v>
      </c>
      <c r="M97" t="str">
        <f t="shared" si="6"/>
        <v>InitEquipData('E225',0,0,50000,100,'uE25','E226',0,0)</v>
      </c>
      <c r="N97" t="str">
        <f t="shared" si="7"/>
        <v>call InitTypeIdStrings('E225',"|CffFFC926[防具]乾坤护心甲lv5|r","ReplaceableTextures\\CommandButtons\\BTNZ14.blp","")</v>
      </c>
    </row>
    <row r="98" spans="1:14">
      <c r="A98" t="str">
        <f>IF(物品!B98="",0,"'"&amp;物品!B98&amp;"'")</f>
        <v>'E226'</v>
      </c>
      <c r="B98">
        <f>物品!D98</f>
        <v>0</v>
      </c>
      <c r="C98">
        <f>物品!E98</f>
        <v>0</v>
      </c>
      <c r="D98">
        <f>物品!F98</f>
        <v>30000</v>
      </c>
      <c r="E98">
        <f>IF(ISTEXT(物品!G98)=TRUE,"'"&amp;物品!G98&amp;"'",物品!G98)</f>
        <v>50</v>
      </c>
      <c r="F98">
        <f>IF(ISTEXT(物品!H98)=TRUE,"'"&amp;物品!H98&amp;"'",物品!H98)</f>
        <v>0</v>
      </c>
      <c r="G98" t="str">
        <f>IF(物品!I98="",0,"'"&amp;物品!I98&amp;"'")</f>
        <v>'E227'</v>
      </c>
      <c r="H98">
        <f>IF(物品!R98="",0,物品!R98)</f>
        <v>0</v>
      </c>
      <c r="I98">
        <f>IF(物品!S98="",0,物品!S98)</f>
        <v>0</v>
      </c>
      <c r="J98" t="str">
        <f>IF(物品!C98="",0,""""&amp;物品!C98&amp;"""")</f>
        <v>"|CffFF0000[防具]九龙黄金甲lv1|r"</v>
      </c>
      <c r="K98" t="str">
        <f>IF(物品!T98="","""""",""""&amp;物品!T98&amp;"""")</f>
        <v>""</v>
      </c>
      <c r="L98" t="str">
        <f>IF(物品!U98="",0,""""&amp;物品!U98&amp;"""")</f>
        <v>"ReplaceableTextures\\CommandButtons\\BTNZ15.blp"</v>
      </c>
      <c r="M98" t="str">
        <f t="shared" si="6"/>
        <v>InitEquipData('E226',0,0,30000,50,0,'E227',0,0)</v>
      </c>
      <c r="N98" t="str">
        <f t="shared" si="7"/>
        <v>call InitTypeIdStrings('E226',"|CffFF0000[防具]九龙黄金甲lv1|r","ReplaceableTextures\\CommandButtons\\BTNZ15.blp","")</v>
      </c>
    </row>
    <row r="99" spans="1:14">
      <c r="A99" t="str">
        <f>IF(物品!B99="",0,"'"&amp;物品!B99&amp;"'")</f>
        <v>'E227'</v>
      </c>
      <c r="B99">
        <f>物品!D99</f>
        <v>0</v>
      </c>
      <c r="C99">
        <f>物品!E99</f>
        <v>0</v>
      </c>
      <c r="D99">
        <f>物品!F99</f>
        <v>30000</v>
      </c>
      <c r="E99">
        <f>IF(ISTEXT(物品!G99)=TRUE,"'"&amp;物品!G99&amp;"'",物品!G99)</f>
        <v>50</v>
      </c>
      <c r="F99">
        <f>IF(ISTEXT(物品!H99)=TRUE,"'"&amp;物品!H99&amp;"'",物品!H99)</f>
        <v>0</v>
      </c>
      <c r="G99" t="str">
        <f>IF(物品!I99="",0,"'"&amp;物品!I99&amp;"'")</f>
        <v>'E228'</v>
      </c>
      <c r="H99">
        <f>IF(物品!R99="",0,物品!R99)</f>
        <v>0</v>
      </c>
      <c r="I99">
        <f>IF(物品!S99="",0,物品!S99)</f>
        <v>0</v>
      </c>
      <c r="J99" t="str">
        <f>IF(物品!C99="",0,""""&amp;物品!C99&amp;"""")</f>
        <v>"|CffFF0000[防具]九龙黄金甲lv2|r"</v>
      </c>
      <c r="K99" t="str">
        <f>IF(物品!T99="","""""",""""&amp;物品!T99&amp;"""")</f>
        <v>""</v>
      </c>
      <c r="L99" t="str">
        <f>IF(物品!U99="",0,""""&amp;物品!U99&amp;"""")</f>
        <v>"ReplaceableTextures\\CommandButtons\\BTNZ15.blp"</v>
      </c>
      <c r="M99" t="str">
        <f t="shared" si="6"/>
        <v>InitEquipData('E227',0,0,30000,50,0,'E228',0,0)</v>
      </c>
      <c r="N99" t="str">
        <f t="shared" si="7"/>
        <v>call InitTypeIdStrings('E227',"|CffFF0000[防具]九龙黄金甲lv2|r","ReplaceableTextures\\CommandButtons\\BTNZ15.blp","")</v>
      </c>
    </row>
    <row r="100" spans="1:14">
      <c r="A100" t="str">
        <f>IF(物品!B100="",0,"'"&amp;物品!B100&amp;"'")</f>
        <v>'E228'</v>
      </c>
      <c r="B100">
        <f>物品!D100</f>
        <v>0</v>
      </c>
      <c r="C100">
        <f>物品!E100</f>
        <v>0</v>
      </c>
      <c r="D100">
        <f>物品!F100</f>
        <v>30000</v>
      </c>
      <c r="E100">
        <f>IF(ISTEXT(物品!G100)=TRUE,"'"&amp;物品!G100&amp;"'",物品!G100)</f>
        <v>50</v>
      </c>
      <c r="F100">
        <f>IF(ISTEXT(物品!H100)=TRUE,"'"&amp;物品!H100&amp;"'",物品!H100)</f>
        <v>0</v>
      </c>
      <c r="G100" t="str">
        <f>IF(物品!I100="",0,"'"&amp;物品!I100&amp;"'")</f>
        <v>'E229'</v>
      </c>
      <c r="H100">
        <f>IF(物品!R100="",0,物品!R100)</f>
        <v>0</v>
      </c>
      <c r="I100">
        <f>IF(物品!S100="",0,物品!S100)</f>
        <v>0</v>
      </c>
      <c r="J100" t="str">
        <f>IF(物品!C100="",0,""""&amp;物品!C100&amp;"""")</f>
        <v>"|CffFF0000[防具]九龙黄金甲lv3|r"</v>
      </c>
      <c r="K100" t="str">
        <f>IF(物品!T100="","""""",""""&amp;物品!T100&amp;"""")</f>
        <v>""</v>
      </c>
      <c r="L100" t="str">
        <f>IF(物品!U100="",0,""""&amp;物品!U100&amp;"""")</f>
        <v>"ReplaceableTextures\\CommandButtons\\BTNZ15.blp"</v>
      </c>
      <c r="M100" t="str">
        <f t="shared" si="6"/>
        <v>InitEquipData('E228',0,0,30000,50,0,'E229',0,0)</v>
      </c>
      <c r="N100" t="str">
        <f t="shared" si="7"/>
        <v>call InitTypeIdStrings('E228',"|CffFF0000[防具]九龙黄金甲lv3|r","ReplaceableTextures\\CommandButtons\\BTNZ15.blp","")</v>
      </c>
    </row>
    <row r="101" spans="1:14">
      <c r="A101" t="str">
        <f>IF(物品!B101="",0,"'"&amp;物品!B101&amp;"'")</f>
        <v>'E229'</v>
      </c>
      <c r="B101">
        <f>物品!D101</f>
        <v>0</v>
      </c>
      <c r="C101">
        <f>物品!E101</f>
        <v>0</v>
      </c>
      <c r="D101">
        <f>物品!F101</f>
        <v>30000</v>
      </c>
      <c r="E101">
        <f>IF(ISTEXT(物品!G101)=TRUE,"'"&amp;物品!G101&amp;"'",物品!G101)</f>
        <v>50</v>
      </c>
      <c r="F101">
        <f>IF(ISTEXT(物品!H101)=TRUE,"'"&amp;物品!H101&amp;"'",物品!H101)</f>
        <v>0</v>
      </c>
      <c r="G101" t="str">
        <f>IF(物品!I101="",0,"'"&amp;物品!I101&amp;"'")</f>
        <v>'E230'</v>
      </c>
      <c r="H101">
        <f>IF(物品!R101="",0,物品!R101)</f>
        <v>0</v>
      </c>
      <c r="I101">
        <f>IF(物品!S101="",0,物品!S101)</f>
        <v>0</v>
      </c>
      <c r="J101" t="str">
        <f>IF(物品!C101="",0,""""&amp;物品!C101&amp;"""")</f>
        <v>"|CffFF0000[防具]九龙黄金甲lv4|r"</v>
      </c>
      <c r="K101" t="str">
        <f>IF(物品!T101="","""""",""""&amp;物品!T101&amp;"""")</f>
        <v>""</v>
      </c>
      <c r="L101" t="str">
        <f>IF(物品!U101="",0,""""&amp;物品!U101&amp;"""")</f>
        <v>"ReplaceableTextures\\CommandButtons\\BTNZ15.blp"</v>
      </c>
      <c r="M101" t="str">
        <f t="shared" si="6"/>
        <v>InitEquipData('E229',0,0,30000,50,0,'E230',0,0)</v>
      </c>
      <c r="N101" t="str">
        <f t="shared" si="7"/>
        <v>call InitTypeIdStrings('E229',"|CffFF0000[防具]九龙黄金甲lv4|r","ReplaceableTextures\\CommandButtons\\BTNZ15.blp","")</v>
      </c>
    </row>
    <row r="102" spans="1:14">
      <c r="A102" t="str">
        <f>IF(物品!B102="",0,"'"&amp;物品!B102&amp;"'")</f>
        <v>'E230'</v>
      </c>
      <c r="B102">
        <f>物品!D102</f>
        <v>0</v>
      </c>
      <c r="C102">
        <f>物品!E102</f>
        <v>0</v>
      </c>
      <c r="D102">
        <f>物品!F102</f>
        <v>0</v>
      </c>
      <c r="E102">
        <f>IF(ISTEXT(物品!G102)=TRUE,"'"&amp;物品!G102&amp;"'",物品!G102)</f>
        <v>0</v>
      </c>
      <c r="F102">
        <f>IF(ISTEXT(物品!H102)=TRUE,"'"&amp;物品!H102&amp;"'",物品!H102)</f>
        <v>0</v>
      </c>
      <c r="G102" t="str">
        <f>IF(物品!I102="",0,"'"&amp;物品!I102&amp;"'")</f>
        <v>'E231'</v>
      </c>
      <c r="H102">
        <f>IF(物品!R102="",0,物品!R102)</f>
        <v>0</v>
      </c>
      <c r="I102">
        <f>IF(物品!S102="",0,物品!S102)</f>
        <v>0</v>
      </c>
      <c r="J102" t="str">
        <f>IF(物品!C102="",0,""""&amp;物品!C102&amp;"""")</f>
        <v>"|CffFF0000[防具]九龙黄金甲lv5|r"</v>
      </c>
      <c r="K102" t="str">
        <f>IF(物品!T102="","""""",""""&amp;物品!T102&amp;"""")</f>
        <v>"|n可以使用|cffff0000虚空神石|r进行升级"</v>
      </c>
      <c r="L102" t="str">
        <f>IF(物品!U102="",0,""""&amp;物品!U102&amp;"""")</f>
        <v>"ReplaceableTextures\\CommandButtons\\BTNZ15.blp"</v>
      </c>
      <c r="M102" t="str">
        <f t="shared" si="6"/>
        <v>InitEquipData('E230',0,0,0,0,0,'E231',0,0)</v>
      </c>
      <c r="N102" t="str">
        <f t="shared" si="7"/>
        <v>call InitTypeIdStrings('E230',"|CffFF0000[防具]九龙黄金甲lv5|r","ReplaceableTextures\\CommandButtons\\BTNZ15.blp","|n可以使用|cffff0000虚空神石|r进行升级")</v>
      </c>
    </row>
    <row r="103" spans="1:14">
      <c r="A103" t="str">
        <f>IF(物品!B103="",0,"'"&amp;物品!B103&amp;"'")</f>
        <v>'E231'</v>
      </c>
      <c r="B103">
        <f>物品!D103</f>
        <v>0</v>
      </c>
      <c r="C103">
        <f>物品!E103</f>
        <v>0</v>
      </c>
      <c r="D103">
        <f>物品!F103</f>
        <v>0</v>
      </c>
      <c r="E103">
        <f>IF(ISTEXT(物品!G103)=TRUE,"'"&amp;物品!G103&amp;"'",物品!G103)</f>
        <v>0</v>
      </c>
      <c r="F103">
        <f>IF(ISTEXT(物品!H103)=TRUE,"'"&amp;物品!H103&amp;"'",物品!H103)</f>
        <v>0</v>
      </c>
      <c r="G103" t="str">
        <f>IF(物品!I103="",0,"'"&amp;物品!I103&amp;"'")</f>
        <v>'E232'</v>
      </c>
      <c r="H103">
        <f>IF(物品!R103="",0,物品!R103)</f>
        <v>0</v>
      </c>
      <c r="I103">
        <f>IF(物品!S103="",0,物品!S103)</f>
        <v>0</v>
      </c>
      <c r="J103" t="str">
        <f>IF(物品!C103="",0,""""&amp;物品!C103&amp;"""")</f>
        <v>"|CffFFC926帝|Cfff59652释|Cffec647f战|Cffe232ac甲lv1|r"</v>
      </c>
      <c r="K103" t="str">
        <f>IF(物品!T103="","""""",""""&amp;物品!T103&amp;"""")</f>
        <v>"|n可以使用|cffff0000虚空神石|r进行升级"</v>
      </c>
      <c r="L103" t="str">
        <f>IF(物品!U103="",0,""""&amp;物品!U103&amp;"""")</f>
        <v>"ReplaceableTextures\\CommandButtons\\BTNZ29.blp"</v>
      </c>
      <c r="M103" t="str">
        <f t="shared" si="6"/>
        <v>InitEquipData('E231',0,0,0,0,0,'E232',0,0)</v>
      </c>
      <c r="N103" t="str">
        <f t="shared" si="7"/>
        <v>call InitTypeIdStrings('E231',"|CffFFC926帝|Cfff59652释|Cffec647f战|Cffe232ac甲lv1|r","ReplaceableTextures\\CommandButtons\\BTNZ29.blp","|n可以使用|cffff0000虚空神石|r进行升级")</v>
      </c>
    </row>
    <row r="104" spans="1:14">
      <c r="A104" t="str">
        <f>IF(物品!B104="",0,"'"&amp;物品!B104&amp;"'")</f>
        <v>'E232'</v>
      </c>
      <c r="B104">
        <f>物品!D104</f>
        <v>0</v>
      </c>
      <c r="C104">
        <f>物品!E104</f>
        <v>0</v>
      </c>
      <c r="D104">
        <f>物品!F104</f>
        <v>0</v>
      </c>
      <c r="E104">
        <f>IF(ISTEXT(物品!G104)=TRUE,"'"&amp;物品!G104&amp;"'",物品!G104)</f>
        <v>0</v>
      </c>
      <c r="F104">
        <f>IF(ISTEXT(物品!H104)=TRUE,"'"&amp;物品!H104&amp;"'",物品!H104)</f>
        <v>0</v>
      </c>
      <c r="G104" t="str">
        <f>IF(物品!I104="",0,"'"&amp;物品!I104&amp;"'")</f>
        <v>'E233'</v>
      </c>
      <c r="H104">
        <f>IF(物品!R104="",0,物品!R104)</f>
        <v>0</v>
      </c>
      <c r="I104">
        <f>IF(物品!S104="",0,物品!S104)</f>
        <v>0</v>
      </c>
      <c r="J104" t="str">
        <f>IF(物品!C104="",0,""""&amp;物品!C104&amp;"""")</f>
        <v>"|CffFFC926帝|Cfff59652释|Cffec647f战|Cffe232ac甲lv2|r"</v>
      </c>
      <c r="K104" t="str">
        <f>IF(物品!T104="","""""",""""&amp;物品!T104&amp;"""")</f>
        <v>"|n可以使用|cffff0000虚空神石|r进行升级"</v>
      </c>
      <c r="L104" t="str">
        <f>IF(物品!U104="",0,""""&amp;物品!U104&amp;"""")</f>
        <v>"ReplaceableTextures\\CommandButtons\\BTNZ29.blp"</v>
      </c>
      <c r="M104" t="str">
        <f t="shared" si="6"/>
        <v>InitEquipData('E232',0,0,0,0,0,'E233',0,0)</v>
      </c>
      <c r="N104" t="str">
        <f t="shared" si="7"/>
        <v>call InitTypeIdStrings('E232',"|CffFFC926帝|Cfff59652释|Cffec647f战|Cffe232ac甲lv2|r","ReplaceableTextures\\CommandButtons\\BTNZ29.blp","|n可以使用|cffff0000虚空神石|r进行升级")</v>
      </c>
    </row>
    <row r="105" spans="1:14">
      <c r="A105" t="str">
        <f>IF(物品!B105="",0,"'"&amp;物品!B105&amp;"'")</f>
        <v>'E233'</v>
      </c>
      <c r="B105">
        <f>物品!D105</f>
        <v>0</v>
      </c>
      <c r="C105">
        <f>物品!E105</f>
        <v>0</v>
      </c>
      <c r="D105">
        <f>物品!F105</f>
        <v>0</v>
      </c>
      <c r="E105">
        <f>IF(ISTEXT(物品!G105)=TRUE,"'"&amp;物品!G105&amp;"'",物品!G105)</f>
        <v>0</v>
      </c>
      <c r="F105">
        <f>IF(ISTEXT(物品!H105)=TRUE,"'"&amp;物品!H105&amp;"'",物品!H105)</f>
        <v>0</v>
      </c>
      <c r="G105" t="str">
        <f>IF(物品!I105="",0,"'"&amp;物品!I105&amp;"'")</f>
        <v>'E234'</v>
      </c>
      <c r="H105">
        <f>IF(物品!R105="",0,物品!R105)</f>
        <v>0</v>
      </c>
      <c r="I105">
        <f>IF(物品!S105="",0,物品!S105)</f>
        <v>0</v>
      </c>
      <c r="J105" t="str">
        <f>IF(物品!C105="",0,""""&amp;物品!C105&amp;"""")</f>
        <v>"|CffFFC926帝|Cfff59652释|Cffec647f战|Cffe232ac甲lv3|r"</v>
      </c>
      <c r="K105" t="str">
        <f>IF(物品!T105="","""""",""""&amp;物品!T105&amp;"""")</f>
        <v>"|n可以使用|cffff0000虚空神石|r进行升级"</v>
      </c>
      <c r="L105" t="str">
        <f>IF(物品!U105="",0,""""&amp;物品!U105&amp;"""")</f>
        <v>"ReplaceableTextures\\CommandButtons\\BTNZ29.blp"</v>
      </c>
      <c r="M105" t="str">
        <f t="shared" si="6"/>
        <v>InitEquipData('E233',0,0,0,0,0,'E234',0,0)</v>
      </c>
      <c r="N105" t="str">
        <f t="shared" si="7"/>
        <v>call InitTypeIdStrings('E233',"|CffFFC926帝|Cfff59652释|Cffec647f战|Cffe232ac甲lv3|r","ReplaceableTextures\\CommandButtons\\BTNZ29.blp","|n可以使用|cffff0000虚空神石|r进行升级")</v>
      </c>
    </row>
    <row r="106" spans="1:14">
      <c r="A106" t="str">
        <f>IF(物品!B106="",0,"'"&amp;物品!B106&amp;"'")</f>
        <v>'E234'</v>
      </c>
      <c r="B106">
        <f>物品!D106</f>
        <v>0</v>
      </c>
      <c r="C106">
        <f>物品!E106</f>
        <v>0</v>
      </c>
      <c r="D106">
        <f>物品!F106</f>
        <v>0</v>
      </c>
      <c r="E106">
        <f>IF(ISTEXT(物品!G106)=TRUE,"'"&amp;物品!G106&amp;"'",物品!G106)</f>
        <v>0</v>
      </c>
      <c r="F106">
        <f>IF(ISTEXT(物品!H106)=TRUE,"'"&amp;物品!H106&amp;"'",物品!H106)</f>
        <v>0</v>
      </c>
      <c r="G106" t="str">
        <f>IF(物品!I106="",0,"'"&amp;物品!I106&amp;"'")</f>
        <v>'E235'</v>
      </c>
      <c r="H106">
        <f>IF(物品!R106="",0,物品!R106)</f>
        <v>0</v>
      </c>
      <c r="I106">
        <f>IF(物品!S106="",0,物品!S106)</f>
        <v>0</v>
      </c>
      <c r="J106" t="str">
        <f>IF(物品!C106="",0,""""&amp;物品!C106&amp;"""")</f>
        <v>"|CffFFC926帝|Cfff59652释|Cffec647f战|Cffe232ac甲lv4|r"</v>
      </c>
      <c r="K106" t="str">
        <f>IF(物品!T106="","""""",""""&amp;物品!T106&amp;"""")</f>
        <v>"|n可以使用|cffff0033创世碎片|r进行升级"</v>
      </c>
      <c r="L106" t="str">
        <f>IF(物品!U106="",0,""""&amp;物品!U106&amp;"""")</f>
        <v>"ReplaceableTextures\\CommandButtons\\BTNZ29.blp"</v>
      </c>
      <c r="M106" t="str">
        <f t="shared" si="6"/>
        <v>InitEquipData('E234',0,0,0,0,0,'E235',0,0)</v>
      </c>
      <c r="N106" t="str">
        <f t="shared" si="7"/>
        <v>call InitTypeIdStrings('E234',"|CffFFC926帝|Cfff59652释|Cffec647f战|Cffe232ac甲lv4|r","ReplaceableTextures\\CommandButtons\\BTNZ29.blp","|n可以使用|cffff0033创世碎片|r进行升级")</v>
      </c>
    </row>
    <row r="107" spans="1:14">
      <c r="A107" t="str">
        <f>IF(物品!B107="",0,"'"&amp;物品!B107&amp;"'")</f>
        <v>'E235'</v>
      </c>
      <c r="B107">
        <f>物品!D107</f>
        <v>0</v>
      </c>
      <c r="C107">
        <f>物品!E107</f>
        <v>0</v>
      </c>
      <c r="D107">
        <f>物品!F107</f>
        <v>0</v>
      </c>
      <c r="E107">
        <f>IF(ISTEXT(物品!G107)=TRUE,"'"&amp;物品!G107&amp;"'",物品!G107)</f>
        <v>0</v>
      </c>
      <c r="F107">
        <f>IF(ISTEXT(物品!H107)=TRUE,"'"&amp;物品!H107&amp;"'",物品!H107)</f>
        <v>0</v>
      </c>
      <c r="G107">
        <f>IF(物品!I107="",0,"'"&amp;物品!I107&amp;"'")</f>
        <v>0</v>
      </c>
      <c r="H107">
        <f>IF(物品!R107="",0,物品!R107)</f>
        <v>0</v>
      </c>
      <c r="I107">
        <f>IF(物品!S107="",0,物品!S107)</f>
        <v>0</v>
      </c>
      <c r="J107" t="str">
        <f>IF(物品!C107="",0,""""&amp;物品!C107&amp;"""")</f>
        <v>"|CffFF4DFF帝|Cffff39bf释|Cffff267f战|Cffff133f甲lv5|r"</v>
      </c>
      <c r="K107" t="str">
        <f>IF(物品!T107="","""""",""""&amp;物品!T107&amp;"""")</f>
        <v>""</v>
      </c>
      <c r="L107" t="str">
        <f>IF(物品!U107="",0,""""&amp;物品!U107&amp;"""")</f>
        <v>"ReplaceableTextures\\CommandButtons\\BTNZ29.blp"</v>
      </c>
      <c r="M107" t="str">
        <f t="shared" si="6"/>
        <v/>
      </c>
      <c r="N107" t="str">
        <f t="shared" si="7"/>
        <v>call InitTypeIdStrings('E235',"|CffFF4DFF帝|Cffff39bf释|Cffff267f战|Cffff133f甲lv5|r","ReplaceableTextures\\CommandButtons\\BTNZ29.blp","")</v>
      </c>
    </row>
    <row r="108" spans="1:14">
      <c r="A108" t="str">
        <f>IF(物品!B108="",0,"'"&amp;物品!B108&amp;"'")</f>
        <v>'IJ01'</v>
      </c>
      <c r="B108">
        <f>物品!D108</f>
        <v>0</v>
      </c>
      <c r="C108">
        <f>物品!E108</f>
        <v>0</v>
      </c>
      <c r="D108">
        <f>物品!F108</f>
        <v>0</v>
      </c>
      <c r="E108">
        <f>IF(ISTEXT(物品!G108)=TRUE,"'"&amp;物品!G108&amp;"'",物品!G108)</f>
        <v>0</v>
      </c>
      <c r="F108">
        <f>IF(ISTEXT(物品!H108)=TRUE,"'"&amp;物品!H108&amp;"'",物品!H108)</f>
        <v>0</v>
      </c>
      <c r="G108">
        <f>IF(物品!I108="",0,"'"&amp;物品!I108&amp;"'")</f>
        <v>0</v>
      </c>
      <c r="H108">
        <f>IF(物品!R108="",0,物品!R108)</f>
        <v>0</v>
      </c>
      <c r="I108">
        <f>IF(物品!S108="",0,物品!S108)</f>
        <v>0</v>
      </c>
      <c r="J108" t="str">
        <f>IF(物品!C108="",0,""""&amp;物品!C108&amp;"""")</f>
        <v>"低级道果【1】"</v>
      </c>
      <c r="K108" t="str">
        <f>IF(物品!T108="","""""",""""&amp;物品!T108&amp;"""")</f>
        <v>""</v>
      </c>
      <c r="L108" t="str">
        <f>IF(物品!U108="",0,""""&amp;物品!U108&amp;"""")</f>
        <v>"ReplaceableTextures\\CommandButtons\\BTNOrbOfFrost.blp"</v>
      </c>
      <c r="M108" t="str">
        <f t="shared" si="6"/>
        <v/>
      </c>
      <c r="N108" t="str">
        <f t="shared" si="7"/>
        <v>call InitTypeIdStrings('IJ01',"低级道果【1】","ReplaceableTextures\\CommandButtons\\BTNOrbOfFrost.blp","")</v>
      </c>
    </row>
    <row r="109" spans="1:14">
      <c r="A109" t="str">
        <f>IF(物品!B109="",0,"'"&amp;物品!B109&amp;"'")</f>
        <v>'IJ02'</v>
      </c>
      <c r="B109">
        <f>物品!D109</f>
        <v>0</v>
      </c>
      <c r="C109">
        <f>物品!E109</f>
        <v>0</v>
      </c>
      <c r="D109">
        <f>物品!F109</f>
        <v>0</v>
      </c>
      <c r="E109">
        <f>IF(ISTEXT(物品!G109)=TRUE,"'"&amp;物品!G109&amp;"'",物品!G109)</f>
        <v>0</v>
      </c>
      <c r="F109">
        <f>IF(ISTEXT(物品!H109)=TRUE,"'"&amp;物品!H109&amp;"'",物品!H109)</f>
        <v>0</v>
      </c>
      <c r="G109">
        <f>IF(物品!I109="",0,"'"&amp;物品!I109&amp;"'")</f>
        <v>0</v>
      </c>
      <c r="H109">
        <f>IF(物品!R109="",0,物品!R109)</f>
        <v>0</v>
      </c>
      <c r="I109">
        <f>IF(物品!S109="",0,物品!S109)</f>
        <v>0</v>
      </c>
      <c r="J109" t="str">
        <f>IF(物品!C109="",0,""""&amp;物品!C109&amp;"""")</f>
        <v>"中级道果【2】"</v>
      </c>
      <c r="K109" t="str">
        <f>IF(物品!T109="","""""",""""&amp;物品!T109&amp;"""")</f>
        <v>""</v>
      </c>
      <c r="L109" t="str">
        <f>IF(物品!U109="",0,""""&amp;物品!U109&amp;"""")</f>
        <v>"ReplaceableTextures\\CommandButtons\\BTNOrbOfVenom.blp"</v>
      </c>
      <c r="M109" t="str">
        <f t="shared" si="6"/>
        <v/>
      </c>
      <c r="N109" t="str">
        <f t="shared" si="7"/>
        <v>call InitTypeIdStrings('IJ02',"中级道果【2】","ReplaceableTextures\\CommandButtons\\BTNOrbOfVenom.blp","")</v>
      </c>
    </row>
    <row r="110" spans="1:14">
      <c r="A110" t="str">
        <f>IF(物品!B110="",0,"'"&amp;物品!B110&amp;"'")</f>
        <v>'IJ03'</v>
      </c>
      <c r="B110">
        <f>物品!D110</f>
        <v>0</v>
      </c>
      <c r="C110">
        <f>物品!E110</f>
        <v>0</v>
      </c>
      <c r="D110">
        <f>物品!F110</f>
        <v>0</v>
      </c>
      <c r="E110">
        <f>IF(ISTEXT(物品!G110)=TRUE,"'"&amp;物品!G110&amp;"'",物品!G110)</f>
        <v>0</v>
      </c>
      <c r="F110">
        <f>IF(ISTEXT(物品!H110)=TRUE,"'"&amp;物品!H110&amp;"'",物品!H110)</f>
        <v>0</v>
      </c>
      <c r="G110">
        <f>IF(物品!I110="",0,"'"&amp;物品!I110&amp;"'")</f>
        <v>0</v>
      </c>
      <c r="H110">
        <f>IF(物品!R110="",0,物品!R110)</f>
        <v>0</v>
      </c>
      <c r="I110">
        <f>IF(物品!S110="",0,物品!S110)</f>
        <v>0</v>
      </c>
      <c r="J110" t="str">
        <f>IF(物品!C110="",0,""""&amp;物品!C110&amp;"""")</f>
        <v>"|Cff00FF7F高级道果【3】|r"</v>
      </c>
      <c r="K110" t="str">
        <f>IF(物品!T110="","""""",""""&amp;物品!T110&amp;"""")</f>
        <v>""</v>
      </c>
      <c r="L110" t="str">
        <f>IF(物品!U110="",0,""""&amp;物品!U110&amp;"""")</f>
        <v>"ReplaceableTextures\\CommandButtons\\BTNOrbOfCorruption.blp"</v>
      </c>
      <c r="M110" t="str">
        <f t="shared" si="6"/>
        <v/>
      </c>
      <c r="N110" t="str">
        <f t="shared" si="7"/>
        <v>call InitTypeIdStrings('IJ03',"|Cff00FF7F高级道果【3】|r","ReplaceableTextures\\CommandButtons\\BTNOrbOfCorruption.blp","")</v>
      </c>
    </row>
    <row r="111" spans="1:14">
      <c r="A111" t="str">
        <f>IF(物品!B111="",0,"'"&amp;物品!B111&amp;"'")</f>
        <v>'IJ04'</v>
      </c>
      <c r="B111">
        <f>物品!D111</f>
        <v>0</v>
      </c>
      <c r="C111">
        <f>物品!E111</f>
        <v>0</v>
      </c>
      <c r="D111">
        <f>物品!F111</f>
        <v>0</v>
      </c>
      <c r="E111">
        <f>IF(ISTEXT(物品!G111)=TRUE,"'"&amp;物品!G111&amp;"'",物品!G111)</f>
        <v>0</v>
      </c>
      <c r="F111">
        <f>IF(ISTEXT(物品!H111)=TRUE,"'"&amp;物品!H111&amp;"'",物品!H111)</f>
        <v>0</v>
      </c>
      <c r="G111">
        <f>IF(物品!I111="",0,"'"&amp;物品!I111&amp;"'")</f>
        <v>0</v>
      </c>
      <c r="H111">
        <f>IF(物品!R111="",0,物品!R111)</f>
        <v>0</v>
      </c>
      <c r="I111">
        <f>IF(物品!S111="",0,物品!S111)</f>
        <v>0</v>
      </c>
      <c r="J111" t="str">
        <f>IF(物品!C111="",0,""""&amp;物品!C111&amp;"""")</f>
        <v>"|Cff00FF7F黄级道果【4】|r"</v>
      </c>
      <c r="K111" t="str">
        <f>IF(物品!T111="","""""",""""&amp;物品!T111&amp;"""")</f>
        <v>""</v>
      </c>
      <c r="L111" t="str">
        <f>IF(物品!U111="",0,""""&amp;物品!U111&amp;"""")</f>
        <v>"ReplaceableTextures\\CommandButtons\\BTNOrbOfFire.blp"</v>
      </c>
      <c r="M111" t="str">
        <f t="shared" si="6"/>
        <v/>
      </c>
      <c r="N111" t="str">
        <f t="shared" si="7"/>
        <v>call InitTypeIdStrings('IJ04',"|Cff00FF7F黄级道果【4】|r","ReplaceableTextures\\CommandButtons\\BTNOrbOfFire.blp","")</v>
      </c>
    </row>
    <row r="112" spans="1:14">
      <c r="A112" t="str">
        <f>IF(物品!B112="",0,"'"&amp;物品!B112&amp;"'")</f>
        <v>'IJ05'</v>
      </c>
      <c r="B112">
        <f>物品!D112</f>
        <v>0</v>
      </c>
      <c r="C112">
        <f>物品!E112</f>
        <v>0</v>
      </c>
      <c r="D112">
        <f>物品!F112</f>
        <v>0</v>
      </c>
      <c r="E112">
        <f>IF(ISTEXT(物品!G112)=TRUE,"'"&amp;物品!G112&amp;"'",物品!G112)</f>
        <v>0</v>
      </c>
      <c r="F112">
        <f>IF(ISTEXT(物品!H112)=TRUE,"'"&amp;物品!H112&amp;"'",物品!H112)</f>
        <v>0</v>
      </c>
      <c r="G112">
        <f>IF(物品!I112="",0,"'"&amp;物品!I112&amp;"'")</f>
        <v>0</v>
      </c>
      <c r="H112">
        <f>IF(物品!R112="",0,物品!R112)</f>
        <v>0</v>
      </c>
      <c r="I112">
        <f>IF(物品!S112="",0,物品!S112)</f>
        <v>0</v>
      </c>
      <c r="J112" t="str">
        <f>IF(物品!C112="",0,""""&amp;物品!C112&amp;"""")</f>
        <v>"|Cff00BFFF玄级道果【5】|r"</v>
      </c>
      <c r="K112" t="str">
        <f>IF(物品!T112="","""""",""""&amp;物品!T112&amp;"""")</f>
        <v>""</v>
      </c>
      <c r="L112" t="str">
        <f>IF(物品!U112="",0,""""&amp;物品!U112&amp;"""")</f>
        <v>"ReplaceableTextures\\CommandButtons\\BTNUsedSoulGem.blp"</v>
      </c>
      <c r="M112" t="str">
        <f t="shared" si="6"/>
        <v/>
      </c>
      <c r="N112" t="str">
        <f t="shared" si="7"/>
        <v>call InitTypeIdStrings('IJ05',"|Cff00BFFF玄级道果【5】|r","ReplaceableTextures\\CommandButtons\\BTNUsedSoulGem.blp","")</v>
      </c>
    </row>
    <row r="113" spans="1:14">
      <c r="A113" t="str">
        <f>IF(物品!B113="",0,"'"&amp;物品!B113&amp;"'")</f>
        <v>'IJ06'</v>
      </c>
      <c r="B113">
        <f>物品!D113</f>
        <v>0</v>
      </c>
      <c r="C113">
        <f>物品!E113</f>
        <v>0</v>
      </c>
      <c r="D113">
        <f>物品!F113</f>
        <v>0</v>
      </c>
      <c r="E113">
        <f>IF(ISTEXT(物品!G113)=TRUE,"'"&amp;物品!G113&amp;"'",物品!G113)</f>
        <v>0</v>
      </c>
      <c r="F113">
        <f>IF(ISTEXT(物品!H113)=TRUE,"'"&amp;物品!H113&amp;"'",物品!H113)</f>
        <v>0</v>
      </c>
      <c r="G113">
        <f>IF(物品!I113="",0,"'"&amp;物品!I113&amp;"'")</f>
        <v>0</v>
      </c>
      <c r="H113">
        <f>IF(物品!R113="",0,物品!R113)</f>
        <v>0</v>
      </c>
      <c r="I113">
        <f>IF(物品!S113="",0,物品!S113)</f>
        <v>0</v>
      </c>
      <c r="J113" t="str">
        <f>IF(物品!C113="",0,""""&amp;物品!C113&amp;"""")</f>
        <v>"|Cff00BFFF地级道果【6】|r"</v>
      </c>
      <c r="K113" t="str">
        <f>IF(物品!T113="","""""",""""&amp;物品!T113&amp;"""")</f>
        <v>""</v>
      </c>
      <c r="L113" t="str">
        <f>IF(物品!U113="",0,""""&amp;物品!U113&amp;"""")</f>
        <v>"ReplaceableTextures\\CommandButtons\\BTNOrbofSlowness.blp"</v>
      </c>
      <c r="M113" t="str">
        <f t="shared" si="6"/>
        <v/>
      </c>
      <c r="N113" t="str">
        <f t="shared" si="7"/>
        <v>call InitTypeIdStrings('IJ06',"|Cff00BFFF地级道果【6】|r","ReplaceableTextures\\CommandButtons\\BTNOrbofSlowness.blp","")</v>
      </c>
    </row>
    <row r="114" spans="1:14">
      <c r="A114" t="str">
        <f>IF(物品!B114="",0,"'"&amp;物品!B114&amp;"'")</f>
        <v>'IJ07'</v>
      </c>
      <c r="B114">
        <f>物品!D114</f>
        <v>0</v>
      </c>
      <c r="C114">
        <f>物品!E114</f>
        <v>0</v>
      </c>
      <c r="D114">
        <f>物品!F114</f>
        <v>0</v>
      </c>
      <c r="E114">
        <f>IF(ISTEXT(物品!G114)=TRUE,"'"&amp;物品!G114&amp;"'",物品!G114)</f>
        <v>0</v>
      </c>
      <c r="F114">
        <f>IF(ISTEXT(物品!H114)=TRUE,"'"&amp;物品!H114&amp;"'",物品!H114)</f>
        <v>0</v>
      </c>
      <c r="G114">
        <f>IF(物品!I114="",0,"'"&amp;物品!I114&amp;"'")</f>
        <v>0</v>
      </c>
      <c r="H114">
        <f>IF(物品!R114="",0,物品!R114)</f>
        <v>0</v>
      </c>
      <c r="I114">
        <f>IF(物品!S114="",0,物品!S114)</f>
        <v>0</v>
      </c>
      <c r="J114" t="str">
        <f>IF(物品!C114="",0,""""&amp;物品!C114&amp;"""")</f>
        <v>"|CffFFC926天级道果【7】|r"</v>
      </c>
      <c r="K114" t="str">
        <f>IF(物品!T114="","""""",""""&amp;物品!T114&amp;"""")</f>
        <v>""</v>
      </c>
      <c r="L114" t="str">
        <f>IF(物品!U114="",0,""""&amp;物品!U114&amp;"""")</f>
        <v>"ReplaceableTextures\\CommandButtons\\BTNOrbOfLightning.blp"</v>
      </c>
      <c r="M114" t="str">
        <f t="shared" si="6"/>
        <v/>
      </c>
      <c r="N114" t="str">
        <f t="shared" si="7"/>
        <v>call InitTypeIdStrings('IJ07',"|CffFFC926天级道果【7】|r","ReplaceableTextures\\CommandButtons\\BTNOrbOfLightning.blp","")</v>
      </c>
    </row>
    <row r="115" spans="1:14">
      <c r="A115" t="str">
        <f>IF(物品!B115="",0,"'"&amp;物品!B115&amp;"'")</f>
        <v>'IJ08'</v>
      </c>
      <c r="B115">
        <f>物品!D115</f>
        <v>0</v>
      </c>
      <c r="C115">
        <f>物品!E115</f>
        <v>0</v>
      </c>
      <c r="D115">
        <f>物品!F115</f>
        <v>0</v>
      </c>
      <c r="E115">
        <f>IF(ISTEXT(物品!G115)=TRUE,"'"&amp;物品!G115&amp;"'",物品!G115)</f>
        <v>0</v>
      </c>
      <c r="F115">
        <f>IF(ISTEXT(物品!H115)=TRUE,"'"&amp;物品!H115&amp;"'",物品!H115)</f>
        <v>0</v>
      </c>
      <c r="G115">
        <f>IF(物品!I115="",0,"'"&amp;物品!I115&amp;"'")</f>
        <v>0</v>
      </c>
      <c r="H115">
        <f>IF(物品!R115="",0,物品!R115)</f>
        <v>0</v>
      </c>
      <c r="I115">
        <f>IF(物品!S115="",0,物品!S115)</f>
        <v>0</v>
      </c>
      <c r="J115" t="str">
        <f>IF(物品!C115="",0,""""&amp;物品!C115&amp;"""")</f>
        <v>"|CffFFC926仙品道果【8】|r"</v>
      </c>
      <c r="K115" t="str">
        <f>IF(物品!T115="","""""",""""&amp;物品!T115&amp;"""")</f>
        <v>""</v>
      </c>
      <c r="L115" t="str">
        <f>IF(物品!U115="",0,""""&amp;物品!U115&amp;"""")</f>
        <v>"ReplaceableTextures\\CommandButtons\\BTNHeartOfAszune.blp"</v>
      </c>
      <c r="M115" t="str">
        <f t="shared" si="6"/>
        <v/>
      </c>
      <c r="N115" t="str">
        <f t="shared" si="7"/>
        <v>call InitTypeIdStrings('IJ08',"|CffFFC926仙品道果【8】|r","ReplaceableTextures\\CommandButtons\\BTNHeartOfAszune.blp","")</v>
      </c>
    </row>
    <row r="116" spans="1:14">
      <c r="A116" t="str">
        <f>IF(物品!B116="",0,"'"&amp;物品!B116&amp;"'")</f>
        <v>'IJ09'</v>
      </c>
      <c r="B116">
        <f>物品!D116</f>
        <v>0</v>
      </c>
      <c r="C116">
        <f>物品!E116</f>
        <v>0</v>
      </c>
      <c r="D116">
        <f>物品!F116</f>
        <v>0</v>
      </c>
      <c r="E116">
        <f>IF(ISTEXT(物品!G116)=TRUE,"'"&amp;物品!G116&amp;"'",物品!G116)</f>
        <v>0</v>
      </c>
      <c r="F116">
        <f>IF(ISTEXT(物品!H116)=TRUE,"'"&amp;物品!H116&amp;"'",物品!H116)</f>
        <v>0</v>
      </c>
      <c r="G116">
        <f>IF(物品!I116="",0,"'"&amp;物品!I116&amp;"'")</f>
        <v>0</v>
      </c>
      <c r="H116">
        <f>IF(物品!R116="",0,物品!R116)</f>
        <v>0</v>
      </c>
      <c r="I116">
        <f>IF(物品!S116="",0,物品!S116)</f>
        <v>0</v>
      </c>
      <c r="J116" t="str">
        <f>IF(物品!C116="",0,""""&amp;物品!C116&amp;"""")</f>
        <v>"|CffFF0000至圣道果【9】|r"</v>
      </c>
      <c r="K116" t="str">
        <f>IF(物品!T116="","""""",""""&amp;物品!T116&amp;"""")</f>
        <v>""</v>
      </c>
      <c r="L116" t="str">
        <f>IF(物品!U116="",0,""""&amp;物品!U116&amp;"""")</f>
        <v>"ReplaceableTextures\\CommandButtons\\BTNPhilosophersStone.blp"</v>
      </c>
      <c r="M116" t="str">
        <f t="shared" si="6"/>
        <v/>
      </c>
      <c r="N116" t="str">
        <f t="shared" si="7"/>
        <v>call InitTypeIdStrings('IJ09',"|CffFF0000至圣道果【9】|r","ReplaceableTextures\\CommandButtons\\BTNPhilosophersStone.blp","")</v>
      </c>
    </row>
    <row r="117" spans="1:14">
      <c r="A117" t="str">
        <f>IF(物品!B117="",0,"'"&amp;物品!B117&amp;"'")</f>
        <v>'IJ10'</v>
      </c>
      <c r="B117">
        <f>物品!D117</f>
        <v>0</v>
      </c>
      <c r="C117">
        <f>物品!E117</f>
        <v>0</v>
      </c>
      <c r="D117">
        <f>物品!F117</f>
        <v>0</v>
      </c>
      <c r="E117">
        <f>IF(ISTEXT(物品!G117)=TRUE,"'"&amp;物品!G117&amp;"'",物品!G117)</f>
        <v>0</v>
      </c>
      <c r="F117">
        <f>IF(ISTEXT(物品!H117)=TRUE,"'"&amp;物品!H117&amp;"'",物品!H117)</f>
        <v>0</v>
      </c>
      <c r="G117">
        <f>IF(物品!I117="",0,"'"&amp;物品!I117&amp;"'")</f>
        <v>0</v>
      </c>
      <c r="H117">
        <f>IF(物品!R117="",0,物品!R117)</f>
        <v>0</v>
      </c>
      <c r="I117">
        <f>IF(物品!S117="",0,物品!S117)</f>
        <v>0</v>
      </c>
      <c r="J117" t="str">
        <f>IF(物品!C117="",0,""""&amp;物品!C117&amp;"""")</f>
        <v>"|CffFF0000混沌道果【10】|r"</v>
      </c>
      <c r="K117" t="str">
        <f>IF(物品!T117="","""""",""""&amp;物品!T117&amp;"""")</f>
        <v>""</v>
      </c>
      <c r="L117" t="str">
        <f>IF(物品!U117="",0,""""&amp;物品!U117&amp;"""")</f>
        <v>"ReplaceableTextures\\CommandButtons\\BTNOrbOfDarkness.blp"</v>
      </c>
      <c r="M117" t="str">
        <f t="shared" si="6"/>
        <v/>
      </c>
      <c r="N117" t="str">
        <f t="shared" si="7"/>
        <v>call InitTypeIdStrings('IJ10',"|CffFF0000混沌道果【10】|r","ReplaceableTextures\\CommandButtons\\BTNOrbOfDarkness.blp","")</v>
      </c>
    </row>
    <row r="118" spans="1:14">
      <c r="A118" t="str">
        <f>IF(物品!B118="",0,"'"&amp;物品!B118&amp;"'")</f>
        <v>'ID01'</v>
      </c>
      <c r="B118">
        <f>物品!D118</f>
        <v>0</v>
      </c>
      <c r="C118">
        <f>物品!E118</f>
        <v>0</v>
      </c>
      <c r="D118">
        <f>物品!F118</f>
        <v>0</v>
      </c>
      <c r="E118">
        <f>IF(ISTEXT(物品!G118)=TRUE,"'"&amp;物品!G118&amp;"'",物品!G118)</f>
        <v>0</v>
      </c>
      <c r="F118">
        <f>IF(ISTEXT(物品!H118)=TRUE,"'"&amp;物品!H118&amp;"'",物品!H118)</f>
        <v>0</v>
      </c>
      <c r="G118">
        <f>IF(物品!I118="",0,"'"&amp;物品!I118&amp;"'")</f>
        <v>0</v>
      </c>
      <c r="H118">
        <f>IF(物品!R118="",0,物品!R118)</f>
        <v>0</v>
      </c>
      <c r="I118">
        <f>IF(物品!S118="",0,物品!S118)</f>
        <v>0</v>
      </c>
      <c r="J118" t="str">
        <f>IF(物品!C118="",0,""""&amp;物品!C118&amp;"""")</f>
        <v>"完美的低级道果【1】"</v>
      </c>
      <c r="K118" t="str">
        <f>IF(物品!T118="","""""",""""&amp;物品!T118&amp;"""")</f>
        <v>"|CffCCCCCC道果属性：|r|n攻击+5000|n业力+4000|n生命值+100000|n生命回复+2000|n攻击伤害+9%|n技能伤害+8%|n|n|Cff00FF7F点击吸收道果，强行突破境界。|r"</v>
      </c>
      <c r="L118" t="str">
        <f>IF(物品!U118="",0,""""&amp;物品!U118&amp;"""")</f>
        <v>"ReplaceableTextures\\CommandButtons\\BTNDG11.blp"</v>
      </c>
      <c r="M118" t="str">
        <f t="shared" si="6"/>
        <v/>
      </c>
      <c r="N118" t="str">
        <f t="shared" si="7"/>
        <v>call InitTypeIdStrings('ID01',"完美的低级道果【1】","ReplaceableTextures\\CommandButtons\\BTNDG11.blp","|CffCCCCCC道果属性：|r|n攻击+5000|n业力+4000|n生命值+100000|n生命回复+2000|n攻击伤害+9%|n技能伤害+8%|n|n|Cff00FF7F点击吸收道果，强行突破境界。|r")</v>
      </c>
    </row>
    <row r="119" spans="1:14">
      <c r="A119" t="str">
        <f>IF(物品!B119="",0,"'"&amp;物品!B119&amp;"'")</f>
        <v>'ID02'</v>
      </c>
      <c r="B119">
        <f>物品!D119</f>
        <v>0</v>
      </c>
      <c r="C119">
        <f>物品!E119</f>
        <v>0</v>
      </c>
      <c r="D119">
        <f>物品!F119</f>
        <v>0</v>
      </c>
      <c r="E119">
        <f>IF(ISTEXT(物品!G119)=TRUE,"'"&amp;物品!G119&amp;"'",物品!G119)</f>
        <v>0</v>
      </c>
      <c r="F119">
        <f>IF(ISTEXT(物品!H119)=TRUE,"'"&amp;物品!H119&amp;"'",物品!H119)</f>
        <v>0</v>
      </c>
      <c r="G119">
        <f>IF(物品!I119="",0,"'"&amp;物品!I119&amp;"'")</f>
        <v>0</v>
      </c>
      <c r="H119">
        <f>IF(物品!R119="",0,物品!R119)</f>
        <v>0</v>
      </c>
      <c r="I119">
        <f>IF(物品!S119="",0,物品!S119)</f>
        <v>0</v>
      </c>
      <c r="J119" t="str">
        <f>IF(物品!C119="",0,""""&amp;物品!C119&amp;"""")</f>
        <v>"完美的中级道果【2】"</v>
      </c>
      <c r="K119" t="str">
        <f>IF(物品!T119="","""""",""""&amp;物品!T119&amp;"""")</f>
        <v>"|CffCCCCCC道果属性：|r|n攻击+7500|n业力+6000|n生命值+150000|n生命回复+3000|n攻击伤害+9%|n技能伤害+8%|n|n|Cff00FF7F点击吸收道果，强行突破境界。|r"</v>
      </c>
      <c r="L119" t="str">
        <f>IF(物品!U119="",0,""""&amp;物品!U119&amp;"""")</f>
        <v>"ReplaceableTextures\\CommandButtons\\BTNDG12.blp"</v>
      </c>
      <c r="M119" t="str">
        <f t="shared" si="6"/>
        <v/>
      </c>
      <c r="N119" t="str">
        <f t="shared" si="7"/>
        <v>call InitTypeIdStrings('ID02',"完美的中级道果【2】","ReplaceableTextures\\CommandButtons\\BTNDG12.blp","|CffCCCCCC道果属性：|r|n攻击+7500|n业力+6000|n生命值+150000|n生命回复+3000|n攻击伤害+9%|n技能伤害+8%|n|n|Cff00FF7F点击吸收道果，强行突破境界。|r")</v>
      </c>
    </row>
    <row r="120" spans="1:14">
      <c r="A120" t="str">
        <f>IF(物品!B120="",0,"'"&amp;物品!B120&amp;"'")</f>
        <v>'ID03'</v>
      </c>
      <c r="B120">
        <f>物品!D120</f>
        <v>0</v>
      </c>
      <c r="C120">
        <f>物品!E120</f>
        <v>0</v>
      </c>
      <c r="D120">
        <f>物品!F120</f>
        <v>0</v>
      </c>
      <c r="E120">
        <f>IF(ISTEXT(物品!G120)=TRUE,"'"&amp;物品!G120&amp;"'",物品!G120)</f>
        <v>0</v>
      </c>
      <c r="F120">
        <f>IF(ISTEXT(物品!H120)=TRUE,"'"&amp;物品!H120&amp;"'",物品!H120)</f>
        <v>0</v>
      </c>
      <c r="G120">
        <f>IF(物品!I120="",0,"'"&amp;物品!I120&amp;"'")</f>
        <v>0</v>
      </c>
      <c r="H120">
        <f>IF(物品!R120="",0,物品!R120)</f>
        <v>0</v>
      </c>
      <c r="I120">
        <f>IF(物品!S120="",0,物品!S120)</f>
        <v>0</v>
      </c>
      <c r="J120" t="str">
        <f>IF(物品!C120="",0,""""&amp;物品!C120&amp;"""")</f>
        <v>"|Cff00FF7F完美的高级道果【3】|r"</v>
      </c>
      <c r="K120" t="str">
        <f>IF(物品!T120="","""""",""""&amp;物品!T120&amp;"""")</f>
        <v>"|CffCCCCCC道果属性：|r|n攻击+12500|n业力+10000|n生命值+250000|n生命回复+5000|n攻击伤害+9%|n技能伤害+8%|n|n|Cff00FF7F点击吸收道果，强行突破境界。|r"</v>
      </c>
      <c r="L120" t="str">
        <f>IF(物品!U120="",0,""""&amp;物品!U120&amp;"""")</f>
        <v>"ReplaceableTextures\\CommandButtons\\BTNDG13.blp"</v>
      </c>
      <c r="M120" t="str">
        <f t="shared" si="6"/>
        <v/>
      </c>
      <c r="N120" t="str">
        <f t="shared" si="7"/>
        <v>call InitTypeIdStrings('ID03',"|Cff00FF7F完美的高级道果【3】|r","ReplaceableTextures\\CommandButtons\\BTNDG13.blp","|CffCCCCCC道果属性：|r|n攻击+12500|n业力+10000|n生命值+250000|n生命回复+5000|n攻击伤害+9%|n技能伤害+8%|n|n|Cff00FF7F点击吸收道果，强行突破境界。|r")</v>
      </c>
    </row>
    <row r="121" spans="1:14">
      <c r="A121" t="str">
        <f>IF(物品!B121="",0,"'"&amp;物品!B121&amp;"'")</f>
        <v>'ID04'</v>
      </c>
      <c r="B121">
        <f>物品!D121</f>
        <v>0</v>
      </c>
      <c r="C121">
        <f>物品!E121</f>
        <v>0</v>
      </c>
      <c r="D121">
        <f>物品!F121</f>
        <v>0</v>
      </c>
      <c r="E121">
        <f>IF(ISTEXT(物品!G121)=TRUE,"'"&amp;物品!G121&amp;"'",物品!G121)</f>
        <v>0</v>
      </c>
      <c r="F121">
        <f>IF(ISTEXT(物品!H121)=TRUE,"'"&amp;物品!H121&amp;"'",物品!H121)</f>
        <v>0</v>
      </c>
      <c r="G121">
        <f>IF(物品!I121="",0,"'"&amp;物品!I121&amp;"'")</f>
        <v>0</v>
      </c>
      <c r="H121">
        <f>IF(物品!R121="",0,物品!R121)</f>
        <v>0</v>
      </c>
      <c r="I121">
        <f>IF(物品!S121="",0,物品!S121)</f>
        <v>0</v>
      </c>
      <c r="J121" t="str">
        <f>IF(物品!C121="",0,""""&amp;物品!C121&amp;"""")</f>
        <v>"|Cff00FF7F完美的黄级道果【4】|r"</v>
      </c>
      <c r="K121" t="str">
        <f>IF(物品!T121="","""""",""""&amp;物品!T121&amp;"""")</f>
        <v>"|CffCCCCCC道果属性：|r|n攻击+21250|n业力+17000|n生命值+425000|n生命回复+8500|n攻击伤害+18%|n技能伤害+15%|n|n|Cff00FF7F点击吸收道果，强行突破境界。|r"</v>
      </c>
      <c r="L121" t="str">
        <f>IF(物品!U121="",0,""""&amp;物品!U121&amp;"""")</f>
        <v>"ReplaceableTextures\\CommandButtons\\BTNDG14.blp"</v>
      </c>
      <c r="M121" t="str">
        <f t="shared" si="6"/>
        <v/>
      </c>
      <c r="N121" t="str">
        <f t="shared" si="7"/>
        <v>call InitTypeIdStrings('ID04',"|Cff00FF7F完美的黄级道果【4】|r","ReplaceableTextures\\CommandButtons\\BTNDG14.blp","|CffCCCCCC道果属性：|r|n攻击+21250|n业力+17000|n生命值+425000|n生命回复+8500|n攻击伤害+18%|n技能伤害+15%|n|n|Cff00FF7F点击吸收道果，强行突破境界。|r")</v>
      </c>
    </row>
    <row r="122" spans="1:14">
      <c r="A122" t="str">
        <f>IF(物品!B122="",0,"'"&amp;物品!B122&amp;"'")</f>
        <v>'ID05'</v>
      </c>
      <c r="B122">
        <f>物品!D122</f>
        <v>0</v>
      </c>
      <c r="C122">
        <f>物品!E122</f>
        <v>0</v>
      </c>
      <c r="D122">
        <f>物品!F122</f>
        <v>0</v>
      </c>
      <c r="E122">
        <f>IF(ISTEXT(物品!G122)=TRUE,"'"&amp;物品!G122&amp;"'",物品!G122)</f>
        <v>0</v>
      </c>
      <c r="F122">
        <f>IF(ISTEXT(物品!H122)=TRUE,"'"&amp;物品!H122&amp;"'",物品!H122)</f>
        <v>0</v>
      </c>
      <c r="G122">
        <f>IF(物品!I122="",0,"'"&amp;物品!I122&amp;"'")</f>
        <v>0</v>
      </c>
      <c r="H122">
        <f>IF(物品!R122="",0,物品!R122)</f>
        <v>0</v>
      </c>
      <c r="I122">
        <f>IF(物品!S122="",0,物品!S122)</f>
        <v>0</v>
      </c>
      <c r="J122" t="str">
        <f>IF(物品!C122="",0,""""&amp;物品!C122&amp;"""")</f>
        <v>"|Cff00BFFF完美的玄级道果【5】|r"</v>
      </c>
      <c r="K122" t="str">
        <f>IF(物品!T122="","""""",""""&amp;物品!T122&amp;"""")</f>
        <v>"|CffCCCCCC道果属性：|r|n攻击+33750|n业力+27000|n生命值+675000|n生命回复+13500|n攻击伤害+18%|n技能伤害+15%|n|n|Cff00FF7F点击吸收道果，强行突破境界。|r"</v>
      </c>
      <c r="L122" t="str">
        <f>IF(物品!U122="",0,""""&amp;物品!U122&amp;"""")</f>
        <v>"ReplaceableTextures\\CommandButtons\\BTNDG15.blp"</v>
      </c>
      <c r="M122" t="str">
        <f t="shared" si="6"/>
        <v/>
      </c>
      <c r="N122" t="str">
        <f t="shared" si="7"/>
        <v>call InitTypeIdStrings('ID05',"|Cff00BFFF完美的玄级道果【5】|r","ReplaceableTextures\\CommandButtons\\BTNDG15.blp","|CffCCCCCC道果属性：|r|n攻击+33750|n业力+27000|n生命值+675000|n生命回复+13500|n攻击伤害+18%|n技能伤害+15%|n|n|Cff00FF7F点击吸收道果，强行突破境界。|r")</v>
      </c>
    </row>
    <row r="123" spans="1:14">
      <c r="A123" t="str">
        <f>IF(物品!B123="",0,"'"&amp;物品!B123&amp;"'")</f>
        <v>'ID06'</v>
      </c>
      <c r="B123">
        <f>物品!D123</f>
        <v>0</v>
      </c>
      <c r="C123">
        <f>物品!E123</f>
        <v>0</v>
      </c>
      <c r="D123">
        <f>物品!F123</f>
        <v>0</v>
      </c>
      <c r="E123">
        <f>IF(ISTEXT(物品!G123)=TRUE,"'"&amp;物品!G123&amp;"'",物品!G123)</f>
        <v>0</v>
      </c>
      <c r="F123">
        <f>IF(ISTEXT(物品!H123)=TRUE,"'"&amp;物品!H123&amp;"'",物品!H123)</f>
        <v>0</v>
      </c>
      <c r="G123">
        <f>IF(物品!I123="",0,"'"&amp;物品!I123&amp;"'")</f>
        <v>0</v>
      </c>
      <c r="H123">
        <f>IF(物品!R123="",0,物品!R123)</f>
        <v>0</v>
      </c>
      <c r="I123">
        <f>IF(物品!S123="",0,物品!S123)</f>
        <v>0</v>
      </c>
      <c r="J123" t="str">
        <f>IF(物品!C123="",0,""""&amp;物品!C123&amp;"""")</f>
        <v>"|Cff00BFFF完美的地级道果【6】|r"</v>
      </c>
      <c r="K123" t="str">
        <f>IF(物品!T123="","""""",""""&amp;物品!T123&amp;"""")</f>
        <v>"|CffCCCCCC道果属性：|r|n攻击+50000|n业力+40000|n生命值+1000000|n生命回复+20000|n攻击伤害+18%|n技能伤害+15%|n|n|Cff00FF7F点击吸收道果，强行突破境界。|r"</v>
      </c>
      <c r="L123" t="str">
        <f>IF(物品!U123="",0,""""&amp;物品!U123&amp;"""")</f>
        <v>"ReplaceableTextures\\CommandButtons\\BTNDG16.blp"</v>
      </c>
      <c r="M123" t="str">
        <f t="shared" si="6"/>
        <v/>
      </c>
      <c r="N123" t="str">
        <f t="shared" si="7"/>
        <v>call InitTypeIdStrings('ID06',"|Cff00BFFF完美的地级道果【6】|r","ReplaceableTextures\\CommandButtons\\BTNDG16.blp","|CffCCCCCC道果属性：|r|n攻击+50000|n业力+40000|n生命值+1000000|n生命回复+20000|n攻击伤害+18%|n技能伤害+15%|n|n|Cff00FF7F点击吸收道果，强行突破境界。|r")</v>
      </c>
    </row>
    <row r="124" spans="1:14">
      <c r="A124" t="str">
        <f>IF(物品!B124="",0,"'"&amp;物品!B124&amp;"'")</f>
        <v>'ID07'</v>
      </c>
      <c r="B124">
        <f>物品!D124</f>
        <v>0</v>
      </c>
      <c r="C124">
        <f>物品!E124</f>
        <v>0</v>
      </c>
      <c r="D124">
        <f>物品!F124</f>
        <v>0</v>
      </c>
      <c r="E124">
        <f>IF(ISTEXT(物品!G124)=TRUE,"'"&amp;物品!G124&amp;"'",物品!G124)</f>
        <v>0</v>
      </c>
      <c r="F124">
        <f>IF(ISTEXT(物品!H124)=TRUE,"'"&amp;物品!H124&amp;"'",物品!H124)</f>
        <v>0</v>
      </c>
      <c r="G124">
        <f>IF(物品!I124="",0,"'"&amp;物品!I124&amp;"'")</f>
        <v>0</v>
      </c>
      <c r="H124">
        <f>IF(物品!R124="",0,物品!R124)</f>
        <v>0</v>
      </c>
      <c r="I124">
        <f>IF(物品!S124="",0,物品!S124)</f>
        <v>0</v>
      </c>
      <c r="J124" t="str">
        <f>IF(物品!C124="",0,""""&amp;物品!C124&amp;"""")</f>
        <v>"|CffFFC926完美的天级道果【7】|r"</v>
      </c>
      <c r="K124" t="str">
        <f>IF(物品!T124="","""""",""""&amp;物品!T124&amp;"""")</f>
        <v>"|CffCCCCCC道果属性：|r|n攻击+72500|n业力+58000|n生命值+1450000|n生命回复+29000|n攻击伤害+24%|n技能伤害+20%|n|n|Cff00FF7F点击吸收道果，强行突破境界。|r"</v>
      </c>
      <c r="L124" t="str">
        <f>IF(物品!U124="",0,""""&amp;物品!U124&amp;"""")</f>
        <v>"ReplaceableTextures\\CommandButtons\\BTNDG17.blp"</v>
      </c>
      <c r="M124" t="str">
        <f t="shared" si="6"/>
        <v/>
      </c>
      <c r="N124" t="str">
        <f t="shared" si="7"/>
        <v>call InitTypeIdStrings('ID07',"|CffFFC926完美的天级道果【7】|r","ReplaceableTextures\\CommandButtons\\BTNDG17.blp","|CffCCCCCC道果属性：|r|n攻击+72500|n业力+58000|n生命值+1450000|n生命回复+29000|n攻击伤害+24%|n技能伤害+20%|n|n|Cff00FF7F点击吸收道果，强行突破境界。|r")</v>
      </c>
    </row>
    <row r="125" spans="1:14">
      <c r="A125" t="str">
        <f>IF(物品!B125="",0,"'"&amp;物品!B125&amp;"'")</f>
        <v>'ID08'</v>
      </c>
      <c r="B125">
        <f>物品!D125</f>
        <v>0</v>
      </c>
      <c r="C125">
        <f>物品!E125</f>
        <v>0</v>
      </c>
      <c r="D125">
        <f>物品!F125</f>
        <v>0</v>
      </c>
      <c r="E125">
        <f>IF(ISTEXT(物品!G125)=TRUE,"'"&amp;物品!G125&amp;"'",物品!G125)</f>
        <v>0</v>
      </c>
      <c r="F125">
        <f>IF(ISTEXT(物品!H125)=TRUE,"'"&amp;物品!H125&amp;"'",物品!H125)</f>
        <v>0</v>
      </c>
      <c r="G125">
        <f>IF(物品!I125="",0,"'"&amp;物品!I125&amp;"'")</f>
        <v>0</v>
      </c>
      <c r="H125">
        <f>IF(物品!R125="",0,物品!R125)</f>
        <v>0</v>
      </c>
      <c r="I125">
        <f>IF(物品!S125="",0,物品!S125)</f>
        <v>0</v>
      </c>
      <c r="J125" t="str">
        <f>IF(物品!C125="",0,""""&amp;物品!C125&amp;"""")</f>
        <v>"|CffFFC926完美的仙品道果【8】|r"</v>
      </c>
      <c r="K125" t="str">
        <f>IF(物品!T125="","""""",""""&amp;物品!T125&amp;"""")</f>
        <v>"|CffCCCCCC道果属性：|r|n攻击+102500|n业力+82000|n生命值+2050000|n生命回复+41000|n攻击伤害+24%|n技能伤害+20%|n|n|Cff00FF7F点击吸收道果，强行突破境界。|r"</v>
      </c>
      <c r="L125" t="str">
        <f>IF(物品!U125="",0,""""&amp;物品!U125&amp;"""")</f>
        <v>"ReplaceableTextures\\CommandButtons\\BTNDG18.blp"</v>
      </c>
      <c r="M125" t="str">
        <f t="shared" si="6"/>
        <v/>
      </c>
      <c r="N125" t="str">
        <f t="shared" si="7"/>
        <v>call InitTypeIdStrings('ID08',"|CffFFC926完美的仙品道果【8】|r","ReplaceableTextures\\CommandButtons\\BTNDG18.blp","|CffCCCCCC道果属性：|r|n攻击+102500|n业力+82000|n生命值+2050000|n生命回复+41000|n攻击伤害+24%|n技能伤害+20%|n|n|Cff00FF7F点击吸收道果，强行突破境界。|r")</v>
      </c>
    </row>
    <row r="126" spans="1:14">
      <c r="A126" t="str">
        <f>IF(物品!B126="",0,"'"&amp;物品!B126&amp;"'")</f>
        <v>'ID09'</v>
      </c>
      <c r="B126">
        <f>物品!D126</f>
        <v>0</v>
      </c>
      <c r="C126">
        <f>物品!E126</f>
        <v>0</v>
      </c>
      <c r="D126">
        <f>物品!F126</f>
        <v>0</v>
      </c>
      <c r="E126">
        <f>IF(ISTEXT(物品!G126)=TRUE,"'"&amp;物品!G126&amp;"'",物品!G126)</f>
        <v>0</v>
      </c>
      <c r="F126">
        <f>IF(ISTEXT(物品!H126)=TRUE,"'"&amp;物品!H126&amp;"'",物品!H126)</f>
        <v>0</v>
      </c>
      <c r="G126">
        <f>IF(物品!I126="",0,"'"&amp;物品!I126&amp;"'")</f>
        <v>0</v>
      </c>
      <c r="H126">
        <f>IF(物品!R126="",0,物品!R126)</f>
        <v>0</v>
      </c>
      <c r="I126">
        <f>IF(物品!S126="",0,物品!S126)</f>
        <v>0</v>
      </c>
      <c r="J126" t="str">
        <f>IF(物品!C126="",0,""""&amp;物品!C126&amp;"""")</f>
        <v>"|CffFF0000完美的至圣道果【9】|r"</v>
      </c>
      <c r="K126" t="str">
        <f>IF(物品!T126="","""""",""""&amp;物品!T126&amp;"""")</f>
        <v>"|CffCCCCCC道果属性：|r|n攻击+141250|n业力+113000|n生命值+2825000|n生命回复+56500|n攻击伤害+24%|n技能伤害+20%|n|n|Cff00FF7F点击吸收道果，强行突破境界。|r"</v>
      </c>
      <c r="L126" t="str">
        <f>IF(物品!U126="",0,""""&amp;物品!U126&amp;"""")</f>
        <v>"ReplaceableTextures\\CommandButtons\\BTNDG19.blp"</v>
      </c>
      <c r="M126" t="str">
        <f t="shared" si="6"/>
        <v/>
      </c>
      <c r="N126" t="str">
        <f t="shared" si="7"/>
        <v>call InitTypeIdStrings('ID09',"|CffFF0000完美的至圣道果【9】|r","ReplaceableTextures\\CommandButtons\\BTNDG19.blp","|CffCCCCCC道果属性：|r|n攻击+141250|n业力+113000|n生命值+2825000|n生命回复+56500|n攻击伤害+24%|n技能伤害+20%|n|n|Cff00FF7F点击吸收道果，强行突破境界。|r")</v>
      </c>
    </row>
    <row r="127" spans="1:14">
      <c r="A127" t="str">
        <f>IF(物品!B127="",0,"'"&amp;物品!B127&amp;"'")</f>
        <v>'ID10'</v>
      </c>
      <c r="B127">
        <f>物品!D127</f>
        <v>0</v>
      </c>
      <c r="C127">
        <f>物品!E127</f>
        <v>0</v>
      </c>
      <c r="D127">
        <f>物品!F127</f>
        <v>0</v>
      </c>
      <c r="E127">
        <f>IF(ISTEXT(物品!G127)=TRUE,"'"&amp;物品!G127&amp;"'",物品!G127)</f>
        <v>0</v>
      </c>
      <c r="F127">
        <f>IF(ISTEXT(物品!H127)=TRUE,"'"&amp;物品!H127&amp;"'",物品!H127)</f>
        <v>0</v>
      </c>
      <c r="G127">
        <f>IF(物品!I127="",0,"'"&amp;物品!I127&amp;"'")</f>
        <v>0</v>
      </c>
      <c r="H127">
        <f>IF(物品!R127="",0,物品!R127)</f>
        <v>0</v>
      </c>
      <c r="I127">
        <f>IF(物品!S127="",0,物品!S127)</f>
        <v>0</v>
      </c>
      <c r="J127" t="str">
        <f>IF(物品!C127="",0,""""&amp;物品!C127&amp;"""")</f>
        <v>"|CffFF0000完美的混沌道果【10】|r"</v>
      </c>
      <c r="K127" t="str">
        <f>IF(物品!T127="","""""",""""&amp;物品!T127&amp;"""")</f>
        <v>"|CffCCCCCC道果属性：|r|n攻击+191250|n业力+153000|n生命值+3825000|n生命回复+76500|n攻击伤害+36%|n技能伤害+30%|n|n|Cff00FF7F点击吸收道果，强行突破境界。|r"</v>
      </c>
      <c r="L127" t="str">
        <f>IF(物品!U127="",0,""""&amp;物品!U127&amp;"""")</f>
        <v>"ReplaceableTextures\\CommandButtons\\BTNDG20.blp"</v>
      </c>
      <c r="M127" t="str">
        <f t="shared" si="6"/>
        <v/>
      </c>
      <c r="N127" t="str">
        <f t="shared" si="7"/>
        <v>call InitTypeIdStrings('ID10',"|CffFF0000完美的混沌道果【10】|r","ReplaceableTextures\\CommandButtons\\BTNDG20.blp","|CffCCCCCC道果属性：|r|n攻击+191250|n业力+153000|n生命值+3825000|n生命回复+76500|n攻击伤害+36%|n技能伤害+30%|n|n|Cff00FF7F点击吸收道果，强行突破境界。|r")</v>
      </c>
    </row>
    <row r="128" spans="1:14">
      <c r="A128" t="str">
        <f>IF(物品!B128="",0,"'"&amp;物品!B128&amp;"'")</f>
        <v>'ID11'</v>
      </c>
      <c r="B128">
        <f>物品!D128</f>
        <v>0</v>
      </c>
      <c r="C128">
        <f>物品!E128</f>
        <v>0</v>
      </c>
      <c r="D128">
        <f>物品!F128</f>
        <v>0</v>
      </c>
      <c r="E128">
        <f>IF(ISTEXT(物品!G128)=TRUE,"'"&amp;物品!G128&amp;"'",物品!G128)</f>
        <v>0</v>
      </c>
      <c r="F128">
        <f>IF(ISTEXT(物品!H128)=TRUE,"'"&amp;物品!H128&amp;"'",物品!H128)</f>
        <v>0</v>
      </c>
      <c r="G128">
        <f>IF(物品!I128="",0,"'"&amp;物品!I128&amp;"'")</f>
        <v>0</v>
      </c>
      <c r="H128">
        <f>IF(物品!R128="",0,物品!R128)</f>
        <v>0</v>
      </c>
      <c r="I128">
        <f>IF(物品!S128="",0,物品!S128)</f>
        <v>0</v>
      </c>
      <c r="J128" t="str">
        <f>IF(物品!C128="",0,""""&amp;物品!C128&amp;"""")</f>
        <v>"低级道果【1】"</v>
      </c>
      <c r="K128" t="str">
        <f>IF(物品!T128="","""""",""""&amp;物品!T128&amp;"""")</f>
        <v>"|CffCCCCCC道果属性：|r|n攻击+5000|n业力+4000|n生命值+100000|n生命回复+2000|n攻击伤害+9%|n技能伤害+8%|n|n|Cff00FF7F点击吸收道果，境界突破一级。|n需境界经验达到圆满。|r"</v>
      </c>
      <c r="L128" t="str">
        <f>IF(物品!U128="",0,""""&amp;物品!U128&amp;"""")</f>
        <v>"ReplaceableTextures\\CommandButtons\\BTNDG01.blp"</v>
      </c>
      <c r="M128" t="str">
        <f t="shared" si="6"/>
        <v/>
      </c>
      <c r="N128" t="str">
        <f t="shared" si="7"/>
        <v>call InitTypeIdStrings('ID11',"低级道果【1】","ReplaceableTextures\\CommandButtons\\BTNDG01.blp","|CffCCCCCC道果属性：|r|n攻击+5000|n业力+4000|n生命值+100000|n生命回复+2000|n攻击伤害+9%|n技能伤害+8%|n|n|Cff00FF7F点击吸收道果，境界突破一级。|n需境界经验达到圆满。|r")</v>
      </c>
    </row>
    <row r="129" spans="1:14">
      <c r="A129" t="str">
        <f>IF(物品!B129="",0,"'"&amp;物品!B129&amp;"'")</f>
        <v>'ID12'</v>
      </c>
      <c r="B129">
        <f>物品!D129</f>
        <v>0</v>
      </c>
      <c r="C129">
        <f>物品!E129</f>
        <v>0</v>
      </c>
      <c r="D129">
        <f>物品!F129</f>
        <v>0</v>
      </c>
      <c r="E129">
        <f>IF(ISTEXT(物品!G129)=TRUE,"'"&amp;物品!G129&amp;"'",物品!G129)</f>
        <v>0</v>
      </c>
      <c r="F129">
        <f>IF(ISTEXT(物品!H129)=TRUE,"'"&amp;物品!H129&amp;"'",物品!H129)</f>
        <v>0</v>
      </c>
      <c r="G129">
        <f>IF(物品!I129="",0,"'"&amp;物品!I129&amp;"'")</f>
        <v>0</v>
      </c>
      <c r="H129">
        <f>IF(物品!R129="",0,物品!R129)</f>
        <v>0</v>
      </c>
      <c r="I129">
        <f>IF(物品!S129="",0,物品!S129)</f>
        <v>0</v>
      </c>
      <c r="J129" t="str">
        <f>IF(物品!C129="",0,""""&amp;物品!C129&amp;"""")</f>
        <v>"中级道果【2】"</v>
      </c>
      <c r="K129" t="str">
        <f>IF(物品!T129="","""""",""""&amp;物品!T129&amp;"""")</f>
        <v>"|CffCCCCCC道果属性：|r|n攻击+7500|n业力+6000|n生命值+150000|n生命回复+3000|n攻击伤害+9%|n技能伤害+8%|n|n|Cff00FF7F点击吸收道果，境界突破一级。|n需境界经验达到圆满。|r"</v>
      </c>
      <c r="L129" t="str">
        <f>IF(物品!U129="",0,""""&amp;物品!U129&amp;"""")</f>
        <v>"ReplaceableTextures\\CommandButtons\\BTNDG02.blp"</v>
      </c>
      <c r="M129" t="str">
        <f t="shared" si="6"/>
        <v/>
      </c>
      <c r="N129" t="str">
        <f t="shared" si="7"/>
        <v>call InitTypeIdStrings('ID12',"中级道果【2】","ReplaceableTextures\\CommandButtons\\BTNDG02.blp","|CffCCCCCC道果属性：|r|n攻击+7500|n业力+6000|n生命值+150000|n生命回复+3000|n攻击伤害+9%|n技能伤害+8%|n|n|Cff00FF7F点击吸收道果，境界突破一级。|n需境界经验达到圆满。|r")</v>
      </c>
    </row>
    <row r="130" spans="1:14">
      <c r="A130" t="str">
        <f>IF(物品!B130="",0,"'"&amp;物品!B130&amp;"'")</f>
        <v>'ID13'</v>
      </c>
      <c r="B130">
        <f>物品!D130</f>
        <v>0</v>
      </c>
      <c r="C130">
        <f>物品!E130</f>
        <v>0</v>
      </c>
      <c r="D130">
        <f>物品!F130</f>
        <v>0</v>
      </c>
      <c r="E130">
        <f>IF(ISTEXT(物品!G130)=TRUE,"'"&amp;物品!G130&amp;"'",物品!G130)</f>
        <v>0</v>
      </c>
      <c r="F130">
        <f>IF(ISTEXT(物品!H130)=TRUE,"'"&amp;物品!H130&amp;"'",物品!H130)</f>
        <v>0</v>
      </c>
      <c r="G130">
        <f>IF(物品!I130="",0,"'"&amp;物品!I130&amp;"'")</f>
        <v>0</v>
      </c>
      <c r="H130">
        <f>IF(物品!R130="",0,物品!R130)</f>
        <v>0</v>
      </c>
      <c r="I130">
        <f>IF(物品!S130="",0,物品!S130)</f>
        <v>0</v>
      </c>
      <c r="J130" t="str">
        <f>IF(物品!C130="",0,""""&amp;物品!C130&amp;"""")</f>
        <v>"|Cff00FF7F高级道果【3】|r"</v>
      </c>
      <c r="K130" t="str">
        <f>IF(物品!T130="","""""",""""&amp;物品!T130&amp;"""")</f>
        <v>"|CffCCCCCC道果属性：|r|n攻击+12500|n业力+10000|n生命值+250000|n生命回复+5000|n攻击伤害+9%|n技能伤害+8%|n|n|Cff00FF7F点击吸收道果，境界突破一级。|n需境界经验达到圆满。|r"</v>
      </c>
      <c r="L130" t="str">
        <f>IF(物品!U130="",0,""""&amp;物品!U130&amp;"""")</f>
        <v>"ReplaceableTextures\\CommandButtons\\BTNDG03.blp"</v>
      </c>
      <c r="M130" t="str">
        <f t="shared" si="6"/>
        <v/>
      </c>
      <c r="N130" t="str">
        <f t="shared" si="7"/>
        <v>call InitTypeIdStrings('ID13',"|Cff00FF7F高级道果【3】|r","ReplaceableTextures\\CommandButtons\\BTNDG03.blp","|CffCCCCCC道果属性：|r|n攻击+12500|n业力+10000|n生命值+250000|n生命回复+5000|n攻击伤害+9%|n技能伤害+8%|n|n|Cff00FF7F点击吸收道果，境界突破一级。|n需境界经验达到圆满。|r")</v>
      </c>
    </row>
    <row r="131" spans="1:14">
      <c r="A131" t="str">
        <f>IF(物品!B131="",0,"'"&amp;物品!B131&amp;"'")</f>
        <v>'ID14'</v>
      </c>
      <c r="B131">
        <f>物品!D131</f>
        <v>0</v>
      </c>
      <c r="C131">
        <f>物品!E131</f>
        <v>0</v>
      </c>
      <c r="D131">
        <f>物品!F131</f>
        <v>0</v>
      </c>
      <c r="E131">
        <f>IF(ISTEXT(物品!G131)=TRUE,"'"&amp;物品!G131&amp;"'",物品!G131)</f>
        <v>0</v>
      </c>
      <c r="F131">
        <f>IF(ISTEXT(物品!H131)=TRUE,"'"&amp;物品!H131&amp;"'",物品!H131)</f>
        <v>0</v>
      </c>
      <c r="G131">
        <f>IF(物品!I131="",0,"'"&amp;物品!I131&amp;"'")</f>
        <v>0</v>
      </c>
      <c r="H131">
        <f>IF(物品!R131="",0,物品!R131)</f>
        <v>0</v>
      </c>
      <c r="I131">
        <f>IF(物品!S131="",0,物品!S131)</f>
        <v>0</v>
      </c>
      <c r="J131" t="str">
        <f>IF(物品!C131="",0,""""&amp;物品!C131&amp;"""")</f>
        <v>"|Cff00FF7F黄级道果【4】|r"</v>
      </c>
      <c r="K131" t="str">
        <f>IF(物品!T131="","""""",""""&amp;物品!T131&amp;"""")</f>
        <v>"|CffCCCCCC道果属性：|r|n攻击+21250|n业力+17000|n生命值+425000|n生命回复+8500|n攻击伤害+18%|n技能伤害+15%|n|n|Cff00FF7F点击吸收道果，境界突破一级。|n需境界经验达到圆满。|r"</v>
      </c>
      <c r="L131" t="str">
        <f>IF(物品!U131="",0,""""&amp;物品!U131&amp;"""")</f>
        <v>"ReplaceableTextures\\CommandButtons\\BTNDG04.blp"</v>
      </c>
      <c r="M131" t="str">
        <f t="shared" si="6"/>
        <v/>
      </c>
      <c r="N131" t="str">
        <f t="shared" si="7"/>
        <v>call InitTypeIdStrings('ID14',"|Cff00FF7F黄级道果【4】|r","ReplaceableTextures\\CommandButtons\\BTNDG04.blp","|CffCCCCCC道果属性：|r|n攻击+21250|n业力+17000|n生命值+425000|n生命回复+8500|n攻击伤害+18%|n技能伤害+15%|n|n|Cff00FF7F点击吸收道果，境界突破一级。|n需境界经验达到圆满。|r")</v>
      </c>
    </row>
    <row r="132" spans="1:14">
      <c r="A132" t="str">
        <f>IF(物品!B132="",0,"'"&amp;物品!B132&amp;"'")</f>
        <v>'ID15'</v>
      </c>
      <c r="B132">
        <f>物品!D132</f>
        <v>0</v>
      </c>
      <c r="C132">
        <f>物品!E132</f>
        <v>0</v>
      </c>
      <c r="D132">
        <f>物品!F132</f>
        <v>0</v>
      </c>
      <c r="E132">
        <f>IF(ISTEXT(物品!G132)=TRUE,"'"&amp;物品!G132&amp;"'",物品!G132)</f>
        <v>0</v>
      </c>
      <c r="F132">
        <f>IF(ISTEXT(物品!H132)=TRUE,"'"&amp;物品!H132&amp;"'",物品!H132)</f>
        <v>0</v>
      </c>
      <c r="G132">
        <f>IF(物品!I132="",0,"'"&amp;物品!I132&amp;"'")</f>
        <v>0</v>
      </c>
      <c r="H132">
        <f>IF(物品!R132="",0,物品!R132)</f>
        <v>0</v>
      </c>
      <c r="I132">
        <f>IF(物品!S132="",0,物品!S132)</f>
        <v>0</v>
      </c>
      <c r="J132" t="str">
        <f>IF(物品!C132="",0,""""&amp;物品!C132&amp;"""")</f>
        <v>"|Cff00BFFF玄级道果【5】|r"</v>
      </c>
      <c r="K132" t="str">
        <f>IF(物品!T132="","""""",""""&amp;物品!T132&amp;"""")</f>
        <v>"|CffCCCCCC道果属性：|r|n攻击+33750|n业力+27000|n生命值+675000|n生命回复+13500|n攻击伤害+18%|n技能伤害+15%|n|n|Cff00FF7F点击吸收道果，境界突破一级。|n需境界经验达到圆满。|r"</v>
      </c>
      <c r="L132" t="str">
        <f>IF(物品!U132="",0,""""&amp;物品!U132&amp;"""")</f>
        <v>"ReplaceableTextures\\CommandButtons\\BTNDG05.blp"</v>
      </c>
      <c r="M132" t="str">
        <f t="shared" si="6"/>
        <v/>
      </c>
      <c r="N132" t="str">
        <f t="shared" si="7"/>
        <v>call InitTypeIdStrings('ID15',"|Cff00BFFF玄级道果【5】|r","ReplaceableTextures\\CommandButtons\\BTNDG05.blp","|CffCCCCCC道果属性：|r|n攻击+33750|n业力+27000|n生命值+675000|n生命回复+13500|n攻击伤害+18%|n技能伤害+15%|n|n|Cff00FF7F点击吸收道果，境界突破一级。|n需境界经验达到圆满。|r")</v>
      </c>
    </row>
    <row r="133" spans="1:14">
      <c r="A133" t="str">
        <f>IF(物品!B133="",0,"'"&amp;物品!B133&amp;"'")</f>
        <v>'ID16'</v>
      </c>
      <c r="B133">
        <f>物品!D133</f>
        <v>0</v>
      </c>
      <c r="C133">
        <f>物品!E133</f>
        <v>0</v>
      </c>
      <c r="D133">
        <f>物品!F133</f>
        <v>0</v>
      </c>
      <c r="E133">
        <f>IF(ISTEXT(物品!G133)=TRUE,"'"&amp;物品!G133&amp;"'",物品!G133)</f>
        <v>0</v>
      </c>
      <c r="F133">
        <f>IF(ISTEXT(物品!H133)=TRUE,"'"&amp;物品!H133&amp;"'",物品!H133)</f>
        <v>0</v>
      </c>
      <c r="G133">
        <f>IF(物品!I133="",0,"'"&amp;物品!I133&amp;"'")</f>
        <v>0</v>
      </c>
      <c r="H133">
        <f>IF(物品!R133="",0,物品!R133)</f>
        <v>0</v>
      </c>
      <c r="I133">
        <f>IF(物品!S133="",0,物品!S133)</f>
        <v>0</v>
      </c>
      <c r="J133" t="str">
        <f>IF(物品!C133="",0,""""&amp;物品!C133&amp;"""")</f>
        <v>"|Cff00BFFF地级道果【6】|r"</v>
      </c>
      <c r="K133" t="str">
        <f>IF(物品!T133="","""""",""""&amp;物品!T133&amp;"""")</f>
        <v>"|CffCCCCCC道果属性：|r|n攻击+50000|n业力+40000|n生命值+1000000|n生命回复+20000|n攻击伤害+18%|n技能伤害+15%|n|n|Cff00FF7F点击吸收道果，境界突破一级。|n需境界经验达到圆满。|r"</v>
      </c>
      <c r="L133" t="str">
        <f>IF(物品!U133="",0,""""&amp;物品!U133&amp;"""")</f>
        <v>"ReplaceableTextures\\CommandButtons\\BTNDG06.blp"</v>
      </c>
      <c r="M133" t="str">
        <f t="shared" si="6"/>
        <v/>
      </c>
      <c r="N133" t="str">
        <f t="shared" si="7"/>
        <v>call InitTypeIdStrings('ID16',"|Cff00BFFF地级道果【6】|r","ReplaceableTextures\\CommandButtons\\BTNDG06.blp","|CffCCCCCC道果属性：|r|n攻击+50000|n业力+40000|n生命值+1000000|n生命回复+20000|n攻击伤害+18%|n技能伤害+15%|n|n|Cff00FF7F点击吸收道果，境界突破一级。|n需境界经验达到圆满。|r")</v>
      </c>
    </row>
    <row r="134" spans="1:14">
      <c r="A134" t="str">
        <f>IF(物品!B134="",0,"'"&amp;物品!B134&amp;"'")</f>
        <v>'ID17'</v>
      </c>
      <c r="B134">
        <f>物品!D134</f>
        <v>0</v>
      </c>
      <c r="C134">
        <f>物品!E134</f>
        <v>0</v>
      </c>
      <c r="D134">
        <f>物品!F134</f>
        <v>0</v>
      </c>
      <c r="E134">
        <f>IF(ISTEXT(物品!G134)=TRUE,"'"&amp;物品!G134&amp;"'",物品!G134)</f>
        <v>0</v>
      </c>
      <c r="F134">
        <f>IF(ISTEXT(物品!H134)=TRUE,"'"&amp;物品!H134&amp;"'",物品!H134)</f>
        <v>0</v>
      </c>
      <c r="G134">
        <f>IF(物品!I134="",0,"'"&amp;物品!I134&amp;"'")</f>
        <v>0</v>
      </c>
      <c r="H134">
        <f>IF(物品!R134="",0,物品!R134)</f>
        <v>0</v>
      </c>
      <c r="I134">
        <f>IF(物品!S134="",0,物品!S134)</f>
        <v>0</v>
      </c>
      <c r="J134" t="str">
        <f>IF(物品!C134="",0,""""&amp;物品!C134&amp;"""")</f>
        <v>"|CffFFC926天级道果【7】|r"</v>
      </c>
      <c r="K134" t="str">
        <f>IF(物品!T134="","""""",""""&amp;物品!T134&amp;"""")</f>
        <v>"|CffCCCCCC道果属性：|r|n攻击+72500|n业力+58000|n生命值+1450000|n生命回复+29000|n攻击伤害+24%|n技能伤害+20%|n|n|Cff00FF7F点击吸收道果，境界突破一级。|n需境界经验达到圆满。|r"</v>
      </c>
      <c r="L134" t="str">
        <f>IF(物品!U134="",0,""""&amp;物品!U134&amp;"""")</f>
        <v>"ReplaceableTextures\\CommandButtons\\BTNDG07.blp"</v>
      </c>
      <c r="M134" t="str">
        <f t="shared" si="6"/>
        <v/>
      </c>
      <c r="N134" t="str">
        <f t="shared" si="7"/>
        <v>call InitTypeIdStrings('ID17',"|CffFFC926天级道果【7】|r","ReplaceableTextures\\CommandButtons\\BTNDG07.blp","|CffCCCCCC道果属性：|r|n攻击+72500|n业力+58000|n生命值+1450000|n生命回复+29000|n攻击伤害+24%|n技能伤害+20%|n|n|Cff00FF7F点击吸收道果，境界突破一级。|n需境界经验达到圆满。|r")</v>
      </c>
    </row>
    <row r="135" spans="1:14">
      <c r="A135" t="str">
        <f>IF(物品!B135="",0,"'"&amp;物品!B135&amp;"'")</f>
        <v>'ID18'</v>
      </c>
      <c r="B135">
        <f>物品!D135</f>
        <v>0</v>
      </c>
      <c r="C135">
        <f>物品!E135</f>
        <v>0</v>
      </c>
      <c r="D135">
        <f>物品!F135</f>
        <v>0</v>
      </c>
      <c r="E135">
        <f>IF(ISTEXT(物品!G135)=TRUE,"'"&amp;物品!G135&amp;"'",物品!G135)</f>
        <v>0</v>
      </c>
      <c r="F135">
        <f>IF(ISTEXT(物品!H135)=TRUE,"'"&amp;物品!H135&amp;"'",物品!H135)</f>
        <v>0</v>
      </c>
      <c r="G135">
        <f>IF(物品!I135="",0,"'"&amp;物品!I135&amp;"'")</f>
        <v>0</v>
      </c>
      <c r="H135">
        <f>IF(物品!R135="",0,物品!R135)</f>
        <v>0</v>
      </c>
      <c r="I135">
        <f>IF(物品!S135="",0,物品!S135)</f>
        <v>0</v>
      </c>
      <c r="J135" t="str">
        <f>IF(物品!C135="",0,""""&amp;物品!C135&amp;"""")</f>
        <v>"|CffFFC926仙品道果【8】|r"</v>
      </c>
      <c r="K135" t="str">
        <f>IF(物品!T135="","""""",""""&amp;物品!T135&amp;"""")</f>
        <v>"|CffCCCCCC道果属性：|r|n攻击+102500|n业力+82000|n生命值+2050000|n生命回复+41000|n攻击伤害+24%|n技能伤害+20%|n|n|Cff00FF7F点击吸收道果，境界突破一级。|n需境界经验达到圆满。|r"</v>
      </c>
      <c r="L135" t="str">
        <f>IF(物品!U135="",0,""""&amp;物品!U135&amp;"""")</f>
        <v>"ReplaceableTextures\\CommandButtons\\BTNDG08.blp"</v>
      </c>
      <c r="M135" t="str">
        <f t="shared" si="6"/>
        <v/>
      </c>
      <c r="N135" t="str">
        <f t="shared" si="7"/>
        <v>call InitTypeIdStrings('ID18',"|CffFFC926仙品道果【8】|r","ReplaceableTextures\\CommandButtons\\BTNDG08.blp","|CffCCCCCC道果属性：|r|n攻击+102500|n业力+82000|n生命值+2050000|n生命回复+41000|n攻击伤害+24%|n技能伤害+20%|n|n|Cff00FF7F点击吸收道果，境界突破一级。|n需境界经验达到圆满。|r")</v>
      </c>
    </row>
    <row r="136" spans="1:14">
      <c r="A136" t="str">
        <f>IF(物品!B136="",0,"'"&amp;物品!B136&amp;"'")</f>
        <v>'ID19'</v>
      </c>
      <c r="B136">
        <f>物品!D136</f>
        <v>0</v>
      </c>
      <c r="C136">
        <f>物品!E136</f>
        <v>0</v>
      </c>
      <c r="D136">
        <f>物品!F136</f>
        <v>0</v>
      </c>
      <c r="E136">
        <f>IF(ISTEXT(物品!G136)=TRUE,"'"&amp;物品!G136&amp;"'",物品!G136)</f>
        <v>0</v>
      </c>
      <c r="F136">
        <f>IF(ISTEXT(物品!H136)=TRUE,"'"&amp;物品!H136&amp;"'",物品!H136)</f>
        <v>0</v>
      </c>
      <c r="G136">
        <f>IF(物品!I136="",0,"'"&amp;物品!I136&amp;"'")</f>
        <v>0</v>
      </c>
      <c r="H136">
        <f>IF(物品!R136="",0,物品!R136)</f>
        <v>0</v>
      </c>
      <c r="I136">
        <f>IF(物品!S136="",0,物品!S136)</f>
        <v>0</v>
      </c>
      <c r="J136" t="str">
        <f>IF(物品!C136="",0,""""&amp;物品!C136&amp;"""")</f>
        <v>"|CffFF0000至圣道果【9】|r"</v>
      </c>
      <c r="K136" t="str">
        <f>IF(物品!T136="","""""",""""&amp;物品!T136&amp;"""")</f>
        <v>"|CffCCCCCC道果属性：|r|n攻击+141250|n业力+113000|n生命值+2825000|n生命回复+56500|n攻击伤害+24%|n技能伤害+20%|n|n|Cff00FF7F点击吸收道果，境界突破一级。|n需境界经验达到圆满。|r"</v>
      </c>
      <c r="L136" t="str">
        <f>IF(物品!U136="",0,""""&amp;物品!U136&amp;"""")</f>
        <v>"ReplaceableTextures\\CommandButtons\\BTNDG09.blp"</v>
      </c>
      <c r="M136" t="str">
        <f t="shared" si="6"/>
        <v/>
      </c>
      <c r="N136" t="str">
        <f t="shared" si="7"/>
        <v>call InitTypeIdStrings('ID19',"|CffFF0000至圣道果【9】|r","ReplaceableTextures\\CommandButtons\\BTNDG09.blp","|CffCCCCCC道果属性：|r|n攻击+141250|n业力+113000|n生命值+2825000|n生命回复+56500|n攻击伤害+24%|n技能伤害+20%|n|n|Cff00FF7F点击吸收道果，境界突破一级。|n需境界经验达到圆满。|r")</v>
      </c>
    </row>
    <row r="137" spans="1:14">
      <c r="A137" t="str">
        <f>IF(物品!B137="",0,"'"&amp;物品!B137&amp;"'")</f>
        <v>'ID20'</v>
      </c>
      <c r="B137">
        <f>物品!D137</f>
        <v>0</v>
      </c>
      <c r="C137">
        <f>物品!E137</f>
        <v>0</v>
      </c>
      <c r="D137">
        <f>物品!F137</f>
        <v>0</v>
      </c>
      <c r="E137">
        <f>IF(ISTEXT(物品!G137)=TRUE,"'"&amp;物品!G137&amp;"'",物品!G137)</f>
        <v>0</v>
      </c>
      <c r="F137">
        <f>IF(ISTEXT(物品!H137)=TRUE,"'"&amp;物品!H137&amp;"'",物品!H137)</f>
        <v>0</v>
      </c>
      <c r="G137">
        <f>IF(物品!I137="",0,"'"&amp;物品!I137&amp;"'")</f>
        <v>0</v>
      </c>
      <c r="H137">
        <f>IF(物品!R137="",0,物品!R137)</f>
        <v>0</v>
      </c>
      <c r="I137">
        <f>IF(物品!S137="",0,物品!S137)</f>
        <v>0</v>
      </c>
      <c r="J137" t="str">
        <f>IF(物品!C137="",0,""""&amp;物品!C137&amp;"""")</f>
        <v>"|CffFF0000混沌道果【10】|r"</v>
      </c>
      <c r="K137" t="str">
        <f>IF(物品!T137="","""""",""""&amp;物品!T137&amp;"""")</f>
        <v>"|CffCCCCCC道果属性：|r|n攻击+191250|n业力+153000|n生命值+3825000|n生命回复+76500|n攻击伤害+36%|n技能伤害+30%|n|n|Cff00FF7F点击吸收道果，境界突破一级。|n需境界经验达到圆满。|r"</v>
      </c>
      <c r="L137" t="str">
        <f>IF(物品!U137="",0,""""&amp;物品!U137&amp;"""")</f>
        <v>"ReplaceableTextures\\CommandButtons\\BTNDG10.blp"</v>
      </c>
      <c r="M137" t="str">
        <f t="shared" ref="M137:M200" si="8">IF(ISERROR(FIND(",0,0,0,0,0,0,0,0)","InitEquipData("&amp;A137&amp;","&amp;B137&amp;","&amp;C137&amp;","&amp;D137&amp;","&amp;E137&amp;","&amp;F137&amp;","&amp;G137&amp;","&amp;H137&amp;","&amp;I137&amp;")")),"InitEquipData("&amp;A137&amp;","&amp;B137&amp;","&amp;C137&amp;","&amp;D137&amp;","&amp;E137&amp;","&amp;F137&amp;","&amp;G137&amp;","&amp;H137&amp;","&amp;I137&amp;")","")</f>
        <v/>
      </c>
      <c r="N137" t="str">
        <f t="shared" ref="N137:N200" si="9">IF(ISERROR(FIND(",0,0,0)","call InitTypeIdStrings("&amp;A137&amp;","&amp;J137&amp;","&amp;K137&amp;","&amp;L137&amp;")")),"call InitTypeIdStrings("&amp;A137&amp;","&amp;J137&amp;","&amp;L137&amp;","&amp;K137&amp;")","")</f>
        <v>call InitTypeIdStrings('ID20',"|CffFF0000混沌道果【10】|r","ReplaceableTextures\\CommandButtons\\BTNDG10.blp","|CffCCCCCC道果属性：|r|n攻击+191250|n业力+153000|n生命值+3825000|n生命回复+76500|n攻击伤害+36%|n技能伤害+30%|n|n|Cff00FF7F点击吸收道果，境界突破一级。|n需境界经验达到圆满。|r")</v>
      </c>
    </row>
    <row r="138" spans="1:14">
      <c r="A138" t="str">
        <f>IF(物品!B138="",0,"'"&amp;物品!B138&amp;"'")</f>
        <v>'CS01'</v>
      </c>
      <c r="B138">
        <f>物品!D138</f>
        <v>0</v>
      </c>
      <c r="C138">
        <f>物品!E138</f>
        <v>0</v>
      </c>
      <c r="D138">
        <f>物品!F138</f>
        <v>0</v>
      </c>
      <c r="E138">
        <f>IF(ISTEXT(物品!G138)=TRUE,"'"&amp;物品!G138&amp;"'",物品!G138)</f>
        <v>0</v>
      </c>
      <c r="F138">
        <f>IF(ISTEXT(物品!H138)=TRUE,"'"&amp;物品!H138&amp;"'",物品!H138)</f>
        <v>0</v>
      </c>
      <c r="G138">
        <f>IF(物品!I138="",0,"'"&amp;物品!I138&amp;"'")</f>
        <v>0</v>
      </c>
      <c r="H138">
        <f>IF(物品!R138="",0,物品!R138)</f>
        <v>0</v>
      </c>
      <c r="I138">
        <f>IF(物品!S138="",0,物品!S138)</f>
        <v>0</v>
      </c>
      <c r="J138" t="str">
        <f>IF(物品!C138="",0,""""&amp;物品!C138&amp;"""")</f>
        <v>"|cffffc926高级技能书[主动]|r"</v>
      </c>
      <c r="K138" t="str">
        <f>IF(物品!T138="","""""",""""&amp;物品!T138&amp;"""")</f>
        <v>"低概率获得C级技能，高概率获得|Cff00ff7fB级技能|r，低概率获得|Cff2693ffA级技能|r。"</v>
      </c>
      <c r="L138" t="str">
        <f>IF(物品!U138="",0,""""&amp;物品!U138&amp;"""")</f>
        <v>"ReplaceableTextures\\CommandButtons\\BTN001.blp"</v>
      </c>
      <c r="M138" t="str">
        <f t="shared" si="8"/>
        <v/>
      </c>
      <c r="N138" t="str">
        <f t="shared" si="9"/>
        <v>call InitTypeIdStrings('CS01',"|cffffc926高级技能书[主动]|r","ReplaceableTextures\\CommandButtons\\BTN001.blp","低概率获得C级技能，高概率获得|Cff00ff7fB级技能|r，低概率获得|Cff2693ffA级技能|r。")</v>
      </c>
    </row>
    <row r="139" spans="1:14">
      <c r="A139" t="str">
        <f>IF(物品!B139="",0,"'"&amp;物品!B139&amp;"'")</f>
        <v>'CS02'</v>
      </c>
      <c r="B139">
        <f>物品!D139</f>
        <v>0</v>
      </c>
      <c r="C139">
        <f>物品!E139</f>
        <v>0</v>
      </c>
      <c r="D139">
        <f>物品!F139</f>
        <v>0</v>
      </c>
      <c r="E139">
        <f>IF(ISTEXT(物品!G139)=TRUE,"'"&amp;物品!G139&amp;"'",物品!G139)</f>
        <v>0</v>
      </c>
      <c r="F139">
        <f>IF(ISTEXT(物品!H139)=TRUE,"'"&amp;物品!H139&amp;"'",物品!H139)</f>
        <v>0</v>
      </c>
      <c r="G139">
        <f>IF(物品!I139="",0,"'"&amp;物品!I139&amp;"'")</f>
        <v>0</v>
      </c>
      <c r="H139">
        <f>IF(物品!R139="",0,物品!R139)</f>
        <v>0</v>
      </c>
      <c r="I139">
        <f>IF(物品!S139="",0,物品!S139)</f>
        <v>0</v>
      </c>
      <c r="J139" t="str">
        <f>IF(物品!C139="",0,""""&amp;物品!C139&amp;"""")</f>
        <v>"|cffffc926符印宝箱|r"</v>
      </c>
      <c r="K139" t="str">
        <f>IF(物品!T139="","""""",""""&amp;物品!T139&amp;"""")</f>
        <v>"随机抽取|Cffffd24d3|r个|Cffffd24d符印|r，可以从中任意选择|Cffffd24d1|r个。"</v>
      </c>
      <c r="L139" t="str">
        <f>IF(物品!U139="",0,""""&amp;物品!U139&amp;"""")</f>
        <v>"ReplaceableTextures\\CommandButtons\\BTNAM24.blp"</v>
      </c>
      <c r="M139" t="str">
        <f t="shared" si="8"/>
        <v/>
      </c>
      <c r="N139" t="str">
        <f t="shared" si="9"/>
        <v>call InitTypeIdStrings('CS02',"|cffffc926符印宝箱|r","ReplaceableTextures\\CommandButtons\\BTNAM24.blp","随机抽取|Cffffd24d3|r个|Cffffd24d符印|r，可以从中任意选择|Cffffd24d1|r个。")</v>
      </c>
    </row>
    <row r="140" spans="1:14">
      <c r="A140" t="str">
        <f>IF(物品!B140="",0,"'"&amp;物品!B140&amp;"'")</f>
        <v>'CS03'</v>
      </c>
      <c r="B140">
        <f>物品!D140</f>
        <v>0</v>
      </c>
      <c r="C140">
        <f>物品!E140</f>
        <v>0</v>
      </c>
      <c r="D140">
        <f>物品!F140</f>
        <v>0</v>
      </c>
      <c r="E140">
        <f>IF(ISTEXT(物品!G140)=TRUE,"'"&amp;物品!G140&amp;"'",物品!G140)</f>
        <v>0</v>
      </c>
      <c r="F140">
        <f>IF(ISTEXT(物品!H140)=TRUE,"'"&amp;物品!H140&amp;"'",物品!H140)</f>
        <v>0</v>
      </c>
      <c r="G140">
        <f>IF(物品!I140="",0,"'"&amp;物品!I140&amp;"'")</f>
        <v>0</v>
      </c>
      <c r="H140">
        <f>IF(物品!R140="",0,物品!R140)</f>
        <v>0</v>
      </c>
      <c r="I140">
        <f>IF(物品!S140="",0,物品!S140)</f>
        <v>0</v>
      </c>
      <c r="J140" t="str">
        <f>IF(物品!C140="",0,""""&amp;物品!C140&amp;"""")</f>
        <v>"|cff00ff7f初级技能书[被动]|r"</v>
      </c>
      <c r="K140" t="str">
        <f>IF(物品!T140="","""""",""""&amp;物品!T140&amp;"""")</f>
        <v>"高概率获得D级技能，低概率获得|Cff00ff7fC级技能|r"</v>
      </c>
      <c r="L140" t="str">
        <f>IF(物品!U140="",0,""""&amp;物品!U140&amp;"""")</f>
        <v>"ReplaceableTextures\\CommandButtons\\BTN024.blp"</v>
      </c>
      <c r="M140" t="str">
        <f t="shared" si="8"/>
        <v/>
      </c>
      <c r="N140" t="str">
        <f t="shared" si="9"/>
        <v>call InitTypeIdStrings('CS03',"|cff00ff7f初级技能书[被动]|r","ReplaceableTextures\\CommandButtons\\BTN024.blp","高概率获得D级技能，低概率获得|Cff00ff7fC级技能|r")</v>
      </c>
    </row>
    <row r="141" spans="1:14">
      <c r="A141" t="str">
        <f>IF(物品!B141="",0,"'"&amp;物品!B141&amp;"'")</f>
        <v>'CS04'</v>
      </c>
      <c r="B141">
        <f>物品!D141</f>
        <v>0</v>
      </c>
      <c r="C141">
        <f>物品!E141</f>
        <v>0</v>
      </c>
      <c r="D141">
        <f>物品!F141</f>
        <v>0</v>
      </c>
      <c r="E141">
        <f>IF(ISTEXT(物品!G141)=TRUE,"'"&amp;物品!G141&amp;"'",物品!G141)</f>
        <v>0</v>
      </c>
      <c r="F141">
        <f>IF(ISTEXT(物品!H141)=TRUE,"'"&amp;物品!H141&amp;"'",物品!H141)</f>
        <v>0</v>
      </c>
      <c r="G141">
        <f>IF(物品!I141="",0,"'"&amp;物品!I141&amp;"'")</f>
        <v>0</v>
      </c>
      <c r="H141">
        <f>IF(物品!R141="",0,物品!R141)</f>
        <v>0</v>
      </c>
      <c r="I141">
        <f>IF(物品!S141="",0,物品!S141)</f>
        <v>0</v>
      </c>
      <c r="J141" t="str">
        <f>IF(物品!C141="",0,""""&amp;物品!C141&amp;"""")</f>
        <v>"|cff00ff7f中级技能书[主动]|r"</v>
      </c>
      <c r="K141" t="str">
        <f>IF(物品!T141="","""""",""""&amp;物品!T141&amp;"""")</f>
        <v>"较高概率获得D级技能，高概率获得|Cff00ff7fC级技能|r，极低概率获得|Cff2693ffB级技能|r。"</v>
      </c>
      <c r="L141" t="str">
        <f>IF(物品!U141="",0,""""&amp;物品!U141&amp;"""")</f>
        <v>"ReplaceableTextures\\CommandButtons\\BTN020.blp"</v>
      </c>
      <c r="M141" t="str">
        <f t="shared" si="8"/>
        <v/>
      </c>
      <c r="N141" t="str">
        <f t="shared" si="9"/>
        <v>call InitTypeIdStrings('CS04',"|cff00ff7f中级技能书[主动]|r","ReplaceableTextures\\CommandButtons\\BTN020.blp","较高概率获得D级技能，高概率获得|Cff00ff7fC级技能|r，极低概率获得|Cff2693ffB级技能|r。")</v>
      </c>
    </row>
    <row r="142" spans="1:14">
      <c r="A142" t="str">
        <f>IF(物品!B142="",0,"'"&amp;物品!B142&amp;"'")</f>
        <v>'CS05'</v>
      </c>
      <c r="B142">
        <f>物品!D142</f>
        <v>0</v>
      </c>
      <c r="C142">
        <f>物品!E142</f>
        <v>0</v>
      </c>
      <c r="D142">
        <f>物品!F142</f>
        <v>0</v>
      </c>
      <c r="E142">
        <f>IF(ISTEXT(物品!G142)=TRUE,"'"&amp;物品!G142&amp;"'",物品!G142)</f>
        <v>0</v>
      </c>
      <c r="F142">
        <f>IF(ISTEXT(物品!H142)=TRUE,"'"&amp;物品!H142&amp;"'",物品!H142)</f>
        <v>0</v>
      </c>
      <c r="G142">
        <f>IF(物品!I142="",0,"'"&amp;物品!I142&amp;"'")</f>
        <v>0</v>
      </c>
      <c r="H142">
        <f>IF(物品!R142="",0,物品!R142)</f>
        <v>0</v>
      </c>
      <c r="I142">
        <f>IF(物品!S142="",0,物品!S142)</f>
        <v>0</v>
      </c>
      <c r="J142" t="str">
        <f>IF(物品!C142="",0,""""&amp;物品!C142&amp;"""")</f>
        <v>"|cff00ff7f中级技能书[被动]|r"</v>
      </c>
      <c r="K142" t="str">
        <f>IF(物品!T142="","""""",""""&amp;物品!T142&amp;"""")</f>
        <v>"较高概率获得D级技能，高概率获得|Cff00ff7fC级技能|r，极低概率获得|Cff2693ffB级技能|r。"</v>
      </c>
      <c r="L142" t="str">
        <f>IF(物品!U142="",0,""""&amp;物品!U142&amp;"""")</f>
        <v>"ReplaceableTextures\\CommandButtons\\BTN021.blp"</v>
      </c>
      <c r="M142" t="str">
        <f t="shared" si="8"/>
        <v/>
      </c>
      <c r="N142" t="str">
        <f t="shared" si="9"/>
        <v>call InitTypeIdStrings('CS05',"|cff00ff7f中级技能书[被动]|r","ReplaceableTextures\\CommandButtons\\BTN021.blp","较高概率获得D级技能，高概率获得|Cff00ff7fC级技能|r，极低概率获得|Cff2693ffB级技能|r。")</v>
      </c>
    </row>
    <row r="143" spans="1:14">
      <c r="A143" t="str">
        <f>IF(物品!B143="",0,"'"&amp;物品!B143&amp;"'")</f>
        <v>'CS06'</v>
      </c>
      <c r="B143">
        <f>物品!D143</f>
        <v>0</v>
      </c>
      <c r="C143">
        <f>物品!E143</f>
        <v>0</v>
      </c>
      <c r="D143">
        <f>物品!F143</f>
        <v>0</v>
      </c>
      <c r="E143">
        <f>IF(ISTEXT(物品!G143)=TRUE,"'"&amp;物品!G143&amp;"'",物品!G143)</f>
        <v>0</v>
      </c>
      <c r="F143">
        <f>IF(ISTEXT(物品!H143)=TRUE,"'"&amp;物品!H143&amp;"'",物品!H143)</f>
        <v>0</v>
      </c>
      <c r="G143">
        <f>IF(物品!I143="",0,"'"&amp;物品!I143&amp;"'")</f>
        <v>0</v>
      </c>
      <c r="H143">
        <f>IF(物品!R143="",0,物品!R143)</f>
        <v>0</v>
      </c>
      <c r="I143">
        <f>IF(物品!S143="",0,物品!S143)</f>
        <v>0</v>
      </c>
      <c r="J143" t="str">
        <f>IF(物品!C143="",0,""""&amp;物品!C143&amp;"""")</f>
        <v>"|cffffc926高级技能书[被动]|r"</v>
      </c>
      <c r="K143" t="str">
        <f>IF(物品!T143="","""""",""""&amp;物品!T143&amp;"""")</f>
        <v>"低概率获得C级技能，高概率获得|Cff00ff7fB级技能|r，低概率获得|Cff2693ffA级技能|r。"</v>
      </c>
      <c r="L143" t="str">
        <f>IF(物品!U143="",0,""""&amp;物品!U143&amp;"""")</f>
        <v>"ReplaceableTextures\\CommandButtons\\BTN002.blp"</v>
      </c>
      <c r="M143" t="str">
        <f t="shared" si="8"/>
        <v/>
      </c>
      <c r="N143" t="str">
        <f t="shared" si="9"/>
        <v>call InitTypeIdStrings('CS06',"|cffffc926高级技能书[被动]|r","ReplaceableTextures\\CommandButtons\\BTN002.blp","低概率获得C级技能，高概率获得|Cff00ff7fB级技能|r，低概率获得|Cff2693ffA级技能|r。")</v>
      </c>
    </row>
    <row r="144" spans="1:14">
      <c r="A144" t="str">
        <f>IF(物品!B144="",0,"'"&amp;物品!B144&amp;"'")</f>
        <v>'I021'</v>
      </c>
      <c r="B144">
        <f>物品!D144</f>
        <v>0</v>
      </c>
      <c r="C144">
        <f>物品!E144</f>
        <v>0</v>
      </c>
      <c r="D144">
        <f>物品!F144</f>
        <v>0</v>
      </c>
      <c r="E144">
        <f>IF(ISTEXT(物品!G144)=TRUE,"'"&amp;物品!G144&amp;"'",物品!G144)</f>
        <v>0</v>
      </c>
      <c r="F144">
        <f>IF(ISTEXT(物品!H144)=TRUE,"'"&amp;物品!H144&amp;"'",物品!H144)</f>
        <v>0</v>
      </c>
      <c r="G144">
        <f>IF(物品!I144="",0,"'"&amp;物品!I144&amp;"'")</f>
        <v>0</v>
      </c>
      <c r="H144">
        <f>IF(物品!R144="",0,物品!R144)</f>
        <v>0</v>
      </c>
      <c r="I144">
        <f>IF(物品!S144="",0,物品!S144)</f>
        <v>0</v>
      </c>
      <c r="J144" t="str">
        <f>IF(物品!C144="",0,""""&amp;物品!C144&amp;"""")</f>
        <v>"|Cff00BFFF技能进阶石【完美】|r"</v>
      </c>
      <c r="K144" t="str">
        <f>IF(物品!T144="","""""",""""&amp;物品!T144&amp;"""")</f>
        <v>"|CffFFC926100%概率|r提升指定技能的|Cffffc926品质|r。|n|n|Cffffc926价格：|n|r玄铁x20|n|n|Cff00ff7f只能对A级|r|Cffffc926及以|r|Cff00ff7f下的技能使用。|r"</v>
      </c>
      <c r="L144" t="str">
        <f>IF(物品!U144="",0,""""&amp;物品!U144&amp;"""")</f>
        <v>"ReplaceableTextures\\CommandButtons\\BTNIN05.blp"</v>
      </c>
      <c r="M144" t="str">
        <f t="shared" si="8"/>
        <v/>
      </c>
      <c r="N144" t="str">
        <f t="shared" si="9"/>
        <v>call InitTypeIdStrings('I021',"|Cff00BFFF技能进阶石【完美】|r","ReplaceableTextures\\CommandButtons\\BTNIN05.blp","|CffFFC926100%概率|r提升指定技能的|Cffffc926品质|r。|n|n|Cffffc926价格：|n|r玄铁x20|n|n|Cff00ff7f只能对A级|r|Cffffc926及以|r|Cff00ff7f下的技能使用。|r")</v>
      </c>
    </row>
    <row r="145" spans="1:14">
      <c r="A145" t="str">
        <f>IF(物品!B145="",0,"'"&amp;物品!B145&amp;"'")</f>
        <v>'I022'</v>
      </c>
      <c r="B145">
        <f>物品!D145</f>
        <v>0</v>
      </c>
      <c r="C145">
        <f>物品!E145</f>
        <v>0</v>
      </c>
      <c r="D145">
        <f>物品!F145</f>
        <v>0</v>
      </c>
      <c r="E145">
        <f>IF(ISTEXT(物品!G145)=TRUE,"'"&amp;物品!G145&amp;"'",物品!G145)</f>
        <v>0</v>
      </c>
      <c r="F145">
        <f>IF(ISTEXT(物品!H145)=TRUE,"'"&amp;物品!H145&amp;"'",物品!H145)</f>
        <v>0</v>
      </c>
      <c r="G145">
        <f>IF(物品!I145="",0,"'"&amp;物品!I145&amp;"'")</f>
        <v>0</v>
      </c>
      <c r="H145">
        <f>IF(物品!R145="",0,物品!R145)</f>
        <v>0</v>
      </c>
      <c r="I145">
        <f>IF(物品!S145="",0,物品!S145)</f>
        <v>0</v>
      </c>
      <c r="J145" t="str">
        <f>IF(物品!C145="",0,""""&amp;物品!C145&amp;"""")</f>
        <v>"|CffFFD24D品质潜能石【完美】|r"</v>
      </c>
      <c r="K145" t="str">
        <f>IF(物品!T145="","""""",""""&amp;物品!T145&amp;"""")</f>
        <v>"购买需求：灵力x20|n|n使用后为指定技能增加1点品质潜力"</v>
      </c>
      <c r="L145" t="str">
        <f>IF(物品!U145="",0,""""&amp;物品!U145&amp;"""")</f>
        <v>"ReplaceableTextures\\CommandButtons\\BTNIN04.blp"</v>
      </c>
      <c r="M145" t="str">
        <f t="shared" si="8"/>
        <v/>
      </c>
      <c r="N145" t="str">
        <f t="shared" si="9"/>
        <v>call InitTypeIdStrings('I022',"|CffFFD24D品质潜能石【完美】|r","ReplaceableTextures\\CommandButtons\\BTNIN04.blp","购买需求：灵力x20|n|n使用后为指定技能增加1点品质潜力")</v>
      </c>
    </row>
    <row r="146" spans="1:14">
      <c r="A146" t="str">
        <f>IF(物品!B146="",0,"'"&amp;物品!B146&amp;"'")</f>
        <v>'I023'</v>
      </c>
      <c r="B146">
        <f>物品!D146</f>
        <v>0</v>
      </c>
      <c r="C146">
        <f>物品!E146</f>
        <v>0</v>
      </c>
      <c r="D146">
        <f>物品!F146</f>
        <v>0</v>
      </c>
      <c r="E146">
        <f>IF(ISTEXT(物品!G146)=TRUE,"'"&amp;物品!G146&amp;"'",物品!G146)</f>
        <v>0</v>
      </c>
      <c r="F146">
        <f>IF(ISTEXT(物品!H146)=TRUE,"'"&amp;物品!H146&amp;"'",物品!H146)</f>
        <v>0</v>
      </c>
      <c r="G146">
        <f>IF(物品!I146="",0,"'"&amp;物品!I146&amp;"'")</f>
        <v>0</v>
      </c>
      <c r="H146">
        <f>IF(物品!R146="",0,物品!R146)</f>
        <v>0</v>
      </c>
      <c r="I146">
        <f>IF(物品!S146="",0,物品!S146)</f>
        <v>0</v>
      </c>
      <c r="J146" t="str">
        <f>IF(物品!C146="",0,""""&amp;物品!C146&amp;"""")</f>
        <v>"|Cff00FF7F技能进阶石【残缺】|r"</v>
      </c>
      <c r="K146" t="str">
        <f>IF(物品!T146="","""""",""""&amp;物品!T146&amp;"""")</f>
        <v>"|CffFFC92650%概率|r提升指定技能的|Cffffc926品质|r。|n|n|Cffffc926价格：|n|r玄铁x10|n|n|Cff00ff7f只能对A级|r|Cffffc926及以|r|Cff00ff7f下的技能使用。|r"</v>
      </c>
      <c r="L146" t="str">
        <f>IF(物品!U146="",0,""""&amp;物品!U146&amp;"""")</f>
        <v>"ReplaceableTextures\\CommandButtons\\BTNIN06.blp"</v>
      </c>
      <c r="M146" t="str">
        <f t="shared" si="8"/>
        <v/>
      </c>
      <c r="N146" t="str">
        <f t="shared" si="9"/>
        <v>call InitTypeIdStrings('I023',"|Cff00FF7F技能进阶石【残缺】|r","ReplaceableTextures\\CommandButtons\\BTNIN06.blp","|CffFFC92650%概率|r提升指定技能的|Cffffc926品质|r。|n|n|Cffffc926价格：|n|r玄铁x10|n|n|Cff00ff7f只能对A级|r|Cffffc926及以|r|Cff00ff7f下的技能使用。|r")</v>
      </c>
    </row>
    <row r="147" spans="1:14">
      <c r="A147" t="str">
        <f>IF(物品!B147="",0,"'"&amp;物品!B147&amp;"'")</f>
        <v>'I024'</v>
      </c>
      <c r="B147">
        <f>物品!D147</f>
        <v>0</v>
      </c>
      <c r="C147">
        <f>物品!E147</f>
        <v>0</v>
      </c>
      <c r="D147">
        <f>物品!F147</f>
        <v>0</v>
      </c>
      <c r="E147">
        <f>IF(ISTEXT(物品!G147)=TRUE,"'"&amp;物品!G147&amp;"'",物品!G147)</f>
        <v>0</v>
      </c>
      <c r="F147">
        <f>IF(ISTEXT(物品!H147)=TRUE,"'"&amp;物品!H147&amp;"'",物品!H147)</f>
        <v>0</v>
      </c>
      <c r="G147">
        <f>IF(物品!I147="",0,"'"&amp;物品!I147&amp;"'")</f>
        <v>0</v>
      </c>
      <c r="H147">
        <f>IF(物品!R147="",0,物品!R147)</f>
        <v>0</v>
      </c>
      <c r="I147">
        <f>IF(物品!S147="",0,物品!S147)</f>
        <v>0</v>
      </c>
      <c r="J147" t="str">
        <f>IF(物品!C147="",0,""""&amp;物品!C147&amp;"""")</f>
        <v>"|CffFFD24D品质潜能石【】|r"</v>
      </c>
      <c r="K147" t="str">
        <f>IF(物品!T147="","""""",""""&amp;物品!T147&amp;"""")</f>
        <v>""</v>
      </c>
      <c r="L147" t="str">
        <f>IF(物品!U147="",0,""""&amp;物品!U147&amp;"""")</f>
        <v>"ReplaceableTextures\\CommandButtons\\BTNIN04.blp"</v>
      </c>
      <c r="M147" t="str">
        <f t="shared" si="8"/>
        <v/>
      </c>
      <c r="N147" t="str">
        <f t="shared" si="9"/>
        <v>call InitTypeIdStrings('I024',"|CffFFD24D品质潜能石【】|r","ReplaceableTextures\\CommandButtons\\BTNIN04.blp","")</v>
      </c>
    </row>
    <row r="148" spans="1:14">
      <c r="A148" t="str">
        <f>IF(物品!B148="",0,"'"&amp;物品!B148&amp;"'")</f>
        <v>'CS21'</v>
      </c>
      <c r="B148">
        <f>物品!D148</f>
        <v>0</v>
      </c>
      <c r="C148">
        <f>物品!E148</f>
        <v>0</v>
      </c>
      <c r="D148">
        <f>物品!F148</f>
        <v>0</v>
      </c>
      <c r="E148">
        <f>IF(ISTEXT(物品!G148)=TRUE,"'"&amp;物品!G148&amp;"'",物品!G148)</f>
        <v>0</v>
      </c>
      <c r="F148">
        <f>IF(ISTEXT(物品!H148)=TRUE,"'"&amp;物品!H148&amp;"'",物品!H148)</f>
        <v>0</v>
      </c>
      <c r="G148">
        <f>IF(物品!I148="",0,"'"&amp;物品!I148&amp;"'")</f>
        <v>0</v>
      </c>
      <c r="H148">
        <f>IF(物品!R148="",0,物品!R148)</f>
        <v>0</v>
      </c>
      <c r="I148">
        <f>IF(物品!S148="",0,物品!S148)</f>
        <v>0</v>
      </c>
      <c r="J148" t="str">
        <f>IF(物品!C148="",0,""""&amp;物品!C148&amp;"""")</f>
        <v>"|Cff00BFFF技能进阶石【完美】|r"</v>
      </c>
      <c r="K148" t="str">
        <f>IF(物品!T148="","""""",""""&amp;物品!T148&amp;"""")</f>
        <v>"|CffFFC926100%概率|r提升指定技能的|Cffffc926品质|r。|n|n|Cff00ff7f只能对|r|Cffffc926A级|r|Cff00ff7f以下的技能使用。|r"</v>
      </c>
      <c r="L148" t="str">
        <f>IF(物品!U148="",0,""""&amp;物品!U148&amp;"""")</f>
        <v>"ReplaceableTextures\\CommandButtons\\BTNIN05.blp"</v>
      </c>
      <c r="M148" t="str">
        <f t="shared" si="8"/>
        <v/>
      </c>
      <c r="N148" t="str">
        <f t="shared" si="9"/>
        <v>call InitTypeIdStrings('CS21',"|Cff00BFFF技能进阶石【完美】|r","ReplaceableTextures\\CommandButtons\\BTNIN05.blp","|CffFFC926100%概率|r提升指定技能的|Cffffc926品质|r。|n|n|Cff00ff7f只能对|r|Cffffc926A级|r|Cff00ff7f以下的技能使用。|r")</v>
      </c>
    </row>
    <row r="149" spans="1:14">
      <c r="A149" t="str">
        <f>IF(物品!B149="",0,"'"&amp;物品!B149&amp;"'")</f>
        <v>'CS22'</v>
      </c>
      <c r="B149">
        <f>物品!D149</f>
        <v>0</v>
      </c>
      <c r="C149">
        <f>物品!E149</f>
        <v>0</v>
      </c>
      <c r="D149">
        <f>物品!F149</f>
        <v>0</v>
      </c>
      <c r="E149">
        <f>IF(ISTEXT(物品!G149)=TRUE,"'"&amp;物品!G149&amp;"'",物品!G149)</f>
        <v>0</v>
      </c>
      <c r="F149">
        <f>IF(ISTEXT(物品!H149)=TRUE,"'"&amp;物品!H149&amp;"'",物品!H149)</f>
        <v>0</v>
      </c>
      <c r="G149">
        <f>IF(物品!I149="",0,"'"&amp;物品!I149&amp;"'")</f>
        <v>0</v>
      </c>
      <c r="H149">
        <f>IF(物品!R149="",0,物品!R149)</f>
        <v>0</v>
      </c>
      <c r="I149">
        <f>IF(物品!S149="",0,物品!S149)</f>
        <v>0</v>
      </c>
      <c r="J149" t="str">
        <f>IF(物品!C149="",0,""""&amp;物品!C149&amp;"""")</f>
        <v>"|CffFF0000技能进化石|r"</v>
      </c>
      <c r="K149" t="str">
        <f>IF(物品!T149="","""""",""""&amp;物品!T149&amp;"""")</f>
        <v>"使指定的|Cffffc926A级|r技能进化为|Cffff0000S级|r。"</v>
      </c>
      <c r="L149" t="str">
        <f>IF(物品!U149="",0,""""&amp;物品!U149&amp;"""")</f>
        <v>"ReplaceableTextures\\CommandButtons\\BTNIN04.blp"</v>
      </c>
      <c r="M149" t="str">
        <f t="shared" si="8"/>
        <v/>
      </c>
      <c r="N149" t="str">
        <f t="shared" si="9"/>
        <v>call InitTypeIdStrings('CS22',"|CffFF0000技能进化石|r","ReplaceableTextures\\CommandButtons\\BTNIN04.blp","使指定的|Cffffc926A级|r技能进化为|Cffff0000S级|r。")</v>
      </c>
    </row>
    <row r="150" spans="1:14">
      <c r="A150" t="str">
        <f>IF(物品!B150="",0,"'"&amp;物品!B150&amp;"'")</f>
        <v>'CS23'</v>
      </c>
      <c r="B150">
        <f>物品!D150</f>
        <v>0</v>
      </c>
      <c r="C150">
        <f>物品!E150</f>
        <v>0</v>
      </c>
      <c r="D150">
        <f>物品!F150</f>
        <v>0</v>
      </c>
      <c r="E150">
        <f>IF(ISTEXT(物品!G150)=TRUE,"'"&amp;物品!G150&amp;"'",物品!G150)</f>
        <v>0</v>
      </c>
      <c r="F150">
        <f>IF(ISTEXT(物品!H150)=TRUE,"'"&amp;物品!H150&amp;"'",物品!H150)</f>
        <v>0</v>
      </c>
      <c r="G150">
        <f>IF(物品!I150="",0,"'"&amp;物品!I150&amp;"'")</f>
        <v>0</v>
      </c>
      <c r="H150">
        <f>IF(物品!R150="",0,物品!R150)</f>
        <v>0</v>
      </c>
      <c r="I150">
        <f>IF(物品!S150="",0,物品!S150)</f>
        <v>0</v>
      </c>
      <c r="J150" t="str">
        <f>IF(物品!C150="",0,""""&amp;物品!C150&amp;"""")</f>
        <v>"|Cff00FF7F技能进阶石【残缺】|r"</v>
      </c>
      <c r="K150" t="str">
        <f>IF(物品!T150="","""""",""""&amp;物品!T150&amp;"""")</f>
        <v>"|CffFFC92650%概率|r提升指定技能的|Cffffc926品质|r。|n|n|Cff00ff7f只能对|r|Cffffc926A级|r|Cff00ff7f以下的技能使用。|r"</v>
      </c>
      <c r="L150" t="str">
        <f>IF(物品!U150="",0,""""&amp;物品!U150&amp;"""")</f>
        <v>"ReplaceableTextures\\CommandButtons\\BTNIN06.blp"</v>
      </c>
      <c r="M150" t="str">
        <f t="shared" si="8"/>
        <v/>
      </c>
      <c r="N150" t="str">
        <f t="shared" si="9"/>
        <v>call InitTypeIdStrings('CS23',"|Cff00FF7F技能进阶石【残缺】|r","ReplaceableTextures\\CommandButtons\\BTNIN06.blp","|CffFFC92650%概率|r提升指定技能的|Cffffc926品质|r。|n|n|Cff00ff7f只能对|r|Cffffc926A级|r|Cff00ff7f以下的技能使用。|r")</v>
      </c>
    </row>
    <row r="151" spans="1:14">
      <c r="A151" t="str">
        <f>IF(物品!B151="",0,"'"&amp;物品!B151&amp;"'")</f>
        <v>'CS24'</v>
      </c>
      <c r="B151">
        <f>物品!D151</f>
        <v>0</v>
      </c>
      <c r="C151">
        <f>物品!E151</f>
        <v>0</v>
      </c>
      <c r="D151">
        <f>物品!F151</f>
        <v>0</v>
      </c>
      <c r="E151">
        <f>IF(ISTEXT(物品!G151)=TRUE,"'"&amp;物品!G151&amp;"'",物品!G151)</f>
        <v>0</v>
      </c>
      <c r="F151">
        <f>IF(ISTEXT(物品!H151)=TRUE,"'"&amp;物品!H151&amp;"'",物品!H151)</f>
        <v>0</v>
      </c>
      <c r="G151">
        <f>IF(物品!I151="",0,"'"&amp;物品!I151&amp;"'")</f>
        <v>0</v>
      </c>
      <c r="H151">
        <f>IF(物品!R151="",0,物品!R151)</f>
        <v>0</v>
      </c>
      <c r="I151">
        <f>IF(物品!S151="",0,物品!S151)</f>
        <v>0</v>
      </c>
      <c r="J151" t="str">
        <f>IF(物品!C151="",0,""""&amp;物品!C151&amp;"""")</f>
        <v>"|CffFFD24D品质潜能石【】|r"</v>
      </c>
      <c r="K151" t="str">
        <f>IF(物品!T151="","""""",""""&amp;物品!T151&amp;"""")</f>
        <v>""</v>
      </c>
      <c r="L151" t="str">
        <f>IF(物品!U151="",0,""""&amp;物品!U151&amp;"""")</f>
        <v>"ReplaceableTextures\\CommandButtons\\BTNIN04.blp"</v>
      </c>
      <c r="M151" t="str">
        <f t="shared" si="8"/>
        <v/>
      </c>
      <c r="N151" t="str">
        <f t="shared" si="9"/>
        <v>call InitTypeIdStrings('CS24',"|CffFFD24D品质潜能石【】|r","ReplaceableTextures\\CommandButtons\\BTNIN04.blp","")</v>
      </c>
    </row>
    <row r="152" spans="1:14">
      <c r="A152" t="str">
        <f>IF(物品!B152="",0,"'"&amp;物品!B152&amp;"'")</f>
        <v>'CS41'</v>
      </c>
      <c r="B152">
        <f>物品!D152</f>
        <v>0</v>
      </c>
      <c r="C152">
        <f>物品!E152</f>
        <v>0</v>
      </c>
      <c r="D152">
        <f>物品!F152</f>
        <v>0</v>
      </c>
      <c r="E152">
        <f>IF(ISTEXT(物品!G152)=TRUE,"'"&amp;物品!G152&amp;"'",物品!G152)</f>
        <v>0</v>
      </c>
      <c r="F152">
        <f>IF(ISTEXT(物品!H152)=TRUE,"'"&amp;物品!H152&amp;"'",物品!H152)</f>
        <v>0</v>
      </c>
      <c r="G152">
        <f>IF(物品!I152="",0,"'"&amp;物品!I152&amp;"'")</f>
        <v>0</v>
      </c>
      <c r="H152">
        <f>IF(物品!R152="",0,物品!R152)</f>
        <v>0</v>
      </c>
      <c r="I152">
        <f>IF(物品!S152="",0,物品!S152)</f>
        <v>0</v>
      </c>
      <c r="J152" t="str">
        <f>IF(物品!C152="",0,""""&amp;物品!C152&amp;"""")</f>
        <v>"|cffff0000虚空神石|r"</v>
      </c>
      <c r="K152" t="str">
        <f>IF(物品!T152="","""""",""""&amp;物品!T152&amp;"""")</f>
        <v>"点击后可将|Cffffc926任意|r装备提升一级。|n|n|Cff00ff7f只能对|r|Cffff73ff创|r|Cffff56bf世|r|Cffff397f品|r|Cffff1c3f质|r|Cff00ff7f以下的装备使用。|r"</v>
      </c>
      <c r="L152" t="str">
        <f>IF(物品!U152="",0,""""&amp;物品!U152&amp;"""")</f>
        <v>"ReplaceableTextures\\CommandButtons\\BTNCS41.blp"</v>
      </c>
      <c r="M152" t="str">
        <f t="shared" si="8"/>
        <v/>
      </c>
      <c r="N152" t="str">
        <f t="shared" si="9"/>
        <v>call InitTypeIdStrings('CS41',"|cffff0000虚空神石|r","ReplaceableTextures\\CommandButtons\\BTNCS41.blp","点击后可将|Cffffc926任意|r装备提升一级。|n|n|Cff00ff7f只能对|r|Cffff73ff创|r|Cffff56bf世|r|Cffff397f品|r|Cffff1c3f质|r|Cff00ff7f以下的装备使用。|r")</v>
      </c>
    </row>
    <row r="153" spans="1:14">
      <c r="A153" t="str">
        <f>IF(物品!B153="",0,"'"&amp;物品!B153&amp;"'")</f>
        <v>'CS42'</v>
      </c>
      <c r="B153">
        <f>物品!D153</f>
        <v>0</v>
      </c>
      <c r="C153">
        <f>物品!E153</f>
        <v>0</v>
      </c>
      <c r="D153">
        <f>物品!F153</f>
        <v>0</v>
      </c>
      <c r="E153">
        <f>IF(ISTEXT(物品!G153)=TRUE,"'"&amp;物品!G153&amp;"'",物品!G153)</f>
        <v>0</v>
      </c>
      <c r="F153">
        <f>IF(ISTEXT(物品!H153)=TRUE,"'"&amp;物品!H153&amp;"'",物品!H153)</f>
        <v>0</v>
      </c>
      <c r="G153">
        <f>IF(物品!I153="",0,"'"&amp;物品!I153&amp;"'")</f>
        <v>0</v>
      </c>
      <c r="H153">
        <f>IF(物品!R153="",0,物品!R153)</f>
        <v>0</v>
      </c>
      <c r="I153">
        <f>IF(物品!S153="",0,物品!S153)</f>
        <v>0</v>
      </c>
      <c r="J153" t="str">
        <f>IF(物品!C153="",0,""""&amp;物品!C153&amp;"""")</f>
        <v>"|cffff0033创世碎片|r"</v>
      </c>
      <c r="K153" t="str">
        <f>IF(物品!T153="","""""",""""&amp;物品!T153&amp;"""")</f>
        <v>"点击后可将|Cffffc926神|r|Cfff7a049话|r|Cffef786d品|r|Cffe85091质|r的|Cffffc926lv.4|r装备提升至|Cffff73ff创|r|Cffff56bf世|r|Cffff397f品|r|Cffff1c3f质|r。"</v>
      </c>
      <c r="L153" t="str">
        <f>IF(物品!U153="",0,""""&amp;物品!U153&amp;"""")</f>
        <v>"ReplaceableTextures\\CommandButtons\\BTNCS42.blp"</v>
      </c>
      <c r="M153" t="str">
        <f t="shared" si="8"/>
        <v/>
      </c>
      <c r="N153" t="str">
        <f t="shared" si="9"/>
        <v>call InitTypeIdStrings('CS42',"|cffff0033创世碎片|r","ReplaceableTextures\\CommandButtons\\BTNCS42.blp","点击后可将|Cffffc926神|r|Cfff7a049话|r|Cffef786d品|r|Cffe85091质|r的|Cffffc926lv.4|r装备提升至|Cffff73ff创|r|Cffff56bf世|r|Cffff397f品|r|Cffff1c3f质|r。")</v>
      </c>
    </row>
    <row r="154" spans="1:14">
      <c r="A154" t="str">
        <f>IF(物品!B154="",0,"'"&amp;物品!B154&amp;"'")</f>
        <v>'CS51'</v>
      </c>
      <c r="B154">
        <f>物品!D154</f>
        <v>0</v>
      </c>
      <c r="C154">
        <f>物品!E154</f>
        <v>0</v>
      </c>
      <c r="D154">
        <f>物品!F154</f>
        <v>0</v>
      </c>
      <c r="E154">
        <f>IF(ISTEXT(物品!G154)=TRUE,"'"&amp;物品!G154&amp;"'",物品!G154)</f>
        <v>0</v>
      </c>
      <c r="F154">
        <f>IF(ISTEXT(物品!H154)=TRUE,"'"&amp;物品!H154&amp;"'",物品!H154)</f>
        <v>0</v>
      </c>
      <c r="G154">
        <f>IF(物品!I154="",0,"'"&amp;物品!I154&amp;"'")</f>
        <v>0</v>
      </c>
      <c r="H154">
        <f>IF(物品!R154="",0,物品!R154)</f>
        <v>0</v>
      </c>
      <c r="I154">
        <f>IF(物品!S154="",0,物品!S154)</f>
        <v>0</v>
      </c>
      <c r="J154" t="str">
        <f>IF(物品!C154="",0,""""&amp;物品!C154&amp;"""")</f>
        <v>"|cff00BFFF初级附魔石|r"</v>
      </c>
      <c r="K154" t="str">
        <f>IF(物品!T154="","""""",""""&amp;物品!T154&amp;"""")</f>
        <v>"为指定的装备附魔一条额外属性。"</v>
      </c>
      <c r="L154" t="str">
        <f>IF(物品!U154="",0,""""&amp;物品!U154&amp;"""")</f>
        <v>"ReplaceableTextures\\CommandButtons\\BTNCS51.blp"</v>
      </c>
      <c r="M154" t="str">
        <f t="shared" si="8"/>
        <v/>
      </c>
      <c r="N154" t="str">
        <f t="shared" si="9"/>
        <v>call InitTypeIdStrings('CS51',"|cff00BFFF初级附魔石|r","ReplaceableTextures\\CommandButtons\\BTNCS51.blp","为指定的装备附魔一条额外属性。")</v>
      </c>
    </row>
    <row r="155" spans="1:14">
      <c r="A155" t="str">
        <f>IF(物品!B155="",0,"'"&amp;物品!B155&amp;"'")</f>
        <v>'CS52'</v>
      </c>
      <c r="B155">
        <f>物品!D155</f>
        <v>0</v>
      </c>
      <c r="C155">
        <f>物品!E155</f>
        <v>0</v>
      </c>
      <c r="D155">
        <f>物品!F155</f>
        <v>0</v>
      </c>
      <c r="E155">
        <f>IF(ISTEXT(物品!G155)=TRUE,"'"&amp;物品!G155&amp;"'",物品!G155)</f>
        <v>0</v>
      </c>
      <c r="F155">
        <f>IF(ISTEXT(物品!H155)=TRUE,"'"&amp;物品!H155&amp;"'",物品!H155)</f>
        <v>0</v>
      </c>
      <c r="G155">
        <f>IF(物品!I155="",0,"'"&amp;物品!I155&amp;"'")</f>
        <v>0</v>
      </c>
      <c r="H155">
        <f>IF(物品!R155="",0,物品!R155)</f>
        <v>0</v>
      </c>
      <c r="I155">
        <f>IF(物品!S155="",0,物品!S155)</f>
        <v>0</v>
      </c>
      <c r="J155" t="str">
        <f>IF(物品!C155="",0,""""&amp;物品!C155&amp;"""")</f>
        <v>"|cffffff00中级附魔石|r"</v>
      </c>
      <c r="K155" t="str">
        <f>IF(物品!T155="","""""",""""&amp;物品!T155&amp;"""")</f>
        <v>"为指定装备附魔一条较强的额外属性。"</v>
      </c>
      <c r="L155" t="str">
        <f>IF(物品!U155="",0,""""&amp;物品!U155&amp;"""")</f>
        <v>"ReplaceableTextures\\CommandButtons\\BTNCS52.blp"</v>
      </c>
      <c r="M155" t="str">
        <f t="shared" si="8"/>
        <v/>
      </c>
      <c r="N155" t="str">
        <f t="shared" si="9"/>
        <v>call InitTypeIdStrings('CS52',"|cffffff00中级附魔石|r","ReplaceableTextures\\CommandButtons\\BTNCS52.blp","为指定装备附魔一条较强的额外属性。")</v>
      </c>
    </row>
    <row r="156" spans="1:14">
      <c r="A156" t="str">
        <f>IF(物品!B156="",0,"'"&amp;物品!B156&amp;"'")</f>
        <v>'CS53'</v>
      </c>
      <c r="B156">
        <f>物品!D156</f>
        <v>0</v>
      </c>
      <c r="C156">
        <f>物品!E156</f>
        <v>0</v>
      </c>
      <c r="D156">
        <f>物品!F156</f>
        <v>0</v>
      </c>
      <c r="E156">
        <f>IF(ISTEXT(物品!G156)=TRUE,"'"&amp;物品!G156&amp;"'",物品!G156)</f>
        <v>0</v>
      </c>
      <c r="F156">
        <f>IF(ISTEXT(物品!H156)=TRUE,"'"&amp;物品!H156&amp;"'",物品!H156)</f>
        <v>0</v>
      </c>
      <c r="G156">
        <f>IF(物品!I156="",0,"'"&amp;物品!I156&amp;"'")</f>
        <v>0</v>
      </c>
      <c r="H156">
        <f>IF(物品!R156="",0,物品!R156)</f>
        <v>0</v>
      </c>
      <c r="I156">
        <f>IF(物品!S156="",0,物品!S156)</f>
        <v>0</v>
      </c>
      <c r="J156" t="str">
        <f>IF(物品!C156="",0,""""&amp;物品!C156&amp;"""")</f>
        <v>"|cffff0033高级附魔石|r"</v>
      </c>
      <c r="K156" t="str">
        <f>IF(物品!T156="","""""",""""&amp;物品!T156&amp;"""")</f>
        <v>"为指定装备附魔一条强大的额外属性。"</v>
      </c>
      <c r="L156" t="str">
        <f>IF(物品!U156="",0,""""&amp;物品!U156&amp;"""")</f>
        <v>"ReplaceableTextures\\CommandButtons\\BTNCS53.blp"</v>
      </c>
      <c r="M156" t="str">
        <f t="shared" si="8"/>
        <v/>
      </c>
      <c r="N156" t="str">
        <f t="shared" si="9"/>
        <v>call InitTypeIdStrings('CS53',"|cffff0033高级附魔石|r","ReplaceableTextures\\CommandButtons\\BTNCS53.blp","为指定装备附魔一条强大的额外属性。")</v>
      </c>
    </row>
    <row r="157" spans="1:14">
      <c r="A157" t="str">
        <f>IF(物品!B157="",0,"'"&amp;物品!B157&amp;"'")</f>
        <v>'CF01'</v>
      </c>
      <c r="B157">
        <f>物品!D157</f>
        <v>0</v>
      </c>
      <c r="C157">
        <f>物品!E157</f>
        <v>0</v>
      </c>
      <c r="D157">
        <f>物品!F157</f>
        <v>0</v>
      </c>
      <c r="E157">
        <f>IF(ISTEXT(物品!G157)=TRUE,"'"&amp;物品!G157&amp;"'",物品!G157)</f>
        <v>0</v>
      </c>
      <c r="F157">
        <f>IF(ISTEXT(物品!H157)=TRUE,"'"&amp;物品!H157&amp;"'",物品!H157)</f>
        <v>0</v>
      </c>
      <c r="G157">
        <f>IF(物品!I157="",0,"'"&amp;物品!I157&amp;"'")</f>
        <v>0</v>
      </c>
      <c r="H157">
        <f>IF(物品!R157="",0,物品!R157)</f>
        <v>0</v>
      </c>
      <c r="I157">
        <f>IF(物品!S157="",0,物品!S157)</f>
        <v>0</v>
      </c>
      <c r="J157" t="str">
        <f>IF(物品!C157="",0,""""&amp;物品!C157&amp;"""")</f>
        <v>"随机法宝"</v>
      </c>
      <c r="K157" t="str">
        <f>IF(物品!T157="","""""",""""&amp;物品!T157&amp;"""")</f>
        <v>"获得一个随机品质的|Cffffc926法宝|r。"</v>
      </c>
      <c r="L157" t="str">
        <f>IF(物品!U157="",0,""""&amp;物品!U157&amp;"""")</f>
        <v>"ReplaceableTextures\\CommandButtons\\BTNCF01.blp"</v>
      </c>
      <c r="M157" t="str">
        <f t="shared" si="8"/>
        <v/>
      </c>
      <c r="N157" t="str">
        <f t="shared" si="9"/>
        <v>call InitTypeIdStrings('CF01',"随机法宝","ReplaceableTextures\\CommandButtons\\BTNCF01.blp","获得一个随机品质的|Cffffc926法宝|r。")</v>
      </c>
    </row>
    <row r="158" spans="1:14">
      <c r="A158" t="str">
        <f>IF(物品!B158="",0,"'"&amp;物品!B158&amp;"'")</f>
        <v>'I001'</v>
      </c>
      <c r="B158">
        <f>物品!D158</f>
        <v>0</v>
      </c>
      <c r="C158">
        <f>物品!E158</f>
        <v>0</v>
      </c>
      <c r="D158">
        <f>物品!F158</f>
        <v>0</v>
      </c>
      <c r="E158">
        <f>IF(ISTEXT(物品!G158)=TRUE,"'"&amp;物品!G158&amp;"'",物品!G158)</f>
        <v>0</v>
      </c>
      <c r="F158">
        <f>IF(ISTEXT(物品!H158)=TRUE,"'"&amp;物品!H158&amp;"'",物品!H158)</f>
        <v>0</v>
      </c>
      <c r="G158">
        <f>IF(物品!I158="",0,"'"&amp;物品!I158&amp;"'")</f>
        <v>0</v>
      </c>
      <c r="H158">
        <f>IF(物品!R158="",0,物品!R158)</f>
        <v>0</v>
      </c>
      <c r="I158">
        <f>IF(物品!S158="",0,物品!S158)</f>
        <v>0</v>
      </c>
      <c r="J158" t="str">
        <f>IF(物品!C158="",0,""""&amp;物品!C158&amp;"""")</f>
        <v>"蛋黄月饼"</v>
      </c>
      <c r="K158" t="str">
        <f>IF(物品!T158="","""""",""""&amp;物品!T158&amp;"""")</f>
        <v>"回复|Cffffd24d80%|r生命，|Cff00ff7f解除|r异常状态"</v>
      </c>
      <c r="L158" t="str">
        <f>IF(物品!U158="",0,""""&amp;物品!U158&amp;"""")</f>
        <v>"ReplaceableTextures\\CommandButtons\\BTNI001.blp"</v>
      </c>
      <c r="M158" t="str">
        <f t="shared" si="8"/>
        <v/>
      </c>
      <c r="N158" t="str">
        <f t="shared" si="9"/>
        <v>call InitTypeIdStrings('I001',"蛋黄月饼","ReplaceableTextures\\CommandButtons\\BTNI001.blp","回复|Cffffd24d80%|r生命，|Cff00ff7f解除|r异常状态")</v>
      </c>
    </row>
    <row r="159" spans="1:14">
      <c r="A159" t="str">
        <f>IF(物品!B159="",0,"'"&amp;物品!B159&amp;"'")</f>
        <v>'I002'</v>
      </c>
      <c r="B159">
        <f>物品!D159</f>
        <v>0</v>
      </c>
      <c r="C159">
        <f>物品!E159</f>
        <v>0</v>
      </c>
      <c r="D159">
        <f>物品!F159</f>
        <v>0</v>
      </c>
      <c r="E159">
        <f>IF(ISTEXT(物品!G159)=TRUE,"'"&amp;物品!G159&amp;"'",物品!G159)</f>
        <v>0</v>
      </c>
      <c r="F159">
        <f>IF(ISTEXT(物品!H159)=TRUE,"'"&amp;物品!H159&amp;"'",物品!H159)</f>
        <v>0</v>
      </c>
      <c r="G159">
        <f>IF(物品!I159="",0,"'"&amp;物品!I159&amp;"'")</f>
        <v>0</v>
      </c>
      <c r="H159">
        <f>IF(物品!R159="",0,物品!R159)</f>
        <v>0</v>
      </c>
      <c r="I159">
        <f>IF(物品!S159="",0,物品!S159)</f>
        <v>0</v>
      </c>
      <c r="J159" t="str">
        <f>IF(物品!C159="",0,""""&amp;物品!C159&amp;"""")</f>
        <v>"豆沙月饼"</v>
      </c>
      <c r="K159" t="str">
        <f>IF(物品!T159="","""""",""""&amp;物品!T159&amp;"""")</f>
        <v>"暴击|Cffff0000+10%|n|n|r|Cff00ff7f效果持续15秒。|r"</v>
      </c>
      <c r="L159" t="str">
        <f>IF(物品!U159="",0,""""&amp;物品!U159&amp;"""")</f>
        <v>"ReplaceableTextures\\CommandButtons\\BTNI002.blp"</v>
      </c>
      <c r="M159" t="str">
        <f t="shared" si="8"/>
        <v/>
      </c>
      <c r="N159" t="str">
        <f t="shared" si="9"/>
        <v>call InitTypeIdStrings('I002',"豆沙月饼","ReplaceableTextures\\CommandButtons\\BTNI002.blp","暴击|Cffff0000+10%|n|n|r|Cff00ff7f效果持续15秒。|r")</v>
      </c>
    </row>
    <row r="160" spans="1:14">
      <c r="A160" t="str">
        <f>IF(物品!B160="",0,"'"&amp;物品!B160&amp;"'")</f>
        <v>'I003'</v>
      </c>
      <c r="B160">
        <f>物品!D160</f>
        <v>0</v>
      </c>
      <c r="C160">
        <f>物品!E160</f>
        <v>0</v>
      </c>
      <c r="D160">
        <f>物品!F160</f>
        <v>0</v>
      </c>
      <c r="E160">
        <f>IF(ISTEXT(物品!G160)=TRUE,"'"&amp;物品!G160&amp;"'",物品!G160)</f>
        <v>0</v>
      </c>
      <c r="F160">
        <f>IF(ISTEXT(物品!H160)=TRUE,"'"&amp;物品!H160&amp;"'",物品!H160)</f>
        <v>0</v>
      </c>
      <c r="G160">
        <f>IF(物品!I160="",0,"'"&amp;物品!I160&amp;"'")</f>
        <v>0</v>
      </c>
      <c r="H160">
        <f>IF(物品!R160="",0,物品!R160)</f>
        <v>0</v>
      </c>
      <c r="I160">
        <f>IF(物品!S160="",0,物品!S160)</f>
        <v>0</v>
      </c>
      <c r="J160" t="str">
        <f>IF(物品!C160="",0,""""&amp;物品!C160&amp;"""")</f>
        <v>"冰皮月饼"</v>
      </c>
      <c r="K160" t="str">
        <f>IF(物品!T160="","""""",""""&amp;物品!T160&amp;"""")</f>
        <v>"攻击速度|Cffffd24d+40%|r。|n|n|Cff00ff7f持续15秒。|r"</v>
      </c>
      <c r="L160" t="str">
        <f>IF(物品!U160="",0,""""&amp;物品!U160&amp;"""")</f>
        <v>"ReplaceableTextures\\CommandButtons\\BTNI003.blp"</v>
      </c>
      <c r="M160" t="str">
        <f t="shared" si="8"/>
        <v/>
      </c>
      <c r="N160" t="str">
        <f t="shared" si="9"/>
        <v>call InitTypeIdStrings('I003',"冰皮月饼","ReplaceableTextures\\CommandButtons\\BTNI003.blp","攻击速度|Cffffd24d+40%|r。|n|n|Cff00ff7f持续15秒。|r")</v>
      </c>
    </row>
    <row r="161" spans="1:14">
      <c r="A161" t="str">
        <f>IF(物品!B161="",0,"'"&amp;物品!B161&amp;"'")</f>
        <v>'I004'</v>
      </c>
      <c r="B161">
        <f>物品!D161</f>
        <v>0</v>
      </c>
      <c r="C161">
        <f>物品!E161</f>
        <v>0</v>
      </c>
      <c r="D161">
        <f>物品!F161</f>
        <v>0</v>
      </c>
      <c r="E161">
        <f>IF(ISTEXT(物品!G161)=TRUE,"'"&amp;物品!G161&amp;"'",物品!G161)</f>
        <v>0</v>
      </c>
      <c r="F161">
        <f>IF(ISTEXT(物品!H161)=TRUE,"'"&amp;物品!H161&amp;"'",物品!H161)</f>
        <v>0</v>
      </c>
      <c r="G161">
        <f>IF(物品!I161="",0,"'"&amp;物品!I161&amp;"'")</f>
        <v>0</v>
      </c>
      <c r="H161">
        <f>IF(物品!R161="",0,物品!R161)</f>
        <v>0</v>
      </c>
      <c r="I161">
        <f>IF(物品!S161="",0,物品!S161)</f>
        <v>0</v>
      </c>
      <c r="J161" t="str">
        <f>IF(物品!C161="",0,""""&amp;物品!C161&amp;"""")</f>
        <v>"果蔬月饼"</v>
      </c>
      <c r="K161" t="str">
        <f>IF(物品!T161="","""""",""""&amp;物品!T161&amp;"""")</f>
        <v>"技能伤害提高|Cffffd24d20%|r|Cfff0f0f0。|n|n|r|Cff00ff7f持续15秒。|r"</v>
      </c>
      <c r="L161" t="str">
        <f>IF(物品!U161="",0,""""&amp;物品!U161&amp;"""")</f>
        <v>"ReplaceableTextures\\CommandButtons\\BTNI004.blp"</v>
      </c>
      <c r="M161" t="str">
        <f t="shared" si="8"/>
        <v/>
      </c>
      <c r="N161" t="str">
        <f t="shared" si="9"/>
        <v>call InitTypeIdStrings('I004',"果蔬月饼","ReplaceableTextures\\CommandButtons\\BTNI004.blp","技能伤害提高|Cffffd24d20%|r|Cfff0f0f0。|n|n|r|Cff00ff7f持续15秒。|r")</v>
      </c>
    </row>
    <row r="162" spans="1:14">
      <c r="A162" t="str">
        <f>IF(物品!B162="",0,"'"&amp;物品!B162&amp;"'")</f>
        <v>'I005'</v>
      </c>
      <c r="B162">
        <f>物品!D162</f>
        <v>0</v>
      </c>
      <c r="C162">
        <f>物品!E162</f>
        <v>0</v>
      </c>
      <c r="D162">
        <f>物品!F162</f>
        <v>0</v>
      </c>
      <c r="E162">
        <f>IF(ISTEXT(物品!G162)=TRUE,"'"&amp;物品!G162&amp;"'",物品!G162)</f>
        <v>0</v>
      </c>
      <c r="F162">
        <f>IF(ISTEXT(物品!H162)=TRUE,"'"&amp;物品!H162&amp;"'",物品!H162)</f>
        <v>0</v>
      </c>
      <c r="G162">
        <f>IF(物品!I162="",0,"'"&amp;物品!I162&amp;"'")</f>
        <v>0</v>
      </c>
      <c r="H162">
        <f>IF(物品!R162="",0,物品!R162)</f>
        <v>0</v>
      </c>
      <c r="I162">
        <f>IF(物品!S162="",0,物品!S162)</f>
        <v>0</v>
      </c>
      <c r="J162" t="str">
        <f>IF(物品!C162="",0,""""&amp;物品!C162&amp;"""")</f>
        <v>"鲜肉月饼"</v>
      </c>
      <c r="K162" t="str">
        <f>IF(物品!T162="","""""",""""&amp;物品!T162&amp;"""")</f>
        <v>"攻击伤害提高|Cffffd24d20%|r。|n|n|Cff00ff7f持续15秒。|r"</v>
      </c>
      <c r="L162" t="str">
        <f>IF(物品!U162="",0,""""&amp;物品!U162&amp;"""")</f>
        <v>"ReplaceableTextures\\CommandButtons\\BTNI005.blp"</v>
      </c>
      <c r="M162" t="str">
        <f t="shared" si="8"/>
        <v/>
      </c>
      <c r="N162" t="str">
        <f t="shared" si="9"/>
        <v>call InitTypeIdStrings('I005',"鲜肉月饼","ReplaceableTextures\\CommandButtons\\BTNI005.blp","攻击伤害提高|Cffffd24d20%|r。|n|n|Cff00ff7f持续15秒。|r")</v>
      </c>
    </row>
    <row r="163" spans="1:14">
      <c r="A163" t="str">
        <f>IF(物品!B163="",0,"'"&amp;物品!B163&amp;"'")</f>
        <v>'I010'</v>
      </c>
      <c r="B163">
        <f>物品!D163</f>
        <v>0</v>
      </c>
      <c r="C163">
        <f>物品!E163</f>
        <v>0</v>
      </c>
      <c r="D163">
        <f>物品!F163</f>
        <v>0</v>
      </c>
      <c r="E163">
        <f>IF(ISTEXT(物品!G163)=TRUE,"'"&amp;物品!G163&amp;"'",物品!G163)</f>
        <v>0</v>
      </c>
      <c r="F163">
        <f>IF(ISTEXT(物品!H163)=TRUE,"'"&amp;物品!H163&amp;"'",物品!H163)</f>
        <v>0</v>
      </c>
      <c r="G163">
        <f>IF(物品!I163="",0,"'"&amp;物品!I163&amp;"'")</f>
        <v>0</v>
      </c>
      <c r="H163">
        <f>IF(物品!R163="",0,物品!R163)</f>
        <v>0</v>
      </c>
      <c r="I163">
        <f>IF(物品!S163="",0,物品!S163)</f>
        <v>0</v>
      </c>
      <c r="J163" t="str">
        <f>IF(物品!C163="",0,""""&amp;物品!C163&amp;"""")</f>
        <v>"招魂幡Lv0"</v>
      </c>
      <c r="K163" t="str">
        <f>IF(物品!T163="","""""",""""&amp;物品!T163&amp;"""")</f>
        <v>"击杀|Cff00ff7f300个|r敌人后奖励：|n金币|Cffffc926+3000~6000|r|n|n|Cff00ff7f同时只能携带一个招魂幡|r"</v>
      </c>
      <c r="L163" t="str">
        <f>IF(物品!U163="",0,""""&amp;物品!U163&amp;"""")</f>
        <v>"ReplaceableTextures\\CommandButtons\\BTNZHP1.blp"</v>
      </c>
      <c r="M163" t="str">
        <f t="shared" si="8"/>
        <v/>
      </c>
      <c r="N163" t="str">
        <f t="shared" si="9"/>
        <v>call InitTypeIdStrings('I010',"招魂幡Lv0","ReplaceableTextures\\CommandButtons\\BTNZHP1.blp","击杀|Cff00ff7f300个|r敌人后奖励：|n金币|Cffffc926+3000~6000|r|n|n|Cff00ff7f同时只能携带一个招魂幡|r")</v>
      </c>
    </row>
    <row r="164" spans="1:14">
      <c r="A164" t="str">
        <f>IF(物品!B164="",0,"'"&amp;物品!B164&amp;"'")</f>
        <v>'I011'</v>
      </c>
      <c r="B164">
        <f>物品!D164</f>
        <v>0</v>
      </c>
      <c r="C164">
        <f>物品!E164</f>
        <v>0</v>
      </c>
      <c r="D164">
        <f>物品!F164</f>
        <v>0</v>
      </c>
      <c r="E164">
        <f>IF(ISTEXT(物品!G164)=TRUE,"'"&amp;物品!G164&amp;"'",物品!G164)</f>
        <v>0</v>
      </c>
      <c r="F164">
        <f>IF(ISTEXT(物品!H164)=TRUE,"'"&amp;物品!H164&amp;"'",物品!H164)</f>
        <v>0</v>
      </c>
      <c r="G164">
        <f>IF(物品!I164="",0,"'"&amp;物品!I164&amp;"'")</f>
        <v>0</v>
      </c>
      <c r="H164">
        <f>IF(物品!R164="",0,物品!R164)</f>
        <v>0</v>
      </c>
      <c r="I164">
        <f>IF(物品!S164="",0,物品!S164)</f>
        <v>0</v>
      </c>
      <c r="J164" t="str">
        <f>IF(物品!C164="",0,""""&amp;物品!C164&amp;"""")</f>
        <v>"招魂幡Lv1"</v>
      </c>
      <c r="K164" t="str">
        <f>IF(物品!T164="","""""",""""&amp;物品!T164&amp;"""")</f>
        <v>"击杀|Cff00ff7f1000|r个敌人后奖励：|n金币|Cffffc926+7000~12000|r|n经验|Cffffc926+1000|r|n|n|Cff00ff7f同时只能携带一个招魂幡|r"</v>
      </c>
      <c r="L164" t="str">
        <f>IF(物品!U164="",0,""""&amp;物品!U164&amp;"""")</f>
        <v>"ReplaceableTextures\\CommandButtons\\BTNZHP1.blp"</v>
      </c>
      <c r="M164" t="str">
        <f t="shared" si="8"/>
        <v/>
      </c>
      <c r="N164" t="str">
        <f t="shared" si="9"/>
        <v>call InitTypeIdStrings('I011',"招魂幡Lv1","ReplaceableTextures\\CommandButtons\\BTNZHP1.blp","击杀|Cff00ff7f1000|r个敌人后奖励：|n金币|Cffffc926+7000~12000|r|n经验|Cffffc926+1000|r|n|n|Cff00ff7f同时只能携带一个招魂幡|r")</v>
      </c>
    </row>
    <row r="165" spans="1:14">
      <c r="A165" t="str">
        <f>IF(物品!B165="",0,"'"&amp;物品!B165&amp;"'")</f>
        <v>'I012'</v>
      </c>
      <c r="B165">
        <f>物品!D165</f>
        <v>0</v>
      </c>
      <c r="C165">
        <f>物品!E165</f>
        <v>0</v>
      </c>
      <c r="D165">
        <f>物品!F165</f>
        <v>0</v>
      </c>
      <c r="E165">
        <f>IF(ISTEXT(物品!G165)=TRUE,"'"&amp;物品!G165&amp;"'",物品!G165)</f>
        <v>0</v>
      </c>
      <c r="F165">
        <f>IF(ISTEXT(物品!H165)=TRUE,"'"&amp;物品!H165&amp;"'",物品!H165)</f>
        <v>0</v>
      </c>
      <c r="G165">
        <f>IF(物品!I165="",0,"'"&amp;物品!I165&amp;"'")</f>
        <v>0</v>
      </c>
      <c r="H165">
        <f>IF(物品!R165="",0,物品!R165)</f>
        <v>0</v>
      </c>
      <c r="I165">
        <f>IF(物品!S165="",0,物品!S165)</f>
        <v>0</v>
      </c>
      <c r="J165" t="str">
        <f>IF(物品!C165="",0,""""&amp;物品!C165&amp;"""")</f>
        <v>"|Cff00FF7F招魂幡Lv2|r"</v>
      </c>
      <c r="K165" t="str">
        <f>IF(物品!T165="","""""",""""&amp;物品!T165&amp;"""")</f>
        <v>"金币加成|Cffffc926+5%|r|n|n击杀|Cff00ff7f1000个|r敌人后奖励：|n金币|Cffffc926+8000~13000|r|n经验|Cffffc926+2000|r|n|n|Cff00ff7f同时只能携带一个招魂幡|r"</v>
      </c>
      <c r="L165" t="str">
        <f>IF(物品!U165="",0,""""&amp;物品!U165&amp;"""")</f>
        <v>"ReplaceableTextures\\CommandButtons\\BTNZHP2.blp"</v>
      </c>
      <c r="M165" t="str">
        <f t="shared" si="8"/>
        <v/>
      </c>
      <c r="N165" t="str">
        <f t="shared" si="9"/>
        <v>call InitTypeIdStrings('I012',"|Cff00FF7F招魂幡Lv2|r","ReplaceableTextures\\CommandButtons\\BTNZHP2.blp","金币加成|Cffffc926+5%|r|n|n击杀|Cff00ff7f1000个|r敌人后奖励：|n金币|Cffffc926+8000~13000|r|n经验|Cffffc926+2000|r|n|n|Cff00ff7f同时只能携带一个招魂幡|r")</v>
      </c>
    </row>
    <row r="166" spans="1:14">
      <c r="A166" t="str">
        <f>IF(物品!B166="",0,"'"&amp;物品!B166&amp;"'")</f>
        <v>'I013'</v>
      </c>
      <c r="B166">
        <f>物品!D166</f>
        <v>0</v>
      </c>
      <c r="C166">
        <f>物品!E166</f>
        <v>0</v>
      </c>
      <c r="D166">
        <f>物品!F166</f>
        <v>0</v>
      </c>
      <c r="E166">
        <f>IF(ISTEXT(物品!G166)=TRUE,"'"&amp;物品!G166&amp;"'",物品!G166)</f>
        <v>0</v>
      </c>
      <c r="F166">
        <f>IF(ISTEXT(物品!H166)=TRUE,"'"&amp;物品!H166&amp;"'",物品!H166)</f>
        <v>0</v>
      </c>
      <c r="G166">
        <f>IF(物品!I166="",0,"'"&amp;物品!I166&amp;"'")</f>
        <v>0</v>
      </c>
      <c r="H166">
        <f>IF(物品!R166="",0,物品!R166)</f>
        <v>0</v>
      </c>
      <c r="I166">
        <f>IF(物品!S166="",0,物品!S166)</f>
        <v>0</v>
      </c>
      <c r="J166" t="str">
        <f>IF(物品!C166="",0,""""&amp;物品!C166&amp;"""")</f>
        <v>"|Cff00BFFF招魂幡Lv3|r"</v>
      </c>
      <c r="K166" t="str">
        <f>IF(物品!T166="","""""",""""&amp;物品!T166&amp;"""")</f>
        <v>"金币加成|Cffffc926+10%|r|n|n击杀|Cff00ff7f1000个|r敌人后奖励：|n金币|Cffffc926+9000~14000|r|n经验|Cffffc926+4000|r|n|n|Cff00ff7f同时只能携带一个招魂幡|r"</v>
      </c>
      <c r="L166" t="str">
        <f>IF(物品!U166="",0,""""&amp;物品!U166&amp;"""")</f>
        <v>"ReplaceableTextures\\CommandButtons\\BTNZHP3.blp"</v>
      </c>
      <c r="M166" t="str">
        <f t="shared" si="8"/>
        <v/>
      </c>
      <c r="N166" t="str">
        <f t="shared" si="9"/>
        <v>call InitTypeIdStrings('I013',"|Cff00BFFF招魂幡Lv3|r","ReplaceableTextures\\CommandButtons\\BTNZHP3.blp","金币加成|Cffffc926+10%|r|n|n击杀|Cff00ff7f1000个|r敌人后奖励：|n金币|Cffffc926+9000~14000|r|n经验|Cffffc926+4000|r|n|n|Cff00ff7f同时只能携带一个招魂幡|r")</v>
      </c>
    </row>
    <row r="167" spans="1:14">
      <c r="A167" t="str">
        <f>IF(物品!B167="",0,"'"&amp;物品!B167&amp;"'")</f>
        <v>'I014'</v>
      </c>
      <c r="B167">
        <f>物品!D167</f>
        <v>0</v>
      </c>
      <c r="C167">
        <f>物品!E167</f>
        <v>0</v>
      </c>
      <c r="D167">
        <f>物品!F167</f>
        <v>0</v>
      </c>
      <c r="E167">
        <f>IF(ISTEXT(物品!G167)=TRUE,"'"&amp;物品!G167&amp;"'",物品!G167)</f>
        <v>0</v>
      </c>
      <c r="F167">
        <f>IF(ISTEXT(物品!H167)=TRUE,"'"&amp;物品!H167&amp;"'",物品!H167)</f>
        <v>0</v>
      </c>
      <c r="G167">
        <f>IF(物品!I167="",0,"'"&amp;物品!I167&amp;"'")</f>
        <v>0</v>
      </c>
      <c r="H167">
        <f>IF(物品!R167="",0,物品!R167)</f>
        <v>0</v>
      </c>
      <c r="I167">
        <f>IF(物品!S167="",0,物品!S167)</f>
        <v>0</v>
      </c>
      <c r="J167" t="str">
        <f>IF(物品!C167="",0,""""&amp;物品!C167&amp;"""")</f>
        <v>"|CffFFD24D招魂幡Lv4|r"</v>
      </c>
      <c r="K167" t="str">
        <f>IF(物品!T167="","""""",""""&amp;物品!T167&amp;"""")</f>
        <v>"金币加成|Cffffc926+20%|r|n|n击杀|Cff00ff7f1000个|r敌人后奖励：|n金币|Cffffc926+10000~15000|r|n经验|Cffffc926+7000|r|n|n|Cff00ff7f同时只能携带一个招魂幡|r"</v>
      </c>
      <c r="L167" t="str">
        <f>IF(物品!U167="",0,""""&amp;物品!U167&amp;"""")</f>
        <v>"ReplaceableTextures\\CommandButtons\\BTNZHP4.blp"</v>
      </c>
      <c r="M167" t="str">
        <f t="shared" si="8"/>
        <v/>
      </c>
      <c r="N167" t="str">
        <f t="shared" si="9"/>
        <v>call InitTypeIdStrings('I014',"|CffFFD24D招魂幡Lv4|r","ReplaceableTextures\\CommandButtons\\BTNZHP4.blp","金币加成|Cffffc926+20%|r|n|n击杀|Cff00ff7f1000个|r敌人后奖励：|n金币|Cffffc926+10000~15000|r|n经验|Cffffc926+7000|r|n|n|Cff00ff7f同时只能携带一个招魂幡|r")</v>
      </c>
    </row>
    <row r="168" spans="1:14">
      <c r="A168" t="str">
        <f>IF(物品!B168="",0,"'"&amp;物品!B168&amp;"'")</f>
        <v>'I015'</v>
      </c>
      <c r="B168">
        <f>物品!D168</f>
        <v>0</v>
      </c>
      <c r="C168">
        <f>物品!E168</f>
        <v>0</v>
      </c>
      <c r="D168">
        <f>物品!F168</f>
        <v>0</v>
      </c>
      <c r="E168">
        <f>IF(ISTEXT(物品!G168)=TRUE,"'"&amp;物品!G168&amp;"'",物品!G168)</f>
        <v>0</v>
      </c>
      <c r="F168">
        <f>IF(ISTEXT(物品!H168)=TRUE,"'"&amp;物品!H168&amp;"'",物品!H168)</f>
        <v>0</v>
      </c>
      <c r="G168">
        <f>IF(物品!I168="",0,"'"&amp;物品!I168&amp;"'")</f>
        <v>0</v>
      </c>
      <c r="H168">
        <f>IF(物品!R168="",0,物品!R168)</f>
        <v>0</v>
      </c>
      <c r="I168">
        <f>IF(物品!S168="",0,物品!S168)</f>
        <v>0</v>
      </c>
      <c r="J168" t="str">
        <f>IF(物品!C168="",0,""""&amp;物品!C168&amp;"""")</f>
        <v>"|CffFF0000招魂幡Lv5|r"</v>
      </c>
      <c r="K168" t="str">
        <f>IF(物品!T168="","""""",""""&amp;物品!T168&amp;"""")</f>
        <v>"金币加成|Cffffc926+30%|r|n|n击杀|Cff00ff7f1000个|r敌人后奖励：|n金币|Cffffc926+12000~17000|r|n经验|Cffffc926+10000|r|n|n|Cff00ff7f同时只能携带一个招魂幡|r"</v>
      </c>
      <c r="L168" t="str">
        <f>IF(物品!U168="",0,""""&amp;物品!U168&amp;"""")</f>
        <v>"ReplaceableTextures\\CommandButtons\\BTNZHP5.blp"</v>
      </c>
      <c r="M168" t="str">
        <f t="shared" si="8"/>
        <v/>
      </c>
      <c r="N168" t="str">
        <f t="shared" si="9"/>
        <v>call InitTypeIdStrings('I015',"|CffFF0000招魂幡Lv5|r","ReplaceableTextures\\CommandButtons\\BTNZHP5.blp","金币加成|Cffffc926+30%|r|n|n击杀|Cff00ff7f1000个|r敌人后奖励：|n金币|Cffffc926+12000~17000|r|n经验|Cffffc926+10000|r|n|n|Cff00ff7f同时只能携带一个招魂幡|r")</v>
      </c>
    </row>
    <row r="169" spans="1:14">
      <c r="A169" t="str">
        <f>IF(物品!B169="",0,"'"&amp;物品!B169&amp;"'")</f>
        <v>'I051'</v>
      </c>
      <c r="B169">
        <f>物品!D169</f>
        <v>0</v>
      </c>
      <c r="C169">
        <f>物品!E169</f>
        <v>0</v>
      </c>
      <c r="D169">
        <f>物品!F169</f>
        <v>0</v>
      </c>
      <c r="E169">
        <f>IF(ISTEXT(物品!G169)=TRUE,"'"&amp;物品!G169&amp;"'",物品!G169)</f>
        <v>0</v>
      </c>
      <c r="F169">
        <f>IF(ISTEXT(物品!H169)=TRUE,"'"&amp;物品!H169&amp;"'",物品!H169)</f>
        <v>0</v>
      </c>
      <c r="G169">
        <f>IF(物品!I169="",0,"'"&amp;物品!I169&amp;"'")</f>
        <v>0</v>
      </c>
      <c r="H169">
        <f>IF(物品!R169="",0,物品!R169)</f>
        <v>0</v>
      </c>
      <c r="I169">
        <f>IF(物品!S169="",0,物品!S169)</f>
        <v>0</v>
      </c>
      <c r="J169" t="str">
        <f>IF(物品!C169="",0,""""&amp;物品!C169&amp;"""")</f>
        <v>"|Cff00FF7F无尽招魂幡 Lv.1|r"</v>
      </c>
      <c r="K169" t="str">
        <f>IF(物品!T169="","""""",""""&amp;物品!T169&amp;"""")</f>
        <v>"金币加成|cffffc926+5%|r|n击杀|cff00ff7f1000个|r敌人后奖励:|n金币|cffffc926+2000|n|r经验|cffffc926+1000|n|r|n|cff00ff7f点击消耗|r|cffffc92610玄铁|r|cff00ff7f升级。|r|Cff00FF7F可与普通招魂幡同时携带。|r"</v>
      </c>
      <c r="L169" t="str">
        <f>IF(物品!U169="",0,""""&amp;物品!U169&amp;"""")</f>
        <v>"ReplaceableTextures\\CommandButtons\\BTNWJZHP1.blp"</v>
      </c>
      <c r="M169" t="str">
        <f t="shared" si="8"/>
        <v/>
      </c>
      <c r="N169" t="str">
        <f t="shared" si="9"/>
        <v>call InitTypeIdStrings('I051',"|Cff00FF7F无尽招魂幡 Lv.1|r","ReplaceableTextures\\CommandButtons\\BTNWJZHP1.blp","金币加成|cffffc926+5%|r|n击杀|cff00ff7f1000个|r敌人后奖励:|n金币|cffffc926+2000|n|r经验|cffffc926+1000|n|r|n|cff00ff7f点击消耗|r|cffffc92610玄铁|r|cff00ff7f升级。|r|Cff00FF7F可与普通招魂幡同时携带。|r")</v>
      </c>
    </row>
    <row r="170" spans="1:14">
      <c r="A170" t="str">
        <f>IF(物品!B170="",0,"'"&amp;物品!B170&amp;"'")</f>
        <v>'I052'</v>
      </c>
      <c r="B170">
        <f>物品!D170</f>
        <v>0</v>
      </c>
      <c r="C170">
        <f>物品!E170</f>
        <v>0</v>
      </c>
      <c r="D170">
        <f>物品!F170</f>
        <v>0</v>
      </c>
      <c r="E170">
        <f>IF(ISTEXT(物品!G170)=TRUE,"'"&amp;物品!G170&amp;"'",物品!G170)</f>
        <v>0</v>
      </c>
      <c r="F170">
        <f>IF(ISTEXT(物品!H170)=TRUE,"'"&amp;物品!H170&amp;"'",物品!H170)</f>
        <v>0</v>
      </c>
      <c r="G170">
        <f>IF(物品!I170="",0,"'"&amp;物品!I170&amp;"'")</f>
        <v>0</v>
      </c>
      <c r="H170">
        <f>IF(物品!R170="",0,物品!R170)</f>
        <v>0</v>
      </c>
      <c r="I170">
        <f>IF(物品!S170="",0,物品!S170)</f>
        <v>0</v>
      </c>
      <c r="J170" t="str">
        <f>IF(物品!C170="",0,""""&amp;物品!C170&amp;"""")</f>
        <v>"|Cff00BFFF无尽招魂幡 Lv.2|r"</v>
      </c>
      <c r="K170" t="str">
        <f>IF(物品!T170="","""""",""""&amp;物品!T170&amp;"""")</f>
        <v>"金币加成|cffffc926+7%|r|n击杀|cff00ff7f1000个|r敌人后奖励:|n金币|cffffc926+2500|n|r经验|cffffc926+1250|n|r|n|cff00ff7f点击消耗|r|cffffc92620玄铁|r|cff00ff7f升级。|r|Cff00FF7F可与普通招魂幡同时携带。|r"</v>
      </c>
      <c r="L170" t="str">
        <f>IF(物品!U170="",0,""""&amp;物品!U170&amp;"""")</f>
        <v>"ReplaceableTextures\\CommandButtons\\BTNWJZHP2.blp"</v>
      </c>
      <c r="M170" t="str">
        <f t="shared" si="8"/>
        <v/>
      </c>
      <c r="N170" t="str">
        <f t="shared" si="9"/>
        <v>call InitTypeIdStrings('I052',"|Cff00BFFF无尽招魂幡 Lv.2|r","ReplaceableTextures\\CommandButtons\\BTNWJZHP2.blp","金币加成|cffffc926+7%|r|n击杀|cff00ff7f1000个|r敌人后奖励:|n金币|cffffc926+2500|n|r经验|cffffc926+1250|n|r|n|cff00ff7f点击消耗|r|cffffc92620玄铁|r|cff00ff7f升级。|r|Cff00FF7F可与普通招魂幡同时携带。|r")</v>
      </c>
    </row>
    <row r="171" spans="1:14">
      <c r="A171" t="str">
        <f>IF(物品!B171="",0,"'"&amp;物品!B171&amp;"'")</f>
        <v>'I053'</v>
      </c>
      <c r="B171">
        <f>物品!D171</f>
        <v>0</v>
      </c>
      <c r="C171">
        <f>物品!E171</f>
        <v>0</v>
      </c>
      <c r="D171">
        <f>物品!F171</f>
        <v>0</v>
      </c>
      <c r="E171">
        <f>IF(ISTEXT(物品!G171)=TRUE,"'"&amp;物品!G171&amp;"'",物品!G171)</f>
        <v>0</v>
      </c>
      <c r="F171">
        <f>IF(ISTEXT(物品!H171)=TRUE,"'"&amp;物品!H171&amp;"'",物品!H171)</f>
        <v>0</v>
      </c>
      <c r="G171">
        <f>IF(物品!I171="",0,"'"&amp;物品!I171&amp;"'")</f>
        <v>0</v>
      </c>
      <c r="H171">
        <f>IF(物品!R171="",0,物品!R171)</f>
        <v>0</v>
      </c>
      <c r="I171">
        <f>IF(物品!S171="",0,物品!S171)</f>
        <v>0</v>
      </c>
      <c r="J171" t="str">
        <f>IF(物品!C171="",0,""""&amp;物品!C171&amp;"""")</f>
        <v>"|CffFF00BF无尽招魂幡 Lv.3|r"</v>
      </c>
      <c r="K171" t="str">
        <f>IF(物品!T171="","""""",""""&amp;物品!T171&amp;"""")</f>
        <v>"金币加成|cffffc926+9%|r|n击杀|cff00ff7f1000个|r敌人后奖励:|n金币|cffffc926+3000|n|r经验|cffffc926+1500|n|r|n|cff00ff7f点击消耗|r|cffffc92630玄铁|r|cff00ff7f升级。|r|Cff00FF7F可与普通招魂幡同时携带。|r"</v>
      </c>
      <c r="L171" t="str">
        <f>IF(物品!U171="",0,""""&amp;物品!U171&amp;"""")</f>
        <v>"ReplaceableTextures\\CommandButtons\\BTNWJZHP3.blp"</v>
      </c>
      <c r="M171" t="str">
        <f t="shared" si="8"/>
        <v/>
      </c>
      <c r="N171" t="str">
        <f t="shared" si="9"/>
        <v>call InitTypeIdStrings('I053',"|CffFF00BF无尽招魂幡 Lv.3|r","ReplaceableTextures\\CommandButtons\\BTNWJZHP3.blp","金币加成|cffffc926+9%|r|n击杀|cff00ff7f1000个|r敌人后奖励:|n金币|cffffc926+3000|n|r经验|cffffc926+1500|n|r|n|cff00ff7f点击消耗|r|cffffc92630玄铁|r|cff00ff7f升级。|r|Cff00FF7F可与普通招魂幡同时携带。|r")</v>
      </c>
    </row>
    <row r="172" spans="1:14">
      <c r="A172" t="str">
        <f>IF(物品!B172="",0,"'"&amp;物品!B172&amp;"'")</f>
        <v>'I054'</v>
      </c>
      <c r="B172">
        <f>物品!D172</f>
        <v>0</v>
      </c>
      <c r="C172">
        <f>物品!E172</f>
        <v>0</v>
      </c>
      <c r="D172">
        <f>物品!F172</f>
        <v>0</v>
      </c>
      <c r="E172">
        <f>IF(ISTEXT(物品!G172)=TRUE,"'"&amp;物品!G172&amp;"'",物品!G172)</f>
        <v>0</v>
      </c>
      <c r="F172">
        <f>IF(ISTEXT(物品!H172)=TRUE,"'"&amp;物品!H172&amp;"'",物品!H172)</f>
        <v>0</v>
      </c>
      <c r="G172">
        <f>IF(物品!I172="",0,"'"&amp;物品!I172&amp;"'")</f>
        <v>0</v>
      </c>
      <c r="H172">
        <f>IF(物品!R172="",0,物品!R172)</f>
        <v>0</v>
      </c>
      <c r="I172">
        <f>IF(物品!S172="",0,物品!S172)</f>
        <v>0</v>
      </c>
      <c r="J172" t="str">
        <f>IF(物品!C172="",0,""""&amp;物品!C172&amp;"""")</f>
        <v>"|CffFFC926无尽招魂幡 Lv.4|r"</v>
      </c>
      <c r="K172" t="str">
        <f>IF(物品!T172="","""""",""""&amp;物品!T172&amp;"""")</f>
        <v>"金币加成|cffffc926+11%|r|n击杀|cff00ff7f1000个|r敌人后奖励:|n金币|cffffc926+3500|n|r经验|cffffc926+1750|n|r|n|cff00ff7f点击消耗|r|cffffc92640玄铁|r|cff00ff7f升级。|r|Cff00FF7F可与普通招魂幡同时携带。|r"</v>
      </c>
      <c r="L172" t="str">
        <f>IF(物品!U172="",0,""""&amp;物品!U172&amp;"""")</f>
        <v>"ReplaceableTextures\\CommandButtons\\BTNWJZHP4.blp"</v>
      </c>
      <c r="M172" t="str">
        <f t="shared" si="8"/>
        <v/>
      </c>
      <c r="N172" t="str">
        <f t="shared" si="9"/>
        <v>call InitTypeIdStrings('I054',"|CffFFC926无尽招魂幡 Lv.4|r","ReplaceableTextures\\CommandButtons\\BTNWJZHP4.blp","金币加成|cffffc926+11%|r|n击杀|cff00ff7f1000个|r敌人后奖励:|n金币|cffffc926+3500|n|r经验|cffffc926+1750|n|r|n|cff00ff7f点击消耗|r|cffffc92640玄铁|r|cff00ff7f升级。|r|Cff00FF7F可与普通招魂幡同时携带。|r")</v>
      </c>
    </row>
    <row r="173" spans="1:14">
      <c r="A173" t="str">
        <f>IF(物品!B173="",0,"'"&amp;物品!B173&amp;"'")</f>
        <v>'I055'</v>
      </c>
      <c r="B173">
        <f>物品!D173</f>
        <v>0</v>
      </c>
      <c r="C173">
        <f>物品!E173</f>
        <v>0</v>
      </c>
      <c r="D173">
        <f>物品!F173</f>
        <v>0</v>
      </c>
      <c r="E173">
        <f>IF(ISTEXT(物品!G173)=TRUE,"'"&amp;物品!G173&amp;"'",物品!G173)</f>
        <v>0</v>
      </c>
      <c r="F173">
        <f>IF(ISTEXT(物品!H173)=TRUE,"'"&amp;物品!H173&amp;"'",物品!H173)</f>
        <v>0</v>
      </c>
      <c r="G173">
        <f>IF(物品!I173="",0,"'"&amp;物品!I173&amp;"'")</f>
        <v>0</v>
      </c>
      <c r="H173">
        <f>IF(物品!R173="",0,物品!R173)</f>
        <v>0</v>
      </c>
      <c r="I173">
        <f>IF(物品!S173="",0,物品!S173)</f>
        <v>0</v>
      </c>
      <c r="J173" t="str">
        <f>IF(物品!C173="",0,""""&amp;物品!C173&amp;"""")</f>
        <v>"|CffFF0000无尽招魂幡 Lv.Max|r"</v>
      </c>
      <c r="K173" t="str">
        <f>IF(物品!T173="","""""",""""&amp;物品!T173&amp;"""")</f>
        <v>"金币加成|cffffc926+13%|r|n击杀|cff00ff7f1000个|r敌人后奖励:|n金币|cffffc926+4500|n|r经验|cffffc926+2000|n|r|Cff00FF7F可与普通招魂幡同时携带。|r"</v>
      </c>
      <c r="L173" t="str">
        <f>IF(物品!U173="",0,""""&amp;物品!U173&amp;"""")</f>
        <v>"ReplaceableTextures\\CommandButtons\\BTNWJZHP5.blp"</v>
      </c>
      <c r="M173" t="str">
        <f t="shared" si="8"/>
        <v/>
      </c>
      <c r="N173" t="str">
        <f t="shared" si="9"/>
        <v>call InitTypeIdStrings('I055',"|CffFF0000无尽招魂幡 Lv.Max|r","ReplaceableTextures\\CommandButtons\\BTNWJZHP5.blp","金币加成|cffffc926+13%|r|n击杀|cff00ff7f1000个|r敌人后奖励:|n金币|cffffc926+4500|n|r经验|cffffc926+2000|n|r|Cff00FF7F可与普通招魂幡同时携带。|r")</v>
      </c>
    </row>
    <row r="174" spans="1:14">
      <c r="A174" t="str">
        <f>IF(物品!B174="",0,"'"&amp;物品!B174&amp;"'")</f>
        <v>'IN00'</v>
      </c>
      <c r="B174">
        <f>物品!D174</f>
        <v>0</v>
      </c>
      <c r="C174">
        <f>物品!E174</f>
        <v>0</v>
      </c>
      <c r="D174">
        <f>物品!F174</f>
        <v>0</v>
      </c>
      <c r="E174">
        <f>IF(ISTEXT(物品!G174)=TRUE,"'"&amp;物品!G174&amp;"'",物品!G174)</f>
        <v>0</v>
      </c>
      <c r="F174">
        <f>IF(ISTEXT(物品!H174)=TRUE,"'"&amp;物品!H174&amp;"'",物品!H174)</f>
        <v>0</v>
      </c>
      <c r="G174">
        <f>IF(物品!I174="",0,"'"&amp;物品!I174&amp;"'")</f>
        <v>0</v>
      </c>
      <c r="H174">
        <f>IF(物品!R174="",0,物品!R174)</f>
        <v>0</v>
      </c>
      <c r="I174">
        <f>IF(物品!S174="",0,物品!S174)</f>
        <v>0</v>
      </c>
      <c r="J174" t="str">
        <f>IF(物品!C174="",0,""""&amp;物品!C174&amp;"""")</f>
        <v>"|CffFFD24D锦囊|r"</v>
      </c>
      <c r="K174" t="str">
        <f>IF(物品!T174="","""""",""""&amp;物品!T174&amp;"""")</f>
        <v>"开启后获得一个|Cffffc926随机锦囊|r。"</v>
      </c>
      <c r="L174" t="str">
        <f>IF(物品!U174="",0,""""&amp;物品!U174&amp;"""")</f>
        <v>"ReplaceableTextures\\CommandButtons\\BTNIN00.blp"</v>
      </c>
      <c r="M174" t="str">
        <f t="shared" si="8"/>
        <v/>
      </c>
      <c r="N174" t="str">
        <f t="shared" si="9"/>
        <v>call InitTypeIdStrings('IN00',"|CffFFD24D锦囊|r","ReplaceableTextures\\CommandButtons\\BTNIN00.blp","开启后获得一个|Cffffc926随机锦囊|r。")</v>
      </c>
    </row>
    <row r="175" spans="1:14">
      <c r="A175" t="str">
        <f>IF(物品!B175="",0,"'"&amp;物品!B175&amp;"'")</f>
        <v>'IN07'</v>
      </c>
      <c r="B175">
        <f>物品!D175</f>
        <v>0</v>
      </c>
      <c r="C175">
        <f>物品!E175</f>
        <v>0</v>
      </c>
      <c r="D175">
        <f>物品!F175</f>
        <v>0</v>
      </c>
      <c r="E175">
        <f>IF(ISTEXT(物品!G175)=TRUE,"'"&amp;物品!G175&amp;"'",物品!G175)</f>
        <v>0</v>
      </c>
      <c r="F175">
        <f>IF(ISTEXT(物品!H175)=TRUE,"'"&amp;物品!H175&amp;"'",物品!H175)</f>
        <v>0</v>
      </c>
      <c r="G175">
        <f>IF(物品!I175="",0,"'"&amp;物品!I175&amp;"'")</f>
        <v>0</v>
      </c>
      <c r="H175">
        <f>IF(物品!R175="",0,物品!R175)</f>
        <v>0</v>
      </c>
      <c r="I175">
        <f>IF(物品!S175="",0,物品!S175)</f>
        <v>0</v>
      </c>
      <c r="J175" t="str">
        <f>IF(物品!C175="",0,""""&amp;物品!C175&amp;"""")</f>
        <v>"|Cff00BFFF来份快餐|r"</v>
      </c>
      <c r="K175" t="str">
        <f>IF(物品!T175="","""""",""""&amp;物品!T175&amp;"""")</f>
        <v>"每秒回复|Cffffc92610%|r生命值，持续|Cffffc92610|r秒"</v>
      </c>
      <c r="L175" t="str">
        <f>IF(物品!U175="",0,""""&amp;物品!U175&amp;"""")</f>
        <v>"ReplaceableTextures\\CommandButtons\\BTNIN07.blp"</v>
      </c>
      <c r="M175" t="str">
        <f t="shared" si="8"/>
        <v/>
      </c>
      <c r="N175" t="str">
        <f t="shared" si="9"/>
        <v>call InitTypeIdStrings('IN07',"|Cff00BFFF来份快餐|r","ReplaceableTextures\\CommandButtons\\BTNIN07.blp","每秒回复|Cffffc92610%|r生命值，持续|Cffffc92610|r秒")</v>
      </c>
    </row>
    <row r="176" spans="1:14">
      <c r="A176" t="str">
        <f>IF(物品!B176="",0,"'"&amp;物品!B176&amp;"'")</f>
        <v>'IN08'</v>
      </c>
      <c r="B176">
        <f>物品!D176</f>
        <v>0</v>
      </c>
      <c r="C176">
        <f>物品!E176</f>
        <v>0</v>
      </c>
      <c r="D176">
        <f>物品!F176</f>
        <v>0</v>
      </c>
      <c r="E176">
        <f>IF(ISTEXT(物品!G176)=TRUE,"'"&amp;物品!G176&amp;"'",物品!G176)</f>
        <v>0</v>
      </c>
      <c r="F176">
        <f>IF(ISTEXT(物品!H176)=TRUE,"'"&amp;物品!H176&amp;"'",物品!H176)</f>
        <v>0</v>
      </c>
      <c r="G176">
        <f>IF(物品!I176="",0,"'"&amp;物品!I176&amp;"'")</f>
        <v>0</v>
      </c>
      <c r="H176">
        <f>IF(物品!R176="",0,物品!R176)</f>
        <v>0</v>
      </c>
      <c r="I176">
        <f>IF(物品!S176="",0,物品!S176)</f>
        <v>0</v>
      </c>
      <c r="J176" t="str">
        <f>IF(物品!C176="",0,""""&amp;物品!C176&amp;"""")</f>
        <v>"|CffFF0000抬你一手|r"</v>
      </c>
      <c r="K176" t="str">
        <f>IF(物品!T176="","""""",""""&amp;物品!T176&amp;"""")</f>
        <v>"|CffFFC926击杀|r当前存在的|Cffffc926进攻怪|r和|Cffffc926Boss|r。|n|n|Cff00ff7f无法在大决战时使用|r"</v>
      </c>
      <c r="L176" t="str">
        <f>IF(物品!U176="",0,""""&amp;物品!U176&amp;"""")</f>
        <v>"ReplaceableTextures\\CommandButtons\\BTNIN08.blp"</v>
      </c>
      <c r="M176" t="str">
        <f t="shared" si="8"/>
        <v/>
      </c>
      <c r="N176" t="str">
        <f t="shared" si="9"/>
        <v>call InitTypeIdStrings('IN08',"|CffFF0000抬你一手|r","ReplaceableTextures\\CommandButtons\\BTNIN08.blp","|CffFFC926击杀|r当前存在的|Cffffc926进攻怪|r和|Cffffc926Boss|r。|n|n|Cff00ff7f无法在大决战时使用|r")</v>
      </c>
    </row>
    <row r="177" spans="1:14">
      <c r="A177" t="str">
        <f>IF(物品!B177="",0,"'"&amp;物品!B177&amp;"'")</f>
        <v>'IN09'</v>
      </c>
      <c r="B177">
        <f>物品!D177</f>
        <v>0</v>
      </c>
      <c r="C177">
        <f>物品!E177</f>
        <v>0</v>
      </c>
      <c r="D177">
        <f>物品!F177</f>
        <v>0</v>
      </c>
      <c r="E177">
        <f>IF(ISTEXT(物品!G177)=TRUE,"'"&amp;物品!G177&amp;"'",物品!G177)</f>
        <v>0</v>
      </c>
      <c r="F177">
        <f>IF(ISTEXT(物品!H177)=TRUE,"'"&amp;物品!H177&amp;"'",物品!H177)</f>
        <v>0</v>
      </c>
      <c r="G177">
        <f>IF(物品!I177="",0,"'"&amp;物品!I177&amp;"'")</f>
        <v>0</v>
      </c>
      <c r="H177">
        <f>IF(物品!R177="",0,物品!R177)</f>
        <v>0</v>
      </c>
      <c r="I177">
        <f>IF(物品!S177="",0,物品!S177)</f>
        <v>0</v>
      </c>
      <c r="J177" t="str">
        <f>IF(物品!C177="",0,""""&amp;物品!C177&amp;"""")</f>
        <v>"|CffFFC926死者苏生|r"</v>
      </c>
      <c r="K177" t="str">
        <f>IF(物品!T177="","""""",""""&amp;物品!T177&amp;"""")</f>
        <v>"死亡时复活。"</v>
      </c>
      <c r="L177" t="str">
        <f>IF(物品!U177="",0,""""&amp;物品!U177&amp;"""")</f>
        <v>"ReplaceableTextures\\CommandButtons\\BTNIN09.blp"</v>
      </c>
      <c r="M177" t="str">
        <f t="shared" si="8"/>
        <v/>
      </c>
      <c r="N177" t="str">
        <f t="shared" si="9"/>
        <v>call InitTypeIdStrings('IN09',"|CffFFC926死者苏生|r","ReplaceableTextures\\CommandButtons\\BTNIN09.blp","死亡时复活。")</v>
      </c>
    </row>
    <row r="178" spans="1:14">
      <c r="A178" t="str">
        <f>IF(物品!B178="",0,"'"&amp;物品!B178&amp;"'")</f>
        <v>'IN10'</v>
      </c>
      <c r="B178">
        <f>物品!D178</f>
        <v>0</v>
      </c>
      <c r="C178">
        <f>物品!E178</f>
        <v>0</v>
      </c>
      <c r="D178">
        <f>物品!F178</f>
        <v>0</v>
      </c>
      <c r="E178">
        <f>IF(ISTEXT(物品!G178)=TRUE,"'"&amp;物品!G178&amp;"'",物品!G178)</f>
        <v>0</v>
      </c>
      <c r="F178">
        <f>IF(ISTEXT(物品!H178)=TRUE,"'"&amp;物品!H178&amp;"'",物品!H178)</f>
        <v>0</v>
      </c>
      <c r="G178">
        <f>IF(物品!I178="",0,"'"&amp;物品!I178&amp;"'")</f>
        <v>0</v>
      </c>
      <c r="H178">
        <f>IF(物品!R178="",0,物品!R178)</f>
        <v>0</v>
      </c>
      <c r="I178">
        <f>IF(物品!S178="",0,物品!S178)</f>
        <v>0</v>
      </c>
      <c r="J178" t="str">
        <f>IF(物品!C178="",0,""""&amp;物品!C178&amp;"""")</f>
        <v>"|Cff00BFFF福娃这么可爱..|r"</v>
      </c>
      <c r="K178" t="str">
        <f>IF(物品!T178="","""""",""""&amp;物品!T178&amp;"""")</f>
        <v>"点金一个|Cffffc926练功房福娃|r，获得|Cffffc926300|r倍金币奖励"</v>
      </c>
      <c r="L178" t="str">
        <f>IF(物品!U178="",0,""""&amp;物品!U178&amp;"""")</f>
        <v>"ReplaceableTextures\\CommandButtons\\BTNIN10.blp"</v>
      </c>
      <c r="M178" t="str">
        <f t="shared" si="8"/>
        <v/>
      </c>
      <c r="N178" t="str">
        <f t="shared" si="9"/>
        <v>call InitTypeIdStrings('IN10',"|Cff00BFFF福娃这么可爱..|r","ReplaceableTextures\\CommandButtons\\BTNIN10.blp","点金一个|Cffffc926练功房福娃|r，获得|Cffffc926300|r倍金币奖励")</v>
      </c>
    </row>
    <row r="179" spans="1:14">
      <c r="A179" t="str">
        <f>IF(物品!B179="",0,"'"&amp;物品!B179&amp;"'")</f>
        <v>'IN11'</v>
      </c>
      <c r="B179">
        <f>物品!D179</f>
        <v>0</v>
      </c>
      <c r="C179">
        <f>物品!E179</f>
        <v>0</v>
      </c>
      <c r="D179">
        <f>物品!F179</f>
        <v>0</v>
      </c>
      <c r="E179">
        <f>IF(ISTEXT(物品!G179)=TRUE,"'"&amp;物品!G179&amp;"'",物品!G179)</f>
        <v>0</v>
      </c>
      <c r="F179">
        <f>IF(ISTEXT(物品!H179)=TRUE,"'"&amp;物品!H179&amp;"'",物品!H179)</f>
        <v>0</v>
      </c>
      <c r="G179">
        <f>IF(物品!I179="",0,"'"&amp;物品!I179&amp;"'")</f>
        <v>0</v>
      </c>
      <c r="H179">
        <f>IF(物品!R179="",0,物品!R179)</f>
        <v>0</v>
      </c>
      <c r="I179">
        <f>IF(物品!S179="",0,物品!S179)</f>
        <v>0</v>
      </c>
      <c r="J179" t="str">
        <f>IF(物品!C179="",0,""""&amp;物品!C179&amp;"""")</f>
        <v>"|CffFFC926奥里给Lo他|r"</v>
      </c>
      <c r="K179" t="str">
        <f>IF(物品!T179="","""""",""""&amp;物品!T179&amp;"""")</f>
        <v>"|CffFFC92610秒|r内提高|Cffffc926100%|r攻击伤害"</v>
      </c>
      <c r="L179" t="str">
        <f>IF(物品!U179="",0,""""&amp;物品!U179&amp;"""")</f>
        <v>"ReplaceableTextures\\CommandButtons\\BTNIN11.blp"</v>
      </c>
      <c r="M179" t="str">
        <f t="shared" si="8"/>
        <v/>
      </c>
      <c r="N179" t="str">
        <f t="shared" si="9"/>
        <v>call InitTypeIdStrings('IN11',"|CffFFC926奥里给Lo他|r","ReplaceableTextures\\CommandButtons\\BTNIN11.blp","|CffFFC92610秒|r内提高|Cffffc926100%|r攻击伤害")</v>
      </c>
    </row>
    <row r="180" spans="1:14">
      <c r="A180" t="str">
        <f>IF(物品!B180="",0,"'"&amp;物品!B180&amp;"'")</f>
        <v>'IN12'</v>
      </c>
      <c r="B180">
        <f>物品!D180</f>
        <v>0</v>
      </c>
      <c r="C180">
        <f>物品!E180</f>
        <v>0</v>
      </c>
      <c r="D180">
        <f>物品!F180</f>
        <v>0</v>
      </c>
      <c r="E180">
        <f>IF(ISTEXT(物品!G180)=TRUE,"'"&amp;物品!G180&amp;"'",物品!G180)</f>
        <v>0</v>
      </c>
      <c r="F180">
        <f>IF(ISTEXT(物品!H180)=TRUE,"'"&amp;物品!H180&amp;"'",物品!H180)</f>
        <v>0</v>
      </c>
      <c r="G180">
        <f>IF(物品!I180="",0,"'"&amp;物品!I180&amp;"'")</f>
        <v>0</v>
      </c>
      <c r="H180">
        <f>IF(物品!R180="",0,物品!R180)</f>
        <v>0</v>
      </c>
      <c r="I180">
        <f>IF(物品!S180="",0,物品!S180)</f>
        <v>0</v>
      </c>
      <c r="J180" t="str">
        <f>IF(物品!C180="",0,""""&amp;物品!C180&amp;"""")</f>
        <v>"|CffFF0000以逸待劳|r"</v>
      </c>
      <c r="K180" t="str">
        <f>IF(物品!T180="","""""",""""&amp;物品!T180&amp;"""")</f>
        <v>"在|Cffffc926基地-周文王|r附近召唤|Cffffc9261|r个|Cffffc926黑市商店|r，仅存在|Cffffc92630|r秒。"</v>
      </c>
      <c r="L180" t="str">
        <f>IF(物品!U180="",0,""""&amp;物品!U180&amp;"""")</f>
        <v>"ReplaceableTextures\\CommandButtons\\BTNIN12.blp"</v>
      </c>
      <c r="M180" t="str">
        <f t="shared" si="8"/>
        <v/>
      </c>
      <c r="N180" t="str">
        <f t="shared" si="9"/>
        <v>call InitTypeIdStrings('IN12',"|CffFF0000以逸待劳|r","ReplaceableTextures\\CommandButtons\\BTNIN12.blp","在|Cffffc926基地-周文王|r附近召唤|Cffffc9261|r个|Cffffc926黑市商店|r，仅存在|Cffffc92630|r秒。")</v>
      </c>
    </row>
    <row r="181" spans="1:14">
      <c r="A181" t="str">
        <f>IF(物品!B181="",0,"'"&amp;物品!B181&amp;"'")</f>
        <v>'IN13'</v>
      </c>
      <c r="B181">
        <f>物品!D181</f>
        <v>0</v>
      </c>
      <c r="C181">
        <f>物品!E181</f>
        <v>0</v>
      </c>
      <c r="D181">
        <f>物品!F181</f>
        <v>0</v>
      </c>
      <c r="E181">
        <f>IF(ISTEXT(物品!G181)=TRUE,"'"&amp;物品!G181&amp;"'",物品!G181)</f>
        <v>0</v>
      </c>
      <c r="F181">
        <f>IF(ISTEXT(物品!H181)=TRUE,"'"&amp;物品!H181&amp;"'",物品!H181)</f>
        <v>0</v>
      </c>
      <c r="G181">
        <f>IF(物品!I181="",0,"'"&amp;物品!I181&amp;"'")</f>
        <v>0</v>
      </c>
      <c r="H181">
        <f>IF(物品!R181="",0,物品!R181)</f>
        <v>0</v>
      </c>
      <c r="I181">
        <f>IF(物品!S181="",0,物品!S181)</f>
        <v>0</v>
      </c>
      <c r="J181" t="str">
        <f>IF(物品!C181="",0,""""&amp;物品!C181&amp;"""")</f>
        <v>"|CffFF0000全军出击|r"</v>
      </c>
      <c r="K181" t="str">
        <f>IF(物品!T181="","""""",""""&amp;物品!T181&amp;"""")</f>
        <v>"场上存活的队友|Cffffc92615|r秒内提高|Cffffc92650%|r技能伤害"</v>
      </c>
      <c r="L181" t="str">
        <f>IF(物品!U181="",0,""""&amp;物品!U181&amp;"""")</f>
        <v>"ReplaceableTextures\\CommandButtons\\BTNIN13.blp"</v>
      </c>
      <c r="M181" t="str">
        <f t="shared" si="8"/>
        <v/>
      </c>
      <c r="N181" t="str">
        <f t="shared" si="9"/>
        <v>call InitTypeIdStrings('IN13',"|CffFF0000全军出击|r","ReplaceableTextures\\CommandButtons\\BTNIN13.blp","场上存活的队友|Cffffc92615|r秒内提高|Cffffc92650%|r技能伤害")</v>
      </c>
    </row>
    <row r="182" spans="1:14">
      <c r="A182" t="str">
        <f>IF(物品!B182="",0,"'"&amp;物品!B182&amp;"'")</f>
        <v>'IN14'</v>
      </c>
      <c r="B182">
        <f>物品!D182</f>
        <v>0</v>
      </c>
      <c r="C182">
        <f>物品!E182</f>
        <v>0</v>
      </c>
      <c r="D182">
        <f>物品!F182</f>
        <v>0</v>
      </c>
      <c r="E182">
        <f>IF(ISTEXT(物品!G182)=TRUE,"'"&amp;物品!G182&amp;"'",物品!G182)</f>
        <v>0</v>
      </c>
      <c r="F182">
        <f>IF(ISTEXT(物品!H182)=TRUE,"'"&amp;物品!H182&amp;"'",物品!H182)</f>
        <v>0</v>
      </c>
      <c r="G182">
        <f>IF(物品!I182="",0,"'"&amp;物品!I182&amp;"'")</f>
        <v>0</v>
      </c>
      <c r="H182">
        <f>IF(物品!R182="",0,物品!R182)</f>
        <v>0</v>
      </c>
      <c r="I182">
        <f>IF(物品!S182="",0,物品!S182)</f>
        <v>0</v>
      </c>
      <c r="J182" t="str">
        <f>IF(物品!C182="",0,""""&amp;物品!C182&amp;"""")</f>
        <v>"|CffFFC926心跳时刻|r"</v>
      </c>
      <c r="K182" t="str">
        <f>IF(物品!T182="","""""",""""&amp;物品!T182&amp;"""")</f>
        <v>"使用后基地无敌|Cffffc92610|r秒。"</v>
      </c>
      <c r="L182" t="str">
        <f>IF(物品!U182="",0,""""&amp;物品!U182&amp;"""")</f>
        <v>"ReplaceableTextures\\CommandButtons\\BTNIN14.blp"</v>
      </c>
      <c r="M182" t="str">
        <f t="shared" si="8"/>
        <v/>
      </c>
      <c r="N182" t="str">
        <f t="shared" si="9"/>
        <v>call InitTypeIdStrings('IN14',"|CffFFC926心跳时刻|r","ReplaceableTextures\\CommandButtons\\BTNIN14.blp","使用后基地无敌|Cffffc92610|r秒。")</v>
      </c>
    </row>
    <row r="183" spans="1:14">
      <c r="A183" t="str">
        <f>IF(物品!B183="",0,"'"&amp;物品!B183&amp;"'")</f>
        <v>'IN15'</v>
      </c>
      <c r="B183">
        <f>物品!D183</f>
        <v>0</v>
      </c>
      <c r="C183">
        <f>物品!E183</f>
        <v>0</v>
      </c>
      <c r="D183">
        <f>物品!F183</f>
        <v>0</v>
      </c>
      <c r="E183">
        <f>IF(ISTEXT(物品!G183)=TRUE,"'"&amp;物品!G183&amp;"'",物品!G183)</f>
        <v>0</v>
      </c>
      <c r="F183">
        <f>IF(ISTEXT(物品!H183)=TRUE,"'"&amp;物品!H183&amp;"'",物品!H183)</f>
        <v>0</v>
      </c>
      <c r="G183">
        <f>IF(物品!I183="",0,"'"&amp;物品!I183&amp;"'")</f>
        <v>0</v>
      </c>
      <c r="H183">
        <f>IF(物品!R183="",0,物品!R183)</f>
        <v>0</v>
      </c>
      <c r="I183">
        <f>IF(物品!S183="",0,物品!S183)</f>
        <v>0</v>
      </c>
      <c r="J183" t="str">
        <f>IF(物品!C183="",0,""""&amp;物品!C183&amp;"""")</f>
        <v>"|CffFFC926据守|r"</v>
      </c>
      <c r="K183" t="str">
        <f>IF(物品!T183="","""""",""""&amp;物品!T183&amp;"""")</f>
        <v>"场上存活的队友|Cffffc92615|r秒内减少|Cffffc92620%|r承受伤害"</v>
      </c>
      <c r="L183" t="str">
        <f>IF(物品!U183="",0,""""&amp;物品!U183&amp;"""")</f>
        <v>"ReplaceableTextures\\CommandButtons\\BTNIN15.blp"</v>
      </c>
      <c r="M183" t="str">
        <f t="shared" si="8"/>
        <v/>
      </c>
      <c r="N183" t="str">
        <f t="shared" si="9"/>
        <v>call InitTypeIdStrings('IN15',"|CffFFC926据守|r","ReplaceableTextures\\CommandButtons\\BTNIN15.blp","场上存活的队友|Cffffc92615|r秒内减少|Cffffc92620%|r承受伤害")</v>
      </c>
    </row>
    <row r="184" spans="1:14">
      <c r="A184" t="str">
        <f>IF(物品!B184="",0,"'"&amp;物品!B184&amp;"'")</f>
        <v>'IN16'</v>
      </c>
      <c r="B184">
        <f>物品!D184</f>
        <v>0</v>
      </c>
      <c r="C184">
        <f>物品!E184</f>
        <v>0</v>
      </c>
      <c r="D184">
        <f>物品!F184</f>
        <v>0</v>
      </c>
      <c r="E184">
        <f>IF(ISTEXT(物品!G184)=TRUE,"'"&amp;物品!G184&amp;"'",物品!G184)</f>
        <v>0</v>
      </c>
      <c r="F184">
        <f>IF(ISTEXT(物品!H184)=TRUE,"'"&amp;物品!H184&amp;"'",物品!H184)</f>
        <v>0</v>
      </c>
      <c r="G184">
        <f>IF(物品!I184="",0,"'"&amp;物品!I184&amp;"'")</f>
        <v>0</v>
      </c>
      <c r="H184">
        <f>IF(物品!R184="",0,物品!R184)</f>
        <v>0</v>
      </c>
      <c r="I184">
        <f>IF(物品!S184="",0,物品!S184)</f>
        <v>0</v>
      </c>
      <c r="J184" t="str">
        <f>IF(物品!C184="",0,""""&amp;物品!C184&amp;"""")</f>
        <v>"赌输可退"</v>
      </c>
      <c r="K184" t="str">
        <f>IF(物品!T184="","""""",""""&amp;物品!T184&amp;"""")</f>
        <v>"使|Cffffd24d1|r个|Cffffd24d道果品质|r提高|Cffffd24d-1~+2|r。|n|n|Cff00ff7f只能对天级【7】或以下的道果使用|r"</v>
      </c>
      <c r="L184" t="str">
        <f>IF(物品!U184="",0,""""&amp;物品!U184&amp;"""")</f>
        <v>"ReplaceableTextures\\CommandButtons\\BTNIN16.blp"</v>
      </c>
      <c r="M184" t="str">
        <f t="shared" si="8"/>
        <v/>
      </c>
      <c r="N184" t="str">
        <f t="shared" si="9"/>
        <v>call InitTypeIdStrings('IN16',"赌输可退","ReplaceableTextures\\CommandButtons\\BTNIN16.blp","使|Cffffd24d1|r个|Cffffd24d道果品质|r提高|Cffffd24d-1~+2|r。|n|n|Cff00ff7f只能对天级【7】或以下的道果使用|r")</v>
      </c>
    </row>
    <row r="185" spans="1:14">
      <c r="A185" t="str">
        <f>IF(物品!B185="",0,"'"&amp;物品!B185&amp;"'")</f>
        <v>'IN17'</v>
      </c>
      <c r="B185">
        <f>物品!D185</f>
        <v>0</v>
      </c>
      <c r="C185">
        <f>物品!E185</f>
        <v>0</v>
      </c>
      <c r="D185">
        <f>物品!F185</f>
        <v>0</v>
      </c>
      <c r="E185">
        <f>IF(ISTEXT(物品!G185)=TRUE,"'"&amp;物品!G185&amp;"'",物品!G185)</f>
        <v>0</v>
      </c>
      <c r="F185">
        <f>IF(ISTEXT(物品!H185)=TRUE,"'"&amp;物品!H185&amp;"'",物品!H185)</f>
        <v>0</v>
      </c>
      <c r="G185">
        <f>IF(物品!I185="",0,"'"&amp;物品!I185&amp;"'")</f>
        <v>0</v>
      </c>
      <c r="H185">
        <f>IF(物品!R185="",0,物品!R185)</f>
        <v>0</v>
      </c>
      <c r="I185">
        <f>IF(物品!S185="",0,物品!S185)</f>
        <v>0</v>
      </c>
      <c r="J185" t="str">
        <f>IF(物品!C185="",0,""""&amp;物品!C185&amp;"""")</f>
        <v>"|Cff00BFFF来点玄铁|r"</v>
      </c>
      <c r="K185" t="str">
        <f>IF(物品!T185="","""""",""""&amp;物品!T185&amp;"""")</f>
        <v>"玄铁|Cffffc926+5~20|r"</v>
      </c>
      <c r="L185" t="str">
        <f>IF(物品!U185="",0,""""&amp;物品!U185&amp;"""")</f>
        <v>"ReplaceableTextures\\CommandButtons\\BTNIN17.blp"</v>
      </c>
      <c r="M185" t="str">
        <f t="shared" si="8"/>
        <v/>
      </c>
      <c r="N185" t="str">
        <f t="shared" si="9"/>
        <v>call InitTypeIdStrings('IN17',"|Cff00BFFF来点玄铁|r","ReplaceableTextures\\CommandButtons\\BTNIN17.blp","玄铁|Cffffc926+5~20|r")</v>
      </c>
    </row>
    <row r="186" spans="1:14">
      <c r="A186" t="str">
        <f>IF(物品!B186="",0,"'"&amp;物品!B186&amp;"'")</f>
        <v>'IN18'</v>
      </c>
      <c r="B186">
        <f>物品!D186</f>
        <v>0</v>
      </c>
      <c r="C186">
        <f>物品!E186</f>
        <v>0</v>
      </c>
      <c r="D186">
        <f>物品!F186</f>
        <v>0</v>
      </c>
      <c r="E186">
        <f>IF(ISTEXT(物品!G186)=TRUE,"'"&amp;物品!G186&amp;"'",物品!G186)</f>
        <v>0</v>
      </c>
      <c r="F186">
        <f>IF(ISTEXT(物品!H186)=TRUE,"'"&amp;物品!H186&amp;"'",物品!H186)</f>
        <v>0</v>
      </c>
      <c r="G186">
        <f>IF(物品!I186="",0,"'"&amp;物品!I186&amp;"'")</f>
        <v>0</v>
      </c>
      <c r="H186">
        <f>IF(物品!R186="",0,物品!R186)</f>
        <v>0</v>
      </c>
      <c r="I186">
        <f>IF(物品!S186="",0,物品!S186)</f>
        <v>0</v>
      </c>
      <c r="J186" t="str">
        <f>IF(物品!C186="",0,""""&amp;物品!C186&amp;"""")</f>
        <v>"|CffFFC926恭喜发财|r"</v>
      </c>
      <c r="K186" t="str">
        <f>IF(物品!T186="","""""",""""&amp;物品!T186&amp;"""")</f>
        <v>"|CffFFC92630|r秒内金币加成|Cffffc926+50%|r"</v>
      </c>
      <c r="L186" t="str">
        <f>IF(物品!U186="",0,""""&amp;物品!U186&amp;"""")</f>
        <v>"ReplaceableTextures\\CommandButtons\\BTNIN18.blp"</v>
      </c>
      <c r="M186" t="str">
        <f t="shared" si="8"/>
        <v/>
      </c>
      <c r="N186" t="str">
        <f t="shared" si="9"/>
        <v>call InitTypeIdStrings('IN18',"|CffFFC926恭喜发财|r","ReplaceableTextures\\CommandButtons\\BTNIN18.blp","|CffFFC92630|r秒内金币加成|Cffffc926+50%|r")</v>
      </c>
    </row>
    <row r="187" spans="1:14">
      <c r="A187" t="str">
        <f>IF(物品!B187="",0,"'"&amp;物品!B187&amp;"'")</f>
        <v>'IN19'</v>
      </c>
      <c r="B187">
        <f>物品!D187</f>
        <v>0</v>
      </c>
      <c r="C187">
        <f>物品!E187</f>
        <v>0</v>
      </c>
      <c r="D187">
        <f>物品!F187</f>
        <v>0</v>
      </c>
      <c r="E187">
        <f>IF(ISTEXT(物品!G187)=TRUE,"'"&amp;物品!G187&amp;"'",物品!G187)</f>
        <v>0</v>
      </c>
      <c r="F187">
        <f>IF(ISTEXT(物品!H187)=TRUE,"'"&amp;物品!H187&amp;"'",物品!H187)</f>
        <v>0</v>
      </c>
      <c r="G187">
        <f>IF(物品!I187="",0,"'"&amp;物品!I187&amp;"'")</f>
        <v>0</v>
      </c>
      <c r="H187">
        <f>IF(物品!R187="",0,物品!R187)</f>
        <v>0</v>
      </c>
      <c r="I187">
        <f>IF(物品!S187="",0,物品!S187)</f>
        <v>0</v>
      </c>
      <c r="J187" t="str">
        <f>IF(物品!C187="",0,""""&amp;物品!C187&amp;"""")</f>
        <v>"附魔宝箱"</v>
      </c>
      <c r="K187" t="str">
        <f>IF(物品!T187="","""""",""""&amp;物品!T187&amp;"""")</f>
        <v>"使用后获得|Cffffc926随机类型技能附魔石|r"</v>
      </c>
      <c r="L187" t="str">
        <f>IF(物品!U187="",0,""""&amp;物品!U187&amp;"""")</f>
        <v>"ReplaceableTextures\\CommandButtons\\BTNIN16.blp"</v>
      </c>
      <c r="M187" t="str">
        <f t="shared" si="8"/>
        <v/>
      </c>
      <c r="N187" t="str">
        <f t="shared" si="9"/>
        <v>call InitTypeIdStrings('IN19',"附魔宝箱","ReplaceableTextures\\CommandButtons\\BTNIN16.blp","使用后获得|Cffffc926随机类型技能附魔石|r")</v>
      </c>
    </row>
    <row r="188" spans="1:14">
      <c r="A188" t="str">
        <f>IF(物品!B188="",0,"'"&amp;物品!B188&amp;"'")</f>
        <v>'IN20'</v>
      </c>
      <c r="B188">
        <f>物品!D188</f>
        <v>0</v>
      </c>
      <c r="C188">
        <f>物品!E188</f>
        <v>0</v>
      </c>
      <c r="D188">
        <f>物品!F188</f>
        <v>0</v>
      </c>
      <c r="E188">
        <f>IF(ISTEXT(物品!G188)=TRUE,"'"&amp;物品!G188&amp;"'",物品!G188)</f>
        <v>0</v>
      </c>
      <c r="F188">
        <f>IF(ISTEXT(物品!H188)=TRUE,"'"&amp;物品!H188&amp;"'",物品!H188)</f>
        <v>0</v>
      </c>
      <c r="G188">
        <f>IF(物品!I188="",0,"'"&amp;物品!I188&amp;"'")</f>
        <v>0</v>
      </c>
      <c r="H188">
        <f>IF(物品!R188="",0,物品!R188)</f>
        <v>0</v>
      </c>
      <c r="I188">
        <f>IF(物品!S188="",0,物品!S188)</f>
        <v>0</v>
      </c>
      <c r="J188" t="str">
        <f>IF(物品!C188="",0,""""&amp;物品!C188&amp;"""")</f>
        <v>"|CffFFC926鼠年大吉|r"</v>
      </c>
      <c r="K188" t="str">
        <f>IF(物品!T188="","""""",""""&amp;物品!T188&amp;"""")</f>
        <v>"|CffFFC92630|r秒内杀敌金币|Cffffc926+25|r"</v>
      </c>
      <c r="L188" t="str">
        <f>IF(物品!U188="",0,""""&amp;物品!U188&amp;"""")</f>
        <v>"ReplaceableTextures\\CommandButtons\\BTNIN20.blp"</v>
      </c>
      <c r="M188" t="str">
        <f t="shared" si="8"/>
        <v/>
      </c>
      <c r="N188" t="str">
        <f t="shared" si="9"/>
        <v>call InitTypeIdStrings('IN20',"|CffFFC926鼠年大吉|r","ReplaceableTextures\\CommandButtons\\BTNIN20.blp","|CffFFC92630|r秒内杀敌金币|Cffffc926+25|r")</v>
      </c>
    </row>
    <row r="189" spans="1:14">
      <c r="A189" t="str">
        <f>IF(物品!B189="",0,"'"&amp;物品!B189&amp;"'")</f>
        <v>'IN21'</v>
      </c>
      <c r="B189">
        <f>物品!D189</f>
        <v>0</v>
      </c>
      <c r="C189">
        <f>物品!E189</f>
        <v>0</v>
      </c>
      <c r="D189">
        <f>物品!F189</f>
        <v>0</v>
      </c>
      <c r="E189">
        <f>IF(ISTEXT(物品!G189)=TRUE,"'"&amp;物品!G189&amp;"'",物品!G189)</f>
        <v>0</v>
      </c>
      <c r="F189">
        <f>IF(ISTEXT(物品!H189)=TRUE,"'"&amp;物品!H189&amp;"'",物品!H189)</f>
        <v>0</v>
      </c>
      <c r="G189">
        <f>IF(物品!I189="",0,"'"&amp;物品!I189&amp;"'")</f>
        <v>0</v>
      </c>
      <c r="H189">
        <f>IF(物品!R189="",0,物品!R189)</f>
        <v>0</v>
      </c>
      <c r="I189">
        <f>IF(物品!S189="",0,物品!S189)</f>
        <v>0</v>
      </c>
      <c r="J189" t="str">
        <f>IF(物品!C189="",0,""""&amp;物品!C189&amp;"""")</f>
        <v>"|Cff00FF7F小金库|r"</v>
      </c>
      <c r="K189" t="str">
        <f>IF(物品!T189="","""""",""""&amp;物品!T189&amp;"""")</f>
        <v>"金币|Cffffc926+888~8888|r"</v>
      </c>
      <c r="L189" t="str">
        <f>IF(物品!U189="",0,""""&amp;物品!U189&amp;"""")</f>
        <v>"ReplaceableTextures\\CommandButtons\\BTNIN21.blp"</v>
      </c>
      <c r="M189" t="str">
        <f t="shared" si="8"/>
        <v/>
      </c>
      <c r="N189" t="str">
        <f t="shared" si="9"/>
        <v>call InitTypeIdStrings('IN21',"|Cff00FF7F小金库|r","ReplaceableTextures\\CommandButtons\\BTNIN21.blp","金币|Cffffc926+888~8888|r")</v>
      </c>
    </row>
    <row r="190" spans="1:14">
      <c r="A190" t="str">
        <f>IF(物品!B190="",0,"'"&amp;物品!B190&amp;"'")</f>
        <v>'IN22'</v>
      </c>
      <c r="B190">
        <f>物品!D190</f>
        <v>0</v>
      </c>
      <c r="C190">
        <f>物品!E190</f>
        <v>0</v>
      </c>
      <c r="D190">
        <f>物品!F190</f>
        <v>0</v>
      </c>
      <c r="E190">
        <f>IF(ISTEXT(物品!G190)=TRUE,"'"&amp;物品!G190&amp;"'",物品!G190)</f>
        <v>0</v>
      </c>
      <c r="F190">
        <f>IF(ISTEXT(物品!H190)=TRUE,"'"&amp;物品!H190&amp;"'",物品!H190)</f>
        <v>0</v>
      </c>
      <c r="G190">
        <f>IF(物品!I190="",0,"'"&amp;物品!I190&amp;"'")</f>
        <v>0</v>
      </c>
      <c r="H190">
        <f>IF(物品!R190="",0,物品!R190)</f>
        <v>0</v>
      </c>
      <c r="I190">
        <f>IF(物品!S190="",0,物品!S190)</f>
        <v>0</v>
      </c>
      <c r="J190" t="str">
        <f>IF(物品!C190="",0,""""&amp;物品!C190&amp;"""")</f>
        <v>"|Cff00BFFF小银行|r"</v>
      </c>
      <c r="K190" t="str">
        <f>IF(物品!T190="","""""",""""&amp;物品!T190&amp;"""")</f>
        <v>"金币|Cffffc926+2888~18888|r"</v>
      </c>
      <c r="L190" t="str">
        <f>IF(物品!U190="",0,""""&amp;物品!U190&amp;"""")</f>
        <v>"ReplaceableTextures\\CommandButtons\\BTNIN22.blp"</v>
      </c>
      <c r="M190" t="str">
        <f t="shared" si="8"/>
        <v/>
      </c>
      <c r="N190" t="str">
        <f t="shared" si="9"/>
        <v>call InitTypeIdStrings('IN22',"|Cff00BFFF小银行|r","ReplaceableTextures\\CommandButtons\\BTNIN22.blp","金币|Cffffc926+2888~18888|r")</v>
      </c>
    </row>
    <row r="191" spans="1:14">
      <c r="A191" t="str">
        <f>IF(物品!B191="",0,"'"&amp;物品!B191&amp;"'")</f>
        <v>'IN23'</v>
      </c>
      <c r="B191">
        <f>物品!D191</f>
        <v>0</v>
      </c>
      <c r="C191">
        <f>物品!E191</f>
        <v>0</v>
      </c>
      <c r="D191">
        <f>物品!F191</f>
        <v>0</v>
      </c>
      <c r="E191">
        <f>IF(ISTEXT(物品!G191)=TRUE,"'"&amp;物品!G191&amp;"'",物品!G191)</f>
        <v>0</v>
      </c>
      <c r="F191">
        <f>IF(ISTEXT(物品!H191)=TRUE,"'"&amp;物品!H191&amp;"'",物品!H191)</f>
        <v>0</v>
      </c>
      <c r="G191">
        <f>IF(物品!I191="",0,"'"&amp;物品!I191&amp;"'")</f>
        <v>0</v>
      </c>
      <c r="H191">
        <f>IF(物品!R191="",0,物品!R191)</f>
        <v>0</v>
      </c>
      <c r="I191">
        <f>IF(物品!S191="",0,物品!S191)</f>
        <v>0</v>
      </c>
      <c r="J191" t="str">
        <f>IF(物品!C191="",0,""""&amp;物品!C191&amp;"""")</f>
        <v>"|CffFFC926大金矿|r"</v>
      </c>
      <c r="K191" t="str">
        <f>IF(物品!T191="","""""",""""&amp;物品!T191&amp;"""")</f>
        <v>"金币|Cffffc926+8888~88888|r"</v>
      </c>
      <c r="L191" t="str">
        <f>IF(物品!U191="",0,""""&amp;物品!U191&amp;"""")</f>
        <v>"ReplaceableTextures\\CommandButtons\\BTNIN23.blp"</v>
      </c>
      <c r="M191" t="str">
        <f t="shared" si="8"/>
        <v/>
      </c>
      <c r="N191" t="str">
        <f t="shared" si="9"/>
        <v>call InitTypeIdStrings('IN23',"|CffFFC926大金矿|r","ReplaceableTextures\\CommandButtons\\BTNIN23.blp","金币|Cffffc926+8888~88888|r")</v>
      </c>
    </row>
    <row r="192" spans="1:14">
      <c r="A192" t="str">
        <f>IF(物品!B192="",0,"'"&amp;物品!B192&amp;"'")</f>
        <v>'IN24'</v>
      </c>
      <c r="B192">
        <f>物品!D192</f>
        <v>0</v>
      </c>
      <c r="C192">
        <f>物品!E192</f>
        <v>0</v>
      </c>
      <c r="D192">
        <f>物品!F192</f>
        <v>0</v>
      </c>
      <c r="E192">
        <f>IF(ISTEXT(物品!G192)=TRUE,"'"&amp;物品!G192&amp;"'",物品!G192)</f>
        <v>0</v>
      </c>
      <c r="F192">
        <f>IF(ISTEXT(物品!H192)=TRUE,"'"&amp;物品!H192&amp;"'",物品!H192)</f>
        <v>0</v>
      </c>
      <c r="G192">
        <f>IF(物品!I192="",0,"'"&amp;物品!I192&amp;"'")</f>
        <v>0</v>
      </c>
      <c r="H192">
        <f>IF(物品!R192="",0,物品!R192)</f>
        <v>0</v>
      </c>
      <c r="I192">
        <f>IF(物品!S192="",0,物品!S192)</f>
        <v>0</v>
      </c>
      <c r="J192" t="str">
        <f>IF(物品!C192="",0,""""&amp;物品!C192&amp;"""")</f>
        <v>"|Cff00FF7F培元丹|r"</v>
      </c>
      <c r="K192" t="str">
        <f>IF(物品!T192="","""""",""""&amp;物品!T192&amp;"""")</f>
        <v>"攻击|Cffffc926+1000|r"</v>
      </c>
      <c r="L192" t="str">
        <f>IF(物品!U192="",0,""""&amp;物品!U192&amp;"""")</f>
        <v>"ReplaceableTextures\\CommandButtons\\BTNIN24.blp"</v>
      </c>
      <c r="M192" t="str">
        <f t="shared" si="8"/>
        <v/>
      </c>
      <c r="N192" t="str">
        <f t="shared" si="9"/>
        <v>call InitTypeIdStrings('IN24',"|Cff00FF7F培元丹|r","ReplaceableTextures\\CommandButtons\\BTNIN24.blp","攻击|Cffffc926+1000|r")</v>
      </c>
    </row>
    <row r="193" spans="1:14">
      <c r="A193" t="str">
        <f>IF(物品!B193="",0,"'"&amp;物品!B193&amp;"'")</f>
        <v>'IN25'</v>
      </c>
      <c r="B193">
        <f>物品!D193</f>
        <v>0</v>
      </c>
      <c r="C193">
        <f>物品!E193</f>
        <v>0</v>
      </c>
      <c r="D193">
        <f>物品!F193</f>
        <v>0</v>
      </c>
      <c r="E193">
        <f>IF(ISTEXT(物品!G193)=TRUE,"'"&amp;物品!G193&amp;"'",物品!G193)</f>
        <v>0</v>
      </c>
      <c r="F193">
        <f>IF(ISTEXT(物品!H193)=TRUE,"'"&amp;物品!H193&amp;"'",物品!H193)</f>
        <v>0</v>
      </c>
      <c r="G193">
        <f>IF(物品!I193="",0,"'"&amp;物品!I193&amp;"'")</f>
        <v>0</v>
      </c>
      <c r="H193">
        <f>IF(物品!R193="",0,物品!R193)</f>
        <v>0</v>
      </c>
      <c r="I193">
        <f>IF(物品!S193="",0,物品!S193)</f>
        <v>0</v>
      </c>
      <c r="J193" t="str">
        <f>IF(物品!C193="",0,""""&amp;物品!C193&amp;"""")</f>
        <v>"|Cff00BFFF入门道果箱|r"</v>
      </c>
      <c r="K193" t="str">
        <f>IF(物品!T193="","""""",""""&amp;物品!T193&amp;"""")</f>
        <v>"打开后有几率获得以下奖励：|n【随机品质】中级道果|n|Cff00ff7f【随机品质】高级道果|r"</v>
      </c>
      <c r="L193" t="str">
        <f>IF(物品!U193="",0,""""&amp;物品!U193&amp;"""")</f>
        <v>"ReplaceableTextures\\CommandButtons\\BTNAM20.blp"</v>
      </c>
      <c r="M193" t="str">
        <f t="shared" si="8"/>
        <v/>
      </c>
      <c r="N193" t="str">
        <f t="shared" si="9"/>
        <v>call InitTypeIdStrings('IN25',"|Cff00BFFF入门道果箱|r","ReplaceableTextures\\CommandButtons\\BTNAM20.blp","打开后有几率获得以下奖励：|n【随机品质】中级道果|n|Cff00ff7f【随机品质】高级道果|r")</v>
      </c>
    </row>
    <row r="194" spans="1:14">
      <c r="A194" t="str">
        <f>IF(物品!B194="",0,"'"&amp;物品!B194&amp;"'")</f>
        <v>'IN26'</v>
      </c>
      <c r="B194">
        <f>物品!D194</f>
        <v>0</v>
      </c>
      <c r="C194">
        <f>物品!E194</f>
        <v>0</v>
      </c>
      <c r="D194">
        <f>物品!F194</f>
        <v>0</v>
      </c>
      <c r="E194">
        <f>IF(ISTEXT(物品!G194)=TRUE,"'"&amp;物品!G194&amp;"'",物品!G194)</f>
        <v>0</v>
      </c>
      <c r="F194">
        <f>IF(ISTEXT(物品!H194)=TRUE,"'"&amp;物品!H194&amp;"'",物品!H194)</f>
        <v>0</v>
      </c>
      <c r="G194">
        <f>IF(物品!I194="",0,"'"&amp;物品!I194&amp;"'")</f>
        <v>0</v>
      </c>
      <c r="H194">
        <f>IF(物品!R194="",0,物品!R194)</f>
        <v>0</v>
      </c>
      <c r="I194">
        <f>IF(物品!S194="",0,物品!S194)</f>
        <v>0</v>
      </c>
      <c r="J194" t="str">
        <f>IF(物品!C194="",0,""""&amp;物品!C194&amp;"""")</f>
        <v>"|CffFFD24D后天道果箱|r"</v>
      </c>
      <c r="K194" t="str">
        <f>IF(物品!T194="","""""",""""&amp;物品!T194&amp;"""")</f>
        <v>"打开后有几率获得以下奖励：|n|Cff00ff7f【随机品质】黄级道果|r|n|Cff00bfff【随机品质】玄级道果|n【随机品质】地级道果|r"</v>
      </c>
      <c r="L194" t="str">
        <f>IF(物品!U194="",0,""""&amp;物品!U194&amp;"""")</f>
        <v>"ReplaceableTextures\\CommandButtons\\BTNAM21.blp"</v>
      </c>
      <c r="M194" t="str">
        <f t="shared" si="8"/>
        <v/>
      </c>
      <c r="N194" t="str">
        <f t="shared" si="9"/>
        <v>call InitTypeIdStrings('IN26',"|CffFFD24D后天道果箱|r","ReplaceableTextures\\CommandButtons\\BTNAM21.blp","打开后有几率获得以下奖励：|n|Cff00ff7f【随机品质】黄级道果|r|n|Cff00bfff【随机品质】玄级道果|n【随机品质】地级道果|r")</v>
      </c>
    </row>
    <row r="195" spans="1:14">
      <c r="A195" t="str">
        <f>IF(物品!B195="",0,"'"&amp;物品!B195&amp;"'")</f>
        <v>'IN27'</v>
      </c>
      <c r="B195">
        <f>物品!D195</f>
        <v>0</v>
      </c>
      <c r="C195">
        <f>物品!E195</f>
        <v>0</v>
      </c>
      <c r="D195">
        <f>物品!F195</f>
        <v>0</v>
      </c>
      <c r="E195">
        <f>IF(ISTEXT(物品!G195)=TRUE,"'"&amp;物品!G195&amp;"'",物品!G195)</f>
        <v>0</v>
      </c>
      <c r="F195">
        <f>IF(ISTEXT(物品!H195)=TRUE,"'"&amp;物品!H195&amp;"'",物品!H195)</f>
        <v>0</v>
      </c>
      <c r="G195">
        <f>IF(物品!I195="",0,"'"&amp;物品!I195&amp;"'")</f>
        <v>0</v>
      </c>
      <c r="H195">
        <f>IF(物品!R195="",0,物品!R195)</f>
        <v>0</v>
      </c>
      <c r="I195">
        <f>IF(物品!S195="",0,物品!S195)</f>
        <v>0</v>
      </c>
      <c r="J195" t="str">
        <f>IF(物品!C195="",0,""""&amp;物品!C195&amp;"""")</f>
        <v>"|CffFF0000先天道果箱|r"</v>
      </c>
      <c r="K195" t="str">
        <f>IF(物品!T195="","""""",""""&amp;物品!T195&amp;"""")</f>
        <v>"打开后有几率获得以下奖励：|n|Cffffd24d【随机品质】天级道果|n【随机品质】仙品道果|n|r|Cffff0000【随机品质】至圣道果|n【随机品质】混沌道果|r"</v>
      </c>
      <c r="L195" t="str">
        <f>IF(物品!U195="",0,""""&amp;物品!U195&amp;"""")</f>
        <v>"ReplaceableTextures\\CommandButtons\\BTNAM22.blp"</v>
      </c>
      <c r="M195" t="str">
        <f t="shared" si="8"/>
        <v/>
      </c>
      <c r="N195" t="str">
        <f t="shared" si="9"/>
        <v>call InitTypeIdStrings('IN27',"|CffFF0000先天道果箱|r","ReplaceableTextures\\CommandButtons\\BTNAM22.blp","打开后有几率获得以下奖励：|n|Cffffd24d【随机品质】天级道果|n【随机品质】仙品道果|n|r|Cffff0000【随机品质】至圣道果|n【随机品质】混沌道果|r")</v>
      </c>
    </row>
    <row r="196" spans="1:14">
      <c r="A196" t="str">
        <f>IF(物品!B196="",0,"'"&amp;物品!B196&amp;"'")</f>
        <v>'IN28'</v>
      </c>
      <c r="B196">
        <f>物品!D196</f>
        <v>0</v>
      </c>
      <c r="C196">
        <f>物品!E196</f>
        <v>0</v>
      </c>
      <c r="D196">
        <f>物品!F196</f>
        <v>0</v>
      </c>
      <c r="E196">
        <f>IF(ISTEXT(物品!G196)=TRUE,"'"&amp;物品!G196&amp;"'",物品!G196)</f>
        <v>0</v>
      </c>
      <c r="F196">
        <f>IF(ISTEXT(物品!H196)=TRUE,"'"&amp;物品!H196&amp;"'",物品!H196)</f>
        <v>0</v>
      </c>
      <c r="G196">
        <f>IF(物品!I196="",0,"'"&amp;物品!I196&amp;"'")</f>
        <v>0</v>
      </c>
      <c r="H196">
        <f>IF(物品!R196="",0,物品!R196)</f>
        <v>0</v>
      </c>
      <c r="I196">
        <f>IF(物品!S196="",0,物品!S196)</f>
        <v>0</v>
      </c>
      <c r="J196" t="str">
        <f>IF(物品!C196="",0,""""&amp;物品!C196&amp;"""")</f>
        <v>"|CffFFD24D技能宝箱|r"</v>
      </c>
      <c r="K196" t="str">
        <f>IF(物品!T196="","""""",""""&amp;物品!T196&amp;"""")</f>
        <v>"使用后获得|Cffffc926随机类型技能升阶石|r"</v>
      </c>
      <c r="L196" t="str">
        <f>IF(物品!U196="",0,""""&amp;物品!U196&amp;"""")</f>
        <v>"ReplaceableTextures\\CommandButtons\\BTNAM23.blp"</v>
      </c>
      <c r="M196" t="str">
        <f t="shared" si="8"/>
        <v/>
      </c>
      <c r="N196" t="str">
        <f t="shared" si="9"/>
        <v>call InitTypeIdStrings('IN28',"|CffFFD24D技能宝箱|r","ReplaceableTextures\\CommandButtons\\BTNAM23.blp","使用后获得|Cffffc926随机类型技能升阶石|r")</v>
      </c>
    </row>
    <row r="197" spans="1:14">
      <c r="A197" t="str">
        <f>IF(物品!B197="",0,"'"&amp;物品!B197&amp;"'")</f>
        <v>'IN29'</v>
      </c>
      <c r="B197">
        <f>物品!D197</f>
        <v>0</v>
      </c>
      <c r="C197">
        <f>物品!E197</f>
        <v>0</v>
      </c>
      <c r="D197">
        <f>物品!F197</f>
        <v>0</v>
      </c>
      <c r="E197">
        <f>IF(ISTEXT(物品!G197)=TRUE,"'"&amp;物品!G197&amp;"'",物品!G197)</f>
        <v>0</v>
      </c>
      <c r="F197">
        <f>IF(ISTEXT(物品!H197)=TRUE,"'"&amp;物品!H197&amp;"'",物品!H197)</f>
        <v>0</v>
      </c>
      <c r="G197">
        <f>IF(物品!I197="",0,"'"&amp;物品!I197&amp;"'")</f>
        <v>0</v>
      </c>
      <c r="H197">
        <f>IF(物品!R197="",0,物品!R197)</f>
        <v>0</v>
      </c>
      <c r="I197">
        <f>IF(物品!S197="",0,物品!S197)</f>
        <v>0</v>
      </c>
      <c r="J197" t="str">
        <f>IF(物品!C197="",0,""""&amp;物品!C197&amp;"""")</f>
        <v>"|CffFFD24D附魔宝箱|r"</v>
      </c>
      <c r="K197" t="str">
        <f>IF(物品!T197="","""""",""""&amp;物品!T197&amp;"""")</f>
        <v>"使用后获得|Cffffc926随机类型技能附魔石|r"</v>
      </c>
      <c r="L197" t="str">
        <f>IF(物品!U197="",0,""""&amp;物品!U197&amp;"""")</f>
        <v>"ReplaceableTextures\\CommandButtons\\BTNAM24.blp"</v>
      </c>
      <c r="M197" t="str">
        <f t="shared" si="8"/>
        <v/>
      </c>
      <c r="N197" t="str">
        <f t="shared" si="9"/>
        <v>call InitTypeIdStrings('IN29',"|CffFFD24D附魔宝箱|r","ReplaceableTextures\\CommandButtons\\BTNAM24.blp","使用后获得|Cffffc926随机类型技能附魔石|r")</v>
      </c>
    </row>
    <row r="198" spans="1:14">
      <c r="A198" t="str">
        <f>IF(物品!B198="",0,"'"&amp;物品!B198&amp;"'")</f>
        <v>'IN30'</v>
      </c>
      <c r="B198">
        <f>物品!D198</f>
        <v>0</v>
      </c>
      <c r="C198">
        <f>物品!E198</f>
        <v>0</v>
      </c>
      <c r="D198">
        <f>物品!F198</f>
        <v>0</v>
      </c>
      <c r="E198">
        <f>IF(ISTEXT(物品!G198)=TRUE,"'"&amp;物品!G198&amp;"'",物品!G198)</f>
        <v>0</v>
      </c>
      <c r="F198">
        <f>IF(ISTEXT(物品!H198)=TRUE,"'"&amp;物品!H198&amp;"'",物品!H198)</f>
        <v>0</v>
      </c>
      <c r="G198">
        <f>IF(物品!I198="",0,"'"&amp;物品!I198&amp;"'")</f>
        <v>0</v>
      </c>
      <c r="H198">
        <f>IF(物品!R198="",0,物品!R198)</f>
        <v>0</v>
      </c>
      <c r="I198">
        <f>IF(物品!S198="",0,物品!S198)</f>
        <v>0</v>
      </c>
      <c r="J198" t="str">
        <f>IF(物品!C198="",0,""""&amp;物品!C198&amp;"""")</f>
        <v>"|Cff00FF7F幸运星盒|r"</v>
      </c>
      <c r="K198" t="str">
        <f>IF(物品!T198="","""""",""""&amp;物品!T198&amp;"""")</f>
        <v>"开启后获得|Cff00bfff随机奖励|r。"</v>
      </c>
      <c r="L198" t="str">
        <f>IF(物品!U198="",0,""""&amp;物品!U198&amp;"""")</f>
        <v>"ReplaceableTextures\\CommandButtons\\BTNI013.blp"</v>
      </c>
      <c r="M198" t="str">
        <f t="shared" si="8"/>
        <v/>
      </c>
      <c r="N198" t="str">
        <f t="shared" si="9"/>
        <v>call InitTypeIdStrings('IN30',"|Cff00FF7F幸运星盒|r","ReplaceableTextures\\CommandButtons\\BTNI013.blp","开启后获得|Cff00bfff随机奖励|r。")</v>
      </c>
    </row>
    <row r="199" spans="1:14">
      <c r="A199" t="str">
        <f>IF(物品!B199="",0,"'"&amp;物品!B199&amp;"'")</f>
        <v>'IN31'</v>
      </c>
      <c r="B199">
        <f>物品!D199</f>
        <v>0</v>
      </c>
      <c r="C199">
        <f>物品!E199</f>
        <v>0</v>
      </c>
      <c r="D199">
        <f>物品!F199</f>
        <v>0</v>
      </c>
      <c r="E199">
        <f>IF(ISTEXT(物品!G199)=TRUE,"'"&amp;物品!G199&amp;"'",物品!G199)</f>
        <v>0</v>
      </c>
      <c r="F199">
        <f>IF(ISTEXT(物品!H199)=TRUE,"'"&amp;物品!H199&amp;"'",物品!H199)</f>
        <v>0</v>
      </c>
      <c r="G199">
        <f>IF(物品!I199="",0,"'"&amp;物品!I199&amp;"'")</f>
        <v>0</v>
      </c>
      <c r="H199">
        <f>IF(物品!R199="",0,物品!R199)</f>
        <v>0</v>
      </c>
      <c r="I199">
        <f>IF(物品!S199="",0,物品!S199)</f>
        <v>0</v>
      </c>
      <c r="J199" t="str">
        <f>IF(物品!C199="",0,""""&amp;物品!C199&amp;"""")</f>
        <v>"|CffFFD24D炽星魔盒|r"</v>
      </c>
      <c r="K199" t="str">
        <f>IF(物品!T199="","""""",""""&amp;物品!T199&amp;"""")</f>
        <v>"开启后获得|Cffffd24d随机奖励|r。"</v>
      </c>
      <c r="L199" t="str">
        <f>IF(物品!U199="",0,""""&amp;物品!U199&amp;"""")</f>
        <v>"ReplaceableTextures\\CommandButtons\\BTNI014.blp"</v>
      </c>
      <c r="M199" t="str">
        <f t="shared" si="8"/>
        <v/>
      </c>
      <c r="N199" t="str">
        <f t="shared" si="9"/>
        <v>call InitTypeIdStrings('IN31',"|CffFFD24D炽星魔盒|r","ReplaceableTextures\\CommandButtons\\BTNI014.blp","开启后获得|Cffffd24d随机奖励|r。")</v>
      </c>
    </row>
    <row r="200" spans="1:14">
      <c r="A200" t="str">
        <f>IF(物品!B200="",0,"'"&amp;物品!B200&amp;"'")</f>
        <v>'IN32'</v>
      </c>
      <c r="B200">
        <f>物品!D200</f>
        <v>0</v>
      </c>
      <c r="C200">
        <f>物品!E200</f>
        <v>0</v>
      </c>
      <c r="D200">
        <f>物品!F200</f>
        <v>0</v>
      </c>
      <c r="E200">
        <f>IF(ISTEXT(物品!G200)=TRUE,"'"&amp;物品!G200&amp;"'",物品!G200)</f>
        <v>0</v>
      </c>
      <c r="F200">
        <f>IF(ISTEXT(物品!H200)=TRUE,"'"&amp;物品!H200&amp;"'",物品!H200)</f>
        <v>0</v>
      </c>
      <c r="G200">
        <f>IF(物品!I200="",0,"'"&amp;物品!I200&amp;"'")</f>
        <v>0</v>
      </c>
      <c r="H200">
        <f>IF(物品!R200="",0,物品!R200)</f>
        <v>0</v>
      </c>
      <c r="I200">
        <f>IF(物品!S200="",0,物品!S200)</f>
        <v>0</v>
      </c>
      <c r="J200" t="str">
        <f>IF(物品!C200="",0,""""&amp;物品!C200&amp;"""")</f>
        <v>"|CffFFD24D技能宝箱|r"</v>
      </c>
      <c r="K200" t="str">
        <f>IF(物品!T200="","""""",""""&amp;物品!T200&amp;"""")</f>
        <v>"使用后获得|Cffffc926随机类型技能升阶石|r"</v>
      </c>
      <c r="L200" t="str">
        <f>IF(物品!U200="",0,""""&amp;物品!U200&amp;"""")</f>
        <v>"ReplaceableTextures\\CommandButtons\\BTNAM23.blp"</v>
      </c>
      <c r="M200" t="str">
        <f t="shared" si="8"/>
        <v/>
      </c>
      <c r="N200" t="str">
        <f t="shared" si="9"/>
        <v>call InitTypeIdStrings('IN32',"|CffFFD24D技能宝箱|r","ReplaceableTextures\\CommandButtons\\BTNAM23.blp","使用后获得|Cffffc926随机类型技能升阶石|r")</v>
      </c>
    </row>
    <row r="201" spans="1:14">
      <c r="A201" t="str">
        <f>IF(物品!B201="",0,"'"&amp;物品!B201&amp;"'")</f>
        <v>'IN33'</v>
      </c>
      <c r="B201">
        <f>物品!D201</f>
        <v>0</v>
      </c>
      <c r="C201">
        <f>物品!E201</f>
        <v>0</v>
      </c>
      <c r="D201">
        <f>物品!F201</f>
        <v>0</v>
      </c>
      <c r="E201">
        <f>IF(ISTEXT(物品!G201)=TRUE,"'"&amp;物品!G201&amp;"'",物品!G201)</f>
        <v>0</v>
      </c>
      <c r="F201">
        <f>IF(ISTEXT(物品!H201)=TRUE,"'"&amp;物品!H201&amp;"'",物品!H201)</f>
        <v>0</v>
      </c>
      <c r="G201">
        <f>IF(物品!I201="",0,"'"&amp;物品!I201&amp;"'")</f>
        <v>0</v>
      </c>
      <c r="H201">
        <f>IF(物品!R201="",0,物品!R201)</f>
        <v>0</v>
      </c>
      <c r="I201">
        <f>IF(物品!S201="",0,物品!S201)</f>
        <v>0</v>
      </c>
      <c r="J201" t="str">
        <f>IF(物品!C201="",0,""""&amp;物品!C201&amp;"""")</f>
        <v>"|Cff00BFFF血莲丹|r"</v>
      </c>
      <c r="K201" t="str">
        <f>IF(物品!T201="","""""",""""&amp;物品!T201&amp;"""")</f>
        <v>"攻击|Cffffc926+2500|r"</v>
      </c>
      <c r="L201" t="str">
        <f>IF(物品!U201="",0,""""&amp;物品!U201&amp;"""")</f>
        <v>"ReplaceableTextures\\CommandButtons\\BTNIN33.blp"</v>
      </c>
      <c r="M201" t="str">
        <f t="shared" ref="M201:M216" si="10">IF(ISERROR(FIND(",0,0,0,0,0,0,0,0)","InitEquipData("&amp;A201&amp;","&amp;B201&amp;","&amp;C201&amp;","&amp;D201&amp;","&amp;E201&amp;","&amp;F201&amp;","&amp;G201&amp;","&amp;H201&amp;","&amp;I201&amp;")")),"InitEquipData("&amp;A201&amp;","&amp;B201&amp;","&amp;C201&amp;","&amp;D201&amp;","&amp;E201&amp;","&amp;F201&amp;","&amp;G201&amp;","&amp;H201&amp;","&amp;I201&amp;")","")</f>
        <v/>
      </c>
      <c r="N201" t="str">
        <f t="shared" ref="N201:N216" si="11">IF(ISERROR(FIND(",0,0,0)","call InitTypeIdStrings("&amp;A201&amp;","&amp;J201&amp;","&amp;K201&amp;","&amp;L201&amp;")")),"call InitTypeIdStrings("&amp;A201&amp;","&amp;J201&amp;","&amp;L201&amp;","&amp;K201&amp;")","")</f>
        <v>call InitTypeIdStrings('IN33',"|Cff00BFFF血莲丹|r","ReplaceableTextures\\CommandButtons\\BTNIN33.blp","攻击|Cffffc926+2500|r")</v>
      </c>
    </row>
    <row r="202" spans="1:14">
      <c r="A202" t="str">
        <f>IF(物品!B202="",0,"'"&amp;物品!B202&amp;"'")</f>
        <v>'IN34'</v>
      </c>
      <c r="B202">
        <f>物品!D202</f>
        <v>0</v>
      </c>
      <c r="C202">
        <f>物品!E202</f>
        <v>0</v>
      </c>
      <c r="D202">
        <f>物品!F202</f>
        <v>0</v>
      </c>
      <c r="E202">
        <f>IF(ISTEXT(物品!G202)=TRUE,"'"&amp;物品!G202&amp;"'",物品!G202)</f>
        <v>0</v>
      </c>
      <c r="F202">
        <f>IF(ISTEXT(物品!H202)=TRUE,"'"&amp;物品!H202&amp;"'",物品!H202)</f>
        <v>0</v>
      </c>
      <c r="G202">
        <f>IF(物品!I202="",0,"'"&amp;物品!I202&amp;"'")</f>
        <v>0</v>
      </c>
      <c r="H202">
        <f>IF(物品!R202="",0,物品!R202)</f>
        <v>0</v>
      </c>
      <c r="I202">
        <f>IF(物品!S202="",0,物品!S202)</f>
        <v>0</v>
      </c>
      <c r="J202" t="str">
        <f>IF(物品!C202="",0,""""&amp;物品!C202&amp;"""")</f>
        <v>"|CffFFC926天魂融血丹|r"</v>
      </c>
      <c r="K202" t="str">
        <f>IF(物品!T202="","""""",""""&amp;物品!T202&amp;"""")</f>
        <v>"攻击|Cffffc926+10000|r"</v>
      </c>
      <c r="L202" t="str">
        <f>IF(物品!U202="",0,""""&amp;物品!U202&amp;"""")</f>
        <v>"ReplaceableTextures\\CommandButtons\\BTNIN34.blp"</v>
      </c>
      <c r="M202" t="str">
        <f t="shared" si="10"/>
        <v/>
      </c>
      <c r="N202" t="str">
        <f t="shared" si="11"/>
        <v>call InitTypeIdStrings('IN34',"|CffFFC926天魂融血丹|r","ReplaceableTextures\\CommandButtons\\BTNIN34.blp","攻击|Cffffc926+10000|r")</v>
      </c>
    </row>
    <row r="203" spans="1:14">
      <c r="A203" t="str">
        <f>IF(物品!B203="",0,"'"&amp;物品!B203&amp;"'")</f>
        <v>'IN35'</v>
      </c>
      <c r="B203">
        <f>物品!D203</f>
        <v>0</v>
      </c>
      <c r="C203">
        <f>物品!E203</f>
        <v>0</v>
      </c>
      <c r="D203">
        <f>物品!F203</f>
        <v>0</v>
      </c>
      <c r="E203">
        <f>IF(ISTEXT(物品!G203)=TRUE,"'"&amp;物品!G203&amp;"'",物品!G203)</f>
        <v>0</v>
      </c>
      <c r="F203">
        <f>IF(ISTEXT(物品!H203)=TRUE,"'"&amp;物品!H203&amp;"'",物品!H203)</f>
        <v>0</v>
      </c>
      <c r="G203">
        <f>IF(物品!I203="",0,"'"&amp;物品!I203&amp;"'")</f>
        <v>0</v>
      </c>
      <c r="H203">
        <f>IF(物品!R203="",0,物品!R203)</f>
        <v>0</v>
      </c>
      <c r="I203">
        <f>IF(物品!S203="",0,物品!S203)</f>
        <v>0</v>
      </c>
      <c r="J203" t="str">
        <f>IF(物品!C203="",0,""""&amp;物品!C203&amp;"""")</f>
        <v>"|Cff00FF7F聚灵丹|r"</v>
      </c>
      <c r="K203" t="str">
        <f>IF(物品!T203="","""""",""""&amp;物品!T203&amp;"""")</f>
        <v>"业力|Cffffc926+1000|r"</v>
      </c>
      <c r="L203" t="str">
        <f>IF(物品!U203="",0,""""&amp;物品!U203&amp;"""")</f>
        <v>"ReplaceableTextures\\CommandButtons\\BTNIN35.blp"</v>
      </c>
      <c r="M203" t="str">
        <f t="shared" si="10"/>
        <v/>
      </c>
      <c r="N203" t="str">
        <f t="shared" si="11"/>
        <v>call InitTypeIdStrings('IN35',"|Cff00FF7F聚灵丹|r","ReplaceableTextures\\CommandButtons\\BTNIN35.blp","业力|Cffffc926+1000|r")</v>
      </c>
    </row>
    <row r="204" spans="1:14">
      <c r="A204" t="str">
        <f>IF(物品!B204="",0,"'"&amp;物品!B204&amp;"'")</f>
        <v>'IN36'</v>
      </c>
      <c r="B204">
        <f>物品!D204</f>
        <v>0</v>
      </c>
      <c r="C204">
        <f>物品!E204</f>
        <v>0</v>
      </c>
      <c r="D204">
        <f>物品!F204</f>
        <v>0</v>
      </c>
      <c r="E204">
        <f>IF(ISTEXT(物品!G204)=TRUE,"'"&amp;物品!G204&amp;"'",物品!G204)</f>
        <v>0</v>
      </c>
      <c r="F204">
        <f>IF(ISTEXT(物品!H204)=TRUE,"'"&amp;物品!H204&amp;"'",物品!H204)</f>
        <v>0</v>
      </c>
      <c r="G204">
        <f>IF(物品!I204="",0,"'"&amp;物品!I204&amp;"'")</f>
        <v>0</v>
      </c>
      <c r="H204">
        <f>IF(物品!R204="",0,物品!R204)</f>
        <v>0</v>
      </c>
      <c r="I204">
        <f>IF(物品!S204="",0,物品!S204)</f>
        <v>0</v>
      </c>
      <c r="J204" t="str">
        <f>IF(物品!C204="",0,""""&amp;物品!C204&amp;"""")</f>
        <v>"|Cff00BFFF地灵丹|r"</v>
      </c>
      <c r="K204" t="str">
        <f>IF(物品!T204="","""""",""""&amp;物品!T204&amp;"""")</f>
        <v>"业力|Cffffc926+2500|r"</v>
      </c>
      <c r="L204" t="str">
        <f>IF(物品!U204="",0,""""&amp;物品!U204&amp;"""")</f>
        <v>"ReplaceableTextures\\CommandButtons\\BTNIN36.blp"</v>
      </c>
      <c r="M204" t="str">
        <f t="shared" si="10"/>
        <v/>
      </c>
      <c r="N204" t="str">
        <f t="shared" si="11"/>
        <v>call InitTypeIdStrings('IN36',"|Cff00BFFF地灵丹|r","ReplaceableTextures\\CommandButtons\\BTNIN36.blp","业力|Cffffc926+2500|r")</v>
      </c>
    </row>
    <row r="205" spans="1:14">
      <c r="A205" t="str">
        <f>IF(物品!B205="",0,"'"&amp;物品!B205&amp;"'")</f>
        <v>'IN37'</v>
      </c>
      <c r="B205">
        <f>物品!D205</f>
        <v>0</v>
      </c>
      <c r="C205">
        <f>物品!E205</f>
        <v>0</v>
      </c>
      <c r="D205">
        <f>物品!F205</f>
        <v>0</v>
      </c>
      <c r="E205">
        <f>IF(ISTEXT(物品!G205)=TRUE,"'"&amp;物品!G205&amp;"'",物品!G205)</f>
        <v>0</v>
      </c>
      <c r="F205">
        <f>IF(ISTEXT(物品!H205)=TRUE,"'"&amp;物品!H205&amp;"'",物品!H205)</f>
        <v>0</v>
      </c>
      <c r="G205">
        <f>IF(物品!I205="",0,"'"&amp;物品!I205&amp;"'")</f>
        <v>0</v>
      </c>
      <c r="H205">
        <f>IF(物品!R205="",0,物品!R205)</f>
        <v>0</v>
      </c>
      <c r="I205">
        <f>IF(物品!S205="",0,物品!S205)</f>
        <v>0</v>
      </c>
      <c r="J205" t="str">
        <f>IF(物品!C205="",0,""""&amp;物品!C205&amp;"""")</f>
        <v>"|CffFFC926三纹清灵丹|r"</v>
      </c>
      <c r="K205" t="str">
        <f>IF(物品!T205="","""""",""""&amp;物品!T205&amp;"""")</f>
        <v>"业力|Cffffc926+10000|r"</v>
      </c>
      <c r="L205" t="str">
        <f>IF(物品!U205="",0,""""&amp;物品!U205&amp;"""")</f>
        <v>"ReplaceableTextures\\CommandButtons\\BTNIN37.blp"</v>
      </c>
      <c r="M205" t="str">
        <f t="shared" si="10"/>
        <v/>
      </c>
      <c r="N205" t="str">
        <f t="shared" si="11"/>
        <v>call InitTypeIdStrings('IN37',"|CffFFC926三纹清灵丹|r","ReplaceableTextures\\CommandButtons\\BTNIN37.blp","业力|Cffffc926+10000|r")</v>
      </c>
    </row>
    <row r="206" spans="1:14">
      <c r="A206" t="str">
        <f>IF(物品!B206="",0,"'"&amp;物品!B206&amp;"'")</f>
        <v>'IN38'</v>
      </c>
      <c r="B206">
        <f>物品!D206</f>
        <v>0</v>
      </c>
      <c r="C206">
        <f>物品!E206</f>
        <v>0</v>
      </c>
      <c r="D206">
        <f>物品!F206</f>
        <v>0</v>
      </c>
      <c r="E206">
        <f>IF(ISTEXT(物品!G206)=TRUE,"'"&amp;物品!G206&amp;"'",物品!G206)</f>
        <v>0</v>
      </c>
      <c r="F206">
        <f>IF(ISTEXT(物品!H206)=TRUE,"'"&amp;物品!H206&amp;"'",物品!H206)</f>
        <v>0</v>
      </c>
      <c r="G206">
        <f>IF(物品!I206="",0,"'"&amp;物品!I206&amp;"'")</f>
        <v>0</v>
      </c>
      <c r="H206">
        <f>IF(物品!R206="",0,物品!R206)</f>
        <v>0</v>
      </c>
      <c r="I206">
        <f>IF(物品!S206="",0,物品!S206)</f>
        <v>0</v>
      </c>
      <c r="J206" t="str">
        <f>IF(物品!C206="",0,""""&amp;物品!C206&amp;"""")</f>
        <v>"|Cff00FF7F血气丹|r"</v>
      </c>
      <c r="K206" t="str">
        <f>IF(物品!T206="","""""",""""&amp;物品!T206&amp;"""")</f>
        <v>"生命|Cffffc926+20000|r"</v>
      </c>
      <c r="L206" t="str">
        <f>IF(物品!U206="",0,""""&amp;物品!U206&amp;"""")</f>
        <v>"ReplaceableTextures\\CommandButtons\\BTNIN38.blp"</v>
      </c>
      <c r="M206" t="str">
        <f t="shared" si="10"/>
        <v/>
      </c>
      <c r="N206" t="str">
        <f t="shared" si="11"/>
        <v>call InitTypeIdStrings('IN38',"|Cff00FF7F血气丹|r","ReplaceableTextures\\CommandButtons\\BTNIN38.blp","生命|Cffffc926+20000|r")</v>
      </c>
    </row>
    <row r="207" spans="1:14">
      <c r="A207" t="str">
        <f>IF(物品!B207="",0,"'"&amp;物品!B207&amp;"'")</f>
        <v>'IN39'</v>
      </c>
      <c r="B207">
        <f>物品!D207</f>
        <v>0</v>
      </c>
      <c r="C207">
        <f>物品!E207</f>
        <v>0</v>
      </c>
      <c r="D207">
        <f>物品!F207</f>
        <v>0</v>
      </c>
      <c r="E207">
        <f>IF(ISTEXT(物品!G207)=TRUE,"'"&amp;物品!G207&amp;"'",物品!G207)</f>
        <v>0</v>
      </c>
      <c r="F207">
        <f>IF(ISTEXT(物品!H207)=TRUE,"'"&amp;物品!H207&amp;"'",物品!H207)</f>
        <v>0</v>
      </c>
      <c r="G207">
        <f>IF(物品!I207="",0,"'"&amp;物品!I207&amp;"'")</f>
        <v>0</v>
      </c>
      <c r="H207">
        <f>IF(物品!R207="",0,物品!R207)</f>
        <v>0</v>
      </c>
      <c r="I207">
        <f>IF(物品!S207="",0,物品!S207)</f>
        <v>0</v>
      </c>
      <c r="J207" t="str">
        <f>IF(物品!C207="",0,""""&amp;物品!C207&amp;"""")</f>
        <v>"|Cff00BFFF洗髓丹|r"</v>
      </c>
      <c r="K207" t="str">
        <f>IF(物品!T207="","""""",""""&amp;物品!T207&amp;"""")</f>
        <v>"生命|Cffffc926+50000|r"</v>
      </c>
      <c r="L207" t="str">
        <f>IF(物品!U207="",0,""""&amp;物品!U207&amp;"""")</f>
        <v>"ReplaceableTextures\\CommandButtons\\BTNIN39.blp"</v>
      </c>
      <c r="M207" t="str">
        <f t="shared" si="10"/>
        <v/>
      </c>
      <c r="N207" t="str">
        <f t="shared" si="11"/>
        <v>call InitTypeIdStrings('IN39',"|Cff00BFFF洗髓丹|r","ReplaceableTextures\\CommandButtons\\BTNIN39.blp","生命|Cffffc926+50000|r")</v>
      </c>
    </row>
    <row r="208" spans="1:14">
      <c r="A208" t="str">
        <f>IF(物品!B208="",0,"'"&amp;物品!B208&amp;"'")</f>
        <v>'IN40'</v>
      </c>
      <c r="B208">
        <f>物品!D208</f>
        <v>0</v>
      </c>
      <c r="C208">
        <f>物品!E208</f>
        <v>0</v>
      </c>
      <c r="D208">
        <f>物品!F208</f>
        <v>0</v>
      </c>
      <c r="E208">
        <f>IF(ISTEXT(物品!G208)=TRUE,"'"&amp;物品!G208&amp;"'",物品!G208)</f>
        <v>0</v>
      </c>
      <c r="F208">
        <f>IF(ISTEXT(物品!H208)=TRUE,"'"&amp;物品!H208&amp;"'",物品!H208)</f>
        <v>0</v>
      </c>
      <c r="G208">
        <f>IF(物品!I208="",0,"'"&amp;物品!I208&amp;"'")</f>
        <v>0</v>
      </c>
      <c r="H208">
        <f>IF(物品!R208="",0,物品!R208)</f>
        <v>0</v>
      </c>
      <c r="I208">
        <f>IF(物品!S208="",0,物品!S208)</f>
        <v>0</v>
      </c>
      <c r="J208" t="str">
        <f>IF(物品!C208="",0,""""&amp;物品!C208&amp;"""")</f>
        <v>"|CffFFC926七命玄门丹|r"</v>
      </c>
      <c r="K208" t="str">
        <f>IF(物品!T208="","""""",""""&amp;物品!T208&amp;"""")</f>
        <v>"生命|Cffffc926+200000|r"</v>
      </c>
      <c r="L208" t="str">
        <f>IF(物品!U208="",0,""""&amp;物品!U208&amp;"""")</f>
        <v>"ReplaceableTextures\\CommandButtons\\BTNIN40.blp"</v>
      </c>
      <c r="M208" t="str">
        <f t="shared" si="10"/>
        <v/>
      </c>
      <c r="N208" t="str">
        <f t="shared" si="11"/>
        <v>call InitTypeIdStrings('IN40',"|CffFFC926七命玄门丹|r","ReplaceableTextures\\CommandButtons\\BTNIN40.blp","生命|Cffffc926+200000|r")</v>
      </c>
    </row>
    <row r="209" spans="1:14">
      <c r="A209" t="str">
        <f>IF(物品!B209="",0,"'"&amp;物品!B209&amp;"'")</f>
        <v>'IP01'</v>
      </c>
      <c r="B209">
        <f>物品!D209</f>
        <v>0</v>
      </c>
      <c r="C209">
        <f>物品!E209</f>
        <v>0</v>
      </c>
      <c r="D209">
        <f>物品!F209</f>
        <v>0</v>
      </c>
      <c r="E209">
        <f>IF(ISTEXT(物品!G209)=TRUE,"'"&amp;物品!G209&amp;"'",物品!G209)</f>
        <v>0</v>
      </c>
      <c r="F209">
        <f>IF(ISTEXT(物品!H209)=TRUE,"'"&amp;物品!H209&amp;"'",物品!H209)</f>
        <v>0</v>
      </c>
      <c r="G209">
        <f>IF(物品!I209="",0,"'"&amp;物品!I209&amp;"'")</f>
        <v>0</v>
      </c>
      <c r="H209">
        <f>IF(物品!R209="",0,物品!R209)</f>
        <v>0</v>
      </c>
      <c r="I209">
        <f>IF(物品!S209="",0,物品!S209)</f>
        <v>0</v>
      </c>
      <c r="J209" t="str">
        <f>IF(物品!C209="",0,""""&amp;物品!C209&amp;"""")</f>
        <v>"|CffFF0000时渊入场券|r"</v>
      </c>
      <c r="K209" t="str">
        <f>IF(物品!T209="","""""",""""&amp;物品!T209&amp;"""")</f>
        <v>"每次|Cffffd24d完成|r时渊副本将消耗|Cffffd24d1|r个|Cffffd24d时渊入场券|r"</v>
      </c>
      <c r="L209" t="str">
        <f>IF(物品!U209="",0,""""&amp;物品!U209&amp;"""")</f>
        <v>"ReplaceableTextures\\CommandButtons\\BTNIP01.blp"</v>
      </c>
      <c r="M209" t="str">
        <f t="shared" si="10"/>
        <v/>
      </c>
      <c r="N209" t="str">
        <f t="shared" si="11"/>
        <v>call InitTypeIdStrings('IP01',"|CffFF0000时渊入场券|r","ReplaceableTextures\\CommandButtons\\BTNIP01.blp","每次|Cffffd24d完成|r时渊副本将消耗|Cffffd24d1|r个|Cffffd24d时渊入场券|r")</v>
      </c>
    </row>
    <row r="210" spans="1:14">
      <c r="A210" t="str">
        <f>IF(物品!B210="",0,"'"&amp;物品!B210&amp;"'")</f>
        <v>'IP02'</v>
      </c>
      <c r="B210">
        <f>物品!D210</f>
        <v>0</v>
      </c>
      <c r="C210">
        <f>物品!E210</f>
        <v>0</v>
      </c>
      <c r="D210">
        <f>物品!F210</f>
        <v>0</v>
      </c>
      <c r="E210">
        <f>IF(ISTEXT(物品!G210)=TRUE,"'"&amp;物品!G210&amp;"'",物品!G210)</f>
        <v>0</v>
      </c>
      <c r="F210">
        <f>IF(ISTEXT(物品!H210)=TRUE,"'"&amp;物品!H210&amp;"'",物品!H210)</f>
        <v>0</v>
      </c>
      <c r="G210">
        <f>IF(物品!I210="",0,"'"&amp;物品!I210&amp;"'")</f>
        <v>0</v>
      </c>
      <c r="H210">
        <f>IF(物品!R210="",0,物品!R210)</f>
        <v>0</v>
      </c>
      <c r="I210">
        <f>IF(物品!S210="",0,物品!S210)</f>
        <v>0</v>
      </c>
      <c r="J210" t="str">
        <f>IF(物品!C210="",0,""""&amp;物品!C210&amp;"""")</f>
        <v>"|CffFFD24D补天石|r"</v>
      </c>
      <c r="K210" t="str">
        <f>IF(物品!T210="","""""",""""&amp;物品!T210&amp;"""")</f>
        <v>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</v>
      </c>
      <c r="L210" t="str">
        <f>IF(物品!U210="",0,""""&amp;物品!U210&amp;"""")</f>
        <v>"ReplaceableTextures\\CommandButtons\\BTNIP02.blp"</v>
      </c>
      <c r="M210" t="str">
        <f t="shared" si="10"/>
        <v/>
      </c>
      <c r="N210" t="str">
        <f t="shared" si="11"/>
        <v>call InitTypeIdStrings('IP02',"|CffFFD24D补天石|r","ReplaceableTextures\\CommandButtons\\BTNIP02.blp","使用后|cffffc926补天石|r数量|cffffc926+1|r(F4内查看)|n|n|cfff0f0f0消耗|r|cffffd24d1|r|cfff0f0f0个|r|cffffd24d补天石|r|cfff0f0f0，可重置为|r|cffffd24d同品质|r|cfff0f0f0的|r|cffffd24d随机法宝|r|cfff0f0f0。|n消耗|r|cffffc9263|r个|cffffc926补天石|r，可使法宝品质晋升为|cffffc926造化至宝|r。|n|n|cff00ff7f操作提示：点击指定法宝，再点击【重铸按钮】。|r")</v>
      </c>
    </row>
    <row r="211" spans="1:14">
      <c r="A211" t="str">
        <f>IF(物品!B211="",0,"'"&amp;物品!B211&amp;"'")</f>
        <v>'IP03'</v>
      </c>
      <c r="B211">
        <f>物品!D211</f>
        <v>0</v>
      </c>
      <c r="C211">
        <f>物品!E211</f>
        <v>0</v>
      </c>
      <c r="D211">
        <f>物品!F211</f>
        <v>0</v>
      </c>
      <c r="E211">
        <f>IF(ISTEXT(物品!G211)=TRUE,"'"&amp;物品!G211&amp;"'",物品!G211)</f>
        <v>0</v>
      </c>
      <c r="F211">
        <f>IF(ISTEXT(物品!H211)=TRUE,"'"&amp;物品!H211&amp;"'",物品!H211)</f>
        <v>0</v>
      </c>
      <c r="G211">
        <f>IF(物品!I211="",0,"'"&amp;物品!I211&amp;"'")</f>
        <v>0</v>
      </c>
      <c r="H211">
        <f>IF(物品!R211="",0,物品!R211)</f>
        <v>0</v>
      </c>
      <c r="I211">
        <f>IF(物品!S211="",0,物品!S211)</f>
        <v>0</v>
      </c>
      <c r="J211" t="str">
        <f>IF(物品!C211="",0,""""&amp;物品!C211&amp;"""")</f>
        <v>"|CffFF0000鸿蒙结晶|r"</v>
      </c>
      <c r="K211" t="str">
        <f>IF(物品!T211="","""""",""""&amp;物品!T211&amp;"""")</f>
        <v>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</v>
      </c>
      <c r="L211" t="str">
        <f>IF(物品!U211="",0,""""&amp;物品!U211&amp;"""")</f>
        <v>"ReplaceableTextures\\CommandButtons\\BTNIP03.blp"</v>
      </c>
      <c r="M211" t="str">
        <f t="shared" si="10"/>
        <v/>
      </c>
      <c r="N211" t="str">
        <f t="shared" si="11"/>
        <v>call InitTypeIdStrings('IP03',"|CffFF0000鸿蒙结晶|r","ReplaceableTextures\\CommandButtons\\BTNIP03.blp","使用后|cffff0000鸿蒙结晶|r数量|cffffc926+1|r(F4内查看)|n|n|cfff0f0f0消耗|r|cffffd24d1|r|cfff0f0f0个|r|cffff0000鸿蒙结晶|r|cfff0f0f0，可重置为|r|cffffd24d高一品质|r|cfff0f0f0的|r|cffffd24d随机法宝|r|cfff0f0f0。|n|r|cff00ff7f操作提示：点击指定法宝，再点击【锻造按钮】。|r")</v>
      </c>
    </row>
    <row r="212" spans="1:14">
      <c r="A212" t="str">
        <f>IF(物品!B212="",0,"'"&amp;物品!B212&amp;"'")</f>
        <v>'IP04'</v>
      </c>
      <c r="B212">
        <f>物品!D212</f>
        <v>0</v>
      </c>
      <c r="C212">
        <f>物品!E212</f>
        <v>0</v>
      </c>
      <c r="D212">
        <f>物品!F212</f>
        <v>0</v>
      </c>
      <c r="E212">
        <f>IF(ISTEXT(物品!G212)=TRUE,"'"&amp;物品!G212&amp;"'",物品!G212)</f>
        <v>0</v>
      </c>
      <c r="F212">
        <f>IF(ISTEXT(物品!H212)=TRUE,"'"&amp;物品!H212&amp;"'",物品!H212)</f>
        <v>0</v>
      </c>
      <c r="G212">
        <f>IF(物品!I212="",0,"'"&amp;物品!I212&amp;"'")</f>
        <v>0</v>
      </c>
      <c r="H212">
        <f>IF(物品!R212="",0,物品!R212)</f>
        <v>0</v>
      </c>
      <c r="I212">
        <f>IF(物品!S212="",0,物品!S212)</f>
        <v>0</v>
      </c>
      <c r="J212" t="str">
        <f>IF(物品!C212="",0,""""&amp;物品!C212&amp;"""")</f>
        <v>"|CffFF0000神兽洗灵石|r"</v>
      </c>
      <c r="K212" t="str">
        <f>IF(物品!T212="","""""",""""&amp;物品!T212&amp;"""")</f>
        <v>"使用后|Cffffc926重置|r当前|Cffff0000觉醒神通【R】|r|Cfff0f0f0。|r"</v>
      </c>
      <c r="L212" t="str">
        <f>IF(物品!U212="",0,""""&amp;物品!U212&amp;"""")</f>
        <v>"ReplaceableTextures\\CommandButtons\\BTNIP04.blp"</v>
      </c>
      <c r="M212" t="str">
        <f t="shared" si="10"/>
        <v/>
      </c>
      <c r="N212" t="str">
        <f t="shared" si="11"/>
        <v>call InitTypeIdStrings('IP04',"|CffFF0000神兽洗灵石|r","ReplaceableTextures\\CommandButtons\\BTNIP04.blp","使用后|Cffffc926重置|r当前|Cffff0000觉醒神通【R】|r|Cfff0f0f0。|r")</v>
      </c>
    </row>
    <row r="213" spans="1:14">
      <c r="A213" t="str">
        <f>IF(物品!B213="",0,"'"&amp;物品!B213&amp;"'")</f>
        <v>'IP05'</v>
      </c>
      <c r="B213">
        <f>物品!D213</f>
        <v>0</v>
      </c>
      <c r="C213">
        <f>物品!E213</f>
        <v>0</v>
      </c>
      <c r="D213">
        <f>物品!F213</f>
        <v>0</v>
      </c>
      <c r="E213">
        <f>IF(ISTEXT(物品!G213)=TRUE,"'"&amp;物品!G213&amp;"'",物品!G213)</f>
        <v>0</v>
      </c>
      <c r="F213">
        <f>IF(ISTEXT(物品!H213)=TRUE,"'"&amp;物品!H213&amp;"'",物品!H213)</f>
        <v>0</v>
      </c>
      <c r="G213">
        <f>IF(物品!I213="",0,"'"&amp;物品!I213&amp;"'")</f>
        <v>0</v>
      </c>
      <c r="H213">
        <f>IF(物品!R213="",0,物品!R213)</f>
        <v>0</v>
      </c>
      <c r="I213">
        <f>IF(物品!S213="",0,物品!S213)</f>
        <v>0</v>
      </c>
      <c r="J213" t="str">
        <f>IF(物品!C213="",0,""""&amp;物品!C213&amp;"""")</f>
        <v>"|CffFF0000虚空圣战卡|r"</v>
      </c>
      <c r="K213" t="str">
        <f>IF(物品!T213="","""""",""""&amp;物品!T213&amp;"""")</f>
        <v>"开启|Cffffc926结界|r，前往虚空终止|Cffff0000封神圣战|r。"</v>
      </c>
      <c r="L213" t="str">
        <f>IF(物品!U213="",0,""""&amp;物品!U213&amp;"""")</f>
        <v>"ReplaceableTextures\\CommandButtons\\BTNIP05.blp"</v>
      </c>
      <c r="M213" t="str">
        <f t="shared" si="10"/>
        <v/>
      </c>
      <c r="N213" t="str">
        <f t="shared" si="11"/>
        <v>call InitTypeIdStrings('IP05',"|CffFF0000虚空圣战卡|r","ReplaceableTextures\\CommandButtons\\BTNIP05.blp","开启|Cffffc926结界|r，前往虚空终止|Cffff0000封神圣战|r。")</v>
      </c>
    </row>
    <row r="214" spans="1:14">
      <c r="A214" t="str">
        <f>IF(物品!B214="",0,"'"&amp;物品!B214&amp;"'")</f>
        <v>'IP06'</v>
      </c>
      <c r="B214">
        <f>物品!D214</f>
        <v>0</v>
      </c>
      <c r="C214">
        <f>物品!E214</f>
        <v>0</v>
      </c>
      <c r="D214">
        <f>物品!F214</f>
        <v>0</v>
      </c>
      <c r="E214">
        <f>IF(ISTEXT(物品!G214)=TRUE,"'"&amp;物品!G214&amp;"'",物品!G214)</f>
        <v>0</v>
      </c>
      <c r="F214">
        <f>IF(ISTEXT(物品!H214)=TRUE,"'"&amp;物品!H214&amp;"'",物品!H214)</f>
        <v>0</v>
      </c>
      <c r="G214">
        <f>IF(物品!I214="",0,"'"&amp;物品!I214&amp;"'")</f>
        <v>0</v>
      </c>
      <c r="H214">
        <f>IF(物品!R214="",0,物品!R214)</f>
        <v>0</v>
      </c>
      <c r="I214">
        <f>IF(物品!S214="",0,物品!S214)</f>
        <v>0</v>
      </c>
      <c r="J214" t="str">
        <f>IF(物品!C214="",0,""""&amp;物品!C214&amp;"""")</f>
        <v>"|CffFF0000副本奖励刷新券|r"</v>
      </c>
      <c r="K214" t="str">
        <f>IF(物品!T214="","""""",""""&amp;物品!T214&amp;"""")</f>
        <v>"使用后可重置当前副本奖励选项。"</v>
      </c>
      <c r="L214" t="str">
        <f>IF(物品!U214="",0,""""&amp;物品!U214&amp;"""")</f>
        <v>"ReplaceableTextures\\CommandButtons\\BTNIP06.blp"</v>
      </c>
      <c r="M214" t="str">
        <f t="shared" si="10"/>
        <v/>
      </c>
      <c r="N214" t="str">
        <f t="shared" si="11"/>
        <v>call InitTypeIdStrings('IP06',"|CffFF0000副本奖励刷新券|r","ReplaceableTextures\\CommandButtons\\BTNIP06.blp","使用后可重置当前副本奖励选项。")</v>
      </c>
    </row>
    <row r="215" spans="1:14">
      <c r="A215" t="str">
        <f>IF(物品!B215="",0,"'"&amp;物品!B215&amp;"'")</f>
        <v>'IP07'</v>
      </c>
      <c r="B215">
        <f>物品!D215</f>
        <v>0</v>
      </c>
      <c r="C215">
        <f>物品!E215</f>
        <v>0</v>
      </c>
      <c r="D215">
        <f>物品!F215</f>
        <v>0</v>
      </c>
      <c r="E215">
        <f>IF(ISTEXT(物品!G215)=TRUE,"'"&amp;物品!G215&amp;"'",物品!G215)</f>
        <v>0</v>
      </c>
      <c r="F215">
        <f>IF(ISTEXT(物品!H215)=TRUE,"'"&amp;物品!H215&amp;"'",物品!H215)</f>
        <v>0</v>
      </c>
      <c r="G215">
        <f>IF(物品!I215="",0,"'"&amp;物品!I215&amp;"'")</f>
        <v>0</v>
      </c>
      <c r="H215">
        <f>IF(物品!R215="",0,物品!R215)</f>
        <v>0</v>
      </c>
      <c r="I215">
        <f>IF(物品!S215="",0,物品!S215)</f>
        <v>0</v>
      </c>
      <c r="J215" t="str">
        <f>IF(物品!C215="",0,""""&amp;物品!C215&amp;"""")</f>
        <v>"|CffFF0000符印奖励刷新券|r"</v>
      </c>
      <c r="K215" t="str">
        <f>IF(物品!T215="","""""",""""&amp;物品!T215&amp;"""")</f>
        <v>"使用后可重置当前符印奖励选项。"</v>
      </c>
      <c r="L215" t="str">
        <f>IF(物品!U215="",0,""""&amp;物品!U215&amp;"""")</f>
        <v>"ReplaceableTextures\\CommandButtons\\BTNIP07.blp"</v>
      </c>
      <c r="M215" t="str">
        <f t="shared" si="10"/>
        <v/>
      </c>
      <c r="N215" t="str">
        <f t="shared" si="11"/>
        <v>call InitTypeIdStrings('IP07',"|CffFF0000符印奖励刷新券|r","ReplaceableTextures\\CommandButtons\\BTNIP07.blp","使用后可重置当前符印奖励选项。")</v>
      </c>
    </row>
    <row r="216" spans="1:14">
      <c r="A216" t="str">
        <f>IF(物品!B216="",0,"'"&amp;物品!B216&amp;"'")</f>
        <v>'IP14'</v>
      </c>
      <c r="B216">
        <f>物品!D216</f>
        <v>0</v>
      </c>
      <c r="C216">
        <f>物品!E216</f>
        <v>0</v>
      </c>
      <c r="D216">
        <f>物品!F216</f>
        <v>0</v>
      </c>
      <c r="E216">
        <f>IF(ISTEXT(物品!G216)=TRUE,"'"&amp;物品!G216&amp;"'",物品!G216)</f>
        <v>0</v>
      </c>
      <c r="F216">
        <f>IF(ISTEXT(物品!H216)=TRUE,"'"&amp;物品!H216&amp;"'",物品!H216)</f>
        <v>0</v>
      </c>
      <c r="G216">
        <f>IF(物品!I216="",0,"'"&amp;物品!I216&amp;"'")</f>
        <v>0</v>
      </c>
      <c r="H216">
        <f>IF(物品!R216="",0,物品!R216)</f>
        <v>0</v>
      </c>
      <c r="I216">
        <f>IF(物品!S216="",0,物品!S216)</f>
        <v>0</v>
      </c>
      <c r="J216" t="str">
        <f>IF(物品!C216="",0,""""&amp;物品!C216&amp;"""")</f>
        <v>"|CffFF0000神兽洗灵石|r"</v>
      </c>
      <c r="K216" t="str">
        <f>IF(物品!T216="","""""",""""&amp;物品!T216&amp;"""")</f>
        <v>"使用后|Cffffc926重置|r当前|Cffff0000觉醒神通【R】|r|Cfff0f0f0。|r"</v>
      </c>
      <c r="L216" t="str">
        <f>IF(物品!U216="",0,""""&amp;物品!U216&amp;"""")</f>
        <v>"ReplaceableTextures\\CommandButtons\\BTNIP04.blp"</v>
      </c>
      <c r="M216" t="str">
        <f t="shared" si="10"/>
        <v/>
      </c>
      <c r="N216" t="str">
        <f t="shared" si="11"/>
        <v>call InitTypeIdStrings('IP14',"|CffFF0000神兽洗灵石|r","ReplaceableTextures\\CommandButtons\\BTNIP04.blp","使用后|Cffffc926重置|r当前|Cffff0000觉醒神通【R】|r|Cfff0f0f0。|r")</v>
      </c>
    </row>
    <row r="217" spans="1:14">
      <c r="A217">
        <f>IF(物品!B461="",0,"'"&amp;物品!B461&amp;"'")</f>
        <v>0</v>
      </c>
      <c r="B217">
        <f>物品!D318</f>
        <v>0</v>
      </c>
      <c r="C217">
        <f>物品!E461</f>
        <v>0</v>
      </c>
      <c r="D217">
        <f>物品!F461</f>
        <v>0</v>
      </c>
      <c r="E217">
        <f>IF(ISTEXT(物品!G452)=TRUE,"'"&amp;物品!G452&amp;"'",物品!G452)</f>
        <v>0</v>
      </c>
      <c r="F217">
        <f>IF(ISTEXT(物品!H452)=TRUE,"'"&amp;物品!H452&amp;"'",物品!H452)</f>
        <v>0</v>
      </c>
      <c r="G217">
        <f>IF(物品!I461="",0,"'"&amp;物品!I461&amp;"'")</f>
        <v>0</v>
      </c>
      <c r="H217">
        <f>IF(物品!R452="",0,物品!R452)</f>
        <v>0</v>
      </c>
      <c r="I217">
        <f>IF(物品!S452="",0,物品!S452)</f>
        <v>0</v>
      </c>
      <c r="J217">
        <f>IF(物品!C461="",0,""""&amp;物品!C461&amp;"""")</f>
        <v>0</v>
      </c>
      <c r="K217" t="str">
        <f>IF(物品!T461="","""""",""""&amp;物品!T461&amp;"""")</f>
        <v>""</v>
      </c>
      <c r="L217">
        <f>IF(物品!U461="",0,""""&amp;物品!U461&amp;"""")</f>
        <v>0</v>
      </c>
      <c r="M217" t="str">
        <f t="shared" ref="M217:M225" si="12">IF(ISERROR(FIND(",0,0,0,0,0,0,0,0)","InitEquipData("&amp;A217&amp;","&amp;B217&amp;","&amp;C217&amp;","&amp;D217&amp;","&amp;E217&amp;","&amp;F217&amp;","&amp;G217&amp;","&amp;H217&amp;","&amp;I217&amp;")")),"InitEquipData("&amp;A217&amp;","&amp;B217&amp;","&amp;C217&amp;","&amp;D217&amp;","&amp;E217&amp;","&amp;F217&amp;","&amp;G217&amp;","&amp;H217&amp;","&amp;I217&amp;")","")</f>
        <v/>
      </c>
      <c r="N217" t="str">
        <f t="shared" ref="N217:N225" si="13">IF(ISERROR(FIND(",0,0,0)","call InitTypeIdStrings("&amp;A217&amp;","&amp;J217&amp;","&amp;K217&amp;","&amp;L217&amp;")")),"call InitTypeIdStrings("&amp;A217&amp;","&amp;J217&amp;","&amp;L217&amp;","&amp;K217&amp;")","")</f>
        <v>call InitTypeIdStrings(0,0,0,"")</v>
      </c>
    </row>
    <row r="218" spans="1:14">
      <c r="A218">
        <f>IF(物品!B462="",0,"'"&amp;物品!B462&amp;"'")</f>
        <v>0</v>
      </c>
      <c r="B218">
        <f>物品!D319</f>
        <v>0</v>
      </c>
      <c r="C218">
        <f>物品!E462</f>
        <v>0</v>
      </c>
      <c r="D218">
        <f>物品!F462</f>
        <v>0</v>
      </c>
      <c r="E218">
        <f>IF(ISTEXT(物品!G453)=TRUE,"'"&amp;物品!G453&amp;"'",物品!G453)</f>
        <v>0</v>
      </c>
      <c r="F218">
        <f>IF(ISTEXT(物品!H453)=TRUE,"'"&amp;物品!H453&amp;"'",物品!H453)</f>
        <v>0</v>
      </c>
      <c r="G218">
        <f>IF(物品!I462="",0,"'"&amp;物品!I462&amp;"'")</f>
        <v>0</v>
      </c>
      <c r="H218">
        <f>IF(物品!R453="",0,物品!R453)</f>
        <v>0</v>
      </c>
      <c r="I218">
        <f>IF(物品!S453="",0,物品!S453)</f>
        <v>0</v>
      </c>
      <c r="J218">
        <f>IF(物品!C462="",0,""""&amp;物品!C462&amp;"""")</f>
        <v>0</v>
      </c>
      <c r="K218" t="str">
        <f>IF(物品!T462="","""""",""""&amp;物品!T462&amp;"""")</f>
        <v>""</v>
      </c>
      <c r="L218">
        <f>IF(物品!U462="",0,""""&amp;物品!U462&amp;"""")</f>
        <v>0</v>
      </c>
      <c r="M218" t="str">
        <f t="shared" si="12"/>
        <v/>
      </c>
      <c r="N218" t="str">
        <f t="shared" si="13"/>
        <v>call InitTypeIdStrings(0,0,0,"")</v>
      </c>
    </row>
    <row r="219" spans="1:14">
      <c r="A219">
        <f>IF(物品!B463="",0,"'"&amp;物品!B463&amp;"'")</f>
        <v>0</v>
      </c>
      <c r="B219">
        <f>物品!D326</f>
        <v>0</v>
      </c>
      <c r="C219">
        <f>物品!E463</f>
        <v>0</v>
      </c>
      <c r="D219">
        <f>物品!F463</f>
        <v>0</v>
      </c>
      <c r="E219">
        <f>IF(ISTEXT(物品!G454)=TRUE,"'"&amp;物品!G454&amp;"'",物品!G454)</f>
        <v>0</v>
      </c>
      <c r="F219">
        <f>IF(ISTEXT(物品!H454)=TRUE,"'"&amp;物品!H454&amp;"'",物品!H454)</f>
        <v>0</v>
      </c>
      <c r="G219">
        <f>IF(物品!I463="",0,"'"&amp;物品!I463&amp;"'")</f>
        <v>0</v>
      </c>
      <c r="H219">
        <f>IF(物品!R454="",0,物品!R454)</f>
        <v>0</v>
      </c>
      <c r="I219">
        <f>IF(物品!S454="",0,物品!S454)</f>
        <v>0</v>
      </c>
      <c r="J219">
        <f>IF(物品!C463="",0,""""&amp;物品!C463&amp;"""")</f>
        <v>0</v>
      </c>
      <c r="K219" t="str">
        <f>IF(物品!T463="","""""",""""&amp;物品!T463&amp;"""")</f>
        <v>""</v>
      </c>
      <c r="L219">
        <f>IF(物品!U463="",0,""""&amp;物品!U463&amp;"""")</f>
        <v>0</v>
      </c>
      <c r="M219" t="str">
        <f t="shared" si="12"/>
        <v/>
      </c>
      <c r="N219" t="str">
        <f t="shared" si="13"/>
        <v>call InitTypeIdStrings(0,0,0,"")</v>
      </c>
    </row>
    <row r="220" spans="1:14">
      <c r="A220">
        <f>IF(物品!B464="",0,"'"&amp;物品!B464&amp;"'")</f>
        <v>0</v>
      </c>
      <c r="B220">
        <f>物品!D327</f>
        <v>0</v>
      </c>
      <c r="C220">
        <f>物品!E464</f>
        <v>0</v>
      </c>
      <c r="D220">
        <f>物品!F464</f>
        <v>0</v>
      </c>
      <c r="E220">
        <f>IF(ISTEXT(物品!G455)=TRUE,"'"&amp;物品!G455&amp;"'",物品!G455)</f>
        <v>0</v>
      </c>
      <c r="F220">
        <f>IF(ISTEXT(物品!H455)=TRUE,"'"&amp;物品!H455&amp;"'",物品!H455)</f>
        <v>0</v>
      </c>
      <c r="G220">
        <f>IF(物品!I464="",0,"'"&amp;物品!I464&amp;"'")</f>
        <v>0</v>
      </c>
      <c r="H220">
        <f>IF(物品!R455="",0,物品!R455)</f>
        <v>0</v>
      </c>
      <c r="I220">
        <f>IF(物品!S455="",0,物品!S455)</f>
        <v>0</v>
      </c>
      <c r="J220">
        <f>IF(物品!C464="",0,""""&amp;物品!C464&amp;"""")</f>
        <v>0</v>
      </c>
      <c r="K220" t="str">
        <f>IF(物品!T464="","""""",""""&amp;物品!T464&amp;"""")</f>
        <v>""</v>
      </c>
      <c r="L220">
        <f>IF(物品!U464="",0,""""&amp;物品!U464&amp;"""")</f>
        <v>0</v>
      </c>
      <c r="M220" t="str">
        <f t="shared" si="12"/>
        <v/>
      </c>
      <c r="N220" t="str">
        <f t="shared" si="13"/>
        <v>call InitTypeIdStrings(0,0,0,"")</v>
      </c>
    </row>
    <row r="221" spans="1:14">
      <c r="A221">
        <f>IF(物品!B465="",0,"'"&amp;物品!B465&amp;"'")</f>
        <v>0</v>
      </c>
      <c r="B221">
        <f>物品!D328</f>
        <v>0</v>
      </c>
      <c r="C221">
        <f>物品!E465</f>
        <v>0</v>
      </c>
      <c r="D221">
        <f>物品!F465</f>
        <v>0</v>
      </c>
      <c r="E221">
        <f>IF(ISTEXT(物品!G456)=TRUE,"'"&amp;物品!G456&amp;"'",物品!G456)</f>
        <v>0</v>
      </c>
      <c r="F221">
        <f>IF(ISTEXT(物品!H456)=TRUE,"'"&amp;物品!H456&amp;"'",物品!H456)</f>
        <v>0</v>
      </c>
      <c r="G221">
        <f>IF(物品!I465="",0,"'"&amp;物品!I465&amp;"'")</f>
        <v>0</v>
      </c>
      <c r="H221">
        <f>IF(物品!R456="",0,物品!R456)</f>
        <v>0</v>
      </c>
      <c r="I221">
        <f>IF(物品!S456="",0,物品!S456)</f>
        <v>0</v>
      </c>
      <c r="J221">
        <f>IF(物品!C465="",0,""""&amp;物品!C465&amp;"""")</f>
        <v>0</v>
      </c>
      <c r="K221" t="str">
        <f>IF(物品!T465="","""""",""""&amp;物品!T465&amp;"""")</f>
        <v>""</v>
      </c>
      <c r="L221">
        <f>IF(物品!U465="",0,""""&amp;物品!U465&amp;"""")</f>
        <v>0</v>
      </c>
      <c r="M221" t="str">
        <f t="shared" si="12"/>
        <v/>
      </c>
      <c r="N221" t="str">
        <f t="shared" si="13"/>
        <v>call InitTypeIdStrings(0,0,0,"")</v>
      </c>
    </row>
    <row r="222" spans="1:14">
      <c r="A222">
        <f>IF(物品!B466="",0,"'"&amp;物品!B466&amp;"'")</f>
        <v>0</v>
      </c>
      <c r="B222">
        <f>物品!D329</f>
        <v>0</v>
      </c>
      <c r="C222">
        <f>物品!E466</f>
        <v>0</v>
      </c>
      <c r="D222">
        <f>物品!F466</f>
        <v>0</v>
      </c>
      <c r="E222">
        <f>IF(ISTEXT(物品!G457)=TRUE,"'"&amp;物品!G457&amp;"'",物品!G457)</f>
        <v>0</v>
      </c>
      <c r="F222">
        <f>IF(ISTEXT(物品!H457)=TRUE,"'"&amp;物品!H457&amp;"'",物品!H457)</f>
        <v>0</v>
      </c>
      <c r="G222">
        <f>IF(物品!I466="",0,"'"&amp;物品!I466&amp;"'")</f>
        <v>0</v>
      </c>
      <c r="H222">
        <f>IF(物品!R457="",0,物品!R457)</f>
        <v>0</v>
      </c>
      <c r="I222">
        <f>IF(物品!S457="",0,物品!S457)</f>
        <v>0</v>
      </c>
      <c r="J222">
        <f>IF(物品!C466="",0,""""&amp;物品!C466&amp;"""")</f>
        <v>0</v>
      </c>
      <c r="K222" t="str">
        <f>IF(物品!T466="","""""",""""&amp;物品!T466&amp;"""")</f>
        <v>""</v>
      </c>
      <c r="L222">
        <f>IF(物品!U466="",0,""""&amp;物品!U466&amp;"""")</f>
        <v>0</v>
      </c>
      <c r="M222" t="str">
        <f t="shared" si="12"/>
        <v/>
      </c>
      <c r="N222" t="str">
        <f t="shared" si="13"/>
        <v>call InitTypeIdStrings(0,0,0,"")</v>
      </c>
    </row>
    <row r="223" spans="1:14">
      <c r="A223">
        <f>IF(物品!B467="",0,"'"&amp;物品!B467&amp;"'")</f>
        <v>0</v>
      </c>
      <c r="B223">
        <f>物品!D330</f>
        <v>0</v>
      </c>
      <c r="C223">
        <f>物品!E467</f>
        <v>0</v>
      </c>
      <c r="D223">
        <f>物品!F467</f>
        <v>0</v>
      </c>
      <c r="E223">
        <f>IF(ISTEXT(物品!G458)=TRUE,"'"&amp;物品!G458&amp;"'",物品!G458)</f>
        <v>0</v>
      </c>
      <c r="F223">
        <f>IF(ISTEXT(物品!H458)=TRUE,"'"&amp;物品!H458&amp;"'",物品!H458)</f>
        <v>0</v>
      </c>
      <c r="G223">
        <f>IF(物品!I467="",0,"'"&amp;物品!I467&amp;"'")</f>
        <v>0</v>
      </c>
      <c r="H223">
        <f>IF(物品!R458="",0,物品!R458)</f>
        <v>0</v>
      </c>
      <c r="I223">
        <f>IF(物品!S458="",0,物品!S458)</f>
        <v>0</v>
      </c>
      <c r="J223">
        <f>IF(物品!C467="",0,""""&amp;物品!C467&amp;"""")</f>
        <v>0</v>
      </c>
      <c r="K223" t="str">
        <f>IF(物品!T467="","""""",""""&amp;物品!T467&amp;"""")</f>
        <v>""</v>
      </c>
      <c r="L223">
        <f>IF(物品!U467="",0,""""&amp;物品!U467&amp;"""")</f>
        <v>0</v>
      </c>
      <c r="M223" t="str">
        <f t="shared" si="12"/>
        <v/>
      </c>
      <c r="N223" t="str">
        <f t="shared" si="13"/>
        <v>call InitTypeIdStrings(0,0,0,"")</v>
      </c>
    </row>
    <row r="224" spans="1:14">
      <c r="A224">
        <f>IF(物品!B468="",0,"'"&amp;物品!B468&amp;"'")</f>
        <v>0</v>
      </c>
      <c r="B224">
        <f>物品!D331</f>
        <v>0</v>
      </c>
      <c r="C224">
        <f>物品!E468</f>
        <v>0</v>
      </c>
      <c r="D224">
        <f>物品!F468</f>
        <v>0</v>
      </c>
      <c r="E224">
        <f>IF(ISTEXT(物品!G459)=TRUE,"'"&amp;物品!G459&amp;"'",物品!G459)</f>
        <v>0</v>
      </c>
      <c r="F224">
        <f>IF(ISTEXT(物品!H459)=TRUE,"'"&amp;物品!H459&amp;"'",物品!H459)</f>
        <v>0</v>
      </c>
      <c r="G224">
        <f>IF(物品!I468="",0,"'"&amp;物品!I468&amp;"'")</f>
        <v>0</v>
      </c>
      <c r="H224">
        <f>IF(物品!R459="",0,物品!R459)</f>
        <v>0</v>
      </c>
      <c r="I224">
        <f>IF(物品!S459="",0,物品!S459)</f>
        <v>0</v>
      </c>
      <c r="J224">
        <f>IF(物品!C468="",0,""""&amp;物品!C468&amp;"""")</f>
        <v>0</v>
      </c>
      <c r="K224" t="str">
        <f>IF(物品!T468="","""""",""""&amp;物品!T468&amp;"""")</f>
        <v>""</v>
      </c>
      <c r="L224">
        <f>IF(物品!U468="",0,""""&amp;物品!U468&amp;"""")</f>
        <v>0</v>
      </c>
      <c r="M224" t="str">
        <f t="shared" si="12"/>
        <v/>
      </c>
      <c r="N224" t="str">
        <f t="shared" si="13"/>
        <v>call InitTypeIdStrings(0,0,0,"")</v>
      </c>
    </row>
    <row r="225" spans="1:14">
      <c r="A225">
        <f>IF(物品!B469="",0,"'"&amp;物品!B469&amp;"'")</f>
        <v>0</v>
      </c>
      <c r="B225">
        <f>物品!D332</f>
        <v>0</v>
      </c>
      <c r="C225">
        <f>物品!E469</f>
        <v>0</v>
      </c>
      <c r="D225">
        <f>物品!F469</f>
        <v>0</v>
      </c>
      <c r="E225">
        <f>IF(ISTEXT(物品!G460)=TRUE,"'"&amp;物品!G460&amp;"'",物品!G460)</f>
        <v>0</v>
      </c>
      <c r="F225">
        <f>IF(ISTEXT(物品!H460)=TRUE,"'"&amp;物品!H460&amp;"'",物品!H460)</f>
        <v>0</v>
      </c>
      <c r="G225">
        <f>IF(物品!I469="",0,"'"&amp;物品!I469&amp;"'")</f>
        <v>0</v>
      </c>
      <c r="H225">
        <f>IF(物品!R460="",0,物品!R460)</f>
        <v>0</v>
      </c>
      <c r="I225">
        <f>IF(物品!S460="",0,物品!S460)</f>
        <v>0</v>
      </c>
      <c r="J225">
        <f>IF(物品!C469="",0,""""&amp;物品!C469&amp;"""")</f>
        <v>0</v>
      </c>
      <c r="K225" t="str">
        <f>IF(物品!T469="","""""",""""&amp;物品!T469&amp;"""")</f>
        <v>""</v>
      </c>
      <c r="L225">
        <f>IF(物品!U469="",0,""""&amp;物品!U469&amp;"""")</f>
        <v>0</v>
      </c>
      <c r="M225" t="str">
        <f t="shared" si="12"/>
        <v/>
      </c>
      <c r="N225" t="str">
        <f t="shared" si="13"/>
        <v>call InitTypeIdStrings(0,0,0,"")</v>
      </c>
    </row>
  </sheetData>
  <phoneticPr fontId="34" type="noConversion"/>
  <pageMargins left="0.69930555555555596" right="0.69930555555555596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CH313"/>
  <sheetViews>
    <sheetView workbookViewId="0">
      <selection activeCell="CC11" sqref="CC11"/>
    </sheetView>
  </sheetViews>
  <sheetFormatPr defaultColWidth="9" defaultRowHeight="14.25"/>
  <cols>
    <col min="1" max="1" width="6.25" customWidth="1"/>
    <col min="2" max="2" width="18.125" customWidth="1"/>
    <col min="3" max="12" width="9" hidden="1" customWidth="1"/>
    <col min="13" max="13" width="9.875" hidden="1" customWidth="1"/>
    <col min="14" max="23" width="9" hidden="1" customWidth="1"/>
    <col min="24" max="24" width="9.875" hidden="1" customWidth="1"/>
    <col min="25" max="34" width="9" hidden="1" customWidth="1"/>
    <col min="35" max="35" width="9.875" hidden="1" customWidth="1"/>
    <col min="36" max="45" width="9" hidden="1" customWidth="1"/>
    <col min="46" max="46" width="9.875" hidden="1" customWidth="1"/>
    <col min="47" max="56" width="9" hidden="1" customWidth="1"/>
    <col min="57" max="57" width="9.875" hidden="1" customWidth="1"/>
    <col min="58" max="67" width="9" hidden="1" customWidth="1"/>
    <col min="68" max="68" width="9.875" hidden="1" customWidth="1"/>
    <col min="69" max="78" width="9" hidden="1" customWidth="1"/>
    <col min="79" max="79" width="9.875" hidden="1" customWidth="1"/>
    <col min="80" max="86" width="20.625" customWidth="1"/>
  </cols>
  <sheetData>
    <row r="1" spans="1:86">
      <c r="B1" s="36"/>
      <c r="CC1" s="10" t="s">
        <v>1195</v>
      </c>
      <c r="CD1" s="10" t="s">
        <v>1195</v>
      </c>
      <c r="CE1" s="10" t="s">
        <v>1195</v>
      </c>
      <c r="CF1" s="10" t="s">
        <v>1195</v>
      </c>
      <c r="CH1" s="10" t="s">
        <v>1195</v>
      </c>
    </row>
    <row r="2" spans="1:86">
      <c r="C2" t="str">
        <f>物品!V2</f>
        <v>攻击</v>
      </c>
      <c r="D2" t="str">
        <f>物品!W2</f>
        <v>业力</v>
      </c>
      <c r="E2" t="str">
        <f>物品!X2</f>
        <v>护甲</v>
      </c>
      <c r="F2" t="str">
        <f>物品!Y2</f>
        <v>法抗</v>
      </c>
      <c r="G2" t="str">
        <f>物品!Z2</f>
        <v>生命值</v>
      </c>
      <c r="H2" t="str">
        <f>物品!AA2</f>
        <v>魔法值</v>
      </c>
      <c r="I2" t="str">
        <f>物品!AB2</f>
        <v>生命回复</v>
      </c>
      <c r="J2" t="str">
        <f>物品!AC2</f>
        <v>魔法回复</v>
      </c>
      <c r="K2" t="str">
        <f>物品!AD2</f>
        <v>攻速</v>
      </c>
      <c r="L2" t="str">
        <f>物品!AE2</f>
        <v>闪避</v>
      </c>
      <c r="N2" t="str">
        <f>物品!AF2</f>
        <v>免伤</v>
      </c>
      <c r="O2" t="str">
        <f>物品!AG2</f>
        <v>攻击伤害</v>
      </c>
      <c r="P2" t="str">
        <f>物品!AH2</f>
        <v>物理穿透</v>
      </c>
      <c r="Q2" t="str">
        <f>物品!AI2</f>
        <v>法术穿透</v>
      </c>
      <c r="R2" t="str">
        <f>物品!AJ2</f>
        <v>攻击伤害</v>
      </c>
      <c r="S2" t="str">
        <f>物品!AK2</f>
        <v>技能伤害</v>
      </c>
      <c r="T2" t="str">
        <f>物品!AL2</f>
        <v>伤害加成</v>
      </c>
      <c r="U2" t="str">
        <f>物品!AM2</f>
        <v>伤害减免</v>
      </c>
      <c r="V2" t="str">
        <f>物品!AN2</f>
        <v>暴击</v>
      </c>
      <c r="W2" t="str">
        <f>物品!AO2</f>
        <v>暴伤</v>
      </c>
      <c r="Y2" t="str">
        <f>物品!AP2</f>
        <v>吸血</v>
      </c>
      <c r="Z2" t="str">
        <f>物品!AQ2</f>
        <v>分裂</v>
      </c>
      <c r="AA2" t="str">
        <f>物品!AR2</f>
        <v>致命概率</v>
      </c>
      <c r="AB2" t="str">
        <f>物品!AS2</f>
        <v>致命倍率</v>
      </c>
      <c r="AC2" t="str">
        <f>物品!AT2</f>
        <v>冷却缩减</v>
      </c>
      <c r="AD2" t="str">
        <f>物品!AU2</f>
        <v>冷却降低</v>
      </c>
      <c r="AE2" t="str">
        <f>物品!AV2</f>
        <v>触发概率</v>
      </c>
      <c r="AF2" t="str">
        <f>物品!AW2</f>
        <v>生命恢复%</v>
      </c>
      <c r="AG2" t="str">
        <f>物品!AX2</f>
        <v>魔法恢复%</v>
      </c>
      <c r="AH2">
        <f>物品!AY2</f>
        <v>0</v>
      </c>
      <c r="AJ2" t="str">
        <f>物品!AZ2</f>
        <v>生命%</v>
      </c>
      <c r="AK2" t="str">
        <f>物品!BA2</f>
        <v>攻击%</v>
      </c>
      <c r="AL2" t="str">
        <f>物品!BB2</f>
        <v>法强%</v>
      </c>
      <c r="AM2" t="str">
        <f>物品!BC2</f>
        <v>攻速-%</v>
      </c>
      <c r="AN2" t="str">
        <f>物品!BD2</f>
        <v>冷却-%</v>
      </c>
      <c r="AO2">
        <f>物品!BE2</f>
        <v>0</v>
      </c>
      <c r="AP2">
        <f>物品!BF2</f>
        <v>0</v>
      </c>
      <c r="AQ2">
        <f>物品!BG2</f>
        <v>0</v>
      </c>
      <c r="AR2">
        <f>物品!BH2</f>
        <v>0</v>
      </c>
      <c r="AS2" t="str">
        <f>物品!BI2</f>
        <v>元神力</v>
      </c>
      <c r="AU2" t="str">
        <f>物品!BJ2</f>
        <v>金币加成</v>
      </c>
      <c r="AV2">
        <f>物品!BK2</f>
        <v>0</v>
      </c>
      <c r="AW2" t="str">
        <f>物品!BL2</f>
        <v>杀敌攻击</v>
      </c>
      <c r="AX2" t="str">
        <f>物品!BM2</f>
        <v>杀敌业力</v>
      </c>
      <c r="AY2" t="str">
        <f>物品!BN2</f>
        <v>杀敌生命</v>
      </c>
      <c r="AZ2" t="str">
        <f>物品!BO2</f>
        <v>杀敌金币</v>
      </c>
      <c r="BA2" t="str">
        <f>物品!BP2</f>
        <v>每秒攻击</v>
      </c>
      <c r="BB2" t="str">
        <f>物品!BQ2</f>
        <v>每秒业力</v>
      </c>
      <c r="BC2" t="str">
        <f>物品!BR2</f>
        <v>每秒生命</v>
      </c>
      <c r="BD2" t="str">
        <f>物品!BS2</f>
        <v>每秒金币</v>
      </c>
      <c r="BF2" t="str">
        <f>物品!BT2</f>
        <v>攻击距离</v>
      </c>
      <c r="BG2">
        <f>物品!BU2</f>
        <v>0</v>
      </c>
      <c r="BH2">
        <f>物品!BV2</f>
        <v>0</v>
      </c>
      <c r="BI2">
        <f>物品!BW2</f>
        <v>0</v>
      </c>
      <c r="BJ2">
        <f>物品!BX2</f>
        <v>0</v>
      </c>
      <c r="BK2">
        <f>物品!BY2</f>
        <v>0</v>
      </c>
      <c r="BL2">
        <f>物品!BZ2</f>
        <v>0</v>
      </c>
      <c r="BM2">
        <f>物品!CA2</f>
        <v>0</v>
      </c>
      <c r="BN2">
        <f>物品!CB2</f>
        <v>0</v>
      </c>
      <c r="BO2">
        <f>物品!CC2</f>
        <v>0</v>
      </c>
      <c r="BQ2">
        <f>物品!CD2</f>
        <v>0</v>
      </c>
      <c r="BR2">
        <f>物品!CE2</f>
        <v>0</v>
      </c>
      <c r="BS2">
        <f>物品!CF2</f>
        <v>0</v>
      </c>
      <c r="BT2">
        <f>物品!CG2</f>
        <v>0</v>
      </c>
      <c r="BU2">
        <f>物品!CH2</f>
        <v>0</v>
      </c>
      <c r="BV2">
        <f>物品!CI2</f>
        <v>0</v>
      </c>
      <c r="BW2">
        <f>物品!CJ2</f>
        <v>0</v>
      </c>
      <c r="BX2">
        <f>物品!CK2</f>
        <v>0</v>
      </c>
      <c r="BY2">
        <f>物品!CL2</f>
        <v>0</v>
      </c>
      <c r="BZ2">
        <f>物品!CM2</f>
        <v>0</v>
      </c>
      <c r="CB2" s="10" t="s">
        <v>1196</v>
      </c>
      <c r="CC2" s="10" t="s">
        <v>1197</v>
      </c>
      <c r="CD2" s="10" t="s">
        <v>1198</v>
      </c>
      <c r="CE2" s="10" t="s">
        <v>1199</v>
      </c>
      <c r="CF2" s="10" t="s">
        <v>1200</v>
      </c>
      <c r="CG2" s="10" t="s">
        <v>1201</v>
      </c>
    </row>
    <row r="3" spans="1:86">
      <c r="A3" t="e">
        <f>物品!#REF!</f>
        <v>#REF!</v>
      </c>
      <c r="B3" t="e">
        <f>物品!#REF!</f>
        <v>#REF!</v>
      </c>
      <c r="C3" t="e">
        <f>物品!#REF!</f>
        <v>#REF!</v>
      </c>
      <c r="D3" t="e">
        <f>物品!#REF!</f>
        <v>#REF!</v>
      </c>
      <c r="E3" t="e">
        <f>物品!#REF!</f>
        <v>#REF!</v>
      </c>
      <c r="F3" t="e">
        <f>物品!#REF!</f>
        <v>#REF!</v>
      </c>
      <c r="G3" t="e">
        <f>物品!#REF!</f>
        <v>#REF!</v>
      </c>
      <c r="H3" t="e">
        <f>物品!#REF!</f>
        <v>#REF!</v>
      </c>
      <c r="I3" t="e">
        <f>物品!#REF!</f>
        <v>#REF!</v>
      </c>
      <c r="J3" t="e">
        <f>物品!#REF!</f>
        <v>#REF!</v>
      </c>
      <c r="K3" t="e">
        <f>物品!#REF!</f>
        <v>#REF!</v>
      </c>
      <c r="L3" t="e">
        <f>物品!#REF!</f>
        <v>#REF!</v>
      </c>
      <c r="M3" t="e">
        <f>"InitUnitState('"&amp;$A3&amp;"',"&amp;C3&amp;","&amp;D3&amp;","&amp;E3&amp;","&amp;F3&amp;","&amp;G3&amp;","&amp;H3&amp;","&amp;I3&amp;","&amp;J3&amp;","&amp;K3&amp;","&amp;L3&amp;")"</f>
        <v>#REF!</v>
      </c>
      <c r="N3" t="e">
        <f>物品!#REF!</f>
        <v>#REF!</v>
      </c>
      <c r="O3" t="e">
        <f>物品!#REF!</f>
        <v>#REF!</v>
      </c>
      <c r="P3" t="e">
        <f>物品!#REF!</f>
        <v>#REF!</v>
      </c>
      <c r="Q3" t="e">
        <f>物品!#REF!</f>
        <v>#REF!</v>
      </c>
      <c r="R3" t="e">
        <f>物品!#REF!</f>
        <v>#REF!</v>
      </c>
      <c r="S3" t="e">
        <f>物品!#REF!</f>
        <v>#REF!</v>
      </c>
      <c r="T3" t="e">
        <f>物品!#REF!</f>
        <v>#REF!</v>
      </c>
      <c r="U3" t="e">
        <f>物品!#REF!</f>
        <v>#REF!</v>
      </c>
      <c r="V3" t="e">
        <f>物品!#REF!</f>
        <v>#REF!</v>
      </c>
      <c r="W3" t="e">
        <f>物品!#REF!</f>
        <v>#REF!</v>
      </c>
      <c r="X3" t="e">
        <f>"InitUnitNormal('"&amp;$A3&amp;"',"&amp;N3&amp;","&amp;O3&amp;","&amp;P3&amp;","&amp;Q3&amp;","&amp;R3&amp;","&amp;S3&amp;","&amp;T3&amp;","&amp;U3&amp;","&amp;V3&amp;","&amp;W3&amp;")"</f>
        <v>#REF!</v>
      </c>
      <c r="Y3" t="e">
        <f>物品!#REF!</f>
        <v>#REF!</v>
      </c>
      <c r="Z3" t="e">
        <f>物品!#REF!</f>
        <v>#REF!</v>
      </c>
      <c r="AA3" t="e">
        <f>物品!#REF!</f>
        <v>#REF!</v>
      </c>
      <c r="AB3" t="e">
        <f>物品!#REF!</f>
        <v>#REF!</v>
      </c>
      <c r="AC3" t="e">
        <f>物品!#REF!</f>
        <v>#REF!</v>
      </c>
      <c r="AD3" t="e">
        <f>物品!#REF!</f>
        <v>#REF!</v>
      </c>
      <c r="AE3" t="e">
        <f>物品!#REF!</f>
        <v>#REF!</v>
      </c>
      <c r="AF3" t="e">
        <f>物品!#REF!</f>
        <v>#REF!</v>
      </c>
      <c r="AG3" t="e">
        <f>物品!#REF!</f>
        <v>#REF!</v>
      </c>
      <c r="AH3" t="e">
        <f>物品!#REF!</f>
        <v>#REF!</v>
      </c>
      <c r="AI3" t="e">
        <f>"InitUnitMagic('"&amp;$A3&amp;"',"&amp;Y3&amp;","&amp;Z3&amp;","&amp;AA3&amp;","&amp;AB3&amp;","&amp;AC3&amp;","&amp;AD3&amp;","&amp;AE3&amp;","&amp;AF3&amp;","&amp;AG3&amp;","&amp;AH3&amp;")"</f>
        <v>#REF!</v>
      </c>
      <c r="AJ3" t="e">
        <f>物品!#REF!</f>
        <v>#REF!</v>
      </c>
      <c r="AK3" t="e">
        <f>物品!#REF!</f>
        <v>#REF!</v>
      </c>
      <c r="AL3" t="e">
        <f>物品!#REF!</f>
        <v>#REF!</v>
      </c>
      <c r="AM3" t="e">
        <f>物品!#REF!</f>
        <v>#REF!</v>
      </c>
      <c r="AN3" t="e">
        <f>物品!#REF!</f>
        <v>#REF!</v>
      </c>
      <c r="AO3" t="e">
        <f>物品!#REF!</f>
        <v>#REF!</v>
      </c>
      <c r="AP3" t="e">
        <f>物品!#REF!</f>
        <v>#REF!</v>
      </c>
      <c r="AQ3" t="e">
        <f>物品!#REF!</f>
        <v>#REF!</v>
      </c>
      <c r="AR3" t="e">
        <f>物品!#REF!</f>
        <v>#REF!</v>
      </c>
      <c r="AS3" t="e">
        <f>物品!#REF!</f>
        <v>#REF!</v>
      </c>
      <c r="AT3" t="e">
        <f>"InitUnitAdd('"&amp;$A3&amp;"',"&amp;AJ3&amp;","&amp;AK3&amp;","&amp;AL3&amp;","&amp;AM3&amp;","&amp;AN3&amp;","&amp;AO3&amp;","&amp;AP3&amp;","&amp;AQ3&amp;","&amp;AR3&amp;","&amp;AS3&amp;")"</f>
        <v>#REF!</v>
      </c>
      <c r="AU3" t="e">
        <f>物品!#REF!</f>
        <v>#REF!</v>
      </c>
      <c r="AV3" t="e">
        <f>物品!#REF!</f>
        <v>#REF!</v>
      </c>
      <c r="AW3" t="e">
        <f>物品!#REF!</f>
        <v>#REF!</v>
      </c>
      <c r="AX3" t="e">
        <f>物品!#REF!</f>
        <v>#REF!</v>
      </c>
      <c r="AY3" t="e">
        <f>物品!#REF!</f>
        <v>#REF!</v>
      </c>
      <c r="AZ3" t="e">
        <f>物品!#REF!</f>
        <v>#REF!</v>
      </c>
      <c r="BA3" t="e">
        <f>物品!#REF!</f>
        <v>#REF!</v>
      </c>
      <c r="BB3" t="e">
        <f>物品!#REF!</f>
        <v>#REF!</v>
      </c>
      <c r="BC3" t="e">
        <f>物品!#REF!</f>
        <v>#REF!</v>
      </c>
      <c r="BD3" t="e">
        <f>物品!#REF!</f>
        <v>#REF!</v>
      </c>
      <c r="BE3" t="e">
        <f>"InitUnitStateTime('"&amp;$A3&amp;"',"&amp;AU3&amp;","&amp;AV3&amp;","&amp;AW3&amp;","&amp;AX3&amp;","&amp;AY3&amp;","&amp;AZ3&amp;","&amp;BA3&amp;","&amp;BB3&amp;","&amp;BC3&amp;","&amp;BD3&amp;")"</f>
        <v>#REF!</v>
      </c>
      <c r="BF3" t="e">
        <f>物品!#REF!</f>
        <v>#REF!</v>
      </c>
      <c r="BG3" t="e">
        <f>物品!#REF!</f>
        <v>#REF!</v>
      </c>
      <c r="BH3" t="e">
        <f>物品!#REF!</f>
        <v>#REF!</v>
      </c>
      <c r="BI3" t="e">
        <f>物品!#REF!</f>
        <v>#REF!</v>
      </c>
      <c r="BJ3" t="e">
        <f>物品!#REF!</f>
        <v>#REF!</v>
      </c>
      <c r="BK3" t="e">
        <f>物品!#REF!</f>
        <v>#REF!</v>
      </c>
      <c r="BL3" t="e">
        <f>物品!#REF!</f>
        <v>#REF!</v>
      </c>
      <c r="BM3" t="e">
        <f>物品!#REF!</f>
        <v>#REF!</v>
      </c>
      <c r="BN3" t="e">
        <f>物品!#REF!</f>
        <v>#REF!</v>
      </c>
      <c r="BO3" t="e">
        <f>物品!#REF!</f>
        <v>#REF!</v>
      </c>
      <c r="BP3" t="e">
        <f>"InitUnitStateAttack('"&amp;$A3&amp;"',"&amp;BF3&amp;","&amp;BG3&amp;","&amp;BH3&amp;","&amp;BI3&amp;","&amp;BJ3&amp;","&amp;BK3&amp;","&amp;BL3&amp;","&amp;BM3&amp;","&amp;BN3&amp;","&amp;BO3&amp;")"</f>
        <v>#REF!</v>
      </c>
      <c r="BQ3" t="e">
        <f>物品!#REF!</f>
        <v>#REF!</v>
      </c>
      <c r="BR3" t="e">
        <f>物品!#REF!</f>
        <v>#REF!</v>
      </c>
      <c r="BS3" t="e">
        <f>物品!#REF!</f>
        <v>#REF!</v>
      </c>
      <c r="BT3" t="e">
        <f>物品!#REF!</f>
        <v>#REF!</v>
      </c>
      <c r="BU3" t="e">
        <f>物品!#REF!</f>
        <v>#REF!</v>
      </c>
      <c r="BV3" t="e">
        <f>物品!#REF!</f>
        <v>#REF!</v>
      </c>
      <c r="BW3" t="e">
        <f>物品!#REF!</f>
        <v>#REF!</v>
      </c>
      <c r="BX3" t="e">
        <f>物品!#REF!</f>
        <v>#REF!</v>
      </c>
      <c r="BY3" t="e">
        <f>物品!#REF!</f>
        <v>#REF!</v>
      </c>
      <c r="BZ3" t="e">
        <f>物品!#REF!</f>
        <v>#REF!</v>
      </c>
      <c r="CA3" t="e">
        <f>"InitUnitStateUpUp('"&amp;$A3&amp;"',"&amp;BQ3&amp;","&amp;BR3&amp;","&amp;BS3&amp;","&amp;BT3&amp;","&amp;BU3&amp;","&amp;BV3&amp;","&amp;BW3&amp;","&amp;BX3&amp;","&amp;BY3&amp;","&amp;BZ3&amp;")"</f>
        <v>#REF!</v>
      </c>
      <c r="CB3" t="e">
        <f>IF(ISERROR(FIND(",0,0,0,0,0,0,0,0,0,0)",M3)),M3,"")</f>
        <v>#REF!</v>
      </c>
      <c r="CC3" t="e">
        <f>IF(ISERROR(FIND(",0,0,0,0,0,0,0,0,0,0)",X3)),X3,"")</f>
        <v>#REF!</v>
      </c>
      <c r="CD3" t="e">
        <f>IF(ISERROR(FIND(",0,0,0,0,0,0,0,0,0,0)",AI3)),AI3,"")</f>
        <v>#REF!</v>
      </c>
      <c r="CE3" t="e">
        <f>IF(ISERROR(FIND(",0,0,0,0,0,0,0,0,0,0)",AT3)),AT3,"")</f>
        <v>#REF!</v>
      </c>
      <c r="CF3" t="e">
        <f>IF(ISERROR(FIND(",0,0,0,0,0,0,0,0,0,0)",BE3)),BE3,"")</f>
        <v>#REF!</v>
      </c>
      <c r="CG3" t="e">
        <f>IF(ISERROR(FIND(",0,0,0,0,0,0,0,0,0,0)",BP3)),BP3,"")</f>
        <v>#REF!</v>
      </c>
      <c r="CH3" t="e">
        <f>IF(ISERROR(FIND(",0,0,0,0,0,0,0,0,0,0)",CA3)),CA3,"")</f>
        <v>#REF!</v>
      </c>
    </row>
    <row r="4" spans="1:86">
      <c r="A4" t="e">
        <f>物品!#REF!</f>
        <v>#REF!</v>
      </c>
      <c r="B4" t="e">
        <f>物品!#REF!</f>
        <v>#REF!</v>
      </c>
      <c r="C4" t="e">
        <f>物品!#REF!</f>
        <v>#REF!</v>
      </c>
      <c r="D4" t="e">
        <f>物品!#REF!</f>
        <v>#REF!</v>
      </c>
      <c r="E4" t="e">
        <f>物品!#REF!</f>
        <v>#REF!</v>
      </c>
      <c r="F4" t="e">
        <f>物品!#REF!</f>
        <v>#REF!</v>
      </c>
      <c r="G4" t="e">
        <f>物品!#REF!</f>
        <v>#REF!</v>
      </c>
      <c r="H4" t="e">
        <f>物品!#REF!</f>
        <v>#REF!</v>
      </c>
      <c r="I4" t="e">
        <f>物品!#REF!</f>
        <v>#REF!</v>
      </c>
      <c r="J4" t="e">
        <f>物品!#REF!</f>
        <v>#REF!</v>
      </c>
      <c r="K4" t="e">
        <f>物品!#REF!</f>
        <v>#REF!</v>
      </c>
      <c r="L4" t="e">
        <f>物品!#REF!</f>
        <v>#REF!</v>
      </c>
      <c r="M4" t="e">
        <f t="shared" ref="M4:M67" si="0">"InitUnitState('"&amp;$A4&amp;"',"&amp;C4&amp;","&amp;D4&amp;","&amp;E4&amp;","&amp;F4&amp;","&amp;G4&amp;","&amp;H4&amp;","&amp;I4&amp;","&amp;J4&amp;","&amp;K4&amp;","&amp;L4&amp;")"</f>
        <v>#REF!</v>
      </c>
      <c r="N4" t="e">
        <f>物品!#REF!</f>
        <v>#REF!</v>
      </c>
      <c r="O4" t="e">
        <f>物品!#REF!</f>
        <v>#REF!</v>
      </c>
      <c r="P4" t="e">
        <f>物品!#REF!</f>
        <v>#REF!</v>
      </c>
      <c r="Q4" t="e">
        <f>物品!#REF!</f>
        <v>#REF!</v>
      </c>
      <c r="R4" t="e">
        <f>物品!#REF!</f>
        <v>#REF!</v>
      </c>
      <c r="S4" t="e">
        <f>物品!#REF!</f>
        <v>#REF!</v>
      </c>
      <c r="T4" t="e">
        <f>物品!#REF!</f>
        <v>#REF!</v>
      </c>
      <c r="U4" t="e">
        <f>物品!#REF!</f>
        <v>#REF!</v>
      </c>
      <c r="V4" t="e">
        <f>物品!#REF!</f>
        <v>#REF!</v>
      </c>
      <c r="W4" t="e">
        <f>物品!#REF!</f>
        <v>#REF!</v>
      </c>
      <c r="X4" t="e">
        <f t="shared" ref="X4:X67" si="1">"InitUnitNormal('"&amp;$A4&amp;"',"&amp;N4&amp;","&amp;O4&amp;","&amp;P4&amp;","&amp;Q4&amp;","&amp;R4&amp;","&amp;S4&amp;","&amp;T4&amp;","&amp;U4&amp;","&amp;V4&amp;","&amp;W4&amp;")"</f>
        <v>#REF!</v>
      </c>
      <c r="Y4" t="e">
        <f>物品!#REF!</f>
        <v>#REF!</v>
      </c>
      <c r="Z4" t="e">
        <f>物品!#REF!</f>
        <v>#REF!</v>
      </c>
      <c r="AA4" t="e">
        <f>物品!#REF!</f>
        <v>#REF!</v>
      </c>
      <c r="AB4" t="e">
        <f>物品!#REF!</f>
        <v>#REF!</v>
      </c>
      <c r="AC4" t="e">
        <f>物品!#REF!</f>
        <v>#REF!</v>
      </c>
      <c r="AD4" t="e">
        <f>物品!#REF!</f>
        <v>#REF!</v>
      </c>
      <c r="AE4" t="e">
        <f>物品!#REF!</f>
        <v>#REF!</v>
      </c>
      <c r="AF4" t="e">
        <f>物品!#REF!</f>
        <v>#REF!</v>
      </c>
      <c r="AG4" t="e">
        <f>物品!#REF!</f>
        <v>#REF!</v>
      </c>
      <c r="AH4" t="e">
        <f>物品!#REF!</f>
        <v>#REF!</v>
      </c>
      <c r="AI4" t="e">
        <f t="shared" ref="AI4:AI67" si="2">"InitUnitMagic('"&amp;$A4&amp;"',"&amp;Y4&amp;","&amp;Z4&amp;","&amp;AA4&amp;","&amp;AB4&amp;","&amp;AC4&amp;","&amp;AD4&amp;","&amp;AE4&amp;","&amp;AF4&amp;","&amp;AG4&amp;","&amp;AH4&amp;")"</f>
        <v>#REF!</v>
      </c>
      <c r="AJ4" t="e">
        <f>物品!#REF!</f>
        <v>#REF!</v>
      </c>
      <c r="AK4" t="e">
        <f>物品!#REF!</f>
        <v>#REF!</v>
      </c>
      <c r="AL4" t="e">
        <f>物品!#REF!</f>
        <v>#REF!</v>
      </c>
      <c r="AM4" t="e">
        <f>物品!#REF!</f>
        <v>#REF!</v>
      </c>
      <c r="AN4" t="e">
        <f>物品!#REF!</f>
        <v>#REF!</v>
      </c>
      <c r="AO4" t="e">
        <f>物品!#REF!</f>
        <v>#REF!</v>
      </c>
      <c r="AP4" t="e">
        <f>物品!#REF!</f>
        <v>#REF!</v>
      </c>
      <c r="AQ4" t="e">
        <f>物品!#REF!</f>
        <v>#REF!</v>
      </c>
      <c r="AR4" t="e">
        <f>物品!#REF!</f>
        <v>#REF!</v>
      </c>
      <c r="AS4" t="e">
        <f>物品!#REF!</f>
        <v>#REF!</v>
      </c>
      <c r="AT4" t="e">
        <f t="shared" ref="AT4:AT67" si="3">"InitUnitAdd('"&amp;$A4&amp;"',"&amp;AJ4&amp;","&amp;AK4&amp;","&amp;AL4&amp;","&amp;AM4&amp;","&amp;AN4&amp;","&amp;AO4&amp;","&amp;AP4&amp;","&amp;AQ4&amp;","&amp;AR4&amp;","&amp;AS4&amp;")"</f>
        <v>#REF!</v>
      </c>
      <c r="AU4" t="e">
        <f>物品!#REF!</f>
        <v>#REF!</v>
      </c>
      <c r="AV4" t="e">
        <f>物品!#REF!</f>
        <v>#REF!</v>
      </c>
      <c r="AW4" t="e">
        <f>物品!#REF!</f>
        <v>#REF!</v>
      </c>
      <c r="AX4" t="e">
        <f>物品!#REF!</f>
        <v>#REF!</v>
      </c>
      <c r="AY4" t="e">
        <f>物品!#REF!</f>
        <v>#REF!</v>
      </c>
      <c r="AZ4" t="e">
        <f>物品!#REF!</f>
        <v>#REF!</v>
      </c>
      <c r="BA4" t="e">
        <f>物品!#REF!</f>
        <v>#REF!</v>
      </c>
      <c r="BB4" t="e">
        <f>物品!#REF!</f>
        <v>#REF!</v>
      </c>
      <c r="BC4" t="e">
        <f>物品!#REF!</f>
        <v>#REF!</v>
      </c>
      <c r="BD4" t="e">
        <f>物品!#REF!</f>
        <v>#REF!</v>
      </c>
      <c r="BE4" t="e">
        <f t="shared" ref="BE4:BE67" si="4">"InitUnitStateTime('"&amp;$A4&amp;"',"&amp;AU4&amp;","&amp;AV4&amp;","&amp;AW4&amp;","&amp;AX4&amp;","&amp;AY4&amp;","&amp;AZ4&amp;","&amp;BA4&amp;","&amp;BB4&amp;","&amp;BC4&amp;","&amp;BD4&amp;")"</f>
        <v>#REF!</v>
      </c>
      <c r="BF4" t="e">
        <f>物品!#REF!</f>
        <v>#REF!</v>
      </c>
      <c r="BG4" t="e">
        <f>物品!#REF!</f>
        <v>#REF!</v>
      </c>
      <c r="BH4" t="e">
        <f>物品!#REF!</f>
        <v>#REF!</v>
      </c>
      <c r="BI4" t="e">
        <f>物品!#REF!</f>
        <v>#REF!</v>
      </c>
      <c r="BJ4" t="e">
        <f>物品!#REF!</f>
        <v>#REF!</v>
      </c>
      <c r="BK4" t="e">
        <f>物品!#REF!</f>
        <v>#REF!</v>
      </c>
      <c r="BL4" t="e">
        <f>物品!#REF!</f>
        <v>#REF!</v>
      </c>
      <c r="BM4" t="e">
        <f>物品!#REF!</f>
        <v>#REF!</v>
      </c>
      <c r="BN4" t="e">
        <f>物品!#REF!</f>
        <v>#REF!</v>
      </c>
      <c r="BO4" t="e">
        <f>物品!#REF!</f>
        <v>#REF!</v>
      </c>
      <c r="BP4" t="e">
        <f t="shared" ref="BP4:BP67" si="5">"InitUnitStateAttack('"&amp;$A4&amp;"',"&amp;BF4&amp;","&amp;BG4&amp;","&amp;BH4&amp;","&amp;BI4&amp;","&amp;BJ4&amp;","&amp;BK4&amp;","&amp;BL4&amp;","&amp;BM4&amp;","&amp;BN4&amp;","&amp;BO4&amp;")"</f>
        <v>#REF!</v>
      </c>
      <c r="BQ4" t="e">
        <f>物品!#REF!</f>
        <v>#REF!</v>
      </c>
      <c r="BR4" t="e">
        <f>物品!#REF!</f>
        <v>#REF!</v>
      </c>
      <c r="BS4" t="e">
        <f>物品!#REF!</f>
        <v>#REF!</v>
      </c>
      <c r="BT4" t="e">
        <f>物品!#REF!</f>
        <v>#REF!</v>
      </c>
      <c r="BU4" t="e">
        <f>物品!#REF!</f>
        <v>#REF!</v>
      </c>
      <c r="BV4" t="e">
        <f>物品!#REF!</f>
        <v>#REF!</v>
      </c>
      <c r="BW4" t="e">
        <f>物品!#REF!</f>
        <v>#REF!</v>
      </c>
      <c r="BX4" t="e">
        <f>物品!#REF!</f>
        <v>#REF!</v>
      </c>
      <c r="BY4" t="e">
        <f>物品!#REF!</f>
        <v>#REF!</v>
      </c>
      <c r="BZ4" t="e">
        <f>物品!#REF!</f>
        <v>#REF!</v>
      </c>
      <c r="CA4" t="e">
        <f t="shared" ref="CA4:CA67" si="6">"InitUnitStateUpUp('"&amp;$A4&amp;"',"&amp;BQ4&amp;","&amp;BR4&amp;","&amp;BS4&amp;","&amp;BT4&amp;","&amp;BU4&amp;","&amp;BV4&amp;","&amp;BW4&amp;","&amp;BX4&amp;","&amp;BY4&amp;","&amp;BZ4&amp;")"</f>
        <v>#REF!</v>
      </c>
      <c r="CB4" t="e">
        <f t="shared" ref="CB4:CB67" si="7">IF(ISERROR(FIND(",0,0,0,0,0,0,0,0,0,0)",M4)),M4,"")</f>
        <v>#REF!</v>
      </c>
      <c r="CC4" t="e">
        <f t="shared" ref="CC4:CC67" si="8">IF(ISERROR(FIND(",0,0,0,0,0,0,0,0,0,0)",X4)),X4,"")</f>
        <v>#REF!</v>
      </c>
      <c r="CD4" t="e">
        <f t="shared" ref="CD4:CD67" si="9">IF(ISERROR(FIND(",0,0,0,0,0,0,0,0,0,0)",AI4)),AI4,"")</f>
        <v>#REF!</v>
      </c>
      <c r="CE4" t="e">
        <f t="shared" ref="CE4:CE67" si="10">IF(ISERROR(FIND(",0,0,0,0,0,0,0,0,0,0)",AT4)),AT4,"")</f>
        <v>#REF!</v>
      </c>
      <c r="CF4" t="e">
        <f t="shared" ref="CF4:CF67" si="11">IF(ISERROR(FIND(",0,0,0,0,0,0,0,0,0,0)",BE4)),BE4,"")</f>
        <v>#REF!</v>
      </c>
      <c r="CG4" t="e">
        <f t="shared" ref="CG4:CG67" si="12">IF(ISERROR(FIND(",0,0,0,0,0,0,0,0,0,0)",BP4)),BP4,"")</f>
        <v>#REF!</v>
      </c>
      <c r="CH4" t="e">
        <f t="shared" ref="CH4:CH67" si="13">IF(ISERROR(FIND(",0,0,0,0,0,0,0,0,0,0)",CA4)),CA4,"")</f>
        <v>#REF!</v>
      </c>
    </row>
    <row r="5" spans="1:86">
      <c r="A5" t="e">
        <f>物品!#REF!</f>
        <v>#REF!</v>
      </c>
      <c r="B5" t="e">
        <f>物品!#REF!</f>
        <v>#REF!</v>
      </c>
      <c r="C5" t="e">
        <f>物品!#REF!</f>
        <v>#REF!</v>
      </c>
      <c r="D5" t="e">
        <f>物品!#REF!</f>
        <v>#REF!</v>
      </c>
      <c r="E5" t="e">
        <f>物品!#REF!</f>
        <v>#REF!</v>
      </c>
      <c r="F5" t="e">
        <f>物品!#REF!</f>
        <v>#REF!</v>
      </c>
      <c r="G5" t="e">
        <f>物品!#REF!</f>
        <v>#REF!</v>
      </c>
      <c r="H5" t="e">
        <f>物品!#REF!</f>
        <v>#REF!</v>
      </c>
      <c r="I5" t="e">
        <f>物品!#REF!</f>
        <v>#REF!</v>
      </c>
      <c r="J5" t="e">
        <f>物品!#REF!</f>
        <v>#REF!</v>
      </c>
      <c r="K5" t="e">
        <f>物品!#REF!</f>
        <v>#REF!</v>
      </c>
      <c r="L5" t="e">
        <f>物品!#REF!</f>
        <v>#REF!</v>
      </c>
      <c r="M5" t="e">
        <f t="shared" si="0"/>
        <v>#REF!</v>
      </c>
      <c r="N5" t="e">
        <f>物品!#REF!</f>
        <v>#REF!</v>
      </c>
      <c r="O5" t="e">
        <f>物品!#REF!</f>
        <v>#REF!</v>
      </c>
      <c r="P5" t="e">
        <f>物品!#REF!</f>
        <v>#REF!</v>
      </c>
      <c r="Q5" t="e">
        <f>物品!#REF!</f>
        <v>#REF!</v>
      </c>
      <c r="R5" t="e">
        <f>物品!#REF!</f>
        <v>#REF!</v>
      </c>
      <c r="S5" t="e">
        <f>物品!#REF!</f>
        <v>#REF!</v>
      </c>
      <c r="T5" t="e">
        <f>物品!#REF!</f>
        <v>#REF!</v>
      </c>
      <c r="U5" t="e">
        <f>物品!#REF!</f>
        <v>#REF!</v>
      </c>
      <c r="V5" t="e">
        <f>物品!#REF!</f>
        <v>#REF!</v>
      </c>
      <c r="W5" t="e">
        <f>物品!#REF!</f>
        <v>#REF!</v>
      </c>
      <c r="X5" t="e">
        <f t="shared" si="1"/>
        <v>#REF!</v>
      </c>
      <c r="Y5" t="e">
        <f>物品!#REF!</f>
        <v>#REF!</v>
      </c>
      <c r="Z5" t="e">
        <f>物品!#REF!</f>
        <v>#REF!</v>
      </c>
      <c r="AA5" t="e">
        <f>物品!#REF!</f>
        <v>#REF!</v>
      </c>
      <c r="AB5" t="e">
        <f>物品!#REF!</f>
        <v>#REF!</v>
      </c>
      <c r="AC5" t="e">
        <f>物品!#REF!</f>
        <v>#REF!</v>
      </c>
      <c r="AD5" t="e">
        <f>物品!#REF!</f>
        <v>#REF!</v>
      </c>
      <c r="AE5" t="e">
        <f>物品!#REF!</f>
        <v>#REF!</v>
      </c>
      <c r="AF5" t="e">
        <f>物品!#REF!</f>
        <v>#REF!</v>
      </c>
      <c r="AG5" t="e">
        <f>物品!#REF!</f>
        <v>#REF!</v>
      </c>
      <c r="AH5" t="e">
        <f>物品!#REF!</f>
        <v>#REF!</v>
      </c>
      <c r="AI5" t="e">
        <f t="shared" si="2"/>
        <v>#REF!</v>
      </c>
      <c r="AJ5" t="e">
        <f>物品!#REF!</f>
        <v>#REF!</v>
      </c>
      <c r="AK5" t="e">
        <f>物品!#REF!</f>
        <v>#REF!</v>
      </c>
      <c r="AL5" t="e">
        <f>物品!#REF!</f>
        <v>#REF!</v>
      </c>
      <c r="AM5" t="e">
        <f>物品!#REF!</f>
        <v>#REF!</v>
      </c>
      <c r="AN5" t="e">
        <f>物品!#REF!</f>
        <v>#REF!</v>
      </c>
      <c r="AO5" t="e">
        <f>物品!#REF!</f>
        <v>#REF!</v>
      </c>
      <c r="AP5" t="e">
        <f>物品!#REF!</f>
        <v>#REF!</v>
      </c>
      <c r="AQ5" t="e">
        <f>物品!#REF!</f>
        <v>#REF!</v>
      </c>
      <c r="AR5" t="e">
        <f>物品!#REF!</f>
        <v>#REF!</v>
      </c>
      <c r="AS5" t="e">
        <f>物品!#REF!</f>
        <v>#REF!</v>
      </c>
      <c r="AT5" t="e">
        <f t="shared" si="3"/>
        <v>#REF!</v>
      </c>
      <c r="AU5" t="e">
        <f>物品!#REF!</f>
        <v>#REF!</v>
      </c>
      <c r="AV5" t="e">
        <f>物品!#REF!</f>
        <v>#REF!</v>
      </c>
      <c r="AW5" t="e">
        <f>物品!#REF!</f>
        <v>#REF!</v>
      </c>
      <c r="AX5" t="e">
        <f>物品!#REF!</f>
        <v>#REF!</v>
      </c>
      <c r="AY5" t="e">
        <f>物品!#REF!</f>
        <v>#REF!</v>
      </c>
      <c r="AZ5" t="e">
        <f>物品!#REF!</f>
        <v>#REF!</v>
      </c>
      <c r="BA5" t="e">
        <f>物品!#REF!</f>
        <v>#REF!</v>
      </c>
      <c r="BB5" t="e">
        <f>物品!#REF!</f>
        <v>#REF!</v>
      </c>
      <c r="BC5" t="e">
        <f>物品!#REF!</f>
        <v>#REF!</v>
      </c>
      <c r="BD5" t="e">
        <f>物品!#REF!</f>
        <v>#REF!</v>
      </c>
      <c r="BE5" t="e">
        <f t="shared" si="4"/>
        <v>#REF!</v>
      </c>
      <c r="BF5" t="e">
        <f>物品!#REF!</f>
        <v>#REF!</v>
      </c>
      <c r="BG5" t="e">
        <f>物品!#REF!</f>
        <v>#REF!</v>
      </c>
      <c r="BH5" t="e">
        <f>物品!#REF!</f>
        <v>#REF!</v>
      </c>
      <c r="BI5" t="e">
        <f>物品!#REF!</f>
        <v>#REF!</v>
      </c>
      <c r="BJ5" t="e">
        <f>物品!#REF!</f>
        <v>#REF!</v>
      </c>
      <c r="BK5" t="e">
        <f>物品!#REF!</f>
        <v>#REF!</v>
      </c>
      <c r="BL5" t="e">
        <f>物品!#REF!</f>
        <v>#REF!</v>
      </c>
      <c r="BM5" t="e">
        <f>物品!#REF!</f>
        <v>#REF!</v>
      </c>
      <c r="BN5" t="e">
        <f>物品!#REF!</f>
        <v>#REF!</v>
      </c>
      <c r="BO5" t="e">
        <f>物品!#REF!</f>
        <v>#REF!</v>
      </c>
      <c r="BP5" t="e">
        <f t="shared" si="5"/>
        <v>#REF!</v>
      </c>
      <c r="BQ5" t="e">
        <f>物品!#REF!</f>
        <v>#REF!</v>
      </c>
      <c r="BR5" t="e">
        <f>物品!#REF!</f>
        <v>#REF!</v>
      </c>
      <c r="BS5" t="e">
        <f>物品!#REF!</f>
        <v>#REF!</v>
      </c>
      <c r="BT5" t="e">
        <f>物品!#REF!</f>
        <v>#REF!</v>
      </c>
      <c r="BU5" t="e">
        <f>物品!#REF!</f>
        <v>#REF!</v>
      </c>
      <c r="BV5" t="e">
        <f>物品!#REF!</f>
        <v>#REF!</v>
      </c>
      <c r="BW5" t="e">
        <f>物品!#REF!</f>
        <v>#REF!</v>
      </c>
      <c r="BX5" t="e">
        <f>物品!#REF!</f>
        <v>#REF!</v>
      </c>
      <c r="BY5" t="e">
        <f>物品!#REF!</f>
        <v>#REF!</v>
      </c>
      <c r="BZ5" t="e">
        <f>物品!#REF!</f>
        <v>#REF!</v>
      </c>
      <c r="CA5" t="e">
        <f t="shared" si="6"/>
        <v>#REF!</v>
      </c>
      <c r="CB5" t="e">
        <f t="shared" si="7"/>
        <v>#REF!</v>
      </c>
      <c r="CC5" t="e">
        <f t="shared" si="8"/>
        <v>#REF!</v>
      </c>
      <c r="CD5" t="e">
        <f t="shared" si="9"/>
        <v>#REF!</v>
      </c>
      <c r="CE5" t="e">
        <f t="shared" si="10"/>
        <v>#REF!</v>
      </c>
      <c r="CF5" t="e">
        <f t="shared" si="11"/>
        <v>#REF!</v>
      </c>
      <c r="CG5" t="e">
        <f t="shared" si="12"/>
        <v>#REF!</v>
      </c>
      <c r="CH5" t="e">
        <f t="shared" si="13"/>
        <v>#REF!</v>
      </c>
    </row>
    <row r="6" spans="1:86">
      <c r="A6" t="e">
        <f>物品!#REF!</f>
        <v>#REF!</v>
      </c>
      <c r="B6" t="e">
        <f>物品!#REF!</f>
        <v>#REF!</v>
      </c>
      <c r="C6" t="e">
        <f>物品!#REF!</f>
        <v>#REF!</v>
      </c>
      <c r="D6" t="e">
        <f>物品!#REF!</f>
        <v>#REF!</v>
      </c>
      <c r="E6" t="e">
        <f>物品!#REF!</f>
        <v>#REF!</v>
      </c>
      <c r="F6" t="e">
        <f>物品!#REF!</f>
        <v>#REF!</v>
      </c>
      <c r="G6" t="e">
        <f>物品!#REF!</f>
        <v>#REF!</v>
      </c>
      <c r="H6" t="e">
        <f>物品!#REF!</f>
        <v>#REF!</v>
      </c>
      <c r="I6" t="e">
        <f>物品!#REF!</f>
        <v>#REF!</v>
      </c>
      <c r="J6" t="e">
        <f>物品!#REF!</f>
        <v>#REF!</v>
      </c>
      <c r="K6" t="e">
        <f>物品!#REF!</f>
        <v>#REF!</v>
      </c>
      <c r="L6" t="e">
        <f>物品!#REF!</f>
        <v>#REF!</v>
      </c>
      <c r="M6" t="e">
        <f t="shared" si="0"/>
        <v>#REF!</v>
      </c>
      <c r="N6" t="e">
        <f>物品!#REF!</f>
        <v>#REF!</v>
      </c>
      <c r="O6" t="e">
        <f>物品!#REF!</f>
        <v>#REF!</v>
      </c>
      <c r="P6" t="e">
        <f>物品!#REF!</f>
        <v>#REF!</v>
      </c>
      <c r="Q6" t="e">
        <f>物品!#REF!</f>
        <v>#REF!</v>
      </c>
      <c r="R6" t="e">
        <f>物品!#REF!</f>
        <v>#REF!</v>
      </c>
      <c r="S6" t="e">
        <f>物品!#REF!</f>
        <v>#REF!</v>
      </c>
      <c r="T6" t="e">
        <f>物品!#REF!</f>
        <v>#REF!</v>
      </c>
      <c r="U6" t="e">
        <f>物品!#REF!</f>
        <v>#REF!</v>
      </c>
      <c r="V6" t="e">
        <f>物品!#REF!</f>
        <v>#REF!</v>
      </c>
      <c r="W6" t="e">
        <f>物品!#REF!</f>
        <v>#REF!</v>
      </c>
      <c r="X6" t="e">
        <f t="shared" si="1"/>
        <v>#REF!</v>
      </c>
      <c r="Y6" t="e">
        <f>物品!#REF!</f>
        <v>#REF!</v>
      </c>
      <c r="Z6" t="e">
        <f>物品!#REF!</f>
        <v>#REF!</v>
      </c>
      <c r="AA6" t="e">
        <f>物品!#REF!</f>
        <v>#REF!</v>
      </c>
      <c r="AB6" t="e">
        <f>物品!#REF!</f>
        <v>#REF!</v>
      </c>
      <c r="AC6" t="e">
        <f>物品!#REF!</f>
        <v>#REF!</v>
      </c>
      <c r="AD6" t="e">
        <f>物品!#REF!</f>
        <v>#REF!</v>
      </c>
      <c r="AE6" t="e">
        <f>物品!#REF!</f>
        <v>#REF!</v>
      </c>
      <c r="AF6" t="e">
        <f>物品!#REF!</f>
        <v>#REF!</v>
      </c>
      <c r="AG6" t="e">
        <f>物品!#REF!</f>
        <v>#REF!</v>
      </c>
      <c r="AH6" t="e">
        <f>物品!#REF!</f>
        <v>#REF!</v>
      </c>
      <c r="AI6" t="e">
        <f t="shared" si="2"/>
        <v>#REF!</v>
      </c>
      <c r="AJ6" t="e">
        <f>物品!#REF!</f>
        <v>#REF!</v>
      </c>
      <c r="AK6" t="e">
        <f>物品!#REF!</f>
        <v>#REF!</v>
      </c>
      <c r="AL6" t="e">
        <f>物品!#REF!</f>
        <v>#REF!</v>
      </c>
      <c r="AM6" t="e">
        <f>物品!#REF!</f>
        <v>#REF!</v>
      </c>
      <c r="AN6" t="e">
        <f>物品!#REF!</f>
        <v>#REF!</v>
      </c>
      <c r="AO6" t="e">
        <f>物品!#REF!</f>
        <v>#REF!</v>
      </c>
      <c r="AP6" t="e">
        <f>物品!#REF!</f>
        <v>#REF!</v>
      </c>
      <c r="AQ6" t="e">
        <f>物品!#REF!</f>
        <v>#REF!</v>
      </c>
      <c r="AR6" t="e">
        <f>物品!#REF!</f>
        <v>#REF!</v>
      </c>
      <c r="AS6" t="e">
        <f>物品!#REF!</f>
        <v>#REF!</v>
      </c>
      <c r="AT6" t="e">
        <f t="shared" si="3"/>
        <v>#REF!</v>
      </c>
      <c r="AU6" t="e">
        <f>物品!#REF!</f>
        <v>#REF!</v>
      </c>
      <c r="AV6" t="e">
        <f>物品!#REF!</f>
        <v>#REF!</v>
      </c>
      <c r="AW6" t="e">
        <f>物品!#REF!</f>
        <v>#REF!</v>
      </c>
      <c r="AX6" t="e">
        <f>物品!#REF!</f>
        <v>#REF!</v>
      </c>
      <c r="AY6" t="e">
        <f>物品!#REF!</f>
        <v>#REF!</v>
      </c>
      <c r="AZ6" t="e">
        <f>物品!#REF!</f>
        <v>#REF!</v>
      </c>
      <c r="BA6" t="e">
        <f>物品!#REF!</f>
        <v>#REF!</v>
      </c>
      <c r="BB6" t="e">
        <f>物品!#REF!</f>
        <v>#REF!</v>
      </c>
      <c r="BC6" t="e">
        <f>物品!#REF!</f>
        <v>#REF!</v>
      </c>
      <c r="BD6" t="e">
        <f>物品!#REF!</f>
        <v>#REF!</v>
      </c>
      <c r="BE6" t="e">
        <f t="shared" si="4"/>
        <v>#REF!</v>
      </c>
      <c r="BF6" t="e">
        <f>物品!#REF!</f>
        <v>#REF!</v>
      </c>
      <c r="BG6" t="e">
        <f>物品!#REF!</f>
        <v>#REF!</v>
      </c>
      <c r="BH6" t="e">
        <f>物品!#REF!</f>
        <v>#REF!</v>
      </c>
      <c r="BI6" t="e">
        <f>物品!#REF!</f>
        <v>#REF!</v>
      </c>
      <c r="BJ6" t="e">
        <f>物品!#REF!</f>
        <v>#REF!</v>
      </c>
      <c r="BK6" t="e">
        <f>物品!#REF!</f>
        <v>#REF!</v>
      </c>
      <c r="BL6" t="e">
        <f>物品!#REF!</f>
        <v>#REF!</v>
      </c>
      <c r="BM6" t="e">
        <f>物品!#REF!</f>
        <v>#REF!</v>
      </c>
      <c r="BN6" t="e">
        <f>物品!#REF!</f>
        <v>#REF!</v>
      </c>
      <c r="BO6" t="e">
        <f>物品!#REF!</f>
        <v>#REF!</v>
      </c>
      <c r="BP6" t="e">
        <f t="shared" si="5"/>
        <v>#REF!</v>
      </c>
      <c r="BQ6" t="e">
        <f>物品!#REF!</f>
        <v>#REF!</v>
      </c>
      <c r="BR6" t="e">
        <f>物品!#REF!</f>
        <v>#REF!</v>
      </c>
      <c r="BS6" t="e">
        <f>物品!#REF!</f>
        <v>#REF!</v>
      </c>
      <c r="BT6" t="e">
        <f>物品!#REF!</f>
        <v>#REF!</v>
      </c>
      <c r="BU6" t="e">
        <f>物品!#REF!</f>
        <v>#REF!</v>
      </c>
      <c r="BV6" t="e">
        <f>物品!#REF!</f>
        <v>#REF!</v>
      </c>
      <c r="BW6" t="e">
        <f>物品!#REF!</f>
        <v>#REF!</v>
      </c>
      <c r="BX6" t="e">
        <f>物品!#REF!</f>
        <v>#REF!</v>
      </c>
      <c r="BY6" t="e">
        <f>物品!#REF!</f>
        <v>#REF!</v>
      </c>
      <c r="BZ6" t="e">
        <f>物品!#REF!</f>
        <v>#REF!</v>
      </c>
      <c r="CA6" t="e">
        <f t="shared" si="6"/>
        <v>#REF!</v>
      </c>
      <c r="CB6" t="e">
        <f t="shared" si="7"/>
        <v>#REF!</v>
      </c>
      <c r="CC6" t="e">
        <f t="shared" si="8"/>
        <v>#REF!</v>
      </c>
      <c r="CD6" t="e">
        <f t="shared" si="9"/>
        <v>#REF!</v>
      </c>
      <c r="CE6" t="e">
        <f t="shared" si="10"/>
        <v>#REF!</v>
      </c>
      <c r="CF6" t="e">
        <f t="shared" si="11"/>
        <v>#REF!</v>
      </c>
      <c r="CG6" t="e">
        <f t="shared" si="12"/>
        <v>#REF!</v>
      </c>
      <c r="CH6" t="e">
        <f t="shared" si="13"/>
        <v>#REF!</v>
      </c>
    </row>
    <row r="7" spans="1:86">
      <c r="A7" t="e">
        <f>物品!#REF!</f>
        <v>#REF!</v>
      </c>
      <c r="B7" t="e">
        <f>物品!#REF!</f>
        <v>#REF!</v>
      </c>
      <c r="C7" t="e">
        <f>物品!#REF!</f>
        <v>#REF!</v>
      </c>
      <c r="D7" t="e">
        <f>物品!#REF!</f>
        <v>#REF!</v>
      </c>
      <c r="E7" t="e">
        <f>物品!#REF!</f>
        <v>#REF!</v>
      </c>
      <c r="F7" t="e">
        <f>物品!#REF!</f>
        <v>#REF!</v>
      </c>
      <c r="G7" t="e">
        <f>物品!#REF!</f>
        <v>#REF!</v>
      </c>
      <c r="H7" t="e">
        <f>物品!#REF!</f>
        <v>#REF!</v>
      </c>
      <c r="I7" t="e">
        <f>物品!#REF!</f>
        <v>#REF!</v>
      </c>
      <c r="J7" t="e">
        <f>物品!#REF!</f>
        <v>#REF!</v>
      </c>
      <c r="K7" t="e">
        <f>物品!#REF!</f>
        <v>#REF!</v>
      </c>
      <c r="L7" t="e">
        <f>物品!#REF!</f>
        <v>#REF!</v>
      </c>
      <c r="M7" t="e">
        <f t="shared" si="0"/>
        <v>#REF!</v>
      </c>
      <c r="N7" t="e">
        <f>物品!#REF!</f>
        <v>#REF!</v>
      </c>
      <c r="O7" t="e">
        <f>物品!#REF!</f>
        <v>#REF!</v>
      </c>
      <c r="P7" t="e">
        <f>物品!#REF!</f>
        <v>#REF!</v>
      </c>
      <c r="Q7" t="e">
        <f>物品!#REF!</f>
        <v>#REF!</v>
      </c>
      <c r="R7" t="e">
        <f>物品!#REF!</f>
        <v>#REF!</v>
      </c>
      <c r="S7" t="e">
        <f>物品!#REF!</f>
        <v>#REF!</v>
      </c>
      <c r="T7" t="e">
        <f>物品!#REF!</f>
        <v>#REF!</v>
      </c>
      <c r="U7" t="e">
        <f>物品!#REF!</f>
        <v>#REF!</v>
      </c>
      <c r="V7" t="e">
        <f>物品!#REF!</f>
        <v>#REF!</v>
      </c>
      <c r="W7" t="e">
        <f>物品!#REF!</f>
        <v>#REF!</v>
      </c>
      <c r="X7" t="e">
        <f t="shared" si="1"/>
        <v>#REF!</v>
      </c>
      <c r="Y7" t="e">
        <f>物品!#REF!</f>
        <v>#REF!</v>
      </c>
      <c r="Z7" t="e">
        <f>物品!#REF!</f>
        <v>#REF!</v>
      </c>
      <c r="AA7" t="e">
        <f>物品!#REF!</f>
        <v>#REF!</v>
      </c>
      <c r="AB7" t="e">
        <f>物品!#REF!</f>
        <v>#REF!</v>
      </c>
      <c r="AC7" t="e">
        <f>物品!#REF!</f>
        <v>#REF!</v>
      </c>
      <c r="AD7" t="e">
        <f>物品!#REF!</f>
        <v>#REF!</v>
      </c>
      <c r="AE7" t="e">
        <f>物品!#REF!</f>
        <v>#REF!</v>
      </c>
      <c r="AF7" t="e">
        <f>物品!#REF!</f>
        <v>#REF!</v>
      </c>
      <c r="AG7" t="e">
        <f>物品!#REF!</f>
        <v>#REF!</v>
      </c>
      <c r="AH7" t="e">
        <f>物品!#REF!</f>
        <v>#REF!</v>
      </c>
      <c r="AI7" t="e">
        <f t="shared" si="2"/>
        <v>#REF!</v>
      </c>
      <c r="AJ7" t="e">
        <f>物品!#REF!</f>
        <v>#REF!</v>
      </c>
      <c r="AK7" t="e">
        <f>物品!#REF!</f>
        <v>#REF!</v>
      </c>
      <c r="AL7" t="e">
        <f>物品!#REF!</f>
        <v>#REF!</v>
      </c>
      <c r="AM7" t="e">
        <f>物品!#REF!</f>
        <v>#REF!</v>
      </c>
      <c r="AN7" t="e">
        <f>物品!#REF!</f>
        <v>#REF!</v>
      </c>
      <c r="AO7" t="e">
        <f>物品!#REF!</f>
        <v>#REF!</v>
      </c>
      <c r="AP7" t="e">
        <f>物品!#REF!</f>
        <v>#REF!</v>
      </c>
      <c r="AQ7" t="e">
        <f>物品!#REF!</f>
        <v>#REF!</v>
      </c>
      <c r="AR7" t="e">
        <f>物品!#REF!</f>
        <v>#REF!</v>
      </c>
      <c r="AS7" t="e">
        <f>物品!#REF!</f>
        <v>#REF!</v>
      </c>
      <c r="AT7" t="e">
        <f t="shared" si="3"/>
        <v>#REF!</v>
      </c>
      <c r="AU7" t="e">
        <f>物品!#REF!</f>
        <v>#REF!</v>
      </c>
      <c r="AV7" t="e">
        <f>物品!#REF!</f>
        <v>#REF!</v>
      </c>
      <c r="AW7" t="e">
        <f>物品!#REF!</f>
        <v>#REF!</v>
      </c>
      <c r="AX7" t="e">
        <f>物品!#REF!</f>
        <v>#REF!</v>
      </c>
      <c r="AY7" t="e">
        <f>物品!#REF!</f>
        <v>#REF!</v>
      </c>
      <c r="AZ7" t="e">
        <f>物品!#REF!</f>
        <v>#REF!</v>
      </c>
      <c r="BA7" t="e">
        <f>物品!#REF!</f>
        <v>#REF!</v>
      </c>
      <c r="BB7" t="e">
        <f>物品!#REF!</f>
        <v>#REF!</v>
      </c>
      <c r="BC7" t="e">
        <f>物品!#REF!</f>
        <v>#REF!</v>
      </c>
      <c r="BD7" t="e">
        <f>物品!#REF!</f>
        <v>#REF!</v>
      </c>
      <c r="BE7" t="e">
        <f t="shared" si="4"/>
        <v>#REF!</v>
      </c>
      <c r="BF7" t="e">
        <f>物品!#REF!</f>
        <v>#REF!</v>
      </c>
      <c r="BG7" t="e">
        <f>物品!#REF!</f>
        <v>#REF!</v>
      </c>
      <c r="BH7" t="e">
        <f>物品!#REF!</f>
        <v>#REF!</v>
      </c>
      <c r="BI7" t="e">
        <f>物品!#REF!</f>
        <v>#REF!</v>
      </c>
      <c r="BJ7" t="e">
        <f>物品!#REF!</f>
        <v>#REF!</v>
      </c>
      <c r="BK7" t="e">
        <f>物品!#REF!</f>
        <v>#REF!</v>
      </c>
      <c r="BL7" t="e">
        <f>物品!#REF!</f>
        <v>#REF!</v>
      </c>
      <c r="BM7" t="e">
        <f>物品!#REF!</f>
        <v>#REF!</v>
      </c>
      <c r="BN7" t="e">
        <f>物品!#REF!</f>
        <v>#REF!</v>
      </c>
      <c r="BO7" t="e">
        <f>物品!#REF!</f>
        <v>#REF!</v>
      </c>
      <c r="BP7" t="e">
        <f t="shared" si="5"/>
        <v>#REF!</v>
      </c>
      <c r="BQ7" t="e">
        <f>物品!#REF!</f>
        <v>#REF!</v>
      </c>
      <c r="BR7" t="e">
        <f>物品!#REF!</f>
        <v>#REF!</v>
      </c>
      <c r="BS7" t="e">
        <f>物品!#REF!</f>
        <v>#REF!</v>
      </c>
      <c r="BT7" t="e">
        <f>物品!#REF!</f>
        <v>#REF!</v>
      </c>
      <c r="BU7" t="e">
        <f>物品!#REF!</f>
        <v>#REF!</v>
      </c>
      <c r="BV7" t="e">
        <f>物品!#REF!</f>
        <v>#REF!</v>
      </c>
      <c r="BW7" t="e">
        <f>物品!#REF!</f>
        <v>#REF!</v>
      </c>
      <c r="BX7" t="e">
        <f>物品!#REF!</f>
        <v>#REF!</v>
      </c>
      <c r="BY7" t="e">
        <f>物品!#REF!</f>
        <v>#REF!</v>
      </c>
      <c r="BZ7" t="e">
        <f>物品!#REF!</f>
        <v>#REF!</v>
      </c>
      <c r="CA7" t="e">
        <f t="shared" si="6"/>
        <v>#REF!</v>
      </c>
      <c r="CB7" t="e">
        <f t="shared" si="7"/>
        <v>#REF!</v>
      </c>
      <c r="CC7" t="e">
        <f t="shared" si="8"/>
        <v>#REF!</v>
      </c>
      <c r="CD7" t="e">
        <f t="shared" si="9"/>
        <v>#REF!</v>
      </c>
      <c r="CE7" t="e">
        <f t="shared" si="10"/>
        <v>#REF!</v>
      </c>
      <c r="CF7" t="e">
        <f t="shared" si="11"/>
        <v>#REF!</v>
      </c>
      <c r="CG7" t="e">
        <f t="shared" si="12"/>
        <v>#REF!</v>
      </c>
      <c r="CH7" t="e">
        <f t="shared" si="13"/>
        <v>#REF!</v>
      </c>
    </row>
    <row r="8" spans="1:86">
      <c r="A8" t="e">
        <f>物品!#REF!</f>
        <v>#REF!</v>
      </c>
      <c r="B8" t="e">
        <f>物品!#REF!</f>
        <v>#REF!</v>
      </c>
      <c r="C8" t="e">
        <f>物品!#REF!</f>
        <v>#REF!</v>
      </c>
      <c r="D8" t="e">
        <f>物品!#REF!</f>
        <v>#REF!</v>
      </c>
      <c r="E8" t="e">
        <f>物品!#REF!</f>
        <v>#REF!</v>
      </c>
      <c r="F8" t="e">
        <f>物品!#REF!</f>
        <v>#REF!</v>
      </c>
      <c r="G8" t="e">
        <f>物品!#REF!</f>
        <v>#REF!</v>
      </c>
      <c r="H8" t="e">
        <f>物品!#REF!</f>
        <v>#REF!</v>
      </c>
      <c r="I8" t="e">
        <f>物品!#REF!</f>
        <v>#REF!</v>
      </c>
      <c r="J8" t="e">
        <f>物品!#REF!</f>
        <v>#REF!</v>
      </c>
      <c r="K8" t="e">
        <f>物品!#REF!</f>
        <v>#REF!</v>
      </c>
      <c r="L8" t="e">
        <f>物品!#REF!</f>
        <v>#REF!</v>
      </c>
      <c r="M8" t="e">
        <f t="shared" si="0"/>
        <v>#REF!</v>
      </c>
      <c r="N8" t="e">
        <f>物品!#REF!</f>
        <v>#REF!</v>
      </c>
      <c r="O8" t="e">
        <f>物品!#REF!</f>
        <v>#REF!</v>
      </c>
      <c r="P8" t="e">
        <f>物品!#REF!</f>
        <v>#REF!</v>
      </c>
      <c r="Q8" t="e">
        <f>物品!#REF!</f>
        <v>#REF!</v>
      </c>
      <c r="R8" t="e">
        <f>物品!#REF!</f>
        <v>#REF!</v>
      </c>
      <c r="S8" t="e">
        <f>物品!#REF!</f>
        <v>#REF!</v>
      </c>
      <c r="T8" t="e">
        <f>物品!#REF!</f>
        <v>#REF!</v>
      </c>
      <c r="U8" t="e">
        <f>物品!#REF!</f>
        <v>#REF!</v>
      </c>
      <c r="V8" t="e">
        <f>物品!#REF!</f>
        <v>#REF!</v>
      </c>
      <c r="W8" t="e">
        <f>物品!#REF!</f>
        <v>#REF!</v>
      </c>
      <c r="X8" t="e">
        <f t="shared" si="1"/>
        <v>#REF!</v>
      </c>
      <c r="Y8" t="e">
        <f>物品!#REF!</f>
        <v>#REF!</v>
      </c>
      <c r="Z8" t="e">
        <f>物品!#REF!</f>
        <v>#REF!</v>
      </c>
      <c r="AA8" t="e">
        <f>物品!#REF!</f>
        <v>#REF!</v>
      </c>
      <c r="AB8" t="e">
        <f>物品!#REF!</f>
        <v>#REF!</v>
      </c>
      <c r="AC8" t="e">
        <f>物品!#REF!</f>
        <v>#REF!</v>
      </c>
      <c r="AD8" t="e">
        <f>物品!#REF!</f>
        <v>#REF!</v>
      </c>
      <c r="AE8" t="e">
        <f>物品!#REF!</f>
        <v>#REF!</v>
      </c>
      <c r="AF8" t="e">
        <f>物品!#REF!</f>
        <v>#REF!</v>
      </c>
      <c r="AG8" t="e">
        <f>物品!#REF!</f>
        <v>#REF!</v>
      </c>
      <c r="AH8" t="e">
        <f>物品!#REF!</f>
        <v>#REF!</v>
      </c>
      <c r="AI8" t="e">
        <f t="shared" si="2"/>
        <v>#REF!</v>
      </c>
      <c r="AJ8" t="e">
        <f>物品!#REF!</f>
        <v>#REF!</v>
      </c>
      <c r="AK8" t="e">
        <f>物品!#REF!</f>
        <v>#REF!</v>
      </c>
      <c r="AL8" t="e">
        <f>物品!#REF!</f>
        <v>#REF!</v>
      </c>
      <c r="AM8" t="e">
        <f>物品!#REF!</f>
        <v>#REF!</v>
      </c>
      <c r="AN8" t="e">
        <f>物品!#REF!</f>
        <v>#REF!</v>
      </c>
      <c r="AO8" t="e">
        <f>物品!#REF!</f>
        <v>#REF!</v>
      </c>
      <c r="AP8" t="e">
        <f>物品!#REF!</f>
        <v>#REF!</v>
      </c>
      <c r="AQ8" t="e">
        <f>物品!#REF!</f>
        <v>#REF!</v>
      </c>
      <c r="AR8" t="e">
        <f>物品!#REF!</f>
        <v>#REF!</v>
      </c>
      <c r="AS8" t="e">
        <f>物品!#REF!</f>
        <v>#REF!</v>
      </c>
      <c r="AT8" t="e">
        <f t="shared" si="3"/>
        <v>#REF!</v>
      </c>
      <c r="AU8" t="e">
        <f>物品!#REF!</f>
        <v>#REF!</v>
      </c>
      <c r="AV8" t="e">
        <f>物品!#REF!</f>
        <v>#REF!</v>
      </c>
      <c r="AW8" t="e">
        <f>物品!#REF!</f>
        <v>#REF!</v>
      </c>
      <c r="AX8" t="e">
        <f>物品!#REF!</f>
        <v>#REF!</v>
      </c>
      <c r="AY8" t="e">
        <f>物品!#REF!</f>
        <v>#REF!</v>
      </c>
      <c r="AZ8" t="e">
        <f>物品!#REF!</f>
        <v>#REF!</v>
      </c>
      <c r="BA8" t="e">
        <f>物品!#REF!</f>
        <v>#REF!</v>
      </c>
      <c r="BB8" t="e">
        <f>物品!#REF!</f>
        <v>#REF!</v>
      </c>
      <c r="BC8" t="e">
        <f>物品!#REF!</f>
        <v>#REF!</v>
      </c>
      <c r="BD8" t="e">
        <f>物品!#REF!</f>
        <v>#REF!</v>
      </c>
      <c r="BE8" t="e">
        <f t="shared" si="4"/>
        <v>#REF!</v>
      </c>
      <c r="BF8" t="e">
        <f>物品!#REF!</f>
        <v>#REF!</v>
      </c>
      <c r="BG8" t="e">
        <f>物品!#REF!</f>
        <v>#REF!</v>
      </c>
      <c r="BH8" t="e">
        <f>物品!#REF!</f>
        <v>#REF!</v>
      </c>
      <c r="BI8" t="e">
        <f>物品!#REF!</f>
        <v>#REF!</v>
      </c>
      <c r="BJ8" t="e">
        <f>物品!#REF!</f>
        <v>#REF!</v>
      </c>
      <c r="BK8" t="e">
        <f>物品!#REF!</f>
        <v>#REF!</v>
      </c>
      <c r="BL8" t="e">
        <f>物品!#REF!</f>
        <v>#REF!</v>
      </c>
      <c r="BM8" t="e">
        <f>物品!#REF!</f>
        <v>#REF!</v>
      </c>
      <c r="BN8" t="e">
        <f>物品!#REF!</f>
        <v>#REF!</v>
      </c>
      <c r="BO8" t="e">
        <f>物品!#REF!</f>
        <v>#REF!</v>
      </c>
      <c r="BP8" t="e">
        <f t="shared" si="5"/>
        <v>#REF!</v>
      </c>
      <c r="BQ8" t="e">
        <f>物品!#REF!</f>
        <v>#REF!</v>
      </c>
      <c r="BR8" t="e">
        <f>物品!#REF!</f>
        <v>#REF!</v>
      </c>
      <c r="BS8" t="e">
        <f>物品!#REF!</f>
        <v>#REF!</v>
      </c>
      <c r="BT8" t="e">
        <f>物品!#REF!</f>
        <v>#REF!</v>
      </c>
      <c r="BU8" t="e">
        <f>物品!#REF!</f>
        <v>#REF!</v>
      </c>
      <c r="BV8" t="e">
        <f>物品!#REF!</f>
        <v>#REF!</v>
      </c>
      <c r="BW8" t="e">
        <f>物品!#REF!</f>
        <v>#REF!</v>
      </c>
      <c r="BX8" t="e">
        <f>物品!#REF!</f>
        <v>#REF!</v>
      </c>
      <c r="BY8" t="e">
        <f>物品!#REF!</f>
        <v>#REF!</v>
      </c>
      <c r="BZ8" t="e">
        <f>物品!#REF!</f>
        <v>#REF!</v>
      </c>
      <c r="CA8" t="e">
        <f t="shared" si="6"/>
        <v>#REF!</v>
      </c>
      <c r="CB8" t="e">
        <f t="shared" si="7"/>
        <v>#REF!</v>
      </c>
      <c r="CC8" t="e">
        <f t="shared" si="8"/>
        <v>#REF!</v>
      </c>
      <c r="CD8" t="e">
        <f t="shared" si="9"/>
        <v>#REF!</v>
      </c>
      <c r="CE8" t="e">
        <f t="shared" si="10"/>
        <v>#REF!</v>
      </c>
      <c r="CF8" t="e">
        <f t="shared" si="11"/>
        <v>#REF!</v>
      </c>
      <c r="CG8" t="e">
        <f t="shared" si="12"/>
        <v>#REF!</v>
      </c>
      <c r="CH8" t="e">
        <f t="shared" si="13"/>
        <v>#REF!</v>
      </c>
    </row>
    <row r="9" spans="1:86">
      <c r="A9" t="e">
        <f>物品!#REF!</f>
        <v>#REF!</v>
      </c>
      <c r="B9" t="e">
        <f>物品!#REF!</f>
        <v>#REF!</v>
      </c>
      <c r="C9" t="e">
        <f>物品!#REF!</f>
        <v>#REF!</v>
      </c>
      <c r="D9" t="e">
        <f>物品!#REF!</f>
        <v>#REF!</v>
      </c>
      <c r="E9" t="e">
        <f>物品!#REF!</f>
        <v>#REF!</v>
      </c>
      <c r="F9" t="e">
        <f>物品!#REF!</f>
        <v>#REF!</v>
      </c>
      <c r="G9" t="e">
        <f>物品!#REF!</f>
        <v>#REF!</v>
      </c>
      <c r="H9" t="e">
        <f>物品!#REF!</f>
        <v>#REF!</v>
      </c>
      <c r="I9" t="e">
        <f>物品!#REF!</f>
        <v>#REF!</v>
      </c>
      <c r="J9" t="e">
        <f>物品!#REF!</f>
        <v>#REF!</v>
      </c>
      <c r="K9" t="e">
        <f>物品!#REF!</f>
        <v>#REF!</v>
      </c>
      <c r="L9" t="e">
        <f>物品!#REF!</f>
        <v>#REF!</v>
      </c>
      <c r="M9" t="e">
        <f t="shared" si="0"/>
        <v>#REF!</v>
      </c>
      <c r="N9" t="e">
        <f>物品!#REF!</f>
        <v>#REF!</v>
      </c>
      <c r="O9" t="e">
        <f>物品!#REF!</f>
        <v>#REF!</v>
      </c>
      <c r="P9" t="e">
        <f>物品!#REF!</f>
        <v>#REF!</v>
      </c>
      <c r="Q9" t="e">
        <f>物品!#REF!</f>
        <v>#REF!</v>
      </c>
      <c r="R9" t="e">
        <f>物品!#REF!</f>
        <v>#REF!</v>
      </c>
      <c r="S9" t="e">
        <f>物品!#REF!</f>
        <v>#REF!</v>
      </c>
      <c r="T9" t="e">
        <f>物品!#REF!</f>
        <v>#REF!</v>
      </c>
      <c r="U9" t="e">
        <f>物品!#REF!</f>
        <v>#REF!</v>
      </c>
      <c r="V9" t="e">
        <f>物品!#REF!</f>
        <v>#REF!</v>
      </c>
      <c r="W9" t="e">
        <f>物品!#REF!</f>
        <v>#REF!</v>
      </c>
      <c r="X9" t="e">
        <f t="shared" si="1"/>
        <v>#REF!</v>
      </c>
      <c r="Y9" t="e">
        <f>物品!#REF!</f>
        <v>#REF!</v>
      </c>
      <c r="Z9" t="e">
        <f>物品!#REF!</f>
        <v>#REF!</v>
      </c>
      <c r="AA9" t="e">
        <f>物品!#REF!</f>
        <v>#REF!</v>
      </c>
      <c r="AB9" t="e">
        <f>物品!#REF!</f>
        <v>#REF!</v>
      </c>
      <c r="AC9" t="e">
        <f>物品!#REF!</f>
        <v>#REF!</v>
      </c>
      <c r="AD9" t="e">
        <f>物品!#REF!</f>
        <v>#REF!</v>
      </c>
      <c r="AE9" t="e">
        <f>物品!#REF!</f>
        <v>#REF!</v>
      </c>
      <c r="AF9" t="e">
        <f>物品!#REF!</f>
        <v>#REF!</v>
      </c>
      <c r="AG9" t="e">
        <f>物品!#REF!</f>
        <v>#REF!</v>
      </c>
      <c r="AH9" t="e">
        <f>物品!#REF!</f>
        <v>#REF!</v>
      </c>
      <c r="AI9" t="e">
        <f t="shared" si="2"/>
        <v>#REF!</v>
      </c>
      <c r="AJ9" t="e">
        <f>物品!#REF!</f>
        <v>#REF!</v>
      </c>
      <c r="AK9" t="e">
        <f>物品!#REF!</f>
        <v>#REF!</v>
      </c>
      <c r="AL9" t="e">
        <f>物品!#REF!</f>
        <v>#REF!</v>
      </c>
      <c r="AM9" t="e">
        <f>物品!#REF!</f>
        <v>#REF!</v>
      </c>
      <c r="AN9" t="e">
        <f>物品!#REF!</f>
        <v>#REF!</v>
      </c>
      <c r="AO9" t="e">
        <f>物品!#REF!</f>
        <v>#REF!</v>
      </c>
      <c r="AP9" t="e">
        <f>物品!#REF!</f>
        <v>#REF!</v>
      </c>
      <c r="AQ9" t="e">
        <f>物品!#REF!</f>
        <v>#REF!</v>
      </c>
      <c r="AR9" t="e">
        <f>物品!#REF!</f>
        <v>#REF!</v>
      </c>
      <c r="AS9" t="e">
        <f>物品!#REF!</f>
        <v>#REF!</v>
      </c>
      <c r="AT9" t="e">
        <f t="shared" si="3"/>
        <v>#REF!</v>
      </c>
      <c r="AU9" t="e">
        <f>物品!#REF!</f>
        <v>#REF!</v>
      </c>
      <c r="AV9" t="e">
        <f>物品!#REF!</f>
        <v>#REF!</v>
      </c>
      <c r="AW9" t="e">
        <f>物品!#REF!</f>
        <v>#REF!</v>
      </c>
      <c r="AX9" t="e">
        <f>物品!#REF!</f>
        <v>#REF!</v>
      </c>
      <c r="AY9" t="e">
        <f>物品!#REF!</f>
        <v>#REF!</v>
      </c>
      <c r="AZ9" t="e">
        <f>物品!#REF!</f>
        <v>#REF!</v>
      </c>
      <c r="BA9" t="e">
        <f>物品!#REF!</f>
        <v>#REF!</v>
      </c>
      <c r="BB9" t="e">
        <f>物品!#REF!</f>
        <v>#REF!</v>
      </c>
      <c r="BC9" t="e">
        <f>物品!#REF!</f>
        <v>#REF!</v>
      </c>
      <c r="BD9" t="e">
        <f>物品!#REF!</f>
        <v>#REF!</v>
      </c>
      <c r="BE9" t="e">
        <f t="shared" si="4"/>
        <v>#REF!</v>
      </c>
      <c r="BF9" t="e">
        <f>物品!#REF!</f>
        <v>#REF!</v>
      </c>
      <c r="BG9" t="e">
        <f>物品!#REF!</f>
        <v>#REF!</v>
      </c>
      <c r="BH9" t="e">
        <f>物品!#REF!</f>
        <v>#REF!</v>
      </c>
      <c r="BI9" t="e">
        <f>物品!#REF!</f>
        <v>#REF!</v>
      </c>
      <c r="BJ9" t="e">
        <f>物品!#REF!</f>
        <v>#REF!</v>
      </c>
      <c r="BK9" t="e">
        <f>物品!#REF!</f>
        <v>#REF!</v>
      </c>
      <c r="BL9" t="e">
        <f>物品!#REF!</f>
        <v>#REF!</v>
      </c>
      <c r="BM9" t="e">
        <f>物品!#REF!</f>
        <v>#REF!</v>
      </c>
      <c r="BN9" t="e">
        <f>物品!#REF!</f>
        <v>#REF!</v>
      </c>
      <c r="BO9" t="e">
        <f>物品!#REF!</f>
        <v>#REF!</v>
      </c>
      <c r="BP9" t="e">
        <f t="shared" si="5"/>
        <v>#REF!</v>
      </c>
      <c r="BQ9" t="e">
        <f>物品!#REF!</f>
        <v>#REF!</v>
      </c>
      <c r="BR9" t="e">
        <f>物品!#REF!</f>
        <v>#REF!</v>
      </c>
      <c r="BS9" t="e">
        <f>物品!#REF!</f>
        <v>#REF!</v>
      </c>
      <c r="BT9" t="e">
        <f>物品!#REF!</f>
        <v>#REF!</v>
      </c>
      <c r="BU9" t="e">
        <f>物品!#REF!</f>
        <v>#REF!</v>
      </c>
      <c r="BV9" t="e">
        <f>物品!#REF!</f>
        <v>#REF!</v>
      </c>
      <c r="BW9" t="e">
        <f>物品!#REF!</f>
        <v>#REF!</v>
      </c>
      <c r="BX9" t="e">
        <f>物品!#REF!</f>
        <v>#REF!</v>
      </c>
      <c r="BY9" t="e">
        <f>物品!#REF!</f>
        <v>#REF!</v>
      </c>
      <c r="BZ9" t="e">
        <f>物品!#REF!</f>
        <v>#REF!</v>
      </c>
      <c r="CA9" t="e">
        <f t="shared" si="6"/>
        <v>#REF!</v>
      </c>
      <c r="CB9" t="e">
        <f t="shared" si="7"/>
        <v>#REF!</v>
      </c>
      <c r="CC9" t="e">
        <f t="shared" si="8"/>
        <v>#REF!</v>
      </c>
      <c r="CD9" t="e">
        <f t="shared" si="9"/>
        <v>#REF!</v>
      </c>
      <c r="CE9" t="e">
        <f t="shared" si="10"/>
        <v>#REF!</v>
      </c>
      <c r="CF9" t="e">
        <f t="shared" si="11"/>
        <v>#REF!</v>
      </c>
      <c r="CG9" t="e">
        <f t="shared" si="12"/>
        <v>#REF!</v>
      </c>
      <c r="CH9" t="e">
        <f t="shared" si="13"/>
        <v>#REF!</v>
      </c>
    </row>
    <row r="10" spans="1:86">
      <c r="A10" t="e">
        <f>物品!#REF!</f>
        <v>#REF!</v>
      </c>
      <c r="B10" t="e">
        <f>物品!#REF!</f>
        <v>#REF!</v>
      </c>
      <c r="C10" t="e">
        <f>物品!#REF!</f>
        <v>#REF!</v>
      </c>
      <c r="D10" t="e">
        <f>物品!#REF!</f>
        <v>#REF!</v>
      </c>
      <c r="E10" t="e">
        <f>物品!#REF!</f>
        <v>#REF!</v>
      </c>
      <c r="F10" t="e">
        <f>物品!#REF!</f>
        <v>#REF!</v>
      </c>
      <c r="G10" t="e">
        <f>物品!#REF!</f>
        <v>#REF!</v>
      </c>
      <c r="H10" t="e">
        <f>物品!#REF!</f>
        <v>#REF!</v>
      </c>
      <c r="I10" t="e">
        <f>物品!#REF!</f>
        <v>#REF!</v>
      </c>
      <c r="J10" t="e">
        <f>物品!#REF!</f>
        <v>#REF!</v>
      </c>
      <c r="K10" t="e">
        <f>物品!#REF!</f>
        <v>#REF!</v>
      </c>
      <c r="L10" t="e">
        <f>物品!#REF!</f>
        <v>#REF!</v>
      </c>
      <c r="M10" t="e">
        <f t="shared" si="0"/>
        <v>#REF!</v>
      </c>
      <c r="N10" t="e">
        <f>物品!#REF!</f>
        <v>#REF!</v>
      </c>
      <c r="O10" t="e">
        <f>物品!#REF!</f>
        <v>#REF!</v>
      </c>
      <c r="P10" t="e">
        <f>物品!#REF!</f>
        <v>#REF!</v>
      </c>
      <c r="Q10" t="e">
        <f>物品!#REF!</f>
        <v>#REF!</v>
      </c>
      <c r="R10" t="e">
        <f>物品!#REF!</f>
        <v>#REF!</v>
      </c>
      <c r="S10" t="e">
        <f>物品!#REF!</f>
        <v>#REF!</v>
      </c>
      <c r="T10" t="e">
        <f>物品!#REF!</f>
        <v>#REF!</v>
      </c>
      <c r="U10" t="e">
        <f>物品!#REF!</f>
        <v>#REF!</v>
      </c>
      <c r="V10" t="e">
        <f>物品!#REF!</f>
        <v>#REF!</v>
      </c>
      <c r="W10" t="e">
        <f>物品!#REF!</f>
        <v>#REF!</v>
      </c>
      <c r="X10" t="e">
        <f t="shared" si="1"/>
        <v>#REF!</v>
      </c>
      <c r="Y10" t="e">
        <f>物品!#REF!</f>
        <v>#REF!</v>
      </c>
      <c r="Z10" t="e">
        <f>物品!#REF!</f>
        <v>#REF!</v>
      </c>
      <c r="AA10" t="e">
        <f>物品!#REF!</f>
        <v>#REF!</v>
      </c>
      <c r="AB10" t="e">
        <f>物品!#REF!</f>
        <v>#REF!</v>
      </c>
      <c r="AC10" t="e">
        <f>物品!#REF!</f>
        <v>#REF!</v>
      </c>
      <c r="AD10" t="e">
        <f>物品!#REF!</f>
        <v>#REF!</v>
      </c>
      <c r="AE10" t="e">
        <f>物品!#REF!</f>
        <v>#REF!</v>
      </c>
      <c r="AF10" t="e">
        <f>物品!#REF!</f>
        <v>#REF!</v>
      </c>
      <c r="AG10" t="e">
        <f>物品!#REF!</f>
        <v>#REF!</v>
      </c>
      <c r="AH10" t="e">
        <f>物品!#REF!</f>
        <v>#REF!</v>
      </c>
      <c r="AI10" t="e">
        <f t="shared" si="2"/>
        <v>#REF!</v>
      </c>
      <c r="AJ10" t="e">
        <f>物品!#REF!</f>
        <v>#REF!</v>
      </c>
      <c r="AK10" t="e">
        <f>物品!#REF!</f>
        <v>#REF!</v>
      </c>
      <c r="AL10" t="e">
        <f>物品!#REF!</f>
        <v>#REF!</v>
      </c>
      <c r="AM10" t="e">
        <f>物品!#REF!</f>
        <v>#REF!</v>
      </c>
      <c r="AN10" t="e">
        <f>物品!#REF!</f>
        <v>#REF!</v>
      </c>
      <c r="AO10" t="e">
        <f>物品!#REF!</f>
        <v>#REF!</v>
      </c>
      <c r="AP10" t="e">
        <f>物品!#REF!</f>
        <v>#REF!</v>
      </c>
      <c r="AQ10" t="e">
        <f>物品!#REF!</f>
        <v>#REF!</v>
      </c>
      <c r="AR10" t="e">
        <f>物品!#REF!</f>
        <v>#REF!</v>
      </c>
      <c r="AS10" t="e">
        <f>物品!#REF!</f>
        <v>#REF!</v>
      </c>
      <c r="AT10" t="e">
        <f t="shared" si="3"/>
        <v>#REF!</v>
      </c>
      <c r="AU10" t="e">
        <f>物品!#REF!</f>
        <v>#REF!</v>
      </c>
      <c r="AV10" t="e">
        <f>物品!#REF!</f>
        <v>#REF!</v>
      </c>
      <c r="AW10" t="e">
        <f>物品!#REF!</f>
        <v>#REF!</v>
      </c>
      <c r="AX10" t="e">
        <f>物品!#REF!</f>
        <v>#REF!</v>
      </c>
      <c r="AY10" t="e">
        <f>物品!#REF!</f>
        <v>#REF!</v>
      </c>
      <c r="AZ10" t="e">
        <f>物品!#REF!</f>
        <v>#REF!</v>
      </c>
      <c r="BA10" t="e">
        <f>物品!#REF!</f>
        <v>#REF!</v>
      </c>
      <c r="BB10" t="e">
        <f>物品!#REF!</f>
        <v>#REF!</v>
      </c>
      <c r="BC10" t="e">
        <f>物品!#REF!</f>
        <v>#REF!</v>
      </c>
      <c r="BD10" t="e">
        <f>物品!#REF!</f>
        <v>#REF!</v>
      </c>
      <c r="BE10" t="e">
        <f t="shared" si="4"/>
        <v>#REF!</v>
      </c>
      <c r="BF10" t="e">
        <f>物品!#REF!</f>
        <v>#REF!</v>
      </c>
      <c r="BG10" t="e">
        <f>物品!#REF!</f>
        <v>#REF!</v>
      </c>
      <c r="BH10" t="e">
        <f>物品!#REF!</f>
        <v>#REF!</v>
      </c>
      <c r="BI10" t="e">
        <f>物品!#REF!</f>
        <v>#REF!</v>
      </c>
      <c r="BJ10" t="e">
        <f>物品!#REF!</f>
        <v>#REF!</v>
      </c>
      <c r="BK10" t="e">
        <f>物品!#REF!</f>
        <v>#REF!</v>
      </c>
      <c r="BL10" t="e">
        <f>物品!#REF!</f>
        <v>#REF!</v>
      </c>
      <c r="BM10" t="e">
        <f>物品!#REF!</f>
        <v>#REF!</v>
      </c>
      <c r="BN10" t="e">
        <f>物品!#REF!</f>
        <v>#REF!</v>
      </c>
      <c r="BO10" t="e">
        <f>物品!#REF!</f>
        <v>#REF!</v>
      </c>
      <c r="BP10" t="e">
        <f t="shared" si="5"/>
        <v>#REF!</v>
      </c>
      <c r="BQ10" t="e">
        <f>物品!#REF!</f>
        <v>#REF!</v>
      </c>
      <c r="BR10" t="e">
        <f>物品!#REF!</f>
        <v>#REF!</v>
      </c>
      <c r="BS10" t="e">
        <f>物品!#REF!</f>
        <v>#REF!</v>
      </c>
      <c r="BT10" t="e">
        <f>物品!#REF!</f>
        <v>#REF!</v>
      </c>
      <c r="BU10" t="e">
        <f>物品!#REF!</f>
        <v>#REF!</v>
      </c>
      <c r="BV10" t="e">
        <f>物品!#REF!</f>
        <v>#REF!</v>
      </c>
      <c r="BW10" t="e">
        <f>物品!#REF!</f>
        <v>#REF!</v>
      </c>
      <c r="BX10" t="e">
        <f>物品!#REF!</f>
        <v>#REF!</v>
      </c>
      <c r="BY10" t="e">
        <f>物品!#REF!</f>
        <v>#REF!</v>
      </c>
      <c r="BZ10" t="e">
        <f>物品!#REF!</f>
        <v>#REF!</v>
      </c>
      <c r="CA10" t="e">
        <f t="shared" si="6"/>
        <v>#REF!</v>
      </c>
      <c r="CB10" t="e">
        <f t="shared" si="7"/>
        <v>#REF!</v>
      </c>
      <c r="CC10" t="e">
        <f t="shared" si="8"/>
        <v>#REF!</v>
      </c>
      <c r="CD10" t="e">
        <f t="shared" si="9"/>
        <v>#REF!</v>
      </c>
      <c r="CE10" t="e">
        <f t="shared" si="10"/>
        <v>#REF!</v>
      </c>
      <c r="CF10" t="e">
        <f t="shared" si="11"/>
        <v>#REF!</v>
      </c>
      <c r="CG10" t="e">
        <f t="shared" si="12"/>
        <v>#REF!</v>
      </c>
      <c r="CH10" t="e">
        <f t="shared" si="13"/>
        <v>#REF!</v>
      </c>
    </row>
    <row r="11" spans="1:86">
      <c r="A11" t="e">
        <f>物品!#REF!</f>
        <v>#REF!</v>
      </c>
      <c r="B11" t="e">
        <f>物品!#REF!</f>
        <v>#REF!</v>
      </c>
      <c r="C11" t="e">
        <f>物品!#REF!</f>
        <v>#REF!</v>
      </c>
      <c r="D11" t="e">
        <f>物品!#REF!</f>
        <v>#REF!</v>
      </c>
      <c r="E11" t="e">
        <f>物品!#REF!</f>
        <v>#REF!</v>
      </c>
      <c r="F11" t="e">
        <f>物品!#REF!</f>
        <v>#REF!</v>
      </c>
      <c r="G11" t="e">
        <f>物品!#REF!</f>
        <v>#REF!</v>
      </c>
      <c r="H11" t="e">
        <f>物品!#REF!</f>
        <v>#REF!</v>
      </c>
      <c r="I11" t="e">
        <f>物品!#REF!</f>
        <v>#REF!</v>
      </c>
      <c r="J11" t="e">
        <f>物品!#REF!</f>
        <v>#REF!</v>
      </c>
      <c r="K11" t="e">
        <f>物品!#REF!</f>
        <v>#REF!</v>
      </c>
      <c r="L11" t="e">
        <f>物品!#REF!</f>
        <v>#REF!</v>
      </c>
      <c r="M11" t="e">
        <f t="shared" si="0"/>
        <v>#REF!</v>
      </c>
      <c r="N11" t="e">
        <f>物品!#REF!</f>
        <v>#REF!</v>
      </c>
      <c r="O11" t="e">
        <f>物品!#REF!</f>
        <v>#REF!</v>
      </c>
      <c r="P11" t="e">
        <f>物品!#REF!</f>
        <v>#REF!</v>
      </c>
      <c r="Q11" t="e">
        <f>物品!#REF!</f>
        <v>#REF!</v>
      </c>
      <c r="R11" t="e">
        <f>物品!#REF!</f>
        <v>#REF!</v>
      </c>
      <c r="S11" t="e">
        <f>物品!#REF!</f>
        <v>#REF!</v>
      </c>
      <c r="T11" t="e">
        <f>物品!#REF!</f>
        <v>#REF!</v>
      </c>
      <c r="U11" t="e">
        <f>物品!#REF!</f>
        <v>#REF!</v>
      </c>
      <c r="V11" t="e">
        <f>物品!#REF!</f>
        <v>#REF!</v>
      </c>
      <c r="W11" t="e">
        <f>物品!#REF!</f>
        <v>#REF!</v>
      </c>
      <c r="X11" t="e">
        <f t="shared" si="1"/>
        <v>#REF!</v>
      </c>
      <c r="Y11" t="e">
        <f>物品!#REF!</f>
        <v>#REF!</v>
      </c>
      <c r="Z11" t="e">
        <f>物品!#REF!</f>
        <v>#REF!</v>
      </c>
      <c r="AA11" t="e">
        <f>物品!#REF!</f>
        <v>#REF!</v>
      </c>
      <c r="AB11" t="e">
        <f>物品!#REF!</f>
        <v>#REF!</v>
      </c>
      <c r="AC11" t="e">
        <f>物品!#REF!</f>
        <v>#REF!</v>
      </c>
      <c r="AD11" t="e">
        <f>物品!#REF!</f>
        <v>#REF!</v>
      </c>
      <c r="AE11" t="e">
        <f>物品!#REF!</f>
        <v>#REF!</v>
      </c>
      <c r="AF11" t="e">
        <f>物品!#REF!</f>
        <v>#REF!</v>
      </c>
      <c r="AG11" t="e">
        <f>物品!#REF!</f>
        <v>#REF!</v>
      </c>
      <c r="AH11" t="e">
        <f>物品!#REF!</f>
        <v>#REF!</v>
      </c>
      <c r="AI11" t="e">
        <f t="shared" si="2"/>
        <v>#REF!</v>
      </c>
      <c r="AJ11" t="e">
        <f>物品!#REF!</f>
        <v>#REF!</v>
      </c>
      <c r="AK11" t="e">
        <f>物品!#REF!</f>
        <v>#REF!</v>
      </c>
      <c r="AL11" t="e">
        <f>物品!#REF!</f>
        <v>#REF!</v>
      </c>
      <c r="AM11" t="e">
        <f>物品!#REF!</f>
        <v>#REF!</v>
      </c>
      <c r="AN11" t="e">
        <f>物品!#REF!</f>
        <v>#REF!</v>
      </c>
      <c r="AO11" t="e">
        <f>物品!#REF!</f>
        <v>#REF!</v>
      </c>
      <c r="AP11" t="e">
        <f>物品!#REF!</f>
        <v>#REF!</v>
      </c>
      <c r="AQ11" t="e">
        <f>物品!#REF!</f>
        <v>#REF!</v>
      </c>
      <c r="AR11" t="e">
        <f>物品!#REF!</f>
        <v>#REF!</v>
      </c>
      <c r="AS11" t="e">
        <f>物品!#REF!</f>
        <v>#REF!</v>
      </c>
      <c r="AT11" t="e">
        <f t="shared" si="3"/>
        <v>#REF!</v>
      </c>
      <c r="AU11" t="e">
        <f>物品!#REF!</f>
        <v>#REF!</v>
      </c>
      <c r="AV11" t="e">
        <f>物品!#REF!</f>
        <v>#REF!</v>
      </c>
      <c r="AW11" t="e">
        <f>物品!#REF!</f>
        <v>#REF!</v>
      </c>
      <c r="AX11" t="e">
        <f>物品!#REF!</f>
        <v>#REF!</v>
      </c>
      <c r="AY11" t="e">
        <f>物品!#REF!</f>
        <v>#REF!</v>
      </c>
      <c r="AZ11" t="e">
        <f>物品!#REF!</f>
        <v>#REF!</v>
      </c>
      <c r="BA11" t="e">
        <f>物品!#REF!</f>
        <v>#REF!</v>
      </c>
      <c r="BB11" t="e">
        <f>物品!#REF!</f>
        <v>#REF!</v>
      </c>
      <c r="BC11" t="e">
        <f>物品!#REF!</f>
        <v>#REF!</v>
      </c>
      <c r="BD11" t="e">
        <f>物品!#REF!</f>
        <v>#REF!</v>
      </c>
      <c r="BE11" t="e">
        <f t="shared" si="4"/>
        <v>#REF!</v>
      </c>
      <c r="BF11" t="e">
        <f>物品!#REF!</f>
        <v>#REF!</v>
      </c>
      <c r="BG11" t="e">
        <f>物品!#REF!</f>
        <v>#REF!</v>
      </c>
      <c r="BH11" t="e">
        <f>物品!#REF!</f>
        <v>#REF!</v>
      </c>
      <c r="BI11" t="e">
        <f>物品!#REF!</f>
        <v>#REF!</v>
      </c>
      <c r="BJ11" t="e">
        <f>物品!#REF!</f>
        <v>#REF!</v>
      </c>
      <c r="BK11" t="e">
        <f>物品!#REF!</f>
        <v>#REF!</v>
      </c>
      <c r="BL11" t="e">
        <f>物品!#REF!</f>
        <v>#REF!</v>
      </c>
      <c r="BM11" t="e">
        <f>物品!#REF!</f>
        <v>#REF!</v>
      </c>
      <c r="BN11" t="e">
        <f>物品!#REF!</f>
        <v>#REF!</v>
      </c>
      <c r="BO11" t="e">
        <f>物品!#REF!</f>
        <v>#REF!</v>
      </c>
      <c r="BP11" t="e">
        <f t="shared" si="5"/>
        <v>#REF!</v>
      </c>
      <c r="BQ11" t="e">
        <f>物品!#REF!</f>
        <v>#REF!</v>
      </c>
      <c r="BR11" t="e">
        <f>物品!#REF!</f>
        <v>#REF!</v>
      </c>
      <c r="BS11" t="e">
        <f>物品!#REF!</f>
        <v>#REF!</v>
      </c>
      <c r="BT11" t="e">
        <f>物品!#REF!</f>
        <v>#REF!</v>
      </c>
      <c r="BU11" t="e">
        <f>物品!#REF!</f>
        <v>#REF!</v>
      </c>
      <c r="BV11" t="e">
        <f>物品!#REF!</f>
        <v>#REF!</v>
      </c>
      <c r="BW11" t="e">
        <f>物品!#REF!</f>
        <v>#REF!</v>
      </c>
      <c r="BX11" t="e">
        <f>物品!#REF!</f>
        <v>#REF!</v>
      </c>
      <c r="BY11" t="e">
        <f>物品!#REF!</f>
        <v>#REF!</v>
      </c>
      <c r="BZ11" t="e">
        <f>物品!#REF!</f>
        <v>#REF!</v>
      </c>
      <c r="CA11" t="e">
        <f t="shared" si="6"/>
        <v>#REF!</v>
      </c>
      <c r="CB11" t="e">
        <f t="shared" si="7"/>
        <v>#REF!</v>
      </c>
      <c r="CC11" t="e">
        <f t="shared" si="8"/>
        <v>#REF!</v>
      </c>
      <c r="CD11" t="e">
        <f t="shared" si="9"/>
        <v>#REF!</v>
      </c>
      <c r="CE11" t="e">
        <f t="shared" si="10"/>
        <v>#REF!</v>
      </c>
      <c r="CF11" t="e">
        <f t="shared" si="11"/>
        <v>#REF!</v>
      </c>
      <c r="CG11" t="e">
        <f t="shared" si="12"/>
        <v>#REF!</v>
      </c>
      <c r="CH11" t="e">
        <f t="shared" si="13"/>
        <v>#REF!</v>
      </c>
    </row>
    <row r="12" spans="1:86">
      <c r="A12" t="e">
        <f>物品!#REF!</f>
        <v>#REF!</v>
      </c>
      <c r="B12" t="e">
        <f>物品!#REF!</f>
        <v>#REF!</v>
      </c>
      <c r="C12" t="e">
        <f>物品!#REF!</f>
        <v>#REF!</v>
      </c>
      <c r="D12" t="e">
        <f>物品!#REF!</f>
        <v>#REF!</v>
      </c>
      <c r="E12" t="e">
        <f>物品!#REF!</f>
        <v>#REF!</v>
      </c>
      <c r="F12" t="e">
        <f>物品!#REF!</f>
        <v>#REF!</v>
      </c>
      <c r="G12" t="e">
        <f>物品!#REF!</f>
        <v>#REF!</v>
      </c>
      <c r="H12" t="e">
        <f>物品!#REF!</f>
        <v>#REF!</v>
      </c>
      <c r="I12" t="e">
        <f>物品!#REF!</f>
        <v>#REF!</v>
      </c>
      <c r="J12" t="e">
        <f>物品!#REF!</f>
        <v>#REF!</v>
      </c>
      <c r="K12" t="e">
        <f>物品!#REF!</f>
        <v>#REF!</v>
      </c>
      <c r="L12" t="e">
        <f>物品!#REF!</f>
        <v>#REF!</v>
      </c>
      <c r="M12" t="e">
        <f t="shared" si="0"/>
        <v>#REF!</v>
      </c>
      <c r="N12" t="e">
        <f>物品!#REF!</f>
        <v>#REF!</v>
      </c>
      <c r="O12" t="e">
        <f>物品!#REF!</f>
        <v>#REF!</v>
      </c>
      <c r="P12" t="e">
        <f>物品!#REF!</f>
        <v>#REF!</v>
      </c>
      <c r="Q12" t="e">
        <f>物品!#REF!</f>
        <v>#REF!</v>
      </c>
      <c r="R12" t="e">
        <f>物品!#REF!</f>
        <v>#REF!</v>
      </c>
      <c r="S12" t="e">
        <f>物品!#REF!</f>
        <v>#REF!</v>
      </c>
      <c r="T12" t="e">
        <f>物品!#REF!</f>
        <v>#REF!</v>
      </c>
      <c r="U12" t="e">
        <f>物品!#REF!</f>
        <v>#REF!</v>
      </c>
      <c r="V12" t="e">
        <f>物品!#REF!</f>
        <v>#REF!</v>
      </c>
      <c r="W12" t="e">
        <f>物品!#REF!</f>
        <v>#REF!</v>
      </c>
      <c r="X12" t="e">
        <f t="shared" si="1"/>
        <v>#REF!</v>
      </c>
      <c r="Y12" t="e">
        <f>物品!#REF!</f>
        <v>#REF!</v>
      </c>
      <c r="Z12" t="e">
        <f>物品!#REF!</f>
        <v>#REF!</v>
      </c>
      <c r="AA12" t="e">
        <f>物品!#REF!</f>
        <v>#REF!</v>
      </c>
      <c r="AB12" t="e">
        <f>物品!#REF!</f>
        <v>#REF!</v>
      </c>
      <c r="AC12" t="e">
        <f>物品!#REF!</f>
        <v>#REF!</v>
      </c>
      <c r="AD12" t="e">
        <f>物品!#REF!</f>
        <v>#REF!</v>
      </c>
      <c r="AE12" t="e">
        <f>物品!#REF!</f>
        <v>#REF!</v>
      </c>
      <c r="AF12" t="e">
        <f>物品!#REF!</f>
        <v>#REF!</v>
      </c>
      <c r="AG12" t="e">
        <f>物品!#REF!</f>
        <v>#REF!</v>
      </c>
      <c r="AH12" t="e">
        <f>物品!#REF!</f>
        <v>#REF!</v>
      </c>
      <c r="AI12" t="e">
        <f t="shared" si="2"/>
        <v>#REF!</v>
      </c>
      <c r="AJ12" t="e">
        <f>物品!#REF!</f>
        <v>#REF!</v>
      </c>
      <c r="AK12" t="e">
        <f>物品!#REF!</f>
        <v>#REF!</v>
      </c>
      <c r="AL12" t="e">
        <f>物品!#REF!</f>
        <v>#REF!</v>
      </c>
      <c r="AM12" t="e">
        <f>物品!#REF!</f>
        <v>#REF!</v>
      </c>
      <c r="AN12" t="e">
        <f>物品!#REF!</f>
        <v>#REF!</v>
      </c>
      <c r="AO12" t="e">
        <f>物品!#REF!</f>
        <v>#REF!</v>
      </c>
      <c r="AP12" t="e">
        <f>物品!#REF!</f>
        <v>#REF!</v>
      </c>
      <c r="AQ12" t="e">
        <f>物品!#REF!</f>
        <v>#REF!</v>
      </c>
      <c r="AR12" t="e">
        <f>物品!#REF!</f>
        <v>#REF!</v>
      </c>
      <c r="AS12" t="e">
        <f>物品!#REF!</f>
        <v>#REF!</v>
      </c>
      <c r="AT12" t="e">
        <f t="shared" si="3"/>
        <v>#REF!</v>
      </c>
      <c r="AU12" t="e">
        <f>物品!#REF!</f>
        <v>#REF!</v>
      </c>
      <c r="AV12" t="e">
        <f>物品!#REF!</f>
        <v>#REF!</v>
      </c>
      <c r="AW12" t="e">
        <f>物品!#REF!</f>
        <v>#REF!</v>
      </c>
      <c r="AX12" t="e">
        <f>物品!#REF!</f>
        <v>#REF!</v>
      </c>
      <c r="AY12" t="e">
        <f>物品!#REF!</f>
        <v>#REF!</v>
      </c>
      <c r="AZ12" t="e">
        <f>物品!#REF!</f>
        <v>#REF!</v>
      </c>
      <c r="BA12" t="e">
        <f>物品!#REF!</f>
        <v>#REF!</v>
      </c>
      <c r="BB12" t="e">
        <f>物品!#REF!</f>
        <v>#REF!</v>
      </c>
      <c r="BC12" t="e">
        <f>物品!#REF!</f>
        <v>#REF!</v>
      </c>
      <c r="BD12" t="e">
        <f>物品!#REF!</f>
        <v>#REF!</v>
      </c>
      <c r="BE12" t="e">
        <f t="shared" si="4"/>
        <v>#REF!</v>
      </c>
      <c r="BF12" t="e">
        <f>物品!#REF!</f>
        <v>#REF!</v>
      </c>
      <c r="BG12" t="e">
        <f>物品!#REF!</f>
        <v>#REF!</v>
      </c>
      <c r="BH12" t="e">
        <f>物品!#REF!</f>
        <v>#REF!</v>
      </c>
      <c r="BI12" t="e">
        <f>物品!#REF!</f>
        <v>#REF!</v>
      </c>
      <c r="BJ12" t="e">
        <f>物品!#REF!</f>
        <v>#REF!</v>
      </c>
      <c r="BK12" t="e">
        <f>物品!#REF!</f>
        <v>#REF!</v>
      </c>
      <c r="BL12" t="e">
        <f>物品!#REF!</f>
        <v>#REF!</v>
      </c>
      <c r="BM12" t="e">
        <f>物品!#REF!</f>
        <v>#REF!</v>
      </c>
      <c r="BN12" t="e">
        <f>物品!#REF!</f>
        <v>#REF!</v>
      </c>
      <c r="BO12" t="e">
        <f>物品!#REF!</f>
        <v>#REF!</v>
      </c>
      <c r="BP12" t="e">
        <f t="shared" si="5"/>
        <v>#REF!</v>
      </c>
      <c r="BQ12" t="e">
        <f>物品!#REF!</f>
        <v>#REF!</v>
      </c>
      <c r="BR12" t="e">
        <f>物品!#REF!</f>
        <v>#REF!</v>
      </c>
      <c r="BS12" t="e">
        <f>物品!#REF!</f>
        <v>#REF!</v>
      </c>
      <c r="BT12" t="e">
        <f>物品!#REF!</f>
        <v>#REF!</v>
      </c>
      <c r="BU12" t="e">
        <f>物品!#REF!</f>
        <v>#REF!</v>
      </c>
      <c r="BV12" t="e">
        <f>物品!#REF!</f>
        <v>#REF!</v>
      </c>
      <c r="BW12" t="e">
        <f>物品!#REF!</f>
        <v>#REF!</v>
      </c>
      <c r="BX12" t="e">
        <f>物品!#REF!</f>
        <v>#REF!</v>
      </c>
      <c r="BY12" t="e">
        <f>物品!#REF!</f>
        <v>#REF!</v>
      </c>
      <c r="BZ12" t="e">
        <f>物品!#REF!</f>
        <v>#REF!</v>
      </c>
      <c r="CA12" t="e">
        <f t="shared" si="6"/>
        <v>#REF!</v>
      </c>
      <c r="CB12" t="e">
        <f t="shared" si="7"/>
        <v>#REF!</v>
      </c>
      <c r="CC12" t="e">
        <f t="shared" si="8"/>
        <v>#REF!</v>
      </c>
      <c r="CD12" t="e">
        <f t="shared" si="9"/>
        <v>#REF!</v>
      </c>
      <c r="CE12" t="e">
        <f t="shared" si="10"/>
        <v>#REF!</v>
      </c>
      <c r="CF12" t="e">
        <f t="shared" si="11"/>
        <v>#REF!</v>
      </c>
      <c r="CG12" t="e">
        <f t="shared" si="12"/>
        <v>#REF!</v>
      </c>
      <c r="CH12" t="e">
        <f t="shared" si="13"/>
        <v>#REF!</v>
      </c>
    </row>
    <row r="13" spans="1:86">
      <c r="A13" t="e">
        <f>物品!#REF!</f>
        <v>#REF!</v>
      </c>
      <c r="B13" t="e">
        <f>物品!#REF!</f>
        <v>#REF!</v>
      </c>
      <c r="C13" t="e">
        <f>物品!#REF!</f>
        <v>#REF!</v>
      </c>
      <c r="D13" t="e">
        <f>物品!#REF!</f>
        <v>#REF!</v>
      </c>
      <c r="E13" t="e">
        <f>物品!#REF!</f>
        <v>#REF!</v>
      </c>
      <c r="F13" t="e">
        <f>物品!#REF!</f>
        <v>#REF!</v>
      </c>
      <c r="G13" t="e">
        <f>物品!#REF!</f>
        <v>#REF!</v>
      </c>
      <c r="H13" t="e">
        <f>物品!#REF!</f>
        <v>#REF!</v>
      </c>
      <c r="I13" t="e">
        <f>物品!#REF!</f>
        <v>#REF!</v>
      </c>
      <c r="J13" t="e">
        <f>物品!#REF!</f>
        <v>#REF!</v>
      </c>
      <c r="K13" t="e">
        <f>物品!#REF!</f>
        <v>#REF!</v>
      </c>
      <c r="L13" t="e">
        <f>物品!#REF!</f>
        <v>#REF!</v>
      </c>
      <c r="M13" t="e">
        <f t="shared" si="0"/>
        <v>#REF!</v>
      </c>
      <c r="N13" t="e">
        <f>物品!#REF!</f>
        <v>#REF!</v>
      </c>
      <c r="O13" t="e">
        <f>物品!#REF!</f>
        <v>#REF!</v>
      </c>
      <c r="P13" t="e">
        <f>物品!#REF!</f>
        <v>#REF!</v>
      </c>
      <c r="Q13" t="e">
        <f>物品!#REF!</f>
        <v>#REF!</v>
      </c>
      <c r="R13" t="e">
        <f>物品!#REF!</f>
        <v>#REF!</v>
      </c>
      <c r="S13" t="e">
        <f>物品!#REF!</f>
        <v>#REF!</v>
      </c>
      <c r="T13" t="e">
        <f>物品!#REF!</f>
        <v>#REF!</v>
      </c>
      <c r="U13" t="e">
        <f>物品!#REF!</f>
        <v>#REF!</v>
      </c>
      <c r="V13" t="e">
        <f>物品!#REF!</f>
        <v>#REF!</v>
      </c>
      <c r="W13" t="e">
        <f>物品!#REF!</f>
        <v>#REF!</v>
      </c>
      <c r="X13" t="e">
        <f t="shared" si="1"/>
        <v>#REF!</v>
      </c>
      <c r="Y13" t="e">
        <f>物品!#REF!</f>
        <v>#REF!</v>
      </c>
      <c r="Z13" t="e">
        <f>物品!#REF!</f>
        <v>#REF!</v>
      </c>
      <c r="AA13" t="e">
        <f>物品!#REF!</f>
        <v>#REF!</v>
      </c>
      <c r="AB13" t="e">
        <f>物品!#REF!</f>
        <v>#REF!</v>
      </c>
      <c r="AC13" t="e">
        <f>物品!#REF!</f>
        <v>#REF!</v>
      </c>
      <c r="AD13" t="e">
        <f>物品!#REF!</f>
        <v>#REF!</v>
      </c>
      <c r="AE13" t="e">
        <f>物品!#REF!</f>
        <v>#REF!</v>
      </c>
      <c r="AF13" t="e">
        <f>物品!#REF!</f>
        <v>#REF!</v>
      </c>
      <c r="AG13" t="e">
        <f>物品!#REF!</f>
        <v>#REF!</v>
      </c>
      <c r="AH13" t="e">
        <f>物品!#REF!</f>
        <v>#REF!</v>
      </c>
      <c r="AI13" t="e">
        <f t="shared" si="2"/>
        <v>#REF!</v>
      </c>
      <c r="AJ13" t="e">
        <f>物品!#REF!</f>
        <v>#REF!</v>
      </c>
      <c r="AK13" t="e">
        <f>物品!#REF!</f>
        <v>#REF!</v>
      </c>
      <c r="AL13" t="e">
        <f>物品!#REF!</f>
        <v>#REF!</v>
      </c>
      <c r="AM13" t="e">
        <f>物品!#REF!</f>
        <v>#REF!</v>
      </c>
      <c r="AN13" t="e">
        <f>物品!#REF!</f>
        <v>#REF!</v>
      </c>
      <c r="AO13" t="e">
        <f>物品!#REF!</f>
        <v>#REF!</v>
      </c>
      <c r="AP13" t="e">
        <f>物品!#REF!</f>
        <v>#REF!</v>
      </c>
      <c r="AQ13" t="e">
        <f>物品!#REF!</f>
        <v>#REF!</v>
      </c>
      <c r="AR13" t="e">
        <f>物品!#REF!</f>
        <v>#REF!</v>
      </c>
      <c r="AS13" t="e">
        <f>物品!#REF!</f>
        <v>#REF!</v>
      </c>
      <c r="AT13" t="e">
        <f t="shared" si="3"/>
        <v>#REF!</v>
      </c>
      <c r="AU13" t="e">
        <f>物品!#REF!</f>
        <v>#REF!</v>
      </c>
      <c r="AV13" t="e">
        <f>物品!#REF!</f>
        <v>#REF!</v>
      </c>
      <c r="AW13" t="e">
        <f>物品!#REF!</f>
        <v>#REF!</v>
      </c>
      <c r="AX13" t="e">
        <f>物品!#REF!</f>
        <v>#REF!</v>
      </c>
      <c r="AY13" t="e">
        <f>物品!#REF!</f>
        <v>#REF!</v>
      </c>
      <c r="AZ13" t="e">
        <f>物品!#REF!</f>
        <v>#REF!</v>
      </c>
      <c r="BA13" t="e">
        <f>物品!#REF!</f>
        <v>#REF!</v>
      </c>
      <c r="BB13" t="e">
        <f>物品!#REF!</f>
        <v>#REF!</v>
      </c>
      <c r="BC13" t="e">
        <f>物品!#REF!</f>
        <v>#REF!</v>
      </c>
      <c r="BD13" t="e">
        <f>物品!#REF!</f>
        <v>#REF!</v>
      </c>
      <c r="BE13" t="e">
        <f t="shared" si="4"/>
        <v>#REF!</v>
      </c>
      <c r="BF13" t="e">
        <f>物品!#REF!</f>
        <v>#REF!</v>
      </c>
      <c r="BG13" t="e">
        <f>物品!#REF!</f>
        <v>#REF!</v>
      </c>
      <c r="BH13" t="e">
        <f>物品!#REF!</f>
        <v>#REF!</v>
      </c>
      <c r="BI13" t="e">
        <f>物品!#REF!</f>
        <v>#REF!</v>
      </c>
      <c r="BJ13" t="e">
        <f>物品!#REF!</f>
        <v>#REF!</v>
      </c>
      <c r="BK13" t="e">
        <f>物品!#REF!</f>
        <v>#REF!</v>
      </c>
      <c r="BL13" t="e">
        <f>物品!#REF!</f>
        <v>#REF!</v>
      </c>
      <c r="BM13" t="e">
        <f>物品!#REF!</f>
        <v>#REF!</v>
      </c>
      <c r="BN13" t="e">
        <f>物品!#REF!</f>
        <v>#REF!</v>
      </c>
      <c r="BO13" t="e">
        <f>物品!#REF!</f>
        <v>#REF!</v>
      </c>
      <c r="BP13" t="e">
        <f t="shared" si="5"/>
        <v>#REF!</v>
      </c>
      <c r="BQ13" t="e">
        <f>物品!#REF!</f>
        <v>#REF!</v>
      </c>
      <c r="BR13" t="e">
        <f>物品!#REF!</f>
        <v>#REF!</v>
      </c>
      <c r="BS13" t="e">
        <f>物品!#REF!</f>
        <v>#REF!</v>
      </c>
      <c r="BT13" t="e">
        <f>物品!#REF!</f>
        <v>#REF!</v>
      </c>
      <c r="BU13" t="e">
        <f>物品!#REF!</f>
        <v>#REF!</v>
      </c>
      <c r="BV13" t="e">
        <f>物品!#REF!</f>
        <v>#REF!</v>
      </c>
      <c r="BW13" t="e">
        <f>物品!#REF!</f>
        <v>#REF!</v>
      </c>
      <c r="BX13" t="e">
        <f>物品!#REF!</f>
        <v>#REF!</v>
      </c>
      <c r="BY13" t="e">
        <f>物品!#REF!</f>
        <v>#REF!</v>
      </c>
      <c r="BZ13" t="e">
        <f>物品!#REF!</f>
        <v>#REF!</v>
      </c>
      <c r="CA13" t="e">
        <f t="shared" si="6"/>
        <v>#REF!</v>
      </c>
      <c r="CB13" t="e">
        <f t="shared" si="7"/>
        <v>#REF!</v>
      </c>
      <c r="CC13" t="e">
        <f t="shared" si="8"/>
        <v>#REF!</v>
      </c>
      <c r="CD13" t="e">
        <f t="shared" si="9"/>
        <v>#REF!</v>
      </c>
      <c r="CE13" t="e">
        <f t="shared" si="10"/>
        <v>#REF!</v>
      </c>
      <c r="CF13" t="e">
        <f t="shared" si="11"/>
        <v>#REF!</v>
      </c>
      <c r="CG13" t="e">
        <f t="shared" si="12"/>
        <v>#REF!</v>
      </c>
      <c r="CH13" t="e">
        <f t="shared" si="13"/>
        <v>#REF!</v>
      </c>
    </row>
    <row r="14" spans="1:86">
      <c r="A14" t="e">
        <f>物品!#REF!</f>
        <v>#REF!</v>
      </c>
      <c r="B14" t="e">
        <f>物品!#REF!</f>
        <v>#REF!</v>
      </c>
      <c r="C14" t="e">
        <f>物品!#REF!</f>
        <v>#REF!</v>
      </c>
      <c r="D14" t="e">
        <f>物品!#REF!</f>
        <v>#REF!</v>
      </c>
      <c r="E14" t="e">
        <f>物品!#REF!</f>
        <v>#REF!</v>
      </c>
      <c r="F14" t="e">
        <f>物品!#REF!</f>
        <v>#REF!</v>
      </c>
      <c r="G14" t="e">
        <f>物品!#REF!</f>
        <v>#REF!</v>
      </c>
      <c r="H14" t="e">
        <f>物品!#REF!</f>
        <v>#REF!</v>
      </c>
      <c r="I14" t="e">
        <f>物品!#REF!</f>
        <v>#REF!</v>
      </c>
      <c r="J14" t="e">
        <f>物品!#REF!</f>
        <v>#REF!</v>
      </c>
      <c r="K14" t="e">
        <f>物品!#REF!</f>
        <v>#REF!</v>
      </c>
      <c r="L14" t="e">
        <f>物品!#REF!</f>
        <v>#REF!</v>
      </c>
      <c r="M14" t="e">
        <f t="shared" si="0"/>
        <v>#REF!</v>
      </c>
      <c r="N14" t="e">
        <f>物品!#REF!</f>
        <v>#REF!</v>
      </c>
      <c r="O14" t="e">
        <f>物品!#REF!</f>
        <v>#REF!</v>
      </c>
      <c r="P14" t="e">
        <f>物品!#REF!</f>
        <v>#REF!</v>
      </c>
      <c r="Q14" t="e">
        <f>物品!#REF!</f>
        <v>#REF!</v>
      </c>
      <c r="R14" t="e">
        <f>物品!#REF!</f>
        <v>#REF!</v>
      </c>
      <c r="S14" t="e">
        <f>物品!#REF!</f>
        <v>#REF!</v>
      </c>
      <c r="T14" t="e">
        <f>物品!#REF!</f>
        <v>#REF!</v>
      </c>
      <c r="U14" t="e">
        <f>物品!#REF!</f>
        <v>#REF!</v>
      </c>
      <c r="V14" t="e">
        <f>物品!#REF!</f>
        <v>#REF!</v>
      </c>
      <c r="W14" t="e">
        <f>物品!#REF!</f>
        <v>#REF!</v>
      </c>
      <c r="X14" t="e">
        <f t="shared" si="1"/>
        <v>#REF!</v>
      </c>
      <c r="Y14" t="e">
        <f>物品!#REF!</f>
        <v>#REF!</v>
      </c>
      <c r="Z14" t="e">
        <f>物品!#REF!</f>
        <v>#REF!</v>
      </c>
      <c r="AA14" t="e">
        <f>物品!#REF!</f>
        <v>#REF!</v>
      </c>
      <c r="AB14" t="e">
        <f>物品!#REF!</f>
        <v>#REF!</v>
      </c>
      <c r="AC14" t="e">
        <f>物品!#REF!</f>
        <v>#REF!</v>
      </c>
      <c r="AD14" t="e">
        <f>物品!#REF!</f>
        <v>#REF!</v>
      </c>
      <c r="AE14" t="e">
        <f>物品!#REF!</f>
        <v>#REF!</v>
      </c>
      <c r="AF14" t="e">
        <f>物品!#REF!</f>
        <v>#REF!</v>
      </c>
      <c r="AG14" t="e">
        <f>物品!#REF!</f>
        <v>#REF!</v>
      </c>
      <c r="AH14" t="e">
        <f>物品!#REF!</f>
        <v>#REF!</v>
      </c>
      <c r="AI14" t="e">
        <f t="shared" si="2"/>
        <v>#REF!</v>
      </c>
      <c r="AJ14" t="e">
        <f>物品!#REF!</f>
        <v>#REF!</v>
      </c>
      <c r="AK14" t="e">
        <f>物品!#REF!</f>
        <v>#REF!</v>
      </c>
      <c r="AL14" t="e">
        <f>物品!#REF!</f>
        <v>#REF!</v>
      </c>
      <c r="AM14" t="e">
        <f>物品!#REF!</f>
        <v>#REF!</v>
      </c>
      <c r="AN14" t="e">
        <f>物品!#REF!</f>
        <v>#REF!</v>
      </c>
      <c r="AO14" t="e">
        <f>物品!#REF!</f>
        <v>#REF!</v>
      </c>
      <c r="AP14" t="e">
        <f>物品!#REF!</f>
        <v>#REF!</v>
      </c>
      <c r="AQ14" t="e">
        <f>物品!#REF!</f>
        <v>#REF!</v>
      </c>
      <c r="AR14" t="e">
        <f>物品!#REF!</f>
        <v>#REF!</v>
      </c>
      <c r="AS14" t="e">
        <f>物品!#REF!</f>
        <v>#REF!</v>
      </c>
      <c r="AT14" t="e">
        <f t="shared" si="3"/>
        <v>#REF!</v>
      </c>
      <c r="AU14" t="e">
        <f>物品!#REF!</f>
        <v>#REF!</v>
      </c>
      <c r="AV14" t="e">
        <f>物品!#REF!</f>
        <v>#REF!</v>
      </c>
      <c r="AW14" t="e">
        <f>物品!#REF!</f>
        <v>#REF!</v>
      </c>
      <c r="AX14" t="e">
        <f>物品!#REF!</f>
        <v>#REF!</v>
      </c>
      <c r="AY14" t="e">
        <f>物品!#REF!</f>
        <v>#REF!</v>
      </c>
      <c r="AZ14" t="e">
        <f>物品!#REF!</f>
        <v>#REF!</v>
      </c>
      <c r="BA14" t="e">
        <f>物品!#REF!</f>
        <v>#REF!</v>
      </c>
      <c r="BB14" t="e">
        <f>物品!#REF!</f>
        <v>#REF!</v>
      </c>
      <c r="BC14" t="e">
        <f>物品!#REF!</f>
        <v>#REF!</v>
      </c>
      <c r="BD14" t="e">
        <f>物品!#REF!</f>
        <v>#REF!</v>
      </c>
      <c r="BE14" t="e">
        <f t="shared" si="4"/>
        <v>#REF!</v>
      </c>
      <c r="BF14" t="e">
        <f>物品!#REF!</f>
        <v>#REF!</v>
      </c>
      <c r="BG14" t="e">
        <f>物品!#REF!</f>
        <v>#REF!</v>
      </c>
      <c r="BH14" t="e">
        <f>物品!#REF!</f>
        <v>#REF!</v>
      </c>
      <c r="BI14" t="e">
        <f>物品!#REF!</f>
        <v>#REF!</v>
      </c>
      <c r="BJ14" t="e">
        <f>物品!#REF!</f>
        <v>#REF!</v>
      </c>
      <c r="BK14" t="e">
        <f>物品!#REF!</f>
        <v>#REF!</v>
      </c>
      <c r="BL14" t="e">
        <f>物品!#REF!</f>
        <v>#REF!</v>
      </c>
      <c r="BM14" t="e">
        <f>物品!#REF!</f>
        <v>#REF!</v>
      </c>
      <c r="BN14" t="e">
        <f>物品!#REF!</f>
        <v>#REF!</v>
      </c>
      <c r="BO14" t="e">
        <f>物品!#REF!</f>
        <v>#REF!</v>
      </c>
      <c r="BP14" t="e">
        <f t="shared" si="5"/>
        <v>#REF!</v>
      </c>
      <c r="BQ14" t="e">
        <f>物品!#REF!</f>
        <v>#REF!</v>
      </c>
      <c r="BR14" t="e">
        <f>物品!#REF!</f>
        <v>#REF!</v>
      </c>
      <c r="BS14" t="e">
        <f>物品!#REF!</f>
        <v>#REF!</v>
      </c>
      <c r="BT14" t="e">
        <f>物品!#REF!</f>
        <v>#REF!</v>
      </c>
      <c r="BU14" t="e">
        <f>物品!#REF!</f>
        <v>#REF!</v>
      </c>
      <c r="BV14" t="e">
        <f>物品!#REF!</f>
        <v>#REF!</v>
      </c>
      <c r="BW14" t="e">
        <f>物品!#REF!</f>
        <v>#REF!</v>
      </c>
      <c r="BX14" t="e">
        <f>物品!#REF!</f>
        <v>#REF!</v>
      </c>
      <c r="BY14" t="e">
        <f>物品!#REF!</f>
        <v>#REF!</v>
      </c>
      <c r="BZ14" t="e">
        <f>物品!#REF!</f>
        <v>#REF!</v>
      </c>
      <c r="CA14" t="e">
        <f t="shared" si="6"/>
        <v>#REF!</v>
      </c>
      <c r="CB14" t="e">
        <f t="shared" si="7"/>
        <v>#REF!</v>
      </c>
      <c r="CC14" t="e">
        <f t="shared" si="8"/>
        <v>#REF!</v>
      </c>
      <c r="CD14" t="e">
        <f t="shared" si="9"/>
        <v>#REF!</v>
      </c>
      <c r="CE14" t="e">
        <f t="shared" si="10"/>
        <v>#REF!</v>
      </c>
      <c r="CF14" t="e">
        <f t="shared" si="11"/>
        <v>#REF!</v>
      </c>
      <c r="CG14" t="e">
        <f t="shared" si="12"/>
        <v>#REF!</v>
      </c>
      <c r="CH14" t="e">
        <f t="shared" si="13"/>
        <v>#REF!</v>
      </c>
    </row>
    <row r="15" spans="1:86">
      <c r="A15" t="e">
        <f>物品!#REF!</f>
        <v>#REF!</v>
      </c>
      <c r="B15" t="e">
        <f>物品!#REF!</f>
        <v>#REF!</v>
      </c>
      <c r="C15" t="e">
        <f>物品!#REF!</f>
        <v>#REF!</v>
      </c>
      <c r="D15" t="e">
        <f>物品!#REF!</f>
        <v>#REF!</v>
      </c>
      <c r="E15" t="e">
        <f>物品!#REF!</f>
        <v>#REF!</v>
      </c>
      <c r="F15" t="e">
        <f>物品!#REF!</f>
        <v>#REF!</v>
      </c>
      <c r="G15" t="e">
        <f>物品!#REF!</f>
        <v>#REF!</v>
      </c>
      <c r="H15" t="e">
        <f>物品!#REF!</f>
        <v>#REF!</v>
      </c>
      <c r="I15" t="e">
        <f>物品!#REF!</f>
        <v>#REF!</v>
      </c>
      <c r="J15" t="e">
        <f>物品!#REF!</f>
        <v>#REF!</v>
      </c>
      <c r="K15" t="e">
        <f>物品!#REF!</f>
        <v>#REF!</v>
      </c>
      <c r="L15" t="e">
        <f>物品!#REF!</f>
        <v>#REF!</v>
      </c>
      <c r="M15" t="e">
        <f t="shared" si="0"/>
        <v>#REF!</v>
      </c>
      <c r="N15" t="e">
        <f>物品!#REF!</f>
        <v>#REF!</v>
      </c>
      <c r="O15" t="e">
        <f>物品!#REF!</f>
        <v>#REF!</v>
      </c>
      <c r="P15" t="e">
        <f>物品!#REF!</f>
        <v>#REF!</v>
      </c>
      <c r="Q15" t="e">
        <f>物品!#REF!</f>
        <v>#REF!</v>
      </c>
      <c r="R15" t="e">
        <f>物品!#REF!</f>
        <v>#REF!</v>
      </c>
      <c r="S15" t="e">
        <f>物品!#REF!</f>
        <v>#REF!</v>
      </c>
      <c r="T15" t="e">
        <f>物品!#REF!</f>
        <v>#REF!</v>
      </c>
      <c r="U15" t="e">
        <f>物品!#REF!</f>
        <v>#REF!</v>
      </c>
      <c r="V15" t="e">
        <f>物品!#REF!</f>
        <v>#REF!</v>
      </c>
      <c r="W15" t="e">
        <f>物品!#REF!</f>
        <v>#REF!</v>
      </c>
      <c r="X15" t="e">
        <f t="shared" si="1"/>
        <v>#REF!</v>
      </c>
      <c r="Y15" t="e">
        <f>物品!#REF!</f>
        <v>#REF!</v>
      </c>
      <c r="Z15" t="e">
        <f>物品!#REF!</f>
        <v>#REF!</v>
      </c>
      <c r="AA15" t="e">
        <f>物品!#REF!</f>
        <v>#REF!</v>
      </c>
      <c r="AB15" t="e">
        <f>物品!#REF!</f>
        <v>#REF!</v>
      </c>
      <c r="AC15" t="e">
        <f>物品!#REF!</f>
        <v>#REF!</v>
      </c>
      <c r="AD15" t="e">
        <f>物品!#REF!</f>
        <v>#REF!</v>
      </c>
      <c r="AE15" t="e">
        <f>物品!#REF!</f>
        <v>#REF!</v>
      </c>
      <c r="AF15" t="e">
        <f>物品!#REF!</f>
        <v>#REF!</v>
      </c>
      <c r="AG15" t="e">
        <f>物品!#REF!</f>
        <v>#REF!</v>
      </c>
      <c r="AH15" t="e">
        <f>物品!#REF!</f>
        <v>#REF!</v>
      </c>
      <c r="AI15" t="e">
        <f t="shared" si="2"/>
        <v>#REF!</v>
      </c>
      <c r="AJ15" t="e">
        <f>物品!#REF!</f>
        <v>#REF!</v>
      </c>
      <c r="AK15" t="e">
        <f>物品!#REF!</f>
        <v>#REF!</v>
      </c>
      <c r="AL15" t="e">
        <f>物品!#REF!</f>
        <v>#REF!</v>
      </c>
      <c r="AM15" t="e">
        <f>物品!#REF!</f>
        <v>#REF!</v>
      </c>
      <c r="AN15" t="e">
        <f>物品!#REF!</f>
        <v>#REF!</v>
      </c>
      <c r="AO15" t="e">
        <f>物品!#REF!</f>
        <v>#REF!</v>
      </c>
      <c r="AP15" t="e">
        <f>物品!#REF!</f>
        <v>#REF!</v>
      </c>
      <c r="AQ15" t="e">
        <f>物品!#REF!</f>
        <v>#REF!</v>
      </c>
      <c r="AR15" t="e">
        <f>物品!#REF!</f>
        <v>#REF!</v>
      </c>
      <c r="AS15" t="e">
        <f>物品!#REF!</f>
        <v>#REF!</v>
      </c>
      <c r="AT15" t="e">
        <f t="shared" si="3"/>
        <v>#REF!</v>
      </c>
      <c r="AU15" t="e">
        <f>物品!#REF!</f>
        <v>#REF!</v>
      </c>
      <c r="AV15" t="e">
        <f>物品!#REF!</f>
        <v>#REF!</v>
      </c>
      <c r="AW15" t="e">
        <f>物品!#REF!</f>
        <v>#REF!</v>
      </c>
      <c r="AX15" t="e">
        <f>物品!#REF!</f>
        <v>#REF!</v>
      </c>
      <c r="AY15" t="e">
        <f>物品!#REF!</f>
        <v>#REF!</v>
      </c>
      <c r="AZ15" t="e">
        <f>物品!#REF!</f>
        <v>#REF!</v>
      </c>
      <c r="BA15" t="e">
        <f>物品!#REF!</f>
        <v>#REF!</v>
      </c>
      <c r="BB15" t="e">
        <f>物品!#REF!</f>
        <v>#REF!</v>
      </c>
      <c r="BC15" t="e">
        <f>物品!#REF!</f>
        <v>#REF!</v>
      </c>
      <c r="BD15" t="e">
        <f>物品!#REF!</f>
        <v>#REF!</v>
      </c>
      <c r="BE15" t="e">
        <f t="shared" si="4"/>
        <v>#REF!</v>
      </c>
      <c r="BF15" t="e">
        <f>物品!#REF!</f>
        <v>#REF!</v>
      </c>
      <c r="BG15" t="e">
        <f>物品!#REF!</f>
        <v>#REF!</v>
      </c>
      <c r="BH15" t="e">
        <f>物品!#REF!</f>
        <v>#REF!</v>
      </c>
      <c r="BI15" t="e">
        <f>物品!#REF!</f>
        <v>#REF!</v>
      </c>
      <c r="BJ15" t="e">
        <f>物品!#REF!</f>
        <v>#REF!</v>
      </c>
      <c r="BK15" t="e">
        <f>物品!#REF!</f>
        <v>#REF!</v>
      </c>
      <c r="BL15" t="e">
        <f>物品!#REF!</f>
        <v>#REF!</v>
      </c>
      <c r="BM15" t="e">
        <f>物品!#REF!</f>
        <v>#REF!</v>
      </c>
      <c r="BN15" t="e">
        <f>物品!#REF!</f>
        <v>#REF!</v>
      </c>
      <c r="BO15" t="e">
        <f>物品!#REF!</f>
        <v>#REF!</v>
      </c>
      <c r="BP15" t="e">
        <f t="shared" si="5"/>
        <v>#REF!</v>
      </c>
      <c r="BQ15" t="e">
        <f>物品!#REF!</f>
        <v>#REF!</v>
      </c>
      <c r="BR15" t="e">
        <f>物品!#REF!</f>
        <v>#REF!</v>
      </c>
      <c r="BS15" t="e">
        <f>物品!#REF!</f>
        <v>#REF!</v>
      </c>
      <c r="BT15" t="e">
        <f>物品!#REF!</f>
        <v>#REF!</v>
      </c>
      <c r="BU15" t="e">
        <f>物品!#REF!</f>
        <v>#REF!</v>
      </c>
      <c r="BV15" t="e">
        <f>物品!#REF!</f>
        <v>#REF!</v>
      </c>
      <c r="BW15" t="e">
        <f>物品!#REF!</f>
        <v>#REF!</v>
      </c>
      <c r="BX15" t="e">
        <f>物品!#REF!</f>
        <v>#REF!</v>
      </c>
      <c r="BY15" t="e">
        <f>物品!#REF!</f>
        <v>#REF!</v>
      </c>
      <c r="BZ15" t="e">
        <f>物品!#REF!</f>
        <v>#REF!</v>
      </c>
      <c r="CA15" t="e">
        <f t="shared" si="6"/>
        <v>#REF!</v>
      </c>
      <c r="CB15" t="e">
        <f t="shared" si="7"/>
        <v>#REF!</v>
      </c>
      <c r="CC15" t="e">
        <f t="shared" si="8"/>
        <v>#REF!</v>
      </c>
      <c r="CD15" t="e">
        <f t="shared" si="9"/>
        <v>#REF!</v>
      </c>
      <c r="CE15" t="e">
        <f t="shared" si="10"/>
        <v>#REF!</v>
      </c>
      <c r="CF15" t="e">
        <f t="shared" si="11"/>
        <v>#REF!</v>
      </c>
      <c r="CG15" t="e">
        <f t="shared" si="12"/>
        <v>#REF!</v>
      </c>
      <c r="CH15" t="e">
        <f t="shared" si="13"/>
        <v>#REF!</v>
      </c>
    </row>
    <row r="16" spans="1:86">
      <c r="A16" t="e">
        <f>物品!#REF!</f>
        <v>#REF!</v>
      </c>
      <c r="B16" t="e">
        <f>物品!#REF!</f>
        <v>#REF!</v>
      </c>
      <c r="C16" t="e">
        <f>物品!#REF!</f>
        <v>#REF!</v>
      </c>
      <c r="D16" t="e">
        <f>物品!#REF!</f>
        <v>#REF!</v>
      </c>
      <c r="E16" t="e">
        <f>物品!#REF!</f>
        <v>#REF!</v>
      </c>
      <c r="F16" t="e">
        <f>物品!#REF!</f>
        <v>#REF!</v>
      </c>
      <c r="G16" t="e">
        <f>物品!#REF!</f>
        <v>#REF!</v>
      </c>
      <c r="H16" t="e">
        <f>物品!#REF!</f>
        <v>#REF!</v>
      </c>
      <c r="I16" t="e">
        <f>物品!#REF!</f>
        <v>#REF!</v>
      </c>
      <c r="J16" t="e">
        <f>物品!#REF!</f>
        <v>#REF!</v>
      </c>
      <c r="K16" t="e">
        <f>物品!#REF!</f>
        <v>#REF!</v>
      </c>
      <c r="L16" t="e">
        <f>物品!#REF!</f>
        <v>#REF!</v>
      </c>
      <c r="M16" t="e">
        <f t="shared" si="0"/>
        <v>#REF!</v>
      </c>
      <c r="N16" t="e">
        <f>物品!#REF!</f>
        <v>#REF!</v>
      </c>
      <c r="O16" t="e">
        <f>物品!#REF!</f>
        <v>#REF!</v>
      </c>
      <c r="P16" t="e">
        <f>物品!#REF!</f>
        <v>#REF!</v>
      </c>
      <c r="Q16" t="e">
        <f>物品!#REF!</f>
        <v>#REF!</v>
      </c>
      <c r="R16" t="e">
        <f>物品!#REF!</f>
        <v>#REF!</v>
      </c>
      <c r="S16" t="e">
        <f>物品!#REF!</f>
        <v>#REF!</v>
      </c>
      <c r="T16" t="e">
        <f>物品!#REF!</f>
        <v>#REF!</v>
      </c>
      <c r="U16" t="e">
        <f>物品!#REF!</f>
        <v>#REF!</v>
      </c>
      <c r="V16" t="e">
        <f>物品!#REF!</f>
        <v>#REF!</v>
      </c>
      <c r="W16" t="e">
        <f>物品!#REF!</f>
        <v>#REF!</v>
      </c>
      <c r="X16" t="e">
        <f t="shared" si="1"/>
        <v>#REF!</v>
      </c>
      <c r="Y16" t="e">
        <f>物品!#REF!</f>
        <v>#REF!</v>
      </c>
      <c r="Z16" t="e">
        <f>物品!#REF!</f>
        <v>#REF!</v>
      </c>
      <c r="AA16" t="e">
        <f>物品!#REF!</f>
        <v>#REF!</v>
      </c>
      <c r="AB16" t="e">
        <f>物品!#REF!</f>
        <v>#REF!</v>
      </c>
      <c r="AC16" t="e">
        <f>物品!#REF!</f>
        <v>#REF!</v>
      </c>
      <c r="AD16" t="e">
        <f>物品!#REF!</f>
        <v>#REF!</v>
      </c>
      <c r="AE16" t="e">
        <f>物品!#REF!</f>
        <v>#REF!</v>
      </c>
      <c r="AF16" t="e">
        <f>物品!#REF!</f>
        <v>#REF!</v>
      </c>
      <c r="AG16" t="e">
        <f>物品!#REF!</f>
        <v>#REF!</v>
      </c>
      <c r="AH16" t="e">
        <f>物品!#REF!</f>
        <v>#REF!</v>
      </c>
      <c r="AI16" t="e">
        <f t="shared" si="2"/>
        <v>#REF!</v>
      </c>
      <c r="AJ16" t="e">
        <f>物品!#REF!</f>
        <v>#REF!</v>
      </c>
      <c r="AK16" t="e">
        <f>物品!#REF!</f>
        <v>#REF!</v>
      </c>
      <c r="AL16" t="e">
        <f>物品!#REF!</f>
        <v>#REF!</v>
      </c>
      <c r="AM16" t="e">
        <f>物品!#REF!</f>
        <v>#REF!</v>
      </c>
      <c r="AN16" t="e">
        <f>物品!#REF!</f>
        <v>#REF!</v>
      </c>
      <c r="AO16" t="e">
        <f>物品!#REF!</f>
        <v>#REF!</v>
      </c>
      <c r="AP16" t="e">
        <f>物品!#REF!</f>
        <v>#REF!</v>
      </c>
      <c r="AQ16" t="e">
        <f>物品!#REF!</f>
        <v>#REF!</v>
      </c>
      <c r="AR16" t="e">
        <f>物品!#REF!</f>
        <v>#REF!</v>
      </c>
      <c r="AS16" t="e">
        <f>物品!#REF!</f>
        <v>#REF!</v>
      </c>
      <c r="AT16" t="e">
        <f t="shared" si="3"/>
        <v>#REF!</v>
      </c>
      <c r="AU16" t="e">
        <f>物品!#REF!</f>
        <v>#REF!</v>
      </c>
      <c r="AV16" t="e">
        <f>物品!#REF!</f>
        <v>#REF!</v>
      </c>
      <c r="AW16" t="e">
        <f>物品!#REF!</f>
        <v>#REF!</v>
      </c>
      <c r="AX16" t="e">
        <f>物品!#REF!</f>
        <v>#REF!</v>
      </c>
      <c r="AY16" t="e">
        <f>物品!#REF!</f>
        <v>#REF!</v>
      </c>
      <c r="AZ16" t="e">
        <f>物品!#REF!</f>
        <v>#REF!</v>
      </c>
      <c r="BA16" t="e">
        <f>物品!#REF!</f>
        <v>#REF!</v>
      </c>
      <c r="BB16" t="e">
        <f>物品!#REF!</f>
        <v>#REF!</v>
      </c>
      <c r="BC16" t="e">
        <f>物品!#REF!</f>
        <v>#REF!</v>
      </c>
      <c r="BD16" t="e">
        <f>物品!#REF!</f>
        <v>#REF!</v>
      </c>
      <c r="BE16" t="e">
        <f t="shared" si="4"/>
        <v>#REF!</v>
      </c>
      <c r="BF16" t="e">
        <f>物品!#REF!</f>
        <v>#REF!</v>
      </c>
      <c r="BG16" t="e">
        <f>物品!#REF!</f>
        <v>#REF!</v>
      </c>
      <c r="BH16" t="e">
        <f>物品!#REF!</f>
        <v>#REF!</v>
      </c>
      <c r="BI16" t="e">
        <f>物品!#REF!</f>
        <v>#REF!</v>
      </c>
      <c r="BJ16" t="e">
        <f>物品!#REF!</f>
        <v>#REF!</v>
      </c>
      <c r="BK16" t="e">
        <f>物品!#REF!</f>
        <v>#REF!</v>
      </c>
      <c r="BL16" t="e">
        <f>物品!#REF!</f>
        <v>#REF!</v>
      </c>
      <c r="BM16" t="e">
        <f>物品!#REF!</f>
        <v>#REF!</v>
      </c>
      <c r="BN16" t="e">
        <f>物品!#REF!</f>
        <v>#REF!</v>
      </c>
      <c r="BO16" t="e">
        <f>物品!#REF!</f>
        <v>#REF!</v>
      </c>
      <c r="BP16" t="e">
        <f t="shared" si="5"/>
        <v>#REF!</v>
      </c>
      <c r="BQ16" t="e">
        <f>物品!#REF!</f>
        <v>#REF!</v>
      </c>
      <c r="BR16" t="e">
        <f>物品!#REF!</f>
        <v>#REF!</v>
      </c>
      <c r="BS16" t="e">
        <f>物品!#REF!</f>
        <v>#REF!</v>
      </c>
      <c r="BT16" t="e">
        <f>物品!#REF!</f>
        <v>#REF!</v>
      </c>
      <c r="BU16" t="e">
        <f>物品!#REF!</f>
        <v>#REF!</v>
      </c>
      <c r="BV16" t="e">
        <f>物品!#REF!</f>
        <v>#REF!</v>
      </c>
      <c r="BW16" t="e">
        <f>物品!#REF!</f>
        <v>#REF!</v>
      </c>
      <c r="BX16" t="e">
        <f>物品!#REF!</f>
        <v>#REF!</v>
      </c>
      <c r="BY16" t="e">
        <f>物品!#REF!</f>
        <v>#REF!</v>
      </c>
      <c r="BZ16" t="e">
        <f>物品!#REF!</f>
        <v>#REF!</v>
      </c>
      <c r="CA16" t="e">
        <f t="shared" si="6"/>
        <v>#REF!</v>
      </c>
      <c r="CB16" t="e">
        <f t="shared" si="7"/>
        <v>#REF!</v>
      </c>
      <c r="CC16" t="e">
        <f t="shared" si="8"/>
        <v>#REF!</v>
      </c>
      <c r="CD16" t="e">
        <f t="shared" si="9"/>
        <v>#REF!</v>
      </c>
      <c r="CE16" t="e">
        <f t="shared" si="10"/>
        <v>#REF!</v>
      </c>
      <c r="CF16" t="e">
        <f t="shared" si="11"/>
        <v>#REF!</v>
      </c>
      <c r="CG16" t="e">
        <f t="shared" si="12"/>
        <v>#REF!</v>
      </c>
      <c r="CH16" t="e">
        <f t="shared" si="13"/>
        <v>#REF!</v>
      </c>
    </row>
    <row r="17" spans="1:86">
      <c r="A17" t="e">
        <f>物品!#REF!</f>
        <v>#REF!</v>
      </c>
      <c r="B17" t="e">
        <f>物品!#REF!</f>
        <v>#REF!</v>
      </c>
      <c r="C17" t="e">
        <f>物品!#REF!</f>
        <v>#REF!</v>
      </c>
      <c r="D17" t="e">
        <f>物品!#REF!</f>
        <v>#REF!</v>
      </c>
      <c r="E17" t="e">
        <f>物品!#REF!</f>
        <v>#REF!</v>
      </c>
      <c r="F17" t="e">
        <f>物品!#REF!</f>
        <v>#REF!</v>
      </c>
      <c r="G17" t="e">
        <f>物品!#REF!</f>
        <v>#REF!</v>
      </c>
      <c r="H17" t="e">
        <f>物品!#REF!</f>
        <v>#REF!</v>
      </c>
      <c r="I17" t="e">
        <f>物品!#REF!</f>
        <v>#REF!</v>
      </c>
      <c r="J17" t="e">
        <f>物品!#REF!</f>
        <v>#REF!</v>
      </c>
      <c r="K17" t="e">
        <f>物品!#REF!</f>
        <v>#REF!</v>
      </c>
      <c r="L17" t="e">
        <f>物品!#REF!</f>
        <v>#REF!</v>
      </c>
      <c r="M17" t="e">
        <f t="shared" si="0"/>
        <v>#REF!</v>
      </c>
      <c r="N17" t="e">
        <f>物品!#REF!</f>
        <v>#REF!</v>
      </c>
      <c r="O17" t="e">
        <f>物品!#REF!</f>
        <v>#REF!</v>
      </c>
      <c r="P17" t="e">
        <f>物品!#REF!</f>
        <v>#REF!</v>
      </c>
      <c r="Q17" t="e">
        <f>物品!#REF!</f>
        <v>#REF!</v>
      </c>
      <c r="R17" t="e">
        <f>物品!#REF!</f>
        <v>#REF!</v>
      </c>
      <c r="S17" t="e">
        <f>物品!#REF!</f>
        <v>#REF!</v>
      </c>
      <c r="T17" t="e">
        <f>物品!#REF!</f>
        <v>#REF!</v>
      </c>
      <c r="U17" t="e">
        <f>物品!#REF!</f>
        <v>#REF!</v>
      </c>
      <c r="V17" t="e">
        <f>物品!#REF!</f>
        <v>#REF!</v>
      </c>
      <c r="W17" t="e">
        <f>物品!#REF!</f>
        <v>#REF!</v>
      </c>
      <c r="X17" t="e">
        <f t="shared" si="1"/>
        <v>#REF!</v>
      </c>
      <c r="Y17" t="e">
        <f>物品!#REF!</f>
        <v>#REF!</v>
      </c>
      <c r="Z17" t="e">
        <f>物品!#REF!</f>
        <v>#REF!</v>
      </c>
      <c r="AA17" t="e">
        <f>物品!#REF!</f>
        <v>#REF!</v>
      </c>
      <c r="AB17" t="e">
        <f>物品!#REF!</f>
        <v>#REF!</v>
      </c>
      <c r="AC17" t="e">
        <f>物品!#REF!</f>
        <v>#REF!</v>
      </c>
      <c r="AD17" t="e">
        <f>物品!#REF!</f>
        <v>#REF!</v>
      </c>
      <c r="AE17" t="e">
        <f>物品!#REF!</f>
        <v>#REF!</v>
      </c>
      <c r="AF17" t="e">
        <f>物品!#REF!</f>
        <v>#REF!</v>
      </c>
      <c r="AG17" t="e">
        <f>物品!#REF!</f>
        <v>#REF!</v>
      </c>
      <c r="AH17" t="e">
        <f>物品!#REF!</f>
        <v>#REF!</v>
      </c>
      <c r="AI17" t="e">
        <f t="shared" si="2"/>
        <v>#REF!</v>
      </c>
      <c r="AJ17" t="e">
        <f>物品!#REF!</f>
        <v>#REF!</v>
      </c>
      <c r="AK17" t="e">
        <f>物品!#REF!</f>
        <v>#REF!</v>
      </c>
      <c r="AL17" t="e">
        <f>物品!#REF!</f>
        <v>#REF!</v>
      </c>
      <c r="AM17" t="e">
        <f>物品!#REF!</f>
        <v>#REF!</v>
      </c>
      <c r="AN17" t="e">
        <f>物品!#REF!</f>
        <v>#REF!</v>
      </c>
      <c r="AO17" t="e">
        <f>物品!#REF!</f>
        <v>#REF!</v>
      </c>
      <c r="AP17" t="e">
        <f>物品!#REF!</f>
        <v>#REF!</v>
      </c>
      <c r="AQ17" t="e">
        <f>物品!#REF!</f>
        <v>#REF!</v>
      </c>
      <c r="AR17" t="e">
        <f>物品!#REF!</f>
        <v>#REF!</v>
      </c>
      <c r="AS17" t="e">
        <f>物品!#REF!</f>
        <v>#REF!</v>
      </c>
      <c r="AT17" t="e">
        <f t="shared" si="3"/>
        <v>#REF!</v>
      </c>
      <c r="AU17" t="e">
        <f>物品!#REF!</f>
        <v>#REF!</v>
      </c>
      <c r="AV17" t="e">
        <f>物品!#REF!</f>
        <v>#REF!</v>
      </c>
      <c r="AW17" t="e">
        <f>物品!#REF!</f>
        <v>#REF!</v>
      </c>
      <c r="AX17" t="e">
        <f>物品!#REF!</f>
        <v>#REF!</v>
      </c>
      <c r="AY17" t="e">
        <f>物品!#REF!</f>
        <v>#REF!</v>
      </c>
      <c r="AZ17" t="e">
        <f>物品!#REF!</f>
        <v>#REF!</v>
      </c>
      <c r="BA17" t="e">
        <f>物品!#REF!</f>
        <v>#REF!</v>
      </c>
      <c r="BB17" t="e">
        <f>物品!#REF!</f>
        <v>#REF!</v>
      </c>
      <c r="BC17" t="e">
        <f>物品!#REF!</f>
        <v>#REF!</v>
      </c>
      <c r="BD17" t="e">
        <f>物品!#REF!</f>
        <v>#REF!</v>
      </c>
      <c r="BE17" t="e">
        <f t="shared" si="4"/>
        <v>#REF!</v>
      </c>
      <c r="BF17" t="e">
        <f>物品!#REF!</f>
        <v>#REF!</v>
      </c>
      <c r="BG17" t="e">
        <f>物品!#REF!</f>
        <v>#REF!</v>
      </c>
      <c r="BH17" t="e">
        <f>物品!#REF!</f>
        <v>#REF!</v>
      </c>
      <c r="BI17" t="e">
        <f>物品!#REF!</f>
        <v>#REF!</v>
      </c>
      <c r="BJ17" t="e">
        <f>物品!#REF!</f>
        <v>#REF!</v>
      </c>
      <c r="BK17" t="e">
        <f>物品!#REF!</f>
        <v>#REF!</v>
      </c>
      <c r="BL17" t="e">
        <f>物品!#REF!</f>
        <v>#REF!</v>
      </c>
      <c r="BM17" t="e">
        <f>物品!#REF!</f>
        <v>#REF!</v>
      </c>
      <c r="BN17" t="e">
        <f>物品!#REF!</f>
        <v>#REF!</v>
      </c>
      <c r="BO17" t="e">
        <f>物品!#REF!</f>
        <v>#REF!</v>
      </c>
      <c r="BP17" t="e">
        <f t="shared" si="5"/>
        <v>#REF!</v>
      </c>
      <c r="BQ17" t="e">
        <f>物品!#REF!</f>
        <v>#REF!</v>
      </c>
      <c r="BR17" t="e">
        <f>物品!#REF!</f>
        <v>#REF!</v>
      </c>
      <c r="BS17" t="e">
        <f>物品!#REF!</f>
        <v>#REF!</v>
      </c>
      <c r="BT17" t="e">
        <f>物品!#REF!</f>
        <v>#REF!</v>
      </c>
      <c r="BU17" t="e">
        <f>物品!#REF!</f>
        <v>#REF!</v>
      </c>
      <c r="BV17" t="e">
        <f>物品!#REF!</f>
        <v>#REF!</v>
      </c>
      <c r="BW17" t="e">
        <f>物品!#REF!</f>
        <v>#REF!</v>
      </c>
      <c r="BX17" t="e">
        <f>物品!#REF!</f>
        <v>#REF!</v>
      </c>
      <c r="BY17" t="e">
        <f>物品!#REF!</f>
        <v>#REF!</v>
      </c>
      <c r="BZ17" t="e">
        <f>物品!#REF!</f>
        <v>#REF!</v>
      </c>
      <c r="CA17" t="e">
        <f t="shared" si="6"/>
        <v>#REF!</v>
      </c>
      <c r="CB17" t="e">
        <f t="shared" si="7"/>
        <v>#REF!</v>
      </c>
      <c r="CC17" t="e">
        <f t="shared" si="8"/>
        <v>#REF!</v>
      </c>
      <c r="CD17" t="e">
        <f t="shared" si="9"/>
        <v>#REF!</v>
      </c>
      <c r="CE17" t="e">
        <f t="shared" si="10"/>
        <v>#REF!</v>
      </c>
      <c r="CF17" t="e">
        <f t="shared" si="11"/>
        <v>#REF!</v>
      </c>
      <c r="CG17" t="e">
        <f t="shared" si="12"/>
        <v>#REF!</v>
      </c>
      <c r="CH17" t="e">
        <f t="shared" si="13"/>
        <v>#REF!</v>
      </c>
    </row>
    <row r="18" spans="1:86">
      <c r="A18" t="e">
        <f>物品!#REF!</f>
        <v>#REF!</v>
      </c>
      <c r="B18" t="e">
        <f>物品!#REF!</f>
        <v>#REF!</v>
      </c>
      <c r="C18" t="e">
        <f>物品!#REF!</f>
        <v>#REF!</v>
      </c>
      <c r="D18" t="e">
        <f>物品!#REF!</f>
        <v>#REF!</v>
      </c>
      <c r="E18" t="e">
        <f>物品!#REF!</f>
        <v>#REF!</v>
      </c>
      <c r="F18" t="e">
        <f>物品!#REF!</f>
        <v>#REF!</v>
      </c>
      <c r="G18" t="e">
        <f>物品!#REF!</f>
        <v>#REF!</v>
      </c>
      <c r="H18" t="e">
        <f>物品!#REF!</f>
        <v>#REF!</v>
      </c>
      <c r="I18" t="e">
        <f>物品!#REF!</f>
        <v>#REF!</v>
      </c>
      <c r="J18" t="e">
        <f>物品!#REF!</f>
        <v>#REF!</v>
      </c>
      <c r="K18" t="e">
        <f>物品!#REF!</f>
        <v>#REF!</v>
      </c>
      <c r="L18" t="e">
        <f>物品!#REF!</f>
        <v>#REF!</v>
      </c>
      <c r="M18" t="e">
        <f t="shared" si="0"/>
        <v>#REF!</v>
      </c>
      <c r="N18" t="e">
        <f>物品!#REF!</f>
        <v>#REF!</v>
      </c>
      <c r="O18" t="e">
        <f>物品!#REF!</f>
        <v>#REF!</v>
      </c>
      <c r="P18" t="e">
        <f>物品!#REF!</f>
        <v>#REF!</v>
      </c>
      <c r="Q18" t="e">
        <f>物品!#REF!</f>
        <v>#REF!</v>
      </c>
      <c r="R18" t="e">
        <f>物品!#REF!</f>
        <v>#REF!</v>
      </c>
      <c r="S18" t="e">
        <f>物品!#REF!</f>
        <v>#REF!</v>
      </c>
      <c r="T18" t="e">
        <f>物品!#REF!</f>
        <v>#REF!</v>
      </c>
      <c r="U18" t="e">
        <f>物品!#REF!</f>
        <v>#REF!</v>
      </c>
      <c r="V18" t="e">
        <f>物品!#REF!</f>
        <v>#REF!</v>
      </c>
      <c r="W18" t="e">
        <f>物品!#REF!</f>
        <v>#REF!</v>
      </c>
      <c r="X18" t="e">
        <f t="shared" si="1"/>
        <v>#REF!</v>
      </c>
      <c r="Y18" t="e">
        <f>物品!#REF!</f>
        <v>#REF!</v>
      </c>
      <c r="Z18" t="e">
        <f>物品!#REF!</f>
        <v>#REF!</v>
      </c>
      <c r="AA18" t="e">
        <f>物品!#REF!</f>
        <v>#REF!</v>
      </c>
      <c r="AB18" t="e">
        <f>物品!#REF!</f>
        <v>#REF!</v>
      </c>
      <c r="AC18" t="e">
        <f>物品!#REF!</f>
        <v>#REF!</v>
      </c>
      <c r="AD18" t="e">
        <f>物品!#REF!</f>
        <v>#REF!</v>
      </c>
      <c r="AE18" t="e">
        <f>物品!#REF!</f>
        <v>#REF!</v>
      </c>
      <c r="AF18" t="e">
        <f>物品!#REF!</f>
        <v>#REF!</v>
      </c>
      <c r="AG18" t="e">
        <f>物品!#REF!</f>
        <v>#REF!</v>
      </c>
      <c r="AH18" t="e">
        <f>物品!#REF!</f>
        <v>#REF!</v>
      </c>
      <c r="AI18" t="e">
        <f t="shared" si="2"/>
        <v>#REF!</v>
      </c>
      <c r="AJ18" t="e">
        <f>物品!#REF!</f>
        <v>#REF!</v>
      </c>
      <c r="AK18" t="e">
        <f>物品!#REF!</f>
        <v>#REF!</v>
      </c>
      <c r="AL18" t="e">
        <f>物品!#REF!</f>
        <v>#REF!</v>
      </c>
      <c r="AM18" t="e">
        <f>物品!#REF!</f>
        <v>#REF!</v>
      </c>
      <c r="AN18" t="e">
        <f>物品!#REF!</f>
        <v>#REF!</v>
      </c>
      <c r="AO18" t="e">
        <f>物品!#REF!</f>
        <v>#REF!</v>
      </c>
      <c r="AP18" t="e">
        <f>物品!#REF!</f>
        <v>#REF!</v>
      </c>
      <c r="AQ18" t="e">
        <f>物品!#REF!</f>
        <v>#REF!</v>
      </c>
      <c r="AR18" t="e">
        <f>物品!#REF!</f>
        <v>#REF!</v>
      </c>
      <c r="AS18" t="e">
        <f>物品!#REF!</f>
        <v>#REF!</v>
      </c>
      <c r="AT18" t="e">
        <f t="shared" si="3"/>
        <v>#REF!</v>
      </c>
      <c r="AU18" t="e">
        <f>物品!#REF!</f>
        <v>#REF!</v>
      </c>
      <c r="AV18" t="e">
        <f>物品!#REF!</f>
        <v>#REF!</v>
      </c>
      <c r="AW18" t="e">
        <f>物品!#REF!</f>
        <v>#REF!</v>
      </c>
      <c r="AX18" t="e">
        <f>物品!#REF!</f>
        <v>#REF!</v>
      </c>
      <c r="AY18" t="e">
        <f>物品!#REF!</f>
        <v>#REF!</v>
      </c>
      <c r="AZ18" t="e">
        <f>物品!#REF!</f>
        <v>#REF!</v>
      </c>
      <c r="BA18" t="e">
        <f>物品!#REF!</f>
        <v>#REF!</v>
      </c>
      <c r="BB18" t="e">
        <f>物品!#REF!</f>
        <v>#REF!</v>
      </c>
      <c r="BC18" t="e">
        <f>物品!#REF!</f>
        <v>#REF!</v>
      </c>
      <c r="BD18" t="e">
        <f>物品!#REF!</f>
        <v>#REF!</v>
      </c>
      <c r="BE18" t="e">
        <f t="shared" si="4"/>
        <v>#REF!</v>
      </c>
      <c r="BF18" t="e">
        <f>物品!#REF!</f>
        <v>#REF!</v>
      </c>
      <c r="BG18" t="e">
        <f>物品!#REF!</f>
        <v>#REF!</v>
      </c>
      <c r="BH18" t="e">
        <f>物品!#REF!</f>
        <v>#REF!</v>
      </c>
      <c r="BI18" t="e">
        <f>物品!#REF!</f>
        <v>#REF!</v>
      </c>
      <c r="BJ18" t="e">
        <f>物品!#REF!</f>
        <v>#REF!</v>
      </c>
      <c r="BK18" t="e">
        <f>物品!#REF!</f>
        <v>#REF!</v>
      </c>
      <c r="BL18" t="e">
        <f>物品!#REF!</f>
        <v>#REF!</v>
      </c>
      <c r="BM18" t="e">
        <f>物品!#REF!</f>
        <v>#REF!</v>
      </c>
      <c r="BN18" t="e">
        <f>物品!#REF!</f>
        <v>#REF!</v>
      </c>
      <c r="BO18" t="e">
        <f>物品!#REF!</f>
        <v>#REF!</v>
      </c>
      <c r="BP18" t="e">
        <f t="shared" si="5"/>
        <v>#REF!</v>
      </c>
      <c r="BQ18" t="e">
        <f>物品!#REF!</f>
        <v>#REF!</v>
      </c>
      <c r="BR18" t="e">
        <f>物品!#REF!</f>
        <v>#REF!</v>
      </c>
      <c r="BS18" t="e">
        <f>物品!#REF!</f>
        <v>#REF!</v>
      </c>
      <c r="BT18" t="e">
        <f>物品!#REF!</f>
        <v>#REF!</v>
      </c>
      <c r="BU18" t="e">
        <f>物品!#REF!</f>
        <v>#REF!</v>
      </c>
      <c r="BV18" t="e">
        <f>物品!#REF!</f>
        <v>#REF!</v>
      </c>
      <c r="BW18" t="e">
        <f>物品!#REF!</f>
        <v>#REF!</v>
      </c>
      <c r="BX18" t="e">
        <f>物品!#REF!</f>
        <v>#REF!</v>
      </c>
      <c r="BY18" t="e">
        <f>物品!#REF!</f>
        <v>#REF!</v>
      </c>
      <c r="BZ18" t="e">
        <f>物品!#REF!</f>
        <v>#REF!</v>
      </c>
      <c r="CA18" t="e">
        <f t="shared" si="6"/>
        <v>#REF!</v>
      </c>
      <c r="CB18" t="e">
        <f t="shared" si="7"/>
        <v>#REF!</v>
      </c>
      <c r="CC18" t="e">
        <f t="shared" si="8"/>
        <v>#REF!</v>
      </c>
      <c r="CD18" t="e">
        <f t="shared" si="9"/>
        <v>#REF!</v>
      </c>
      <c r="CE18" t="e">
        <f t="shared" si="10"/>
        <v>#REF!</v>
      </c>
      <c r="CF18" t="e">
        <f t="shared" si="11"/>
        <v>#REF!</v>
      </c>
      <c r="CG18" t="e">
        <f t="shared" si="12"/>
        <v>#REF!</v>
      </c>
      <c r="CH18" t="e">
        <f t="shared" si="13"/>
        <v>#REF!</v>
      </c>
    </row>
    <row r="19" spans="1:86">
      <c r="A19" t="e">
        <f>物品!#REF!</f>
        <v>#REF!</v>
      </c>
      <c r="B19" t="e">
        <f>物品!#REF!</f>
        <v>#REF!</v>
      </c>
      <c r="C19" t="e">
        <f>物品!#REF!</f>
        <v>#REF!</v>
      </c>
      <c r="D19" t="e">
        <f>物品!#REF!</f>
        <v>#REF!</v>
      </c>
      <c r="E19" t="e">
        <f>物品!#REF!</f>
        <v>#REF!</v>
      </c>
      <c r="F19" t="e">
        <f>物品!#REF!</f>
        <v>#REF!</v>
      </c>
      <c r="G19" t="e">
        <f>物品!#REF!</f>
        <v>#REF!</v>
      </c>
      <c r="H19" t="e">
        <f>物品!#REF!</f>
        <v>#REF!</v>
      </c>
      <c r="I19" t="e">
        <f>物品!#REF!</f>
        <v>#REF!</v>
      </c>
      <c r="J19" t="e">
        <f>物品!#REF!</f>
        <v>#REF!</v>
      </c>
      <c r="K19" t="e">
        <f>物品!#REF!</f>
        <v>#REF!</v>
      </c>
      <c r="L19" t="e">
        <f>物品!#REF!</f>
        <v>#REF!</v>
      </c>
      <c r="M19" t="e">
        <f t="shared" si="0"/>
        <v>#REF!</v>
      </c>
      <c r="N19" t="e">
        <f>物品!#REF!</f>
        <v>#REF!</v>
      </c>
      <c r="O19" t="e">
        <f>物品!#REF!</f>
        <v>#REF!</v>
      </c>
      <c r="P19" t="e">
        <f>物品!#REF!</f>
        <v>#REF!</v>
      </c>
      <c r="Q19" t="e">
        <f>物品!#REF!</f>
        <v>#REF!</v>
      </c>
      <c r="R19" t="e">
        <f>物品!#REF!</f>
        <v>#REF!</v>
      </c>
      <c r="S19" t="e">
        <f>物品!#REF!</f>
        <v>#REF!</v>
      </c>
      <c r="T19" t="e">
        <f>物品!#REF!</f>
        <v>#REF!</v>
      </c>
      <c r="U19" t="e">
        <f>物品!#REF!</f>
        <v>#REF!</v>
      </c>
      <c r="V19" t="e">
        <f>物品!#REF!</f>
        <v>#REF!</v>
      </c>
      <c r="W19" t="e">
        <f>物品!#REF!</f>
        <v>#REF!</v>
      </c>
      <c r="X19" t="e">
        <f t="shared" si="1"/>
        <v>#REF!</v>
      </c>
      <c r="Y19" t="e">
        <f>物品!#REF!</f>
        <v>#REF!</v>
      </c>
      <c r="Z19" t="e">
        <f>物品!#REF!</f>
        <v>#REF!</v>
      </c>
      <c r="AA19" t="e">
        <f>物品!#REF!</f>
        <v>#REF!</v>
      </c>
      <c r="AB19" t="e">
        <f>物品!#REF!</f>
        <v>#REF!</v>
      </c>
      <c r="AC19" t="e">
        <f>物品!#REF!</f>
        <v>#REF!</v>
      </c>
      <c r="AD19" t="e">
        <f>物品!#REF!</f>
        <v>#REF!</v>
      </c>
      <c r="AE19" t="e">
        <f>物品!#REF!</f>
        <v>#REF!</v>
      </c>
      <c r="AF19" t="e">
        <f>物品!#REF!</f>
        <v>#REF!</v>
      </c>
      <c r="AG19" t="e">
        <f>物品!#REF!</f>
        <v>#REF!</v>
      </c>
      <c r="AH19" t="e">
        <f>物品!#REF!</f>
        <v>#REF!</v>
      </c>
      <c r="AI19" t="e">
        <f t="shared" si="2"/>
        <v>#REF!</v>
      </c>
      <c r="AJ19" t="e">
        <f>物品!#REF!</f>
        <v>#REF!</v>
      </c>
      <c r="AK19" t="e">
        <f>物品!#REF!</f>
        <v>#REF!</v>
      </c>
      <c r="AL19" t="e">
        <f>物品!#REF!</f>
        <v>#REF!</v>
      </c>
      <c r="AM19" t="e">
        <f>物品!#REF!</f>
        <v>#REF!</v>
      </c>
      <c r="AN19" t="e">
        <f>物品!#REF!</f>
        <v>#REF!</v>
      </c>
      <c r="AO19" t="e">
        <f>物品!#REF!</f>
        <v>#REF!</v>
      </c>
      <c r="AP19" t="e">
        <f>物品!#REF!</f>
        <v>#REF!</v>
      </c>
      <c r="AQ19" t="e">
        <f>物品!#REF!</f>
        <v>#REF!</v>
      </c>
      <c r="AR19" t="e">
        <f>物品!#REF!</f>
        <v>#REF!</v>
      </c>
      <c r="AS19" t="e">
        <f>物品!#REF!</f>
        <v>#REF!</v>
      </c>
      <c r="AT19" t="e">
        <f t="shared" si="3"/>
        <v>#REF!</v>
      </c>
      <c r="AU19" t="e">
        <f>物品!#REF!</f>
        <v>#REF!</v>
      </c>
      <c r="AV19" t="e">
        <f>物品!#REF!</f>
        <v>#REF!</v>
      </c>
      <c r="AW19" t="e">
        <f>物品!#REF!</f>
        <v>#REF!</v>
      </c>
      <c r="AX19" t="e">
        <f>物品!#REF!</f>
        <v>#REF!</v>
      </c>
      <c r="AY19" t="e">
        <f>物品!#REF!</f>
        <v>#REF!</v>
      </c>
      <c r="AZ19" t="e">
        <f>物品!#REF!</f>
        <v>#REF!</v>
      </c>
      <c r="BA19" t="e">
        <f>物品!#REF!</f>
        <v>#REF!</v>
      </c>
      <c r="BB19" t="e">
        <f>物品!#REF!</f>
        <v>#REF!</v>
      </c>
      <c r="BC19" t="e">
        <f>物品!#REF!</f>
        <v>#REF!</v>
      </c>
      <c r="BD19" t="e">
        <f>物品!#REF!</f>
        <v>#REF!</v>
      </c>
      <c r="BE19" t="e">
        <f t="shared" si="4"/>
        <v>#REF!</v>
      </c>
      <c r="BF19" t="e">
        <f>物品!#REF!</f>
        <v>#REF!</v>
      </c>
      <c r="BG19" t="e">
        <f>物品!#REF!</f>
        <v>#REF!</v>
      </c>
      <c r="BH19" t="e">
        <f>物品!#REF!</f>
        <v>#REF!</v>
      </c>
      <c r="BI19" t="e">
        <f>物品!#REF!</f>
        <v>#REF!</v>
      </c>
      <c r="BJ19" t="e">
        <f>物品!#REF!</f>
        <v>#REF!</v>
      </c>
      <c r="BK19" t="e">
        <f>物品!#REF!</f>
        <v>#REF!</v>
      </c>
      <c r="BL19" t="e">
        <f>物品!#REF!</f>
        <v>#REF!</v>
      </c>
      <c r="BM19" t="e">
        <f>物品!#REF!</f>
        <v>#REF!</v>
      </c>
      <c r="BN19" t="e">
        <f>物品!#REF!</f>
        <v>#REF!</v>
      </c>
      <c r="BO19" t="e">
        <f>物品!#REF!</f>
        <v>#REF!</v>
      </c>
      <c r="BP19" t="e">
        <f t="shared" si="5"/>
        <v>#REF!</v>
      </c>
      <c r="BQ19" t="e">
        <f>物品!#REF!</f>
        <v>#REF!</v>
      </c>
      <c r="BR19" t="e">
        <f>物品!#REF!</f>
        <v>#REF!</v>
      </c>
      <c r="BS19" t="e">
        <f>物品!#REF!</f>
        <v>#REF!</v>
      </c>
      <c r="BT19" t="e">
        <f>物品!#REF!</f>
        <v>#REF!</v>
      </c>
      <c r="BU19" t="e">
        <f>物品!#REF!</f>
        <v>#REF!</v>
      </c>
      <c r="BV19" t="e">
        <f>物品!#REF!</f>
        <v>#REF!</v>
      </c>
      <c r="BW19" t="e">
        <f>物品!#REF!</f>
        <v>#REF!</v>
      </c>
      <c r="BX19" t="e">
        <f>物品!#REF!</f>
        <v>#REF!</v>
      </c>
      <c r="BY19" t="e">
        <f>物品!#REF!</f>
        <v>#REF!</v>
      </c>
      <c r="BZ19" t="e">
        <f>物品!#REF!</f>
        <v>#REF!</v>
      </c>
      <c r="CA19" t="e">
        <f t="shared" si="6"/>
        <v>#REF!</v>
      </c>
      <c r="CB19" t="e">
        <f t="shared" si="7"/>
        <v>#REF!</v>
      </c>
      <c r="CC19" t="e">
        <f t="shared" si="8"/>
        <v>#REF!</v>
      </c>
      <c r="CD19" t="e">
        <f t="shared" si="9"/>
        <v>#REF!</v>
      </c>
      <c r="CE19" t="e">
        <f t="shared" si="10"/>
        <v>#REF!</v>
      </c>
      <c r="CF19" t="e">
        <f t="shared" si="11"/>
        <v>#REF!</v>
      </c>
      <c r="CG19" t="e">
        <f t="shared" si="12"/>
        <v>#REF!</v>
      </c>
      <c r="CH19" t="e">
        <f t="shared" si="13"/>
        <v>#REF!</v>
      </c>
    </row>
    <row r="20" spans="1:86">
      <c r="A20" t="e">
        <f>物品!#REF!</f>
        <v>#REF!</v>
      </c>
      <c r="B20" t="e">
        <f>物品!#REF!</f>
        <v>#REF!</v>
      </c>
      <c r="C20" t="e">
        <f>物品!#REF!</f>
        <v>#REF!</v>
      </c>
      <c r="D20" t="e">
        <f>物品!#REF!</f>
        <v>#REF!</v>
      </c>
      <c r="E20" t="e">
        <f>物品!#REF!</f>
        <v>#REF!</v>
      </c>
      <c r="F20" t="e">
        <f>物品!#REF!</f>
        <v>#REF!</v>
      </c>
      <c r="G20" t="e">
        <f>物品!#REF!</f>
        <v>#REF!</v>
      </c>
      <c r="H20" t="e">
        <f>物品!#REF!</f>
        <v>#REF!</v>
      </c>
      <c r="I20" t="e">
        <f>物品!#REF!</f>
        <v>#REF!</v>
      </c>
      <c r="J20" t="e">
        <f>物品!#REF!</f>
        <v>#REF!</v>
      </c>
      <c r="K20" t="e">
        <f>物品!#REF!</f>
        <v>#REF!</v>
      </c>
      <c r="L20" t="e">
        <f>物品!#REF!</f>
        <v>#REF!</v>
      </c>
      <c r="M20" t="e">
        <f t="shared" si="0"/>
        <v>#REF!</v>
      </c>
      <c r="N20" t="e">
        <f>物品!#REF!</f>
        <v>#REF!</v>
      </c>
      <c r="O20" t="e">
        <f>物品!#REF!</f>
        <v>#REF!</v>
      </c>
      <c r="P20" t="e">
        <f>物品!#REF!</f>
        <v>#REF!</v>
      </c>
      <c r="Q20" t="e">
        <f>物品!#REF!</f>
        <v>#REF!</v>
      </c>
      <c r="R20" t="e">
        <f>物品!#REF!</f>
        <v>#REF!</v>
      </c>
      <c r="S20" t="e">
        <f>物品!#REF!</f>
        <v>#REF!</v>
      </c>
      <c r="T20" t="e">
        <f>物品!#REF!</f>
        <v>#REF!</v>
      </c>
      <c r="U20" t="e">
        <f>物品!#REF!</f>
        <v>#REF!</v>
      </c>
      <c r="V20" t="e">
        <f>物品!#REF!</f>
        <v>#REF!</v>
      </c>
      <c r="W20" t="e">
        <f>物品!#REF!</f>
        <v>#REF!</v>
      </c>
      <c r="X20" t="e">
        <f t="shared" si="1"/>
        <v>#REF!</v>
      </c>
      <c r="Y20" t="e">
        <f>物品!#REF!</f>
        <v>#REF!</v>
      </c>
      <c r="Z20" t="e">
        <f>物品!#REF!</f>
        <v>#REF!</v>
      </c>
      <c r="AA20" t="e">
        <f>物品!#REF!</f>
        <v>#REF!</v>
      </c>
      <c r="AB20" t="e">
        <f>物品!#REF!</f>
        <v>#REF!</v>
      </c>
      <c r="AC20" t="e">
        <f>物品!#REF!</f>
        <v>#REF!</v>
      </c>
      <c r="AD20" t="e">
        <f>物品!#REF!</f>
        <v>#REF!</v>
      </c>
      <c r="AE20" t="e">
        <f>物品!#REF!</f>
        <v>#REF!</v>
      </c>
      <c r="AF20" t="e">
        <f>物品!#REF!</f>
        <v>#REF!</v>
      </c>
      <c r="AG20" t="e">
        <f>物品!#REF!</f>
        <v>#REF!</v>
      </c>
      <c r="AH20" t="e">
        <f>物品!#REF!</f>
        <v>#REF!</v>
      </c>
      <c r="AI20" t="e">
        <f t="shared" si="2"/>
        <v>#REF!</v>
      </c>
      <c r="AJ20" t="e">
        <f>物品!#REF!</f>
        <v>#REF!</v>
      </c>
      <c r="AK20" t="e">
        <f>物品!#REF!</f>
        <v>#REF!</v>
      </c>
      <c r="AL20" t="e">
        <f>物品!#REF!</f>
        <v>#REF!</v>
      </c>
      <c r="AM20" t="e">
        <f>物品!#REF!</f>
        <v>#REF!</v>
      </c>
      <c r="AN20" t="e">
        <f>物品!#REF!</f>
        <v>#REF!</v>
      </c>
      <c r="AO20" t="e">
        <f>物品!#REF!</f>
        <v>#REF!</v>
      </c>
      <c r="AP20" t="e">
        <f>物品!#REF!</f>
        <v>#REF!</v>
      </c>
      <c r="AQ20" t="e">
        <f>物品!#REF!</f>
        <v>#REF!</v>
      </c>
      <c r="AR20" t="e">
        <f>物品!#REF!</f>
        <v>#REF!</v>
      </c>
      <c r="AS20" t="e">
        <f>物品!#REF!</f>
        <v>#REF!</v>
      </c>
      <c r="AT20" t="e">
        <f t="shared" si="3"/>
        <v>#REF!</v>
      </c>
      <c r="AU20" t="e">
        <f>物品!#REF!</f>
        <v>#REF!</v>
      </c>
      <c r="AV20" t="e">
        <f>物品!#REF!</f>
        <v>#REF!</v>
      </c>
      <c r="AW20" t="e">
        <f>物品!#REF!</f>
        <v>#REF!</v>
      </c>
      <c r="AX20" t="e">
        <f>物品!#REF!</f>
        <v>#REF!</v>
      </c>
      <c r="AY20" t="e">
        <f>物品!#REF!</f>
        <v>#REF!</v>
      </c>
      <c r="AZ20" t="e">
        <f>物品!#REF!</f>
        <v>#REF!</v>
      </c>
      <c r="BA20" t="e">
        <f>物品!#REF!</f>
        <v>#REF!</v>
      </c>
      <c r="BB20" t="e">
        <f>物品!#REF!</f>
        <v>#REF!</v>
      </c>
      <c r="BC20" t="e">
        <f>物品!#REF!</f>
        <v>#REF!</v>
      </c>
      <c r="BD20" t="e">
        <f>物品!#REF!</f>
        <v>#REF!</v>
      </c>
      <c r="BE20" t="e">
        <f t="shared" si="4"/>
        <v>#REF!</v>
      </c>
      <c r="BF20" t="e">
        <f>物品!#REF!</f>
        <v>#REF!</v>
      </c>
      <c r="BG20" t="e">
        <f>物品!#REF!</f>
        <v>#REF!</v>
      </c>
      <c r="BH20" t="e">
        <f>物品!#REF!</f>
        <v>#REF!</v>
      </c>
      <c r="BI20" t="e">
        <f>物品!#REF!</f>
        <v>#REF!</v>
      </c>
      <c r="BJ20" t="e">
        <f>物品!#REF!</f>
        <v>#REF!</v>
      </c>
      <c r="BK20" t="e">
        <f>物品!#REF!</f>
        <v>#REF!</v>
      </c>
      <c r="BL20" t="e">
        <f>物品!#REF!</f>
        <v>#REF!</v>
      </c>
      <c r="BM20" t="e">
        <f>物品!#REF!</f>
        <v>#REF!</v>
      </c>
      <c r="BN20" t="e">
        <f>物品!#REF!</f>
        <v>#REF!</v>
      </c>
      <c r="BO20" t="e">
        <f>物品!#REF!</f>
        <v>#REF!</v>
      </c>
      <c r="BP20" t="e">
        <f t="shared" si="5"/>
        <v>#REF!</v>
      </c>
      <c r="BQ20" t="e">
        <f>物品!#REF!</f>
        <v>#REF!</v>
      </c>
      <c r="BR20" t="e">
        <f>物品!#REF!</f>
        <v>#REF!</v>
      </c>
      <c r="BS20" t="e">
        <f>物品!#REF!</f>
        <v>#REF!</v>
      </c>
      <c r="BT20" t="e">
        <f>物品!#REF!</f>
        <v>#REF!</v>
      </c>
      <c r="BU20" t="e">
        <f>物品!#REF!</f>
        <v>#REF!</v>
      </c>
      <c r="BV20" t="e">
        <f>物品!#REF!</f>
        <v>#REF!</v>
      </c>
      <c r="BW20" t="e">
        <f>物品!#REF!</f>
        <v>#REF!</v>
      </c>
      <c r="BX20" t="e">
        <f>物品!#REF!</f>
        <v>#REF!</v>
      </c>
      <c r="BY20" t="e">
        <f>物品!#REF!</f>
        <v>#REF!</v>
      </c>
      <c r="BZ20" t="e">
        <f>物品!#REF!</f>
        <v>#REF!</v>
      </c>
      <c r="CA20" t="e">
        <f t="shared" si="6"/>
        <v>#REF!</v>
      </c>
      <c r="CB20" t="e">
        <f t="shared" si="7"/>
        <v>#REF!</v>
      </c>
      <c r="CC20" t="e">
        <f t="shared" si="8"/>
        <v>#REF!</v>
      </c>
      <c r="CD20" t="e">
        <f t="shared" si="9"/>
        <v>#REF!</v>
      </c>
      <c r="CE20" t="e">
        <f t="shared" si="10"/>
        <v>#REF!</v>
      </c>
      <c r="CF20" t="e">
        <f t="shared" si="11"/>
        <v>#REF!</v>
      </c>
      <c r="CG20" t="e">
        <f t="shared" si="12"/>
        <v>#REF!</v>
      </c>
      <c r="CH20" t="e">
        <f t="shared" si="13"/>
        <v>#REF!</v>
      </c>
    </row>
    <row r="21" spans="1:86">
      <c r="A21" t="e">
        <f>物品!#REF!</f>
        <v>#REF!</v>
      </c>
      <c r="B21" t="e">
        <f>物品!#REF!</f>
        <v>#REF!</v>
      </c>
      <c r="C21" t="e">
        <f>物品!#REF!</f>
        <v>#REF!</v>
      </c>
      <c r="D21" t="e">
        <f>物品!#REF!</f>
        <v>#REF!</v>
      </c>
      <c r="E21" t="e">
        <f>物品!#REF!</f>
        <v>#REF!</v>
      </c>
      <c r="F21" t="e">
        <f>物品!#REF!</f>
        <v>#REF!</v>
      </c>
      <c r="G21" t="e">
        <f>物品!#REF!</f>
        <v>#REF!</v>
      </c>
      <c r="H21" t="e">
        <f>物品!#REF!</f>
        <v>#REF!</v>
      </c>
      <c r="I21" t="e">
        <f>物品!#REF!</f>
        <v>#REF!</v>
      </c>
      <c r="J21" t="e">
        <f>物品!#REF!</f>
        <v>#REF!</v>
      </c>
      <c r="K21" t="e">
        <f>物品!#REF!</f>
        <v>#REF!</v>
      </c>
      <c r="L21" t="e">
        <f>物品!#REF!</f>
        <v>#REF!</v>
      </c>
      <c r="M21" t="e">
        <f t="shared" si="0"/>
        <v>#REF!</v>
      </c>
      <c r="N21" t="e">
        <f>物品!#REF!</f>
        <v>#REF!</v>
      </c>
      <c r="O21" t="e">
        <f>物品!#REF!</f>
        <v>#REF!</v>
      </c>
      <c r="P21" t="e">
        <f>物品!#REF!</f>
        <v>#REF!</v>
      </c>
      <c r="Q21" t="e">
        <f>物品!#REF!</f>
        <v>#REF!</v>
      </c>
      <c r="R21" t="e">
        <f>物品!#REF!</f>
        <v>#REF!</v>
      </c>
      <c r="S21" t="e">
        <f>物品!#REF!</f>
        <v>#REF!</v>
      </c>
      <c r="T21" t="e">
        <f>物品!#REF!</f>
        <v>#REF!</v>
      </c>
      <c r="U21" t="e">
        <f>物品!#REF!</f>
        <v>#REF!</v>
      </c>
      <c r="V21" t="e">
        <f>物品!#REF!</f>
        <v>#REF!</v>
      </c>
      <c r="W21" t="e">
        <f>物品!#REF!</f>
        <v>#REF!</v>
      </c>
      <c r="X21" t="e">
        <f t="shared" si="1"/>
        <v>#REF!</v>
      </c>
      <c r="Y21" t="e">
        <f>物品!#REF!</f>
        <v>#REF!</v>
      </c>
      <c r="Z21" t="e">
        <f>物品!#REF!</f>
        <v>#REF!</v>
      </c>
      <c r="AA21" t="e">
        <f>物品!#REF!</f>
        <v>#REF!</v>
      </c>
      <c r="AB21" t="e">
        <f>物品!#REF!</f>
        <v>#REF!</v>
      </c>
      <c r="AC21" t="e">
        <f>物品!#REF!</f>
        <v>#REF!</v>
      </c>
      <c r="AD21" t="e">
        <f>物品!#REF!</f>
        <v>#REF!</v>
      </c>
      <c r="AE21" t="e">
        <f>物品!#REF!</f>
        <v>#REF!</v>
      </c>
      <c r="AF21" t="e">
        <f>物品!#REF!</f>
        <v>#REF!</v>
      </c>
      <c r="AG21" t="e">
        <f>物品!#REF!</f>
        <v>#REF!</v>
      </c>
      <c r="AH21" t="e">
        <f>物品!#REF!</f>
        <v>#REF!</v>
      </c>
      <c r="AI21" t="e">
        <f t="shared" si="2"/>
        <v>#REF!</v>
      </c>
      <c r="AJ21" t="e">
        <f>物品!#REF!</f>
        <v>#REF!</v>
      </c>
      <c r="AK21" t="e">
        <f>物品!#REF!</f>
        <v>#REF!</v>
      </c>
      <c r="AL21" t="e">
        <f>物品!#REF!</f>
        <v>#REF!</v>
      </c>
      <c r="AM21" t="e">
        <f>物品!#REF!</f>
        <v>#REF!</v>
      </c>
      <c r="AN21" t="e">
        <f>物品!#REF!</f>
        <v>#REF!</v>
      </c>
      <c r="AO21" t="e">
        <f>物品!#REF!</f>
        <v>#REF!</v>
      </c>
      <c r="AP21" t="e">
        <f>物品!#REF!</f>
        <v>#REF!</v>
      </c>
      <c r="AQ21" t="e">
        <f>物品!#REF!</f>
        <v>#REF!</v>
      </c>
      <c r="AR21" t="e">
        <f>物品!#REF!</f>
        <v>#REF!</v>
      </c>
      <c r="AS21" t="e">
        <f>物品!#REF!</f>
        <v>#REF!</v>
      </c>
      <c r="AT21" t="e">
        <f t="shared" si="3"/>
        <v>#REF!</v>
      </c>
      <c r="AU21" t="e">
        <f>物品!#REF!</f>
        <v>#REF!</v>
      </c>
      <c r="AV21" t="e">
        <f>物品!#REF!</f>
        <v>#REF!</v>
      </c>
      <c r="AW21" t="e">
        <f>物品!#REF!</f>
        <v>#REF!</v>
      </c>
      <c r="AX21" t="e">
        <f>物品!#REF!</f>
        <v>#REF!</v>
      </c>
      <c r="AY21" t="e">
        <f>物品!#REF!</f>
        <v>#REF!</v>
      </c>
      <c r="AZ21" t="e">
        <f>物品!#REF!</f>
        <v>#REF!</v>
      </c>
      <c r="BA21" t="e">
        <f>物品!#REF!</f>
        <v>#REF!</v>
      </c>
      <c r="BB21" t="e">
        <f>物品!#REF!</f>
        <v>#REF!</v>
      </c>
      <c r="BC21" t="e">
        <f>物品!#REF!</f>
        <v>#REF!</v>
      </c>
      <c r="BD21" t="e">
        <f>物品!#REF!</f>
        <v>#REF!</v>
      </c>
      <c r="BE21" t="e">
        <f t="shared" si="4"/>
        <v>#REF!</v>
      </c>
      <c r="BF21" t="e">
        <f>物品!#REF!</f>
        <v>#REF!</v>
      </c>
      <c r="BG21" t="e">
        <f>物品!#REF!</f>
        <v>#REF!</v>
      </c>
      <c r="BH21" t="e">
        <f>物品!#REF!</f>
        <v>#REF!</v>
      </c>
      <c r="BI21" t="e">
        <f>物品!#REF!</f>
        <v>#REF!</v>
      </c>
      <c r="BJ21" t="e">
        <f>物品!#REF!</f>
        <v>#REF!</v>
      </c>
      <c r="BK21" t="e">
        <f>物品!#REF!</f>
        <v>#REF!</v>
      </c>
      <c r="BL21" t="e">
        <f>物品!#REF!</f>
        <v>#REF!</v>
      </c>
      <c r="BM21" t="e">
        <f>物品!#REF!</f>
        <v>#REF!</v>
      </c>
      <c r="BN21" t="e">
        <f>物品!#REF!</f>
        <v>#REF!</v>
      </c>
      <c r="BO21" t="e">
        <f>物品!#REF!</f>
        <v>#REF!</v>
      </c>
      <c r="BP21" t="e">
        <f t="shared" si="5"/>
        <v>#REF!</v>
      </c>
      <c r="BQ21" t="e">
        <f>物品!#REF!</f>
        <v>#REF!</v>
      </c>
      <c r="BR21" t="e">
        <f>物品!#REF!</f>
        <v>#REF!</v>
      </c>
      <c r="BS21" t="e">
        <f>物品!#REF!</f>
        <v>#REF!</v>
      </c>
      <c r="BT21" t="e">
        <f>物品!#REF!</f>
        <v>#REF!</v>
      </c>
      <c r="BU21" t="e">
        <f>物品!#REF!</f>
        <v>#REF!</v>
      </c>
      <c r="BV21" t="e">
        <f>物品!#REF!</f>
        <v>#REF!</v>
      </c>
      <c r="BW21" t="e">
        <f>物品!#REF!</f>
        <v>#REF!</v>
      </c>
      <c r="BX21" t="e">
        <f>物品!#REF!</f>
        <v>#REF!</v>
      </c>
      <c r="BY21" t="e">
        <f>物品!#REF!</f>
        <v>#REF!</v>
      </c>
      <c r="BZ21" t="e">
        <f>物品!#REF!</f>
        <v>#REF!</v>
      </c>
      <c r="CA21" t="e">
        <f t="shared" si="6"/>
        <v>#REF!</v>
      </c>
      <c r="CB21" t="e">
        <f t="shared" si="7"/>
        <v>#REF!</v>
      </c>
      <c r="CC21" t="e">
        <f t="shared" si="8"/>
        <v>#REF!</v>
      </c>
      <c r="CD21" t="e">
        <f t="shared" si="9"/>
        <v>#REF!</v>
      </c>
      <c r="CE21" t="e">
        <f t="shared" si="10"/>
        <v>#REF!</v>
      </c>
      <c r="CF21" t="e">
        <f t="shared" si="11"/>
        <v>#REF!</v>
      </c>
      <c r="CG21" t="e">
        <f t="shared" si="12"/>
        <v>#REF!</v>
      </c>
      <c r="CH21" t="e">
        <f t="shared" si="13"/>
        <v>#REF!</v>
      </c>
    </row>
    <row r="22" spans="1:86">
      <c r="A22" t="e">
        <f>物品!#REF!</f>
        <v>#REF!</v>
      </c>
      <c r="B22" t="e">
        <f>物品!#REF!</f>
        <v>#REF!</v>
      </c>
      <c r="C22" t="e">
        <f>物品!#REF!</f>
        <v>#REF!</v>
      </c>
      <c r="D22" t="e">
        <f>物品!#REF!</f>
        <v>#REF!</v>
      </c>
      <c r="E22" t="e">
        <f>物品!#REF!</f>
        <v>#REF!</v>
      </c>
      <c r="F22" t="e">
        <f>物品!#REF!</f>
        <v>#REF!</v>
      </c>
      <c r="G22" t="e">
        <f>物品!#REF!</f>
        <v>#REF!</v>
      </c>
      <c r="H22" t="e">
        <f>物品!#REF!</f>
        <v>#REF!</v>
      </c>
      <c r="I22" t="e">
        <f>物品!#REF!</f>
        <v>#REF!</v>
      </c>
      <c r="J22" t="e">
        <f>物品!#REF!</f>
        <v>#REF!</v>
      </c>
      <c r="K22" t="e">
        <f>物品!#REF!</f>
        <v>#REF!</v>
      </c>
      <c r="L22" t="e">
        <f>物品!#REF!</f>
        <v>#REF!</v>
      </c>
      <c r="M22" t="e">
        <f t="shared" si="0"/>
        <v>#REF!</v>
      </c>
      <c r="N22" t="e">
        <f>物品!#REF!</f>
        <v>#REF!</v>
      </c>
      <c r="O22" t="e">
        <f>物品!#REF!</f>
        <v>#REF!</v>
      </c>
      <c r="P22" t="e">
        <f>物品!#REF!</f>
        <v>#REF!</v>
      </c>
      <c r="Q22" t="e">
        <f>物品!#REF!</f>
        <v>#REF!</v>
      </c>
      <c r="R22" t="e">
        <f>物品!#REF!</f>
        <v>#REF!</v>
      </c>
      <c r="S22" t="e">
        <f>物品!#REF!</f>
        <v>#REF!</v>
      </c>
      <c r="T22" t="e">
        <f>物品!#REF!</f>
        <v>#REF!</v>
      </c>
      <c r="U22" t="e">
        <f>物品!#REF!</f>
        <v>#REF!</v>
      </c>
      <c r="V22" t="e">
        <f>物品!#REF!</f>
        <v>#REF!</v>
      </c>
      <c r="W22" t="e">
        <f>物品!#REF!</f>
        <v>#REF!</v>
      </c>
      <c r="X22" t="e">
        <f t="shared" si="1"/>
        <v>#REF!</v>
      </c>
      <c r="Y22" t="e">
        <f>物品!#REF!</f>
        <v>#REF!</v>
      </c>
      <c r="Z22" t="e">
        <f>物品!#REF!</f>
        <v>#REF!</v>
      </c>
      <c r="AA22" t="e">
        <f>物品!#REF!</f>
        <v>#REF!</v>
      </c>
      <c r="AB22" t="e">
        <f>物品!#REF!</f>
        <v>#REF!</v>
      </c>
      <c r="AC22" t="e">
        <f>物品!#REF!</f>
        <v>#REF!</v>
      </c>
      <c r="AD22" t="e">
        <f>物品!#REF!</f>
        <v>#REF!</v>
      </c>
      <c r="AE22" t="e">
        <f>物品!#REF!</f>
        <v>#REF!</v>
      </c>
      <c r="AF22" t="e">
        <f>物品!#REF!</f>
        <v>#REF!</v>
      </c>
      <c r="AG22" t="e">
        <f>物品!#REF!</f>
        <v>#REF!</v>
      </c>
      <c r="AH22" t="e">
        <f>物品!#REF!</f>
        <v>#REF!</v>
      </c>
      <c r="AI22" t="e">
        <f t="shared" si="2"/>
        <v>#REF!</v>
      </c>
      <c r="AJ22" t="e">
        <f>物品!#REF!</f>
        <v>#REF!</v>
      </c>
      <c r="AK22" t="e">
        <f>物品!#REF!</f>
        <v>#REF!</v>
      </c>
      <c r="AL22" t="e">
        <f>物品!#REF!</f>
        <v>#REF!</v>
      </c>
      <c r="AM22" t="e">
        <f>物品!#REF!</f>
        <v>#REF!</v>
      </c>
      <c r="AN22" t="e">
        <f>物品!#REF!</f>
        <v>#REF!</v>
      </c>
      <c r="AO22" t="e">
        <f>物品!#REF!</f>
        <v>#REF!</v>
      </c>
      <c r="AP22" t="e">
        <f>物品!#REF!</f>
        <v>#REF!</v>
      </c>
      <c r="AQ22" t="e">
        <f>物品!#REF!</f>
        <v>#REF!</v>
      </c>
      <c r="AR22" t="e">
        <f>物品!#REF!</f>
        <v>#REF!</v>
      </c>
      <c r="AS22" t="e">
        <f>物品!#REF!</f>
        <v>#REF!</v>
      </c>
      <c r="AT22" t="e">
        <f t="shared" si="3"/>
        <v>#REF!</v>
      </c>
      <c r="AU22" t="e">
        <f>物品!#REF!</f>
        <v>#REF!</v>
      </c>
      <c r="AV22" t="e">
        <f>物品!#REF!</f>
        <v>#REF!</v>
      </c>
      <c r="AW22" t="e">
        <f>物品!#REF!</f>
        <v>#REF!</v>
      </c>
      <c r="AX22" t="e">
        <f>物品!#REF!</f>
        <v>#REF!</v>
      </c>
      <c r="AY22" t="e">
        <f>物品!#REF!</f>
        <v>#REF!</v>
      </c>
      <c r="AZ22" t="e">
        <f>物品!#REF!</f>
        <v>#REF!</v>
      </c>
      <c r="BA22" t="e">
        <f>物品!#REF!</f>
        <v>#REF!</v>
      </c>
      <c r="BB22" t="e">
        <f>物品!#REF!</f>
        <v>#REF!</v>
      </c>
      <c r="BC22" t="e">
        <f>物品!#REF!</f>
        <v>#REF!</v>
      </c>
      <c r="BD22" t="e">
        <f>物品!#REF!</f>
        <v>#REF!</v>
      </c>
      <c r="BE22" t="e">
        <f t="shared" si="4"/>
        <v>#REF!</v>
      </c>
      <c r="BF22" t="e">
        <f>物品!#REF!</f>
        <v>#REF!</v>
      </c>
      <c r="BG22" t="e">
        <f>物品!#REF!</f>
        <v>#REF!</v>
      </c>
      <c r="BH22" t="e">
        <f>物品!#REF!</f>
        <v>#REF!</v>
      </c>
      <c r="BI22" t="e">
        <f>物品!#REF!</f>
        <v>#REF!</v>
      </c>
      <c r="BJ22" t="e">
        <f>物品!#REF!</f>
        <v>#REF!</v>
      </c>
      <c r="BK22" t="e">
        <f>物品!#REF!</f>
        <v>#REF!</v>
      </c>
      <c r="BL22" t="e">
        <f>物品!#REF!</f>
        <v>#REF!</v>
      </c>
      <c r="BM22" t="e">
        <f>物品!#REF!</f>
        <v>#REF!</v>
      </c>
      <c r="BN22" t="e">
        <f>物品!#REF!</f>
        <v>#REF!</v>
      </c>
      <c r="BO22" t="e">
        <f>物品!#REF!</f>
        <v>#REF!</v>
      </c>
      <c r="BP22" t="e">
        <f t="shared" si="5"/>
        <v>#REF!</v>
      </c>
      <c r="BQ22" t="e">
        <f>物品!#REF!</f>
        <v>#REF!</v>
      </c>
      <c r="BR22" t="e">
        <f>物品!#REF!</f>
        <v>#REF!</v>
      </c>
      <c r="BS22" t="e">
        <f>物品!#REF!</f>
        <v>#REF!</v>
      </c>
      <c r="BT22" t="e">
        <f>物品!#REF!</f>
        <v>#REF!</v>
      </c>
      <c r="BU22" t="e">
        <f>物品!#REF!</f>
        <v>#REF!</v>
      </c>
      <c r="BV22" t="e">
        <f>物品!#REF!</f>
        <v>#REF!</v>
      </c>
      <c r="BW22" t="e">
        <f>物品!#REF!</f>
        <v>#REF!</v>
      </c>
      <c r="BX22" t="e">
        <f>物品!#REF!</f>
        <v>#REF!</v>
      </c>
      <c r="BY22" t="e">
        <f>物品!#REF!</f>
        <v>#REF!</v>
      </c>
      <c r="BZ22" t="e">
        <f>物品!#REF!</f>
        <v>#REF!</v>
      </c>
      <c r="CA22" t="e">
        <f t="shared" si="6"/>
        <v>#REF!</v>
      </c>
      <c r="CB22" t="e">
        <f t="shared" si="7"/>
        <v>#REF!</v>
      </c>
      <c r="CC22" t="e">
        <f t="shared" si="8"/>
        <v>#REF!</v>
      </c>
      <c r="CD22" t="e">
        <f t="shared" si="9"/>
        <v>#REF!</v>
      </c>
      <c r="CE22" t="e">
        <f t="shared" si="10"/>
        <v>#REF!</v>
      </c>
      <c r="CF22" t="e">
        <f t="shared" si="11"/>
        <v>#REF!</v>
      </c>
      <c r="CG22" t="e">
        <f t="shared" si="12"/>
        <v>#REF!</v>
      </c>
      <c r="CH22" t="e">
        <f t="shared" si="13"/>
        <v>#REF!</v>
      </c>
    </row>
    <row r="23" spans="1:86">
      <c r="A23" t="e">
        <f>物品!#REF!</f>
        <v>#REF!</v>
      </c>
      <c r="B23" t="e">
        <f>物品!#REF!</f>
        <v>#REF!</v>
      </c>
      <c r="C23" t="e">
        <f>物品!#REF!</f>
        <v>#REF!</v>
      </c>
      <c r="D23" t="e">
        <f>物品!#REF!</f>
        <v>#REF!</v>
      </c>
      <c r="E23" t="e">
        <f>物品!#REF!</f>
        <v>#REF!</v>
      </c>
      <c r="F23" t="e">
        <f>物品!#REF!</f>
        <v>#REF!</v>
      </c>
      <c r="G23" t="e">
        <f>物品!#REF!</f>
        <v>#REF!</v>
      </c>
      <c r="H23" t="e">
        <f>物品!#REF!</f>
        <v>#REF!</v>
      </c>
      <c r="I23" t="e">
        <f>物品!#REF!</f>
        <v>#REF!</v>
      </c>
      <c r="J23" t="e">
        <f>物品!#REF!</f>
        <v>#REF!</v>
      </c>
      <c r="K23" t="e">
        <f>物品!#REF!</f>
        <v>#REF!</v>
      </c>
      <c r="L23" t="e">
        <f>物品!#REF!</f>
        <v>#REF!</v>
      </c>
      <c r="M23" t="e">
        <f t="shared" si="0"/>
        <v>#REF!</v>
      </c>
      <c r="N23" t="e">
        <f>物品!#REF!</f>
        <v>#REF!</v>
      </c>
      <c r="O23" t="e">
        <f>物品!#REF!</f>
        <v>#REF!</v>
      </c>
      <c r="P23" t="e">
        <f>物品!#REF!</f>
        <v>#REF!</v>
      </c>
      <c r="Q23" t="e">
        <f>物品!#REF!</f>
        <v>#REF!</v>
      </c>
      <c r="R23" t="e">
        <f>物品!#REF!</f>
        <v>#REF!</v>
      </c>
      <c r="S23" t="e">
        <f>物品!#REF!</f>
        <v>#REF!</v>
      </c>
      <c r="T23" t="e">
        <f>物品!#REF!</f>
        <v>#REF!</v>
      </c>
      <c r="U23" t="e">
        <f>物品!#REF!</f>
        <v>#REF!</v>
      </c>
      <c r="V23" t="e">
        <f>物品!#REF!</f>
        <v>#REF!</v>
      </c>
      <c r="W23" t="e">
        <f>物品!#REF!</f>
        <v>#REF!</v>
      </c>
      <c r="X23" t="e">
        <f t="shared" si="1"/>
        <v>#REF!</v>
      </c>
      <c r="Y23" t="e">
        <f>物品!#REF!</f>
        <v>#REF!</v>
      </c>
      <c r="Z23" t="e">
        <f>物品!#REF!</f>
        <v>#REF!</v>
      </c>
      <c r="AA23" t="e">
        <f>物品!#REF!</f>
        <v>#REF!</v>
      </c>
      <c r="AB23" t="e">
        <f>物品!#REF!</f>
        <v>#REF!</v>
      </c>
      <c r="AC23" t="e">
        <f>物品!#REF!</f>
        <v>#REF!</v>
      </c>
      <c r="AD23" t="e">
        <f>物品!#REF!</f>
        <v>#REF!</v>
      </c>
      <c r="AE23" t="e">
        <f>物品!#REF!</f>
        <v>#REF!</v>
      </c>
      <c r="AF23" t="e">
        <f>物品!#REF!</f>
        <v>#REF!</v>
      </c>
      <c r="AG23" t="e">
        <f>物品!#REF!</f>
        <v>#REF!</v>
      </c>
      <c r="AH23" t="e">
        <f>物品!#REF!</f>
        <v>#REF!</v>
      </c>
      <c r="AI23" t="e">
        <f t="shared" si="2"/>
        <v>#REF!</v>
      </c>
      <c r="AJ23" t="e">
        <f>物品!#REF!</f>
        <v>#REF!</v>
      </c>
      <c r="AK23" t="e">
        <f>物品!#REF!</f>
        <v>#REF!</v>
      </c>
      <c r="AL23" t="e">
        <f>物品!#REF!</f>
        <v>#REF!</v>
      </c>
      <c r="AM23" t="e">
        <f>物品!#REF!</f>
        <v>#REF!</v>
      </c>
      <c r="AN23" t="e">
        <f>物品!#REF!</f>
        <v>#REF!</v>
      </c>
      <c r="AO23" t="e">
        <f>物品!#REF!</f>
        <v>#REF!</v>
      </c>
      <c r="AP23" t="e">
        <f>物品!#REF!</f>
        <v>#REF!</v>
      </c>
      <c r="AQ23" t="e">
        <f>物品!#REF!</f>
        <v>#REF!</v>
      </c>
      <c r="AR23" t="e">
        <f>物品!#REF!</f>
        <v>#REF!</v>
      </c>
      <c r="AS23" t="e">
        <f>物品!#REF!</f>
        <v>#REF!</v>
      </c>
      <c r="AT23" t="e">
        <f t="shared" si="3"/>
        <v>#REF!</v>
      </c>
      <c r="AU23" t="e">
        <f>物品!#REF!</f>
        <v>#REF!</v>
      </c>
      <c r="AV23" t="e">
        <f>物品!#REF!</f>
        <v>#REF!</v>
      </c>
      <c r="AW23" t="e">
        <f>物品!#REF!</f>
        <v>#REF!</v>
      </c>
      <c r="AX23" t="e">
        <f>物品!#REF!</f>
        <v>#REF!</v>
      </c>
      <c r="AY23" t="e">
        <f>物品!#REF!</f>
        <v>#REF!</v>
      </c>
      <c r="AZ23" t="e">
        <f>物品!#REF!</f>
        <v>#REF!</v>
      </c>
      <c r="BA23" t="e">
        <f>物品!#REF!</f>
        <v>#REF!</v>
      </c>
      <c r="BB23" t="e">
        <f>物品!#REF!</f>
        <v>#REF!</v>
      </c>
      <c r="BC23" t="e">
        <f>物品!#REF!</f>
        <v>#REF!</v>
      </c>
      <c r="BD23" t="e">
        <f>物品!#REF!</f>
        <v>#REF!</v>
      </c>
      <c r="BE23" t="e">
        <f t="shared" si="4"/>
        <v>#REF!</v>
      </c>
      <c r="BF23" t="e">
        <f>物品!#REF!</f>
        <v>#REF!</v>
      </c>
      <c r="BG23" t="e">
        <f>物品!#REF!</f>
        <v>#REF!</v>
      </c>
      <c r="BH23" t="e">
        <f>物品!#REF!</f>
        <v>#REF!</v>
      </c>
      <c r="BI23" t="e">
        <f>物品!#REF!</f>
        <v>#REF!</v>
      </c>
      <c r="BJ23" t="e">
        <f>物品!#REF!</f>
        <v>#REF!</v>
      </c>
      <c r="BK23" t="e">
        <f>物品!#REF!</f>
        <v>#REF!</v>
      </c>
      <c r="BL23" t="e">
        <f>物品!#REF!</f>
        <v>#REF!</v>
      </c>
      <c r="BM23" t="e">
        <f>物品!#REF!</f>
        <v>#REF!</v>
      </c>
      <c r="BN23" t="e">
        <f>物品!#REF!</f>
        <v>#REF!</v>
      </c>
      <c r="BO23" t="e">
        <f>物品!#REF!</f>
        <v>#REF!</v>
      </c>
      <c r="BP23" t="e">
        <f t="shared" si="5"/>
        <v>#REF!</v>
      </c>
      <c r="BQ23" t="e">
        <f>物品!#REF!</f>
        <v>#REF!</v>
      </c>
      <c r="BR23" t="e">
        <f>物品!#REF!</f>
        <v>#REF!</v>
      </c>
      <c r="BS23" t="e">
        <f>物品!#REF!</f>
        <v>#REF!</v>
      </c>
      <c r="BT23" t="e">
        <f>物品!#REF!</f>
        <v>#REF!</v>
      </c>
      <c r="BU23" t="e">
        <f>物品!#REF!</f>
        <v>#REF!</v>
      </c>
      <c r="BV23" t="e">
        <f>物品!#REF!</f>
        <v>#REF!</v>
      </c>
      <c r="BW23" t="e">
        <f>物品!#REF!</f>
        <v>#REF!</v>
      </c>
      <c r="BX23" t="e">
        <f>物品!#REF!</f>
        <v>#REF!</v>
      </c>
      <c r="BY23" t="e">
        <f>物品!#REF!</f>
        <v>#REF!</v>
      </c>
      <c r="BZ23" t="e">
        <f>物品!#REF!</f>
        <v>#REF!</v>
      </c>
      <c r="CA23" t="e">
        <f t="shared" si="6"/>
        <v>#REF!</v>
      </c>
      <c r="CB23" t="e">
        <f t="shared" si="7"/>
        <v>#REF!</v>
      </c>
      <c r="CC23" t="e">
        <f t="shared" si="8"/>
        <v>#REF!</v>
      </c>
      <c r="CD23" t="e">
        <f t="shared" si="9"/>
        <v>#REF!</v>
      </c>
      <c r="CE23" t="e">
        <f t="shared" si="10"/>
        <v>#REF!</v>
      </c>
      <c r="CF23" t="e">
        <f t="shared" si="11"/>
        <v>#REF!</v>
      </c>
      <c r="CG23" t="e">
        <f t="shared" si="12"/>
        <v>#REF!</v>
      </c>
      <c r="CH23" t="e">
        <f t="shared" si="13"/>
        <v>#REF!</v>
      </c>
    </row>
    <row r="24" spans="1:86">
      <c r="A24" t="e">
        <f>物品!#REF!</f>
        <v>#REF!</v>
      </c>
      <c r="B24" t="e">
        <f>物品!#REF!</f>
        <v>#REF!</v>
      </c>
      <c r="C24" t="e">
        <f>物品!#REF!</f>
        <v>#REF!</v>
      </c>
      <c r="D24" t="e">
        <f>物品!#REF!</f>
        <v>#REF!</v>
      </c>
      <c r="E24" t="e">
        <f>物品!#REF!</f>
        <v>#REF!</v>
      </c>
      <c r="F24" t="e">
        <f>物品!#REF!</f>
        <v>#REF!</v>
      </c>
      <c r="G24" t="e">
        <f>物品!#REF!</f>
        <v>#REF!</v>
      </c>
      <c r="H24" t="e">
        <f>物品!#REF!</f>
        <v>#REF!</v>
      </c>
      <c r="I24" t="e">
        <f>物品!#REF!</f>
        <v>#REF!</v>
      </c>
      <c r="J24" t="e">
        <f>物品!#REF!</f>
        <v>#REF!</v>
      </c>
      <c r="K24" t="e">
        <f>物品!#REF!</f>
        <v>#REF!</v>
      </c>
      <c r="L24" t="e">
        <f>物品!#REF!</f>
        <v>#REF!</v>
      </c>
      <c r="M24" t="e">
        <f t="shared" si="0"/>
        <v>#REF!</v>
      </c>
      <c r="N24" t="e">
        <f>物品!#REF!</f>
        <v>#REF!</v>
      </c>
      <c r="O24" t="e">
        <f>物品!#REF!</f>
        <v>#REF!</v>
      </c>
      <c r="P24" t="e">
        <f>物品!#REF!</f>
        <v>#REF!</v>
      </c>
      <c r="Q24" t="e">
        <f>物品!#REF!</f>
        <v>#REF!</v>
      </c>
      <c r="R24" t="e">
        <f>物品!#REF!</f>
        <v>#REF!</v>
      </c>
      <c r="S24" t="e">
        <f>物品!#REF!</f>
        <v>#REF!</v>
      </c>
      <c r="T24" t="e">
        <f>物品!#REF!</f>
        <v>#REF!</v>
      </c>
      <c r="U24" t="e">
        <f>物品!#REF!</f>
        <v>#REF!</v>
      </c>
      <c r="V24" t="e">
        <f>物品!#REF!</f>
        <v>#REF!</v>
      </c>
      <c r="W24" t="e">
        <f>物品!#REF!</f>
        <v>#REF!</v>
      </c>
      <c r="X24" t="e">
        <f t="shared" si="1"/>
        <v>#REF!</v>
      </c>
      <c r="Y24" t="e">
        <f>物品!#REF!</f>
        <v>#REF!</v>
      </c>
      <c r="Z24" t="e">
        <f>物品!#REF!</f>
        <v>#REF!</v>
      </c>
      <c r="AA24" t="e">
        <f>物品!#REF!</f>
        <v>#REF!</v>
      </c>
      <c r="AB24" t="e">
        <f>物品!#REF!</f>
        <v>#REF!</v>
      </c>
      <c r="AC24" t="e">
        <f>物品!#REF!</f>
        <v>#REF!</v>
      </c>
      <c r="AD24" t="e">
        <f>物品!#REF!</f>
        <v>#REF!</v>
      </c>
      <c r="AE24" t="e">
        <f>物品!#REF!</f>
        <v>#REF!</v>
      </c>
      <c r="AF24" t="e">
        <f>物品!#REF!</f>
        <v>#REF!</v>
      </c>
      <c r="AG24" t="e">
        <f>物品!#REF!</f>
        <v>#REF!</v>
      </c>
      <c r="AH24" t="e">
        <f>物品!#REF!</f>
        <v>#REF!</v>
      </c>
      <c r="AI24" t="e">
        <f t="shared" si="2"/>
        <v>#REF!</v>
      </c>
      <c r="AJ24" t="e">
        <f>物品!#REF!</f>
        <v>#REF!</v>
      </c>
      <c r="AK24" t="e">
        <f>物品!#REF!</f>
        <v>#REF!</v>
      </c>
      <c r="AL24" t="e">
        <f>物品!#REF!</f>
        <v>#REF!</v>
      </c>
      <c r="AM24" t="e">
        <f>物品!#REF!</f>
        <v>#REF!</v>
      </c>
      <c r="AN24" t="e">
        <f>物品!#REF!</f>
        <v>#REF!</v>
      </c>
      <c r="AO24" t="e">
        <f>物品!#REF!</f>
        <v>#REF!</v>
      </c>
      <c r="AP24" t="e">
        <f>物品!#REF!</f>
        <v>#REF!</v>
      </c>
      <c r="AQ24" t="e">
        <f>物品!#REF!</f>
        <v>#REF!</v>
      </c>
      <c r="AR24" t="e">
        <f>物品!#REF!</f>
        <v>#REF!</v>
      </c>
      <c r="AS24" t="e">
        <f>物品!#REF!</f>
        <v>#REF!</v>
      </c>
      <c r="AT24" t="e">
        <f t="shared" si="3"/>
        <v>#REF!</v>
      </c>
      <c r="AU24" t="e">
        <f>物品!#REF!</f>
        <v>#REF!</v>
      </c>
      <c r="AV24" t="e">
        <f>物品!#REF!</f>
        <v>#REF!</v>
      </c>
      <c r="AW24" t="e">
        <f>物品!#REF!</f>
        <v>#REF!</v>
      </c>
      <c r="AX24" t="e">
        <f>物品!#REF!</f>
        <v>#REF!</v>
      </c>
      <c r="AY24" t="e">
        <f>物品!#REF!</f>
        <v>#REF!</v>
      </c>
      <c r="AZ24" t="e">
        <f>物品!#REF!</f>
        <v>#REF!</v>
      </c>
      <c r="BA24" t="e">
        <f>物品!#REF!</f>
        <v>#REF!</v>
      </c>
      <c r="BB24" t="e">
        <f>物品!#REF!</f>
        <v>#REF!</v>
      </c>
      <c r="BC24" t="e">
        <f>物品!#REF!</f>
        <v>#REF!</v>
      </c>
      <c r="BD24" t="e">
        <f>物品!#REF!</f>
        <v>#REF!</v>
      </c>
      <c r="BE24" t="e">
        <f t="shared" si="4"/>
        <v>#REF!</v>
      </c>
      <c r="BF24" t="e">
        <f>物品!#REF!</f>
        <v>#REF!</v>
      </c>
      <c r="BG24" t="e">
        <f>物品!#REF!</f>
        <v>#REF!</v>
      </c>
      <c r="BH24" t="e">
        <f>物品!#REF!</f>
        <v>#REF!</v>
      </c>
      <c r="BI24" t="e">
        <f>物品!#REF!</f>
        <v>#REF!</v>
      </c>
      <c r="BJ24" t="e">
        <f>物品!#REF!</f>
        <v>#REF!</v>
      </c>
      <c r="BK24" t="e">
        <f>物品!#REF!</f>
        <v>#REF!</v>
      </c>
      <c r="BL24" t="e">
        <f>物品!#REF!</f>
        <v>#REF!</v>
      </c>
      <c r="BM24" t="e">
        <f>物品!#REF!</f>
        <v>#REF!</v>
      </c>
      <c r="BN24" t="e">
        <f>物品!#REF!</f>
        <v>#REF!</v>
      </c>
      <c r="BO24" t="e">
        <f>物品!#REF!</f>
        <v>#REF!</v>
      </c>
      <c r="BP24" t="e">
        <f t="shared" si="5"/>
        <v>#REF!</v>
      </c>
      <c r="BQ24" t="e">
        <f>物品!#REF!</f>
        <v>#REF!</v>
      </c>
      <c r="BR24" t="e">
        <f>物品!#REF!</f>
        <v>#REF!</v>
      </c>
      <c r="BS24" t="e">
        <f>物品!#REF!</f>
        <v>#REF!</v>
      </c>
      <c r="BT24" t="e">
        <f>物品!#REF!</f>
        <v>#REF!</v>
      </c>
      <c r="BU24" t="e">
        <f>物品!#REF!</f>
        <v>#REF!</v>
      </c>
      <c r="BV24" t="e">
        <f>物品!#REF!</f>
        <v>#REF!</v>
      </c>
      <c r="BW24" t="e">
        <f>物品!#REF!</f>
        <v>#REF!</v>
      </c>
      <c r="BX24" t="e">
        <f>物品!#REF!</f>
        <v>#REF!</v>
      </c>
      <c r="BY24" t="e">
        <f>物品!#REF!</f>
        <v>#REF!</v>
      </c>
      <c r="BZ24" t="e">
        <f>物品!#REF!</f>
        <v>#REF!</v>
      </c>
      <c r="CA24" t="e">
        <f t="shared" si="6"/>
        <v>#REF!</v>
      </c>
      <c r="CB24" t="e">
        <f t="shared" si="7"/>
        <v>#REF!</v>
      </c>
      <c r="CC24" t="e">
        <f t="shared" si="8"/>
        <v>#REF!</v>
      </c>
      <c r="CD24" t="e">
        <f t="shared" si="9"/>
        <v>#REF!</v>
      </c>
      <c r="CE24" t="e">
        <f t="shared" si="10"/>
        <v>#REF!</v>
      </c>
      <c r="CF24" t="e">
        <f t="shared" si="11"/>
        <v>#REF!</v>
      </c>
      <c r="CG24" t="e">
        <f t="shared" si="12"/>
        <v>#REF!</v>
      </c>
      <c r="CH24" t="e">
        <f t="shared" si="13"/>
        <v>#REF!</v>
      </c>
    </row>
    <row r="25" spans="1:86">
      <c r="A25" t="e">
        <f>物品!#REF!</f>
        <v>#REF!</v>
      </c>
      <c r="B25" t="e">
        <f>物品!#REF!</f>
        <v>#REF!</v>
      </c>
      <c r="C25" t="e">
        <f>物品!#REF!</f>
        <v>#REF!</v>
      </c>
      <c r="D25" t="e">
        <f>物品!#REF!</f>
        <v>#REF!</v>
      </c>
      <c r="E25" t="e">
        <f>物品!#REF!</f>
        <v>#REF!</v>
      </c>
      <c r="F25" t="e">
        <f>物品!#REF!</f>
        <v>#REF!</v>
      </c>
      <c r="G25" t="e">
        <f>物品!#REF!</f>
        <v>#REF!</v>
      </c>
      <c r="H25" t="e">
        <f>物品!#REF!</f>
        <v>#REF!</v>
      </c>
      <c r="I25" t="e">
        <f>物品!#REF!</f>
        <v>#REF!</v>
      </c>
      <c r="J25" t="e">
        <f>物品!#REF!</f>
        <v>#REF!</v>
      </c>
      <c r="K25" t="e">
        <f>物品!#REF!</f>
        <v>#REF!</v>
      </c>
      <c r="L25" t="e">
        <f>物品!#REF!</f>
        <v>#REF!</v>
      </c>
      <c r="M25" t="e">
        <f t="shared" si="0"/>
        <v>#REF!</v>
      </c>
      <c r="N25" t="e">
        <f>物品!#REF!</f>
        <v>#REF!</v>
      </c>
      <c r="O25" t="e">
        <f>物品!#REF!</f>
        <v>#REF!</v>
      </c>
      <c r="P25" t="e">
        <f>物品!#REF!</f>
        <v>#REF!</v>
      </c>
      <c r="Q25" t="e">
        <f>物品!#REF!</f>
        <v>#REF!</v>
      </c>
      <c r="R25" t="e">
        <f>物品!#REF!</f>
        <v>#REF!</v>
      </c>
      <c r="S25" t="e">
        <f>物品!#REF!</f>
        <v>#REF!</v>
      </c>
      <c r="T25" t="e">
        <f>物品!#REF!</f>
        <v>#REF!</v>
      </c>
      <c r="U25" t="e">
        <f>物品!#REF!</f>
        <v>#REF!</v>
      </c>
      <c r="V25" t="e">
        <f>物品!#REF!</f>
        <v>#REF!</v>
      </c>
      <c r="W25" t="e">
        <f>物品!#REF!</f>
        <v>#REF!</v>
      </c>
      <c r="X25" t="e">
        <f t="shared" si="1"/>
        <v>#REF!</v>
      </c>
      <c r="Y25" t="e">
        <f>物品!#REF!</f>
        <v>#REF!</v>
      </c>
      <c r="Z25" t="e">
        <f>物品!#REF!</f>
        <v>#REF!</v>
      </c>
      <c r="AA25" t="e">
        <f>物品!#REF!</f>
        <v>#REF!</v>
      </c>
      <c r="AB25" t="e">
        <f>物品!#REF!</f>
        <v>#REF!</v>
      </c>
      <c r="AC25" t="e">
        <f>物品!#REF!</f>
        <v>#REF!</v>
      </c>
      <c r="AD25" t="e">
        <f>物品!#REF!</f>
        <v>#REF!</v>
      </c>
      <c r="AE25" t="e">
        <f>物品!#REF!</f>
        <v>#REF!</v>
      </c>
      <c r="AF25" t="e">
        <f>物品!#REF!</f>
        <v>#REF!</v>
      </c>
      <c r="AG25" t="e">
        <f>物品!#REF!</f>
        <v>#REF!</v>
      </c>
      <c r="AH25" t="e">
        <f>物品!#REF!</f>
        <v>#REF!</v>
      </c>
      <c r="AI25" t="e">
        <f t="shared" si="2"/>
        <v>#REF!</v>
      </c>
      <c r="AJ25" t="e">
        <f>物品!#REF!</f>
        <v>#REF!</v>
      </c>
      <c r="AK25" t="e">
        <f>物品!#REF!</f>
        <v>#REF!</v>
      </c>
      <c r="AL25" t="e">
        <f>物品!#REF!</f>
        <v>#REF!</v>
      </c>
      <c r="AM25" t="e">
        <f>物品!#REF!</f>
        <v>#REF!</v>
      </c>
      <c r="AN25" t="e">
        <f>物品!#REF!</f>
        <v>#REF!</v>
      </c>
      <c r="AO25" t="e">
        <f>物品!#REF!</f>
        <v>#REF!</v>
      </c>
      <c r="AP25" t="e">
        <f>物品!#REF!</f>
        <v>#REF!</v>
      </c>
      <c r="AQ25" t="e">
        <f>物品!#REF!</f>
        <v>#REF!</v>
      </c>
      <c r="AR25" t="e">
        <f>物品!#REF!</f>
        <v>#REF!</v>
      </c>
      <c r="AS25" t="e">
        <f>物品!#REF!</f>
        <v>#REF!</v>
      </c>
      <c r="AT25" t="e">
        <f t="shared" si="3"/>
        <v>#REF!</v>
      </c>
      <c r="AU25" t="e">
        <f>物品!#REF!</f>
        <v>#REF!</v>
      </c>
      <c r="AV25" t="e">
        <f>物品!#REF!</f>
        <v>#REF!</v>
      </c>
      <c r="AW25" t="e">
        <f>物品!#REF!</f>
        <v>#REF!</v>
      </c>
      <c r="AX25" t="e">
        <f>物品!#REF!</f>
        <v>#REF!</v>
      </c>
      <c r="AY25" t="e">
        <f>物品!#REF!</f>
        <v>#REF!</v>
      </c>
      <c r="AZ25" t="e">
        <f>物品!#REF!</f>
        <v>#REF!</v>
      </c>
      <c r="BA25" t="e">
        <f>物品!#REF!</f>
        <v>#REF!</v>
      </c>
      <c r="BB25" t="e">
        <f>物品!#REF!</f>
        <v>#REF!</v>
      </c>
      <c r="BC25" t="e">
        <f>物品!#REF!</f>
        <v>#REF!</v>
      </c>
      <c r="BD25" t="e">
        <f>物品!#REF!</f>
        <v>#REF!</v>
      </c>
      <c r="BE25" t="e">
        <f t="shared" si="4"/>
        <v>#REF!</v>
      </c>
      <c r="BF25" t="e">
        <f>物品!#REF!</f>
        <v>#REF!</v>
      </c>
      <c r="BG25" t="e">
        <f>物品!#REF!</f>
        <v>#REF!</v>
      </c>
      <c r="BH25" t="e">
        <f>物品!#REF!</f>
        <v>#REF!</v>
      </c>
      <c r="BI25" t="e">
        <f>物品!#REF!</f>
        <v>#REF!</v>
      </c>
      <c r="BJ25" t="e">
        <f>物品!#REF!</f>
        <v>#REF!</v>
      </c>
      <c r="BK25" t="e">
        <f>物品!#REF!</f>
        <v>#REF!</v>
      </c>
      <c r="BL25" t="e">
        <f>物品!#REF!</f>
        <v>#REF!</v>
      </c>
      <c r="BM25" t="e">
        <f>物品!#REF!</f>
        <v>#REF!</v>
      </c>
      <c r="BN25" t="e">
        <f>物品!#REF!</f>
        <v>#REF!</v>
      </c>
      <c r="BO25" t="e">
        <f>物品!#REF!</f>
        <v>#REF!</v>
      </c>
      <c r="BP25" t="e">
        <f t="shared" si="5"/>
        <v>#REF!</v>
      </c>
      <c r="BQ25" t="e">
        <f>物品!#REF!</f>
        <v>#REF!</v>
      </c>
      <c r="BR25" t="e">
        <f>物品!#REF!</f>
        <v>#REF!</v>
      </c>
      <c r="BS25" t="e">
        <f>物品!#REF!</f>
        <v>#REF!</v>
      </c>
      <c r="BT25" t="e">
        <f>物品!#REF!</f>
        <v>#REF!</v>
      </c>
      <c r="BU25" t="e">
        <f>物品!#REF!</f>
        <v>#REF!</v>
      </c>
      <c r="BV25" t="e">
        <f>物品!#REF!</f>
        <v>#REF!</v>
      </c>
      <c r="BW25" t="e">
        <f>物品!#REF!</f>
        <v>#REF!</v>
      </c>
      <c r="BX25" t="e">
        <f>物品!#REF!</f>
        <v>#REF!</v>
      </c>
      <c r="BY25" t="e">
        <f>物品!#REF!</f>
        <v>#REF!</v>
      </c>
      <c r="BZ25" t="e">
        <f>物品!#REF!</f>
        <v>#REF!</v>
      </c>
      <c r="CA25" t="e">
        <f t="shared" si="6"/>
        <v>#REF!</v>
      </c>
      <c r="CB25" t="e">
        <f t="shared" si="7"/>
        <v>#REF!</v>
      </c>
      <c r="CC25" t="e">
        <f t="shared" si="8"/>
        <v>#REF!</v>
      </c>
      <c r="CD25" t="e">
        <f t="shared" si="9"/>
        <v>#REF!</v>
      </c>
      <c r="CE25" t="e">
        <f t="shared" si="10"/>
        <v>#REF!</v>
      </c>
      <c r="CF25" t="e">
        <f t="shared" si="11"/>
        <v>#REF!</v>
      </c>
      <c r="CG25" t="e">
        <f t="shared" si="12"/>
        <v>#REF!</v>
      </c>
      <c r="CH25" t="e">
        <f t="shared" si="13"/>
        <v>#REF!</v>
      </c>
    </row>
    <row r="26" spans="1:86">
      <c r="A26" t="e">
        <f>物品!#REF!</f>
        <v>#REF!</v>
      </c>
      <c r="B26" t="e">
        <f>物品!#REF!</f>
        <v>#REF!</v>
      </c>
      <c r="C26" t="e">
        <f>物品!#REF!</f>
        <v>#REF!</v>
      </c>
      <c r="D26" t="e">
        <f>物品!#REF!</f>
        <v>#REF!</v>
      </c>
      <c r="E26" t="e">
        <f>物品!#REF!</f>
        <v>#REF!</v>
      </c>
      <c r="F26" t="e">
        <f>物品!#REF!</f>
        <v>#REF!</v>
      </c>
      <c r="G26" t="e">
        <f>物品!#REF!</f>
        <v>#REF!</v>
      </c>
      <c r="H26" t="e">
        <f>物品!#REF!</f>
        <v>#REF!</v>
      </c>
      <c r="I26" t="e">
        <f>物品!#REF!</f>
        <v>#REF!</v>
      </c>
      <c r="J26" t="e">
        <f>物品!#REF!</f>
        <v>#REF!</v>
      </c>
      <c r="K26" t="e">
        <f>物品!#REF!</f>
        <v>#REF!</v>
      </c>
      <c r="L26" t="e">
        <f>物品!#REF!</f>
        <v>#REF!</v>
      </c>
      <c r="M26" t="e">
        <f t="shared" si="0"/>
        <v>#REF!</v>
      </c>
      <c r="N26" t="e">
        <f>物品!#REF!</f>
        <v>#REF!</v>
      </c>
      <c r="O26" t="e">
        <f>物品!#REF!</f>
        <v>#REF!</v>
      </c>
      <c r="P26" t="e">
        <f>物品!#REF!</f>
        <v>#REF!</v>
      </c>
      <c r="Q26" t="e">
        <f>物品!#REF!</f>
        <v>#REF!</v>
      </c>
      <c r="R26" t="e">
        <f>物品!#REF!</f>
        <v>#REF!</v>
      </c>
      <c r="S26" t="e">
        <f>物品!#REF!</f>
        <v>#REF!</v>
      </c>
      <c r="T26" t="e">
        <f>物品!#REF!</f>
        <v>#REF!</v>
      </c>
      <c r="U26" t="e">
        <f>物品!#REF!</f>
        <v>#REF!</v>
      </c>
      <c r="V26" t="e">
        <f>物品!#REF!</f>
        <v>#REF!</v>
      </c>
      <c r="W26" t="e">
        <f>物品!#REF!</f>
        <v>#REF!</v>
      </c>
      <c r="X26" t="e">
        <f t="shared" si="1"/>
        <v>#REF!</v>
      </c>
      <c r="Y26" t="e">
        <f>物品!#REF!</f>
        <v>#REF!</v>
      </c>
      <c r="Z26" t="e">
        <f>物品!#REF!</f>
        <v>#REF!</v>
      </c>
      <c r="AA26" t="e">
        <f>物品!#REF!</f>
        <v>#REF!</v>
      </c>
      <c r="AB26" t="e">
        <f>物品!#REF!</f>
        <v>#REF!</v>
      </c>
      <c r="AC26" t="e">
        <f>物品!#REF!</f>
        <v>#REF!</v>
      </c>
      <c r="AD26" t="e">
        <f>物品!#REF!</f>
        <v>#REF!</v>
      </c>
      <c r="AE26" t="e">
        <f>物品!#REF!</f>
        <v>#REF!</v>
      </c>
      <c r="AF26" t="e">
        <f>物品!#REF!</f>
        <v>#REF!</v>
      </c>
      <c r="AG26" t="e">
        <f>物品!#REF!</f>
        <v>#REF!</v>
      </c>
      <c r="AH26" t="e">
        <f>物品!#REF!</f>
        <v>#REF!</v>
      </c>
      <c r="AI26" t="e">
        <f t="shared" si="2"/>
        <v>#REF!</v>
      </c>
      <c r="AJ26" t="e">
        <f>物品!#REF!</f>
        <v>#REF!</v>
      </c>
      <c r="AK26" t="e">
        <f>物品!#REF!</f>
        <v>#REF!</v>
      </c>
      <c r="AL26" t="e">
        <f>物品!#REF!</f>
        <v>#REF!</v>
      </c>
      <c r="AM26" t="e">
        <f>物品!#REF!</f>
        <v>#REF!</v>
      </c>
      <c r="AN26" t="e">
        <f>物品!#REF!</f>
        <v>#REF!</v>
      </c>
      <c r="AO26" t="e">
        <f>物品!#REF!</f>
        <v>#REF!</v>
      </c>
      <c r="AP26" t="e">
        <f>物品!#REF!</f>
        <v>#REF!</v>
      </c>
      <c r="AQ26" t="e">
        <f>物品!#REF!</f>
        <v>#REF!</v>
      </c>
      <c r="AR26" t="e">
        <f>物品!#REF!</f>
        <v>#REF!</v>
      </c>
      <c r="AS26" t="e">
        <f>物品!#REF!</f>
        <v>#REF!</v>
      </c>
      <c r="AT26" t="e">
        <f t="shared" si="3"/>
        <v>#REF!</v>
      </c>
      <c r="AU26" t="e">
        <f>物品!#REF!</f>
        <v>#REF!</v>
      </c>
      <c r="AV26" t="e">
        <f>物品!#REF!</f>
        <v>#REF!</v>
      </c>
      <c r="AW26" t="e">
        <f>物品!#REF!</f>
        <v>#REF!</v>
      </c>
      <c r="AX26" t="e">
        <f>物品!#REF!</f>
        <v>#REF!</v>
      </c>
      <c r="AY26" t="e">
        <f>物品!#REF!</f>
        <v>#REF!</v>
      </c>
      <c r="AZ26" t="e">
        <f>物品!#REF!</f>
        <v>#REF!</v>
      </c>
      <c r="BA26" t="e">
        <f>物品!#REF!</f>
        <v>#REF!</v>
      </c>
      <c r="BB26" t="e">
        <f>物品!#REF!</f>
        <v>#REF!</v>
      </c>
      <c r="BC26" t="e">
        <f>物品!#REF!</f>
        <v>#REF!</v>
      </c>
      <c r="BD26" t="e">
        <f>物品!#REF!</f>
        <v>#REF!</v>
      </c>
      <c r="BE26" t="e">
        <f t="shared" si="4"/>
        <v>#REF!</v>
      </c>
      <c r="BF26" t="e">
        <f>物品!#REF!</f>
        <v>#REF!</v>
      </c>
      <c r="BG26" t="e">
        <f>物品!#REF!</f>
        <v>#REF!</v>
      </c>
      <c r="BH26" t="e">
        <f>物品!#REF!</f>
        <v>#REF!</v>
      </c>
      <c r="BI26" t="e">
        <f>物品!#REF!</f>
        <v>#REF!</v>
      </c>
      <c r="BJ26" t="e">
        <f>物品!#REF!</f>
        <v>#REF!</v>
      </c>
      <c r="BK26" t="e">
        <f>物品!#REF!</f>
        <v>#REF!</v>
      </c>
      <c r="BL26" t="e">
        <f>物品!#REF!</f>
        <v>#REF!</v>
      </c>
      <c r="BM26" t="e">
        <f>物品!#REF!</f>
        <v>#REF!</v>
      </c>
      <c r="BN26" t="e">
        <f>物品!#REF!</f>
        <v>#REF!</v>
      </c>
      <c r="BO26" t="e">
        <f>物品!#REF!</f>
        <v>#REF!</v>
      </c>
      <c r="BP26" t="e">
        <f t="shared" si="5"/>
        <v>#REF!</v>
      </c>
      <c r="BQ26" t="e">
        <f>物品!#REF!</f>
        <v>#REF!</v>
      </c>
      <c r="BR26" t="e">
        <f>物品!#REF!</f>
        <v>#REF!</v>
      </c>
      <c r="BS26" t="e">
        <f>物品!#REF!</f>
        <v>#REF!</v>
      </c>
      <c r="BT26" t="e">
        <f>物品!#REF!</f>
        <v>#REF!</v>
      </c>
      <c r="BU26" t="e">
        <f>物品!#REF!</f>
        <v>#REF!</v>
      </c>
      <c r="BV26" t="e">
        <f>物品!#REF!</f>
        <v>#REF!</v>
      </c>
      <c r="BW26" t="e">
        <f>物品!#REF!</f>
        <v>#REF!</v>
      </c>
      <c r="BX26" t="e">
        <f>物品!#REF!</f>
        <v>#REF!</v>
      </c>
      <c r="BY26" t="e">
        <f>物品!#REF!</f>
        <v>#REF!</v>
      </c>
      <c r="BZ26" t="e">
        <f>物品!#REF!</f>
        <v>#REF!</v>
      </c>
      <c r="CA26" t="e">
        <f t="shared" si="6"/>
        <v>#REF!</v>
      </c>
      <c r="CB26" t="e">
        <f t="shared" si="7"/>
        <v>#REF!</v>
      </c>
      <c r="CC26" t="e">
        <f t="shared" si="8"/>
        <v>#REF!</v>
      </c>
      <c r="CD26" t="e">
        <f t="shared" si="9"/>
        <v>#REF!</v>
      </c>
      <c r="CE26" t="e">
        <f t="shared" si="10"/>
        <v>#REF!</v>
      </c>
      <c r="CF26" t="e">
        <f t="shared" si="11"/>
        <v>#REF!</v>
      </c>
      <c r="CG26" t="e">
        <f t="shared" si="12"/>
        <v>#REF!</v>
      </c>
      <c r="CH26" t="e">
        <f t="shared" si="13"/>
        <v>#REF!</v>
      </c>
    </row>
    <row r="27" spans="1:86">
      <c r="A27" t="e">
        <f>物品!#REF!</f>
        <v>#REF!</v>
      </c>
      <c r="B27" t="e">
        <f>物品!#REF!</f>
        <v>#REF!</v>
      </c>
      <c r="C27" t="e">
        <f>物品!#REF!</f>
        <v>#REF!</v>
      </c>
      <c r="D27" t="e">
        <f>物品!#REF!</f>
        <v>#REF!</v>
      </c>
      <c r="E27" t="e">
        <f>物品!#REF!</f>
        <v>#REF!</v>
      </c>
      <c r="F27" t="e">
        <f>物品!#REF!</f>
        <v>#REF!</v>
      </c>
      <c r="G27" t="e">
        <f>物品!#REF!</f>
        <v>#REF!</v>
      </c>
      <c r="H27" t="e">
        <f>物品!#REF!</f>
        <v>#REF!</v>
      </c>
      <c r="I27" t="e">
        <f>物品!#REF!</f>
        <v>#REF!</v>
      </c>
      <c r="J27" t="e">
        <f>物品!#REF!</f>
        <v>#REF!</v>
      </c>
      <c r="K27" t="e">
        <f>物品!#REF!</f>
        <v>#REF!</v>
      </c>
      <c r="L27" t="e">
        <f>物品!#REF!</f>
        <v>#REF!</v>
      </c>
      <c r="M27" t="e">
        <f t="shared" si="0"/>
        <v>#REF!</v>
      </c>
      <c r="N27" t="e">
        <f>物品!#REF!</f>
        <v>#REF!</v>
      </c>
      <c r="O27" t="e">
        <f>物品!#REF!</f>
        <v>#REF!</v>
      </c>
      <c r="P27" t="e">
        <f>物品!#REF!</f>
        <v>#REF!</v>
      </c>
      <c r="Q27" t="e">
        <f>物品!#REF!</f>
        <v>#REF!</v>
      </c>
      <c r="R27" t="e">
        <f>物品!#REF!</f>
        <v>#REF!</v>
      </c>
      <c r="S27" t="e">
        <f>物品!#REF!</f>
        <v>#REF!</v>
      </c>
      <c r="T27" t="e">
        <f>物品!#REF!</f>
        <v>#REF!</v>
      </c>
      <c r="U27" t="e">
        <f>物品!#REF!</f>
        <v>#REF!</v>
      </c>
      <c r="V27" t="e">
        <f>物品!#REF!</f>
        <v>#REF!</v>
      </c>
      <c r="W27" t="e">
        <f>物品!#REF!</f>
        <v>#REF!</v>
      </c>
      <c r="X27" t="e">
        <f t="shared" si="1"/>
        <v>#REF!</v>
      </c>
      <c r="Y27" t="e">
        <f>物品!#REF!</f>
        <v>#REF!</v>
      </c>
      <c r="Z27" t="e">
        <f>物品!#REF!</f>
        <v>#REF!</v>
      </c>
      <c r="AA27" t="e">
        <f>物品!#REF!</f>
        <v>#REF!</v>
      </c>
      <c r="AB27" t="e">
        <f>物品!#REF!</f>
        <v>#REF!</v>
      </c>
      <c r="AC27" t="e">
        <f>物品!#REF!</f>
        <v>#REF!</v>
      </c>
      <c r="AD27" t="e">
        <f>物品!#REF!</f>
        <v>#REF!</v>
      </c>
      <c r="AE27" t="e">
        <f>物品!#REF!</f>
        <v>#REF!</v>
      </c>
      <c r="AF27" t="e">
        <f>物品!#REF!</f>
        <v>#REF!</v>
      </c>
      <c r="AG27" t="e">
        <f>物品!#REF!</f>
        <v>#REF!</v>
      </c>
      <c r="AH27" t="e">
        <f>物品!#REF!</f>
        <v>#REF!</v>
      </c>
      <c r="AI27" t="e">
        <f t="shared" si="2"/>
        <v>#REF!</v>
      </c>
      <c r="AJ27" t="e">
        <f>物品!#REF!</f>
        <v>#REF!</v>
      </c>
      <c r="AK27" t="e">
        <f>物品!#REF!</f>
        <v>#REF!</v>
      </c>
      <c r="AL27" t="e">
        <f>物品!#REF!</f>
        <v>#REF!</v>
      </c>
      <c r="AM27" t="e">
        <f>物品!#REF!</f>
        <v>#REF!</v>
      </c>
      <c r="AN27" t="e">
        <f>物品!#REF!</f>
        <v>#REF!</v>
      </c>
      <c r="AO27" t="e">
        <f>物品!#REF!</f>
        <v>#REF!</v>
      </c>
      <c r="AP27" t="e">
        <f>物品!#REF!</f>
        <v>#REF!</v>
      </c>
      <c r="AQ27" t="e">
        <f>物品!#REF!</f>
        <v>#REF!</v>
      </c>
      <c r="AR27" t="e">
        <f>物品!#REF!</f>
        <v>#REF!</v>
      </c>
      <c r="AS27" t="e">
        <f>物品!#REF!</f>
        <v>#REF!</v>
      </c>
      <c r="AT27" t="e">
        <f t="shared" si="3"/>
        <v>#REF!</v>
      </c>
      <c r="AU27" t="e">
        <f>物品!#REF!</f>
        <v>#REF!</v>
      </c>
      <c r="AV27" t="e">
        <f>物品!#REF!</f>
        <v>#REF!</v>
      </c>
      <c r="AW27" t="e">
        <f>物品!#REF!</f>
        <v>#REF!</v>
      </c>
      <c r="AX27" t="e">
        <f>物品!#REF!</f>
        <v>#REF!</v>
      </c>
      <c r="AY27" t="e">
        <f>物品!#REF!</f>
        <v>#REF!</v>
      </c>
      <c r="AZ27" t="e">
        <f>物品!#REF!</f>
        <v>#REF!</v>
      </c>
      <c r="BA27" t="e">
        <f>物品!#REF!</f>
        <v>#REF!</v>
      </c>
      <c r="BB27" t="e">
        <f>物品!#REF!</f>
        <v>#REF!</v>
      </c>
      <c r="BC27" t="e">
        <f>物品!#REF!</f>
        <v>#REF!</v>
      </c>
      <c r="BD27" t="e">
        <f>物品!#REF!</f>
        <v>#REF!</v>
      </c>
      <c r="BE27" t="e">
        <f t="shared" si="4"/>
        <v>#REF!</v>
      </c>
      <c r="BF27" t="e">
        <f>物品!#REF!</f>
        <v>#REF!</v>
      </c>
      <c r="BG27" t="e">
        <f>物品!#REF!</f>
        <v>#REF!</v>
      </c>
      <c r="BH27" t="e">
        <f>物品!#REF!</f>
        <v>#REF!</v>
      </c>
      <c r="BI27" t="e">
        <f>物品!#REF!</f>
        <v>#REF!</v>
      </c>
      <c r="BJ27" t="e">
        <f>物品!#REF!</f>
        <v>#REF!</v>
      </c>
      <c r="BK27" t="e">
        <f>物品!#REF!</f>
        <v>#REF!</v>
      </c>
      <c r="BL27" t="e">
        <f>物品!#REF!</f>
        <v>#REF!</v>
      </c>
      <c r="BM27" t="e">
        <f>物品!#REF!</f>
        <v>#REF!</v>
      </c>
      <c r="BN27" t="e">
        <f>物品!#REF!</f>
        <v>#REF!</v>
      </c>
      <c r="BO27" t="e">
        <f>物品!#REF!</f>
        <v>#REF!</v>
      </c>
      <c r="BP27" t="e">
        <f t="shared" si="5"/>
        <v>#REF!</v>
      </c>
      <c r="BQ27" t="e">
        <f>物品!#REF!</f>
        <v>#REF!</v>
      </c>
      <c r="BR27" t="e">
        <f>物品!#REF!</f>
        <v>#REF!</v>
      </c>
      <c r="BS27" t="e">
        <f>物品!#REF!</f>
        <v>#REF!</v>
      </c>
      <c r="BT27" t="e">
        <f>物品!#REF!</f>
        <v>#REF!</v>
      </c>
      <c r="BU27" t="e">
        <f>物品!#REF!</f>
        <v>#REF!</v>
      </c>
      <c r="BV27" t="e">
        <f>物品!#REF!</f>
        <v>#REF!</v>
      </c>
      <c r="BW27" t="e">
        <f>物品!#REF!</f>
        <v>#REF!</v>
      </c>
      <c r="BX27" t="e">
        <f>物品!#REF!</f>
        <v>#REF!</v>
      </c>
      <c r="BY27" t="e">
        <f>物品!#REF!</f>
        <v>#REF!</v>
      </c>
      <c r="BZ27" t="e">
        <f>物品!#REF!</f>
        <v>#REF!</v>
      </c>
      <c r="CA27" t="e">
        <f t="shared" si="6"/>
        <v>#REF!</v>
      </c>
      <c r="CB27" t="e">
        <f t="shared" si="7"/>
        <v>#REF!</v>
      </c>
      <c r="CC27" t="e">
        <f t="shared" si="8"/>
        <v>#REF!</v>
      </c>
      <c r="CD27" t="e">
        <f t="shared" si="9"/>
        <v>#REF!</v>
      </c>
      <c r="CE27" t="e">
        <f t="shared" si="10"/>
        <v>#REF!</v>
      </c>
      <c r="CF27" t="e">
        <f t="shared" si="11"/>
        <v>#REF!</v>
      </c>
      <c r="CG27" t="e">
        <f t="shared" si="12"/>
        <v>#REF!</v>
      </c>
      <c r="CH27" t="e">
        <f t="shared" si="13"/>
        <v>#REF!</v>
      </c>
    </row>
    <row r="28" spans="1:86">
      <c r="A28" t="e">
        <f>物品!#REF!</f>
        <v>#REF!</v>
      </c>
      <c r="B28" t="e">
        <f>物品!#REF!</f>
        <v>#REF!</v>
      </c>
      <c r="C28" t="e">
        <f>物品!#REF!</f>
        <v>#REF!</v>
      </c>
      <c r="D28" t="e">
        <f>物品!#REF!</f>
        <v>#REF!</v>
      </c>
      <c r="E28" t="e">
        <f>物品!#REF!</f>
        <v>#REF!</v>
      </c>
      <c r="F28" t="e">
        <f>物品!#REF!</f>
        <v>#REF!</v>
      </c>
      <c r="G28" t="e">
        <f>物品!#REF!</f>
        <v>#REF!</v>
      </c>
      <c r="H28" t="e">
        <f>物品!#REF!</f>
        <v>#REF!</v>
      </c>
      <c r="I28" t="e">
        <f>物品!#REF!</f>
        <v>#REF!</v>
      </c>
      <c r="J28" t="e">
        <f>物品!#REF!</f>
        <v>#REF!</v>
      </c>
      <c r="K28" t="e">
        <f>物品!#REF!</f>
        <v>#REF!</v>
      </c>
      <c r="L28" t="e">
        <f>物品!#REF!</f>
        <v>#REF!</v>
      </c>
      <c r="M28" t="e">
        <f t="shared" si="0"/>
        <v>#REF!</v>
      </c>
      <c r="N28" t="e">
        <f>物品!#REF!</f>
        <v>#REF!</v>
      </c>
      <c r="O28" t="e">
        <f>物品!#REF!</f>
        <v>#REF!</v>
      </c>
      <c r="P28" t="e">
        <f>物品!#REF!</f>
        <v>#REF!</v>
      </c>
      <c r="Q28" t="e">
        <f>物品!#REF!</f>
        <v>#REF!</v>
      </c>
      <c r="R28" t="e">
        <f>物品!#REF!</f>
        <v>#REF!</v>
      </c>
      <c r="S28" t="e">
        <f>物品!#REF!</f>
        <v>#REF!</v>
      </c>
      <c r="T28" t="e">
        <f>物品!#REF!</f>
        <v>#REF!</v>
      </c>
      <c r="U28" t="e">
        <f>物品!#REF!</f>
        <v>#REF!</v>
      </c>
      <c r="V28" t="e">
        <f>物品!#REF!</f>
        <v>#REF!</v>
      </c>
      <c r="W28" t="e">
        <f>物品!#REF!</f>
        <v>#REF!</v>
      </c>
      <c r="X28" t="e">
        <f t="shared" si="1"/>
        <v>#REF!</v>
      </c>
      <c r="Y28" t="e">
        <f>物品!#REF!</f>
        <v>#REF!</v>
      </c>
      <c r="Z28" t="e">
        <f>物品!#REF!</f>
        <v>#REF!</v>
      </c>
      <c r="AA28" t="e">
        <f>物品!#REF!</f>
        <v>#REF!</v>
      </c>
      <c r="AB28" t="e">
        <f>物品!#REF!</f>
        <v>#REF!</v>
      </c>
      <c r="AC28" t="e">
        <f>物品!#REF!</f>
        <v>#REF!</v>
      </c>
      <c r="AD28" t="e">
        <f>物品!#REF!</f>
        <v>#REF!</v>
      </c>
      <c r="AE28" t="e">
        <f>物品!#REF!</f>
        <v>#REF!</v>
      </c>
      <c r="AF28" t="e">
        <f>物品!#REF!</f>
        <v>#REF!</v>
      </c>
      <c r="AG28" t="e">
        <f>物品!#REF!</f>
        <v>#REF!</v>
      </c>
      <c r="AH28" t="e">
        <f>物品!#REF!</f>
        <v>#REF!</v>
      </c>
      <c r="AI28" t="e">
        <f t="shared" si="2"/>
        <v>#REF!</v>
      </c>
      <c r="AJ28" t="e">
        <f>物品!#REF!</f>
        <v>#REF!</v>
      </c>
      <c r="AK28" t="e">
        <f>物品!#REF!</f>
        <v>#REF!</v>
      </c>
      <c r="AL28" t="e">
        <f>物品!#REF!</f>
        <v>#REF!</v>
      </c>
      <c r="AM28" t="e">
        <f>物品!#REF!</f>
        <v>#REF!</v>
      </c>
      <c r="AN28" t="e">
        <f>物品!#REF!</f>
        <v>#REF!</v>
      </c>
      <c r="AO28" t="e">
        <f>物品!#REF!</f>
        <v>#REF!</v>
      </c>
      <c r="AP28" t="e">
        <f>物品!#REF!</f>
        <v>#REF!</v>
      </c>
      <c r="AQ28" t="e">
        <f>物品!#REF!</f>
        <v>#REF!</v>
      </c>
      <c r="AR28" t="e">
        <f>物品!#REF!</f>
        <v>#REF!</v>
      </c>
      <c r="AS28" t="e">
        <f>物品!#REF!</f>
        <v>#REF!</v>
      </c>
      <c r="AT28" t="e">
        <f t="shared" si="3"/>
        <v>#REF!</v>
      </c>
      <c r="AU28" t="e">
        <f>物品!#REF!</f>
        <v>#REF!</v>
      </c>
      <c r="AV28" t="e">
        <f>物品!#REF!</f>
        <v>#REF!</v>
      </c>
      <c r="AW28" t="e">
        <f>物品!#REF!</f>
        <v>#REF!</v>
      </c>
      <c r="AX28" t="e">
        <f>物品!#REF!</f>
        <v>#REF!</v>
      </c>
      <c r="AY28" t="e">
        <f>物品!#REF!</f>
        <v>#REF!</v>
      </c>
      <c r="AZ28" t="e">
        <f>物品!#REF!</f>
        <v>#REF!</v>
      </c>
      <c r="BA28" t="e">
        <f>物品!#REF!</f>
        <v>#REF!</v>
      </c>
      <c r="BB28" t="e">
        <f>物品!#REF!</f>
        <v>#REF!</v>
      </c>
      <c r="BC28" t="e">
        <f>物品!#REF!</f>
        <v>#REF!</v>
      </c>
      <c r="BD28" t="e">
        <f>物品!#REF!</f>
        <v>#REF!</v>
      </c>
      <c r="BE28" t="e">
        <f t="shared" si="4"/>
        <v>#REF!</v>
      </c>
      <c r="BF28" t="e">
        <f>物品!#REF!</f>
        <v>#REF!</v>
      </c>
      <c r="BG28" t="e">
        <f>物品!#REF!</f>
        <v>#REF!</v>
      </c>
      <c r="BH28" t="e">
        <f>物品!#REF!</f>
        <v>#REF!</v>
      </c>
      <c r="BI28" t="e">
        <f>物品!#REF!</f>
        <v>#REF!</v>
      </c>
      <c r="BJ28" t="e">
        <f>物品!#REF!</f>
        <v>#REF!</v>
      </c>
      <c r="BK28" t="e">
        <f>物品!#REF!</f>
        <v>#REF!</v>
      </c>
      <c r="BL28" t="e">
        <f>物品!#REF!</f>
        <v>#REF!</v>
      </c>
      <c r="BM28" t="e">
        <f>物品!#REF!</f>
        <v>#REF!</v>
      </c>
      <c r="BN28" t="e">
        <f>物品!#REF!</f>
        <v>#REF!</v>
      </c>
      <c r="BO28" t="e">
        <f>物品!#REF!</f>
        <v>#REF!</v>
      </c>
      <c r="BP28" t="e">
        <f t="shared" si="5"/>
        <v>#REF!</v>
      </c>
      <c r="BQ28" t="e">
        <f>物品!#REF!</f>
        <v>#REF!</v>
      </c>
      <c r="BR28" t="e">
        <f>物品!#REF!</f>
        <v>#REF!</v>
      </c>
      <c r="BS28" t="e">
        <f>物品!#REF!</f>
        <v>#REF!</v>
      </c>
      <c r="BT28" t="e">
        <f>物品!#REF!</f>
        <v>#REF!</v>
      </c>
      <c r="BU28" t="e">
        <f>物品!#REF!</f>
        <v>#REF!</v>
      </c>
      <c r="BV28" t="e">
        <f>物品!#REF!</f>
        <v>#REF!</v>
      </c>
      <c r="BW28" t="e">
        <f>物品!#REF!</f>
        <v>#REF!</v>
      </c>
      <c r="BX28" t="e">
        <f>物品!#REF!</f>
        <v>#REF!</v>
      </c>
      <c r="BY28" t="e">
        <f>物品!#REF!</f>
        <v>#REF!</v>
      </c>
      <c r="BZ28" t="e">
        <f>物品!#REF!</f>
        <v>#REF!</v>
      </c>
      <c r="CA28" t="e">
        <f t="shared" si="6"/>
        <v>#REF!</v>
      </c>
      <c r="CB28" t="e">
        <f t="shared" si="7"/>
        <v>#REF!</v>
      </c>
      <c r="CC28" t="e">
        <f t="shared" si="8"/>
        <v>#REF!</v>
      </c>
      <c r="CD28" t="e">
        <f t="shared" si="9"/>
        <v>#REF!</v>
      </c>
      <c r="CE28" t="e">
        <f t="shared" si="10"/>
        <v>#REF!</v>
      </c>
      <c r="CF28" t="e">
        <f t="shared" si="11"/>
        <v>#REF!</v>
      </c>
      <c r="CG28" t="e">
        <f t="shared" si="12"/>
        <v>#REF!</v>
      </c>
      <c r="CH28" t="e">
        <f t="shared" si="13"/>
        <v>#REF!</v>
      </c>
    </row>
    <row r="29" spans="1:86">
      <c r="A29" t="e">
        <f>物品!#REF!</f>
        <v>#REF!</v>
      </c>
      <c r="B29" t="e">
        <f>物品!#REF!</f>
        <v>#REF!</v>
      </c>
      <c r="C29" t="e">
        <f>物品!#REF!</f>
        <v>#REF!</v>
      </c>
      <c r="D29" t="e">
        <f>物品!#REF!</f>
        <v>#REF!</v>
      </c>
      <c r="E29" t="e">
        <f>物品!#REF!</f>
        <v>#REF!</v>
      </c>
      <c r="F29" t="e">
        <f>物品!#REF!</f>
        <v>#REF!</v>
      </c>
      <c r="G29" t="e">
        <f>物品!#REF!</f>
        <v>#REF!</v>
      </c>
      <c r="H29" t="e">
        <f>物品!#REF!</f>
        <v>#REF!</v>
      </c>
      <c r="I29" t="e">
        <f>物品!#REF!</f>
        <v>#REF!</v>
      </c>
      <c r="J29" t="e">
        <f>物品!#REF!</f>
        <v>#REF!</v>
      </c>
      <c r="K29" t="e">
        <f>物品!#REF!</f>
        <v>#REF!</v>
      </c>
      <c r="L29" t="e">
        <f>物品!#REF!</f>
        <v>#REF!</v>
      </c>
      <c r="M29" t="e">
        <f t="shared" si="0"/>
        <v>#REF!</v>
      </c>
      <c r="N29" t="e">
        <f>物品!#REF!</f>
        <v>#REF!</v>
      </c>
      <c r="O29" t="e">
        <f>物品!#REF!</f>
        <v>#REF!</v>
      </c>
      <c r="P29" t="e">
        <f>物品!#REF!</f>
        <v>#REF!</v>
      </c>
      <c r="Q29" t="e">
        <f>物品!#REF!</f>
        <v>#REF!</v>
      </c>
      <c r="R29" t="e">
        <f>物品!#REF!</f>
        <v>#REF!</v>
      </c>
      <c r="S29" t="e">
        <f>物品!#REF!</f>
        <v>#REF!</v>
      </c>
      <c r="T29" t="e">
        <f>物品!#REF!</f>
        <v>#REF!</v>
      </c>
      <c r="U29" t="e">
        <f>物品!#REF!</f>
        <v>#REF!</v>
      </c>
      <c r="V29" t="e">
        <f>物品!#REF!</f>
        <v>#REF!</v>
      </c>
      <c r="W29" t="e">
        <f>物品!#REF!</f>
        <v>#REF!</v>
      </c>
      <c r="X29" t="e">
        <f t="shared" si="1"/>
        <v>#REF!</v>
      </c>
      <c r="Y29" t="e">
        <f>物品!#REF!</f>
        <v>#REF!</v>
      </c>
      <c r="Z29" t="e">
        <f>物品!#REF!</f>
        <v>#REF!</v>
      </c>
      <c r="AA29" t="e">
        <f>物品!#REF!</f>
        <v>#REF!</v>
      </c>
      <c r="AB29" t="e">
        <f>物品!#REF!</f>
        <v>#REF!</v>
      </c>
      <c r="AC29" t="e">
        <f>物品!#REF!</f>
        <v>#REF!</v>
      </c>
      <c r="AD29" t="e">
        <f>物品!#REF!</f>
        <v>#REF!</v>
      </c>
      <c r="AE29" t="e">
        <f>物品!#REF!</f>
        <v>#REF!</v>
      </c>
      <c r="AF29" t="e">
        <f>物品!#REF!</f>
        <v>#REF!</v>
      </c>
      <c r="AG29" t="e">
        <f>物品!#REF!</f>
        <v>#REF!</v>
      </c>
      <c r="AH29" t="e">
        <f>物品!#REF!</f>
        <v>#REF!</v>
      </c>
      <c r="AI29" t="e">
        <f t="shared" si="2"/>
        <v>#REF!</v>
      </c>
      <c r="AJ29" t="e">
        <f>物品!#REF!</f>
        <v>#REF!</v>
      </c>
      <c r="AK29" t="e">
        <f>物品!#REF!</f>
        <v>#REF!</v>
      </c>
      <c r="AL29" t="e">
        <f>物品!#REF!</f>
        <v>#REF!</v>
      </c>
      <c r="AM29" t="e">
        <f>物品!#REF!</f>
        <v>#REF!</v>
      </c>
      <c r="AN29" t="e">
        <f>物品!#REF!</f>
        <v>#REF!</v>
      </c>
      <c r="AO29" t="e">
        <f>物品!#REF!</f>
        <v>#REF!</v>
      </c>
      <c r="AP29" t="e">
        <f>物品!#REF!</f>
        <v>#REF!</v>
      </c>
      <c r="AQ29" t="e">
        <f>物品!#REF!</f>
        <v>#REF!</v>
      </c>
      <c r="AR29" t="e">
        <f>物品!#REF!</f>
        <v>#REF!</v>
      </c>
      <c r="AS29" t="e">
        <f>物品!#REF!</f>
        <v>#REF!</v>
      </c>
      <c r="AT29" t="e">
        <f t="shared" si="3"/>
        <v>#REF!</v>
      </c>
      <c r="AU29" t="e">
        <f>物品!#REF!</f>
        <v>#REF!</v>
      </c>
      <c r="AV29" t="e">
        <f>物品!#REF!</f>
        <v>#REF!</v>
      </c>
      <c r="AW29" t="e">
        <f>物品!#REF!</f>
        <v>#REF!</v>
      </c>
      <c r="AX29" t="e">
        <f>物品!#REF!</f>
        <v>#REF!</v>
      </c>
      <c r="AY29" t="e">
        <f>物品!#REF!</f>
        <v>#REF!</v>
      </c>
      <c r="AZ29" t="e">
        <f>物品!#REF!</f>
        <v>#REF!</v>
      </c>
      <c r="BA29" t="e">
        <f>物品!#REF!</f>
        <v>#REF!</v>
      </c>
      <c r="BB29" t="e">
        <f>物品!#REF!</f>
        <v>#REF!</v>
      </c>
      <c r="BC29" t="e">
        <f>物品!#REF!</f>
        <v>#REF!</v>
      </c>
      <c r="BD29" t="e">
        <f>物品!#REF!</f>
        <v>#REF!</v>
      </c>
      <c r="BE29" t="e">
        <f t="shared" si="4"/>
        <v>#REF!</v>
      </c>
      <c r="BF29" t="e">
        <f>物品!#REF!</f>
        <v>#REF!</v>
      </c>
      <c r="BG29" t="e">
        <f>物品!#REF!</f>
        <v>#REF!</v>
      </c>
      <c r="BH29" t="e">
        <f>物品!#REF!</f>
        <v>#REF!</v>
      </c>
      <c r="BI29" t="e">
        <f>物品!#REF!</f>
        <v>#REF!</v>
      </c>
      <c r="BJ29" t="e">
        <f>物品!#REF!</f>
        <v>#REF!</v>
      </c>
      <c r="BK29" t="e">
        <f>物品!#REF!</f>
        <v>#REF!</v>
      </c>
      <c r="BL29" t="e">
        <f>物品!#REF!</f>
        <v>#REF!</v>
      </c>
      <c r="BM29" t="e">
        <f>物品!#REF!</f>
        <v>#REF!</v>
      </c>
      <c r="BN29" t="e">
        <f>物品!#REF!</f>
        <v>#REF!</v>
      </c>
      <c r="BO29" t="e">
        <f>物品!#REF!</f>
        <v>#REF!</v>
      </c>
      <c r="BP29" t="e">
        <f t="shared" si="5"/>
        <v>#REF!</v>
      </c>
      <c r="BQ29" t="e">
        <f>物品!#REF!</f>
        <v>#REF!</v>
      </c>
      <c r="BR29" t="e">
        <f>物品!#REF!</f>
        <v>#REF!</v>
      </c>
      <c r="BS29" t="e">
        <f>物品!#REF!</f>
        <v>#REF!</v>
      </c>
      <c r="BT29" t="e">
        <f>物品!#REF!</f>
        <v>#REF!</v>
      </c>
      <c r="BU29" t="e">
        <f>物品!#REF!</f>
        <v>#REF!</v>
      </c>
      <c r="BV29" t="e">
        <f>物品!#REF!</f>
        <v>#REF!</v>
      </c>
      <c r="BW29" t="e">
        <f>物品!#REF!</f>
        <v>#REF!</v>
      </c>
      <c r="BX29" t="e">
        <f>物品!#REF!</f>
        <v>#REF!</v>
      </c>
      <c r="BY29" t="e">
        <f>物品!#REF!</f>
        <v>#REF!</v>
      </c>
      <c r="BZ29" t="e">
        <f>物品!#REF!</f>
        <v>#REF!</v>
      </c>
      <c r="CA29" t="e">
        <f t="shared" si="6"/>
        <v>#REF!</v>
      </c>
      <c r="CB29" t="e">
        <f t="shared" si="7"/>
        <v>#REF!</v>
      </c>
      <c r="CC29" t="e">
        <f t="shared" si="8"/>
        <v>#REF!</v>
      </c>
      <c r="CD29" t="e">
        <f t="shared" si="9"/>
        <v>#REF!</v>
      </c>
      <c r="CE29" t="e">
        <f t="shared" si="10"/>
        <v>#REF!</v>
      </c>
      <c r="CF29" t="e">
        <f t="shared" si="11"/>
        <v>#REF!</v>
      </c>
      <c r="CG29" t="e">
        <f t="shared" si="12"/>
        <v>#REF!</v>
      </c>
      <c r="CH29" t="e">
        <f t="shared" si="13"/>
        <v>#REF!</v>
      </c>
    </row>
    <row r="30" spans="1:86">
      <c r="A30" t="e">
        <f>物品!#REF!</f>
        <v>#REF!</v>
      </c>
      <c r="B30" t="e">
        <f>物品!#REF!</f>
        <v>#REF!</v>
      </c>
      <c r="C30" t="e">
        <f>物品!#REF!</f>
        <v>#REF!</v>
      </c>
      <c r="D30" t="e">
        <f>物品!#REF!</f>
        <v>#REF!</v>
      </c>
      <c r="E30" t="e">
        <f>物品!#REF!</f>
        <v>#REF!</v>
      </c>
      <c r="F30" t="e">
        <f>物品!#REF!</f>
        <v>#REF!</v>
      </c>
      <c r="G30" t="e">
        <f>物品!#REF!</f>
        <v>#REF!</v>
      </c>
      <c r="H30" t="e">
        <f>物品!#REF!</f>
        <v>#REF!</v>
      </c>
      <c r="I30" t="e">
        <f>物品!#REF!</f>
        <v>#REF!</v>
      </c>
      <c r="J30" t="e">
        <f>物品!#REF!</f>
        <v>#REF!</v>
      </c>
      <c r="K30" t="e">
        <f>物品!#REF!</f>
        <v>#REF!</v>
      </c>
      <c r="L30" t="e">
        <f>物品!#REF!</f>
        <v>#REF!</v>
      </c>
      <c r="M30" t="e">
        <f t="shared" si="0"/>
        <v>#REF!</v>
      </c>
      <c r="N30" t="e">
        <f>物品!#REF!</f>
        <v>#REF!</v>
      </c>
      <c r="O30" t="e">
        <f>物品!#REF!</f>
        <v>#REF!</v>
      </c>
      <c r="P30" t="e">
        <f>物品!#REF!</f>
        <v>#REF!</v>
      </c>
      <c r="Q30" t="e">
        <f>物品!#REF!</f>
        <v>#REF!</v>
      </c>
      <c r="R30" t="e">
        <f>物品!#REF!</f>
        <v>#REF!</v>
      </c>
      <c r="S30" t="e">
        <f>物品!#REF!</f>
        <v>#REF!</v>
      </c>
      <c r="T30" t="e">
        <f>物品!#REF!</f>
        <v>#REF!</v>
      </c>
      <c r="U30" t="e">
        <f>物品!#REF!</f>
        <v>#REF!</v>
      </c>
      <c r="V30" t="e">
        <f>物品!#REF!</f>
        <v>#REF!</v>
      </c>
      <c r="W30" t="e">
        <f>物品!#REF!</f>
        <v>#REF!</v>
      </c>
      <c r="X30" t="e">
        <f t="shared" si="1"/>
        <v>#REF!</v>
      </c>
      <c r="Y30" t="e">
        <f>物品!#REF!</f>
        <v>#REF!</v>
      </c>
      <c r="Z30" t="e">
        <f>物品!#REF!</f>
        <v>#REF!</v>
      </c>
      <c r="AA30" t="e">
        <f>物品!#REF!</f>
        <v>#REF!</v>
      </c>
      <c r="AB30" t="e">
        <f>物品!#REF!</f>
        <v>#REF!</v>
      </c>
      <c r="AC30" t="e">
        <f>物品!#REF!</f>
        <v>#REF!</v>
      </c>
      <c r="AD30" t="e">
        <f>物品!#REF!</f>
        <v>#REF!</v>
      </c>
      <c r="AE30" t="e">
        <f>物品!#REF!</f>
        <v>#REF!</v>
      </c>
      <c r="AF30" t="e">
        <f>物品!#REF!</f>
        <v>#REF!</v>
      </c>
      <c r="AG30" t="e">
        <f>物品!#REF!</f>
        <v>#REF!</v>
      </c>
      <c r="AH30" t="e">
        <f>物品!#REF!</f>
        <v>#REF!</v>
      </c>
      <c r="AI30" t="e">
        <f t="shared" si="2"/>
        <v>#REF!</v>
      </c>
      <c r="AJ30" t="e">
        <f>物品!#REF!</f>
        <v>#REF!</v>
      </c>
      <c r="AK30" t="e">
        <f>物品!#REF!</f>
        <v>#REF!</v>
      </c>
      <c r="AL30" t="e">
        <f>物品!#REF!</f>
        <v>#REF!</v>
      </c>
      <c r="AM30" t="e">
        <f>物品!#REF!</f>
        <v>#REF!</v>
      </c>
      <c r="AN30" t="e">
        <f>物品!#REF!</f>
        <v>#REF!</v>
      </c>
      <c r="AO30" t="e">
        <f>物品!#REF!</f>
        <v>#REF!</v>
      </c>
      <c r="AP30" t="e">
        <f>物品!#REF!</f>
        <v>#REF!</v>
      </c>
      <c r="AQ30" t="e">
        <f>物品!#REF!</f>
        <v>#REF!</v>
      </c>
      <c r="AR30" t="e">
        <f>物品!#REF!</f>
        <v>#REF!</v>
      </c>
      <c r="AS30" t="e">
        <f>物品!#REF!</f>
        <v>#REF!</v>
      </c>
      <c r="AT30" t="e">
        <f t="shared" si="3"/>
        <v>#REF!</v>
      </c>
      <c r="AU30" t="e">
        <f>物品!#REF!</f>
        <v>#REF!</v>
      </c>
      <c r="AV30" t="e">
        <f>物品!#REF!</f>
        <v>#REF!</v>
      </c>
      <c r="AW30" t="e">
        <f>物品!#REF!</f>
        <v>#REF!</v>
      </c>
      <c r="AX30" t="e">
        <f>物品!#REF!</f>
        <v>#REF!</v>
      </c>
      <c r="AY30" t="e">
        <f>物品!#REF!</f>
        <v>#REF!</v>
      </c>
      <c r="AZ30" t="e">
        <f>物品!#REF!</f>
        <v>#REF!</v>
      </c>
      <c r="BA30" t="e">
        <f>物品!#REF!</f>
        <v>#REF!</v>
      </c>
      <c r="BB30" t="e">
        <f>物品!#REF!</f>
        <v>#REF!</v>
      </c>
      <c r="BC30" t="e">
        <f>物品!#REF!</f>
        <v>#REF!</v>
      </c>
      <c r="BD30" t="e">
        <f>物品!#REF!</f>
        <v>#REF!</v>
      </c>
      <c r="BE30" t="e">
        <f t="shared" si="4"/>
        <v>#REF!</v>
      </c>
      <c r="BF30" t="e">
        <f>物品!#REF!</f>
        <v>#REF!</v>
      </c>
      <c r="BG30" t="e">
        <f>物品!#REF!</f>
        <v>#REF!</v>
      </c>
      <c r="BH30" t="e">
        <f>物品!#REF!</f>
        <v>#REF!</v>
      </c>
      <c r="BI30" t="e">
        <f>物品!#REF!</f>
        <v>#REF!</v>
      </c>
      <c r="BJ30" t="e">
        <f>物品!#REF!</f>
        <v>#REF!</v>
      </c>
      <c r="BK30" t="e">
        <f>物品!#REF!</f>
        <v>#REF!</v>
      </c>
      <c r="BL30" t="e">
        <f>物品!#REF!</f>
        <v>#REF!</v>
      </c>
      <c r="BM30" t="e">
        <f>物品!#REF!</f>
        <v>#REF!</v>
      </c>
      <c r="BN30" t="e">
        <f>物品!#REF!</f>
        <v>#REF!</v>
      </c>
      <c r="BO30" t="e">
        <f>物品!#REF!</f>
        <v>#REF!</v>
      </c>
      <c r="BP30" t="e">
        <f t="shared" si="5"/>
        <v>#REF!</v>
      </c>
      <c r="BQ30" t="e">
        <f>物品!#REF!</f>
        <v>#REF!</v>
      </c>
      <c r="BR30" t="e">
        <f>物品!#REF!</f>
        <v>#REF!</v>
      </c>
      <c r="BS30" t="e">
        <f>物品!#REF!</f>
        <v>#REF!</v>
      </c>
      <c r="BT30" t="e">
        <f>物品!#REF!</f>
        <v>#REF!</v>
      </c>
      <c r="BU30" t="e">
        <f>物品!#REF!</f>
        <v>#REF!</v>
      </c>
      <c r="BV30" t="e">
        <f>物品!#REF!</f>
        <v>#REF!</v>
      </c>
      <c r="BW30" t="e">
        <f>物品!#REF!</f>
        <v>#REF!</v>
      </c>
      <c r="BX30" t="e">
        <f>物品!#REF!</f>
        <v>#REF!</v>
      </c>
      <c r="BY30" t="e">
        <f>物品!#REF!</f>
        <v>#REF!</v>
      </c>
      <c r="BZ30" t="e">
        <f>物品!#REF!</f>
        <v>#REF!</v>
      </c>
      <c r="CA30" t="e">
        <f t="shared" si="6"/>
        <v>#REF!</v>
      </c>
      <c r="CB30" t="e">
        <f t="shared" si="7"/>
        <v>#REF!</v>
      </c>
      <c r="CC30" t="e">
        <f t="shared" si="8"/>
        <v>#REF!</v>
      </c>
      <c r="CD30" t="e">
        <f t="shared" si="9"/>
        <v>#REF!</v>
      </c>
      <c r="CE30" t="e">
        <f t="shared" si="10"/>
        <v>#REF!</v>
      </c>
      <c r="CF30" t="e">
        <f t="shared" si="11"/>
        <v>#REF!</v>
      </c>
      <c r="CG30" t="e">
        <f t="shared" si="12"/>
        <v>#REF!</v>
      </c>
      <c r="CH30" t="e">
        <f t="shared" si="13"/>
        <v>#REF!</v>
      </c>
    </row>
    <row r="31" spans="1:86">
      <c r="A31" t="e">
        <f>物品!#REF!</f>
        <v>#REF!</v>
      </c>
      <c r="B31" t="e">
        <f>物品!#REF!</f>
        <v>#REF!</v>
      </c>
      <c r="C31" t="e">
        <f>物品!#REF!</f>
        <v>#REF!</v>
      </c>
      <c r="D31" t="e">
        <f>物品!#REF!</f>
        <v>#REF!</v>
      </c>
      <c r="E31" t="e">
        <f>物品!#REF!</f>
        <v>#REF!</v>
      </c>
      <c r="F31" t="e">
        <f>物品!#REF!</f>
        <v>#REF!</v>
      </c>
      <c r="G31" t="e">
        <f>物品!#REF!</f>
        <v>#REF!</v>
      </c>
      <c r="H31" t="e">
        <f>物品!#REF!</f>
        <v>#REF!</v>
      </c>
      <c r="I31" t="e">
        <f>物品!#REF!</f>
        <v>#REF!</v>
      </c>
      <c r="J31" t="e">
        <f>物品!#REF!</f>
        <v>#REF!</v>
      </c>
      <c r="K31" t="e">
        <f>物品!#REF!</f>
        <v>#REF!</v>
      </c>
      <c r="L31" t="e">
        <f>物品!#REF!</f>
        <v>#REF!</v>
      </c>
      <c r="M31" t="e">
        <f t="shared" si="0"/>
        <v>#REF!</v>
      </c>
      <c r="N31" t="e">
        <f>物品!#REF!</f>
        <v>#REF!</v>
      </c>
      <c r="O31" t="e">
        <f>物品!#REF!</f>
        <v>#REF!</v>
      </c>
      <c r="P31" t="e">
        <f>物品!#REF!</f>
        <v>#REF!</v>
      </c>
      <c r="Q31" t="e">
        <f>物品!#REF!</f>
        <v>#REF!</v>
      </c>
      <c r="R31" t="e">
        <f>物品!#REF!</f>
        <v>#REF!</v>
      </c>
      <c r="S31" t="e">
        <f>物品!#REF!</f>
        <v>#REF!</v>
      </c>
      <c r="T31" t="e">
        <f>物品!#REF!</f>
        <v>#REF!</v>
      </c>
      <c r="U31" t="e">
        <f>物品!#REF!</f>
        <v>#REF!</v>
      </c>
      <c r="V31" t="e">
        <f>物品!#REF!</f>
        <v>#REF!</v>
      </c>
      <c r="W31" t="e">
        <f>物品!#REF!</f>
        <v>#REF!</v>
      </c>
      <c r="X31" t="e">
        <f t="shared" si="1"/>
        <v>#REF!</v>
      </c>
      <c r="Y31" t="e">
        <f>物品!#REF!</f>
        <v>#REF!</v>
      </c>
      <c r="Z31" t="e">
        <f>物品!#REF!</f>
        <v>#REF!</v>
      </c>
      <c r="AA31" t="e">
        <f>物品!#REF!</f>
        <v>#REF!</v>
      </c>
      <c r="AB31" t="e">
        <f>物品!#REF!</f>
        <v>#REF!</v>
      </c>
      <c r="AC31" t="e">
        <f>物品!#REF!</f>
        <v>#REF!</v>
      </c>
      <c r="AD31" t="e">
        <f>物品!#REF!</f>
        <v>#REF!</v>
      </c>
      <c r="AE31" t="e">
        <f>物品!#REF!</f>
        <v>#REF!</v>
      </c>
      <c r="AF31" t="e">
        <f>物品!#REF!</f>
        <v>#REF!</v>
      </c>
      <c r="AG31" t="e">
        <f>物品!#REF!</f>
        <v>#REF!</v>
      </c>
      <c r="AH31" t="e">
        <f>物品!#REF!</f>
        <v>#REF!</v>
      </c>
      <c r="AI31" t="e">
        <f t="shared" si="2"/>
        <v>#REF!</v>
      </c>
      <c r="AJ31" t="e">
        <f>物品!#REF!</f>
        <v>#REF!</v>
      </c>
      <c r="AK31" t="e">
        <f>物品!#REF!</f>
        <v>#REF!</v>
      </c>
      <c r="AL31" t="e">
        <f>物品!#REF!</f>
        <v>#REF!</v>
      </c>
      <c r="AM31" t="e">
        <f>物品!#REF!</f>
        <v>#REF!</v>
      </c>
      <c r="AN31" t="e">
        <f>物品!#REF!</f>
        <v>#REF!</v>
      </c>
      <c r="AO31" t="e">
        <f>物品!#REF!</f>
        <v>#REF!</v>
      </c>
      <c r="AP31" t="e">
        <f>物品!#REF!</f>
        <v>#REF!</v>
      </c>
      <c r="AQ31" t="e">
        <f>物品!#REF!</f>
        <v>#REF!</v>
      </c>
      <c r="AR31" t="e">
        <f>物品!#REF!</f>
        <v>#REF!</v>
      </c>
      <c r="AS31" t="e">
        <f>物品!#REF!</f>
        <v>#REF!</v>
      </c>
      <c r="AT31" t="e">
        <f t="shared" si="3"/>
        <v>#REF!</v>
      </c>
      <c r="AU31" t="e">
        <f>物品!#REF!</f>
        <v>#REF!</v>
      </c>
      <c r="AV31" t="e">
        <f>物品!#REF!</f>
        <v>#REF!</v>
      </c>
      <c r="AW31" t="e">
        <f>物品!#REF!</f>
        <v>#REF!</v>
      </c>
      <c r="AX31" t="e">
        <f>物品!#REF!</f>
        <v>#REF!</v>
      </c>
      <c r="AY31" t="e">
        <f>物品!#REF!</f>
        <v>#REF!</v>
      </c>
      <c r="AZ31" t="e">
        <f>物品!#REF!</f>
        <v>#REF!</v>
      </c>
      <c r="BA31" t="e">
        <f>物品!#REF!</f>
        <v>#REF!</v>
      </c>
      <c r="BB31" t="e">
        <f>物品!#REF!</f>
        <v>#REF!</v>
      </c>
      <c r="BC31" t="e">
        <f>物品!#REF!</f>
        <v>#REF!</v>
      </c>
      <c r="BD31" t="e">
        <f>物品!#REF!</f>
        <v>#REF!</v>
      </c>
      <c r="BE31" t="e">
        <f t="shared" si="4"/>
        <v>#REF!</v>
      </c>
      <c r="BF31" t="e">
        <f>物品!#REF!</f>
        <v>#REF!</v>
      </c>
      <c r="BG31" t="e">
        <f>物品!#REF!</f>
        <v>#REF!</v>
      </c>
      <c r="BH31" t="e">
        <f>物品!#REF!</f>
        <v>#REF!</v>
      </c>
      <c r="BI31" t="e">
        <f>物品!#REF!</f>
        <v>#REF!</v>
      </c>
      <c r="BJ31" t="e">
        <f>物品!#REF!</f>
        <v>#REF!</v>
      </c>
      <c r="BK31" t="e">
        <f>物品!#REF!</f>
        <v>#REF!</v>
      </c>
      <c r="BL31" t="e">
        <f>物品!#REF!</f>
        <v>#REF!</v>
      </c>
      <c r="BM31" t="e">
        <f>物品!#REF!</f>
        <v>#REF!</v>
      </c>
      <c r="BN31" t="e">
        <f>物品!#REF!</f>
        <v>#REF!</v>
      </c>
      <c r="BO31" t="e">
        <f>物品!#REF!</f>
        <v>#REF!</v>
      </c>
      <c r="BP31" t="e">
        <f t="shared" si="5"/>
        <v>#REF!</v>
      </c>
      <c r="BQ31" t="e">
        <f>物品!#REF!</f>
        <v>#REF!</v>
      </c>
      <c r="BR31" t="e">
        <f>物品!#REF!</f>
        <v>#REF!</v>
      </c>
      <c r="BS31" t="e">
        <f>物品!#REF!</f>
        <v>#REF!</v>
      </c>
      <c r="BT31" t="e">
        <f>物品!#REF!</f>
        <v>#REF!</v>
      </c>
      <c r="BU31" t="e">
        <f>物品!#REF!</f>
        <v>#REF!</v>
      </c>
      <c r="BV31" t="e">
        <f>物品!#REF!</f>
        <v>#REF!</v>
      </c>
      <c r="BW31" t="e">
        <f>物品!#REF!</f>
        <v>#REF!</v>
      </c>
      <c r="BX31" t="e">
        <f>物品!#REF!</f>
        <v>#REF!</v>
      </c>
      <c r="BY31" t="e">
        <f>物品!#REF!</f>
        <v>#REF!</v>
      </c>
      <c r="BZ31" t="e">
        <f>物品!#REF!</f>
        <v>#REF!</v>
      </c>
      <c r="CA31" t="e">
        <f t="shared" si="6"/>
        <v>#REF!</v>
      </c>
      <c r="CB31" t="e">
        <f t="shared" si="7"/>
        <v>#REF!</v>
      </c>
      <c r="CC31" t="e">
        <f t="shared" si="8"/>
        <v>#REF!</v>
      </c>
      <c r="CD31" t="e">
        <f t="shared" si="9"/>
        <v>#REF!</v>
      </c>
      <c r="CE31" t="e">
        <f t="shared" si="10"/>
        <v>#REF!</v>
      </c>
      <c r="CF31" t="e">
        <f t="shared" si="11"/>
        <v>#REF!</v>
      </c>
      <c r="CG31" t="e">
        <f t="shared" si="12"/>
        <v>#REF!</v>
      </c>
      <c r="CH31" t="e">
        <f t="shared" si="13"/>
        <v>#REF!</v>
      </c>
    </row>
    <row r="32" spans="1:86">
      <c r="A32" t="e">
        <f>物品!#REF!</f>
        <v>#REF!</v>
      </c>
      <c r="B32" t="e">
        <f>物品!#REF!</f>
        <v>#REF!</v>
      </c>
      <c r="C32" t="e">
        <f>物品!#REF!</f>
        <v>#REF!</v>
      </c>
      <c r="D32" t="e">
        <f>物品!#REF!</f>
        <v>#REF!</v>
      </c>
      <c r="E32" t="e">
        <f>物品!#REF!</f>
        <v>#REF!</v>
      </c>
      <c r="F32" t="e">
        <f>物品!#REF!</f>
        <v>#REF!</v>
      </c>
      <c r="G32" t="e">
        <f>物品!#REF!</f>
        <v>#REF!</v>
      </c>
      <c r="H32" t="e">
        <f>物品!#REF!</f>
        <v>#REF!</v>
      </c>
      <c r="I32" t="e">
        <f>物品!#REF!</f>
        <v>#REF!</v>
      </c>
      <c r="J32" t="e">
        <f>物品!#REF!</f>
        <v>#REF!</v>
      </c>
      <c r="K32" t="e">
        <f>物品!#REF!</f>
        <v>#REF!</v>
      </c>
      <c r="L32" t="e">
        <f>物品!#REF!</f>
        <v>#REF!</v>
      </c>
      <c r="M32" t="e">
        <f t="shared" si="0"/>
        <v>#REF!</v>
      </c>
      <c r="N32" t="e">
        <f>物品!#REF!</f>
        <v>#REF!</v>
      </c>
      <c r="O32" t="e">
        <f>物品!#REF!</f>
        <v>#REF!</v>
      </c>
      <c r="P32" t="e">
        <f>物品!#REF!</f>
        <v>#REF!</v>
      </c>
      <c r="Q32" t="e">
        <f>物品!#REF!</f>
        <v>#REF!</v>
      </c>
      <c r="R32" t="e">
        <f>物品!#REF!</f>
        <v>#REF!</v>
      </c>
      <c r="S32" t="e">
        <f>物品!#REF!</f>
        <v>#REF!</v>
      </c>
      <c r="T32" t="e">
        <f>物品!#REF!</f>
        <v>#REF!</v>
      </c>
      <c r="U32" t="e">
        <f>物品!#REF!</f>
        <v>#REF!</v>
      </c>
      <c r="V32" t="e">
        <f>物品!#REF!</f>
        <v>#REF!</v>
      </c>
      <c r="W32" t="e">
        <f>物品!#REF!</f>
        <v>#REF!</v>
      </c>
      <c r="X32" t="e">
        <f t="shared" si="1"/>
        <v>#REF!</v>
      </c>
      <c r="Y32" t="e">
        <f>物品!#REF!</f>
        <v>#REF!</v>
      </c>
      <c r="Z32" t="e">
        <f>物品!#REF!</f>
        <v>#REF!</v>
      </c>
      <c r="AA32" t="e">
        <f>物品!#REF!</f>
        <v>#REF!</v>
      </c>
      <c r="AB32" t="e">
        <f>物品!#REF!</f>
        <v>#REF!</v>
      </c>
      <c r="AC32" t="e">
        <f>物品!#REF!</f>
        <v>#REF!</v>
      </c>
      <c r="AD32" t="e">
        <f>物品!#REF!</f>
        <v>#REF!</v>
      </c>
      <c r="AE32" t="e">
        <f>物品!#REF!</f>
        <v>#REF!</v>
      </c>
      <c r="AF32" t="e">
        <f>物品!#REF!</f>
        <v>#REF!</v>
      </c>
      <c r="AG32" t="e">
        <f>物品!#REF!</f>
        <v>#REF!</v>
      </c>
      <c r="AH32" t="e">
        <f>物品!#REF!</f>
        <v>#REF!</v>
      </c>
      <c r="AI32" t="e">
        <f t="shared" si="2"/>
        <v>#REF!</v>
      </c>
      <c r="AJ32" t="e">
        <f>物品!#REF!</f>
        <v>#REF!</v>
      </c>
      <c r="AK32" t="e">
        <f>物品!#REF!</f>
        <v>#REF!</v>
      </c>
      <c r="AL32" t="e">
        <f>物品!#REF!</f>
        <v>#REF!</v>
      </c>
      <c r="AM32" t="e">
        <f>物品!#REF!</f>
        <v>#REF!</v>
      </c>
      <c r="AN32" t="e">
        <f>物品!#REF!</f>
        <v>#REF!</v>
      </c>
      <c r="AO32" t="e">
        <f>物品!#REF!</f>
        <v>#REF!</v>
      </c>
      <c r="AP32" t="e">
        <f>物品!#REF!</f>
        <v>#REF!</v>
      </c>
      <c r="AQ32" t="e">
        <f>物品!#REF!</f>
        <v>#REF!</v>
      </c>
      <c r="AR32" t="e">
        <f>物品!#REF!</f>
        <v>#REF!</v>
      </c>
      <c r="AS32" t="e">
        <f>物品!#REF!</f>
        <v>#REF!</v>
      </c>
      <c r="AT32" t="e">
        <f t="shared" si="3"/>
        <v>#REF!</v>
      </c>
      <c r="AU32" t="e">
        <f>物品!#REF!</f>
        <v>#REF!</v>
      </c>
      <c r="AV32" t="e">
        <f>物品!#REF!</f>
        <v>#REF!</v>
      </c>
      <c r="AW32" t="e">
        <f>物品!#REF!</f>
        <v>#REF!</v>
      </c>
      <c r="AX32" t="e">
        <f>物品!#REF!</f>
        <v>#REF!</v>
      </c>
      <c r="AY32" t="e">
        <f>物品!#REF!</f>
        <v>#REF!</v>
      </c>
      <c r="AZ32" t="e">
        <f>物品!#REF!</f>
        <v>#REF!</v>
      </c>
      <c r="BA32" t="e">
        <f>物品!#REF!</f>
        <v>#REF!</v>
      </c>
      <c r="BB32" t="e">
        <f>物品!#REF!</f>
        <v>#REF!</v>
      </c>
      <c r="BC32" t="e">
        <f>物品!#REF!</f>
        <v>#REF!</v>
      </c>
      <c r="BD32" t="e">
        <f>物品!#REF!</f>
        <v>#REF!</v>
      </c>
      <c r="BE32" t="e">
        <f t="shared" si="4"/>
        <v>#REF!</v>
      </c>
      <c r="BF32" t="e">
        <f>物品!#REF!</f>
        <v>#REF!</v>
      </c>
      <c r="BG32" t="e">
        <f>物品!#REF!</f>
        <v>#REF!</v>
      </c>
      <c r="BH32" t="e">
        <f>物品!#REF!</f>
        <v>#REF!</v>
      </c>
      <c r="BI32" t="e">
        <f>物品!#REF!</f>
        <v>#REF!</v>
      </c>
      <c r="BJ32" t="e">
        <f>物品!#REF!</f>
        <v>#REF!</v>
      </c>
      <c r="BK32" t="e">
        <f>物品!#REF!</f>
        <v>#REF!</v>
      </c>
      <c r="BL32" t="e">
        <f>物品!#REF!</f>
        <v>#REF!</v>
      </c>
      <c r="BM32" t="e">
        <f>物品!#REF!</f>
        <v>#REF!</v>
      </c>
      <c r="BN32" t="e">
        <f>物品!#REF!</f>
        <v>#REF!</v>
      </c>
      <c r="BO32" t="e">
        <f>物品!#REF!</f>
        <v>#REF!</v>
      </c>
      <c r="BP32" t="e">
        <f t="shared" si="5"/>
        <v>#REF!</v>
      </c>
      <c r="BQ32" t="e">
        <f>物品!#REF!</f>
        <v>#REF!</v>
      </c>
      <c r="BR32" t="e">
        <f>物品!#REF!</f>
        <v>#REF!</v>
      </c>
      <c r="BS32" t="e">
        <f>物品!#REF!</f>
        <v>#REF!</v>
      </c>
      <c r="BT32" t="e">
        <f>物品!#REF!</f>
        <v>#REF!</v>
      </c>
      <c r="BU32" t="e">
        <f>物品!#REF!</f>
        <v>#REF!</v>
      </c>
      <c r="BV32" t="e">
        <f>物品!#REF!</f>
        <v>#REF!</v>
      </c>
      <c r="BW32" t="e">
        <f>物品!#REF!</f>
        <v>#REF!</v>
      </c>
      <c r="BX32" t="e">
        <f>物品!#REF!</f>
        <v>#REF!</v>
      </c>
      <c r="BY32" t="e">
        <f>物品!#REF!</f>
        <v>#REF!</v>
      </c>
      <c r="BZ32" t="e">
        <f>物品!#REF!</f>
        <v>#REF!</v>
      </c>
      <c r="CA32" t="e">
        <f t="shared" si="6"/>
        <v>#REF!</v>
      </c>
      <c r="CB32" t="e">
        <f t="shared" si="7"/>
        <v>#REF!</v>
      </c>
      <c r="CC32" t="e">
        <f t="shared" si="8"/>
        <v>#REF!</v>
      </c>
      <c r="CD32" t="e">
        <f t="shared" si="9"/>
        <v>#REF!</v>
      </c>
      <c r="CE32" t="e">
        <f t="shared" si="10"/>
        <v>#REF!</v>
      </c>
      <c r="CF32" t="e">
        <f t="shared" si="11"/>
        <v>#REF!</v>
      </c>
      <c r="CG32" t="e">
        <f t="shared" si="12"/>
        <v>#REF!</v>
      </c>
      <c r="CH32" t="e">
        <f t="shared" si="13"/>
        <v>#REF!</v>
      </c>
    </row>
    <row r="33" spans="1:86">
      <c r="A33" t="e">
        <f>物品!#REF!</f>
        <v>#REF!</v>
      </c>
      <c r="B33" t="e">
        <f>物品!#REF!</f>
        <v>#REF!</v>
      </c>
      <c r="C33" t="e">
        <f>物品!#REF!</f>
        <v>#REF!</v>
      </c>
      <c r="D33" t="e">
        <f>物品!#REF!</f>
        <v>#REF!</v>
      </c>
      <c r="E33" t="e">
        <f>物品!#REF!</f>
        <v>#REF!</v>
      </c>
      <c r="F33" t="e">
        <f>物品!#REF!</f>
        <v>#REF!</v>
      </c>
      <c r="G33" t="e">
        <f>物品!#REF!</f>
        <v>#REF!</v>
      </c>
      <c r="H33" t="e">
        <f>物品!#REF!</f>
        <v>#REF!</v>
      </c>
      <c r="I33" t="e">
        <f>物品!#REF!</f>
        <v>#REF!</v>
      </c>
      <c r="J33" t="e">
        <f>物品!#REF!</f>
        <v>#REF!</v>
      </c>
      <c r="K33" t="e">
        <f>物品!#REF!</f>
        <v>#REF!</v>
      </c>
      <c r="L33" t="e">
        <f>物品!#REF!</f>
        <v>#REF!</v>
      </c>
      <c r="M33" t="e">
        <f t="shared" si="0"/>
        <v>#REF!</v>
      </c>
      <c r="N33" t="e">
        <f>物品!#REF!</f>
        <v>#REF!</v>
      </c>
      <c r="O33" t="e">
        <f>物品!#REF!</f>
        <v>#REF!</v>
      </c>
      <c r="P33" t="e">
        <f>物品!#REF!</f>
        <v>#REF!</v>
      </c>
      <c r="Q33" t="e">
        <f>物品!#REF!</f>
        <v>#REF!</v>
      </c>
      <c r="R33" t="e">
        <f>物品!#REF!</f>
        <v>#REF!</v>
      </c>
      <c r="S33" t="e">
        <f>物品!#REF!</f>
        <v>#REF!</v>
      </c>
      <c r="T33" t="e">
        <f>物品!#REF!</f>
        <v>#REF!</v>
      </c>
      <c r="U33" t="e">
        <f>物品!#REF!</f>
        <v>#REF!</v>
      </c>
      <c r="V33" t="e">
        <f>物品!#REF!</f>
        <v>#REF!</v>
      </c>
      <c r="W33" t="e">
        <f>物品!#REF!</f>
        <v>#REF!</v>
      </c>
      <c r="X33" t="e">
        <f t="shared" si="1"/>
        <v>#REF!</v>
      </c>
      <c r="Y33" t="e">
        <f>物品!#REF!</f>
        <v>#REF!</v>
      </c>
      <c r="Z33" t="e">
        <f>物品!#REF!</f>
        <v>#REF!</v>
      </c>
      <c r="AA33" t="e">
        <f>物品!#REF!</f>
        <v>#REF!</v>
      </c>
      <c r="AB33" t="e">
        <f>物品!#REF!</f>
        <v>#REF!</v>
      </c>
      <c r="AC33" t="e">
        <f>物品!#REF!</f>
        <v>#REF!</v>
      </c>
      <c r="AD33" t="e">
        <f>物品!#REF!</f>
        <v>#REF!</v>
      </c>
      <c r="AE33" t="e">
        <f>物品!#REF!</f>
        <v>#REF!</v>
      </c>
      <c r="AF33" t="e">
        <f>物品!#REF!</f>
        <v>#REF!</v>
      </c>
      <c r="AG33" t="e">
        <f>物品!#REF!</f>
        <v>#REF!</v>
      </c>
      <c r="AH33" t="e">
        <f>物品!#REF!</f>
        <v>#REF!</v>
      </c>
      <c r="AI33" t="e">
        <f t="shared" si="2"/>
        <v>#REF!</v>
      </c>
      <c r="AJ33" t="e">
        <f>物品!#REF!</f>
        <v>#REF!</v>
      </c>
      <c r="AK33" t="e">
        <f>物品!#REF!</f>
        <v>#REF!</v>
      </c>
      <c r="AL33" t="e">
        <f>物品!#REF!</f>
        <v>#REF!</v>
      </c>
      <c r="AM33" t="e">
        <f>物品!#REF!</f>
        <v>#REF!</v>
      </c>
      <c r="AN33" t="e">
        <f>物品!#REF!</f>
        <v>#REF!</v>
      </c>
      <c r="AO33" t="e">
        <f>物品!#REF!</f>
        <v>#REF!</v>
      </c>
      <c r="AP33" t="e">
        <f>物品!#REF!</f>
        <v>#REF!</v>
      </c>
      <c r="AQ33" t="e">
        <f>物品!#REF!</f>
        <v>#REF!</v>
      </c>
      <c r="AR33" t="e">
        <f>物品!#REF!</f>
        <v>#REF!</v>
      </c>
      <c r="AS33" t="e">
        <f>物品!#REF!</f>
        <v>#REF!</v>
      </c>
      <c r="AT33" t="e">
        <f t="shared" si="3"/>
        <v>#REF!</v>
      </c>
      <c r="AU33" t="e">
        <f>物品!#REF!</f>
        <v>#REF!</v>
      </c>
      <c r="AV33" t="e">
        <f>物品!#REF!</f>
        <v>#REF!</v>
      </c>
      <c r="AW33" t="e">
        <f>物品!#REF!</f>
        <v>#REF!</v>
      </c>
      <c r="AX33" t="e">
        <f>物品!#REF!</f>
        <v>#REF!</v>
      </c>
      <c r="AY33" t="e">
        <f>物品!#REF!</f>
        <v>#REF!</v>
      </c>
      <c r="AZ33" t="e">
        <f>物品!#REF!</f>
        <v>#REF!</v>
      </c>
      <c r="BA33" t="e">
        <f>物品!#REF!</f>
        <v>#REF!</v>
      </c>
      <c r="BB33" t="e">
        <f>物品!#REF!</f>
        <v>#REF!</v>
      </c>
      <c r="BC33" t="e">
        <f>物品!#REF!</f>
        <v>#REF!</v>
      </c>
      <c r="BD33" t="e">
        <f>物品!#REF!</f>
        <v>#REF!</v>
      </c>
      <c r="BE33" t="e">
        <f t="shared" si="4"/>
        <v>#REF!</v>
      </c>
      <c r="BF33" t="e">
        <f>物品!#REF!</f>
        <v>#REF!</v>
      </c>
      <c r="BG33" t="e">
        <f>物品!#REF!</f>
        <v>#REF!</v>
      </c>
      <c r="BH33" t="e">
        <f>物品!#REF!</f>
        <v>#REF!</v>
      </c>
      <c r="BI33" t="e">
        <f>物品!#REF!</f>
        <v>#REF!</v>
      </c>
      <c r="BJ33" t="e">
        <f>物品!#REF!</f>
        <v>#REF!</v>
      </c>
      <c r="BK33" t="e">
        <f>物品!#REF!</f>
        <v>#REF!</v>
      </c>
      <c r="BL33" t="e">
        <f>物品!#REF!</f>
        <v>#REF!</v>
      </c>
      <c r="BM33" t="e">
        <f>物品!#REF!</f>
        <v>#REF!</v>
      </c>
      <c r="BN33" t="e">
        <f>物品!#REF!</f>
        <v>#REF!</v>
      </c>
      <c r="BO33" t="e">
        <f>物品!#REF!</f>
        <v>#REF!</v>
      </c>
      <c r="BP33" t="e">
        <f t="shared" si="5"/>
        <v>#REF!</v>
      </c>
      <c r="BQ33" t="e">
        <f>物品!#REF!</f>
        <v>#REF!</v>
      </c>
      <c r="BR33" t="e">
        <f>物品!#REF!</f>
        <v>#REF!</v>
      </c>
      <c r="BS33" t="e">
        <f>物品!#REF!</f>
        <v>#REF!</v>
      </c>
      <c r="BT33" t="e">
        <f>物品!#REF!</f>
        <v>#REF!</v>
      </c>
      <c r="BU33" t="e">
        <f>物品!#REF!</f>
        <v>#REF!</v>
      </c>
      <c r="BV33" t="e">
        <f>物品!#REF!</f>
        <v>#REF!</v>
      </c>
      <c r="BW33" t="e">
        <f>物品!#REF!</f>
        <v>#REF!</v>
      </c>
      <c r="BX33" t="e">
        <f>物品!#REF!</f>
        <v>#REF!</v>
      </c>
      <c r="BY33" t="e">
        <f>物品!#REF!</f>
        <v>#REF!</v>
      </c>
      <c r="BZ33" t="e">
        <f>物品!#REF!</f>
        <v>#REF!</v>
      </c>
      <c r="CA33" t="e">
        <f t="shared" si="6"/>
        <v>#REF!</v>
      </c>
      <c r="CB33" t="e">
        <f t="shared" si="7"/>
        <v>#REF!</v>
      </c>
      <c r="CC33" t="e">
        <f t="shared" si="8"/>
        <v>#REF!</v>
      </c>
      <c r="CD33" t="e">
        <f t="shared" si="9"/>
        <v>#REF!</v>
      </c>
      <c r="CE33" t="e">
        <f t="shared" si="10"/>
        <v>#REF!</v>
      </c>
      <c r="CF33" t="e">
        <f t="shared" si="11"/>
        <v>#REF!</v>
      </c>
      <c r="CG33" t="e">
        <f t="shared" si="12"/>
        <v>#REF!</v>
      </c>
      <c r="CH33" t="e">
        <f t="shared" si="13"/>
        <v>#REF!</v>
      </c>
    </row>
    <row r="34" spans="1:86">
      <c r="A34" t="e">
        <f>物品!#REF!</f>
        <v>#REF!</v>
      </c>
      <c r="B34" t="e">
        <f>物品!#REF!</f>
        <v>#REF!</v>
      </c>
      <c r="C34" t="e">
        <f>物品!#REF!</f>
        <v>#REF!</v>
      </c>
      <c r="D34" t="e">
        <f>物品!#REF!</f>
        <v>#REF!</v>
      </c>
      <c r="E34" t="e">
        <f>物品!#REF!</f>
        <v>#REF!</v>
      </c>
      <c r="F34" t="e">
        <f>物品!#REF!</f>
        <v>#REF!</v>
      </c>
      <c r="G34" t="e">
        <f>物品!#REF!</f>
        <v>#REF!</v>
      </c>
      <c r="H34" t="e">
        <f>物品!#REF!</f>
        <v>#REF!</v>
      </c>
      <c r="I34" t="e">
        <f>物品!#REF!</f>
        <v>#REF!</v>
      </c>
      <c r="J34" t="e">
        <f>物品!#REF!</f>
        <v>#REF!</v>
      </c>
      <c r="K34" t="e">
        <f>物品!#REF!</f>
        <v>#REF!</v>
      </c>
      <c r="L34" t="e">
        <f>物品!#REF!</f>
        <v>#REF!</v>
      </c>
      <c r="M34" t="e">
        <f t="shared" si="0"/>
        <v>#REF!</v>
      </c>
      <c r="N34" t="e">
        <f>物品!#REF!</f>
        <v>#REF!</v>
      </c>
      <c r="O34" t="e">
        <f>物品!#REF!</f>
        <v>#REF!</v>
      </c>
      <c r="P34" t="e">
        <f>物品!#REF!</f>
        <v>#REF!</v>
      </c>
      <c r="Q34" t="e">
        <f>物品!#REF!</f>
        <v>#REF!</v>
      </c>
      <c r="R34" t="e">
        <f>物品!#REF!</f>
        <v>#REF!</v>
      </c>
      <c r="S34" t="e">
        <f>物品!#REF!</f>
        <v>#REF!</v>
      </c>
      <c r="T34" t="e">
        <f>物品!#REF!</f>
        <v>#REF!</v>
      </c>
      <c r="U34" t="e">
        <f>物品!#REF!</f>
        <v>#REF!</v>
      </c>
      <c r="V34" t="e">
        <f>物品!#REF!</f>
        <v>#REF!</v>
      </c>
      <c r="W34" t="e">
        <f>物品!#REF!</f>
        <v>#REF!</v>
      </c>
      <c r="X34" t="e">
        <f t="shared" si="1"/>
        <v>#REF!</v>
      </c>
      <c r="Y34" t="e">
        <f>物品!#REF!</f>
        <v>#REF!</v>
      </c>
      <c r="Z34" t="e">
        <f>物品!#REF!</f>
        <v>#REF!</v>
      </c>
      <c r="AA34" t="e">
        <f>物品!#REF!</f>
        <v>#REF!</v>
      </c>
      <c r="AB34" t="e">
        <f>物品!#REF!</f>
        <v>#REF!</v>
      </c>
      <c r="AC34" t="e">
        <f>物品!#REF!</f>
        <v>#REF!</v>
      </c>
      <c r="AD34" t="e">
        <f>物品!#REF!</f>
        <v>#REF!</v>
      </c>
      <c r="AE34" t="e">
        <f>物品!#REF!</f>
        <v>#REF!</v>
      </c>
      <c r="AF34" t="e">
        <f>物品!#REF!</f>
        <v>#REF!</v>
      </c>
      <c r="AG34" t="e">
        <f>物品!#REF!</f>
        <v>#REF!</v>
      </c>
      <c r="AH34" t="e">
        <f>物品!#REF!</f>
        <v>#REF!</v>
      </c>
      <c r="AI34" t="e">
        <f t="shared" si="2"/>
        <v>#REF!</v>
      </c>
      <c r="AJ34" t="e">
        <f>物品!#REF!</f>
        <v>#REF!</v>
      </c>
      <c r="AK34" t="e">
        <f>物品!#REF!</f>
        <v>#REF!</v>
      </c>
      <c r="AL34" t="e">
        <f>物品!#REF!</f>
        <v>#REF!</v>
      </c>
      <c r="AM34" t="e">
        <f>物品!#REF!</f>
        <v>#REF!</v>
      </c>
      <c r="AN34" t="e">
        <f>物品!#REF!</f>
        <v>#REF!</v>
      </c>
      <c r="AO34" t="e">
        <f>物品!#REF!</f>
        <v>#REF!</v>
      </c>
      <c r="AP34" t="e">
        <f>物品!#REF!</f>
        <v>#REF!</v>
      </c>
      <c r="AQ34" t="e">
        <f>物品!#REF!</f>
        <v>#REF!</v>
      </c>
      <c r="AR34" t="e">
        <f>物品!#REF!</f>
        <v>#REF!</v>
      </c>
      <c r="AS34" t="e">
        <f>物品!#REF!</f>
        <v>#REF!</v>
      </c>
      <c r="AT34" t="e">
        <f t="shared" si="3"/>
        <v>#REF!</v>
      </c>
      <c r="AU34" t="e">
        <f>物品!#REF!</f>
        <v>#REF!</v>
      </c>
      <c r="AV34" t="e">
        <f>物品!#REF!</f>
        <v>#REF!</v>
      </c>
      <c r="AW34" t="e">
        <f>物品!#REF!</f>
        <v>#REF!</v>
      </c>
      <c r="AX34" t="e">
        <f>物品!#REF!</f>
        <v>#REF!</v>
      </c>
      <c r="AY34" t="e">
        <f>物品!#REF!</f>
        <v>#REF!</v>
      </c>
      <c r="AZ34" t="e">
        <f>物品!#REF!</f>
        <v>#REF!</v>
      </c>
      <c r="BA34" t="e">
        <f>物品!#REF!</f>
        <v>#REF!</v>
      </c>
      <c r="BB34" t="e">
        <f>物品!#REF!</f>
        <v>#REF!</v>
      </c>
      <c r="BC34" t="e">
        <f>物品!#REF!</f>
        <v>#REF!</v>
      </c>
      <c r="BD34" t="e">
        <f>物品!#REF!</f>
        <v>#REF!</v>
      </c>
      <c r="BE34" t="e">
        <f t="shared" si="4"/>
        <v>#REF!</v>
      </c>
      <c r="BF34" t="e">
        <f>物品!#REF!</f>
        <v>#REF!</v>
      </c>
      <c r="BG34" t="e">
        <f>物品!#REF!</f>
        <v>#REF!</v>
      </c>
      <c r="BH34" t="e">
        <f>物品!#REF!</f>
        <v>#REF!</v>
      </c>
      <c r="BI34" t="e">
        <f>物品!#REF!</f>
        <v>#REF!</v>
      </c>
      <c r="BJ34" t="e">
        <f>物品!#REF!</f>
        <v>#REF!</v>
      </c>
      <c r="BK34" t="e">
        <f>物品!#REF!</f>
        <v>#REF!</v>
      </c>
      <c r="BL34" t="e">
        <f>物品!#REF!</f>
        <v>#REF!</v>
      </c>
      <c r="BM34" t="e">
        <f>物品!#REF!</f>
        <v>#REF!</v>
      </c>
      <c r="BN34" t="e">
        <f>物品!#REF!</f>
        <v>#REF!</v>
      </c>
      <c r="BO34" t="e">
        <f>物品!#REF!</f>
        <v>#REF!</v>
      </c>
      <c r="BP34" t="e">
        <f t="shared" si="5"/>
        <v>#REF!</v>
      </c>
      <c r="BQ34" t="e">
        <f>物品!#REF!</f>
        <v>#REF!</v>
      </c>
      <c r="BR34" t="e">
        <f>物品!#REF!</f>
        <v>#REF!</v>
      </c>
      <c r="BS34" t="e">
        <f>物品!#REF!</f>
        <v>#REF!</v>
      </c>
      <c r="BT34" t="e">
        <f>物品!#REF!</f>
        <v>#REF!</v>
      </c>
      <c r="BU34" t="e">
        <f>物品!#REF!</f>
        <v>#REF!</v>
      </c>
      <c r="BV34" t="e">
        <f>物品!#REF!</f>
        <v>#REF!</v>
      </c>
      <c r="BW34" t="e">
        <f>物品!#REF!</f>
        <v>#REF!</v>
      </c>
      <c r="BX34" t="e">
        <f>物品!#REF!</f>
        <v>#REF!</v>
      </c>
      <c r="BY34" t="e">
        <f>物品!#REF!</f>
        <v>#REF!</v>
      </c>
      <c r="BZ34" t="e">
        <f>物品!#REF!</f>
        <v>#REF!</v>
      </c>
      <c r="CA34" t="e">
        <f t="shared" si="6"/>
        <v>#REF!</v>
      </c>
      <c r="CB34" t="e">
        <f t="shared" si="7"/>
        <v>#REF!</v>
      </c>
      <c r="CC34" t="e">
        <f t="shared" si="8"/>
        <v>#REF!</v>
      </c>
      <c r="CD34" t="e">
        <f t="shared" si="9"/>
        <v>#REF!</v>
      </c>
      <c r="CE34" t="e">
        <f t="shared" si="10"/>
        <v>#REF!</v>
      </c>
      <c r="CF34" t="e">
        <f t="shared" si="11"/>
        <v>#REF!</v>
      </c>
      <c r="CG34" t="e">
        <f t="shared" si="12"/>
        <v>#REF!</v>
      </c>
      <c r="CH34" t="e">
        <f t="shared" si="13"/>
        <v>#REF!</v>
      </c>
    </row>
    <row r="35" spans="1:86">
      <c r="A35" t="e">
        <f>物品!#REF!</f>
        <v>#REF!</v>
      </c>
      <c r="B35" t="e">
        <f>物品!#REF!</f>
        <v>#REF!</v>
      </c>
      <c r="C35" t="e">
        <f>物品!#REF!</f>
        <v>#REF!</v>
      </c>
      <c r="D35" t="e">
        <f>物品!#REF!</f>
        <v>#REF!</v>
      </c>
      <c r="E35" t="e">
        <f>物品!#REF!</f>
        <v>#REF!</v>
      </c>
      <c r="F35" t="e">
        <f>物品!#REF!</f>
        <v>#REF!</v>
      </c>
      <c r="G35" t="e">
        <f>物品!#REF!</f>
        <v>#REF!</v>
      </c>
      <c r="H35" t="e">
        <f>物品!#REF!</f>
        <v>#REF!</v>
      </c>
      <c r="I35" t="e">
        <f>物品!#REF!</f>
        <v>#REF!</v>
      </c>
      <c r="J35" t="e">
        <f>物品!#REF!</f>
        <v>#REF!</v>
      </c>
      <c r="K35" t="e">
        <f>物品!#REF!</f>
        <v>#REF!</v>
      </c>
      <c r="L35" t="e">
        <f>物品!#REF!</f>
        <v>#REF!</v>
      </c>
      <c r="M35" t="e">
        <f t="shared" si="0"/>
        <v>#REF!</v>
      </c>
      <c r="N35" t="e">
        <f>物品!#REF!</f>
        <v>#REF!</v>
      </c>
      <c r="O35" t="e">
        <f>物品!#REF!</f>
        <v>#REF!</v>
      </c>
      <c r="P35" t="e">
        <f>物品!#REF!</f>
        <v>#REF!</v>
      </c>
      <c r="Q35" t="e">
        <f>物品!#REF!</f>
        <v>#REF!</v>
      </c>
      <c r="R35" t="e">
        <f>物品!#REF!</f>
        <v>#REF!</v>
      </c>
      <c r="S35" t="e">
        <f>物品!#REF!</f>
        <v>#REF!</v>
      </c>
      <c r="T35" t="e">
        <f>物品!#REF!</f>
        <v>#REF!</v>
      </c>
      <c r="U35" t="e">
        <f>物品!#REF!</f>
        <v>#REF!</v>
      </c>
      <c r="V35" t="e">
        <f>物品!#REF!</f>
        <v>#REF!</v>
      </c>
      <c r="W35" t="e">
        <f>物品!#REF!</f>
        <v>#REF!</v>
      </c>
      <c r="X35" t="e">
        <f t="shared" si="1"/>
        <v>#REF!</v>
      </c>
      <c r="Y35" t="e">
        <f>物品!#REF!</f>
        <v>#REF!</v>
      </c>
      <c r="Z35" t="e">
        <f>物品!#REF!</f>
        <v>#REF!</v>
      </c>
      <c r="AA35" t="e">
        <f>物品!#REF!</f>
        <v>#REF!</v>
      </c>
      <c r="AB35" t="e">
        <f>物品!#REF!</f>
        <v>#REF!</v>
      </c>
      <c r="AC35" t="e">
        <f>物品!#REF!</f>
        <v>#REF!</v>
      </c>
      <c r="AD35" t="e">
        <f>物品!#REF!</f>
        <v>#REF!</v>
      </c>
      <c r="AE35" t="e">
        <f>物品!#REF!</f>
        <v>#REF!</v>
      </c>
      <c r="AF35" t="e">
        <f>物品!#REF!</f>
        <v>#REF!</v>
      </c>
      <c r="AG35" t="e">
        <f>物品!#REF!</f>
        <v>#REF!</v>
      </c>
      <c r="AH35" t="e">
        <f>物品!#REF!</f>
        <v>#REF!</v>
      </c>
      <c r="AI35" t="e">
        <f t="shared" si="2"/>
        <v>#REF!</v>
      </c>
      <c r="AJ35" t="e">
        <f>物品!#REF!</f>
        <v>#REF!</v>
      </c>
      <c r="AK35" t="e">
        <f>物品!#REF!</f>
        <v>#REF!</v>
      </c>
      <c r="AL35" t="e">
        <f>物品!#REF!</f>
        <v>#REF!</v>
      </c>
      <c r="AM35" t="e">
        <f>物品!#REF!</f>
        <v>#REF!</v>
      </c>
      <c r="AN35" t="e">
        <f>物品!#REF!</f>
        <v>#REF!</v>
      </c>
      <c r="AO35" t="e">
        <f>物品!#REF!</f>
        <v>#REF!</v>
      </c>
      <c r="AP35" t="e">
        <f>物品!#REF!</f>
        <v>#REF!</v>
      </c>
      <c r="AQ35" t="e">
        <f>物品!#REF!</f>
        <v>#REF!</v>
      </c>
      <c r="AR35" t="e">
        <f>物品!#REF!</f>
        <v>#REF!</v>
      </c>
      <c r="AS35" t="e">
        <f>物品!#REF!</f>
        <v>#REF!</v>
      </c>
      <c r="AT35" t="e">
        <f t="shared" si="3"/>
        <v>#REF!</v>
      </c>
      <c r="AU35" t="e">
        <f>物品!#REF!</f>
        <v>#REF!</v>
      </c>
      <c r="AV35" t="e">
        <f>物品!#REF!</f>
        <v>#REF!</v>
      </c>
      <c r="AW35" t="e">
        <f>物品!#REF!</f>
        <v>#REF!</v>
      </c>
      <c r="AX35" t="e">
        <f>物品!#REF!</f>
        <v>#REF!</v>
      </c>
      <c r="AY35" t="e">
        <f>物品!#REF!</f>
        <v>#REF!</v>
      </c>
      <c r="AZ35" t="e">
        <f>物品!#REF!</f>
        <v>#REF!</v>
      </c>
      <c r="BA35" t="e">
        <f>物品!#REF!</f>
        <v>#REF!</v>
      </c>
      <c r="BB35" t="e">
        <f>物品!#REF!</f>
        <v>#REF!</v>
      </c>
      <c r="BC35" t="e">
        <f>物品!#REF!</f>
        <v>#REF!</v>
      </c>
      <c r="BD35" t="e">
        <f>物品!#REF!</f>
        <v>#REF!</v>
      </c>
      <c r="BE35" t="e">
        <f t="shared" si="4"/>
        <v>#REF!</v>
      </c>
      <c r="BF35" t="e">
        <f>物品!#REF!</f>
        <v>#REF!</v>
      </c>
      <c r="BG35" t="e">
        <f>物品!#REF!</f>
        <v>#REF!</v>
      </c>
      <c r="BH35" t="e">
        <f>物品!#REF!</f>
        <v>#REF!</v>
      </c>
      <c r="BI35" t="e">
        <f>物品!#REF!</f>
        <v>#REF!</v>
      </c>
      <c r="BJ35" t="e">
        <f>物品!#REF!</f>
        <v>#REF!</v>
      </c>
      <c r="BK35" t="e">
        <f>物品!#REF!</f>
        <v>#REF!</v>
      </c>
      <c r="BL35" t="e">
        <f>物品!#REF!</f>
        <v>#REF!</v>
      </c>
      <c r="BM35" t="e">
        <f>物品!#REF!</f>
        <v>#REF!</v>
      </c>
      <c r="BN35" t="e">
        <f>物品!#REF!</f>
        <v>#REF!</v>
      </c>
      <c r="BO35" t="e">
        <f>物品!#REF!</f>
        <v>#REF!</v>
      </c>
      <c r="BP35" t="e">
        <f t="shared" si="5"/>
        <v>#REF!</v>
      </c>
      <c r="BQ35" t="e">
        <f>物品!#REF!</f>
        <v>#REF!</v>
      </c>
      <c r="BR35" t="e">
        <f>物品!#REF!</f>
        <v>#REF!</v>
      </c>
      <c r="BS35" t="e">
        <f>物品!#REF!</f>
        <v>#REF!</v>
      </c>
      <c r="BT35" t="e">
        <f>物品!#REF!</f>
        <v>#REF!</v>
      </c>
      <c r="BU35" t="e">
        <f>物品!#REF!</f>
        <v>#REF!</v>
      </c>
      <c r="BV35" t="e">
        <f>物品!#REF!</f>
        <v>#REF!</v>
      </c>
      <c r="BW35" t="e">
        <f>物品!#REF!</f>
        <v>#REF!</v>
      </c>
      <c r="BX35" t="e">
        <f>物品!#REF!</f>
        <v>#REF!</v>
      </c>
      <c r="BY35" t="e">
        <f>物品!#REF!</f>
        <v>#REF!</v>
      </c>
      <c r="BZ35" t="e">
        <f>物品!#REF!</f>
        <v>#REF!</v>
      </c>
      <c r="CA35" t="e">
        <f t="shared" si="6"/>
        <v>#REF!</v>
      </c>
      <c r="CB35" t="e">
        <f t="shared" si="7"/>
        <v>#REF!</v>
      </c>
      <c r="CC35" t="e">
        <f t="shared" si="8"/>
        <v>#REF!</v>
      </c>
      <c r="CD35" t="e">
        <f t="shared" si="9"/>
        <v>#REF!</v>
      </c>
      <c r="CE35" t="e">
        <f t="shared" si="10"/>
        <v>#REF!</v>
      </c>
      <c r="CF35" t="e">
        <f t="shared" si="11"/>
        <v>#REF!</v>
      </c>
      <c r="CG35" t="e">
        <f t="shared" si="12"/>
        <v>#REF!</v>
      </c>
      <c r="CH35" t="e">
        <f t="shared" si="13"/>
        <v>#REF!</v>
      </c>
    </row>
    <row r="36" spans="1:86">
      <c r="A36" t="e">
        <f>物品!#REF!</f>
        <v>#REF!</v>
      </c>
      <c r="B36" t="e">
        <f>物品!#REF!</f>
        <v>#REF!</v>
      </c>
      <c r="C36" t="e">
        <f>物品!#REF!</f>
        <v>#REF!</v>
      </c>
      <c r="D36" t="e">
        <f>物品!#REF!</f>
        <v>#REF!</v>
      </c>
      <c r="E36" t="e">
        <f>物品!#REF!</f>
        <v>#REF!</v>
      </c>
      <c r="F36" t="e">
        <f>物品!#REF!</f>
        <v>#REF!</v>
      </c>
      <c r="G36" t="e">
        <f>物品!#REF!</f>
        <v>#REF!</v>
      </c>
      <c r="H36" t="e">
        <f>物品!#REF!</f>
        <v>#REF!</v>
      </c>
      <c r="I36" t="e">
        <f>物品!#REF!</f>
        <v>#REF!</v>
      </c>
      <c r="J36" t="e">
        <f>物品!#REF!</f>
        <v>#REF!</v>
      </c>
      <c r="K36" t="e">
        <f>物品!#REF!</f>
        <v>#REF!</v>
      </c>
      <c r="L36" t="e">
        <f>物品!#REF!</f>
        <v>#REF!</v>
      </c>
      <c r="M36" t="e">
        <f t="shared" si="0"/>
        <v>#REF!</v>
      </c>
      <c r="N36" t="e">
        <f>物品!#REF!</f>
        <v>#REF!</v>
      </c>
      <c r="O36" t="e">
        <f>物品!#REF!</f>
        <v>#REF!</v>
      </c>
      <c r="P36" t="e">
        <f>物品!#REF!</f>
        <v>#REF!</v>
      </c>
      <c r="Q36" t="e">
        <f>物品!#REF!</f>
        <v>#REF!</v>
      </c>
      <c r="R36" t="e">
        <f>物品!#REF!</f>
        <v>#REF!</v>
      </c>
      <c r="S36" t="e">
        <f>物品!#REF!</f>
        <v>#REF!</v>
      </c>
      <c r="T36" t="e">
        <f>物品!#REF!</f>
        <v>#REF!</v>
      </c>
      <c r="U36" t="e">
        <f>物品!#REF!</f>
        <v>#REF!</v>
      </c>
      <c r="V36" t="e">
        <f>物品!#REF!</f>
        <v>#REF!</v>
      </c>
      <c r="W36" t="e">
        <f>物品!#REF!</f>
        <v>#REF!</v>
      </c>
      <c r="X36" t="e">
        <f t="shared" si="1"/>
        <v>#REF!</v>
      </c>
      <c r="Y36" t="e">
        <f>物品!#REF!</f>
        <v>#REF!</v>
      </c>
      <c r="Z36" t="e">
        <f>物品!#REF!</f>
        <v>#REF!</v>
      </c>
      <c r="AA36" t="e">
        <f>物品!#REF!</f>
        <v>#REF!</v>
      </c>
      <c r="AB36" t="e">
        <f>物品!#REF!</f>
        <v>#REF!</v>
      </c>
      <c r="AC36" t="e">
        <f>物品!#REF!</f>
        <v>#REF!</v>
      </c>
      <c r="AD36" t="e">
        <f>物品!#REF!</f>
        <v>#REF!</v>
      </c>
      <c r="AE36" t="e">
        <f>物品!#REF!</f>
        <v>#REF!</v>
      </c>
      <c r="AF36" t="e">
        <f>物品!#REF!</f>
        <v>#REF!</v>
      </c>
      <c r="AG36" t="e">
        <f>物品!#REF!</f>
        <v>#REF!</v>
      </c>
      <c r="AH36" t="e">
        <f>物品!#REF!</f>
        <v>#REF!</v>
      </c>
      <c r="AI36" t="e">
        <f t="shared" si="2"/>
        <v>#REF!</v>
      </c>
      <c r="AJ36" t="e">
        <f>物品!#REF!</f>
        <v>#REF!</v>
      </c>
      <c r="AK36" t="e">
        <f>物品!#REF!</f>
        <v>#REF!</v>
      </c>
      <c r="AL36" t="e">
        <f>物品!#REF!</f>
        <v>#REF!</v>
      </c>
      <c r="AM36" t="e">
        <f>物品!#REF!</f>
        <v>#REF!</v>
      </c>
      <c r="AN36" t="e">
        <f>物品!#REF!</f>
        <v>#REF!</v>
      </c>
      <c r="AO36" t="e">
        <f>物品!#REF!</f>
        <v>#REF!</v>
      </c>
      <c r="AP36" t="e">
        <f>物品!#REF!</f>
        <v>#REF!</v>
      </c>
      <c r="AQ36" t="e">
        <f>物品!#REF!</f>
        <v>#REF!</v>
      </c>
      <c r="AR36" t="e">
        <f>物品!#REF!</f>
        <v>#REF!</v>
      </c>
      <c r="AS36" t="e">
        <f>物品!#REF!</f>
        <v>#REF!</v>
      </c>
      <c r="AT36" t="e">
        <f t="shared" si="3"/>
        <v>#REF!</v>
      </c>
      <c r="AU36" t="e">
        <f>物品!#REF!</f>
        <v>#REF!</v>
      </c>
      <c r="AV36" t="e">
        <f>物品!#REF!</f>
        <v>#REF!</v>
      </c>
      <c r="AW36" t="e">
        <f>物品!#REF!</f>
        <v>#REF!</v>
      </c>
      <c r="AX36" t="e">
        <f>物品!#REF!</f>
        <v>#REF!</v>
      </c>
      <c r="AY36" t="e">
        <f>物品!#REF!</f>
        <v>#REF!</v>
      </c>
      <c r="AZ36" t="e">
        <f>物品!#REF!</f>
        <v>#REF!</v>
      </c>
      <c r="BA36" t="e">
        <f>物品!#REF!</f>
        <v>#REF!</v>
      </c>
      <c r="BB36" t="e">
        <f>物品!#REF!</f>
        <v>#REF!</v>
      </c>
      <c r="BC36" t="e">
        <f>物品!#REF!</f>
        <v>#REF!</v>
      </c>
      <c r="BD36" t="e">
        <f>物品!#REF!</f>
        <v>#REF!</v>
      </c>
      <c r="BE36" t="e">
        <f t="shared" si="4"/>
        <v>#REF!</v>
      </c>
      <c r="BF36" t="e">
        <f>物品!#REF!</f>
        <v>#REF!</v>
      </c>
      <c r="BG36" t="e">
        <f>物品!#REF!</f>
        <v>#REF!</v>
      </c>
      <c r="BH36" t="e">
        <f>物品!#REF!</f>
        <v>#REF!</v>
      </c>
      <c r="BI36" t="e">
        <f>物品!#REF!</f>
        <v>#REF!</v>
      </c>
      <c r="BJ36" t="e">
        <f>物品!#REF!</f>
        <v>#REF!</v>
      </c>
      <c r="BK36" t="e">
        <f>物品!#REF!</f>
        <v>#REF!</v>
      </c>
      <c r="BL36" t="e">
        <f>物品!#REF!</f>
        <v>#REF!</v>
      </c>
      <c r="BM36" t="e">
        <f>物品!#REF!</f>
        <v>#REF!</v>
      </c>
      <c r="BN36" t="e">
        <f>物品!#REF!</f>
        <v>#REF!</v>
      </c>
      <c r="BO36" t="e">
        <f>物品!#REF!</f>
        <v>#REF!</v>
      </c>
      <c r="BP36" t="e">
        <f t="shared" si="5"/>
        <v>#REF!</v>
      </c>
      <c r="BQ36" t="e">
        <f>物品!#REF!</f>
        <v>#REF!</v>
      </c>
      <c r="BR36" t="e">
        <f>物品!#REF!</f>
        <v>#REF!</v>
      </c>
      <c r="BS36" t="e">
        <f>物品!#REF!</f>
        <v>#REF!</v>
      </c>
      <c r="BT36" t="e">
        <f>物品!#REF!</f>
        <v>#REF!</v>
      </c>
      <c r="BU36" t="e">
        <f>物品!#REF!</f>
        <v>#REF!</v>
      </c>
      <c r="BV36" t="e">
        <f>物品!#REF!</f>
        <v>#REF!</v>
      </c>
      <c r="BW36" t="e">
        <f>物品!#REF!</f>
        <v>#REF!</v>
      </c>
      <c r="BX36" t="e">
        <f>物品!#REF!</f>
        <v>#REF!</v>
      </c>
      <c r="BY36" t="e">
        <f>物品!#REF!</f>
        <v>#REF!</v>
      </c>
      <c r="BZ36" t="e">
        <f>物品!#REF!</f>
        <v>#REF!</v>
      </c>
      <c r="CA36" t="e">
        <f t="shared" si="6"/>
        <v>#REF!</v>
      </c>
      <c r="CB36" t="e">
        <f t="shared" si="7"/>
        <v>#REF!</v>
      </c>
      <c r="CC36" t="e">
        <f t="shared" si="8"/>
        <v>#REF!</v>
      </c>
      <c r="CD36" t="e">
        <f t="shared" si="9"/>
        <v>#REF!</v>
      </c>
      <c r="CE36" t="e">
        <f t="shared" si="10"/>
        <v>#REF!</v>
      </c>
      <c r="CF36" t="e">
        <f t="shared" si="11"/>
        <v>#REF!</v>
      </c>
      <c r="CG36" t="e">
        <f t="shared" si="12"/>
        <v>#REF!</v>
      </c>
      <c r="CH36" t="e">
        <f t="shared" si="13"/>
        <v>#REF!</v>
      </c>
    </row>
    <row r="37" spans="1:86">
      <c r="A37" t="e">
        <f>物品!#REF!</f>
        <v>#REF!</v>
      </c>
      <c r="B37" t="e">
        <f>物品!#REF!</f>
        <v>#REF!</v>
      </c>
      <c r="C37" t="e">
        <f>物品!#REF!</f>
        <v>#REF!</v>
      </c>
      <c r="D37" t="e">
        <f>物品!#REF!</f>
        <v>#REF!</v>
      </c>
      <c r="E37" t="e">
        <f>物品!#REF!</f>
        <v>#REF!</v>
      </c>
      <c r="F37" t="e">
        <f>物品!#REF!</f>
        <v>#REF!</v>
      </c>
      <c r="G37" t="e">
        <f>物品!#REF!</f>
        <v>#REF!</v>
      </c>
      <c r="H37" t="e">
        <f>物品!#REF!</f>
        <v>#REF!</v>
      </c>
      <c r="I37" t="e">
        <f>物品!#REF!</f>
        <v>#REF!</v>
      </c>
      <c r="J37" t="e">
        <f>物品!#REF!</f>
        <v>#REF!</v>
      </c>
      <c r="K37" t="e">
        <f>物品!#REF!</f>
        <v>#REF!</v>
      </c>
      <c r="L37" t="e">
        <f>物品!#REF!</f>
        <v>#REF!</v>
      </c>
      <c r="M37" t="e">
        <f t="shared" si="0"/>
        <v>#REF!</v>
      </c>
      <c r="N37" t="e">
        <f>物品!#REF!</f>
        <v>#REF!</v>
      </c>
      <c r="O37" t="e">
        <f>物品!#REF!</f>
        <v>#REF!</v>
      </c>
      <c r="P37" t="e">
        <f>物品!#REF!</f>
        <v>#REF!</v>
      </c>
      <c r="Q37" t="e">
        <f>物品!#REF!</f>
        <v>#REF!</v>
      </c>
      <c r="R37" t="e">
        <f>物品!#REF!</f>
        <v>#REF!</v>
      </c>
      <c r="S37" t="e">
        <f>物品!#REF!</f>
        <v>#REF!</v>
      </c>
      <c r="T37" t="e">
        <f>物品!#REF!</f>
        <v>#REF!</v>
      </c>
      <c r="U37" t="e">
        <f>物品!#REF!</f>
        <v>#REF!</v>
      </c>
      <c r="V37" t="e">
        <f>物品!#REF!</f>
        <v>#REF!</v>
      </c>
      <c r="W37" t="e">
        <f>物品!#REF!</f>
        <v>#REF!</v>
      </c>
      <c r="X37" t="e">
        <f t="shared" si="1"/>
        <v>#REF!</v>
      </c>
      <c r="Y37" t="e">
        <f>物品!#REF!</f>
        <v>#REF!</v>
      </c>
      <c r="Z37" t="e">
        <f>物品!#REF!</f>
        <v>#REF!</v>
      </c>
      <c r="AA37" t="e">
        <f>物品!#REF!</f>
        <v>#REF!</v>
      </c>
      <c r="AB37" t="e">
        <f>物品!#REF!</f>
        <v>#REF!</v>
      </c>
      <c r="AC37" t="e">
        <f>物品!#REF!</f>
        <v>#REF!</v>
      </c>
      <c r="AD37" t="e">
        <f>物品!#REF!</f>
        <v>#REF!</v>
      </c>
      <c r="AE37" t="e">
        <f>物品!#REF!</f>
        <v>#REF!</v>
      </c>
      <c r="AF37" t="e">
        <f>物品!#REF!</f>
        <v>#REF!</v>
      </c>
      <c r="AG37" t="e">
        <f>物品!#REF!</f>
        <v>#REF!</v>
      </c>
      <c r="AH37" t="e">
        <f>物品!#REF!</f>
        <v>#REF!</v>
      </c>
      <c r="AI37" t="e">
        <f t="shared" si="2"/>
        <v>#REF!</v>
      </c>
      <c r="AJ37" t="e">
        <f>物品!#REF!</f>
        <v>#REF!</v>
      </c>
      <c r="AK37" t="e">
        <f>物品!#REF!</f>
        <v>#REF!</v>
      </c>
      <c r="AL37" t="e">
        <f>物品!#REF!</f>
        <v>#REF!</v>
      </c>
      <c r="AM37" t="e">
        <f>物品!#REF!</f>
        <v>#REF!</v>
      </c>
      <c r="AN37" t="e">
        <f>物品!#REF!</f>
        <v>#REF!</v>
      </c>
      <c r="AO37" t="e">
        <f>物品!#REF!</f>
        <v>#REF!</v>
      </c>
      <c r="AP37" t="e">
        <f>物品!#REF!</f>
        <v>#REF!</v>
      </c>
      <c r="AQ37" t="e">
        <f>物品!#REF!</f>
        <v>#REF!</v>
      </c>
      <c r="AR37" t="e">
        <f>物品!#REF!</f>
        <v>#REF!</v>
      </c>
      <c r="AS37" t="e">
        <f>物品!#REF!</f>
        <v>#REF!</v>
      </c>
      <c r="AT37" t="e">
        <f t="shared" si="3"/>
        <v>#REF!</v>
      </c>
      <c r="AU37" t="e">
        <f>物品!#REF!</f>
        <v>#REF!</v>
      </c>
      <c r="AV37" t="e">
        <f>物品!#REF!</f>
        <v>#REF!</v>
      </c>
      <c r="AW37" t="e">
        <f>物品!#REF!</f>
        <v>#REF!</v>
      </c>
      <c r="AX37" t="e">
        <f>物品!#REF!</f>
        <v>#REF!</v>
      </c>
      <c r="AY37" t="e">
        <f>物品!#REF!</f>
        <v>#REF!</v>
      </c>
      <c r="AZ37" t="e">
        <f>物品!#REF!</f>
        <v>#REF!</v>
      </c>
      <c r="BA37" t="e">
        <f>物品!#REF!</f>
        <v>#REF!</v>
      </c>
      <c r="BB37" t="e">
        <f>物品!#REF!</f>
        <v>#REF!</v>
      </c>
      <c r="BC37" t="e">
        <f>物品!#REF!</f>
        <v>#REF!</v>
      </c>
      <c r="BD37" t="e">
        <f>物品!#REF!</f>
        <v>#REF!</v>
      </c>
      <c r="BE37" t="e">
        <f t="shared" si="4"/>
        <v>#REF!</v>
      </c>
      <c r="BF37" t="e">
        <f>物品!#REF!</f>
        <v>#REF!</v>
      </c>
      <c r="BG37" t="e">
        <f>物品!#REF!</f>
        <v>#REF!</v>
      </c>
      <c r="BH37" t="e">
        <f>物品!#REF!</f>
        <v>#REF!</v>
      </c>
      <c r="BI37" t="e">
        <f>物品!#REF!</f>
        <v>#REF!</v>
      </c>
      <c r="BJ37" t="e">
        <f>物品!#REF!</f>
        <v>#REF!</v>
      </c>
      <c r="BK37" t="e">
        <f>物品!#REF!</f>
        <v>#REF!</v>
      </c>
      <c r="BL37" t="e">
        <f>物品!#REF!</f>
        <v>#REF!</v>
      </c>
      <c r="BM37" t="e">
        <f>物品!#REF!</f>
        <v>#REF!</v>
      </c>
      <c r="BN37" t="e">
        <f>物品!#REF!</f>
        <v>#REF!</v>
      </c>
      <c r="BO37" t="e">
        <f>物品!#REF!</f>
        <v>#REF!</v>
      </c>
      <c r="BP37" t="e">
        <f t="shared" si="5"/>
        <v>#REF!</v>
      </c>
      <c r="BQ37" t="e">
        <f>物品!#REF!</f>
        <v>#REF!</v>
      </c>
      <c r="BR37" t="e">
        <f>物品!#REF!</f>
        <v>#REF!</v>
      </c>
      <c r="BS37" t="e">
        <f>物品!#REF!</f>
        <v>#REF!</v>
      </c>
      <c r="BT37" t="e">
        <f>物品!#REF!</f>
        <v>#REF!</v>
      </c>
      <c r="BU37" t="e">
        <f>物品!#REF!</f>
        <v>#REF!</v>
      </c>
      <c r="BV37" t="e">
        <f>物品!#REF!</f>
        <v>#REF!</v>
      </c>
      <c r="BW37" t="e">
        <f>物品!#REF!</f>
        <v>#REF!</v>
      </c>
      <c r="BX37" t="e">
        <f>物品!#REF!</f>
        <v>#REF!</v>
      </c>
      <c r="BY37" t="e">
        <f>物品!#REF!</f>
        <v>#REF!</v>
      </c>
      <c r="BZ37" t="e">
        <f>物品!#REF!</f>
        <v>#REF!</v>
      </c>
      <c r="CA37" t="e">
        <f t="shared" si="6"/>
        <v>#REF!</v>
      </c>
      <c r="CB37" t="e">
        <f t="shared" si="7"/>
        <v>#REF!</v>
      </c>
      <c r="CC37" t="e">
        <f t="shared" si="8"/>
        <v>#REF!</v>
      </c>
      <c r="CD37" t="e">
        <f t="shared" si="9"/>
        <v>#REF!</v>
      </c>
      <c r="CE37" t="e">
        <f t="shared" si="10"/>
        <v>#REF!</v>
      </c>
      <c r="CF37" t="e">
        <f t="shared" si="11"/>
        <v>#REF!</v>
      </c>
      <c r="CG37" t="e">
        <f t="shared" si="12"/>
        <v>#REF!</v>
      </c>
      <c r="CH37" t="e">
        <f t="shared" si="13"/>
        <v>#REF!</v>
      </c>
    </row>
    <row r="38" spans="1:86">
      <c r="A38" t="e">
        <f>物品!#REF!</f>
        <v>#REF!</v>
      </c>
      <c r="B38" t="e">
        <f>物品!#REF!</f>
        <v>#REF!</v>
      </c>
      <c r="C38" t="e">
        <f>物品!#REF!</f>
        <v>#REF!</v>
      </c>
      <c r="D38" t="e">
        <f>物品!#REF!</f>
        <v>#REF!</v>
      </c>
      <c r="E38" t="e">
        <f>物品!#REF!</f>
        <v>#REF!</v>
      </c>
      <c r="F38" t="e">
        <f>物品!#REF!</f>
        <v>#REF!</v>
      </c>
      <c r="G38" t="e">
        <f>物品!#REF!</f>
        <v>#REF!</v>
      </c>
      <c r="H38" t="e">
        <f>物品!#REF!</f>
        <v>#REF!</v>
      </c>
      <c r="I38" t="e">
        <f>物品!#REF!</f>
        <v>#REF!</v>
      </c>
      <c r="J38" t="e">
        <f>物品!#REF!</f>
        <v>#REF!</v>
      </c>
      <c r="K38" t="e">
        <f>物品!#REF!</f>
        <v>#REF!</v>
      </c>
      <c r="L38" t="e">
        <f>物品!#REF!</f>
        <v>#REF!</v>
      </c>
      <c r="M38" t="e">
        <f t="shared" si="0"/>
        <v>#REF!</v>
      </c>
      <c r="N38" t="e">
        <f>物品!#REF!</f>
        <v>#REF!</v>
      </c>
      <c r="O38" t="e">
        <f>物品!#REF!</f>
        <v>#REF!</v>
      </c>
      <c r="P38" t="e">
        <f>物品!#REF!</f>
        <v>#REF!</v>
      </c>
      <c r="Q38" t="e">
        <f>物品!#REF!</f>
        <v>#REF!</v>
      </c>
      <c r="R38" t="e">
        <f>物品!#REF!</f>
        <v>#REF!</v>
      </c>
      <c r="S38" t="e">
        <f>物品!#REF!</f>
        <v>#REF!</v>
      </c>
      <c r="T38" t="e">
        <f>物品!#REF!</f>
        <v>#REF!</v>
      </c>
      <c r="U38" t="e">
        <f>物品!#REF!</f>
        <v>#REF!</v>
      </c>
      <c r="V38" t="e">
        <f>物品!#REF!</f>
        <v>#REF!</v>
      </c>
      <c r="W38" t="e">
        <f>物品!#REF!</f>
        <v>#REF!</v>
      </c>
      <c r="X38" t="e">
        <f t="shared" si="1"/>
        <v>#REF!</v>
      </c>
      <c r="Y38" t="e">
        <f>物品!#REF!</f>
        <v>#REF!</v>
      </c>
      <c r="Z38" t="e">
        <f>物品!#REF!</f>
        <v>#REF!</v>
      </c>
      <c r="AA38" t="e">
        <f>物品!#REF!</f>
        <v>#REF!</v>
      </c>
      <c r="AB38" t="e">
        <f>物品!#REF!</f>
        <v>#REF!</v>
      </c>
      <c r="AC38" t="e">
        <f>物品!#REF!</f>
        <v>#REF!</v>
      </c>
      <c r="AD38" t="e">
        <f>物品!#REF!</f>
        <v>#REF!</v>
      </c>
      <c r="AE38" t="e">
        <f>物品!#REF!</f>
        <v>#REF!</v>
      </c>
      <c r="AF38" t="e">
        <f>物品!#REF!</f>
        <v>#REF!</v>
      </c>
      <c r="AG38" t="e">
        <f>物品!#REF!</f>
        <v>#REF!</v>
      </c>
      <c r="AH38" t="e">
        <f>物品!#REF!</f>
        <v>#REF!</v>
      </c>
      <c r="AI38" t="e">
        <f t="shared" si="2"/>
        <v>#REF!</v>
      </c>
      <c r="AJ38" t="e">
        <f>物品!#REF!</f>
        <v>#REF!</v>
      </c>
      <c r="AK38" t="e">
        <f>物品!#REF!</f>
        <v>#REF!</v>
      </c>
      <c r="AL38" t="e">
        <f>物品!#REF!</f>
        <v>#REF!</v>
      </c>
      <c r="AM38" t="e">
        <f>物品!#REF!</f>
        <v>#REF!</v>
      </c>
      <c r="AN38" t="e">
        <f>物品!#REF!</f>
        <v>#REF!</v>
      </c>
      <c r="AO38" t="e">
        <f>物品!#REF!</f>
        <v>#REF!</v>
      </c>
      <c r="AP38" t="e">
        <f>物品!#REF!</f>
        <v>#REF!</v>
      </c>
      <c r="AQ38" t="e">
        <f>物品!#REF!</f>
        <v>#REF!</v>
      </c>
      <c r="AR38" t="e">
        <f>物品!#REF!</f>
        <v>#REF!</v>
      </c>
      <c r="AS38" t="e">
        <f>物品!#REF!</f>
        <v>#REF!</v>
      </c>
      <c r="AT38" t="e">
        <f t="shared" si="3"/>
        <v>#REF!</v>
      </c>
      <c r="AU38" t="e">
        <f>物品!#REF!</f>
        <v>#REF!</v>
      </c>
      <c r="AV38" t="e">
        <f>物品!#REF!</f>
        <v>#REF!</v>
      </c>
      <c r="AW38" t="e">
        <f>物品!#REF!</f>
        <v>#REF!</v>
      </c>
      <c r="AX38" t="e">
        <f>物品!#REF!</f>
        <v>#REF!</v>
      </c>
      <c r="AY38" t="e">
        <f>物品!#REF!</f>
        <v>#REF!</v>
      </c>
      <c r="AZ38" t="e">
        <f>物品!#REF!</f>
        <v>#REF!</v>
      </c>
      <c r="BA38" t="e">
        <f>物品!#REF!</f>
        <v>#REF!</v>
      </c>
      <c r="BB38" t="e">
        <f>物品!#REF!</f>
        <v>#REF!</v>
      </c>
      <c r="BC38" t="e">
        <f>物品!#REF!</f>
        <v>#REF!</v>
      </c>
      <c r="BD38" t="e">
        <f>物品!#REF!</f>
        <v>#REF!</v>
      </c>
      <c r="BE38" t="e">
        <f t="shared" si="4"/>
        <v>#REF!</v>
      </c>
      <c r="BF38" t="e">
        <f>物品!#REF!</f>
        <v>#REF!</v>
      </c>
      <c r="BG38" t="e">
        <f>物品!#REF!</f>
        <v>#REF!</v>
      </c>
      <c r="BH38" t="e">
        <f>物品!#REF!</f>
        <v>#REF!</v>
      </c>
      <c r="BI38" t="e">
        <f>物品!#REF!</f>
        <v>#REF!</v>
      </c>
      <c r="BJ38" t="e">
        <f>物品!#REF!</f>
        <v>#REF!</v>
      </c>
      <c r="BK38" t="e">
        <f>物品!#REF!</f>
        <v>#REF!</v>
      </c>
      <c r="BL38" t="e">
        <f>物品!#REF!</f>
        <v>#REF!</v>
      </c>
      <c r="BM38" t="e">
        <f>物品!#REF!</f>
        <v>#REF!</v>
      </c>
      <c r="BN38" t="e">
        <f>物品!#REF!</f>
        <v>#REF!</v>
      </c>
      <c r="BO38" t="e">
        <f>物品!#REF!</f>
        <v>#REF!</v>
      </c>
      <c r="BP38" t="e">
        <f t="shared" si="5"/>
        <v>#REF!</v>
      </c>
      <c r="BQ38" t="e">
        <f>物品!#REF!</f>
        <v>#REF!</v>
      </c>
      <c r="BR38" t="e">
        <f>物品!#REF!</f>
        <v>#REF!</v>
      </c>
      <c r="BS38" t="e">
        <f>物品!#REF!</f>
        <v>#REF!</v>
      </c>
      <c r="BT38" t="e">
        <f>物品!#REF!</f>
        <v>#REF!</v>
      </c>
      <c r="BU38" t="e">
        <f>物品!#REF!</f>
        <v>#REF!</v>
      </c>
      <c r="BV38" t="e">
        <f>物品!#REF!</f>
        <v>#REF!</v>
      </c>
      <c r="BW38" t="e">
        <f>物品!#REF!</f>
        <v>#REF!</v>
      </c>
      <c r="BX38" t="e">
        <f>物品!#REF!</f>
        <v>#REF!</v>
      </c>
      <c r="BY38" t="e">
        <f>物品!#REF!</f>
        <v>#REF!</v>
      </c>
      <c r="BZ38" t="e">
        <f>物品!#REF!</f>
        <v>#REF!</v>
      </c>
      <c r="CA38" t="e">
        <f t="shared" si="6"/>
        <v>#REF!</v>
      </c>
      <c r="CB38" t="e">
        <f t="shared" si="7"/>
        <v>#REF!</v>
      </c>
      <c r="CC38" t="e">
        <f t="shared" si="8"/>
        <v>#REF!</v>
      </c>
      <c r="CD38" t="e">
        <f t="shared" si="9"/>
        <v>#REF!</v>
      </c>
      <c r="CE38" t="e">
        <f t="shared" si="10"/>
        <v>#REF!</v>
      </c>
      <c r="CF38" t="e">
        <f t="shared" si="11"/>
        <v>#REF!</v>
      </c>
      <c r="CG38" t="e">
        <f t="shared" si="12"/>
        <v>#REF!</v>
      </c>
      <c r="CH38" t="e">
        <f t="shared" si="13"/>
        <v>#REF!</v>
      </c>
    </row>
    <row r="39" spans="1:86">
      <c r="A39" t="e">
        <f>物品!#REF!</f>
        <v>#REF!</v>
      </c>
      <c r="B39" t="e">
        <f>物品!#REF!</f>
        <v>#REF!</v>
      </c>
      <c r="C39" t="e">
        <f>物品!#REF!</f>
        <v>#REF!</v>
      </c>
      <c r="D39" t="e">
        <f>物品!#REF!</f>
        <v>#REF!</v>
      </c>
      <c r="E39" t="e">
        <f>物品!#REF!</f>
        <v>#REF!</v>
      </c>
      <c r="F39" t="e">
        <f>物品!#REF!</f>
        <v>#REF!</v>
      </c>
      <c r="G39" t="e">
        <f>物品!#REF!</f>
        <v>#REF!</v>
      </c>
      <c r="H39" t="e">
        <f>物品!#REF!</f>
        <v>#REF!</v>
      </c>
      <c r="I39" t="e">
        <f>物品!#REF!</f>
        <v>#REF!</v>
      </c>
      <c r="J39" t="e">
        <f>物品!#REF!</f>
        <v>#REF!</v>
      </c>
      <c r="K39" t="e">
        <f>物品!#REF!</f>
        <v>#REF!</v>
      </c>
      <c r="L39" t="e">
        <f>物品!#REF!</f>
        <v>#REF!</v>
      </c>
      <c r="M39" t="e">
        <f t="shared" si="0"/>
        <v>#REF!</v>
      </c>
      <c r="N39" t="e">
        <f>物品!#REF!</f>
        <v>#REF!</v>
      </c>
      <c r="O39" t="e">
        <f>物品!#REF!</f>
        <v>#REF!</v>
      </c>
      <c r="P39" t="e">
        <f>物品!#REF!</f>
        <v>#REF!</v>
      </c>
      <c r="Q39" t="e">
        <f>物品!#REF!</f>
        <v>#REF!</v>
      </c>
      <c r="R39" t="e">
        <f>物品!#REF!</f>
        <v>#REF!</v>
      </c>
      <c r="S39" t="e">
        <f>物品!#REF!</f>
        <v>#REF!</v>
      </c>
      <c r="T39" t="e">
        <f>物品!#REF!</f>
        <v>#REF!</v>
      </c>
      <c r="U39" t="e">
        <f>物品!#REF!</f>
        <v>#REF!</v>
      </c>
      <c r="V39" t="e">
        <f>物品!#REF!</f>
        <v>#REF!</v>
      </c>
      <c r="W39" t="e">
        <f>物品!#REF!</f>
        <v>#REF!</v>
      </c>
      <c r="X39" t="e">
        <f t="shared" si="1"/>
        <v>#REF!</v>
      </c>
      <c r="Y39" t="e">
        <f>物品!#REF!</f>
        <v>#REF!</v>
      </c>
      <c r="Z39" t="e">
        <f>物品!#REF!</f>
        <v>#REF!</v>
      </c>
      <c r="AA39" t="e">
        <f>物品!#REF!</f>
        <v>#REF!</v>
      </c>
      <c r="AB39" t="e">
        <f>物品!#REF!</f>
        <v>#REF!</v>
      </c>
      <c r="AC39" t="e">
        <f>物品!#REF!</f>
        <v>#REF!</v>
      </c>
      <c r="AD39" t="e">
        <f>物品!#REF!</f>
        <v>#REF!</v>
      </c>
      <c r="AE39" t="e">
        <f>物品!#REF!</f>
        <v>#REF!</v>
      </c>
      <c r="AF39" t="e">
        <f>物品!#REF!</f>
        <v>#REF!</v>
      </c>
      <c r="AG39" t="e">
        <f>物品!#REF!</f>
        <v>#REF!</v>
      </c>
      <c r="AH39" t="e">
        <f>物品!#REF!</f>
        <v>#REF!</v>
      </c>
      <c r="AI39" t="e">
        <f t="shared" si="2"/>
        <v>#REF!</v>
      </c>
      <c r="AJ39" t="e">
        <f>物品!#REF!</f>
        <v>#REF!</v>
      </c>
      <c r="AK39" t="e">
        <f>物品!#REF!</f>
        <v>#REF!</v>
      </c>
      <c r="AL39" t="e">
        <f>物品!#REF!</f>
        <v>#REF!</v>
      </c>
      <c r="AM39" t="e">
        <f>物品!#REF!</f>
        <v>#REF!</v>
      </c>
      <c r="AN39" t="e">
        <f>物品!#REF!</f>
        <v>#REF!</v>
      </c>
      <c r="AO39" t="e">
        <f>物品!#REF!</f>
        <v>#REF!</v>
      </c>
      <c r="AP39" t="e">
        <f>物品!#REF!</f>
        <v>#REF!</v>
      </c>
      <c r="AQ39" t="e">
        <f>物品!#REF!</f>
        <v>#REF!</v>
      </c>
      <c r="AR39" t="e">
        <f>物品!#REF!</f>
        <v>#REF!</v>
      </c>
      <c r="AS39" t="e">
        <f>物品!#REF!</f>
        <v>#REF!</v>
      </c>
      <c r="AT39" t="e">
        <f t="shared" si="3"/>
        <v>#REF!</v>
      </c>
      <c r="AU39" t="e">
        <f>物品!#REF!</f>
        <v>#REF!</v>
      </c>
      <c r="AV39" t="e">
        <f>物品!#REF!</f>
        <v>#REF!</v>
      </c>
      <c r="AW39" t="e">
        <f>物品!#REF!</f>
        <v>#REF!</v>
      </c>
      <c r="AX39" t="e">
        <f>物品!#REF!</f>
        <v>#REF!</v>
      </c>
      <c r="AY39" t="e">
        <f>物品!#REF!</f>
        <v>#REF!</v>
      </c>
      <c r="AZ39" t="e">
        <f>物品!#REF!</f>
        <v>#REF!</v>
      </c>
      <c r="BA39" t="e">
        <f>物品!#REF!</f>
        <v>#REF!</v>
      </c>
      <c r="BB39" t="e">
        <f>物品!#REF!</f>
        <v>#REF!</v>
      </c>
      <c r="BC39" t="e">
        <f>物品!#REF!</f>
        <v>#REF!</v>
      </c>
      <c r="BD39" t="e">
        <f>物品!#REF!</f>
        <v>#REF!</v>
      </c>
      <c r="BE39" t="e">
        <f t="shared" si="4"/>
        <v>#REF!</v>
      </c>
      <c r="BF39" t="e">
        <f>物品!#REF!</f>
        <v>#REF!</v>
      </c>
      <c r="BG39" t="e">
        <f>物品!#REF!</f>
        <v>#REF!</v>
      </c>
      <c r="BH39" t="e">
        <f>物品!#REF!</f>
        <v>#REF!</v>
      </c>
      <c r="BI39" t="e">
        <f>物品!#REF!</f>
        <v>#REF!</v>
      </c>
      <c r="BJ39" t="e">
        <f>物品!#REF!</f>
        <v>#REF!</v>
      </c>
      <c r="BK39" t="e">
        <f>物品!#REF!</f>
        <v>#REF!</v>
      </c>
      <c r="BL39" t="e">
        <f>物品!#REF!</f>
        <v>#REF!</v>
      </c>
      <c r="BM39" t="e">
        <f>物品!#REF!</f>
        <v>#REF!</v>
      </c>
      <c r="BN39" t="e">
        <f>物品!#REF!</f>
        <v>#REF!</v>
      </c>
      <c r="BO39" t="e">
        <f>物品!#REF!</f>
        <v>#REF!</v>
      </c>
      <c r="BP39" t="e">
        <f t="shared" si="5"/>
        <v>#REF!</v>
      </c>
      <c r="BQ39" t="e">
        <f>物品!#REF!</f>
        <v>#REF!</v>
      </c>
      <c r="BR39" t="e">
        <f>物品!#REF!</f>
        <v>#REF!</v>
      </c>
      <c r="BS39" t="e">
        <f>物品!#REF!</f>
        <v>#REF!</v>
      </c>
      <c r="BT39" t="e">
        <f>物品!#REF!</f>
        <v>#REF!</v>
      </c>
      <c r="BU39" t="e">
        <f>物品!#REF!</f>
        <v>#REF!</v>
      </c>
      <c r="BV39" t="e">
        <f>物品!#REF!</f>
        <v>#REF!</v>
      </c>
      <c r="BW39" t="e">
        <f>物品!#REF!</f>
        <v>#REF!</v>
      </c>
      <c r="BX39" t="e">
        <f>物品!#REF!</f>
        <v>#REF!</v>
      </c>
      <c r="BY39" t="e">
        <f>物品!#REF!</f>
        <v>#REF!</v>
      </c>
      <c r="BZ39" t="e">
        <f>物品!#REF!</f>
        <v>#REF!</v>
      </c>
      <c r="CA39" t="e">
        <f t="shared" si="6"/>
        <v>#REF!</v>
      </c>
      <c r="CB39" t="e">
        <f t="shared" si="7"/>
        <v>#REF!</v>
      </c>
      <c r="CC39" t="e">
        <f t="shared" si="8"/>
        <v>#REF!</v>
      </c>
      <c r="CD39" t="e">
        <f t="shared" si="9"/>
        <v>#REF!</v>
      </c>
      <c r="CE39" t="e">
        <f t="shared" si="10"/>
        <v>#REF!</v>
      </c>
      <c r="CF39" t="e">
        <f t="shared" si="11"/>
        <v>#REF!</v>
      </c>
      <c r="CG39" t="e">
        <f t="shared" si="12"/>
        <v>#REF!</v>
      </c>
      <c r="CH39" t="e">
        <f t="shared" si="13"/>
        <v>#REF!</v>
      </c>
    </row>
    <row r="40" spans="1:86">
      <c r="A40" t="e">
        <f>物品!#REF!</f>
        <v>#REF!</v>
      </c>
      <c r="B40" t="e">
        <f>物品!#REF!</f>
        <v>#REF!</v>
      </c>
      <c r="C40" t="e">
        <f>物品!#REF!</f>
        <v>#REF!</v>
      </c>
      <c r="D40" t="e">
        <f>物品!#REF!</f>
        <v>#REF!</v>
      </c>
      <c r="E40" t="e">
        <f>物品!#REF!</f>
        <v>#REF!</v>
      </c>
      <c r="F40" t="e">
        <f>物品!#REF!</f>
        <v>#REF!</v>
      </c>
      <c r="G40" t="e">
        <f>物品!#REF!</f>
        <v>#REF!</v>
      </c>
      <c r="H40" t="e">
        <f>物品!#REF!</f>
        <v>#REF!</v>
      </c>
      <c r="I40" t="e">
        <f>物品!#REF!</f>
        <v>#REF!</v>
      </c>
      <c r="J40" t="e">
        <f>物品!#REF!</f>
        <v>#REF!</v>
      </c>
      <c r="K40" t="e">
        <f>物品!#REF!</f>
        <v>#REF!</v>
      </c>
      <c r="L40" t="e">
        <f>物品!#REF!</f>
        <v>#REF!</v>
      </c>
      <c r="M40" t="e">
        <f t="shared" si="0"/>
        <v>#REF!</v>
      </c>
      <c r="N40" t="e">
        <f>物品!#REF!</f>
        <v>#REF!</v>
      </c>
      <c r="O40" t="e">
        <f>物品!#REF!</f>
        <v>#REF!</v>
      </c>
      <c r="P40" t="e">
        <f>物品!#REF!</f>
        <v>#REF!</v>
      </c>
      <c r="Q40" t="e">
        <f>物品!#REF!</f>
        <v>#REF!</v>
      </c>
      <c r="R40" t="e">
        <f>物品!#REF!</f>
        <v>#REF!</v>
      </c>
      <c r="S40" t="e">
        <f>物品!#REF!</f>
        <v>#REF!</v>
      </c>
      <c r="T40" t="e">
        <f>物品!#REF!</f>
        <v>#REF!</v>
      </c>
      <c r="U40" t="e">
        <f>物品!#REF!</f>
        <v>#REF!</v>
      </c>
      <c r="V40" t="e">
        <f>物品!#REF!</f>
        <v>#REF!</v>
      </c>
      <c r="W40" t="e">
        <f>物品!#REF!</f>
        <v>#REF!</v>
      </c>
      <c r="X40" t="e">
        <f t="shared" si="1"/>
        <v>#REF!</v>
      </c>
      <c r="Y40" t="e">
        <f>物品!#REF!</f>
        <v>#REF!</v>
      </c>
      <c r="Z40" t="e">
        <f>物品!#REF!</f>
        <v>#REF!</v>
      </c>
      <c r="AA40" t="e">
        <f>物品!#REF!</f>
        <v>#REF!</v>
      </c>
      <c r="AB40" t="e">
        <f>物品!#REF!</f>
        <v>#REF!</v>
      </c>
      <c r="AC40" t="e">
        <f>物品!#REF!</f>
        <v>#REF!</v>
      </c>
      <c r="AD40" t="e">
        <f>物品!#REF!</f>
        <v>#REF!</v>
      </c>
      <c r="AE40" t="e">
        <f>物品!#REF!</f>
        <v>#REF!</v>
      </c>
      <c r="AF40" t="e">
        <f>物品!#REF!</f>
        <v>#REF!</v>
      </c>
      <c r="AG40" t="e">
        <f>物品!#REF!</f>
        <v>#REF!</v>
      </c>
      <c r="AH40" t="e">
        <f>物品!#REF!</f>
        <v>#REF!</v>
      </c>
      <c r="AI40" t="e">
        <f t="shared" si="2"/>
        <v>#REF!</v>
      </c>
      <c r="AJ40" t="e">
        <f>物品!#REF!</f>
        <v>#REF!</v>
      </c>
      <c r="AK40" t="e">
        <f>物品!#REF!</f>
        <v>#REF!</v>
      </c>
      <c r="AL40" t="e">
        <f>物品!#REF!</f>
        <v>#REF!</v>
      </c>
      <c r="AM40" t="e">
        <f>物品!#REF!</f>
        <v>#REF!</v>
      </c>
      <c r="AN40" t="e">
        <f>物品!#REF!</f>
        <v>#REF!</v>
      </c>
      <c r="AO40" t="e">
        <f>物品!#REF!</f>
        <v>#REF!</v>
      </c>
      <c r="AP40" t="e">
        <f>物品!#REF!</f>
        <v>#REF!</v>
      </c>
      <c r="AQ40" t="e">
        <f>物品!#REF!</f>
        <v>#REF!</v>
      </c>
      <c r="AR40" t="e">
        <f>物品!#REF!</f>
        <v>#REF!</v>
      </c>
      <c r="AS40" t="e">
        <f>物品!#REF!</f>
        <v>#REF!</v>
      </c>
      <c r="AT40" t="e">
        <f t="shared" si="3"/>
        <v>#REF!</v>
      </c>
      <c r="AU40" t="e">
        <f>物品!#REF!</f>
        <v>#REF!</v>
      </c>
      <c r="AV40" t="e">
        <f>物品!#REF!</f>
        <v>#REF!</v>
      </c>
      <c r="AW40" t="e">
        <f>物品!#REF!</f>
        <v>#REF!</v>
      </c>
      <c r="AX40" t="e">
        <f>物品!#REF!</f>
        <v>#REF!</v>
      </c>
      <c r="AY40" t="e">
        <f>物品!#REF!</f>
        <v>#REF!</v>
      </c>
      <c r="AZ40" t="e">
        <f>物品!#REF!</f>
        <v>#REF!</v>
      </c>
      <c r="BA40" t="e">
        <f>物品!#REF!</f>
        <v>#REF!</v>
      </c>
      <c r="BB40" t="e">
        <f>物品!#REF!</f>
        <v>#REF!</v>
      </c>
      <c r="BC40" t="e">
        <f>物品!#REF!</f>
        <v>#REF!</v>
      </c>
      <c r="BD40" t="e">
        <f>物品!#REF!</f>
        <v>#REF!</v>
      </c>
      <c r="BE40" t="e">
        <f t="shared" si="4"/>
        <v>#REF!</v>
      </c>
      <c r="BF40" t="e">
        <f>物品!#REF!</f>
        <v>#REF!</v>
      </c>
      <c r="BG40" t="e">
        <f>物品!#REF!</f>
        <v>#REF!</v>
      </c>
      <c r="BH40" t="e">
        <f>物品!#REF!</f>
        <v>#REF!</v>
      </c>
      <c r="BI40" t="e">
        <f>物品!#REF!</f>
        <v>#REF!</v>
      </c>
      <c r="BJ40" t="e">
        <f>物品!#REF!</f>
        <v>#REF!</v>
      </c>
      <c r="BK40" t="e">
        <f>物品!#REF!</f>
        <v>#REF!</v>
      </c>
      <c r="BL40" t="e">
        <f>物品!#REF!</f>
        <v>#REF!</v>
      </c>
      <c r="BM40" t="e">
        <f>物品!#REF!</f>
        <v>#REF!</v>
      </c>
      <c r="BN40" t="e">
        <f>物品!#REF!</f>
        <v>#REF!</v>
      </c>
      <c r="BO40" t="e">
        <f>物品!#REF!</f>
        <v>#REF!</v>
      </c>
      <c r="BP40" t="e">
        <f t="shared" si="5"/>
        <v>#REF!</v>
      </c>
      <c r="BQ40" t="e">
        <f>物品!#REF!</f>
        <v>#REF!</v>
      </c>
      <c r="BR40" t="e">
        <f>物品!#REF!</f>
        <v>#REF!</v>
      </c>
      <c r="BS40" t="e">
        <f>物品!#REF!</f>
        <v>#REF!</v>
      </c>
      <c r="BT40" t="e">
        <f>物品!#REF!</f>
        <v>#REF!</v>
      </c>
      <c r="BU40" t="e">
        <f>物品!#REF!</f>
        <v>#REF!</v>
      </c>
      <c r="BV40" t="e">
        <f>物品!#REF!</f>
        <v>#REF!</v>
      </c>
      <c r="BW40" t="e">
        <f>物品!#REF!</f>
        <v>#REF!</v>
      </c>
      <c r="BX40" t="e">
        <f>物品!#REF!</f>
        <v>#REF!</v>
      </c>
      <c r="BY40" t="e">
        <f>物品!#REF!</f>
        <v>#REF!</v>
      </c>
      <c r="BZ40" t="e">
        <f>物品!#REF!</f>
        <v>#REF!</v>
      </c>
      <c r="CA40" t="e">
        <f t="shared" si="6"/>
        <v>#REF!</v>
      </c>
      <c r="CB40" t="e">
        <f t="shared" si="7"/>
        <v>#REF!</v>
      </c>
      <c r="CC40" t="e">
        <f t="shared" si="8"/>
        <v>#REF!</v>
      </c>
      <c r="CD40" t="e">
        <f t="shared" si="9"/>
        <v>#REF!</v>
      </c>
      <c r="CE40" t="e">
        <f t="shared" si="10"/>
        <v>#REF!</v>
      </c>
      <c r="CF40" t="e">
        <f t="shared" si="11"/>
        <v>#REF!</v>
      </c>
      <c r="CG40" t="e">
        <f t="shared" si="12"/>
        <v>#REF!</v>
      </c>
      <c r="CH40" t="e">
        <f t="shared" si="13"/>
        <v>#REF!</v>
      </c>
    </row>
    <row r="41" spans="1:86">
      <c r="A41" t="e">
        <f>物品!#REF!</f>
        <v>#REF!</v>
      </c>
      <c r="B41" t="e">
        <f>物品!#REF!</f>
        <v>#REF!</v>
      </c>
      <c r="C41" t="e">
        <f>物品!#REF!</f>
        <v>#REF!</v>
      </c>
      <c r="D41" t="e">
        <f>物品!#REF!</f>
        <v>#REF!</v>
      </c>
      <c r="E41" t="e">
        <f>物品!#REF!</f>
        <v>#REF!</v>
      </c>
      <c r="F41" t="e">
        <f>物品!#REF!</f>
        <v>#REF!</v>
      </c>
      <c r="G41" t="e">
        <f>物品!#REF!</f>
        <v>#REF!</v>
      </c>
      <c r="H41" t="e">
        <f>物品!#REF!</f>
        <v>#REF!</v>
      </c>
      <c r="I41" t="e">
        <f>物品!#REF!</f>
        <v>#REF!</v>
      </c>
      <c r="J41" t="e">
        <f>物品!#REF!</f>
        <v>#REF!</v>
      </c>
      <c r="K41" t="e">
        <f>物品!#REF!</f>
        <v>#REF!</v>
      </c>
      <c r="L41" t="e">
        <f>物品!#REF!</f>
        <v>#REF!</v>
      </c>
      <c r="M41" t="e">
        <f t="shared" si="0"/>
        <v>#REF!</v>
      </c>
      <c r="N41" t="e">
        <f>物品!#REF!</f>
        <v>#REF!</v>
      </c>
      <c r="O41" t="e">
        <f>物品!#REF!</f>
        <v>#REF!</v>
      </c>
      <c r="P41" t="e">
        <f>物品!#REF!</f>
        <v>#REF!</v>
      </c>
      <c r="Q41" t="e">
        <f>物品!#REF!</f>
        <v>#REF!</v>
      </c>
      <c r="R41" t="e">
        <f>物品!#REF!</f>
        <v>#REF!</v>
      </c>
      <c r="S41" t="e">
        <f>物品!#REF!</f>
        <v>#REF!</v>
      </c>
      <c r="T41" t="e">
        <f>物品!#REF!</f>
        <v>#REF!</v>
      </c>
      <c r="U41" t="e">
        <f>物品!#REF!</f>
        <v>#REF!</v>
      </c>
      <c r="V41" t="e">
        <f>物品!#REF!</f>
        <v>#REF!</v>
      </c>
      <c r="W41" t="e">
        <f>物品!#REF!</f>
        <v>#REF!</v>
      </c>
      <c r="X41" t="e">
        <f t="shared" si="1"/>
        <v>#REF!</v>
      </c>
      <c r="Y41" t="e">
        <f>物品!#REF!</f>
        <v>#REF!</v>
      </c>
      <c r="Z41" t="e">
        <f>物品!#REF!</f>
        <v>#REF!</v>
      </c>
      <c r="AA41" t="e">
        <f>物品!#REF!</f>
        <v>#REF!</v>
      </c>
      <c r="AB41" t="e">
        <f>物品!#REF!</f>
        <v>#REF!</v>
      </c>
      <c r="AC41" t="e">
        <f>物品!#REF!</f>
        <v>#REF!</v>
      </c>
      <c r="AD41" t="e">
        <f>物品!#REF!</f>
        <v>#REF!</v>
      </c>
      <c r="AE41" t="e">
        <f>物品!#REF!</f>
        <v>#REF!</v>
      </c>
      <c r="AF41" t="e">
        <f>物品!#REF!</f>
        <v>#REF!</v>
      </c>
      <c r="AG41" t="e">
        <f>物品!#REF!</f>
        <v>#REF!</v>
      </c>
      <c r="AH41" t="e">
        <f>物品!#REF!</f>
        <v>#REF!</v>
      </c>
      <c r="AI41" t="e">
        <f t="shared" si="2"/>
        <v>#REF!</v>
      </c>
      <c r="AJ41" t="e">
        <f>物品!#REF!</f>
        <v>#REF!</v>
      </c>
      <c r="AK41" t="e">
        <f>物品!#REF!</f>
        <v>#REF!</v>
      </c>
      <c r="AL41" t="e">
        <f>物品!#REF!</f>
        <v>#REF!</v>
      </c>
      <c r="AM41" t="e">
        <f>物品!#REF!</f>
        <v>#REF!</v>
      </c>
      <c r="AN41" t="e">
        <f>物品!#REF!</f>
        <v>#REF!</v>
      </c>
      <c r="AO41" t="e">
        <f>物品!#REF!</f>
        <v>#REF!</v>
      </c>
      <c r="AP41" t="e">
        <f>物品!#REF!</f>
        <v>#REF!</v>
      </c>
      <c r="AQ41" t="e">
        <f>物品!#REF!</f>
        <v>#REF!</v>
      </c>
      <c r="AR41" t="e">
        <f>物品!#REF!</f>
        <v>#REF!</v>
      </c>
      <c r="AS41" t="e">
        <f>物品!#REF!</f>
        <v>#REF!</v>
      </c>
      <c r="AT41" t="e">
        <f t="shared" si="3"/>
        <v>#REF!</v>
      </c>
      <c r="AU41" t="e">
        <f>物品!#REF!</f>
        <v>#REF!</v>
      </c>
      <c r="AV41" t="e">
        <f>物品!#REF!</f>
        <v>#REF!</v>
      </c>
      <c r="AW41" t="e">
        <f>物品!#REF!</f>
        <v>#REF!</v>
      </c>
      <c r="AX41" t="e">
        <f>物品!#REF!</f>
        <v>#REF!</v>
      </c>
      <c r="AY41" t="e">
        <f>物品!#REF!</f>
        <v>#REF!</v>
      </c>
      <c r="AZ41" t="e">
        <f>物品!#REF!</f>
        <v>#REF!</v>
      </c>
      <c r="BA41" t="e">
        <f>物品!#REF!</f>
        <v>#REF!</v>
      </c>
      <c r="BB41" t="e">
        <f>物品!#REF!</f>
        <v>#REF!</v>
      </c>
      <c r="BC41" t="e">
        <f>物品!#REF!</f>
        <v>#REF!</v>
      </c>
      <c r="BD41" t="e">
        <f>物品!#REF!</f>
        <v>#REF!</v>
      </c>
      <c r="BE41" t="e">
        <f t="shared" si="4"/>
        <v>#REF!</v>
      </c>
      <c r="BF41" t="e">
        <f>物品!#REF!</f>
        <v>#REF!</v>
      </c>
      <c r="BG41" t="e">
        <f>物品!#REF!</f>
        <v>#REF!</v>
      </c>
      <c r="BH41" t="e">
        <f>物品!#REF!</f>
        <v>#REF!</v>
      </c>
      <c r="BI41" t="e">
        <f>物品!#REF!</f>
        <v>#REF!</v>
      </c>
      <c r="BJ41" t="e">
        <f>物品!#REF!</f>
        <v>#REF!</v>
      </c>
      <c r="BK41" t="e">
        <f>物品!#REF!</f>
        <v>#REF!</v>
      </c>
      <c r="BL41" t="e">
        <f>物品!#REF!</f>
        <v>#REF!</v>
      </c>
      <c r="BM41" t="e">
        <f>物品!#REF!</f>
        <v>#REF!</v>
      </c>
      <c r="BN41" t="e">
        <f>物品!#REF!</f>
        <v>#REF!</v>
      </c>
      <c r="BO41" t="e">
        <f>物品!#REF!</f>
        <v>#REF!</v>
      </c>
      <c r="BP41" t="e">
        <f t="shared" si="5"/>
        <v>#REF!</v>
      </c>
      <c r="BQ41" t="e">
        <f>物品!#REF!</f>
        <v>#REF!</v>
      </c>
      <c r="BR41" t="e">
        <f>物品!#REF!</f>
        <v>#REF!</v>
      </c>
      <c r="BS41" t="e">
        <f>物品!#REF!</f>
        <v>#REF!</v>
      </c>
      <c r="BT41" t="e">
        <f>物品!#REF!</f>
        <v>#REF!</v>
      </c>
      <c r="BU41" t="e">
        <f>物品!#REF!</f>
        <v>#REF!</v>
      </c>
      <c r="BV41" t="e">
        <f>物品!#REF!</f>
        <v>#REF!</v>
      </c>
      <c r="BW41" t="e">
        <f>物品!#REF!</f>
        <v>#REF!</v>
      </c>
      <c r="BX41" t="e">
        <f>物品!#REF!</f>
        <v>#REF!</v>
      </c>
      <c r="BY41" t="e">
        <f>物品!#REF!</f>
        <v>#REF!</v>
      </c>
      <c r="BZ41" t="e">
        <f>物品!#REF!</f>
        <v>#REF!</v>
      </c>
      <c r="CA41" t="e">
        <f t="shared" si="6"/>
        <v>#REF!</v>
      </c>
      <c r="CB41" t="e">
        <f t="shared" si="7"/>
        <v>#REF!</v>
      </c>
      <c r="CC41" t="e">
        <f t="shared" si="8"/>
        <v>#REF!</v>
      </c>
      <c r="CD41" t="e">
        <f t="shared" si="9"/>
        <v>#REF!</v>
      </c>
      <c r="CE41" t="e">
        <f t="shared" si="10"/>
        <v>#REF!</v>
      </c>
      <c r="CF41" t="e">
        <f t="shared" si="11"/>
        <v>#REF!</v>
      </c>
      <c r="CG41" t="e">
        <f t="shared" si="12"/>
        <v>#REF!</v>
      </c>
      <c r="CH41" t="e">
        <f t="shared" si="13"/>
        <v>#REF!</v>
      </c>
    </row>
    <row r="42" spans="1:86">
      <c r="A42" t="e">
        <f>物品!#REF!</f>
        <v>#REF!</v>
      </c>
      <c r="B42" t="e">
        <f>物品!#REF!</f>
        <v>#REF!</v>
      </c>
      <c r="C42" t="e">
        <f>物品!#REF!</f>
        <v>#REF!</v>
      </c>
      <c r="D42" t="e">
        <f>物品!#REF!</f>
        <v>#REF!</v>
      </c>
      <c r="E42" t="e">
        <f>物品!#REF!</f>
        <v>#REF!</v>
      </c>
      <c r="F42" t="e">
        <f>物品!#REF!</f>
        <v>#REF!</v>
      </c>
      <c r="G42" t="e">
        <f>物品!#REF!</f>
        <v>#REF!</v>
      </c>
      <c r="H42" t="e">
        <f>物品!#REF!</f>
        <v>#REF!</v>
      </c>
      <c r="I42" t="e">
        <f>物品!#REF!</f>
        <v>#REF!</v>
      </c>
      <c r="J42" t="e">
        <f>物品!#REF!</f>
        <v>#REF!</v>
      </c>
      <c r="K42" t="e">
        <f>物品!#REF!</f>
        <v>#REF!</v>
      </c>
      <c r="L42" t="e">
        <f>物品!#REF!</f>
        <v>#REF!</v>
      </c>
      <c r="M42" t="e">
        <f t="shared" si="0"/>
        <v>#REF!</v>
      </c>
      <c r="N42" t="e">
        <f>物品!#REF!</f>
        <v>#REF!</v>
      </c>
      <c r="O42" t="e">
        <f>物品!#REF!</f>
        <v>#REF!</v>
      </c>
      <c r="P42" t="e">
        <f>物品!#REF!</f>
        <v>#REF!</v>
      </c>
      <c r="Q42" t="e">
        <f>物品!#REF!</f>
        <v>#REF!</v>
      </c>
      <c r="R42" t="e">
        <f>物品!#REF!</f>
        <v>#REF!</v>
      </c>
      <c r="S42" t="e">
        <f>物品!#REF!</f>
        <v>#REF!</v>
      </c>
      <c r="T42" t="e">
        <f>物品!#REF!</f>
        <v>#REF!</v>
      </c>
      <c r="U42" t="e">
        <f>物品!#REF!</f>
        <v>#REF!</v>
      </c>
      <c r="V42" t="e">
        <f>物品!#REF!</f>
        <v>#REF!</v>
      </c>
      <c r="W42" t="e">
        <f>物品!#REF!</f>
        <v>#REF!</v>
      </c>
      <c r="X42" t="e">
        <f t="shared" si="1"/>
        <v>#REF!</v>
      </c>
      <c r="Y42" t="e">
        <f>物品!#REF!</f>
        <v>#REF!</v>
      </c>
      <c r="Z42" t="e">
        <f>物品!#REF!</f>
        <v>#REF!</v>
      </c>
      <c r="AA42" t="e">
        <f>物品!#REF!</f>
        <v>#REF!</v>
      </c>
      <c r="AB42" t="e">
        <f>物品!#REF!</f>
        <v>#REF!</v>
      </c>
      <c r="AC42" t="e">
        <f>物品!#REF!</f>
        <v>#REF!</v>
      </c>
      <c r="AD42" t="e">
        <f>物品!#REF!</f>
        <v>#REF!</v>
      </c>
      <c r="AE42" t="e">
        <f>物品!#REF!</f>
        <v>#REF!</v>
      </c>
      <c r="AF42" t="e">
        <f>物品!#REF!</f>
        <v>#REF!</v>
      </c>
      <c r="AG42" t="e">
        <f>物品!#REF!</f>
        <v>#REF!</v>
      </c>
      <c r="AH42" t="e">
        <f>物品!#REF!</f>
        <v>#REF!</v>
      </c>
      <c r="AI42" t="e">
        <f t="shared" si="2"/>
        <v>#REF!</v>
      </c>
      <c r="AJ42" t="e">
        <f>物品!#REF!</f>
        <v>#REF!</v>
      </c>
      <c r="AK42" t="e">
        <f>物品!#REF!</f>
        <v>#REF!</v>
      </c>
      <c r="AL42" t="e">
        <f>物品!#REF!</f>
        <v>#REF!</v>
      </c>
      <c r="AM42" t="e">
        <f>物品!#REF!</f>
        <v>#REF!</v>
      </c>
      <c r="AN42" t="e">
        <f>物品!#REF!</f>
        <v>#REF!</v>
      </c>
      <c r="AO42" t="e">
        <f>物品!#REF!</f>
        <v>#REF!</v>
      </c>
      <c r="AP42" t="e">
        <f>物品!#REF!</f>
        <v>#REF!</v>
      </c>
      <c r="AQ42" t="e">
        <f>物品!#REF!</f>
        <v>#REF!</v>
      </c>
      <c r="AR42" t="e">
        <f>物品!#REF!</f>
        <v>#REF!</v>
      </c>
      <c r="AS42" t="e">
        <f>物品!#REF!</f>
        <v>#REF!</v>
      </c>
      <c r="AT42" t="e">
        <f t="shared" si="3"/>
        <v>#REF!</v>
      </c>
      <c r="AU42" t="e">
        <f>物品!#REF!</f>
        <v>#REF!</v>
      </c>
      <c r="AV42" t="e">
        <f>物品!#REF!</f>
        <v>#REF!</v>
      </c>
      <c r="AW42" t="e">
        <f>物品!#REF!</f>
        <v>#REF!</v>
      </c>
      <c r="AX42" t="e">
        <f>物品!#REF!</f>
        <v>#REF!</v>
      </c>
      <c r="AY42" t="e">
        <f>物品!#REF!</f>
        <v>#REF!</v>
      </c>
      <c r="AZ42" t="e">
        <f>物品!#REF!</f>
        <v>#REF!</v>
      </c>
      <c r="BA42" t="e">
        <f>物品!#REF!</f>
        <v>#REF!</v>
      </c>
      <c r="BB42" t="e">
        <f>物品!#REF!</f>
        <v>#REF!</v>
      </c>
      <c r="BC42" t="e">
        <f>物品!#REF!</f>
        <v>#REF!</v>
      </c>
      <c r="BD42" t="e">
        <f>物品!#REF!</f>
        <v>#REF!</v>
      </c>
      <c r="BE42" t="e">
        <f t="shared" si="4"/>
        <v>#REF!</v>
      </c>
      <c r="BF42" t="e">
        <f>物品!#REF!</f>
        <v>#REF!</v>
      </c>
      <c r="BG42" t="e">
        <f>物品!#REF!</f>
        <v>#REF!</v>
      </c>
      <c r="BH42" t="e">
        <f>物品!#REF!</f>
        <v>#REF!</v>
      </c>
      <c r="BI42" t="e">
        <f>物品!#REF!</f>
        <v>#REF!</v>
      </c>
      <c r="BJ42" t="e">
        <f>物品!#REF!</f>
        <v>#REF!</v>
      </c>
      <c r="BK42" t="e">
        <f>物品!#REF!</f>
        <v>#REF!</v>
      </c>
      <c r="BL42" t="e">
        <f>物品!#REF!</f>
        <v>#REF!</v>
      </c>
      <c r="BM42" t="e">
        <f>物品!#REF!</f>
        <v>#REF!</v>
      </c>
      <c r="BN42" t="e">
        <f>物品!#REF!</f>
        <v>#REF!</v>
      </c>
      <c r="BO42" t="e">
        <f>物品!#REF!</f>
        <v>#REF!</v>
      </c>
      <c r="BP42" t="e">
        <f t="shared" si="5"/>
        <v>#REF!</v>
      </c>
      <c r="BQ42" t="e">
        <f>物品!#REF!</f>
        <v>#REF!</v>
      </c>
      <c r="BR42" t="e">
        <f>物品!#REF!</f>
        <v>#REF!</v>
      </c>
      <c r="BS42" t="e">
        <f>物品!#REF!</f>
        <v>#REF!</v>
      </c>
      <c r="BT42" t="e">
        <f>物品!#REF!</f>
        <v>#REF!</v>
      </c>
      <c r="BU42" t="e">
        <f>物品!#REF!</f>
        <v>#REF!</v>
      </c>
      <c r="BV42" t="e">
        <f>物品!#REF!</f>
        <v>#REF!</v>
      </c>
      <c r="BW42" t="e">
        <f>物品!#REF!</f>
        <v>#REF!</v>
      </c>
      <c r="BX42" t="e">
        <f>物品!#REF!</f>
        <v>#REF!</v>
      </c>
      <c r="BY42" t="e">
        <f>物品!#REF!</f>
        <v>#REF!</v>
      </c>
      <c r="BZ42" t="e">
        <f>物品!#REF!</f>
        <v>#REF!</v>
      </c>
      <c r="CA42" t="e">
        <f t="shared" si="6"/>
        <v>#REF!</v>
      </c>
      <c r="CB42" t="e">
        <f t="shared" si="7"/>
        <v>#REF!</v>
      </c>
      <c r="CC42" t="e">
        <f t="shared" si="8"/>
        <v>#REF!</v>
      </c>
      <c r="CD42" t="e">
        <f t="shared" si="9"/>
        <v>#REF!</v>
      </c>
      <c r="CE42" t="e">
        <f t="shared" si="10"/>
        <v>#REF!</v>
      </c>
      <c r="CF42" t="e">
        <f t="shared" si="11"/>
        <v>#REF!</v>
      </c>
      <c r="CG42" t="e">
        <f t="shared" si="12"/>
        <v>#REF!</v>
      </c>
      <c r="CH42" t="e">
        <f t="shared" si="13"/>
        <v>#REF!</v>
      </c>
    </row>
    <row r="43" spans="1:86">
      <c r="A43" t="e">
        <f>物品!#REF!</f>
        <v>#REF!</v>
      </c>
      <c r="B43" t="e">
        <f>物品!#REF!</f>
        <v>#REF!</v>
      </c>
      <c r="C43" t="e">
        <f>物品!#REF!</f>
        <v>#REF!</v>
      </c>
      <c r="D43" t="e">
        <f>物品!#REF!</f>
        <v>#REF!</v>
      </c>
      <c r="E43" t="e">
        <f>物品!#REF!</f>
        <v>#REF!</v>
      </c>
      <c r="F43" t="e">
        <f>物品!#REF!</f>
        <v>#REF!</v>
      </c>
      <c r="G43" t="e">
        <f>物品!#REF!</f>
        <v>#REF!</v>
      </c>
      <c r="H43" t="e">
        <f>物品!#REF!</f>
        <v>#REF!</v>
      </c>
      <c r="I43" t="e">
        <f>物品!#REF!</f>
        <v>#REF!</v>
      </c>
      <c r="J43" t="e">
        <f>物品!#REF!</f>
        <v>#REF!</v>
      </c>
      <c r="K43" t="e">
        <f>物品!#REF!</f>
        <v>#REF!</v>
      </c>
      <c r="L43" t="e">
        <f>物品!#REF!</f>
        <v>#REF!</v>
      </c>
      <c r="M43" t="e">
        <f t="shared" si="0"/>
        <v>#REF!</v>
      </c>
      <c r="N43" t="e">
        <f>物品!#REF!</f>
        <v>#REF!</v>
      </c>
      <c r="O43" t="e">
        <f>物品!#REF!</f>
        <v>#REF!</v>
      </c>
      <c r="P43" t="e">
        <f>物品!#REF!</f>
        <v>#REF!</v>
      </c>
      <c r="Q43" t="e">
        <f>物品!#REF!</f>
        <v>#REF!</v>
      </c>
      <c r="R43" t="e">
        <f>物品!#REF!</f>
        <v>#REF!</v>
      </c>
      <c r="S43" t="e">
        <f>物品!#REF!</f>
        <v>#REF!</v>
      </c>
      <c r="T43" t="e">
        <f>物品!#REF!</f>
        <v>#REF!</v>
      </c>
      <c r="U43" t="e">
        <f>物品!#REF!</f>
        <v>#REF!</v>
      </c>
      <c r="V43" t="e">
        <f>物品!#REF!</f>
        <v>#REF!</v>
      </c>
      <c r="W43" t="e">
        <f>物品!#REF!</f>
        <v>#REF!</v>
      </c>
      <c r="X43" t="e">
        <f t="shared" si="1"/>
        <v>#REF!</v>
      </c>
      <c r="Y43" t="e">
        <f>物品!#REF!</f>
        <v>#REF!</v>
      </c>
      <c r="Z43" t="e">
        <f>物品!#REF!</f>
        <v>#REF!</v>
      </c>
      <c r="AA43" t="e">
        <f>物品!#REF!</f>
        <v>#REF!</v>
      </c>
      <c r="AB43" t="e">
        <f>物品!#REF!</f>
        <v>#REF!</v>
      </c>
      <c r="AC43" t="e">
        <f>物品!#REF!</f>
        <v>#REF!</v>
      </c>
      <c r="AD43" t="e">
        <f>物品!#REF!</f>
        <v>#REF!</v>
      </c>
      <c r="AE43" t="e">
        <f>物品!#REF!</f>
        <v>#REF!</v>
      </c>
      <c r="AF43" t="e">
        <f>物品!#REF!</f>
        <v>#REF!</v>
      </c>
      <c r="AG43" t="e">
        <f>物品!#REF!</f>
        <v>#REF!</v>
      </c>
      <c r="AH43" t="e">
        <f>物品!#REF!</f>
        <v>#REF!</v>
      </c>
      <c r="AI43" t="e">
        <f t="shared" si="2"/>
        <v>#REF!</v>
      </c>
      <c r="AJ43" t="e">
        <f>物品!#REF!</f>
        <v>#REF!</v>
      </c>
      <c r="AK43" t="e">
        <f>物品!#REF!</f>
        <v>#REF!</v>
      </c>
      <c r="AL43" t="e">
        <f>物品!#REF!</f>
        <v>#REF!</v>
      </c>
      <c r="AM43" t="e">
        <f>物品!#REF!</f>
        <v>#REF!</v>
      </c>
      <c r="AN43" t="e">
        <f>物品!#REF!</f>
        <v>#REF!</v>
      </c>
      <c r="AO43" t="e">
        <f>物品!#REF!</f>
        <v>#REF!</v>
      </c>
      <c r="AP43" t="e">
        <f>物品!#REF!</f>
        <v>#REF!</v>
      </c>
      <c r="AQ43" t="e">
        <f>物品!#REF!</f>
        <v>#REF!</v>
      </c>
      <c r="AR43" t="e">
        <f>物品!#REF!</f>
        <v>#REF!</v>
      </c>
      <c r="AS43" t="e">
        <f>物品!#REF!</f>
        <v>#REF!</v>
      </c>
      <c r="AT43" t="e">
        <f t="shared" si="3"/>
        <v>#REF!</v>
      </c>
      <c r="AU43" t="e">
        <f>物品!#REF!</f>
        <v>#REF!</v>
      </c>
      <c r="AV43" t="e">
        <f>物品!#REF!</f>
        <v>#REF!</v>
      </c>
      <c r="AW43" t="e">
        <f>物品!#REF!</f>
        <v>#REF!</v>
      </c>
      <c r="AX43" t="e">
        <f>物品!#REF!</f>
        <v>#REF!</v>
      </c>
      <c r="AY43" t="e">
        <f>物品!#REF!</f>
        <v>#REF!</v>
      </c>
      <c r="AZ43" t="e">
        <f>物品!#REF!</f>
        <v>#REF!</v>
      </c>
      <c r="BA43" t="e">
        <f>物品!#REF!</f>
        <v>#REF!</v>
      </c>
      <c r="BB43" t="e">
        <f>物品!#REF!</f>
        <v>#REF!</v>
      </c>
      <c r="BC43" t="e">
        <f>物品!#REF!</f>
        <v>#REF!</v>
      </c>
      <c r="BD43" t="e">
        <f>物品!#REF!</f>
        <v>#REF!</v>
      </c>
      <c r="BE43" t="e">
        <f t="shared" si="4"/>
        <v>#REF!</v>
      </c>
      <c r="BF43" t="e">
        <f>物品!#REF!</f>
        <v>#REF!</v>
      </c>
      <c r="BG43" t="e">
        <f>物品!#REF!</f>
        <v>#REF!</v>
      </c>
      <c r="BH43" t="e">
        <f>物品!#REF!</f>
        <v>#REF!</v>
      </c>
      <c r="BI43" t="e">
        <f>物品!#REF!</f>
        <v>#REF!</v>
      </c>
      <c r="BJ43" t="e">
        <f>物品!#REF!</f>
        <v>#REF!</v>
      </c>
      <c r="BK43" t="e">
        <f>物品!#REF!</f>
        <v>#REF!</v>
      </c>
      <c r="BL43" t="e">
        <f>物品!#REF!</f>
        <v>#REF!</v>
      </c>
      <c r="BM43" t="e">
        <f>物品!#REF!</f>
        <v>#REF!</v>
      </c>
      <c r="BN43" t="e">
        <f>物品!#REF!</f>
        <v>#REF!</v>
      </c>
      <c r="BO43" t="e">
        <f>物品!#REF!</f>
        <v>#REF!</v>
      </c>
      <c r="BP43" t="e">
        <f t="shared" si="5"/>
        <v>#REF!</v>
      </c>
      <c r="BQ43" t="e">
        <f>物品!#REF!</f>
        <v>#REF!</v>
      </c>
      <c r="BR43" t="e">
        <f>物品!#REF!</f>
        <v>#REF!</v>
      </c>
      <c r="BS43" t="e">
        <f>物品!#REF!</f>
        <v>#REF!</v>
      </c>
      <c r="BT43" t="e">
        <f>物品!#REF!</f>
        <v>#REF!</v>
      </c>
      <c r="BU43" t="e">
        <f>物品!#REF!</f>
        <v>#REF!</v>
      </c>
      <c r="BV43" t="e">
        <f>物品!#REF!</f>
        <v>#REF!</v>
      </c>
      <c r="BW43" t="e">
        <f>物品!#REF!</f>
        <v>#REF!</v>
      </c>
      <c r="BX43" t="e">
        <f>物品!#REF!</f>
        <v>#REF!</v>
      </c>
      <c r="BY43" t="e">
        <f>物品!#REF!</f>
        <v>#REF!</v>
      </c>
      <c r="BZ43" t="e">
        <f>物品!#REF!</f>
        <v>#REF!</v>
      </c>
      <c r="CA43" t="e">
        <f t="shared" si="6"/>
        <v>#REF!</v>
      </c>
      <c r="CB43" t="e">
        <f t="shared" si="7"/>
        <v>#REF!</v>
      </c>
      <c r="CC43" t="e">
        <f t="shared" si="8"/>
        <v>#REF!</v>
      </c>
      <c r="CD43" t="e">
        <f t="shared" si="9"/>
        <v>#REF!</v>
      </c>
      <c r="CE43" t="e">
        <f t="shared" si="10"/>
        <v>#REF!</v>
      </c>
      <c r="CF43" t="e">
        <f t="shared" si="11"/>
        <v>#REF!</v>
      </c>
      <c r="CG43" t="e">
        <f t="shared" si="12"/>
        <v>#REF!</v>
      </c>
      <c r="CH43" t="e">
        <f t="shared" si="13"/>
        <v>#REF!</v>
      </c>
    </row>
    <row r="44" spans="1:86">
      <c r="A44" t="e">
        <f>物品!#REF!</f>
        <v>#REF!</v>
      </c>
      <c r="B44" t="e">
        <f>物品!#REF!</f>
        <v>#REF!</v>
      </c>
      <c r="C44" t="e">
        <f>物品!#REF!</f>
        <v>#REF!</v>
      </c>
      <c r="D44" t="e">
        <f>物品!#REF!</f>
        <v>#REF!</v>
      </c>
      <c r="E44" t="e">
        <f>物品!#REF!</f>
        <v>#REF!</v>
      </c>
      <c r="F44" t="e">
        <f>物品!#REF!</f>
        <v>#REF!</v>
      </c>
      <c r="G44" t="e">
        <f>物品!#REF!</f>
        <v>#REF!</v>
      </c>
      <c r="H44" t="e">
        <f>物品!#REF!</f>
        <v>#REF!</v>
      </c>
      <c r="I44" t="e">
        <f>物品!#REF!</f>
        <v>#REF!</v>
      </c>
      <c r="J44" t="e">
        <f>物品!#REF!</f>
        <v>#REF!</v>
      </c>
      <c r="K44" t="e">
        <f>物品!#REF!</f>
        <v>#REF!</v>
      </c>
      <c r="L44" t="e">
        <f>物品!#REF!</f>
        <v>#REF!</v>
      </c>
      <c r="M44" t="e">
        <f t="shared" si="0"/>
        <v>#REF!</v>
      </c>
      <c r="N44" t="e">
        <f>物品!#REF!</f>
        <v>#REF!</v>
      </c>
      <c r="O44" t="e">
        <f>物品!#REF!</f>
        <v>#REF!</v>
      </c>
      <c r="P44" t="e">
        <f>物品!#REF!</f>
        <v>#REF!</v>
      </c>
      <c r="Q44" t="e">
        <f>物品!#REF!</f>
        <v>#REF!</v>
      </c>
      <c r="R44" t="e">
        <f>物品!#REF!</f>
        <v>#REF!</v>
      </c>
      <c r="S44" t="e">
        <f>物品!#REF!</f>
        <v>#REF!</v>
      </c>
      <c r="T44" t="e">
        <f>物品!#REF!</f>
        <v>#REF!</v>
      </c>
      <c r="U44" t="e">
        <f>物品!#REF!</f>
        <v>#REF!</v>
      </c>
      <c r="V44" t="e">
        <f>物品!#REF!</f>
        <v>#REF!</v>
      </c>
      <c r="W44" t="e">
        <f>物品!#REF!</f>
        <v>#REF!</v>
      </c>
      <c r="X44" t="e">
        <f t="shared" si="1"/>
        <v>#REF!</v>
      </c>
      <c r="Y44" t="e">
        <f>物品!#REF!</f>
        <v>#REF!</v>
      </c>
      <c r="Z44" t="e">
        <f>物品!#REF!</f>
        <v>#REF!</v>
      </c>
      <c r="AA44" t="e">
        <f>物品!#REF!</f>
        <v>#REF!</v>
      </c>
      <c r="AB44" t="e">
        <f>物品!#REF!</f>
        <v>#REF!</v>
      </c>
      <c r="AC44" t="e">
        <f>物品!#REF!</f>
        <v>#REF!</v>
      </c>
      <c r="AD44" t="e">
        <f>物品!#REF!</f>
        <v>#REF!</v>
      </c>
      <c r="AE44" t="e">
        <f>物品!#REF!</f>
        <v>#REF!</v>
      </c>
      <c r="AF44" t="e">
        <f>物品!#REF!</f>
        <v>#REF!</v>
      </c>
      <c r="AG44" t="e">
        <f>物品!#REF!</f>
        <v>#REF!</v>
      </c>
      <c r="AH44" t="e">
        <f>物品!#REF!</f>
        <v>#REF!</v>
      </c>
      <c r="AI44" t="e">
        <f t="shared" si="2"/>
        <v>#REF!</v>
      </c>
      <c r="AJ44" t="e">
        <f>物品!#REF!</f>
        <v>#REF!</v>
      </c>
      <c r="AK44" t="e">
        <f>物品!#REF!</f>
        <v>#REF!</v>
      </c>
      <c r="AL44" t="e">
        <f>物品!#REF!</f>
        <v>#REF!</v>
      </c>
      <c r="AM44" t="e">
        <f>物品!#REF!</f>
        <v>#REF!</v>
      </c>
      <c r="AN44" t="e">
        <f>物品!#REF!</f>
        <v>#REF!</v>
      </c>
      <c r="AO44" t="e">
        <f>物品!#REF!</f>
        <v>#REF!</v>
      </c>
      <c r="AP44" t="e">
        <f>物品!#REF!</f>
        <v>#REF!</v>
      </c>
      <c r="AQ44" t="e">
        <f>物品!#REF!</f>
        <v>#REF!</v>
      </c>
      <c r="AR44" t="e">
        <f>物品!#REF!</f>
        <v>#REF!</v>
      </c>
      <c r="AS44" t="e">
        <f>物品!#REF!</f>
        <v>#REF!</v>
      </c>
      <c r="AT44" t="e">
        <f t="shared" si="3"/>
        <v>#REF!</v>
      </c>
      <c r="AU44" t="e">
        <f>物品!#REF!</f>
        <v>#REF!</v>
      </c>
      <c r="AV44" t="e">
        <f>物品!#REF!</f>
        <v>#REF!</v>
      </c>
      <c r="AW44" t="e">
        <f>物品!#REF!</f>
        <v>#REF!</v>
      </c>
      <c r="AX44" t="e">
        <f>物品!#REF!</f>
        <v>#REF!</v>
      </c>
      <c r="AY44" t="e">
        <f>物品!#REF!</f>
        <v>#REF!</v>
      </c>
      <c r="AZ44" t="e">
        <f>物品!#REF!</f>
        <v>#REF!</v>
      </c>
      <c r="BA44" t="e">
        <f>物品!#REF!</f>
        <v>#REF!</v>
      </c>
      <c r="BB44" t="e">
        <f>物品!#REF!</f>
        <v>#REF!</v>
      </c>
      <c r="BC44" t="e">
        <f>物品!#REF!</f>
        <v>#REF!</v>
      </c>
      <c r="BD44" t="e">
        <f>物品!#REF!</f>
        <v>#REF!</v>
      </c>
      <c r="BE44" t="e">
        <f t="shared" si="4"/>
        <v>#REF!</v>
      </c>
      <c r="BF44" t="e">
        <f>物品!#REF!</f>
        <v>#REF!</v>
      </c>
      <c r="BG44" t="e">
        <f>物品!#REF!</f>
        <v>#REF!</v>
      </c>
      <c r="BH44" t="e">
        <f>物品!#REF!</f>
        <v>#REF!</v>
      </c>
      <c r="BI44" t="e">
        <f>物品!#REF!</f>
        <v>#REF!</v>
      </c>
      <c r="BJ44" t="e">
        <f>物品!#REF!</f>
        <v>#REF!</v>
      </c>
      <c r="BK44" t="e">
        <f>物品!#REF!</f>
        <v>#REF!</v>
      </c>
      <c r="BL44" t="e">
        <f>物品!#REF!</f>
        <v>#REF!</v>
      </c>
      <c r="BM44" t="e">
        <f>物品!#REF!</f>
        <v>#REF!</v>
      </c>
      <c r="BN44" t="e">
        <f>物品!#REF!</f>
        <v>#REF!</v>
      </c>
      <c r="BO44" t="e">
        <f>物品!#REF!</f>
        <v>#REF!</v>
      </c>
      <c r="BP44" t="e">
        <f t="shared" si="5"/>
        <v>#REF!</v>
      </c>
      <c r="BQ44" t="e">
        <f>物品!#REF!</f>
        <v>#REF!</v>
      </c>
      <c r="BR44" t="e">
        <f>物品!#REF!</f>
        <v>#REF!</v>
      </c>
      <c r="BS44" t="e">
        <f>物品!#REF!</f>
        <v>#REF!</v>
      </c>
      <c r="BT44" t="e">
        <f>物品!#REF!</f>
        <v>#REF!</v>
      </c>
      <c r="BU44" t="e">
        <f>物品!#REF!</f>
        <v>#REF!</v>
      </c>
      <c r="BV44" t="e">
        <f>物品!#REF!</f>
        <v>#REF!</v>
      </c>
      <c r="BW44" t="e">
        <f>物品!#REF!</f>
        <v>#REF!</v>
      </c>
      <c r="BX44" t="e">
        <f>物品!#REF!</f>
        <v>#REF!</v>
      </c>
      <c r="BY44" t="e">
        <f>物品!#REF!</f>
        <v>#REF!</v>
      </c>
      <c r="BZ44" t="e">
        <f>物品!#REF!</f>
        <v>#REF!</v>
      </c>
      <c r="CA44" t="e">
        <f t="shared" si="6"/>
        <v>#REF!</v>
      </c>
      <c r="CB44" t="e">
        <f t="shared" si="7"/>
        <v>#REF!</v>
      </c>
      <c r="CC44" t="e">
        <f t="shared" si="8"/>
        <v>#REF!</v>
      </c>
      <c r="CD44" t="e">
        <f t="shared" si="9"/>
        <v>#REF!</v>
      </c>
      <c r="CE44" t="e">
        <f t="shared" si="10"/>
        <v>#REF!</v>
      </c>
      <c r="CF44" t="e">
        <f t="shared" si="11"/>
        <v>#REF!</v>
      </c>
      <c r="CG44" t="e">
        <f t="shared" si="12"/>
        <v>#REF!</v>
      </c>
      <c r="CH44" t="e">
        <f t="shared" si="13"/>
        <v>#REF!</v>
      </c>
    </row>
    <row r="45" spans="1:86">
      <c r="A45" t="e">
        <f>物品!#REF!</f>
        <v>#REF!</v>
      </c>
      <c r="B45" t="e">
        <f>物品!#REF!</f>
        <v>#REF!</v>
      </c>
      <c r="C45" t="e">
        <f>物品!#REF!</f>
        <v>#REF!</v>
      </c>
      <c r="D45" t="e">
        <f>物品!#REF!</f>
        <v>#REF!</v>
      </c>
      <c r="E45" t="e">
        <f>物品!#REF!</f>
        <v>#REF!</v>
      </c>
      <c r="F45" t="e">
        <f>物品!#REF!</f>
        <v>#REF!</v>
      </c>
      <c r="G45" t="e">
        <f>物品!#REF!</f>
        <v>#REF!</v>
      </c>
      <c r="H45" t="e">
        <f>物品!#REF!</f>
        <v>#REF!</v>
      </c>
      <c r="I45" t="e">
        <f>物品!#REF!</f>
        <v>#REF!</v>
      </c>
      <c r="J45" t="e">
        <f>物品!#REF!</f>
        <v>#REF!</v>
      </c>
      <c r="K45" t="e">
        <f>物品!#REF!</f>
        <v>#REF!</v>
      </c>
      <c r="L45" t="e">
        <f>物品!#REF!</f>
        <v>#REF!</v>
      </c>
      <c r="M45" t="e">
        <f t="shared" si="0"/>
        <v>#REF!</v>
      </c>
      <c r="N45" t="e">
        <f>物品!#REF!</f>
        <v>#REF!</v>
      </c>
      <c r="O45" t="e">
        <f>物品!#REF!</f>
        <v>#REF!</v>
      </c>
      <c r="P45" t="e">
        <f>物品!#REF!</f>
        <v>#REF!</v>
      </c>
      <c r="Q45" t="e">
        <f>物品!#REF!</f>
        <v>#REF!</v>
      </c>
      <c r="R45" t="e">
        <f>物品!#REF!</f>
        <v>#REF!</v>
      </c>
      <c r="S45" t="e">
        <f>物品!#REF!</f>
        <v>#REF!</v>
      </c>
      <c r="T45" t="e">
        <f>物品!#REF!</f>
        <v>#REF!</v>
      </c>
      <c r="U45" t="e">
        <f>物品!#REF!</f>
        <v>#REF!</v>
      </c>
      <c r="V45" t="e">
        <f>物品!#REF!</f>
        <v>#REF!</v>
      </c>
      <c r="W45" t="e">
        <f>物品!#REF!</f>
        <v>#REF!</v>
      </c>
      <c r="X45" t="e">
        <f t="shared" si="1"/>
        <v>#REF!</v>
      </c>
      <c r="Y45" t="e">
        <f>物品!#REF!</f>
        <v>#REF!</v>
      </c>
      <c r="Z45" t="e">
        <f>物品!#REF!</f>
        <v>#REF!</v>
      </c>
      <c r="AA45" t="e">
        <f>物品!#REF!</f>
        <v>#REF!</v>
      </c>
      <c r="AB45" t="e">
        <f>物品!#REF!</f>
        <v>#REF!</v>
      </c>
      <c r="AC45" t="e">
        <f>物品!#REF!</f>
        <v>#REF!</v>
      </c>
      <c r="AD45" t="e">
        <f>物品!#REF!</f>
        <v>#REF!</v>
      </c>
      <c r="AE45" t="e">
        <f>物品!#REF!</f>
        <v>#REF!</v>
      </c>
      <c r="AF45" t="e">
        <f>物品!#REF!</f>
        <v>#REF!</v>
      </c>
      <c r="AG45" t="e">
        <f>物品!#REF!</f>
        <v>#REF!</v>
      </c>
      <c r="AH45" t="e">
        <f>物品!#REF!</f>
        <v>#REF!</v>
      </c>
      <c r="AI45" t="e">
        <f t="shared" si="2"/>
        <v>#REF!</v>
      </c>
      <c r="AJ45" t="e">
        <f>物品!#REF!</f>
        <v>#REF!</v>
      </c>
      <c r="AK45" t="e">
        <f>物品!#REF!</f>
        <v>#REF!</v>
      </c>
      <c r="AL45" t="e">
        <f>物品!#REF!</f>
        <v>#REF!</v>
      </c>
      <c r="AM45" t="e">
        <f>物品!#REF!</f>
        <v>#REF!</v>
      </c>
      <c r="AN45" t="e">
        <f>物品!#REF!</f>
        <v>#REF!</v>
      </c>
      <c r="AO45" t="e">
        <f>物品!#REF!</f>
        <v>#REF!</v>
      </c>
      <c r="AP45" t="e">
        <f>物品!#REF!</f>
        <v>#REF!</v>
      </c>
      <c r="AQ45" t="e">
        <f>物品!#REF!</f>
        <v>#REF!</v>
      </c>
      <c r="AR45" t="e">
        <f>物品!#REF!</f>
        <v>#REF!</v>
      </c>
      <c r="AS45" t="e">
        <f>物品!#REF!</f>
        <v>#REF!</v>
      </c>
      <c r="AT45" t="e">
        <f t="shared" si="3"/>
        <v>#REF!</v>
      </c>
      <c r="AU45" t="e">
        <f>物品!#REF!</f>
        <v>#REF!</v>
      </c>
      <c r="AV45" t="e">
        <f>物品!#REF!</f>
        <v>#REF!</v>
      </c>
      <c r="AW45" t="e">
        <f>物品!#REF!</f>
        <v>#REF!</v>
      </c>
      <c r="AX45" t="e">
        <f>物品!#REF!</f>
        <v>#REF!</v>
      </c>
      <c r="AY45" t="e">
        <f>物品!#REF!</f>
        <v>#REF!</v>
      </c>
      <c r="AZ45" t="e">
        <f>物品!#REF!</f>
        <v>#REF!</v>
      </c>
      <c r="BA45" t="e">
        <f>物品!#REF!</f>
        <v>#REF!</v>
      </c>
      <c r="BB45" t="e">
        <f>物品!#REF!</f>
        <v>#REF!</v>
      </c>
      <c r="BC45" t="e">
        <f>物品!#REF!</f>
        <v>#REF!</v>
      </c>
      <c r="BD45" t="e">
        <f>物品!#REF!</f>
        <v>#REF!</v>
      </c>
      <c r="BE45" t="e">
        <f t="shared" si="4"/>
        <v>#REF!</v>
      </c>
      <c r="BF45" t="e">
        <f>物品!#REF!</f>
        <v>#REF!</v>
      </c>
      <c r="BG45" t="e">
        <f>物品!#REF!</f>
        <v>#REF!</v>
      </c>
      <c r="BH45" t="e">
        <f>物品!#REF!</f>
        <v>#REF!</v>
      </c>
      <c r="BI45" t="e">
        <f>物品!#REF!</f>
        <v>#REF!</v>
      </c>
      <c r="BJ45" t="e">
        <f>物品!#REF!</f>
        <v>#REF!</v>
      </c>
      <c r="BK45" t="e">
        <f>物品!#REF!</f>
        <v>#REF!</v>
      </c>
      <c r="BL45" t="e">
        <f>物品!#REF!</f>
        <v>#REF!</v>
      </c>
      <c r="BM45" t="e">
        <f>物品!#REF!</f>
        <v>#REF!</v>
      </c>
      <c r="BN45" t="e">
        <f>物品!#REF!</f>
        <v>#REF!</v>
      </c>
      <c r="BO45" t="e">
        <f>物品!#REF!</f>
        <v>#REF!</v>
      </c>
      <c r="BP45" t="e">
        <f t="shared" si="5"/>
        <v>#REF!</v>
      </c>
      <c r="BQ45" t="e">
        <f>物品!#REF!</f>
        <v>#REF!</v>
      </c>
      <c r="BR45" t="e">
        <f>物品!#REF!</f>
        <v>#REF!</v>
      </c>
      <c r="BS45" t="e">
        <f>物品!#REF!</f>
        <v>#REF!</v>
      </c>
      <c r="BT45" t="e">
        <f>物品!#REF!</f>
        <v>#REF!</v>
      </c>
      <c r="BU45" t="e">
        <f>物品!#REF!</f>
        <v>#REF!</v>
      </c>
      <c r="BV45" t="e">
        <f>物品!#REF!</f>
        <v>#REF!</v>
      </c>
      <c r="BW45" t="e">
        <f>物品!#REF!</f>
        <v>#REF!</v>
      </c>
      <c r="BX45" t="e">
        <f>物品!#REF!</f>
        <v>#REF!</v>
      </c>
      <c r="BY45" t="e">
        <f>物品!#REF!</f>
        <v>#REF!</v>
      </c>
      <c r="BZ45" t="e">
        <f>物品!#REF!</f>
        <v>#REF!</v>
      </c>
      <c r="CA45" t="e">
        <f t="shared" si="6"/>
        <v>#REF!</v>
      </c>
      <c r="CB45" t="e">
        <f t="shared" si="7"/>
        <v>#REF!</v>
      </c>
      <c r="CC45" t="e">
        <f t="shared" si="8"/>
        <v>#REF!</v>
      </c>
      <c r="CD45" t="e">
        <f t="shared" si="9"/>
        <v>#REF!</v>
      </c>
      <c r="CE45" t="e">
        <f t="shared" si="10"/>
        <v>#REF!</v>
      </c>
      <c r="CF45" t="e">
        <f t="shared" si="11"/>
        <v>#REF!</v>
      </c>
      <c r="CG45" t="e">
        <f t="shared" si="12"/>
        <v>#REF!</v>
      </c>
      <c r="CH45" t="e">
        <f t="shared" si="13"/>
        <v>#REF!</v>
      </c>
    </row>
    <row r="46" spans="1:86">
      <c r="A46" t="e">
        <f>物品!#REF!</f>
        <v>#REF!</v>
      </c>
      <c r="B46" t="e">
        <f>物品!#REF!</f>
        <v>#REF!</v>
      </c>
      <c r="C46" t="e">
        <f>物品!#REF!</f>
        <v>#REF!</v>
      </c>
      <c r="D46" t="e">
        <f>物品!#REF!</f>
        <v>#REF!</v>
      </c>
      <c r="E46" t="e">
        <f>物品!#REF!</f>
        <v>#REF!</v>
      </c>
      <c r="F46" t="e">
        <f>物品!#REF!</f>
        <v>#REF!</v>
      </c>
      <c r="G46" t="e">
        <f>物品!#REF!</f>
        <v>#REF!</v>
      </c>
      <c r="H46" t="e">
        <f>物品!#REF!</f>
        <v>#REF!</v>
      </c>
      <c r="I46" t="e">
        <f>物品!#REF!</f>
        <v>#REF!</v>
      </c>
      <c r="J46" t="e">
        <f>物品!#REF!</f>
        <v>#REF!</v>
      </c>
      <c r="K46" t="e">
        <f>物品!#REF!</f>
        <v>#REF!</v>
      </c>
      <c r="L46" t="e">
        <f>物品!#REF!</f>
        <v>#REF!</v>
      </c>
      <c r="M46" t="e">
        <f t="shared" si="0"/>
        <v>#REF!</v>
      </c>
      <c r="N46" t="e">
        <f>物品!#REF!</f>
        <v>#REF!</v>
      </c>
      <c r="O46" t="e">
        <f>物品!#REF!</f>
        <v>#REF!</v>
      </c>
      <c r="P46" t="e">
        <f>物品!#REF!</f>
        <v>#REF!</v>
      </c>
      <c r="Q46" t="e">
        <f>物品!#REF!</f>
        <v>#REF!</v>
      </c>
      <c r="R46" t="e">
        <f>物品!#REF!</f>
        <v>#REF!</v>
      </c>
      <c r="S46" t="e">
        <f>物品!#REF!</f>
        <v>#REF!</v>
      </c>
      <c r="T46" t="e">
        <f>物品!#REF!</f>
        <v>#REF!</v>
      </c>
      <c r="U46" t="e">
        <f>物品!#REF!</f>
        <v>#REF!</v>
      </c>
      <c r="V46" t="e">
        <f>物品!#REF!</f>
        <v>#REF!</v>
      </c>
      <c r="W46" t="e">
        <f>物品!#REF!</f>
        <v>#REF!</v>
      </c>
      <c r="X46" t="e">
        <f t="shared" si="1"/>
        <v>#REF!</v>
      </c>
      <c r="Y46" t="e">
        <f>物品!#REF!</f>
        <v>#REF!</v>
      </c>
      <c r="Z46" t="e">
        <f>物品!#REF!</f>
        <v>#REF!</v>
      </c>
      <c r="AA46" t="e">
        <f>物品!#REF!</f>
        <v>#REF!</v>
      </c>
      <c r="AB46" t="e">
        <f>物品!#REF!</f>
        <v>#REF!</v>
      </c>
      <c r="AC46" t="e">
        <f>物品!#REF!</f>
        <v>#REF!</v>
      </c>
      <c r="AD46" t="e">
        <f>物品!#REF!</f>
        <v>#REF!</v>
      </c>
      <c r="AE46" t="e">
        <f>物品!#REF!</f>
        <v>#REF!</v>
      </c>
      <c r="AF46" t="e">
        <f>物品!#REF!</f>
        <v>#REF!</v>
      </c>
      <c r="AG46" t="e">
        <f>物品!#REF!</f>
        <v>#REF!</v>
      </c>
      <c r="AH46" t="e">
        <f>物品!#REF!</f>
        <v>#REF!</v>
      </c>
      <c r="AI46" t="e">
        <f t="shared" si="2"/>
        <v>#REF!</v>
      </c>
      <c r="AJ46" t="e">
        <f>物品!#REF!</f>
        <v>#REF!</v>
      </c>
      <c r="AK46" t="e">
        <f>物品!#REF!</f>
        <v>#REF!</v>
      </c>
      <c r="AL46" t="e">
        <f>物品!#REF!</f>
        <v>#REF!</v>
      </c>
      <c r="AM46" t="e">
        <f>物品!#REF!</f>
        <v>#REF!</v>
      </c>
      <c r="AN46" t="e">
        <f>物品!#REF!</f>
        <v>#REF!</v>
      </c>
      <c r="AO46" t="e">
        <f>物品!#REF!</f>
        <v>#REF!</v>
      </c>
      <c r="AP46" t="e">
        <f>物品!#REF!</f>
        <v>#REF!</v>
      </c>
      <c r="AQ46" t="e">
        <f>物品!#REF!</f>
        <v>#REF!</v>
      </c>
      <c r="AR46" t="e">
        <f>物品!#REF!</f>
        <v>#REF!</v>
      </c>
      <c r="AS46" t="e">
        <f>物品!#REF!</f>
        <v>#REF!</v>
      </c>
      <c r="AT46" t="e">
        <f t="shared" si="3"/>
        <v>#REF!</v>
      </c>
      <c r="AU46" t="e">
        <f>物品!#REF!</f>
        <v>#REF!</v>
      </c>
      <c r="AV46" t="e">
        <f>物品!#REF!</f>
        <v>#REF!</v>
      </c>
      <c r="AW46" t="e">
        <f>物品!#REF!</f>
        <v>#REF!</v>
      </c>
      <c r="AX46" t="e">
        <f>物品!#REF!</f>
        <v>#REF!</v>
      </c>
      <c r="AY46" t="e">
        <f>物品!#REF!</f>
        <v>#REF!</v>
      </c>
      <c r="AZ46" t="e">
        <f>物品!#REF!</f>
        <v>#REF!</v>
      </c>
      <c r="BA46" t="e">
        <f>物品!#REF!</f>
        <v>#REF!</v>
      </c>
      <c r="BB46" t="e">
        <f>物品!#REF!</f>
        <v>#REF!</v>
      </c>
      <c r="BC46" t="e">
        <f>物品!#REF!</f>
        <v>#REF!</v>
      </c>
      <c r="BD46" t="e">
        <f>物品!#REF!</f>
        <v>#REF!</v>
      </c>
      <c r="BE46" t="e">
        <f t="shared" si="4"/>
        <v>#REF!</v>
      </c>
      <c r="BF46" t="e">
        <f>物品!#REF!</f>
        <v>#REF!</v>
      </c>
      <c r="BG46" t="e">
        <f>物品!#REF!</f>
        <v>#REF!</v>
      </c>
      <c r="BH46" t="e">
        <f>物品!#REF!</f>
        <v>#REF!</v>
      </c>
      <c r="BI46" t="e">
        <f>物品!#REF!</f>
        <v>#REF!</v>
      </c>
      <c r="BJ46" t="e">
        <f>物品!#REF!</f>
        <v>#REF!</v>
      </c>
      <c r="BK46" t="e">
        <f>物品!#REF!</f>
        <v>#REF!</v>
      </c>
      <c r="BL46" t="e">
        <f>物品!#REF!</f>
        <v>#REF!</v>
      </c>
      <c r="BM46" t="e">
        <f>物品!#REF!</f>
        <v>#REF!</v>
      </c>
      <c r="BN46" t="e">
        <f>物品!#REF!</f>
        <v>#REF!</v>
      </c>
      <c r="BO46" t="e">
        <f>物品!#REF!</f>
        <v>#REF!</v>
      </c>
      <c r="BP46" t="e">
        <f t="shared" si="5"/>
        <v>#REF!</v>
      </c>
      <c r="BQ46" t="e">
        <f>物品!#REF!</f>
        <v>#REF!</v>
      </c>
      <c r="BR46" t="e">
        <f>物品!#REF!</f>
        <v>#REF!</v>
      </c>
      <c r="BS46" t="e">
        <f>物品!#REF!</f>
        <v>#REF!</v>
      </c>
      <c r="BT46" t="e">
        <f>物品!#REF!</f>
        <v>#REF!</v>
      </c>
      <c r="BU46" t="e">
        <f>物品!#REF!</f>
        <v>#REF!</v>
      </c>
      <c r="BV46" t="e">
        <f>物品!#REF!</f>
        <v>#REF!</v>
      </c>
      <c r="BW46" t="e">
        <f>物品!#REF!</f>
        <v>#REF!</v>
      </c>
      <c r="BX46" t="e">
        <f>物品!#REF!</f>
        <v>#REF!</v>
      </c>
      <c r="BY46" t="e">
        <f>物品!#REF!</f>
        <v>#REF!</v>
      </c>
      <c r="BZ46" t="e">
        <f>物品!#REF!</f>
        <v>#REF!</v>
      </c>
      <c r="CA46" t="e">
        <f t="shared" si="6"/>
        <v>#REF!</v>
      </c>
      <c r="CB46" t="e">
        <f t="shared" si="7"/>
        <v>#REF!</v>
      </c>
      <c r="CC46" t="e">
        <f t="shared" si="8"/>
        <v>#REF!</v>
      </c>
      <c r="CD46" t="e">
        <f t="shared" si="9"/>
        <v>#REF!</v>
      </c>
      <c r="CE46" t="e">
        <f t="shared" si="10"/>
        <v>#REF!</v>
      </c>
      <c r="CF46" t="e">
        <f t="shared" si="11"/>
        <v>#REF!</v>
      </c>
      <c r="CG46" t="e">
        <f t="shared" si="12"/>
        <v>#REF!</v>
      </c>
      <c r="CH46" t="e">
        <f t="shared" si="13"/>
        <v>#REF!</v>
      </c>
    </row>
    <row r="47" spans="1:86">
      <c r="A47" t="e">
        <f>物品!#REF!</f>
        <v>#REF!</v>
      </c>
      <c r="B47" t="e">
        <f>物品!#REF!</f>
        <v>#REF!</v>
      </c>
      <c r="C47" t="e">
        <f>物品!#REF!</f>
        <v>#REF!</v>
      </c>
      <c r="D47" t="e">
        <f>物品!#REF!</f>
        <v>#REF!</v>
      </c>
      <c r="E47" t="e">
        <f>物品!#REF!</f>
        <v>#REF!</v>
      </c>
      <c r="F47" t="e">
        <f>物品!#REF!</f>
        <v>#REF!</v>
      </c>
      <c r="G47" t="e">
        <f>物品!#REF!</f>
        <v>#REF!</v>
      </c>
      <c r="H47" t="e">
        <f>物品!#REF!</f>
        <v>#REF!</v>
      </c>
      <c r="I47" t="e">
        <f>物品!#REF!</f>
        <v>#REF!</v>
      </c>
      <c r="J47" t="e">
        <f>物品!#REF!</f>
        <v>#REF!</v>
      </c>
      <c r="K47" t="e">
        <f>物品!#REF!</f>
        <v>#REF!</v>
      </c>
      <c r="L47" t="e">
        <f>物品!#REF!</f>
        <v>#REF!</v>
      </c>
      <c r="M47" t="e">
        <f t="shared" si="0"/>
        <v>#REF!</v>
      </c>
      <c r="N47" t="e">
        <f>物品!#REF!</f>
        <v>#REF!</v>
      </c>
      <c r="O47" t="e">
        <f>物品!#REF!</f>
        <v>#REF!</v>
      </c>
      <c r="P47" t="e">
        <f>物品!#REF!</f>
        <v>#REF!</v>
      </c>
      <c r="Q47" t="e">
        <f>物品!#REF!</f>
        <v>#REF!</v>
      </c>
      <c r="R47" t="e">
        <f>物品!#REF!</f>
        <v>#REF!</v>
      </c>
      <c r="S47" t="e">
        <f>物品!#REF!</f>
        <v>#REF!</v>
      </c>
      <c r="T47" t="e">
        <f>物品!#REF!</f>
        <v>#REF!</v>
      </c>
      <c r="U47" t="e">
        <f>物品!#REF!</f>
        <v>#REF!</v>
      </c>
      <c r="V47" t="e">
        <f>物品!#REF!</f>
        <v>#REF!</v>
      </c>
      <c r="W47" t="e">
        <f>物品!#REF!</f>
        <v>#REF!</v>
      </c>
      <c r="X47" t="e">
        <f t="shared" si="1"/>
        <v>#REF!</v>
      </c>
      <c r="Y47" t="e">
        <f>物品!#REF!</f>
        <v>#REF!</v>
      </c>
      <c r="Z47" t="e">
        <f>物品!#REF!</f>
        <v>#REF!</v>
      </c>
      <c r="AA47" t="e">
        <f>物品!#REF!</f>
        <v>#REF!</v>
      </c>
      <c r="AB47" t="e">
        <f>物品!#REF!</f>
        <v>#REF!</v>
      </c>
      <c r="AC47" t="e">
        <f>物品!#REF!</f>
        <v>#REF!</v>
      </c>
      <c r="AD47" t="e">
        <f>物品!#REF!</f>
        <v>#REF!</v>
      </c>
      <c r="AE47" t="e">
        <f>物品!#REF!</f>
        <v>#REF!</v>
      </c>
      <c r="AF47" t="e">
        <f>物品!#REF!</f>
        <v>#REF!</v>
      </c>
      <c r="AG47" t="e">
        <f>物品!#REF!</f>
        <v>#REF!</v>
      </c>
      <c r="AH47" t="e">
        <f>物品!#REF!</f>
        <v>#REF!</v>
      </c>
      <c r="AI47" t="e">
        <f t="shared" si="2"/>
        <v>#REF!</v>
      </c>
      <c r="AJ47" t="e">
        <f>物品!#REF!</f>
        <v>#REF!</v>
      </c>
      <c r="AK47" t="e">
        <f>物品!#REF!</f>
        <v>#REF!</v>
      </c>
      <c r="AL47" t="e">
        <f>物品!#REF!</f>
        <v>#REF!</v>
      </c>
      <c r="AM47" t="e">
        <f>物品!#REF!</f>
        <v>#REF!</v>
      </c>
      <c r="AN47" t="e">
        <f>物品!#REF!</f>
        <v>#REF!</v>
      </c>
      <c r="AO47" t="e">
        <f>物品!#REF!</f>
        <v>#REF!</v>
      </c>
      <c r="AP47" t="e">
        <f>物品!#REF!</f>
        <v>#REF!</v>
      </c>
      <c r="AQ47" t="e">
        <f>物品!#REF!</f>
        <v>#REF!</v>
      </c>
      <c r="AR47" t="e">
        <f>物品!#REF!</f>
        <v>#REF!</v>
      </c>
      <c r="AS47" t="e">
        <f>物品!#REF!</f>
        <v>#REF!</v>
      </c>
      <c r="AT47" t="e">
        <f t="shared" si="3"/>
        <v>#REF!</v>
      </c>
      <c r="AU47" t="e">
        <f>物品!#REF!</f>
        <v>#REF!</v>
      </c>
      <c r="AV47" t="e">
        <f>物品!#REF!</f>
        <v>#REF!</v>
      </c>
      <c r="AW47" t="e">
        <f>物品!#REF!</f>
        <v>#REF!</v>
      </c>
      <c r="AX47" t="e">
        <f>物品!#REF!</f>
        <v>#REF!</v>
      </c>
      <c r="AY47" t="e">
        <f>物品!#REF!</f>
        <v>#REF!</v>
      </c>
      <c r="AZ47" t="e">
        <f>物品!#REF!</f>
        <v>#REF!</v>
      </c>
      <c r="BA47" t="e">
        <f>物品!#REF!</f>
        <v>#REF!</v>
      </c>
      <c r="BB47" t="e">
        <f>物品!#REF!</f>
        <v>#REF!</v>
      </c>
      <c r="BC47" t="e">
        <f>物品!#REF!</f>
        <v>#REF!</v>
      </c>
      <c r="BD47" t="e">
        <f>物品!#REF!</f>
        <v>#REF!</v>
      </c>
      <c r="BE47" t="e">
        <f t="shared" si="4"/>
        <v>#REF!</v>
      </c>
      <c r="BF47" t="e">
        <f>物品!#REF!</f>
        <v>#REF!</v>
      </c>
      <c r="BG47" t="e">
        <f>物品!#REF!</f>
        <v>#REF!</v>
      </c>
      <c r="BH47" t="e">
        <f>物品!#REF!</f>
        <v>#REF!</v>
      </c>
      <c r="BI47" t="e">
        <f>物品!#REF!</f>
        <v>#REF!</v>
      </c>
      <c r="BJ47" t="e">
        <f>物品!#REF!</f>
        <v>#REF!</v>
      </c>
      <c r="BK47" t="e">
        <f>物品!#REF!</f>
        <v>#REF!</v>
      </c>
      <c r="BL47" t="e">
        <f>物品!#REF!</f>
        <v>#REF!</v>
      </c>
      <c r="BM47" t="e">
        <f>物品!#REF!</f>
        <v>#REF!</v>
      </c>
      <c r="BN47" t="e">
        <f>物品!#REF!</f>
        <v>#REF!</v>
      </c>
      <c r="BO47" t="e">
        <f>物品!#REF!</f>
        <v>#REF!</v>
      </c>
      <c r="BP47" t="e">
        <f t="shared" si="5"/>
        <v>#REF!</v>
      </c>
      <c r="BQ47" t="e">
        <f>物品!#REF!</f>
        <v>#REF!</v>
      </c>
      <c r="BR47" t="e">
        <f>物品!#REF!</f>
        <v>#REF!</v>
      </c>
      <c r="BS47" t="e">
        <f>物品!#REF!</f>
        <v>#REF!</v>
      </c>
      <c r="BT47" t="e">
        <f>物品!#REF!</f>
        <v>#REF!</v>
      </c>
      <c r="BU47" t="e">
        <f>物品!#REF!</f>
        <v>#REF!</v>
      </c>
      <c r="BV47" t="e">
        <f>物品!#REF!</f>
        <v>#REF!</v>
      </c>
      <c r="BW47" t="e">
        <f>物品!#REF!</f>
        <v>#REF!</v>
      </c>
      <c r="BX47" t="e">
        <f>物品!#REF!</f>
        <v>#REF!</v>
      </c>
      <c r="BY47" t="e">
        <f>物品!#REF!</f>
        <v>#REF!</v>
      </c>
      <c r="BZ47" t="e">
        <f>物品!#REF!</f>
        <v>#REF!</v>
      </c>
      <c r="CA47" t="e">
        <f t="shared" si="6"/>
        <v>#REF!</v>
      </c>
      <c r="CB47" t="e">
        <f t="shared" si="7"/>
        <v>#REF!</v>
      </c>
      <c r="CC47" t="e">
        <f t="shared" si="8"/>
        <v>#REF!</v>
      </c>
      <c r="CD47" t="e">
        <f t="shared" si="9"/>
        <v>#REF!</v>
      </c>
      <c r="CE47" t="e">
        <f t="shared" si="10"/>
        <v>#REF!</v>
      </c>
      <c r="CF47" t="e">
        <f t="shared" si="11"/>
        <v>#REF!</v>
      </c>
      <c r="CG47" t="e">
        <f t="shared" si="12"/>
        <v>#REF!</v>
      </c>
      <c r="CH47" t="e">
        <f t="shared" si="13"/>
        <v>#REF!</v>
      </c>
    </row>
    <row r="48" spans="1:86">
      <c r="A48" t="e">
        <f>物品!#REF!</f>
        <v>#REF!</v>
      </c>
      <c r="B48" t="e">
        <f>物品!#REF!</f>
        <v>#REF!</v>
      </c>
      <c r="C48" t="e">
        <f>物品!#REF!</f>
        <v>#REF!</v>
      </c>
      <c r="D48" t="e">
        <f>物品!#REF!</f>
        <v>#REF!</v>
      </c>
      <c r="E48" t="e">
        <f>物品!#REF!</f>
        <v>#REF!</v>
      </c>
      <c r="F48" t="e">
        <f>物品!#REF!</f>
        <v>#REF!</v>
      </c>
      <c r="G48" t="e">
        <f>物品!#REF!</f>
        <v>#REF!</v>
      </c>
      <c r="H48" t="e">
        <f>物品!#REF!</f>
        <v>#REF!</v>
      </c>
      <c r="I48" t="e">
        <f>物品!#REF!</f>
        <v>#REF!</v>
      </c>
      <c r="J48" t="e">
        <f>物品!#REF!</f>
        <v>#REF!</v>
      </c>
      <c r="K48" t="e">
        <f>物品!#REF!</f>
        <v>#REF!</v>
      </c>
      <c r="L48" t="e">
        <f>物品!#REF!</f>
        <v>#REF!</v>
      </c>
      <c r="M48" t="e">
        <f t="shared" si="0"/>
        <v>#REF!</v>
      </c>
      <c r="N48" t="e">
        <f>物品!#REF!</f>
        <v>#REF!</v>
      </c>
      <c r="O48" t="e">
        <f>物品!#REF!</f>
        <v>#REF!</v>
      </c>
      <c r="P48" t="e">
        <f>物品!#REF!</f>
        <v>#REF!</v>
      </c>
      <c r="Q48" t="e">
        <f>物品!#REF!</f>
        <v>#REF!</v>
      </c>
      <c r="R48" t="e">
        <f>物品!#REF!</f>
        <v>#REF!</v>
      </c>
      <c r="S48" t="e">
        <f>物品!#REF!</f>
        <v>#REF!</v>
      </c>
      <c r="T48" t="e">
        <f>物品!#REF!</f>
        <v>#REF!</v>
      </c>
      <c r="U48" t="e">
        <f>物品!#REF!</f>
        <v>#REF!</v>
      </c>
      <c r="V48" t="e">
        <f>物品!#REF!</f>
        <v>#REF!</v>
      </c>
      <c r="W48" t="e">
        <f>物品!#REF!</f>
        <v>#REF!</v>
      </c>
      <c r="X48" t="e">
        <f t="shared" si="1"/>
        <v>#REF!</v>
      </c>
      <c r="Y48" t="e">
        <f>物品!#REF!</f>
        <v>#REF!</v>
      </c>
      <c r="Z48" t="e">
        <f>物品!#REF!</f>
        <v>#REF!</v>
      </c>
      <c r="AA48" t="e">
        <f>物品!#REF!</f>
        <v>#REF!</v>
      </c>
      <c r="AB48" t="e">
        <f>物品!#REF!</f>
        <v>#REF!</v>
      </c>
      <c r="AC48" t="e">
        <f>物品!#REF!</f>
        <v>#REF!</v>
      </c>
      <c r="AD48" t="e">
        <f>物品!#REF!</f>
        <v>#REF!</v>
      </c>
      <c r="AE48" t="e">
        <f>物品!#REF!</f>
        <v>#REF!</v>
      </c>
      <c r="AF48" t="e">
        <f>物品!#REF!</f>
        <v>#REF!</v>
      </c>
      <c r="AG48" t="e">
        <f>物品!#REF!</f>
        <v>#REF!</v>
      </c>
      <c r="AH48" t="e">
        <f>物品!#REF!</f>
        <v>#REF!</v>
      </c>
      <c r="AI48" t="e">
        <f t="shared" si="2"/>
        <v>#REF!</v>
      </c>
      <c r="AJ48" t="e">
        <f>物品!#REF!</f>
        <v>#REF!</v>
      </c>
      <c r="AK48" t="e">
        <f>物品!#REF!</f>
        <v>#REF!</v>
      </c>
      <c r="AL48" t="e">
        <f>物品!#REF!</f>
        <v>#REF!</v>
      </c>
      <c r="AM48" t="e">
        <f>物品!#REF!</f>
        <v>#REF!</v>
      </c>
      <c r="AN48" t="e">
        <f>物品!#REF!</f>
        <v>#REF!</v>
      </c>
      <c r="AO48" t="e">
        <f>物品!#REF!</f>
        <v>#REF!</v>
      </c>
      <c r="AP48" t="e">
        <f>物品!#REF!</f>
        <v>#REF!</v>
      </c>
      <c r="AQ48" t="e">
        <f>物品!#REF!</f>
        <v>#REF!</v>
      </c>
      <c r="AR48" t="e">
        <f>物品!#REF!</f>
        <v>#REF!</v>
      </c>
      <c r="AS48" t="e">
        <f>物品!#REF!</f>
        <v>#REF!</v>
      </c>
      <c r="AT48" t="e">
        <f t="shared" si="3"/>
        <v>#REF!</v>
      </c>
      <c r="AU48" t="e">
        <f>物品!#REF!</f>
        <v>#REF!</v>
      </c>
      <c r="AV48" t="e">
        <f>物品!#REF!</f>
        <v>#REF!</v>
      </c>
      <c r="AW48" t="e">
        <f>物品!#REF!</f>
        <v>#REF!</v>
      </c>
      <c r="AX48" t="e">
        <f>物品!#REF!</f>
        <v>#REF!</v>
      </c>
      <c r="AY48" t="e">
        <f>物品!#REF!</f>
        <v>#REF!</v>
      </c>
      <c r="AZ48" t="e">
        <f>物品!#REF!</f>
        <v>#REF!</v>
      </c>
      <c r="BA48" t="e">
        <f>物品!#REF!</f>
        <v>#REF!</v>
      </c>
      <c r="BB48" t="e">
        <f>物品!#REF!</f>
        <v>#REF!</v>
      </c>
      <c r="BC48" t="e">
        <f>物品!#REF!</f>
        <v>#REF!</v>
      </c>
      <c r="BD48" t="e">
        <f>物品!#REF!</f>
        <v>#REF!</v>
      </c>
      <c r="BE48" t="e">
        <f t="shared" si="4"/>
        <v>#REF!</v>
      </c>
      <c r="BF48" t="e">
        <f>物品!#REF!</f>
        <v>#REF!</v>
      </c>
      <c r="BG48" t="e">
        <f>物品!#REF!</f>
        <v>#REF!</v>
      </c>
      <c r="BH48" t="e">
        <f>物品!#REF!</f>
        <v>#REF!</v>
      </c>
      <c r="BI48" t="e">
        <f>物品!#REF!</f>
        <v>#REF!</v>
      </c>
      <c r="BJ48" t="e">
        <f>物品!#REF!</f>
        <v>#REF!</v>
      </c>
      <c r="BK48" t="e">
        <f>物品!#REF!</f>
        <v>#REF!</v>
      </c>
      <c r="BL48" t="e">
        <f>物品!#REF!</f>
        <v>#REF!</v>
      </c>
      <c r="BM48" t="e">
        <f>物品!#REF!</f>
        <v>#REF!</v>
      </c>
      <c r="BN48" t="e">
        <f>物品!#REF!</f>
        <v>#REF!</v>
      </c>
      <c r="BO48" t="e">
        <f>物品!#REF!</f>
        <v>#REF!</v>
      </c>
      <c r="BP48" t="e">
        <f t="shared" si="5"/>
        <v>#REF!</v>
      </c>
      <c r="BQ48" t="e">
        <f>物品!#REF!</f>
        <v>#REF!</v>
      </c>
      <c r="BR48" t="e">
        <f>物品!#REF!</f>
        <v>#REF!</v>
      </c>
      <c r="BS48" t="e">
        <f>物品!#REF!</f>
        <v>#REF!</v>
      </c>
      <c r="BT48" t="e">
        <f>物品!#REF!</f>
        <v>#REF!</v>
      </c>
      <c r="BU48" t="e">
        <f>物品!#REF!</f>
        <v>#REF!</v>
      </c>
      <c r="BV48" t="e">
        <f>物品!#REF!</f>
        <v>#REF!</v>
      </c>
      <c r="BW48" t="e">
        <f>物品!#REF!</f>
        <v>#REF!</v>
      </c>
      <c r="BX48" t="e">
        <f>物品!#REF!</f>
        <v>#REF!</v>
      </c>
      <c r="BY48" t="e">
        <f>物品!#REF!</f>
        <v>#REF!</v>
      </c>
      <c r="BZ48" t="e">
        <f>物品!#REF!</f>
        <v>#REF!</v>
      </c>
      <c r="CA48" t="e">
        <f t="shared" si="6"/>
        <v>#REF!</v>
      </c>
      <c r="CB48" t="e">
        <f t="shared" si="7"/>
        <v>#REF!</v>
      </c>
      <c r="CC48" t="e">
        <f t="shared" si="8"/>
        <v>#REF!</v>
      </c>
      <c r="CD48" t="e">
        <f t="shared" si="9"/>
        <v>#REF!</v>
      </c>
      <c r="CE48" t="e">
        <f t="shared" si="10"/>
        <v>#REF!</v>
      </c>
      <c r="CF48" t="e">
        <f t="shared" si="11"/>
        <v>#REF!</v>
      </c>
      <c r="CG48" t="e">
        <f t="shared" si="12"/>
        <v>#REF!</v>
      </c>
      <c r="CH48" t="e">
        <f t="shared" si="13"/>
        <v>#REF!</v>
      </c>
    </row>
    <row r="49" spans="1:86">
      <c r="A49" t="e">
        <f>物品!#REF!</f>
        <v>#REF!</v>
      </c>
      <c r="B49" t="e">
        <f>物品!#REF!</f>
        <v>#REF!</v>
      </c>
      <c r="C49" t="e">
        <f>物品!#REF!</f>
        <v>#REF!</v>
      </c>
      <c r="D49" t="e">
        <f>物品!#REF!</f>
        <v>#REF!</v>
      </c>
      <c r="E49" t="e">
        <f>物品!#REF!</f>
        <v>#REF!</v>
      </c>
      <c r="F49" t="e">
        <f>物品!#REF!</f>
        <v>#REF!</v>
      </c>
      <c r="G49" t="e">
        <f>物品!#REF!</f>
        <v>#REF!</v>
      </c>
      <c r="H49" t="e">
        <f>物品!#REF!</f>
        <v>#REF!</v>
      </c>
      <c r="I49" t="e">
        <f>物品!#REF!</f>
        <v>#REF!</v>
      </c>
      <c r="J49" t="e">
        <f>物品!#REF!</f>
        <v>#REF!</v>
      </c>
      <c r="K49" t="e">
        <f>物品!#REF!</f>
        <v>#REF!</v>
      </c>
      <c r="L49" t="e">
        <f>物品!#REF!</f>
        <v>#REF!</v>
      </c>
      <c r="M49" t="e">
        <f t="shared" si="0"/>
        <v>#REF!</v>
      </c>
      <c r="N49" t="e">
        <f>物品!#REF!</f>
        <v>#REF!</v>
      </c>
      <c r="O49" t="e">
        <f>物品!#REF!</f>
        <v>#REF!</v>
      </c>
      <c r="P49" t="e">
        <f>物品!#REF!</f>
        <v>#REF!</v>
      </c>
      <c r="Q49" t="e">
        <f>物品!#REF!</f>
        <v>#REF!</v>
      </c>
      <c r="R49" t="e">
        <f>物品!#REF!</f>
        <v>#REF!</v>
      </c>
      <c r="S49" t="e">
        <f>物品!#REF!</f>
        <v>#REF!</v>
      </c>
      <c r="T49" t="e">
        <f>物品!#REF!</f>
        <v>#REF!</v>
      </c>
      <c r="U49" t="e">
        <f>物品!#REF!</f>
        <v>#REF!</v>
      </c>
      <c r="V49" t="e">
        <f>物品!#REF!</f>
        <v>#REF!</v>
      </c>
      <c r="W49" t="e">
        <f>物品!#REF!</f>
        <v>#REF!</v>
      </c>
      <c r="X49" t="e">
        <f t="shared" si="1"/>
        <v>#REF!</v>
      </c>
      <c r="Y49" t="e">
        <f>物品!#REF!</f>
        <v>#REF!</v>
      </c>
      <c r="Z49" t="e">
        <f>物品!#REF!</f>
        <v>#REF!</v>
      </c>
      <c r="AA49" t="e">
        <f>物品!#REF!</f>
        <v>#REF!</v>
      </c>
      <c r="AB49" t="e">
        <f>物品!#REF!</f>
        <v>#REF!</v>
      </c>
      <c r="AC49" t="e">
        <f>物品!#REF!</f>
        <v>#REF!</v>
      </c>
      <c r="AD49" t="e">
        <f>物品!#REF!</f>
        <v>#REF!</v>
      </c>
      <c r="AE49" t="e">
        <f>物品!#REF!</f>
        <v>#REF!</v>
      </c>
      <c r="AF49" t="e">
        <f>物品!#REF!</f>
        <v>#REF!</v>
      </c>
      <c r="AG49" t="e">
        <f>物品!#REF!</f>
        <v>#REF!</v>
      </c>
      <c r="AH49" t="e">
        <f>物品!#REF!</f>
        <v>#REF!</v>
      </c>
      <c r="AI49" t="e">
        <f t="shared" si="2"/>
        <v>#REF!</v>
      </c>
      <c r="AJ49" t="e">
        <f>物品!#REF!</f>
        <v>#REF!</v>
      </c>
      <c r="AK49" t="e">
        <f>物品!#REF!</f>
        <v>#REF!</v>
      </c>
      <c r="AL49" t="e">
        <f>物品!#REF!</f>
        <v>#REF!</v>
      </c>
      <c r="AM49" t="e">
        <f>物品!#REF!</f>
        <v>#REF!</v>
      </c>
      <c r="AN49" t="e">
        <f>物品!#REF!</f>
        <v>#REF!</v>
      </c>
      <c r="AO49" t="e">
        <f>物品!#REF!</f>
        <v>#REF!</v>
      </c>
      <c r="AP49" t="e">
        <f>物品!#REF!</f>
        <v>#REF!</v>
      </c>
      <c r="AQ49" t="e">
        <f>物品!#REF!</f>
        <v>#REF!</v>
      </c>
      <c r="AR49" t="e">
        <f>物品!#REF!</f>
        <v>#REF!</v>
      </c>
      <c r="AS49" t="e">
        <f>物品!#REF!</f>
        <v>#REF!</v>
      </c>
      <c r="AT49" t="e">
        <f t="shared" si="3"/>
        <v>#REF!</v>
      </c>
      <c r="AU49" t="e">
        <f>物品!#REF!</f>
        <v>#REF!</v>
      </c>
      <c r="AV49" t="e">
        <f>物品!#REF!</f>
        <v>#REF!</v>
      </c>
      <c r="AW49" t="e">
        <f>物品!#REF!</f>
        <v>#REF!</v>
      </c>
      <c r="AX49" t="e">
        <f>物品!#REF!</f>
        <v>#REF!</v>
      </c>
      <c r="AY49" t="e">
        <f>物品!#REF!</f>
        <v>#REF!</v>
      </c>
      <c r="AZ49" t="e">
        <f>物品!#REF!</f>
        <v>#REF!</v>
      </c>
      <c r="BA49" t="e">
        <f>物品!#REF!</f>
        <v>#REF!</v>
      </c>
      <c r="BB49" t="e">
        <f>物品!#REF!</f>
        <v>#REF!</v>
      </c>
      <c r="BC49" t="e">
        <f>物品!#REF!</f>
        <v>#REF!</v>
      </c>
      <c r="BD49" t="e">
        <f>物品!#REF!</f>
        <v>#REF!</v>
      </c>
      <c r="BE49" t="e">
        <f t="shared" si="4"/>
        <v>#REF!</v>
      </c>
      <c r="BF49" t="e">
        <f>物品!#REF!</f>
        <v>#REF!</v>
      </c>
      <c r="BG49" t="e">
        <f>物品!#REF!</f>
        <v>#REF!</v>
      </c>
      <c r="BH49" t="e">
        <f>物品!#REF!</f>
        <v>#REF!</v>
      </c>
      <c r="BI49" t="e">
        <f>物品!#REF!</f>
        <v>#REF!</v>
      </c>
      <c r="BJ49" t="e">
        <f>物品!#REF!</f>
        <v>#REF!</v>
      </c>
      <c r="BK49" t="e">
        <f>物品!#REF!</f>
        <v>#REF!</v>
      </c>
      <c r="BL49" t="e">
        <f>物品!#REF!</f>
        <v>#REF!</v>
      </c>
      <c r="BM49" t="e">
        <f>物品!#REF!</f>
        <v>#REF!</v>
      </c>
      <c r="BN49" t="e">
        <f>物品!#REF!</f>
        <v>#REF!</v>
      </c>
      <c r="BO49" t="e">
        <f>物品!#REF!</f>
        <v>#REF!</v>
      </c>
      <c r="BP49" t="e">
        <f t="shared" si="5"/>
        <v>#REF!</v>
      </c>
      <c r="BQ49" t="e">
        <f>物品!#REF!</f>
        <v>#REF!</v>
      </c>
      <c r="BR49" t="e">
        <f>物品!#REF!</f>
        <v>#REF!</v>
      </c>
      <c r="BS49" t="e">
        <f>物品!#REF!</f>
        <v>#REF!</v>
      </c>
      <c r="BT49" t="e">
        <f>物品!#REF!</f>
        <v>#REF!</v>
      </c>
      <c r="BU49" t="e">
        <f>物品!#REF!</f>
        <v>#REF!</v>
      </c>
      <c r="BV49" t="e">
        <f>物品!#REF!</f>
        <v>#REF!</v>
      </c>
      <c r="BW49" t="e">
        <f>物品!#REF!</f>
        <v>#REF!</v>
      </c>
      <c r="BX49" t="e">
        <f>物品!#REF!</f>
        <v>#REF!</v>
      </c>
      <c r="BY49" t="e">
        <f>物品!#REF!</f>
        <v>#REF!</v>
      </c>
      <c r="BZ49" t="e">
        <f>物品!#REF!</f>
        <v>#REF!</v>
      </c>
      <c r="CA49" t="e">
        <f t="shared" si="6"/>
        <v>#REF!</v>
      </c>
      <c r="CB49" t="e">
        <f t="shared" si="7"/>
        <v>#REF!</v>
      </c>
      <c r="CC49" t="e">
        <f t="shared" si="8"/>
        <v>#REF!</v>
      </c>
      <c r="CD49" t="e">
        <f t="shared" si="9"/>
        <v>#REF!</v>
      </c>
      <c r="CE49" t="e">
        <f t="shared" si="10"/>
        <v>#REF!</v>
      </c>
      <c r="CF49" t="e">
        <f t="shared" si="11"/>
        <v>#REF!</v>
      </c>
      <c r="CG49" t="e">
        <f t="shared" si="12"/>
        <v>#REF!</v>
      </c>
      <c r="CH49" t="e">
        <f t="shared" si="13"/>
        <v>#REF!</v>
      </c>
    </row>
    <row r="50" spans="1:86">
      <c r="A50" t="e">
        <f>物品!#REF!</f>
        <v>#REF!</v>
      </c>
      <c r="B50" t="e">
        <f>物品!#REF!</f>
        <v>#REF!</v>
      </c>
      <c r="C50" t="e">
        <f>物品!#REF!</f>
        <v>#REF!</v>
      </c>
      <c r="D50" t="e">
        <f>物品!#REF!</f>
        <v>#REF!</v>
      </c>
      <c r="E50" t="e">
        <f>物品!#REF!</f>
        <v>#REF!</v>
      </c>
      <c r="F50" t="e">
        <f>物品!#REF!</f>
        <v>#REF!</v>
      </c>
      <c r="G50" t="e">
        <f>物品!#REF!</f>
        <v>#REF!</v>
      </c>
      <c r="H50" t="e">
        <f>物品!#REF!</f>
        <v>#REF!</v>
      </c>
      <c r="I50" t="e">
        <f>物品!#REF!</f>
        <v>#REF!</v>
      </c>
      <c r="J50" t="e">
        <f>物品!#REF!</f>
        <v>#REF!</v>
      </c>
      <c r="K50" t="e">
        <f>物品!#REF!</f>
        <v>#REF!</v>
      </c>
      <c r="L50" t="e">
        <f>物品!#REF!</f>
        <v>#REF!</v>
      </c>
      <c r="M50" t="e">
        <f t="shared" si="0"/>
        <v>#REF!</v>
      </c>
      <c r="N50" t="e">
        <f>物品!#REF!</f>
        <v>#REF!</v>
      </c>
      <c r="O50" t="e">
        <f>物品!#REF!</f>
        <v>#REF!</v>
      </c>
      <c r="P50" t="e">
        <f>物品!#REF!</f>
        <v>#REF!</v>
      </c>
      <c r="Q50" t="e">
        <f>物品!#REF!</f>
        <v>#REF!</v>
      </c>
      <c r="R50" t="e">
        <f>物品!#REF!</f>
        <v>#REF!</v>
      </c>
      <c r="S50" t="e">
        <f>物品!#REF!</f>
        <v>#REF!</v>
      </c>
      <c r="T50" t="e">
        <f>物品!#REF!</f>
        <v>#REF!</v>
      </c>
      <c r="U50" t="e">
        <f>物品!#REF!</f>
        <v>#REF!</v>
      </c>
      <c r="V50" t="e">
        <f>物品!#REF!</f>
        <v>#REF!</v>
      </c>
      <c r="W50" t="e">
        <f>物品!#REF!</f>
        <v>#REF!</v>
      </c>
      <c r="X50" t="e">
        <f t="shared" si="1"/>
        <v>#REF!</v>
      </c>
      <c r="Y50" t="e">
        <f>物品!#REF!</f>
        <v>#REF!</v>
      </c>
      <c r="Z50" t="e">
        <f>物品!#REF!</f>
        <v>#REF!</v>
      </c>
      <c r="AA50" t="e">
        <f>物品!#REF!</f>
        <v>#REF!</v>
      </c>
      <c r="AB50" t="e">
        <f>物品!#REF!</f>
        <v>#REF!</v>
      </c>
      <c r="AC50" t="e">
        <f>物品!#REF!</f>
        <v>#REF!</v>
      </c>
      <c r="AD50" t="e">
        <f>物品!#REF!</f>
        <v>#REF!</v>
      </c>
      <c r="AE50" t="e">
        <f>物品!#REF!</f>
        <v>#REF!</v>
      </c>
      <c r="AF50" t="e">
        <f>物品!#REF!</f>
        <v>#REF!</v>
      </c>
      <c r="AG50" t="e">
        <f>物品!#REF!</f>
        <v>#REF!</v>
      </c>
      <c r="AH50" t="e">
        <f>物品!#REF!</f>
        <v>#REF!</v>
      </c>
      <c r="AI50" t="e">
        <f t="shared" si="2"/>
        <v>#REF!</v>
      </c>
      <c r="AJ50" t="e">
        <f>物品!#REF!</f>
        <v>#REF!</v>
      </c>
      <c r="AK50" t="e">
        <f>物品!#REF!</f>
        <v>#REF!</v>
      </c>
      <c r="AL50" t="e">
        <f>物品!#REF!</f>
        <v>#REF!</v>
      </c>
      <c r="AM50" t="e">
        <f>物品!#REF!</f>
        <v>#REF!</v>
      </c>
      <c r="AN50" t="e">
        <f>物品!#REF!</f>
        <v>#REF!</v>
      </c>
      <c r="AO50" t="e">
        <f>物品!#REF!</f>
        <v>#REF!</v>
      </c>
      <c r="AP50" t="e">
        <f>物品!#REF!</f>
        <v>#REF!</v>
      </c>
      <c r="AQ50" t="e">
        <f>物品!#REF!</f>
        <v>#REF!</v>
      </c>
      <c r="AR50" t="e">
        <f>物品!#REF!</f>
        <v>#REF!</v>
      </c>
      <c r="AS50" t="e">
        <f>物品!#REF!</f>
        <v>#REF!</v>
      </c>
      <c r="AT50" t="e">
        <f t="shared" si="3"/>
        <v>#REF!</v>
      </c>
      <c r="AU50" t="e">
        <f>物品!#REF!</f>
        <v>#REF!</v>
      </c>
      <c r="AV50" t="e">
        <f>物品!#REF!</f>
        <v>#REF!</v>
      </c>
      <c r="AW50" t="e">
        <f>物品!#REF!</f>
        <v>#REF!</v>
      </c>
      <c r="AX50" t="e">
        <f>物品!#REF!</f>
        <v>#REF!</v>
      </c>
      <c r="AY50" t="e">
        <f>物品!#REF!</f>
        <v>#REF!</v>
      </c>
      <c r="AZ50" t="e">
        <f>物品!#REF!</f>
        <v>#REF!</v>
      </c>
      <c r="BA50" t="e">
        <f>物品!#REF!</f>
        <v>#REF!</v>
      </c>
      <c r="BB50" t="e">
        <f>物品!#REF!</f>
        <v>#REF!</v>
      </c>
      <c r="BC50" t="e">
        <f>物品!#REF!</f>
        <v>#REF!</v>
      </c>
      <c r="BD50" t="e">
        <f>物品!#REF!</f>
        <v>#REF!</v>
      </c>
      <c r="BE50" t="e">
        <f t="shared" si="4"/>
        <v>#REF!</v>
      </c>
      <c r="BF50" t="e">
        <f>物品!#REF!</f>
        <v>#REF!</v>
      </c>
      <c r="BG50" t="e">
        <f>物品!#REF!</f>
        <v>#REF!</v>
      </c>
      <c r="BH50" t="e">
        <f>物品!#REF!</f>
        <v>#REF!</v>
      </c>
      <c r="BI50" t="e">
        <f>物品!#REF!</f>
        <v>#REF!</v>
      </c>
      <c r="BJ50" t="e">
        <f>物品!#REF!</f>
        <v>#REF!</v>
      </c>
      <c r="BK50" t="e">
        <f>物品!#REF!</f>
        <v>#REF!</v>
      </c>
      <c r="BL50" t="e">
        <f>物品!#REF!</f>
        <v>#REF!</v>
      </c>
      <c r="BM50" t="e">
        <f>物品!#REF!</f>
        <v>#REF!</v>
      </c>
      <c r="BN50" t="e">
        <f>物品!#REF!</f>
        <v>#REF!</v>
      </c>
      <c r="BO50" t="e">
        <f>物品!#REF!</f>
        <v>#REF!</v>
      </c>
      <c r="BP50" t="e">
        <f t="shared" si="5"/>
        <v>#REF!</v>
      </c>
      <c r="BQ50" t="e">
        <f>物品!#REF!</f>
        <v>#REF!</v>
      </c>
      <c r="BR50" t="e">
        <f>物品!#REF!</f>
        <v>#REF!</v>
      </c>
      <c r="BS50" t="e">
        <f>物品!#REF!</f>
        <v>#REF!</v>
      </c>
      <c r="BT50" t="e">
        <f>物品!#REF!</f>
        <v>#REF!</v>
      </c>
      <c r="BU50" t="e">
        <f>物品!#REF!</f>
        <v>#REF!</v>
      </c>
      <c r="BV50" t="e">
        <f>物品!#REF!</f>
        <v>#REF!</v>
      </c>
      <c r="BW50" t="e">
        <f>物品!#REF!</f>
        <v>#REF!</v>
      </c>
      <c r="BX50" t="e">
        <f>物品!#REF!</f>
        <v>#REF!</v>
      </c>
      <c r="BY50" t="e">
        <f>物品!#REF!</f>
        <v>#REF!</v>
      </c>
      <c r="BZ50" t="e">
        <f>物品!#REF!</f>
        <v>#REF!</v>
      </c>
      <c r="CA50" t="e">
        <f t="shared" si="6"/>
        <v>#REF!</v>
      </c>
      <c r="CB50" t="e">
        <f t="shared" si="7"/>
        <v>#REF!</v>
      </c>
      <c r="CC50" t="e">
        <f t="shared" si="8"/>
        <v>#REF!</v>
      </c>
      <c r="CD50" t="e">
        <f t="shared" si="9"/>
        <v>#REF!</v>
      </c>
      <c r="CE50" t="e">
        <f t="shared" si="10"/>
        <v>#REF!</v>
      </c>
      <c r="CF50" t="e">
        <f t="shared" si="11"/>
        <v>#REF!</v>
      </c>
      <c r="CG50" t="e">
        <f t="shared" si="12"/>
        <v>#REF!</v>
      </c>
      <c r="CH50" t="e">
        <f t="shared" si="13"/>
        <v>#REF!</v>
      </c>
    </row>
    <row r="51" spans="1:86">
      <c r="A51" t="e">
        <f>物品!#REF!</f>
        <v>#REF!</v>
      </c>
      <c r="B51" t="e">
        <f>物品!#REF!</f>
        <v>#REF!</v>
      </c>
      <c r="C51" t="e">
        <f>物品!#REF!</f>
        <v>#REF!</v>
      </c>
      <c r="D51" t="e">
        <f>物品!#REF!</f>
        <v>#REF!</v>
      </c>
      <c r="E51" t="e">
        <f>物品!#REF!</f>
        <v>#REF!</v>
      </c>
      <c r="F51" t="e">
        <f>物品!#REF!</f>
        <v>#REF!</v>
      </c>
      <c r="G51" t="e">
        <f>物品!#REF!</f>
        <v>#REF!</v>
      </c>
      <c r="H51" t="e">
        <f>物品!#REF!</f>
        <v>#REF!</v>
      </c>
      <c r="I51" t="e">
        <f>物品!#REF!</f>
        <v>#REF!</v>
      </c>
      <c r="J51" t="e">
        <f>物品!#REF!</f>
        <v>#REF!</v>
      </c>
      <c r="K51" t="e">
        <f>物品!#REF!</f>
        <v>#REF!</v>
      </c>
      <c r="L51" t="e">
        <f>物品!#REF!</f>
        <v>#REF!</v>
      </c>
      <c r="M51" t="e">
        <f t="shared" si="0"/>
        <v>#REF!</v>
      </c>
      <c r="N51" t="e">
        <f>物品!#REF!</f>
        <v>#REF!</v>
      </c>
      <c r="O51" t="e">
        <f>物品!#REF!</f>
        <v>#REF!</v>
      </c>
      <c r="P51" t="e">
        <f>物品!#REF!</f>
        <v>#REF!</v>
      </c>
      <c r="Q51" t="e">
        <f>物品!#REF!</f>
        <v>#REF!</v>
      </c>
      <c r="R51" t="e">
        <f>物品!#REF!</f>
        <v>#REF!</v>
      </c>
      <c r="S51" t="e">
        <f>物品!#REF!</f>
        <v>#REF!</v>
      </c>
      <c r="T51" t="e">
        <f>物品!#REF!</f>
        <v>#REF!</v>
      </c>
      <c r="U51" t="e">
        <f>物品!#REF!</f>
        <v>#REF!</v>
      </c>
      <c r="V51" t="e">
        <f>物品!#REF!</f>
        <v>#REF!</v>
      </c>
      <c r="W51" t="e">
        <f>物品!#REF!</f>
        <v>#REF!</v>
      </c>
      <c r="X51" t="e">
        <f t="shared" si="1"/>
        <v>#REF!</v>
      </c>
      <c r="Y51" t="e">
        <f>物品!#REF!</f>
        <v>#REF!</v>
      </c>
      <c r="Z51" t="e">
        <f>物品!#REF!</f>
        <v>#REF!</v>
      </c>
      <c r="AA51" t="e">
        <f>物品!#REF!</f>
        <v>#REF!</v>
      </c>
      <c r="AB51" t="e">
        <f>物品!#REF!</f>
        <v>#REF!</v>
      </c>
      <c r="AC51" t="e">
        <f>物品!#REF!</f>
        <v>#REF!</v>
      </c>
      <c r="AD51" t="e">
        <f>物品!#REF!</f>
        <v>#REF!</v>
      </c>
      <c r="AE51" t="e">
        <f>物品!#REF!</f>
        <v>#REF!</v>
      </c>
      <c r="AF51" t="e">
        <f>物品!#REF!</f>
        <v>#REF!</v>
      </c>
      <c r="AG51" t="e">
        <f>物品!#REF!</f>
        <v>#REF!</v>
      </c>
      <c r="AH51" t="e">
        <f>物品!#REF!</f>
        <v>#REF!</v>
      </c>
      <c r="AI51" t="e">
        <f t="shared" si="2"/>
        <v>#REF!</v>
      </c>
      <c r="AJ51" t="e">
        <f>物品!#REF!</f>
        <v>#REF!</v>
      </c>
      <c r="AK51" t="e">
        <f>物品!#REF!</f>
        <v>#REF!</v>
      </c>
      <c r="AL51" t="e">
        <f>物品!#REF!</f>
        <v>#REF!</v>
      </c>
      <c r="AM51" t="e">
        <f>物品!#REF!</f>
        <v>#REF!</v>
      </c>
      <c r="AN51" t="e">
        <f>物品!#REF!</f>
        <v>#REF!</v>
      </c>
      <c r="AO51" t="e">
        <f>物品!#REF!</f>
        <v>#REF!</v>
      </c>
      <c r="AP51" t="e">
        <f>物品!#REF!</f>
        <v>#REF!</v>
      </c>
      <c r="AQ51" t="e">
        <f>物品!#REF!</f>
        <v>#REF!</v>
      </c>
      <c r="AR51" t="e">
        <f>物品!#REF!</f>
        <v>#REF!</v>
      </c>
      <c r="AS51" t="e">
        <f>物品!#REF!</f>
        <v>#REF!</v>
      </c>
      <c r="AT51" t="e">
        <f t="shared" si="3"/>
        <v>#REF!</v>
      </c>
      <c r="AU51" t="e">
        <f>物品!#REF!</f>
        <v>#REF!</v>
      </c>
      <c r="AV51" t="e">
        <f>物品!#REF!</f>
        <v>#REF!</v>
      </c>
      <c r="AW51" t="e">
        <f>物品!#REF!</f>
        <v>#REF!</v>
      </c>
      <c r="AX51" t="e">
        <f>物品!#REF!</f>
        <v>#REF!</v>
      </c>
      <c r="AY51" t="e">
        <f>物品!#REF!</f>
        <v>#REF!</v>
      </c>
      <c r="AZ51" t="e">
        <f>物品!#REF!</f>
        <v>#REF!</v>
      </c>
      <c r="BA51" t="e">
        <f>物品!#REF!</f>
        <v>#REF!</v>
      </c>
      <c r="BB51" t="e">
        <f>物品!#REF!</f>
        <v>#REF!</v>
      </c>
      <c r="BC51" t="e">
        <f>物品!#REF!</f>
        <v>#REF!</v>
      </c>
      <c r="BD51" t="e">
        <f>物品!#REF!</f>
        <v>#REF!</v>
      </c>
      <c r="BE51" t="e">
        <f t="shared" si="4"/>
        <v>#REF!</v>
      </c>
      <c r="BF51" t="e">
        <f>物品!#REF!</f>
        <v>#REF!</v>
      </c>
      <c r="BG51" t="e">
        <f>物品!#REF!</f>
        <v>#REF!</v>
      </c>
      <c r="BH51" t="e">
        <f>物品!#REF!</f>
        <v>#REF!</v>
      </c>
      <c r="BI51" t="e">
        <f>物品!#REF!</f>
        <v>#REF!</v>
      </c>
      <c r="BJ51" t="e">
        <f>物品!#REF!</f>
        <v>#REF!</v>
      </c>
      <c r="BK51" t="e">
        <f>物品!#REF!</f>
        <v>#REF!</v>
      </c>
      <c r="BL51" t="e">
        <f>物品!#REF!</f>
        <v>#REF!</v>
      </c>
      <c r="BM51" t="e">
        <f>物品!#REF!</f>
        <v>#REF!</v>
      </c>
      <c r="BN51" t="e">
        <f>物品!#REF!</f>
        <v>#REF!</v>
      </c>
      <c r="BO51" t="e">
        <f>物品!#REF!</f>
        <v>#REF!</v>
      </c>
      <c r="BP51" t="e">
        <f t="shared" si="5"/>
        <v>#REF!</v>
      </c>
      <c r="BQ51" t="e">
        <f>物品!#REF!</f>
        <v>#REF!</v>
      </c>
      <c r="BR51" t="e">
        <f>物品!#REF!</f>
        <v>#REF!</v>
      </c>
      <c r="BS51" t="e">
        <f>物品!#REF!</f>
        <v>#REF!</v>
      </c>
      <c r="BT51" t="e">
        <f>物品!#REF!</f>
        <v>#REF!</v>
      </c>
      <c r="BU51" t="e">
        <f>物品!#REF!</f>
        <v>#REF!</v>
      </c>
      <c r="BV51" t="e">
        <f>物品!#REF!</f>
        <v>#REF!</v>
      </c>
      <c r="BW51" t="e">
        <f>物品!#REF!</f>
        <v>#REF!</v>
      </c>
      <c r="BX51" t="e">
        <f>物品!#REF!</f>
        <v>#REF!</v>
      </c>
      <c r="BY51" t="e">
        <f>物品!#REF!</f>
        <v>#REF!</v>
      </c>
      <c r="BZ51" t="e">
        <f>物品!#REF!</f>
        <v>#REF!</v>
      </c>
      <c r="CA51" t="e">
        <f t="shared" si="6"/>
        <v>#REF!</v>
      </c>
      <c r="CB51" t="e">
        <f t="shared" si="7"/>
        <v>#REF!</v>
      </c>
      <c r="CC51" t="e">
        <f t="shared" si="8"/>
        <v>#REF!</v>
      </c>
      <c r="CD51" t="e">
        <f t="shared" si="9"/>
        <v>#REF!</v>
      </c>
      <c r="CE51" t="e">
        <f t="shared" si="10"/>
        <v>#REF!</v>
      </c>
      <c r="CF51" t="e">
        <f t="shared" si="11"/>
        <v>#REF!</v>
      </c>
      <c r="CG51" t="e">
        <f t="shared" si="12"/>
        <v>#REF!</v>
      </c>
      <c r="CH51" t="e">
        <f t="shared" si="13"/>
        <v>#REF!</v>
      </c>
    </row>
    <row r="52" spans="1:86">
      <c r="A52" t="e">
        <f>物品!#REF!</f>
        <v>#REF!</v>
      </c>
      <c r="B52" t="e">
        <f>物品!#REF!</f>
        <v>#REF!</v>
      </c>
      <c r="C52" t="e">
        <f>物品!#REF!</f>
        <v>#REF!</v>
      </c>
      <c r="D52" t="e">
        <f>物品!#REF!</f>
        <v>#REF!</v>
      </c>
      <c r="E52" t="e">
        <f>物品!#REF!</f>
        <v>#REF!</v>
      </c>
      <c r="F52" t="e">
        <f>物品!#REF!</f>
        <v>#REF!</v>
      </c>
      <c r="G52" t="e">
        <f>物品!#REF!</f>
        <v>#REF!</v>
      </c>
      <c r="H52" t="e">
        <f>物品!#REF!</f>
        <v>#REF!</v>
      </c>
      <c r="I52" t="e">
        <f>物品!#REF!</f>
        <v>#REF!</v>
      </c>
      <c r="J52" t="e">
        <f>物品!#REF!</f>
        <v>#REF!</v>
      </c>
      <c r="K52" t="e">
        <f>物品!#REF!</f>
        <v>#REF!</v>
      </c>
      <c r="L52" t="e">
        <f>物品!#REF!</f>
        <v>#REF!</v>
      </c>
      <c r="M52" t="e">
        <f t="shared" si="0"/>
        <v>#REF!</v>
      </c>
      <c r="N52" t="e">
        <f>物品!#REF!</f>
        <v>#REF!</v>
      </c>
      <c r="O52" t="e">
        <f>物品!#REF!</f>
        <v>#REF!</v>
      </c>
      <c r="P52" t="e">
        <f>物品!#REF!</f>
        <v>#REF!</v>
      </c>
      <c r="Q52" t="e">
        <f>物品!#REF!</f>
        <v>#REF!</v>
      </c>
      <c r="R52" t="e">
        <f>物品!#REF!</f>
        <v>#REF!</v>
      </c>
      <c r="S52" t="e">
        <f>物品!#REF!</f>
        <v>#REF!</v>
      </c>
      <c r="T52" t="e">
        <f>物品!#REF!</f>
        <v>#REF!</v>
      </c>
      <c r="U52" t="e">
        <f>物品!#REF!</f>
        <v>#REF!</v>
      </c>
      <c r="V52" t="e">
        <f>物品!#REF!</f>
        <v>#REF!</v>
      </c>
      <c r="W52" t="e">
        <f>物品!#REF!</f>
        <v>#REF!</v>
      </c>
      <c r="X52" t="e">
        <f t="shared" si="1"/>
        <v>#REF!</v>
      </c>
      <c r="Y52" t="e">
        <f>物品!#REF!</f>
        <v>#REF!</v>
      </c>
      <c r="Z52" t="e">
        <f>物品!#REF!</f>
        <v>#REF!</v>
      </c>
      <c r="AA52" t="e">
        <f>物品!#REF!</f>
        <v>#REF!</v>
      </c>
      <c r="AB52" t="e">
        <f>物品!#REF!</f>
        <v>#REF!</v>
      </c>
      <c r="AC52" t="e">
        <f>物品!#REF!</f>
        <v>#REF!</v>
      </c>
      <c r="AD52" t="e">
        <f>物品!#REF!</f>
        <v>#REF!</v>
      </c>
      <c r="AE52" t="e">
        <f>物品!#REF!</f>
        <v>#REF!</v>
      </c>
      <c r="AF52" t="e">
        <f>物品!#REF!</f>
        <v>#REF!</v>
      </c>
      <c r="AG52" t="e">
        <f>物品!#REF!</f>
        <v>#REF!</v>
      </c>
      <c r="AH52" t="e">
        <f>物品!#REF!</f>
        <v>#REF!</v>
      </c>
      <c r="AI52" t="e">
        <f t="shared" si="2"/>
        <v>#REF!</v>
      </c>
      <c r="AJ52" t="e">
        <f>物品!#REF!</f>
        <v>#REF!</v>
      </c>
      <c r="AK52" t="e">
        <f>物品!#REF!</f>
        <v>#REF!</v>
      </c>
      <c r="AL52" t="e">
        <f>物品!#REF!</f>
        <v>#REF!</v>
      </c>
      <c r="AM52" t="e">
        <f>物品!#REF!</f>
        <v>#REF!</v>
      </c>
      <c r="AN52" t="e">
        <f>物品!#REF!</f>
        <v>#REF!</v>
      </c>
      <c r="AO52" t="e">
        <f>物品!#REF!</f>
        <v>#REF!</v>
      </c>
      <c r="AP52" t="e">
        <f>物品!#REF!</f>
        <v>#REF!</v>
      </c>
      <c r="AQ52" t="e">
        <f>物品!#REF!</f>
        <v>#REF!</v>
      </c>
      <c r="AR52" t="e">
        <f>物品!#REF!</f>
        <v>#REF!</v>
      </c>
      <c r="AS52" t="e">
        <f>物品!#REF!</f>
        <v>#REF!</v>
      </c>
      <c r="AT52" t="e">
        <f t="shared" si="3"/>
        <v>#REF!</v>
      </c>
      <c r="AU52" t="e">
        <f>物品!#REF!</f>
        <v>#REF!</v>
      </c>
      <c r="AV52" t="e">
        <f>物品!#REF!</f>
        <v>#REF!</v>
      </c>
      <c r="AW52" t="e">
        <f>物品!#REF!</f>
        <v>#REF!</v>
      </c>
      <c r="AX52" t="e">
        <f>物品!#REF!</f>
        <v>#REF!</v>
      </c>
      <c r="AY52" t="e">
        <f>物品!#REF!</f>
        <v>#REF!</v>
      </c>
      <c r="AZ52" t="e">
        <f>物品!#REF!</f>
        <v>#REF!</v>
      </c>
      <c r="BA52" t="e">
        <f>物品!#REF!</f>
        <v>#REF!</v>
      </c>
      <c r="BB52" t="e">
        <f>物品!#REF!</f>
        <v>#REF!</v>
      </c>
      <c r="BC52" t="e">
        <f>物品!#REF!</f>
        <v>#REF!</v>
      </c>
      <c r="BD52" t="e">
        <f>物品!#REF!</f>
        <v>#REF!</v>
      </c>
      <c r="BE52" t="e">
        <f t="shared" si="4"/>
        <v>#REF!</v>
      </c>
      <c r="BF52" t="e">
        <f>物品!#REF!</f>
        <v>#REF!</v>
      </c>
      <c r="BG52" t="e">
        <f>物品!#REF!</f>
        <v>#REF!</v>
      </c>
      <c r="BH52" t="e">
        <f>物品!#REF!</f>
        <v>#REF!</v>
      </c>
      <c r="BI52" t="e">
        <f>物品!#REF!</f>
        <v>#REF!</v>
      </c>
      <c r="BJ52" t="e">
        <f>物品!#REF!</f>
        <v>#REF!</v>
      </c>
      <c r="BK52" t="e">
        <f>物品!#REF!</f>
        <v>#REF!</v>
      </c>
      <c r="BL52" t="e">
        <f>物品!#REF!</f>
        <v>#REF!</v>
      </c>
      <c r="BM52" t="e">
        <f>物品!#REF!</f>
        <v>#REF!</v>
      </c>
      <c r="BN52" t="e">
        <f>物品!#REF!</f>
        <v>#REF!</v>
      </c>
      <c r="BO52" t="e">
        <f>物品!#REF!</f>
        <v>#REF!</v>
      </c>
      <c r="BP52" t="e">
        <f t="shared" si="5"/>
        <v>#REF!</v>
      </c>
      <c r="BQ52" t="e">
        <f>物品!#REF!</f>
        <v>#REF!</v>
      </c>
      <c r="BR52" t="e">
        <f>物品!#REF!</f>
        <v>#REF!</v>
      </c>
      <c r="BS52" t="e">
        <f>物品!#REF!</f>
        <v>#REF!</v>
      </c>
      <c r="BT52" t="e">
        <f>物品!#REF!</f>
        <v>#REF!</v>
      </c>
      <c r="BU52" t="e">
        <f>物品!#REF!</f>
        <v>#REF!</v>
      </c>
      <c r="BV52" t="e">
        <f>物品!#REF!</f>
        <v>#REF!</v>
      </c>
      <c r="BW52" t="e">
        <f>物品!#REF!</f>
        <v>#REF!</v>
      </c>
      <c r="BX52" t="e">
        <f>物品!#REF!</f>
        <v>#REF!</v>
      </c>
      <c r="BY52" t="e">
        <f>物品!#REF!</f>
        <v>#REF!</v>
      </c>
      <c r="BZ52" t="e">
        <f>物品!#REF!</f>
        <v>#REF!</v>
      </c>
      <c r="CA52" t="e">
        <f t="shared" si="6"/>
        <v>#REF!</v>
      </c>
      <c r="CB52" t="e">
        <f t="shared" si="7"/>
        <v>#REF!</v>
      </c>
      <c r="CC52" t="e">
        <f t="shared" si="8"/>
        <v>#REF!</v>
      </c>
      <c r="CD52" t="e">
        <f t="shared" si="9"/>
        <v>#REF!</v>
      </c>
      <c r="CE52" t="e">
        <f t="shared" si="10"/>
        <v>#REF!</v>
      </c>
      <c r="CF52" t="e">
        <f t="shared" si="11"/>
        <v>#REF!</v>
      </c>
      <c r="CG52" t="e">
        <f t="shared" si="12"/>
        <v>#REF!</v>
      </c>
      <c r="CH52" t="e">
        <f t="shared" si="13"/>
        <v>#REF!</v>
      </c>
    </row>
    <row r="53" spans="1:86">
      <c r="A53" t="e">
        <f>物品!#REF!</f>
        <v>#REF!</v>
      </c>
      <c r="B53" t="e">
        <f>物品!#REF!</f>
        <v>#REF!</v>
      </c>
      <c r="C53" t="e">
        <f>物品!#REF!</f>
        <v>#REF!</v>
      </c>
      <c r="D53" t="e">
        <f>物品!#REF!</f>
        <v>#REF!</v>
      </c>
      <c r="E53" t="e">
        <f>物品!#REF!</f>
        <v>#REF!</v>
      </c>
      <c r="F53" t="e">
        <f>物品!#REF!</f>
        <v>#REF!</v>
      </c>
      <c r="G53" t="e">
        <f>物品!#REF!</f>
        <v>#REF!</v>
      </c>
      <c r="H53" t="e">
        <f>物品!#REF!</f>
        <v>#REF!</v>
      </c>
      <c r="I53" t="e">
        <f>物品!#REF!</f>
        <v>#REF!</v>
      </c>
      <c r="J53" t="e">
        <f>物品!#REF!</f>
        <v>#REF!</v>
      </c>
      <c r="K53" t="e">
        <f>物品!#REF!</f>
        <v>#REF!</v>
      </c>
      <c r="L53" t="e">
        <f>物品!#REF!</f>
        <v>#REF!</v>
      </c>
      <c r="M53" t="e">
        <f t="shared" si="0"/>
        <v>#REF!</v>
      </c>
      <c r="N53" t="e">
        <f>物品!#REF!</f>
        <v>#REF!</v>
      </c>
      <c r="O53" t="e">
        <f>物品!#REF!</f>
        <v>#REF!</v>
      </c>
      <c r="P53" t="e">
        <f>物品!#REF!</f>
        <v>#REF!</v>
      </c>
      <c r="Q53" t="e">
        <f>物品!#REF!</f>
        <v>#REF!</v>
      </c>
      <c r="R53" t="e">
        <f>物品!#REF!</f>
        <v>#REF!</v>
      </c>
      <c r="S53" t="e">
        <f>物品!#REF!</f>
        <v>#REF!</v>
      </c>
      <c r="T53" t="e">
        <f>物品!#REF!</f>
        <v>#REF!</v>
      </c>
      <c r="U53" t="e">
        <f>物品!#REF!</f>
        <v>#REF!</v>
      </c>
      <c r="V53" t="e">
        <f>物品!#REF!</f>
        <v>#REF!</v>
      </c>
      <c r="W53" t="e">
        <f>物品!#REF!</f>
        <v>#REF!</v>
      </c>
      <c r="X53" t="e">
        <f t="shared" si="1"/>
        <v>#REF!</v>
      </c>
      <c r="Y53" t="e">
        <f>物品!#REF!</f>
        <v>#REF!</v>
      </c>
      <c r="Z53" t="e">
        <f>物品!#REF!</f>
        <v>#REF!</v>
      </c>
      <c r="AA53" t="e">
        <f>物品!#REF!</f>
        <v>#REF!</v>
      </c>
      <c r="AB53" t="e">
        <f>物品!#REF!</f>
        <v>#REF!</v>
      </c>
      <c r="AC53" t="e">
        <f>物品!#REF!</f>
        <v>#REF!</v>
      </c>
      <c r="AD53" t="e">
        <f>物品!#REF!</f>
        <v>#REF!</v>
      </c>
      <c r="AE53" t="e">
        <f>物品!#REF!</f>
        <v>#REF!</v>
      </c>
      <c r="AF53" t="e">
        <f>物品!#REF!</f>
        <v>#REF!</v>
      </c>
      <c r="AG53" t="e">
        <f>物品!#REF!</f>
        <v>#REF!</v>
      </c>
      <c r="AH53" t="e">
        <f>物品!#REF!</f>
        <v>#REF!</v>
      </c>
      <c r="AI53" t="e">
        <f t="shared" si="2"/>
        <v>#REF!</v>
      </c>
      <c r="AJ53" t="e">
        <f>物品!#REF!</f>
        <v>#REF!</v>
      </c>
      <c r="AK53" t="e">
        <f>物品!#REF!</f>
        <v>#REF!</v>
      </c>
      <c r="AL53" t="e">
        <f>物品!#REF!</f>
        <v>#REF!</v>
      </c>
      <c r="AM53" t="e">
        <f>物品!#REF!</f>
        <v>#REF!</v>
      </c>
      <c r="AN53" t="e">
        <f>物品!#REF!</f>
        <v>#REF!</v>
      </c>
      <c r="AO53" t="e">
        <f>物品!#REF!</f>
        <v>#REF!</v>
      </c>
      <c r="AP53" t="e">
        <f>物品!#REF!</f>
        <v>#REF!</v>
      </c>
      <c r="AQ53" t="e">
        <f>物品!#REF!</f>
        <v>#REF!</v>
      </c>
      <c r="AR53" t="e">
        <f>物品!#REF!</f>
        <v>#REF!</v>
      </c>
      <c r="AS53" t="e">
        <f>物品!#REF!</f>
        <v>#REF!</v>
      </c>
      <c r="AT53" t="e">
        <f t="shared" si="3"/>
        <v>#REF!</v>
      </c>
      <c r="AU53" t="e">
        <f>物品!#REF!</f>
        <v>#REF!</v>
      </c>
      <c r="AV53" t="e">
        <f>物品!#REF!</f>
        <v>#REF!</v>
      </c>
      <c r="AW53" t="e">
        <f>物品!#REF!</f>
        <v>#REF!</v>
      </c>
      <c r="AX53" t="e">
        <f>物品!#REF!</f>
        <v>#REF!</v>
      </c>
      <c r="AY53" t="e">
        <f>物品!#REF!</f>
        <v>#REF!</v>
      </c>
      <c r="AZ53" t="e">
        <f>物品!#REF!</f>
        <v>#REF!</v>
      </c>
      <c r="BA53" t="e">
        <f>物品!#REF!</f>
        <v>#REF!</v>
      </c>
      <c r="BB53" t="e">
        <f>物品!#REF!</f>
        <v>#REF!</v>
      </c>
      <c r="BC53" t="e">
        <f>物品!#REF!</f>
        <v>#REF!</v>
      </c>
      <c r="BD53" t="e">
        <f>物品!#REF!</f>
        <v>#REF!</v>
      </c>
      <c r="BE53" t="e">
        <f t="shared" si="4"/>
        <v>#REF!</v>
      </c>
      <c r="BF53" t="e">
        <f>物品!#REF!</f>
        <v>#REF!</v>
      </c>
      <c r="BG53" t="e">
        <f>物品!#REF!</f>
        <v>#REF!</v>
      </c>
      <c r="BH53" t="e">
        <f>物品!#REF!</f>
        <v>#REF!</v>
      </c>
      <c r="BI53" t="e">
        <f>物品!#REF!</f>
        <v>#REF!</v>
      </c>
      <c r="BJ53" t="e">
        <f>物品!#REF!</f>
        <v>#REF!</v>
      </c>
      <c r="BK53" t="e">
        <f>物品!#REF!</f>
        <v>#REF!</v>
      </c>
      <c r="BL53" t="e">
        <f>物品!#REF!</f>
        <v>#REF!</v>
      </c>
      <c r="BM53" t="e">
        <f>物品!#REF!</f>
        <v>#REF!</v>
      </c>
      <c r="BN53" t="e">
        <f>物品!#REF!</f>
        <v>#REF!</v>
      </c>
      <c r="BO53" t="e">
        <f>物品!#REF!</f>
        <v>#REF!</v>
      </c>
      <c r="BP53" t="e">
        <f t="shared" si="5"/>
        <v>#REF!</v>
      </c>
      <c r="BQ53" t="e">
        <f>物品!#REF!</f>
        <v>#REF!</v>
      </c>
      <c r="BR53" t="e">
        <f>物品!#REF!</f>
        <v>#REF!</v>
      </c>
      <c r="BS53" t="e">
        <f>物品!#REF!</f>
        <v>#REF!</v>
      </c>
      <c r="BT53" t="e">
        <f>物品!#REF!</f>
        <v>#REF!</v>
      </c>
      <c r="BU53" t="e">
        <f>物品!#REF!</f>
        <v>#REF!</v>
      </c>
      <c r="BV53" t="e">
        <f>物品!#REF!</f>
        <v>#REF!</v>
      </c>
      <c r="BW53" t="e">
        <f>物品!#REF!</f>
        <v>#REF!</v>
      </c>
      <c r="BX53" t="e">
        <f>物品!#REF!</f>
        <v>#REF!</v>
      </c>
      <c r="BY53" t="e">
        <f>物品!#REF!</f>
        <v>#REF!</v>
      </c>
      <c r="BZ53" t="e">
        <f>物品!#REF!</f>
        <v>#REF!</v>
      </c>
      <c r="CA53" t="e">
        <f t="shared" si="6"/>
        <v>#REF!</v>
      </c>
      <c r="CB53" t="e">
        <f t="shared" si="7"/>
        <v>#REF!</v>
      </c>
      <c r="CC53" t="e">
        <f t="shared" si="8"/>
        <v>#REF!</v>
      </c>
      <c r="CD53" t="e">
        <f t="shared" si="9"/>
        <v>#REF!</v>
      </c>
      <c r="CE53" t="e">
        <f t="shared" si="10"/>
        <v>#REF!</v>
      </c>
      <c r="CF53" t="e">
        <f t="shared" si="11"/>
        <v>#REF!</v>
      </c>
      <c r="CG53" t="e">
        <f t="shared" si="12"/>
        <v>#REF!</v>
      </c>
      <c r="CH53" t="e">
        <f t="shared" si="13"/>
        <v>#REF!</v>
      </c>
    </row>
    <row r="54" spans="1:86">
      <c r="A54" t="e">
        <f>物品!#REF!</f>
        <v>#REF!</v>
      </c>
      <c r="B54" t="e">
        <f>物品!#REF!</f>
        <v>#REF!</v>
      </c>
      <c r="C54" t="e">
        <f>物品!#REF!</f>
        <v>#REF!</v>
      </c>
      <c r="D54" t="e">
        <f>物品!#REF!</f>
        <v>#REF!</v>
      </c>
      <c r="E54" t="e">
        <f>物品!#REF!</f>
        <v>#REF!</v>
      </c>
      <c r="F54" t="e">
        <f>物品!#REF!</f>
        <v>#REF!</v>
      </c>
      <c r="G54" t="e">
        <f>物品!#REF!</f>
        <v>#REF!</v>
      </c>
      <c r="H54" t="e">
        <f>物品!#REF!</f>
        <v>#REF!</v>
      </c>
      <c r="I54" t="e">
        <f>物品!#REF!</f>
        <v>#REF!</v>
      </c>
      <c r="J54" t="e">
        <f>物品!#REF!</f>
        <v>#REF!</v>
      </c>
      <c r="K54" t="e">
        <f>物品!#REF!</f>
        <v>#REF!</v>
      </c>
      <c r="L54" t="e">
        <f>物品!#REF!</f>
        <v>#REF!</v>
      </c>
      <c r="M54" t="e">
        <f t="shared" si="0"/>
        <v>#REF!</v>
      </c>
      <c r="N54" t="e">
        <f>物品!#REF!</f>
        <v>#REF!</v>
      </c>
      <c r="O54" t="e">
        <f>物品!#REF!</f>
        <v>#REF!</v>
      </c>
      <c r="P54" t="e">
        <f>物品!#REF!</f>
        <v>#REF!</v>
      </c>
      <c r="Q54" t="e">
        <f>物品!#REF!</f>
        <v>#REF!</v>
      </c>
      <c r="R54" t="e">
        <f>物品!#REF!</f>
        <v>#REF!</v>
      </c>
      <c r="S54" t="e">
        <f>物品!#REF!</f>
        <v>#REF!</v>
      </c>
      <c r="T54" t="e">
        <f>物品!#REF!</f>
        <v>#REF!</v>
      </c>
      <c r="U54" t="e">
        <f>物品!#REF!</f>
        <v>#REF!</v>
      </c>
      <c r="V54" t="e">
        <f>物品!#REF!</f>
        <v>#REF!</v>
      </c>
      <c r="W54" t="e">
        <f>物品!#REF!</f>
        <v>#REF!</v>
      </c>
      <c r="X54" t="e">
        <f t="shared" si="1"/>
        <v>#REF!</v>
      </c>
      <c r="Y54" t="e">
        <f>物品!#REF!</f>
        <v>#REF!</v>
      </c>
      <c r="Z54" t="e">
        <f>物品!#REF!</f>
        <v>#REF!</v>
      </c>
      <c r="AA54" t="e">
        <f>物品!#REF!</f>
        <v>#REF!</v>
      </c>
      <c r="AB54" t="e">
        <f>物品!#REF!</f>
        <v>#REF!</v>
      </c>
      <c r="AC54" t="e">
        <f>物品!#REF!</f>
        <v>#REF!</v>
      </c>
      <c r="AD54" t="e">
        <f>物品!#REF!</f>
        <v>#REF!</v>
      </c>
      <c r="AE54" t="e">
        <f>物品!#REF!</f>
        <v>#REF!</v>
      </c>
      <c r="AF54" t="e">
        <f>物品!#REF!</f>
        <v>#REF!</v>
      </c>
      <c r="AG54" t="e">
        <f>物品!#REF!</f>
        <v>#REF!</v>
      </c>
      <c r="AH54" t="e">
        <f>物品!#REF!</f>
        <v>#REF!</v>
      </c>
      <c r="AI54" t="e">
        <f t="shared" si="2"/>
        <v>#REF!</v>
      </c>
      <c r="AJ54" t="e">
        <f>物品!#REF!</f>
        <v>#REF!</v>
      </c>
      <c r="AK54" t="e">
        <f>物品!#REF!</f>
        <v>#REF!</v>
      </c>
      <c r="AL54" t="e">
        <f>物品!#REF!</f>
        <v>#REF!</v>
      </c>
      <c r="AM54" t="e">
        <f>物品!#REF!</f>
        <v>#REF!</v>
      </c>
      <c r="AN54" t="e">
        <f>物品!#REF!</f>
        <v>#REF!</v>
      </c>
      <c r="AO54" t="e">
        <f>物品!#REF!</f>
        <v>#REF!</v>
      </c>
      <c r="AP54" t="e">
        <f>物品!#REF!</f>
        <v>#REF!</v>
      </c>
      <c r="AQ54" t="e">
        <f>物品!#REF!</f>
        <v>#REF!</v>
      </c>
      <c r="AR54" t="e">
        <f>物品!#REF!</f>
        <v>#REF!</v>
      </c>
      <c r="AS54" t="e">
        <f>物品!#REF!</f>
        <v>#REF!</v>
      </c>
      <c r="AT54" t="e">
        <f t="shared" si="3"/>
        <v>#REF!</v>
      </c>
      <c r="AU54" t="e">
        <f>物品!#REF!</f>
        <v>#REF!</v>
      </c>
      <c r="AV54" t="e">
        <f>物品!#REF!</f>
        <v>#REF!</v>
      </c>
      <c r="AW54" t="e">
        <f>物品!#REF!</f>
        <v>#REF!</v>
      </c>
      <c r="AX54" t="e">
        <f>物品!#REF!</f>
        <v>#REF!</v>
      </c>
      <c r="AY54" t="e">
        <f>物品!#REF!</f>
        <v>#REF!</v>
      </c>
      <c r="AZ54" t="e">
        <f>物品!#REF!</f>
        <v>#REF!</v>
      </c>
      <c r="BA54" t="e">
        <f>物品!#REF!</f>
        <v>#REF!</v>
      </c>
      <c r="BB54" t="e">
        <f>物品!#REF!</f>
        <v>#REF!</v>
      </c>
      <c r="BC54" t="e">
        <f>物品!#REF!</f>
        <v>#REF!</v>
      </c>
      <c r="BD54" t="e">
        <f>物品!#REF!</f>
        <v>#REF!</v>
      </c>
      <c r="BE54" t="e">
        <f t="shared" si="4"/>
        <v>#REF!</v>
      </c>
      <c r="BF54" t="e">
        <f>物品!#REF!</f>
        <v>#REF!</v>
      </c>
      <c r="BG54" t="e">
        <f>物品!#REF!</f>
        <v>#REF!</v>
      </c>
      <c r="BH54" t="e">
        <f>物品!#REF!</f>
        <v>#REF!</v>
      </c>
      <c r="BI54" t="e">
        <f>物品!#REF!</f>
        <v>#REF!</v>
      </c>
      <c r="BJ54" t="e">
        <f>物品!#REF!</f>
        <v>#REF!</v>
      </c>
      <c r="BK54" t="e">
        <f>物品!#REF!</f>
        <v>#REF!</v>
      </c>
      <c r="BL54" t="e">
        <f>物品!#REF!</f>
        <v>#REF!</v>
      </c>
      <c r="BM54" t="e">
        <f>物品!#REF!</f>
        <v>#REF!</v>
      </c>
      <c r="BN54" t="e">
        <f>物品!#REF!</f>
        <v>#REF!</v>
      </c>
      <c r="BO54" t="e">
        <f>物品!#REF!</f>
        <v>#REF!</v>
      </c>
      <c r="BP54" t="e">
        <f t="shared" si="5"/>
        <v>#REF!</v>
      </c>
      <c r="BQ54" t="e">
        <f>物品!#REF!</f>
        <v>#REF!</v>
      </c>
      <c r="BR54" t="e">
        <f>物品!#REF!</f>
        <v>#REF!</v>
      </c>
      <c r="BS54" t="e">
        <f>物品!#REF!</f>
        <v>#REF!</v>
      </c>
      <c r="BT54" t="e">
        <f>物品!#REF!</f>
        <v>#REF!</v>
      </c>
      <c r="BU54" t="e">
        <f>物品!#REF!</f>
        <v>#REF!</v>
      </c>
      <c r="BV54" t="e">
        <f>物品!#REF!</f>
        <v>#REF!</v>
      </c>
      <c r="BW54" t="e">
        <f>物品!#REF!</f>
        <v>#REF!</v>
      </c>
      <c r="BX54" t="e">
        <f>物品!#REF!</f>
        <v>#REF!</v>
      </c>
      <c r="BY54" t="e">
        <f>物品!#REF!</f>
        <v>#REF!</v>
      </c>
      <c r="BZ54" t="e">
        <f>物品!#REF!</f>
        <v>#REF!</v>
      </c>
      <c r="CA54" t="e">
        <f t="shared" si="6"/>
        <v>#REF!</v>
      </c>
      <c r="CB54" t="e">
        <f t="shared" si="7"/>
        <v>#REF!</v>
      </c>
      <c r="CC54" t="e">
        <f t="shared" si="8"/>
        <v>#REF!</v>
      </c>
      <c r="CD54" t="e">
        <f t="shared" si="9"/>
        <v>#REF!</v>
      </c>
      <c r="CE54" t="e">
        <f t="shared" si="10"/>
        <v>#REF!</v>
      </c>
      <c r="CF54" t="e">
        <f t="shared" si="11"/>
        <v>#REF!</v>
      </c>
      <c r="CG54" t="e">
        <f t="shared" si="12"/>
        <v>#REF!</v>
      </c>
      <c r="CH54" t="e">
        <f t="shared" si="13"/>
        <v>#REF!</v>
      </c>
    </row>
    <row r="55" spans="1:86">
      <c r="A55" t="e">
        <f>物品!#REF!</f>
        <v>#REF!</v>
      </c>
      <c r="B55" t="e">
        <f>物品!#REF!</f>
        <v>#REF!</v>
      </c>
      <c r="C55" t="e">
        <f>物品!#REF!</f>
        <v>#REF!</v>
      </c>
      <c r="D55" t="e">
        <f>物品!#REF!</f>
        <v>#REF!</v>
      </c>
      <c r="E55" t="e">
        <f>物品!#REF!</f>
        <v>#REF!</v>
      </c>
      <c r="F55" t="e">
        <f>物品!#REF!</f>
        <v>#REF!</v>
      </c>
      <c r="G55" t="e">
        <f>物品!#REF!</f>
        <v>#REF!</v>
      </c>
      <c r="H55" t="e">
        <f>物品!#REF!</f>
        <v>#REF!</v>
      </c>
      <c r="I55" t="e">
        <f>物品!#REF!</f>
        <v>#REF!</v>
      </c>
      <c r="J55" t="e">
        <f>物品!#REF!</f>
        <v>#REF!</v>
      </c>
      <c r="K55" t="e">
        <f>物品!#REF!</f>
        <v>#REF!</v>
      </c>
      <c r="L55" t="e">
        <f>物品!#REF!</f>
        <v>#REF!</v>
      </c>
      <c r="M55" t="e">
        <f t="shared" si="0"/>
        <v>#REF!</v>
      </c>
      <c r="N55" t="e">
        <f>物品!#REF!</f>
        <v>#REF!</v>
      </c>
      <c r="O55" t="e">
        <f>物品!#REF!</f>
        <v>#REF!</v>
      </c>
      <c r="P55" t="e">
        <f>物品!#REF!</f>
        <v>#REF!</v>
      </c>
      <c r="Q55" t="e">
        <f>物品!#REF!</f>
        <v>#REF!</v>
      </c>
      <c r="R55" t="e">
        <f>物品!#REF!</f>
        <v>#REF!</v>
      </c>
      <c r="S55" t="e">
        <f>物品!#REF!</f>
        <v>#REF!</v>
      </c>
      <c r="T55" t="e">
        <f>物品!#REF!</f>
        <v>#REF!</v>
      </c>
      <c r="U55" t="e">
        <f>物品!#REF!</f>
        <v>#REF!</v>
      </c>
      <c r="V55" t="e">
        <f>物品!#REF!</f>
        <v>#REF!</v>
      </c>
      <c r="W55" t="e">
        <f>物品!#REF!</f>
        <v>#REF!</v>
      </c>
      <c r="X55" t="e">
        <f t="shared" si="1"/>
        <v>#REF!</v>
      </c>
      <c r="Y55" t="e">
        <f>物品!#REF!</f>
        <v>#REF!</v>
      </c>
      <c r="Z55" t="e">
        <f>物品!#REF!</f>
        <v>#REF!</v>
      </c>
      <c r="AA55" t="e">
        <f>物品!#REF!</f>
        <v>#REF!</v>
      </c>
      <c r="AB55" t="e">
        <f>物品!#REF!</f>
        <v>#REF!</v>
      </c>
      <c r="AC55" t="e">
        <f>物品!#REF!</f>
        <v>#REF!</v>
      </c>
      <c r="AD55" t="e">
        <f>物品!#REF!</f>
        <v>#REF!</v>
      </c>
      <c r="AE55" t="e">
        <f>物品!#REF!</f>
        <v>#REF!</v>
      </c>
      <c r="AF55" t="e">
        <f>物品!#REF!</f>
        <v>#REF!</v>
      </c>
      <c r="AG55" t="e">
        <f>物品!#REF!</f>
        <v>#REF!</v>
      </c>
      <c r="AH55" t="e">
        <f>物品!#REF!</f>
        <v>#REF!</v>
      </c>
      <c r="AI55" t="e">
        <f t="shared" si="2"/>
        <v>#REF!</v>
      </c>
      <c r="AJ55" t="e">
        <f>物品!#REF!</f>
        <v>#REF!</v>
      </c>
      <c r="AK55" t="e">
        <f>物品!#REF!</f>
        <v>#REF!</v>
      </c>
      <c r="AL55" t="e">
        <f>物品!#REF!</f>
        <v>#REF!</v>
      </c>
      <c r="AM55" t="e">
        <f>物品!#REF!</f>
        <v>#REF!</v>
      </c>
      <c r="AN55" t="e">
        <f>物品!#REF!</f>
        <v>#REF!</v>
      </c>
      <c r="AO55" t="e">
        <f>物品!#REF!</f>
        <v>#REF!</v>
      </c>
      <c r="AP55" t="e">
        <f>物品!#REF!</f>
        <v>#REF!</v>
      </c>
      <c r="AQ55" t="e">
        <f>物品!#REF!</f>
        <v>#REF!</v>
      </c>
      <c r="AR55" t="e">
        <f>物品!#REF!</f>
        <v>#REF!</v>
      </c>
      <c r="AS55" t="e">
        <f>物品!#REF!</f>
        <v>#REF!</v>
      </c>
      <c r="AT55" t="e">
        <f t="shared" si="3"/>
        <v>#REF!</v>
      </c>
      <c r="AU55" t="e">
        <f>物品!#REF!</f>
        <v>#REF!</v>
      </c>
      <c r="AV55" t="e">
        <f>物品!#REF!</f>
        <v>#REF!</v>
      </c>
      <c r="AW55" t="e">
        <f>物品!#REF!</f>
        <v>#REF!</v>
      </c>
      <c r="AX55" t="e">
        <f>物品!#REF!</f>
        <v>#REF!</v>
      </c>
      <c r="AY55" t="e">
        <f>物品!#REF!</f>
        <v>#REF!</v>
      </c>
      <c r="AZ55" t="e">
        <f>物品!#REF!</f>
        <v>#REF!</v>
      </c>
      <c r="BA55" t="e">
        <f>物品!#REF!</f>
        <v>#REF!</v>
      </c>
      <c r="BB55" t="e">
        <f>物品!#REF!</f>
        <v>#REF!</v>
      </c>
      <c r="BC55" t="e">
        <f>物品!#REF!</f>
        <v>#REF!</v>
      </c>
      <c r="BD55" t="e">
        <f>物品!#REF!</f>
        <v>#REF!</v>
      </c>
      <c r="BE55" t="e">
        <f t="shared" si="4"/>
        <v>#REF!</v>
      </c>
      <c r="BF55" t="e">
        <f>物品!#REF!</f>
        <v>#REF!</v>
      </c>
      <c r="BG55" t="e">
        <f>物品!#REF!</f>
        <v>#REF!</v>
      </c>
      <c r="BH55" t="e">
        <f>物品!#REF!</f>
        <v>#REF!</v>
      </c>
      <c r="BI55" t="e">
        <f>物品!#REF!</f>
        <v>#REF!</v>
      </c>
      <c r="BJ55" t="e">
        <f>物品!#REF!</f>
        <v>#REF!</v>
      </c>
      <c r="BK55" t="e">
        <f>物品!#REF!</f>
        <v>#REF!</v>
      </c>
      <c r="BL55" t="e">
        <f>物品!#REF!</f>
        <v>#REF!</v>
      </c>
      <c r="BM55" t="e">
        <f>物品!#REF!</f>
        <v>#REF!</v>
      </c>
      <c r="BN55" t="e">
        <f>物品!#REF!</f>
        <v>#REF!</v>
      </c>
      <c r="BO55" t="e">
        <f>物品!#REF!</f>
        <v>#REF!</v>
      </c>
      <c r="BP55" t="e">
        <f t="shared" si="5"/>
        <v>#REF!</v>
      </c>
      <c r="BQ55" t="e">
        <f>物品!#REF!</f>
        <v>#REF!</v>
      </c>
      <c r="BR55" t="e">
        <f>物品!#REF!</f>
        <v>#REF!</v>
      </c>
      <c r="BS55" t="e">
        <f>物品!#REF!</f>
        <v>#REF!</v>
      </c>
      <c r="BT55" t="e">
        <f>物品!#REF!</f>
        <v>#REF!</v>
      </c>
      <c r="BU55" t="e">
        <f>物品!#REF!</f>
        <v>#REF!</v>
      </c>
      <c r="BV55" t="e">
        <f>物品!#REF!</f>
        <v>#REF!</v>
      </c>
      <c r="BW55" t="e">
        <f>物品!#REF!</f>
        <v>#REF!</v>
      </c>
      <c r="BX55" t="e">
        <f>物品!#REF!</f>
        <v>#REF!</v>
      </c>
      <c r="BY55" t="e">
        <f>物品!#REF!</f>
        <v>#REF!</v>
      </c>
      <c r="BZ55" t="e">
        <f>物品!#REF!</f>
        <v>#REF!</v>
      </c>
      <c r="CA55" t="e">
        <f t="shared" si="6"/>
        <v>#REF!</v>
      </c>
      <c r="CB55" t="e">
        <f t="shared" si="7"/>
        <v>#REF!</v>
      </c>
      <c r="CC55" t="e">
        <f t="shared" si="8"/>
        <v>#REF!</v>
      </c>
      <c r="CD55" t="e">
        <f t="shared" si="9"/>
        <v>#REF!</v>
      </c>
      <c r="CE55" t="e">
        <f t="shared" si="10"/>
        <v>#REF!</v>
      </c>
      <c r="CF55" t="e">
        <f t="shared" si="11"/>
        <v>#REF!</v>
      </c>
      <c r="CG55" t="e">
        <f t="shared" si="12"/>
        <v>#REF!</v>
      </c>
      <c r="CH55" t="e">
        <f t="shared" si="13"/>
        <v>#REF!</v>
      </c>
    </row>
    <row r="56" spans="1:86">
      <c r="A56" t="e">
        <f>物品!#REF!</f>
        <v>#REF!</v>
      </c>
      <c r="B56" t="e">
        <f>物品!#REF!</f>
        <v>#REF!</v>
      </c>
      <c r="C56" t="e">
        <f>物品!#REF!</f>
        <v>#REF!</v>
      </c>
      <c r="D56" t="e">
        <f>物品!#REF!</f>
        <v>#REF!</v>
      </c>
      <c r="E56" t="e">
        <f>物品!#REF!</f>
        <v>#REF!</v>
      </c>
      <c r="F56" t="e">
        <f>物品!#REF!</f>
        <v>#REF!</v>
      </c>
      <c r="G56" t="e">
        <f>物品!#REF!</f>
        <v>#REF!</v>
      </c>
      <c r="H56" t="e">
        <f>物品!#REF!</f>
        <v>#REF!</v>
      </c>
      <c r="I56" t="e">
        <f>物品!#REF!</f>
        <v>#REF!</v>
      </c>
      <c r="J56" t="e">
        <f>物品!#REF!</f>
        <v>#REF!</v>
      </c>
      <c r="K56" t="e">
        <f>物品!#REF!</f>
        <v>#REF!</v>
      </c>
      <c r="L56" t="e">
        <f>物品!#REF!</f>
        <v>#REF!</v>
      </c>
      <c r="M56" t="e">
        <f t="shared" si="0"/>
        <v>#REF!</v>
      </c>
      <c r="N56" t="e">
        <f>物品!#REF!</f>
        <v>#REF!</v>
      </c>
      <c r="O56" t="e">
        <f>物品!#REF!</f>
        <v>#REF!</v>
      </c>
      <c r="P56" t="e">
        <f>物品!#REF!</f>
        <v>#REF!</v>
      </c>
      <c r="Q56" t="e">
        <f>物品!#REF!</f>
        <v>#REF!</v>
      </c>
      <c r="R56" t="e">
        <f>物品!#REF!</f>
        <v>#REF!</v>
      </c>
      <c r="S56" t="e">
        <f>物品!#REF!</f>
        <v>#REF!</v>
      </c>
      <c r="T56" t="e">
        <f>物品!#REF!</f>
        <v>#REF!</v>
      </c>
      <c r="U56" t="e">
        <f>物品!#REF!</f>
        <v>#REF!</v>
      </c>
      <c r="V56" t="e">
        <f>物品!#REF!</f>
        <v>#REF!</v>
      </c>
      <c r="W56" t="e">
        <f>物品!#REF!</f>
        <v>#REF!</v>
      </c>
      <c r="X56" t="e">
        <f t="shared" si="1"/>
        <v>#REF!</v>
      </c>
      <c r="Y56" t="e">
        <f>物品!#REF!</f>
        <v>#REF!</v>
      </c>
      <c r="Z56" t="e">
        <f>物品!#REF!</f>
        <v>#REF!</v>
      </c>
      <c r="AA56" t="e">
        <f>物品!#REF!</f>
        <v>#REF!</v>
      </c>
      <c r="AB56" t="e">
        <f>物品!#REF!</f>
        <v>#REF!</v>
      </c>
      <c r="AC56" t="e">
        <f>物品!#REF!</f>
        <v>#REF!</v>
      </c>
      <c r="AD56" t="e">
        <f>物品!#REF!</f>
        <v>#REF!</v>
      </c>
      <c r="AE56" t="e">
        <f>物品!#REF!</f>
        <v>#REF!</v>
      </c>
      <c r="AF56" t="e">
        <f>物品!#REF!</f>
        <v>#REF!</v>
      </c>
      <c r="AG56" t="e">
        <f>物品!#REF!</f>
        <v>#REF!</v>
      </c>
      <c r="AH56" t="e">
        <f>物品!#REF!</f>
        <v>#REF!</v>
      </c>
      <c r="AI56" t="e">
        <f t="shared" si="2"/>
        <v>#REF!</v>
      </c>
      <c r="AJ56" t="e">
        <f>物品!#REF!</f>
        <v>#REF!</v>
      </c>
      <c r="AK56" t="e">
        <f>物品!#REF!</f>
        <v>#REF!</v>
      </c>
      <c r="AL56" t="e">
        <f>物品!#REF!</f>
        <v>#REF!</v>
      </c>
      <c r="AM56" t="e">
        <f>物品!#REF!</f>
        <v>#REF!</v>
      </c>
      <c r="AN56" t="e">
        <f>物品!#REF!</f>
        <v>#REF!</v>
      </c>
      <c r="AO56" t="e">
        <f>物品!#REF!</f>
        <v>#REF!</v>
      </c>
      <c r="AP56" t="e">
        <f>物品!#REF!</f>
        <v>#REF!</v>
      </c>
      <c r="AQ56" t="e">
        <f>物品!#REF!</f>
        <v>#REF!</v>
      </c>
      <c r="AR56" t="e">
        <f>物品!#REF!</f>
        <v>#REF!</v>
      </c>
      <c r="AS56" t="e">
        <f>物品!#REF!</f>
        <v>#REF!</v>
      </c>
      <c r="AT56" t="e">
        <f t="shared" si="3"/>
        <v>#REF!</v>
      </c>
      <c r="AU56" t="e">
        <f>物品!#REF!</f>
        <v>#REF!</v>
      </c>
      <c r="AV56" t="e">
        <f>物品!#REF!</f>
        <v>#REF!</v>
      </c>
      <c r="AW56" t="e">
        <f>物品!#REF!</f>
        <v>#REF!</v>
      </c>
      <c r="AX56" t="e">
        <f>物品!#REF!</f>
        <v>#REF!</v>
      </c>
      <c r="AY56" t="e">
        <f>物品!#REF!</f>
        <v>#REF!</v>
      </c>
      <c r="AZ56" t="e">
        <f>物品!#REF!</f>
        <v>#REF!</v>
      </c>
      <c r="BA56" t="e">
        <f>物品!#REF!</f>
        <v>#REF!</v>
      </c>
      <c r="BB56" t="e">
        <f>物品!#REF!</f>
        <v>#REF!</v>
      </c>
      <c r="BC56" t="e">
        <f>物品!#REF!</f>
        <v>#REF!</v>
      </c>
      <c r="BD56" t="e">
        <f>物品!#REF!</f>
        <v>#REF!</v>
      </c>
      <c r="BE56" t="e">
        <f t="shared" si="4"/>
        <v>#REF!</v>
      </c>
      <c r="BF56" t="e">
        <f>物品!#REF!</f>
        <v>#REF!</v>
      </c>
      <c r="BG56" t="e">
        <f>物品!#REF!</f>
        <v>#REF!</v>
      </c>
      <c r="BH56" t="e">
        <f>物品!#REF!</f>
        <v>#REF!</v>
      </c>
      <c r="BI56" t="e">
        <f>物品!#REF!</f>
        <v>#REF!</v>
      </c>
      <c r="BJ56" t="e">
        <f>物品!#REF!</f>
        <v>#REF!</v>
      </c>
      <c r="BK56" t="e">
        <f>物品!#REF!</f>
        <v>#REF!</v>
      </c>
      <c r="BL56" t="e">
        <f>物品!#REF!</f>
        <v>#REF!</v>
      </c>
      <c r="BM56" t="e">
        <f>物品!#REF!</f>
        <v>#REF!</v>
      </c>
      <c r="BN56" t="e">
        <f>物品!#REF!</f>
        <v>#REF!</v>
      </c>
      <c r="BO56" t="e">
        <f>物品!#REF!</f>
        <v>#REF!</v>
      </c>
      <c r="BP56" t="e">
        <f t="shared" si="5"/>
        <v>#REF!</v>
      </c>
      <c r="BQ56" t="e">
        <f>物品!#REF!</f>
        <v>#REF!</v>
      </c>
      <c r="BR56" t="e">
        <f>物品!#REF!</f>
        <v>#REF!</v>
      </c>
      <c r="BS56" t="e">
        <f>物品!#REF!</f>
        <v>#REF!</v>
      </c>
      <c r="BT56" t="e">
        <f>物品!#REF!</f>
        <v>#REF!</v>
      </c>
      <c r="BU56" t="e">
        <f>物品!#REF!</f>
        <v>#REF!</v>
      </c>
      <c r="BV56" t="e">
        <f>物品!#REF!</f>
        <v>#REF!</v>
      </c>
      <c r="BW56" t="e">
        <f>物品!#REF!</f>
        <v>#REF!</v>
      </c>
      <c r="BX56" t="e">
        <f>物品!#REF!</f>
        <v>#REF!</v>
      </c>
      <c r="BY56" t="e">
        <f>物品!#REF!</f>
        <v>#REF!</v>
      </c>
      <c r="BZ56" t="e">
        <f>物品!#REF!</f>
        <v>#REF!</v>
      </c>
      <c r="CA56" t="e">
        <f t="shared" si="6"/>
        <v>#REF!</v>
      </c>
      <c r="CB56" t="e">
        <f t="shared" si="7"/>
        <v>#REF!</v>
      </c>
      <c r="CC56" t="e">
        <f t="shared" si="8"/>
        <v>#REF!</v>
      </c>
      <c r="CD56" t="e">
        <f t="shared" si="9"/>
        <v>#REF!</v>
      </c>
      <c r="CE56" t="e">
        <f t="shared" si="10"/>
        <v>#REF!</v>
      </c>
      <c r="CF56" t="e">
        <f t="shared" si="11"/>
        <v>#REF!</v>
      </c>
      <c r="CG56" t="e">
        <f t="shared" si="12"/>
        <v>#REF!</v>
      </c>
      <c r="CH56" t="e">
        <f t="shared" si="13"/>
        <v>#REF!</v>
      </c>
    </row>
    <row r="57" spans="1:86">
      <c r="A57" t="e">
        <f>物品!#REF!</f>
        <v>#REF!</v>
      </c>
      <c r="B57" t="e">
        <f>物品!#REF!</f>
        <v>#REF!</v>
      </c>
      <c r="C57" t="e">
        <f>物品!#REF!</f>
        <v>#REF!</v>
      </c>
      <c r="D57" t="e">
        <f>物品!#REF!</f>
        <v>#REF!</v>
      </c>
      <c r="E57" t="e">
        <f>物品!#REF!</f>
        <v>#REF!</v>
      </c>
      <c r="F57" t="e">
        <f>物品!#REF!</f>
        <v>#REF!</v>
      </c>
      <c r="G57" t="e">
        <f>物品!#REF!</f>
        <v>#REF!</v>
      </c>
      <c r="H57" t="e">
        <f>物品!#REF!</f>
        <v>#REF!</v>
      </c>
      <c r="I57" t="e">
        <f>物品!#REF!</f>
        <v>#REF!</v>
      </c>
      <c r="J57" t="e">
        <f>物品!#REF!</f>
        <v>#REF!</v>
      </c>
      <c r="K57" t="e">
        <f>物品!#REF!</f>
        <v>#REF!</v>
      </c>
      <c r="L57" t="e">
        <f>物品!#REF!</f>
        <v>#REF!</v>
      </c>
      <c r="M57" t="e">
        <f t="shared" si="0"/>
        <v>#REF!</v>
      </c>
      <c r="N57" t="e">
        <f>物品!#REF!</f>
        <v>#REF!</v>
      </c>
      <c r="O57" t="e">
        <f>物品!#REF!</f>
        <v>#REF!</v>
      </c>
      <c r="P57" t="e">
        <f>物品!#REF!</f>
        <v>#REF!</v>
      </c>
      <c r="Q57" t="e">
        <f>物品!#REF!</f>
        <v>#REF!</v>
      </c>
      <c r="R57" t="e">
        <f>物品!#REF!</f>
        <v>#REF!</v>
      </c>
      <c r="S57" t="e">
        <f>物品!#REF!</f>
        <v>#REF!</v>
      </c>
      <c r="T57" t="e">
        <f>物品!#REF!</f>
        <v>#REF!</v>
      </c>
      <c r="U57" t="e">
        <f>物品!#REF!</f>
        <v>#REF!</v>
      </c>
      <c r="V57" t="e">
        <f>物品!#REF!</f>
        <v>#REF!</v>
      </c>
      <c r="W57" t="e">
        <f>物品!#REF!</f>
        <v>#REF!</v>
      </c>
      <c r="X57" t="e">
        <f t="shared" si="1"/>
        <v>#REF!</v>
      </c>
      <c r="Y57" t="e">
        <f>物品!#REF!</f>
        <v>#REF!</v>
      </c>
      <c r="Z57" t="e">
        <f>物品!#REF!</f>
        <v>#REF!</v>
      </c>
      <c r="AA57" t="e">
        <f>物品!#REF!</f>
        <v>#REF!</v>
      </c>
      <c r="AB57" t="e">
        <f>物品!#REF!</f>
        <v>#REF!</v>
      </c>
      <c r="AC57" t="e">
        <f>物品!#REF!</f>
        <v>#REF!</v>
      </c>
      <c r="AD57" t="e">
        <f>物品!#REF!</f>
        <v>#REF!</v>
      </c>
      <c r="AE57" t="e">
        <f>物品!#REF!</f>
        <v>#REF!</v>
      </c>
      <c r="AF57" t="e">
        <f>物品!#REF!</f>
        <v>#REF!</v>
      </c>
      <c r="AG57" t="e">
        <f>物品!#REF!</f>
        <v>#REF!</v>
      </c>
      <c r="AH57" t="e">
        <f>物品!#REF!</f>
        <v>#REF!</v>
      </c>
      <c r="AI57" t="e">
        <f t="shared" si="2"/>
        <v>#REF!</v>
      </c>
      <c r="AJ57" t="e">
        <f>物品!#REF!</f>
        <v>#REF!</v>
      </c>
      <c r="AK57" t="e">
        <f>物品!#REF!</f>
        <v>#REF!</v>
      </c>
      <c r="AL57" t="e">
        <f>物品!#REF!</f>
        <v>#REF!</v>
      </c>
      <c r="AM57" t="e">
        <f>物品!#REF!</f>
        <v>#REF!</v>
      </c>
      <c r="AN57" t="e">
        <f>物品!#REF!</f>
        <v>#REF!</v>
      </c>
      <c r="AO57" t="e">
        <f>物品!#REF!</f>
        <v>#REF!</v>
      </c>
      <c r="AP57" t="e">
        <f>物品!#REF!</f>
        <v>#REF!</v>
      </c>
      <c r="AQ57" t="e">
        <f>物品!#REF!</f>
        <v>#REF!</v>
      </c>
      <c r="AR57" t="e">
        <f>物品!#REF!</f>
        <v>#REF!</v>
      </c>
      <c r="AS57" t="e">
        <f>物品!#REF!</f>
        <v>#REF!</v>
      </c>
      <c r="AT57" t="e">
        <f t="shared" si="3"/>
        <v>#REF!</v>
      </c>
      <c r="AU57" t="e">
        <f>物品!#REF!</f>
        <v>#REF!</v>
      </c>
      <c r="AV57" t="e">
        <f>物品!#REF!</f>
        <v>#REF!</v>
      </c>
      <c r="AW57" t="e">
        <f>物品!#REF!</f>
        <v>#REF!</v>
      </c>
      <c r="AX57" t="e">
        <f>物品!#REF!</f>
        <v>#REF!</v>
      </c>
      <c r="AY57" t="e">
        <f>物品!#REF!</f>
        <v>#REF!</v>
      </c>
      <c r="AZ57" t="e">
        <f>物品!#REF!</f>
        <v>#REF!</v>
      </c>
      <c r="BA57" t="e">
        <f>物品!#REF!</f>
        <v>#REF!</v>
      </c>
      <c r="BB57" t="e">
        <f>物品!#REF!</f>
        <v>#REF!</v>
      </c>
      <c r="BC57" t="e">
        <f>物品!#REF!</f>
        <v>#REF!</v>
      </c>
      <c r="BD57" t="e">
        <f>物品!#REF!</f>
        <v>#REF!</v>
      </c>
      <c r="BE57" t="e">
        <f t="shared" si="4"/>
        <v>#REF!</v>
      </c>
      <c r="BF57" t="e">
        <f>物品!#REF!</f>
        <v>#REF!</v>
      </c>
      <c r="BG57" t="e">
        <f>物品!#REF!</f>
        <v>#REF!</v>
      </c>
      <c r="BH57" t="e">
        <f>物品!#REF!</f>
        <v>#REF!</v>
      </c>
      <c r="BI57" t="e">
        <f>物品!#REF!</f>
        <v>#REF!</v>
      </c>
      <c r="BJ57" t="e">
        <f>物品!#REF!</f>
        <v>#REF!</v>
      </c>
      <c r="BK57" t="e">
        <f>物品!#REF!</f>
        <v>#REF!</v>
      </c>
      <c r="BL57" t="e">
        <f>物品!#REF!</f>
        <v>#REF!</v>
      </c>
      <c r="BM57" t="e">
        <f>物品!#REF!</f>
        <v>#REF!</v>
      </c>
      <c r="BN57" t="e">
        <f>物品!#REF!</f>
        <v>#REF!</v>
      </c>
      <c r="BO57" t="e">
        <f>物品!#REF!</f>
        <v>#REF!</v>
      </c>
      <c r="BP57" t="e">
        <f t="shared" si="5"/>
        <v>#REF!</v>
      </c>
      <c r="BQ57" t="e">
        <f>物品!#REF!</f>
        <v>#REF!</v>
      </c>
      <c r="BR57" t="e">
        <f>物品!#REF!</f>
        <v>#REF!</v>
      </c>
      <c r="BS57" t="e">
        <f>物品!#REF!</f>
        <v>#REF!</v>
      </c>
      <c r="BT57" t="e">
        <f>物品!#REF!</f>
        <v>#REF!</v>
      </c>
      <c r="BU57" t="e">
        <f>物品!#REF!</f>
        <v>#REF!</v>
      </c>
      <c r="BV57" t="e">
        <f>物品!#REF!</f>
        <v>#REF!</v>
      </c>
      <c r="BW57" t="e">
        <f>物品!#REF!</f>
        <v>#REF!</v>
      </c>
      <c r="BX57" t="e">
        <f>物品!#REF!</f>
        <v>#REF!</v>
      </c>
      <c r="BY57" t="e">
        <f>物品!#REF!</f>
        <v>#REF!</v>
      </c>
      <c r="BZ57" t="e">
        <f>物品!#REF!</f>
        <v>#REF!</v>
      </c>
      <c r="CA57" t="e">
        <f t="shared" si="6"/>
        <v>#REF!</v>
      </c>
      <c r="CB57" t="e">
        <f t="shared" si="7"/>
        <v>#REF!</v>
      </c>
      <c r="CC57" t="e">
        <f t="shared" si="8"/>
        <v>#REF!</v>
      </c>
      <c r="CD57" t="e">
        <f t="shared" si="9"/>
        <v>#REF!</v>
      </c>
      <c r="CE57" t="e">
        <f t="shared" si="10"/>
        <v>#REF!</v>
      </c>
      <c r="CF57" t="e">
        <f t="shared" si="11"/>
        <v>#REF!</v>
      </c>
      <c r="CG57" t="e">
        <f t="shared" si="12"/>
        <v>#REF!</v>
      </c>
      <c r="CH57" t="e">
        <f t="shared" si="13"/>
        <v>#REF!</v>
      </c>
    </row>
    <row r="58" spans="1:86">
      <c r="A58" t="e">
        <f>物品!#REF!</f>
        <v>#REF!</v>
      </c>
      <c r="B58" t="e">
        <f>物品!#REF!</f>
        <v>#REF!</v>
      </c>
      <c r="C58" t="e">
        <f>物品!#REF!</f>
        <v>#REF!</v>
      </c>
      <c r="D58" t="e">
        <f>物品!#REF!</f>
        <v>#REF!</v>
      </c>
      <c r="E58" t="e">
        <f>物品!#REF!</f>
        <v>#REF!</v>
      </c>
      <c r="F58" t="e">
        <f>物品!#REF!</f>
        <v>#REF!</v>
      </c>
      <c r="G58" t="e">
        <f>物品!#REF!</f>
        <v>#REF!</v>
      </c>
      <c r="H58" t="e">
        <f>物品!#REF!</f>
        <v>#REF!</v>
      </c>
      <c r="I58" t="e">
        <f>物品!#REF!</f>
        <v>#REF!</v>
      </c>
      <c r="J58" t="e">
        <f>物品!#REF!</f>
        <v>#REF!</v>
      </c>
      <c r="K58" t="e">
        <f>物品!#REF!</f>
        <v>#REF!</v>
      </c>
      <c r="L58" t="e">
        <f>物品!#REF!</f>
        <v>#REF!</v>
      </c>
      <c r="M58" t="e">
        <f t="shared" si="0"/>
        <v>#REF!</v>
      </c>
      <c r="N58" t="e">
        <f>物品!#REF!</f>
        <v>#REF!</v>
      </c>
      <c r="O58" t="e">
        <f>物品!#REF!</f>
        <v>#REF!</v>
      </c>
      <c r="P58" t="e">
        <f>物品!#REF!</f>
        <v>#REF!</v>
      </c>
      <c r="Q58" t="e">
        <f>物品!#REF!</f>
        <v>#REF!</v>
      </c>
      <c r="R58" t="e">
        <f>物品!#REF!</f>
        <v>#REF!</v>
      </c>
      <c r="S58" t="e">
        <f>物品!#REF!</f>
        <v>#REF!</v>
      </c>
      <c r="T58" t="e">
        <f>物品!#REF!</f>
        <v>#REF!</v>
      </c>
      <c r="U58" t="e">
        <f>物品!#REF!</f>
        <v>#REF!</v>
      </c>
      <c r="V58" t="e">
        <f>物品!#REF!</f>
        <v>#REF!</v>
      </c>
      <c r="W58" t="e">
        <f>物品!#REF!</f>
        <v>#REF!</v>
      </c>
      <c r="X58" t="e">
        <f t="shared" si="1"/>
        <v>#REF!</v>
      </c>
      <c r="Y58" t="e">
        <f>物品!#REF!</f>
        <v>#REF!</v>
      </c>
      <c r="Z58" t="e">
        <f>物品!#REF!</f>
        <v>#REF!</v>
      </c>
      <c r="AA58" t="e">
        <f>物品!#REF!</f>
        <v>#REF!</v>
      </c>
      <c r="AB58" t="e">
        <f>物品!#REF!</f>
        <v>#REF!</v>
      </c>
      <c r="AC58" t="e">
        <f>物品!#REF!</f>
        <v>#REF!</v>
      </c>
      <c r="AD58" t="e">
        <f>物品!#REF!</f>
        <v>#REF!</v>
      </c>
      <c r="AE58" t="e">
        <f>物品!#REF!</f>
        <v>#REF!</v>
      </c>
      <c r="AF58" t="e">
        <f>物品!#REF!</f>
        <v>#REF!</v>
      </c>
      <c r="AG58" t="e">
        <f>物品!#REF!</f>
        <v>#REF!</v>
      </c>
      <c r="AH58" t="e">
        <f>物品!#REF!</f>
        <v>#REF!</v>
      </c>
      <c r="AI58" t="e">
        <f t="shared" si="2"/>
        <v>#REF!</v>
      </c>
      <c r="AJ58" t="e">
        <f>物品!#REF!</f>
        <v>#REF!</v>
      </c>
      <c r="AK58" t="e">
        <f>物品!#REF!</f>
        <v>#REF!</v>
      </c>
      <c r="AL58" t="e">
        <f>物品!#REF!</f>
        <v>#REF!</v>
      </c>
      <c r="AM58" t="e">
        <f>物品!#REF!</f>
        <v>#REF!</v>
      </c>
      <c r="AN58" t="e">
        <f>物品!#REF!</f>
        <v>#REF!</v>
      </c>
      <c r="AO58" t="e">
        <f>物品!#REF!</f>
        <v>#REF!</v>
      </c>
      <c r="AP58" t="e">
        <f>物品!#REF!</f>
        <v>#REF!</v>
      </c>
      <c r="AQ58" t="e">
        <f>物品!#REF!</f>
        <v>#REF!</v>
      </c>
      <c r="AR58" t="e">
        <f>物品!#REF!</f>
        <v>#REF!</v>
      </c>
      <c r="AS58" t="e">
        <f>物品!#REF!</f>
        <v>#REF!</v>
      </c>
      <c r="AT58" t="e">
        <f t="shared" si="3"/>
        <v>#REF!</v>
      </c>
      <c r="AU58" t="e">
        <f>物品!#REF!</f>
        <v>#REF!</v>
      </c>
      <c r="AV58" t="e">
        <f>物品!#REF!</f>
        <v>#REF!</v>
      </c>
      <c r="AW58" t="e">
        <f>物品!#REF!</f>
        <v>#REF!</v>
      </c>
      <c r="AX58" t="e">
        <f>物品!#REF!</f>
        <v>#REF!</v>
      </c>
      <c r="AY58" t="e">
        <f>物品!#REF!</f>
        <v>#REF!</v>
      </c>
      <c r="AZ58" t="e">
        <f>物品!#REF!</f>
        <v>#REF!</v>
      </c>
      <c r="BA58" t="e">
        <f>物品!#REF!</f>
        <v>#REF!</v>
      </c>
      <c r="BB58" t="e">
        <f>物品!#REF!</f>
        <v>#REF!</v>
      </c>
      <c r="BC58" t="e">
        <f>物品!#REF!</f>
        <v>#REF!</v>
      </c>
      <c r="BD58" t="e">
        <f>物品!#REF!</f>
        <v>#REF!</v>
      </c>
      <c r="BE58" t="e">
        <f t="shared" si="4"/>
        <v>#REF!</v>
      </c>
      <c r="BF58" t="e">
        <f>物品!#REF!</f>
        <v>#REF!</v>
      </c>
      <c r="BG58" t="e">
        <f>物品!#REF!</f>
        <v>#REF!</v>
      </c>
      <c r="BH58" t="e">
        <f>物品!#REF!</f>
        <v>#REF!</v>
      </c>
      <c r="BI58" t="e">
        <f>物品!#REF!</f>
        <v>#REF!</v>
      </c>
      <c r="BJ58" t="e">
        <f>物品!#REF!</f>
        <v>#REF!</v>
      </c>
      <c r="BK58" t="e">
        <f>物品!#REF!</f>
        <v>#REF!</v>
      </c>
      <c r="BL58" t="e">
        <f>物品!#REF!</f>
        <v>#REF!</v>
      </c>
      <c r="BM58" t="e">
        <f>物品!#REF!</f>
        <v>#REF!</v>
      </c>
      <c r="BN58" t="e">
        <f>物品!#REF!</f>
        <v>#REF!</v>
      </c>
      <c r="BO58" t="e">
        <f>物品!#REF!</f>
        <v>#REF!</v>
      </c>
      <c r="BP58" t="e">
        <f t="shared" si="5"/>
        <v>#REF!</v>
      </c>
      <c r="BQ58" t="e">
        <f>物品!#REF!</f>
        <v>#REF!</v>
      </c>
      <c r="BR58" t="e">
        <f>物品!#REF!</f>
        <v>#REF!</v>
      </c>
      <c r="BS58" t="e">
        <f>物品!#REF!</f>
        <v>#REF!</v>
      </c>
      <c r="BT58" t="e">
        <f>物品!#REF!</f>
        <v>#REF!</v>
      </c>
      <c r="BU58" t="e">
        <f>物品!#REF!</f>
        <v>#REF!</v>
      </c>
      <c r="BV58" t="e">
        <f>物品!#REF!</f>
        <v>#REF!</v>
      </c>
      <c r="BW58" t="e">
        <f>物品!#REF!</f>
        <v>#REF!</v>
      </c>
      <c r="BX58" t="e">
        <f>物品!#REF!</f>
        <v>#REF!</v>
      </c>
      <c r="BY58" t="e">
        <f>物品!#REF!</f>
        <v>#REF!</v>
      </c>
      <c r="BZ58" t="e">
        <f>物品!#REF!</f>
        <v>#REF!</v>
      </c>
      <c r="CA58" t="e">
        <f t="shared" si="6"/>
        <v>#REF!</v>
      </c>
      <c r="CB58" t="e">
        <f t="shared" si="7"/>
        <v>#REF!</v>
      </c>
      <c r="CC58" t="e">
        <f t="shared" si="8"/>
        <v>#REF!</v>
      </c>
      <c r="CD58" t="e">
        <f t="shared" si="9"/>
        <v>#REF!</v>
      </c>
      <c r="CE58" t="e">
        <f t="shared" si="10"/>
        <v>#REF!</v>
      </c>
      <c r="CF58" t="e">
        <f t="shared" si="11"/>
        <v>#REF!</v>
      </c>
      <c r="CG58" t="e">
        <f t="shared" si="12"/>
        <v>#REF!</v>
      </c>
      <c r="CH58" t="e">
        <f t="shared" si="13"/>
        <v>#REF!</v>
      </c>
    </row>
    <row r="59" spans="1:86">
      <c r="A59" t="e">
        <f>物品!#REF!</f>
        <v>#REF!</v>
      </c>
      <c r="B59" t="e">
        <f>物品!#REF!</f>
        <v>#REF!</v>
      </c>
      <c r="C59" t="e">
        <f>物品!#REF!</f>
        <v>#REF!</v>
      </c>
      <c r="D59" t="e">
        <f>物品!#REF!</f>
        <v>#REF!</v>
      </c>
      <c r="E59" t="e">
        <f>物品!#REF!</f>
        <v>#REF!</v>
      </c>
      <c r="F59" t="e">
        <f>物品!#REF!</f>
        <v>#REF!</v>
      </c>
      <c r="G59" t="e">
        <f>物品!#REF!</f>
        <v>#REF!</v>
      </c>
      <c r="H59" t="e">
        <f>物品!#REF!</f>
        <v>#REF!</v>
      </c>
      <c r="I59" t="e">
        <f>物品!#REF!</f>
        <v>#REF!</v>
      </c>
      <c r="J59" t="e">
        <f>物品!#REF!</f>
        <v>#REF!</v>
      </c>
      <c r="K59" t="e">
        <f>物品!#REF!</f>
        <v>#REF!</v>
      </c>
      <c r="L59" t="e">
        <f>物品!#REF!</f>
        <v>#REF!</v>
      </c>
      <c r="M59" t="e">
        <f t="shared" si="0"/>
        <v>#REF!</v>
      </c>
      <c r="N59" t="e">
        <f>物品!#REF!</f>
        <v>#REF!</v>
      </c>
      <c r="O59" t="e">
        <f>物品!#REF!</f>
        <v>#REF!</v>
      </c>
      <c r="P59" t="e">
        <f>物品!#REF!</f>
        <v>#REF!</v>
      </c>
      <c r="Q59" t="e">
        <f>物品!#REF!</f>
        <v>#REF!</v>
      </c>
      <c r="R59" t="e">
        <f>物品!#REF!</f>
        <v>#REF!</v>
      </c>
      <c r="S59" t="e">
        <f>物品!#REF!</f>
        <v>#REF!</v>
      </c>
      <c r="T59" t="e">
        <f>物品!#REF!</f>
        <v>#REF!</v>
      </c>
      <c r="U59" t="e">
        <f>物品!#REF!</f>
        <v>#REF!</v>
      </c>
      <c r="V59" t="e">
        <f>物品!#REF!</f>
        <v>#REF!</v>
      </c>
      <c r="W59" t="e">
        <f>物品!#REF!</f>
        <v>#REF!</v>
      </c>
      <c r="X59" t="e">
        <f t="shared" si="1"/>
        <v>#REF!</v>
      </c>
      <c r="Y59" t="e">
        <f>物品!#REF!</f>
        <v>#REF!</v>
      </c>
      <c r="Z59" t="e">
        <f>物品!#REF!</f>
        <v>#REF!</v>
      </c>
      <c r="AA59" t="e">
        <f>物品!#REF!</f>
        <v>#REF!</v>
      </c>
      <c r="AB59" t="e">
        <f>物品!#REF!</f>
        <v>#REF!</v>
      </c>
      <c r="AC59" t="e">
        <f>物品!#REF!</f>
        <v>#REF!</v>
      </c>
      <c r="AD59" t="e">
        <f>物品!#REF!</f>
        <v>#REF!</v>
      </c>
      <c r="AE59" t="e">
        <f>物品!#REF!</f>
        <v>#REF!</v>
      </c>
      <c r="AF59" t="e">
        <f>物品!#REF!</f>
        <v>#REF!</v>
      </c>
      <c r="AG59" t="e">
        <f>物品!#REF!</f>
        <v>#REF!</v>
      </c>
      <c r="AH59" t="e">
        <f>物品!#REF!</f>
        <v>#REF!</v>
      </c>
      <c r="AI59" t="e">
        <f t="shared" si="2"/>
        <v>#REF!</v>
      </c>
      <c r="AJ59" t="e">
        <f>物品!#REF!</f>
        <v>#REF!</v>
      </c>
      <c r="AK59" t="e">
        <f>物品!#REF!</f>
        <v>#REF!</v>
      </c>
      <c r="AL59" t="e">
        <f>物品!#REF!</f>
        <v>#REF!</v>
      </c>
      <c r="AM59" t="e">
        <f>物品!#REF!</f>
        <v>#REF!</v>
      </c>
      <c r="AN59" t="e">
        <f>物品!#REF!</f>
        <v>#REF!</v>
      </c>
      <c r="AO59" t="e">
        <f>物品!#REF!</f>
        <v>#REF!</v>
      </c>
      <c r="AP59" t="e">
        <f>物品!#REF!</f>
        <v>#REF!</v>
      </c>
      <c r="AQ59" t="e">
        <f>物品!#REF!</f>
        <v>#REF!</v>
      </c>
      <c r="AR59" t="e">
        <f>物品!#REF!</f>
        <v>#REF!</v>
      </c>
      <c r="AS59" t="e">
        <f>物品!#REF!</f>
        <v>#REF!</v>
      </c>
      <c r="AT59" t="e">
        <f t="shared" si="3"/>
        <v>#REF!</v>
      </c>
      <c r="AU59" t="e">
        <f>物品!#REF!</f>
        <v>#REF!</v>
      </c>
      <c r="AV59" t="e">
        <f>物品!#REF!</f>
        <v>#REF!</v>
      </c>
      <c r="AW59" t="e">
        <f>物品!#REF!</f>
        <v>#REF!</v>
      </c>
      <c r="AX59" t="e">
        <f>物品!#REF!</f>
        <v>#REF!</v>
      </c>
      <c r="AY59" t="e">
        <f>物品!#REF!</f>
        <v>#REF!</v>
      </c>
      <c r="AZ59" t="e">
        <f>物品!#REF!</f>
        <v>#REF!</v>
      </c>
      <c r="BA59" t="e">
        <f>物品!#REF!</f>
        <v>#REF!</v>
      </c>
      <c r="BB59" t="e">
        <f>物品!#REF!</f>
        <v>#REF!</v>
      </c>
      <c r="BC59" t="e">
        <f>物品!#REF!</f>
        <v>#REF!</v>
      </c>
      <c r="BD59" t="e">
        <f>物品!#REF!</f>
        <v>#REF!</v>
      </c>
      <c r="BE59" t="e">
        <f t="shared" si="4"/>
        <v>#REF!</v>
      </c>
      <c r="BF59" t="e">
        <f>物品!#REF!</f>
        <v>#REF!</v>
      </c>
      <c r="BG59" t="e">
        <f>物品!#REF!</f>
        <v>#REF!</v>
      </c>
      <c r="BH59" t="e">
        <f>物品!#REF!</f>
        <v>#REF!</v>
      </c>
      <c r="BI59" t="e">
        <f>物品!#REF!</f>
        <v>#REF!</v>
      </c>
      <c r="BJ59" t="e">
        <f>物品!#REF!</f>
        <v>#REF!</v>
      </c>
      <c r="BK59" t="e">
        <f>物品!#REF!</f>
        <v>#REF!</v>
      </c>
      <c r="BL59" t="e">
        <f>物品!#REF!</f>
        <v>#REF!</v>
      </c>
      <c r="BM59" t="e">
        <f>物品!#REF!</f>
        <v>#REF!</v>
      </c>
      <c r="BN59" t="e">
        <f>物品!#REF!</f>
        <v>#REF!</v>
      </c>
      <c r="BO59" t="e">
        <f>物品!#REF!</f>
        <v>#REF!</v>
      </c>
      <c r="BP59" t="e">
        <f t="shared" si="5"/>
        <v>#REF!</v>
      </c>
      <c r="BQ59" t="e">
        <f>物品!#REF!</f>
        <v>#REF!</v>
      </c>
      <c r="BR59" t="e">
        <f>物品!#REF!</f>
        <v>#REF!</v>
      </c>
      <c r="BS59" t="e">
        <f>物品!#REF!</f>
        <v>#REF!</v>
      </c>
      <c r="BT59" t="e">
        <f>物品!#REF!</f>
        <v>#REF!</v>
      </c>
      <c r="BU59" t="e">
        <f>物品!#REF!</f>
        <v>#REF!</v>
      </c>
      <c r="BV59" t="e">
        <f>物品!#REF!</f>
        <v>#REF!</v>
      </c>
      <c r="BW59" t="e">
        <f>物品!#REF!</f>
        <v>#REF!</v>
      </c>
      <c r="BX59" t="e">
        <f>物品!#REF!</f>
        <v>#REF!</v>
      </c>
      <c r="BY59" t="e">
        <f>物品!#REF!</f>
        <v>#REF!</v>
      </c>
      <c r="BZ59" t="e">
        <f>物品!#REF!</f>
        <v>#REF!</v>
      </c>
      <c r="CA59" t="e">
        <f t="shared" si="6"/>
        <v>#REF!</v>
      </c>
      <c r="CB59" t="e">
        <f t="shared" si="7"/>
        <v>#REF!</v>
      </c>
      <c r="CC59" t="e">
        <f t="shared" si="8"/>
        <v>#REF!</v>
      </c>
      <c r="CD59" t="e">
        <f t="shared" si="9"/>
        <v>#REF!</v>
      </c>
      <c r="CE59" t="e">
        <f t="shared" si="10"/>
        <v>#REF!</v>
      </c>
      <c r="CF59" t="e">
        <f t="shared" si="11"/>
        <v>#REF!</v>
      </c>
      <c r="CG59" t="e">
        <f t="shared" si="12"/>
        <v>#REF!</v>
      </c>
      <c r="CH59" t="e">
        <f t="shared" si="13"/>
        <v>#REF!</v>
      </c>
    </row>
    <row r="60" spans="1:86">
      <c r="A60" t="e">
        <f>物品!#REF!</f>
        <v>#REF!</v>
      </c>
      <c r="B60" t="e">
        <f>物品!#REF!</f>
        <v>#REF!</v>
      </c>
      <c r="C60" t="e">
        <f>物品!#REF!</f>
        <v>#REF!</v>
      </c>
      <c r="D60" t="e">
        <f>物品!#REF!</f>
        <v>#REF!</v>
      </c>
      <c r="E60" t="e">
        <f>物品!#REF!</f>
        <v>#REF!</v>
      </c>
      <c r="F60" t="e">
        <f>物品!#REF!</f>
        <v>#REF!</v>
      </c>
      <c r="G60" t="e">
        <f>物品!#REF!</f>
        <v>#REF!</v>
      </c>
      <c r="H60" t="e">
        <f>物品!#REF!</f>
        <v>#REF!</v>
      </c>
      <c r="I60" t="e">
        <f>物品!#REF!</f>
        <v>#REF!</v>
      </c>
      <c r="J60" t="e">
        <f>物品!#REF!</f>
        <v>#REF!</v>
      </c>
      <c r="K60" t="e">
        <f>物品!#REF!</f>
        <v>#REF!</v>
      </c>
      <c r="L60" t="e">
        <f>物品!#REF!</f>
        <v>#REF!</v>
      </c>
      <c r="M60" t="e">
        <f t="shared" si="0"/>
        <v>#REF!</v>
      </c>
      <c r="N60" t="e">
        <f>物品!#REF!</f>
        <v>#REF!</v>
      </c>
      <c r="O60" t="e">
        <f>物品!#REF!</f>
        <v>#REF!</v>
      </c>
      <c r="P60" t="e">
        <f>物品!#REF!</f>
        <v>#REF!</v>
      </c>
      <c r="Q60" t="e">
        <f>物品!#REF!</f>
        <v>#REF!</v>
      </c>
      <c r="R60" t="e">
        <f>物品!#REF!</f>
        <v>#REF!</v>
      </c>
      <c r="S60" t="e">
        <f>物品!#REF!</f>
        <v>#REF!</v>
      </c>
      <c r="T60" t="e">
        <f>物品!#REF!</f>
        <v>#REF!</v>
      </c>
      <c r="U60" t="e">
        <f>物品!#REF!</f>
        <v>#REF!</v>
      </c>
      <c r="V60" t="e">
        <f>物品!#REF!</f>
        <v>#REF!</v>
      </c>
      <c r="W60" t="e">
        <f>物品!#REF!</f>
        <v>#REF!</v>
      </c>
      <c r="X60" t="e">
        <f t="shared" si="1"/>
        <v>#REF!</v>
      </c>
      <c r="Y60" t="e">
        <f>物品!#REF!</f>
        <v>#REF!</v>
      </c>
      <c r="Z60" t="e">
        <f>物品!#REF!</f>
        <v>#REF!</v>
      </c>
      <c r="AA60" t="e">
        <f>物品!#REF!</f>
        <v>#REF!</v>
      </c>
      <c r="AB60" t="e">
        <f>物品!#REF!</f>
        <v>#REF!</v>
      </c>
      <c r="AC60" t="e">
        <f>物品!#REF!</f>
        <v>#REF!</v>
      </c>
      <c r="AD60" t="e">
        <f>物品!#REF!</f>
        <v>#REF!</v>
      </c>
      <c r="AE60" t="e">
        <f>物品!#REF!</f>
        <v>#REF!</v>
      </c>
      <c r="AF60" t="e">
        <f>物品!#REF!</f>
        <v>#REF!</v>
      </c>
      <c r="AG60" t="e">
        <f>物品!#REF!</f>
        <v>#REF!</v>
      </c>
      <c r="AH60" t="e">
        <f>物品!#REF!</f>
        <v>#REF!</v>
      </c>
      <c r="AI60" t="e">
        <f t="shared" si="2"/>
        <v>#REF!</v>
      </c>
      <c r="AJ60" t="e">
        <f>物品!#REF!</f>
        <v>#REF!</v>
      </c>
      <c r="AK60" t="e">
        <f>物品!#REF!</f>
        <v>#REF!</v>
      </c>
      <c r="AL60" t="e">
        <f>物品!#REF!</f>
        <v>#REF!</v>
      </c>
      <c r="AM60" t="e">
        <f>物品!#REF!</f>
        <v>#REF!</v>
      </c>
      <c r="AN60" t="e">
        <f>物品!#REF!</f>
        <v>#REF!</v>
      </c>
      <c r="AO60" t="e">
        <f>物品!#REF!</f>
        <v>#REF!</v>
      </c>
      <c r="AP60" t="e">
        <f>物品!#REF!</f>
        <v>#REF!</v>
      </c>
      <c r="AQ60" t="e">
        <f>物品!#REF!</f>
        <v>#REF!</v>
      </c>
      <c r="AR60" t="e">
        <f>物品!#REF!</f>
        <v>#REF!</v>
      </c>
      <c r="AS60" t="e">
        <f>物品!#REF!</f>
        <v>#REF!</v>
      </c>
      <c r="AT60" t="e">
        <f t="shared" si="3"/>
        <v>#REF!</v>
      </c>
      <c r="AU60" t="e">
        <f>物品!#REF!</f>
        <v>#REF!</v>
      </c>
      <c r="AV60" t="e">
        <f>物品!#REF!</f>
        <v>#REF!</v>
      </c>
      <c r="AW60" t="e">
        <f>物品!#REF!</f>
        <v>#REF!</v>
      </c>
      <c r="AX60" t="e">
        <f>物品!#REF!</f>
        <v>#REF!</v>
      </c>
      <c r="AY60" t="e">
        <f>物品!#REF!</f>
        <v>#REF!</v>
      </c>
      <c r="AZ60" t="e">
        <f>物品!#REF!</f>
        <v>#REF!</v>
      </c>
      <c r="BA60" t="e">
        <f>物品!#REF!</f>
        <v>#REF!</v>
      </c>
      <c r="BB60" t="e">
        <f>物品!#REF!</f>
        <v>#REF!</v>
      </c>
      <c r="BC60" t="e">
        <f>物品!#REF!</f>
        <v>#REF!</v>
      </c>
      <c r="BD60" t="e">
        <f>物品!#REF!</f>
        <v>#REF!</v>
      </c>
      <c r="BE60" t="e">
        <f t="shared" si="4"/>
        <v>#REF!</v>
      </c>
      <c r="BF60" t="e">
        <f>物品!#REF!</f>
        <v>#REF!</v>
      </c>
      <c r="BG60" t="e">
        <f>物品!#REF!</f>
        <v>#REF!</v>
      </c>
      <c r="BH60" t="e">
        <f>物品!#REF!</f>
        <v>#REF!</v>
      </c>
      <c r="BI60" t="e">
        <f>物品!#REF!</f>
        <v>#REF!</v>
      </c>
      <c r="BJ60" t="e">
        <f>物品!#REF!</f>
        <v>#REF!</v>
      </c>
      <c r="BK60" t="e">
        <f>物品!#REF!</f>
        <v>#REF!</v>
      </c>
      <c r="BL60" t="e">
        <f>物品!#REF!</f>
        <v>#REF!</v>
      </c>
      <c r="BM60" t="e">
        <f>物品!#REF!</f>
        <v>#REF!</v>
      </c>
      <c r="BN60" t="e">
        <f>物品!#REF!</f>
        <v>#REF!</v>
      </c>
      <c r="BO60" t="e">
        <f>物品!#REF!</f>
        <v>#REF!</v>
      </c>
      <c r="BP60" t="e">
        <f t="shared" si="5"/>
        <v>#REF!</v>
      </c>
      <c r="BQ60" t="e">
        <f>物品!#REF!</f>
        <v>#REF!</v>
      </c>
      <c r="BR60" t="e">
        <f>物品!#REF!</f>
        <v>#REF!</v>
      </c>
      <c r="BS60" t="e">
        <f>物品!#REF!</f>
        <v>#REF!</v>
      </c>
      <c r="BT60" t="e">
        <f>物品!#REF!</f>
        <v>#REF!</v>
      </c>
      <c r="BU60" t="e">
        <f>物品!#REF!</f>
        <v>#REF!</v>
      </c>
      <c r="BV60" t="e">
        <f>物品!#REF!</f>
        <v>#REF!</v>
      </c>
      <c r="BW60" t="e">
        <f>物品!#REF!</f>
        <v>#REF!</v>
      </c>
      <c r="BX60" t="e">
        <f>物品!#REF!</f>
        <v>#REF!</v>
      </c>
      <c r="BY60" t="e">
        <f>物品!#REF!</f>
        <v>#REF!</v>
      </c>
      <c r="BZ60" t="e">
        <f>物品!#REF!</f>
        <v>#REF!</v>
      </c>
      <c r="CA60" t="e">
        <f t="shared" si="6"/>
        <v>#REF!</v>
      </c>
      <c r="CB60" t="e">
        <f t="shared" si="7"/>
        <v>#REF!</v>
      </c>
      <c r="CC60" t="e">
        <f t="shared" si="8"/>
        <v>#REF!</v>
      </c>
      <c r="CD60" t="e">
        <f t="shared" si="9"/>
        <v>#REF!</v>
      </c>
      <c r="CE60" t="e">
        <f t="shared" si="10"/>
        <v>#REF!</v>
      </c>
      <c r="CF60" t="e">
        <f t="shared" si="11"/>
        <v>#REF!</v>
      </c>
      <c r="CG60" t="e">
        <f t="shared" si="12"/>
        <v>#REF!</v>
      </c>
      <c r="CH60" t="e">
        <f t="shared" si="13"/>
        <v>#REF!</v>
      </c>
    </row>
    <row r="61" spans="1:86">
      <c r="A61" t="e">
        <f>物品!#REF!</f>
        <v>#REF!</v>
      </c>
      <c r="B61" t="e">
        <f>物品!#REF!</f>
        <v>#REF!</v>
      </c>
      <c r="C61" t="e">
        <f>物品!#REF!</f>
        <v>#REF!</v>
      </c>
      <c r="D61" t="e">
        <f>物品!#REF!</f>
        <v>#REF!</v>
      </c>
      <c r="E61" t="e">
        <f>物品!#REF!</f>
        <v>#REF!</v>
      </c>
      <c r="F61" t="e">
        <f>物品!#REF!</f>
        <v>#REF!</v>
      </c>
      <c r="G61" t="e">
        <f>物品!#REF!</f>
        <v>#REF!</v>
      </c>
      <c r="H61" t="e">
        <f>物品!#REF!</f>
        <v>#REF!</v>
      </c>
      <c r="I61" t="e">
        <f>物品!#REF!</f>
        <v>#REF!</v>
      </c>
      <c r="J61" t="e">
        <f>物品!#REF!</f>
        <v>#REF!</v>
      </c>
      <c r="K61" t="e">
        <f>物品!#REF!</f>
        <v>#REF!</v>
      </c>
      <c r="L61" t="e">
        <f>物品!#REF!</f>
        <v>#REF!</v>
      </c>
      <c r="M61" t="e">
        <f t="shared" si="0"/>
        <v>#REF!</v>
      </c>
      <c r="N61" t="e">
        <f>物品!#REF!</f>
        <v>#REF!</v>
      </c>
      <c r="O61" t="e">
        <f>物品!#REF!</f>
        <v>#REF!</v>
      </c>
      <c r="P61" t="e">
        <f>物品!#REF!</f>
        <v>#REF!</v>
      </c>
      <c r="Q61" t="e">
        <f>物品!#REF!</f>
        <v>#REF!</v>
      </c>
      <c r="R61" t="e">
        <f>物品!#REF!</f>
        <v>#REF!</v>
      </c>
      <c r="S61" t="e">
        <f>物品!#REF!</f>
        <v>#REF!</v>
      </c>
      <c r="T61" t="e">
        <f>物品!#REF!</f>
        <v>#REF!</v>
      </c>
      <c r="U61" t="e">
        <f>物品!#REF!</f>
        <v>#REF!</v>
      </c>
      <c r="V61" t="e">
        <f>物品!#REF!</f>
        <v>#REF!</v>
      </c>
      <c r="W61" t="e">
        <f>物品!#REF!</f>
        <v>#REF!</v>
      </c>
      <c r="X61" t="e">
        <f t="shared" si="1"/>
        <v>#REF!</v>
      </c>
      <c r="Y61" t="e">
        <f>物品!#REF!</f>
        <v>#REF!</v>
      </c>
      <c r="Z61" t="e">
        <f>物品!#REF!</f>
        <v>#REF!</v>
      </c>
      <c r="AA61" t="e">
        <f>物品!#REF!</f>
        <v>#REF!</v>
      </c>
      <c r="AB61" t="e">
        <f>物品!#REF!</f>
        <v>#REF!</v>
      </c>
      <c r="AC61" t="e">
        <f>物品!#REF!</f>
        <v>#REF!</v>
      </c>
      <c r="AD61" t="e">
        <f>物品!#REF!</f>
        <v>#REF!</v>
      </c>
      <c r="AE61" t="e">
        <f>物品!#REF!</f>
        <v>#REF!</v>
      </c>
      <c r="AF61" t="e">
        <f>物品!#REF!</f>
        <v>#REF!</v>
      </c>
      <c r="AG61" t="e">
        <f>物品!#REF!</f>
        <v>#REF!</v>
      </c>
      <c r="AH61" t="e">
        <f>物品!#REF!</f>
        <v>#REF!</v>
      </c>
      <c r="AI61" t="e">
        <f t="shared" si="2"/>
        <v>#REF!</v>
      </c>
      <c r="AJ61" t="e">
        <f>物品!#REF!</f>
        <v>#REF!</v>
      </c>
      <c r="AK61" t="e">
        <f>物品!#REF!</f>
        <v>#REF!</v>
      </c>
      <c r="AL61" t="e">
        <f>物品!#REF!</f>
        <v>#REF!</v>
      </c>
      <c r="AM61" t="e">
        <f>物品!#REF!</f>
        <v>#REF!</v>
      </c>
      <c r="AN61" t="e">
        <f>物品!#REF!</f>
        <v>#REF!</v>
      </c>
      <c r="AO61" t="e">
        <f>物品!#REF!</f>
        <v>#REF!</v>
      </c>
      <c r="AP61" t="e">
        <f>物品!#REF!</f>
        <v>#REF!</v>
      </c>
      <c r="AQ61" t="e">
        <f>物品!#REF!</f>
        <v>#REF!</v>
      </c>
      <c r="AR61" t="e">
        <f>物品!#REF!</f>
        <v>#REF!</v>
      </c>
      <c r="AS61" t="e">
        <f>物品!#REF!</f>
        <v>#REF!</v>
      </c>
      <c r="AT61" t="e">
        <f t="shared" si="3"/>
        <v>#REF!</v>
      </c>
      <c r="AU61" t="e">
        <f>物品!#REF!</f>
        <v>#REF!</v>
      </c>
      <c r="AV61" t="e">
        <f>物品!#REF!</f>
        <v>#REF!</v>
      </c>
      <c r="AW61" t="e">
        <f>物品!#REF!</f>
        <v>#REF!</v>
      </c>
      <c r="AX61" t="e">
        <f>物品!#REF!</f>
        <v>#REF!</v>
      </c>
      <c r="AY61" t="e">
        <f>物品!#REF!</f>
        <v>#REF!</v>
      </c>
      <c r="AZ61" t="e">
        <f>物品!#REF!</f>
        <v>#REF!</v>
      </c>
      <c r="BA61" t="e">
        <f>物品!#REF!</f>
        <v>#REF!</v>
      </c>
      <c r="BB61" t="e">
        <f>物品!#REF!</f>
        <v>#REF!</v>
      </c>
      <c r="BC61" t="e">
        <f>物品!#REF!</f>
        <v>#REF!</v>
      </c>
      <c r="BD61" t="e">
        <f>物品!#REF!</f>
        <v>#REF!</v>
      </c>
      <c r="BE61" t="e">
        <f t="shared" si="4"/>
        <v>#REF!</v>
      </c>
      <c r="BF61" t="e">
        <f>物品!#REF!</f>
        <v>#REF!</v>
      </c>
      <c r="BG61" t="e">
        <f>物品!#REF!</f>
        <v>#REF!</v>
      </c>
      <c r="BH61" t="e">
        <f>物品!#REF!</f>
        <v>#REF!</v>
      </c>
      <c r="BI61" t="e">
        <f>物品!#REF!</f>
        <v>#REF!</v>
      </c>
      <c r="BJ61" t="e">
        <f>物品!#REF!</f>
        <v>#REF!</v>
      </c>
      <c r="BK61" t="e">
        <f>物品!#REF!</f>
        <v>#REF!</v>
      </c>
      <c r="BL61" t="e">
        <f>物品!#REF!</f>
        <v>#REF!</v>
      </c>
      <c r="BM61" t="e">
        <f>物品!#REF!</f>
        <v>#REF!</v>
      </c>
      <c r="BN61" t="e">
        <f>物品!#REF!</f>
        <v>#REF!</v>
      </c>
      <c r="BO61" t="e">
        <f>物品!#REF!</f>
        <v>#REF!</v>
      </c>
      <c r="BP61" t="e">
        <f t="shared" si="5"/>
        <v>#REF!</v>
      </c>
      <c r="BQ61" t="e">
        <f>物品!#REF!</f>
        <v>#REF!</v>
      </c>
      <c r="BR61" t="e">
        <f>物品!#REF!</f>
        <v>#REF!</v>
      </c>
      <c r="BS61" t="e">
        <f>物品!#REF!</f>
        <v>#REF!</v>
      </c>
      <c r="BT61" t="e">
        <f>物品!#REF!</f>
        <v>#REF!</v>
      </c>
      <c r="BU61" t="e">
        <f>物品!#REF!</f>
        <v>#REF!</v>
      </c>
      <c r="BV61" t="e">
        <f>物品!#REF!</f>
        <v>#REF!</v>
      </c>
      <c r="BW61" t="e">
        <f>物品!#REF!</f>
        <v>#REF!</v>
      </c>
      <c r="BX61" t="e">
        <f>物品!#REF!</f>
        <v>#REF!</v>
      </c>
      <c r="BY61" t="e">
        <f>物品!#REF!</f>
        <v>#REF!</v>
      </c>
      <c r="BZ61" t="e">
        <f>物品!#REF!</f>
        <v>#REF!</v>
      </c>
      <c r="CA61" t="e">
        <f t="shared" si="6"/>
        <v>#REF!</v>
      </c>
      <c r="CB61" t="e">
        <f t="shared" si="7"/>
        <v>#REF!</v>
      </c>
      <c r="CC61" t="e">
        <f t="shared" si="8"/>
        <v>#REF!</v>
      </c>
      <c r="CD61" t="e">
        <f t="shared" si="9"/>
        <v>#REF!</v>
      </c>
      <c r="CE61" t="e">
        <f t="shared" si="10"/>
        <v>#REF!</v>
      </c>
      <c r="CF61" t="e">
        <f t="shared" si="11"/>
        <v>#REF!</v>
      </c>
      <c r="CG61" t="e">
        <f t="shared" si="12"/>
        <v>#REF!</v>
      </c>
      <c r="CH61" t="e">
        <f t="shared" si="13"/>
        <v>#REF!</v>
      </c>
    </row>
    <row r="62" spans="1:86">
      <c r="A62" t="e">
        <f>物品!#REF!</f>
        <v>#REF!</v>
      </c>
      <c r="B62" t="e">
        <f>物品!#REF!</f>
        <v>#REF!</v>
      </c>
      <c r="C62" t="e">
        <f>物品!#REF!</f>
        <v>#REF!</v>
      </c>
      <c r="D62" t="e">
        <f>物品!#REF!</f>
        <v>#REF!</v>
      </c>
      <c r="E62" t="e">
        <f>物品!#REF!</f>
        <v>#REF!</v>
      </c>
      <c r="F62" t="e">
        <f>物品!#REF!</f>
        <v>#REF!</v>
      </c>
      <c r="G62" t="e">
        <f>物品!#REF!</f>
        <v>#REF!</v>
      </c>
      <c r="H62" t="e">
        <f>物品!#REF!</f>
        <v>#REF!</v>
      </c>
      <c r="I62" t="e">
        <f>物品!#REF!</f>
        <v>#REF!</v>
      </c>
      <c r="J62" t="e">
        <f>物品!#REF!</f>
        <v>#REF!</v>
      </c>
      <c r="K62" t="e">
        <f>物品!#REF!</f>
        <v>#REF!</v>
      </c>
      <c r="L62" t="e">
        <f>物品!#REF!</f>
        <v>#REF!</v>
      </c>
      <c r="M62" t="e">
        <f t="shared" si="0"/>
        <v>#REF!</v>
      </c>
      <c r="N62" t="e">
        <f>物品!#REF!</f>
        <v>#REF!</v>
      </c>
      <c r="O62" t="e">
        <f>物品!#REF!</f>
        <v>#REF!</v>
      </c>
      <c r="P62" t="e">
        <f>物品!#REF!</f>
        <v>#REF!</v>
      </c>
      <c r="Q62" t="e">
        <f>物品!#REF!</f>
        <v>#REF!</v>
      </c>
      <c r="R62" t="e">
        <f>物品!#REF!</f>
        <v>#REF!</v>
      </c>
      <c r="S62" t="e">
        <f>物品!#REF!</f>
        <v>#REF!</v>
      </c>
      <c r="T62" t="e">
        <f>物品!#REF!</f>
        <v>#REF!</v>
      </c>
      <c r="U62" t="e">
        <f>物品!#REF!</f>
        <v>#REF!</v>
      </c>
      <c r="V62" t="e">
        <f>物品!#REF!</f>
        <v>#REF!</v>
      </c>
      <c r="W62" t="e">
        <f>物品!#REF!</f>
        <v>#REF!</v>
      </c>
      <c r="X62" t="e">
        <f t="shared" si="1"/>
        <v>#REF!</v>
      </c>
      <c r="Y62" t="e">
        <f>物品!#REF!</f>
        <v>#REF!</v>
      </c>
      <c r="Z62" t="e">
        <f>物品!#REF!</f>
        <v>#REF!</v>
      </c>
      <c r="AA62" t="e">
        <f>物品!#REF!</f>
        <v>#REF!</v>
      </c>
      <c r="AB62" t="e">
        <f>物品!#REF!</f>
        <v>#REF!</v>
      </c>
      <c r="AC62" t="e">
        <f>物品!#REF!</f>
        <v>#REF!</v>
      </c>
      <c r="AD62" t="e">
        <f>物品!#REF!</f>
        <v>#REF!</v>
      </c>
      <c r="AE62" t="e">
        <f>物品!#REF!</f>
        <v>#REF!</v>
      </c>
      <c r="AF62" t="e">
        <f>物品!#REF!</f>
        <v>#REF!</v>
      </c>
      <c r="AG62" t="e">
        <f>物品!#REF!</f>
        <v>#REF!</v>
      </c>
      <c r="AH62" t="e">
        <f>物品!#REF!</f>
        <v>#REF!</v>
      </c>
      <c r="AI62" t="e">
        <f t="shared" si="2"/>
        <v>#REF!</v>
      </c>
      <c r="AJ62" t="e">
        <f>物品!#REF!</f>
        <v>#REF!</v>
      </c>
      <c r="AK62" t="e">
        <f>物品!#REF!</f>
        <v>#REF!</v>
      </c>
      <c r="AL62" t="e">
        <f>物品!#REF!</f>
        <v>#REF!</v>
      </c>
      <c r="AM62" t="e">
        <f>物品!#REF!</f>
        <v>#REF!</v>
      </c>
      <c r="AN62" t="e">
        <f>物品!#REF!</f>
        <v>#REF!</v>
      </c>
      <c r="AO62" t="e">
        <f>物品!#REF!</f>
        <v>#REF!</v>
      </c>
      <c r="AP62" t="e">
        <f>物品!#REF!</f>
        <v>#REF!</v>
      </c>
      <c r="AQ62" t="e">
        <f>物品!#REF!</f>
        <v>#REF!</v>
      </c>
      <c r="AR62" t="e">
        <f>物品!#REF!</f>
        <v>#REF!</v>
      </c>
      <c r="AS62" t="e">
        <f>物品!#REF!</f>
        <v>#REF!</v>
      </c>
      <c r="AT62" t="e">
        <f t="shared" si="3"/>
        <v>#REF!</v>
      </c>
      <c r="AU62" t="e">
        <f>物品!#REF!</f>
        <v>#REF!</v>
      </c>
      <c r="AV62" t="e">
        <f>物品!#REF!</f>
        <v>#REF!</v>
      </c>
      <c r="AW62" t="e">
        <f>物品!#REF!</f>
        <v>#REF!</v>
      </c>
      <c r="AX62" t="e">
        <f>物品!#REF!</f>
        <v>#REF!</v>
      </c>
      <c r="AY62" t="e">
        <f>物品!#REF!</f>
        <v>#REF!</v>
      </c>
      <c r="AZ62" t="e">
        <f>物品!#REF!</f>
        <v>#REF!</v>
      </c>
      <c r="BA62" t="e">
        <f>物品!#REF!</f>
        <v>#REF!</v>
      </c>
      <c r="BB62" t="e">
        <f>物品!#REF!</f>
        <v>#REF!</v>
      </c>
      <c r="BC62" t="e">
        <f>物品!#REF!</f>
        <v>#REF!</v>
      </c>
      <c r="BD62" t="e">
        <f>物品!#REF!</f>
        <v>#REF!</v>
      </c>
      <c r="BE62" t="e">
        <f t="shared" si="4"/>
        <v>#REF!</v>
      </c>
      <c r="BF62" t="e">
        <f>物品!#REF!</f>
        <v>#REF!</v>
      </c>
      <c r="BG62" t="e">
        <f>物品!#REF!</f>
        <v>#REF!</v>
      </c>
      <c r="BH62" t="e">
        <f>物品!#REF!</f>
        <v>#REF!</v>
      </c>
      <c r="BI62" t="e">
        <f>物品!#REF!</f>
        <v>#REF!</v>
      </c>
      <c r="BJ62" t="e">
        <f>物品!#REF!</f>
        <v>#REF!</v>
      </c>
      <c r="BK62" t="e">
        <f>物品!#REF!</f>
        <v>#REF!</v>
      </c>
      <c r="BL62" t="e">
        <f>物品!#REF!</f>
        <v>#REF!</v>
      </c>
      <c r="BM62" t="e">
        <f>物品!#REF!</f>
        <v>#REF!</v>
      </c>
      <c r="BN62" t="e">
        <f>物品!#REF!</f>
        <v>#REF!</v>
      </c>
      <c r="BO62" t="e">
        <f>物品!#REF!</f>
        <v>#REF!</v>
      </c>
      <c r="BP62" t="e">
        <f t="shared" si="5"/>
        <v>#REF!</v>
      </c>
      <c r="BQ62" t="e">
        <f>物品!#REF!</f>
        <v>#REF!</v>
      </c>
      <c r="BR62" t="e">
        <f>物品!#REF!</f>
        <v>#REF!</v>
      </c>
      <c r="BS62" t="e">
        <f>物品!#REF!</f>
        <v>#REF!</v>
      </c>
      <c r="BT62" t="e">
        <f>物品!#REF!</f>
        <v>#REF!</v>
      </c>
      <c r="BU62" t="e">
        <f>物品!#REF!</f>
        <v>#REF!</v>
      </c>
      <c r="BV62" t="e">
        <f>物品!#REF!</f>
        <v>#REF!</v>
      </c>
      <c r="BW62" t="e">
        <f>物品!#REF!</f>
        <v>#REF!</v>
      </c>
      <c r="BX62" t="e">
        <f>物品!#REF!</f>
        <v>#REF!</v>
      </c>
      <c r="BY62" t="e">
        <f>物品!#REF!</f>
        <v>#REF!</v>
      </c>
      <c r="BZ62" t="e">
        <f>物品!#REF!</f>
        <v>#REF!</v>
      </c>
      <c r="CA62" t="e">
        <f t="shared" si="6"/>
        <v>#REF!</v>
      </c>
      <c r="CB62" t="e">
        <f t="shared" si="7"/>
        <v>#REF!</v>
      </c>
      <c r="CC62" t="e">
        <f t="shared" si="8"/>
        <v>#REF!</v>
      </c>
      <c r="CD62" t="e">
        <f t="shared" si="9"/>
        <v>#REF!</v>
      </c>
      <c r="CE62" t="e">
        <f t="shared" si="10"/>
        <v>#REF!</v>
      </c>
      <c r="CF62" t="e">
        <f t="shared" si="11"/>
        <v>#REF!</v>
      </c>
      <c r="CG62" t="e">
        <f t="shared" si="12"/>
        <v>#REF!</v>
      </c>
      <c r="CH62" t="e">
        <f t="shared" si="13"/>
        <v>#REF!</v>
      </c>
    </row>
    <row r="63" spans="1:86">
      <c r="A63" t="e">
        <f>物品!#REF!</f>
        <v>#REF!</v>
      </c>
      <c r="B63" t="e">
        <f>物品!#REF!</f>
        <v>#REF!</v>
      </c>
      <c r="C63" t="e">
        <f>物品!#REF!</f>
        <v>#REF!</v>
      </c>
      <c r="D63" t="e">
        <f>物品!#REF!</f>
        <v>#REF!</v>
      </c>
      <c r="E63" t="e">
        <f>物品!#REF!</f>
        <v>#REF!</v>
      </c>
      <c r="F63" t="e">
        <f>物品!#REF!</f>
        <v>#REF!</v>
      </c>
      <c r="G63" t="e">
        <f>物品!#REF!</f>
        <v>#REF!</v>
      </c>
      <c r="H63" t="e">
        <f>物品!#REF!</f>
        <v>#REF!</v>
      </c>
      <c r="I63" t="e">
        <f>物品!#REF!</f>
        <v>#REF!</v>
      </c>
      <c r="J63" t="e">
        <f>物品!#REF!</f>
        <v>#REF!</v>
      </c>
      <c r="K63" t="e">
        <f>物品!#REF!</f>
        <v>#REF!</v>
      </c>
      <c r="L63" t="e">
        <f>物品!#REF!</f>
        <v>#REF!</v>
      </c>
      <c r="M63" t="e">
        <f t="shared" si="0"/>
        <v>#REF!</v>
      </c>
      <c r="N63" t="e">
        <f>物品!#REF!</f>
        <v>#REF!</v>
      </c>
      <c r="O63" t="e">
        <f>物品!#REF!</f>
        <v>#REF!</v>
      </c>
      <c r="P63" t="e">
        <f>物品!#REF!</f>
        <v>#REF!</v>
      </c>
      <c r="Q63" t="e">
        <f>物品!#REF!</f>
        <v>#REF!</v>
      </c>
      <c r="R63" t="e">
        <f>物品!#REF!</f>
        <v>#REF!</v>
      </c>
      <c r="S63" t="e">
        <f>物品!#REF!</f>
        <v>#REF!</v>
      </c>
      <c r="T63" t="e">
        <f>物品!#REF!</f>
        <v>#REF!</v>
      </c>
      <c r="U63" t="e">
        <f>物品!#REF!</f>
        <v>#REF!</v>
      </c>
      <c r="V63" t="e">
        <f>物品!#REF!</f>
        <v>#REF!</v>
      </c>
      <c r="W63" t="e">
        <f>物品!#REF!</f>
        <v>#REF!</v>
      </c>
      <c r="X63" t="e">
        <f t="shared" si="1"/>
        <v>#REF!</v>
      </c>
      <c r="Y63" t="e">
        <f>物品!#REF!</f>
        <v>#REF!</v>
      </c>
      <c r="Z63" t="e">
        <f>物品!#REF!</f>
        <v>#REF!</v>
      </c>
      <c r="AA63" t="e">
        <f>物品!#REF!</f>
        <v>#REF!</v>
      </c>
      <c r="AB63" t="e">
        <f>物品!#REF!</f>
        <v>#REF!</v>
      </c>
      <c r="AC63" t="e">
        <f>物品!#REF!</f>
        <v>#REF!</v>
      </c>
      <c r="AD63" t="e">
        <f>物品!#REF!</f>
        <v>#REF!</v>
      </c>
      <c r="AE63" t="e">
        <f>物品!#REF!</f>
        <v>#REF!</v>
      </c>
      <c r="AF63" t="e">
        <f>物品!#REF!</f>
        <v>#REF!</v>
      </c>
      <c r="AG63" t="e">
        <f>物品!#REF!</f>
        <v>#REF!</v>
      </c>
      <c r="AH63" t="e">
        <f>物品!#REF!</f>
        <v>#REF!</v>
      </c>
      <c r="AI63" t="e">
        <f t="shared" si="2"/>
        <v>#REF!</v>
      </c>
      <c r="AJ63" t="e">
        <f>物品!#REF!</f>
        <v>#REF!</v>
      </c>
      <c r="AK63" t="e">
        <f>物品!#REF!</f>
        <v>#REF!</v>
      </c>
      <c r="AL63" t="e">
        <f>物品!#REF!</f>
        <v>#REF!</v>
      </c>
      <c r="AM63" t="e">
        <f>物品!#REF!</f>
        <v>#REF!</v>
      </c>
      <c r="AN63" t="e">
        <f>物品!#REF!</f>
        <v>#REF!</v>
      </c>
      <c r="AO63" t="e">
        <f>物品!#REF!</f>
        <v>#REF!</v>
      </c>
      <c r="AP63" t="e">
        <f>物品!#REF!</f>
        <v>#REF!</v>
      </c>
      <c r="AQ63" t="e">
        <f>物品!#REF!</f>
        <v>#REF!</v>
      </c>
      <c r="AR63" t="e">
        <f>物品!#REF!</f>
        <v>#REF!</v>
      </c>
      <c r="AS63" t="e">
        <f>物品!#REF!</f>
        <v>#REF!</v>
      </c>
      <c r="AT63" t="e">
        <f t="shared" si="3"/>
        <v>#REF!</v>
      </c>
      <c r="AU63" t="e">
        <f>物品!#REF!</f>
        <v>#REF!</v>
      </c>
      <c r="AV63" t="e">
        <f>物品!#REF!</f>
        <v>#REF!</v>
      </c>
      <c r="AW63" t="e">
        <f>物品!#REF!</f>
        <v>#REF!</v>
      </c>
      <c r="AX63" t="e">
        <f>物品!#REF!</f>
        <v>#REF!</v>
      </c>
      <c r="AY63" t="e">
        <f>物品!#REF!</f>
        <v>#REF!</v>
      </c>
      <c r="AZ63" t="e">
        <f>物品!#REF!</f>
        <v>#REF!</v>
      </c>
      <c r="BA63" t="e">
        <f>物品!#REF!</f>
        <v>#REF!</v>
      </c>
      <c r="BB63" t="e">
        <f>物品!#REF!</f>
        <v>#REF!</v>
      </c>
      <c r="BC63" t="e">
        <f>物品!#REF!</f>
        <v>#REF!</v>
      </c>
      <c r="BD63" t="e">
        <f>物品!#REF!</f>
        <v>#REF!</v>
      </c>
      <c r="BE63" t="e">
        <f t="shared" si="4"/>
        <v>#REF!</v>
      </c>
      <c r="BF63" t="e">
        <f>物品!#REF!</f>
        <v>#REF!</v>
      </c>
      <c r="BG63" t="e">
        <f>物品!#REF!</f>
        <v>#REF!</v>
      </c>
      <c r="BH63" t="e">
        <f>物品!#REF!</f>
        <v>#REF!</v>
      </c>
      <c r="BI63" t="e">
        <f>物品!#REF!</f>
        <v>#REF!</v>
      </c>
      <c r="BJ63" t="e">
        <f>物品!#REF!</f>
        <v>#REF!</v>
      </c>
      <c r="BK63" t="e">
        <f>物品!#REF!</f>
        <v>#REF!</v>
      </c>
      <c r="BL63" t="e">
        <f>物品!#REF!</f>
        <v>#REF!</v>
      </c>
      <c r="BM63" t="e">
        <f>物品!#REF!</f>
        <v>#REF!</v>
      </c>
      <c r="BN63" t="e">
        <f>物品!#REF!</f>
        <v>#REF!</v>
      </c>
      <c r="BO63" t="e">
        <f>物品!#REF!</f>
        <v>#REF!</v>
      </c>
      <c r="BP63" t="e">
        <f t="shared" si="5"/>
        <v>#REF!</v>
      </c>
      <c r="BQ63" t="e">
        <f>物品!#REF!</f>
        <v>#REF!</v>
      </c>
      <c r="BR63" t="e">
        <f>物品!#REF!</f>
        <v>#REF!</v>
      </c>
      <c r="BS63" t="e">
        <f>物品!#REF!</f>
        <v>#REF!</v>
      </c>
      <c r="BT63" t="e">
        <f>物品!#REF!</f>
        <v>#REF!</v>
      </c>
      <c r="BU63" t="e">
        <f>物品!#REF!</f>
        <v>#REF!</v>
      </c>
      <c r="BV63" t="e">
        <f>物品!#REF!</f>
        <v>#REF!</v>
      </c>
      <c r="BW63" t="e">
        <f>物品!#REF!</f>
        <v>#REF!</v>
      </c>
      <c r="BX63" t="e">
        <f>物品!#REF!</f>
        <v>#REF!</v>
      </c>
      <c r="BY63" t="e">
        <f>物品!#REF!</f>
        <v>#REF!</v>
      </c>
      <c r="BZ63" t="e">
        <f>物品!#REF!</f>
        <v>#REF!</v>
      </c>
      <c r="CA63" t="e">
        <f t="shared" si="6"/>
        <v>#REF!</v>
      </c>
      <c r="CB63" t="e">
        <f t="shared" si="7"/>
        <v>#REF!</v>
      </c>
      <c r="CC63" t="e">
        <f t="shared" si="8"/>
        <v>#REF!</v>
      </c>
      <c r="CD63" t="e">
        <f t="shared" si="9"/>
        <v>#REF!</v>
      </c>
      <c r="CE63" t="e">
        <f t="shared" si="10"/>
        <v>#REF!</v>
      </c>
      <c r="CF63" t="e">
        <f t="shared" si="11"/>
        <v>#REF!</v>
      </c>
      <c r="CG63" t="e">
        <f t="shared" si="12"/>
        <v>#REF!</v>
      </c>
      <c r="CH63" t="e">
        <f t="shared" si="13"/>
        <v>#REF!</v>
      </c>
    </row>
    <row r="64" spans="1:86">
      <c r="A64" t="e">
        <f>物品!#REF!</f>
        <v>#REF!</v>
      </c>
      <c r="B64" t="e">
        <f>物品!#REF!</f>
        <v>#REF!</v>
      </c>
      <c r="C64" t="e">
        <f>物品!#REF!</f>
        <v>#REF!</v>
      </c>
      <c r="D64" t="e">
        <f>物品!#REF!</f>
        <v>#REF!</v>
      </c>
      <c r="E64" t="e">
        <f>物品!#REF!</f>
        <v>#REF!</v>
      </c>
      <c r="F64" t="e">
        <f>物品!#REF!</f>
        <v>#REF!</v>
      </c>
      <c r="G64" t="e">
        <f>物品!#REF!</f>
        <v>#REF!</v>
      </c>
      <c r="H64" t="e">
        <f>物品!#REF!</f>
        <v>#REF!</v>
      </c>
      <c r="I64" t="e">
        <f>物品!#REF!</f>
        <v>#REF!</v>
      </c>
      <c r="J64" t="e">
        <f>物品!#REF!</f>
        <v>#REF!</v>
      </c>
      <c r="K64" t="e">
        <f>物品!#REF!</f>
        <v>#REF!</v>
      </c>
      <c r="L64" t="e">
        <f>物品!#REF!</f>
        <v>#REF!</v>
      </c>
      <c r="M64" t="e">
        <f t="shared" si="0"/>
        <v>#REF!</v>
      </c>
      <c r="N64" t="e">
        <f>物品!#REF!</f>
        <v>#REF!</v>
      </c>
      <c r="O64" t="e">
        <f>物品!#REF!</f>
        <v>#REF!</v>
      </c>
      <c r="P64" t="e">
        <f>物品!#REF!</f>
        <v>#REF!</v>
      </c>
      <c r="Q64" t="e">
        <f>物品!#REF!</f>
        <v>#REF!</v>
      </c>
      <c r="R64" t="e">
        <f>物品!#REF!</f>
        <v>#REF!</v>
      </c>
      <c r="S64" t="e">
        <f>物品!#REF!</f>
        <v>#REF!</v>
      </c>
      <c r="T64" t="e">
        <f>物品!#REF!</f>
        <v>#REF!</v>
      </c>
      <c r="U64" t="e">
        <f>物品!#REF!</f>
        <v>#REF!</v>
      </c>
      <c r="V64" t="e">
        <f>物品!#REF!</f>
        <v>#REF!</v>
      </c>
      <c r="W64" t="e">
        <f>物品!#REF!</f>
        <v>#REF!</v>
      </c>
      <c r="X64" t="e">
        <f t="shared" si="1"/>
        <v>#REF!</v>
      </c>
      <c r="Y64" t="e">
        <f>物品!#REF!</f>
        <v>#REF!</v>
      </c>
      <c r="Z64" t="e">
        <f>物品!#REF!</f>
        <v>#REF!</v>
      </c>
      <c r="AA64" t="e">
        <f>物品!#REF!</f>
        <v>#REF!</v>
      </c>
      <c r="AB64" t="e">
        <f>物品!#REF!</f>
        <v>#REF!</v>
      </c>
      <c r="AC64" t="e">
        <f>物品!#REF!</f>
        <v>#REF!</v>
      </c>
      <c r="AD64" t="e">
        <f>物品!#REF!</f>
        <v>#REF!</v>
      </c>
      <c r="AE64" t="e">
        <f>物品!#REF!</f>
        <v>#REF!</v>
      </c>
      <c r="AF64" t="e">
        <f>物品!#REF!</f>
        <v>#REF!</v>
      </c>
      <c r="AG64" t="e">
        <f>物品!#REF!</f>
        <v>#REF!</v>
      </c>
      <c r="AH64" t="e">
        <f>物品!#REF!</f>
        <v>#REF!</v>
      </c>
      <c r="AI64" t="e">
        <f t="shared" si="2"/>
        <v>#REF!</v>
      </c>
      <c r="AJ64" t="e">
        <f>物品!#REF!</f>
        <v>#REF!</v>
      </c>
      <c r="AK64" t="e">
        <f>物品!#REF!</f>
        <v>#REF!</v>
      </c>
      <c r="AL64" t="e">
        <f>物品!#REF!</f>
        <v>#REF!</v>
      </c>
      <c r="AM64" t="e">
        <f>物品!#REF!</f>
        <v>#REF!</v>
      </c>
      <c r="AN64" t="e">
        <f>物品!#REF!</f>
        <v>#REF!</v>
      </c>
      <c r="AO64" t="e">
        <f>物品!#REF!</f>
        <v>#REF!</v>
      </c>
      <c r="AP64" t="e">
        <f>物品!#REF!</f>
        <v>#REF!</v>
      </c>
      <c r="AQ64" t="e">
        <f>物品!#REF!</f>
        <v>#REF!</v>
      </c>
      <c r="AR64" t="e">
        <f>物品!#REF!</f>
        <v>#REF!</v>
      </c>
      <c r="AS64" t="e">
        <f>物品!#REF!</f>
        <v>#REF!</v>
      </c>
      <c r="AT64" t="e">
        <f t="shared" si="3"/>
        <v>#REF!</v>
      </c>
      <c r="AU64" t="e">
        <f>物品!#REF!</f>
        <v>#REF!</v>
      </c>
      <c r="AV64" t="e">
        <f>物品!#REF!</f>
        <v>#REF!</v>
      </c>
      <c r="AW64" t="e">
        <f>物品!#REF!</f>
        <v>#REF!</v>
      </c>
      <c r="AX64" t="e">
        <f>物品!#REF!</f>
        <v>#REF!</v>
      </c>
      <c r="AY64" t="e">
        <f>物品!#REF!</f>
        <v>#REF!</v>
      </c>
      <c r="AZ64" t="e">
        <f>物品!#REF!</f>
        <v>#REF!</v>
      </c>
      <c r="BA64" t="e">
        <f>物品!#REF!</f>
        <v>#REF!</v>
      </c>
      <c r="BB64" t="e">
        <f>物品!#REF!</f>
        <v>#REF!</v>
      </c>
      <c r="BC64" t="e">
        <f>物品!#REF!</f>
        <v>#REF!</v>
      </c>
      <c r="BD64" t="e">
        <f>物品!#REF!</f>
        <v>#REF!</v>
      </c>
      <c r="BE64" t="e">
        <f t="shared" si="4"/>
        <v>#REF!</v>
      </c>
      <c r="BF64" t="e">
        <f>物品!#REF!</f>
        <v>#REF!</v>
      </c>
      <c r="BG64" t="e">
        <f>物品!#REF!</f>
        <v>#REF!</v>
      </c>
      <c r="BH64" t="e">
        <f>物品!#REF!</f>
        <v>#REF!</v>
      </c>
      <c r="BI64" t="e">
        <f>物品!#REF!</f>
        <v>#REF!</v>
      </c>
      <c r="BJ64" t="e">
        <f>物品!#REF!</f>
        <v>#REF!</v>
      </c>
      <c r="BK64" t="e">
        <f>物品!#REF!</f>
        <v>#REF!</v>
      </c>
      <c r="BL64" t="e">
        <f>物品!#REF!</f>
        <v>#REF!</v>
      </c>
      <c r="BM64" t="e">
        <f>物品!#REF!</f>
        <v>#REF!</v>
      </c>
      <c r="BN64" t="e">
        <f>物品!#REF!</f>
        <v>#REF!</v>
      </c>
      <c r="BO64" t="e">
        <f>物品!#REF!</f>
        <v>#REF!</v>
      </c>
      <c r="BP64" t="e">
        <f t="shared" si="5"/>
        <v>#REF!</v>
      </c>
      <c r="BQ64" t="e">
        <f>物品!#REF!</f>
        <v>#REF!</v>
      </c>
      <c r="BR64" t="e">
        <f>物品!#REF!</f>
        <v>#REF!</v>
      </c>
      <c r="BS64" t="e">
        <f>物品!#REF!</f>
        <v>#REF!</v>
      </c>
      <c r="BT64" t="e">
        <f>物品!#REF!</f>
        <v>#REF!</v>
      </c>
      <c r="BU64" t="e">
        <f>物品!#REF!</f>
        <v>#REF!</v>
      </c>
      <c r="BV64" t="e">
        <f>物品!#REF!</f>
        <v>#REF!</v>
      </c>
      <c r="BW64" t="e">
        <f>物品!#REF!</f>
        <v>#REF!</v>
      </c>
      <c r="BX64" t="e">
        <f>物品!#REF!</f>
        <v>#REF!</v>
      </c>
      <c r="BY64" t="e">
        <f>物品!#REF!</f>
        <v>#REF!</v>
      </c>
      <c r="BZ64" t="e">
        <f>物品!#REF!</f>
        <v>#REF!</v>
      </c>
      <c r="CA64" t="e">
        <f t="shared" si="6"/>
        <v>#REF!</v>
      </c>
      <c r="CB64" t="e">
        <f t="shared" si="7"/>
        <v>#REF!</v>
      </c>
      <c r="CC64" t="e">
        <f t="shared" si="8"/>
        <v>#REF!</v>
      </c>
      <c r="CD64" t="e">
        <f t="shared" si="9"/>
        <v>#REF!</v>
      </c>
      <c r="CE64" t="e">
        <f t="shared" si="10"/>
        <v>#REF!</v>
      </c>
      <c r="CF64" t="e">
        <f t="shared" si="11"/>
        <v>#REF!</v>
      </c>
      <c r="CG64" t="e">
        <f t="shared" si="12"/>
        <v>#REF!</v>
      </c>
      <c r="CH64" t="e">
        <f t="shared" si="13"/>
        <v>#REF!</v>
      </c>
    </row>
    <row r="65" spans="1:86">
      <c r="A65" t="e">
        <f>物品!#REF!</f>
        <v>#REF!</v>
      </c>
      <c r="B65" t="e">
        <f>物品!#REF!</f>
        <v>#REF!</v>
      </c>
      <c r="C65" t="e">
        <f>物品!#REF!</f>
        <v>#REF!</v>
      </c>
      <c r="D65" t="e">
        <f>物品!#REF!</f>
        <v>#REF!</v>
      </c>
      <c r="E65" t="e">
        <f>物品!#REF!</f>
        <v>#REF!</v>
      </c>
      <c r="F65" t="e">
        <f>物品!#REF!</f>
        <v>#REF!</v>
      </c>
      <c r="G65" t="e">
        <f>物品!#REF!</f>
        <v>#REF!</v>
      </c>
      <c r="H65" t="e">
        <f>物品!#REF!</f>
        <v>#REF!</v>
      </c>
      <c r="I65" t="e">
        <f>物品!#REF!</f>
        <v>#REF!</v>
      </c>
      <c r="J65" t="e">
        <f>物品!#REF!</f>
        <v>#REF!</v>
      </c>
      <c r="K65" t="e">
        <f>物品!#REF!</f>
        <v>#REF!</v>
      </c>
      <c r="L65" t="e">
        <f>物品!#REF!</f>
        <v>#REF!</v>
      </c>
      <c r="M65" t="e">
        <f t="shared" si="0"/>
        <v>#REF!</v>
      </c>
      <c r="N65" t="e">
        <f>物品!#REF!</f>
        <v>#REF!</v>
      </c>
      <c r="O65" t="e">
        <f>物品!#REF!</f>
        <v>#REF!</v>
      </c>
      <c r="P65" t="e">
        <f>物品!#REF!</f>
        <v>#REF!</v>
      </c>
      <c r="Q65" t="e">
        <f>物品!#REF!</f>
        <v>#REF!</v>
      </c>
      <c r="R65" t="e">
        <f>物品!#REF!</f>
        <v>#REF!</v>
      </c>
      <c r="S65" t="e">
        <f>物品!#REF!</f>
        <v>#REF!</v>
      </c>
      <c r="T65" t="e">
        <f>物品!#REF!</f>
        <v>#REF!</v>
      </c>
      <c r="U65" t="e">
        <f>物品!#REF!</f>
        <v>#REF!</v>
      </c>
      <c r="V65" t="e">
        <f>物品!#REF!</f>
        <v>#REF!</v>
      </c>
      <c r="W65" t="e">
        <f>物品!#REF!</f>
        <v>#REF!</v>
      </c>
      <c r="X65" t="e">
        <f t="shared" si="1"/>
        <v>#REF!</v>
      </c>
      <c r="Y65" t="e">
        <f>物品!#REF!</f>
        <v>#REF!</v>
      </c>
      <c r="Z65" t="e">
        <f>物品!#REF!</f>
        <v>#REF!</v>
      </c>
      <c r="AA65" t="e">
        <f>物品!#REF!</f>
        <v>#REF!</v>
      </c>
      <c r="AB65" t="e">
        <f>物品!#REF!</f>
        <v>#REF!</v>
      </c>
      <c r="AC65" t="e">
        <f>物品!#REF!</f>
        <v>#REF!</v>
      </c>
      <c r="AD65" t="e">
        <f>物品!#REF!</f>
        <v>#REF!</v>
      </c>
      <c r="AE65" t="e">
        <f>物品!#REF!</f>
        <v>#REF!</v>
      </c>
      <c r="AF65" t="e">
        <f>物品!#REF!</f>
        <v>#REF!</v>
      </c>
      <c r="AG65" t="e">
        <f>物品!#REF!</f>
        <v>#REF!</v>
      </c>
      <c r="AH65" t="e">
        <f>物品!#REF!</f>
        <v>#REF!</v>
      </c>
      <c r="AI65" t="e">
        <f t="shared" si="2"/>
        <v>#REF!</v>
      </c>
      <c r="AJ65" t="e">
        <f>物品!#REF!</f>
        <v>#REF!</v>
      </c>
      <c r="AK65" t="e">
        <f>物品!#REF!</f>
        <v>#REF!</v>
      </c>
      <c r="AL65" t="e">
        <f>物品!#REF!</f>
        <v>#REF!</v>
      </c>
      <c r="AM65" t="e">
        <f>物品!#REF!</f>
        <v>#REF!</v>
      </c>
      <c r="AN65" t="e">
        <f>物品!#REF!</f>
        <v>#REF!</v>
      </c>
      <c r="AO65" t="e">
        <f>物品!#REF!</f>
        <v>#REF!</v>
      </c>
      <c r="AP65" t="e">
        <f>物品!#REF!</f>
        <v>#REF!</v>
      </c>
      <c r="AQ65" t="e">
        <f>物品!#REF!</f>
        <v>#REF!</v>
      </c>
      <c r="AR65" t="e">
        <f>物品!#REF!</f>
        <v>#REF!</v>
      </c>
      <c r="AS65" t="e">
        <f>物品!#REF!</f>
        <v>#REF!</v>
      </c>
      <c r="AT65" t="e">
        <f t="shared" si="3"/>
        <v>#REF!</v>
      </c>
      <c r="AU65" t="e">
        <f>物品!#REF!</f>
        <v>#REF!</v>
      </c>
      <c r="AV65" t="e">
        <f>物品!#REF!</f>
        <v>#REF!</v>
      </c>
      <c r="AW65" t="e">
        <f>物品!#REF!</f>
        <v>#REF!</v>
      </c>
      <c r="AX65" t="e">
        <f>物品!#REF!</f>
        <v>#REF!</v>
      </c>
      <c r="AY65" t="e">
        <f>物品!#REF!</f>
        <v>#REF!</v>
      </c>
      <c r="AZ65" t="e">
        <f>物品!#REF!</f>
        <v>#REF!</v>
      </c>
      <c r="BA65" t="e">
        <f>物品!#REF!</f>
        <v>#REF!</v>
      </c>
      <c r="BB65" t="e">
        <f>物品!#REF!</f>
        <v>#REF!</v>
      </c>
      <c r="BC65" t="e">
        <f>物品!#REF!</f>
        <v>#REF!</v>
      </c>
      <c r="BD65" t="e">
        <f>物品!#REF!</f>
        <v>#REF!</v>
      </c>
      <c r="BE65" t="e">
        <f t="shared" si="4"/>
        <v>#REF!</v>
      </c>
      <c r="BF65" t="e">
        <f>物品!#REF!</f>
        <v>#REF!</v>
      </c>
      <c r="BG65" t="e">
        <f>物品!#REF!</f>
        <v>#REF!</v>
      </c>
      <c r="BH65" t="e">
        <f>物品!#REF!</f>
        <v>#REF!</v>
      </c>
      <c r="BI65" t="e">
        <f>物品!#REF!</f>
        <v>#REF!</v>
      </c>
      <c r="BJ65" t="e">
        <f>物品!#REF!</f>
        <v>#REF!</v>
      </c>
      <c r="BK65" t="e">
        <f>物品!#REF!</f>
        <v>#REF!</v>
      </c>
      <c r="BL65" t="e">
        <f>物品!#REF!</f>
        <v>#REF!</v>
      </c>
      <c r="BM65" t="e">
        <f>物品!#REF!</f>
        <v>#REF!</v>
      </c>
      <c r="BN65" t="e">
        <f>物品!#REF!</f>
        <v>#REF!</v>
      </c>
      <c r="BO65" t="e">
        <f>物品!#REF!</f>
        <v>#REF!</v>
      </c>
      <c r="BP65" t="e">
        <f t="shared" si="5"/>
        <v>#REF!</v>
      </c>
      <c r="BQ65" t="e">
        <f>物品!#REF!</f>
        <v>#REF!</v>
      </c>
      <c r="BR65" t="e">
        <f>物品!#REF!</f>
        <v>#REF!</v>
      </c>
      <c r="BS65" t="e">
        <f>物品!#REF!</f>
        <v>#REF!</v>
      </c>
      <c r="BT65" t="e">
        <f>物品!#REF!</f>
        <v>#REF!</v>
      </c>
      <c r="BU65" t="e">
        <f>物品!#REF!</f>
        <v>#REF!</v>
      </c>
      <c r="BV65" t="e">
        <f>物品!#REF!</f>
        <v>#REF!</v>
      </c>
      <c r="BW65" t="e">
        <f>物品!#REF!</f>
        <v>#REF!</v>
      </c>
      <c r="BX65" t="e">
        <f>物品!#REF!</f>
        <v>#REF!</v>
      </c>
      <c r="BY65" t="e">
        <f>物品!#REF!</f>
        <v>#REF!</v>
      </c>
      <c r="BZ65" t="e">
        <f>物品!#REF!</f>
        <v>#REF!</v>
      </c>
      <c r="CA65" t="e">
        <f t="shared" si="6"/>
        <v>#REF!</v>
      </c>
      <c r="CB65" t="e">
        <f t="shared" si="7"/>
        <v>#REF!</v>
      </c>
      <c r="CC65" t="e">
        <f t="shared" si="8"/>
        <v>#REF!</v>
      </c>
      <c r="CD65" t="e">
        <f t="shared" si="9"/>
        <v>#REF!</v>
      </c>
      <c r="CE65" t="e">
        <f t="shared" si="10"/>
        <v>#REF!</v>
      </c>
      <c r="CF65" t="e">
        <f t="shared" si="11"/>
        <v>#REF!</v>
      </c>
      <c r="CG65" t="e">
        <f t="shared" si="12"/>
        <v>#REF!</v>
      </c>
      <c r="CH65" t="e">
        <f t="shared" si="13"/>
        <v>#REF!</v>
      </c>
    </row>
    <row r="66" spans="1:86">
      <c r="A66" t="e">
        <f>物品!#REF!</f>
        <v>#REF!</v>
      </c>
      <c r="B66" t="e">
        <f>物品!#REF!</f>
        <v>#REF!</v>
      </c>
      <c r="C66" t="e">
        <f>物品!#REF!</f>
        <v>#REF!</v>
      </c>
      <c r="D66" t="e">
        <f>物品!#REF!</f>
        <v>#REF!</v>
      </c>
      <c r="E66" t="e">
        <f>物品!#REF!</f>
        <v>#REF!</v>
      </c>
      <c r="F66" t="e">
        <f>物品!#REF!</f>
        <v>#REF!</v>
      </c>
      <c r="G66" t="e">
        <f>物品!#REF!</f>
        <v>#REF!</v>
      </c>
      <c r="H66" t="e">
        <f>物品!#REF!</f>
        <v>#REF!</v>
      </c>
      <c r="I66" t="e">
        <f>物品!#REF!</f>
        <v>#REF!</v>
      </c>
      <c r="J66" t="e">
        <f>物品!#REF!</f>
        <v>#REF!</v>
      </c>
      <c r="K66" t="e">
        <f>物品!#REF!</f>
        <v>#REF!</v>
      </c>
      <c r="L66" t="e">
        <f>物品!#REF!</f>
        <v>#REF!</v>
      </c>
      <c r="M66" t="e">
        <f t="shared" si="0"/>
        <v>#REF!</v>
      </c>
      <c r="N66" t="e">
        <f>物品!#REF!</f>
        <v>#REF!</v>
      </c>
      <c r="O66" t="e">
        <f>物品!#REF!</f>
        <v>#REF!</v>
      </c>
      <c r="P66" t="e">
        <f>物品!#REF!</f>
        <v>#REF!</v>
      </c>
      <c r="Q66" t="e">
        <f>物品!#REF!</f>
        <v>#REF!</v>
      </c>
      <c r="R66" t="e">
        <f>物品!#REF!</f>
        <v>#REF!</v>
      </c>
      <c r="S66" t="e">
        <f>物品!#REF!</f>
        <v>#REF!</v>
      </c>
      <c r="T66" t="e">
        <f>物品!#REF!</f>
        <v>#REF!</v>
      </c>
      <c r="U66" t="e">
        <f>物品!#REF!</f>
        <v>#REF!</v>
      </c>
      <c r="V66" t="e">
        <f>物品!#REF!</f>
        <v>#REF!</v>
      </c>
      <c r="W66" t="e">
        <f>物品!#REF!</f>
        <v>#REF!</v>
      </c>
      <c r="X66" t="e">
        <f t="shared" si="1"/>
        <v>#REF!</v>
      </c>
      <c r="Y66" t="e">
        <f>物品!#REF!</f>
        <v>#REF!</v>
      </c>
      <c r="Z66" t="e">
        <f>物品!#REF!</f>
        <v>#REF!</v>
      </c>
      <c r="AA66" t="e">
        <f>物品!#REF!</f>
        <v>#REF!</v>
      </c>
      <c r="AB66" t="e">
        <f>物品!#REF!</f>
        <v>#REF!</v>
      </c>
      <c r="AC66" t="e">
        <f>物品!#REF!</f>
        <v>#REF!</v>
      </c>
      <c r="AD66" t="e">
        <f>物品!#REF!</f>
        <v>#REF!</v>
      </c>
      <c r="AE66" t="e">
        <f>物品!#REF!</f>
        <v>#REF!</v>
      </c>
      <c r="AF66" t="e">
        <f>物品!#REF!</f>
        <v>#REF!</v>
      </c>
      <c r="AG66" t="e">
        <f>物品!#REF!</f>
        <v>#REF!</v>
      </c>
      <c r="AH66" t="e">
        <f>物品!#REF!</f>
        <v>#REF!</v>
      </c>
      <c r="AI66" t="e">
        <f t="shared" si="2"/>
        <v>#REF!</v>
      </c>
      <c r="AJ66" t="e">
        <f>物品!#REF!</f>
        <v>#REF!</v>
      </c>
      <c r="AK66" t="e">
        <f>物品!#REF!</f>
        <v>#REF!</v>
      </c>
      <c r="AL66" t="e">
        <f>物品!#REF!</f>
        <v>#REF!</v>
      </c>
      <c r="AM66" t="e">
        <f>物品!#REF!</f>
        <v>#REF!</v>
      </c>
      <c r="AN66" t="e">
        <f>物品!#REF!</f>
        <v>#REF!</v>
      </c>
      <c r="AO66" t="e">
        <f>物品!#REF!</f>
        <v>#REF!</v>
      </c>
      <c r="AP66" t="e">
        <f>物品!#REF!</f>
        <v>#REF!</v>
      </c>
      <c r="AQ66" t="e">
        <f>物品!#REF!</f>
        <v>#REF!</v>
      </c>
      <c r="AR66" t="e">
        <f>物品!#REF!</f>
        <v>#REF!</v>
      </c>
      <c r="AS66" t="e">
        <f>物品!#REF!</f>
        <v>#REF!</v>
      </c>
      <c r="AT66" t="e">
        <f t="shared" si="3"/>
        <v>#REF!</v>
      </c>
      <c r="AU66" t="e">
        <f>物品!#REF!</f>
        <v>#REF!</v>
      </c>
      <c r="AV66" t="e">
        <f>物品!#REF!</f>
        <v>#REF!</v>
      </c>
      <c r="AW66" t="e">
        <f>物品!#REF!</f>
        <v>#REF!</v>
      </c>
      <c r="AX66" t="e">
        <f>物品!#REF!</f>
        <v>#REF!</v>
      </c>
      <c r="AY66" t="e">
        <f>物品!#REF!</f>
        <v>#REF!</v>
      </c>
      <c r="AZ66" t="e">
        <f>物品!#REF!</f>
        <v>#REF!</v>
      </c>
      <c r="BA66" t="e">
        <f>物品!#REF!</f>
        <v>#REF!</v>
      </c>
      <c r="BB66" t="e">
        <f>物品!#REF!</f>
        <v>#REF!</v>
      </c>
      <c r="BC66" t="e">
        <f>物品!#REF!</f>
        <v>#REF!</v>
      </c>
      <c r="BD66" t="e">
        <f>物品!#REF!</f>
        <v>#REF!</v>
      </c>
      <c r="BE66" t="e">
        <f t="shared" si="4"/>
        <v>#REF!</v>
      </c>
      <c r="BF66" t="e">
        <f>物品!#REF!</f>
        <v>#REF!</v>
      </c>
      <c r="BG66" t="e">
        <f>物品!#REF!</f>
        <v>#REF!</v>
      </c>
      <c r="BH66" t="e">
        <f>物品!#REF!</f>
        <v>#REF!</v>
      </c>
      <c r="BI66" t="e">
        <f>物品!#REF!</f>
        <v>#REF!</v>
      </c>
      <c r="BJ66" t="e">
        <f>物品!#REF!</f>
        <v>#REF!</v>
      </c>
      <c r="BK66" t="e">
        <f>物品!#REF!</f>
        <v>#REF!</v>
      </c>
      <c r="BL66" t="e">
        <f>物品!#REF!</f>
        <v>#REF!</v>
      </c>
      <c r="BM66" t="e">
        <f>物品!#REF!</f>
        <v>#REF!</v>
      </c>
      <c r="BN66" t="e">
        <f>物品!#REF!</f>
        <v>#REF!</v>
      </c>
      <c r="BO66" t="e">
        <f>物品!#REF!</f>
        <v>#REF!</v>
      </c>
      <c r="BP66" t="e">
        <f t="shared" si="5"/>
        <v>#REF!</v>
      </c>
      <c r="BQ66" t="e">
        <f>物品!#REF!</f>
        <v>#REF!</v>
      </c>
      <c r="BR66" t="e">
        <f>物品!#REF!</f>
        <v>#REF!</v>
      </c>
      <c r="BS66" t="e">
        <f>物品!#REF!</f>
        <v>#REF!</v>
      </c>
      <c r="BT66" t="e">
        <f>物品!#REF!</f>
        <v>#REF!</v>
      </c>
      <c r="BU66" t="e">
        <f>物品!#REF!</f>
        <v>#REF!</v>
      </c>
      <c r="BV66" t="e">
        <f>物品!#REF!</f>
        <v>#REF!</v>
      </c>
      <c r="BW66" t="e">
        <f>物品!#REF!</f>
        <v>#REF!</v>
      </c>
      <c r="BX66" t="e">
        <f>物品!#REF!</f>
        <v>#REF!</v>
      </c>
      <c r="BY66" t="e">
        <f>物品!#REF!</f>
        <v>#REF!</v>
      </c>
      <c r="BZ66" t="e">
        <f>物品!#REF!</f>
        <v>#REF!</v>
      </c>
      <c r="CA66" t="e">
        <f t="shared" si="6"/>
        <v>#REF!</v>
      </c>
      <c r="CB66" t="e">
        <f t="shared" si="7"/>
        <v>#REF!</v>
      </c>
      <c r="CC66" t="e">
        <f t="shared" si="8"/>
        <v>#REF!</v>
      </c>
      <c r="CD66" t="e">
        <f t="shared" si="9"/>
        <v>#REF!</v>
      </c>
      <c r="CE66" t="e">
        <f t="shared" si="10"/>
        <v>#REF!</v>
      </c>
      <c r="CF66" t="e">
        <f t="shared" si="11"/>
        <v>#REF!</v>
      </c>
      <c r="CG66" t="e">
        <f t="shared" si="12"/>
        <v>#REF!</v>
      </c>
      <c r="CH66" t="e">
        <f t="shared" si="13"/>
        <v>#REF!</v>
      </c>
    </row>
    <row r="67" spans="1:86">
      <c r="A67" t="e">
        <f>物品!#REF!</f>
        <v>#REF!</v>
      </c>
      <c r="B67" t="e">
        <f>物品!#REF!</f>
        <v>#REF!</v>
      </c>
      <c r="C67" t="e">
        <f>物品!#REF!</f>
        <v>#REF!</v>
      </c>
      <c r="D67" t="e">
        <f>物品!#REF!</f>
        <v>#REF!</v>
      </c>
      <c r="E67" t="e">
        <f>物品!#REF!</f>
        <v>#REF!</v>
      </c>
      <c r="F67" t="e">
        <f>物品!#REF!</f>
        <v>#REF!</v>
      </c>
      <c r="G67" t="e">
        <f>物品!#REF!</f>
        <v>#REF!</v>
      </c>
      <c r="H67" t="e">
        <f>物品!#REF!</f>
        <v>#REF!</v>
      </c>
      <c r="I67" t="e">
        <f>物品!#REF!</f>
        <v>#REF!</v>
      </c>
      <c r="J67" t="e">
        <f>物品!#REF!</f>
        <v>#REF!</v>
      </c>
      <c r="K67" t="e">
        <f>物品!#REF!</f>
        <v>#REF!</v>
      </c>
      <c r="L67" t="e">
        <f>物品!#REF!</f>
        <v>#REF!</v>
      </c>
      <c r="M67" t="e">
        <f t="shared" si="0"/>
        <v>#REF!</v>
      </c>
      <c r="N67" t="e">
        <f>物品!#REF!</f>
        <v>#REF!</v>
      </c>
      <c r="O67" t="e">
        <f>物品!#REF!</f>
        <v>#REF!</v>
      </c>
      <c r="P67" t="e">
        <f>物品!#REF!</f>
        <v>#REF!</v>
      </c>
      <c r="Q67" t="e">
        <f>物品!#REF!</f>
        <v>#REF!</v>
      </c>
      <c r="R67" t="e">
        <f>物品!#REF!</f>
        <v>#REF!</v>
      </c>
      <c r="S67" t="e">
        <f>物品!#REF!</f>
        <v>#REF!</v>
      </c>
      <c r="T67" t="e">
        <f>物品!#REF!</f>
        <v>#REF!</v>
      </c>
      <c r="U67" t="e">
        <f>物品!#REF!</f>
        <v>#REF!</v>
      </c>
      <c r="V67" t="e">
        <f>物品!#REF!</f>
        <v>#REF!</v>
      </c>
      <c r="W67" t="e">
        <f>物品!#REF!</f>
        <v>#REF!</v>
      </c>
      <c r="X67" t="e">
        <f t="shared" si="1"/>
        <v>#REF!</v>
      </c>
      <c r="Y67" t="e">
        <f>物品!#REF!</f>
        <v>#REF!</v>
      </c>
      <c r="Z67" t="e">
        <f>物品!#REF!</f>
        <v>#REF!</v>
      </c>
      <c r="AA67" t="e">
        <f>物品!#REF!</f>
        <v>#REF!</v>
      </c>
      <c r="AB67" t="e">
        <f>物品!#REF!</f>
        <v>#REF!</v>
      </c>
      <c r="AC67" t="e">
        <f>物品!#REF!</f>
        <v>#REF!</v>
      </c>
      <c r="AD67" t="e">
        <f>物品!#REF!</f>
        <v>#REF!</v>
      </c>
      <c r="AE67" t="e">
        <f>物品!#REF!</f>
        <v>#REF!</v>
      </c>
      <c r="AF67" t="e">
        <f>物品!#REF!</f>
        <v>#REF!</v>
      </c>
      <c r="AG67" t="e">
        <f>物品!#REF!</f>
        <v>#REF!</v>
      </c>
      <c r="AH67" t="e">
        <f>物品!#REF!</f>
        <v>#REF!</v>
      </c>
      <c r="AI67" t="e">
        <f t="shared" si="2"/>
        <v>#REF!</v>
      </c>
      <c r="AJ67" t="e">
        <f>物品!#REF!</f>
        <v>#REF!</v>
      </c>
      <c r="AK67" t="e">
        <f>物品!#REF!</f>
        <v>#REF!</v>
      </c>
      <c r="AL67" t="e">
        <f>物品!#REF!</f>
        <v>#REF!</v>
      </c>
      <c r="AM67" t="e">
        <f>物品!#REF!</f>
        <v>#REF!</v>
      </c>
      <c r="AN67" t="e">
        <f>物品!#REF!</f>
        <v>#REF!</v>
      </c>
      <c r="AO67" t="e">
        <f>物品!#REF!</f>
        <v>#REF!</v>
      </c>
      <c r="AP67" t="e">
        <f>物品!#REF!</f>
        <v>#REF!</v>
      </c>
      <c r="AQ67" t="e">
        <f>物品!#REF!</f>
        <v>#REF!</v>
      </c>
      <c r="AR67" t="e">
        <f>物品!#REF!</f>
        <v>#REF!</v>
      </c>
      <c r="AS67" t="e">
        <f>物品!#REF!</f>
        <v>#REF!</v>
      </c>
      <c r="AT67" t="e">
        <f t="shared" si="3"/>
        <v>#REF!</v>
      </c>
      <c r="AU67" t="e">
        <f>物品!#REF!</f>
        <v>#REF!</v>
      </c>
      <c r="AV67" t="e">
        <f>物品!#REF!</f>
        <v>#REF!</v>
      </c>
      <c r="AW67" t="e">
        <f>物品!#REF!</f>
        <v>#REF!</v>
      </c>
      <c r="AX67" t="e">
        <f>物品!#REF!</f>
        <v>#REF!</v>
      </c>
      <c r="AY67" t="e">
        <f>物品!#REF!</f>
        <v>#REF!</v>
      </c>
      <c r="AZ67" t="e">
        <f>物品!#REF!</f>
        <v>#REF!</v>
      </c>
      <c r="BA67" t="e">
        <f>物品!#REF!</f>
        <v>#REF!</v>
      </c>
      <c r="BB67" t="e">
        <f>物品!#REF!</f>
        <v>#REF!</v>
      </c>
      <c r="BC67" t="e">
        <f>物品!#REF!</f>
        <v>#REF!</v>
      </c>
      <c r="BD67" t="e">
        <f>物品!#REF!</f>
        <v>#REF!</v>
      </c>
      <c r="BE67" t="e">
        <f t="shared" si="4"/>
        <v>#REF!</v>
      </c>
      <c r="BF67" t="e">
        <f>物品!#REF!</f>
        <v>#REF!</v>
      </c>
      <c r="BG67" t="e">
        <f>物品!#REF!</f>
        <v>#REF!</v>
      </c>
      <c r="BH67" t="e">
        <f>物品!#REF!</f>
        <v>#REF!</v>
      </c>
      <c r="BI67" t="e">
        <f>物品!#REF!</f>
        <v>#REF!</v>
      </c>
      <c r="BJ67" t="e">
        <f>物品!#REF!</f>
        <v>#REF!</v>
      </c>
      <c r="BK67" t="e">
        <f>物品!#REF!</f>
        <v>#REF!</v>
      </c>
      <c r="BL67" t="e">
        <f>物品!#REF!</f>
        <v>#REF!</v>
      </c>
      <c r="BM67" t="e">
        <f>物品!#REF!</f>
        <v>#REF!</v>
      </c>
      <c r="BN67" t="e">
        <f>物品!#REF!</f>
        <v>#REF!</v>
      </c>
      <c r="BO67" t="e">
        <f>物品!#REF!</f>
        <v>#REF!</v>
      </c>
      <c r="BP67" t="e">
        <f t="shared" si="5"/>
        <v>#REF!</v>
      </c>
      <c r="BQ67" t="e">
        <f>物品!#REF!</f>
        <v>#REF!</v>
      </c>
      <c r="BR67" t="e">
        <f>物品!#REF!</f>
        <v>#REF!</v>
      </c>
      <c r="BS67" t="e">
        <f>物品!#REF!</f>
        <v>#REF!</v>
      </c>
      <c r="BT67" t="e">
        <f>物品!#REF!</f>
        <v>#REF!</v>
      </c>
      <c r="BU67" t="e">
        <f>物品!#REF!</f>
        <v>#REF!</v>
      </c>
      <c r="BV67" t="e">
        <f>物品!#REF!</f>
        <v>#REF!</v>
      </c>
      <c r="BW67" t="e">
        <f>物品!#REF!</f>
        <v>#REF!</v>
      </c>
      <c r="BX67" t="e">
        <f>物品!#REF!</f>
        <v>#REF!</v>
      </c>
      <c r="BY67" t="e">
        <f>物品!#REF!</f>
        <v>#REF!</v>
      </c>
      <c r="BZ67" t="e">
        <f>物品!#REF!</f>
        <v>#REF!</v>
      </c>
      <c r="CA67" t="e">
        <f t="shared" si="6"/>
        <v>#REF!</v>
      </c>
      <c r="CB67" t="e">
        <f t="shared" si="7"/>
        <v>#REF!</v>
      </c>
      <c r="CC67" t="e">
        <f t="shared" si="8"/>
        <v>#REF!</v>
      </c>
      <c r="CD67" t="e">
        <f t="shared" si="9"/>
        <v>#REF!</v>
      </c>
      <c r="CE67" t="e">
        <f t="shared" si="10"/>
        <v>#REF!</v>
      </c>
      <c r="CF67" t="e">
        <f t="shared" si="11"/>
        <v>#REF!</v>
      </c>
      <c r="CG67" t="e">
        <f t="shared" si="12"/>
        <v>#REF!</v>
      </c>
      <c r="CH67" t="e">
        <f t="shared" si="13"/>
        <v>#REF!</v>
      </c>
    </row>
    <row r="68" spans="1:86">
      <c r="A68" t="e">
        <f>物品!#REF!</f>
        <v>#REF!</v>
      </c>
      <c r="B68" t="e">
        <f>物品!#REF!</f>
        <v>#REF!</v>
      </c>
      <c r="C68" t="e">
        <f>物品!#REF!</f>
        <v>#REF!</v>
      </c>
      <c r="D68" t="e">
        <f>物品!#REF!</f>
        <v>#REF!</v>
      </c>
      <c r="E68" t="e">
        <f>物品!#REF!</f>
        <v>#REF!</v>
      </c>
      <c r="F68" t="e">
        <f>物品!#REF!</f>
        <v>#REF!</v>
      </c>
      <c r="G68" t="e">
        <f>物品!#REF!</f>
        <v>#REF!</v>
      </c>
      <c r="H68" t="e">
        <f>物品!#REF!</f>
        <v>#REF!</v>
      </c>
      <c r="I68" t="e">
        <f>物品!#REF!</f>
        <v>#REF!</v>
      </c>
      <c r="J68" t="e">
        <f>物品!#REF!</f>
        <v>#REF!</v>
      </c>
      <c r="K68" t="e">
        <f>物品!#REF!</f>
        <v>#REF!</v>
      </c>
      <c r="L68" t="e">
        <f>物品!#REF!</f>
        <v>#REF!</v>
      </c>
      <c r="M68" t="e">
        <f t="shared" ref="M68:M131" si="14">"InitUnitState('"&amp;$A68&amp;"',"&amp;C68&amp;","&amp;D68&amp;","&amp;E68&amp;","&amp;F68&amp;","&amp;G68&amp;","&amp;H68&amp;","&amp;I68&amp;","&amp;J68&amp;","&amp;K68&amp;","&amp;L68&amp;")"</f>
        <v>#REF!</v>
      </c>
      <c r="N68" t="e">
        <f>物品!#REF!</f>
        <v>#REF!</v>
      </c>
      <c r="O68" t="e">
        <f>物品!#REF!</f>
        <v>#REF!</v>
      </c>
      <c r="P68" t="e">
        <f>物品!#REF!</f>
        <v>#REF!</v>
      </c>
      <c r="Q68" t="e">
        <f>物品!#REF!</f>
        <v>#REF!</v>
      </c>
      <c r="R68" t="e">
        <f>物品!#REF!</f>
        <v>#REF!</v>
      </c>
      <c r="S68" t="e">
        <f>物品!#REF!</f>
        <v>#REF!</v>
      </c>
      <c r="T68" t="e">
        <f>物品!#REF!</f>
        <v>#REF!</v>
      </c>
      <c r="U68" t="e">
        <f>物品!#REF!</f>
        <v>#REF!</v>
      </c>
      <c r="V68" t="e">
        <f>物品!#REF!</f>
        <v>#REF!</v>
      </c>
      <c r="W68" t="e">
        <f>物品!#REF!</f>
        <v>#REF!</v>
      </c>
      <c r="X68" t="e">
        <f t="shared" ref="X68:X131" si="15">"InitUnitNormal('"&amp;$A68&amp;"',"&amp;N68&amp;","&amp;O68&amp;","&amp;P68&amp;","&amp;Q68&amp;","&amp;R68&amp;","&amp;S68&amp;","&amp;T68&amp;","&amp;U68&amp;","&amp;V68&amp;","&amp;W68&amp;")"</f>
        <v>#REF!</v>
      </c>
      <c r="Y68" t="e">
        <f>物品!#REF!</f>
        <v>#REF!</v>
      </c>
      <c r="Z68" t="e">
        <f>物品!#REF!</f>
        <v>#REF!</v>
      </c>
      <c r="AA68" t="e">
        <f>物品!#REF!</f>
        <v>#REF!</v>
      </c>
      <c r="AB68" t="e">
        <f>物品!#REF!</f>
        <v>#REF!</v>
      </c>
      <c r="AC68" t="e">
        <f>物品!#REF!</f>
        <v>#REF!</v>
      </c>
      <c r="AD68" t="e">
        <f>物品!#REF!</f>
        <v>#REF!</v>
      </c>
      <c r="AE68" t="e">
        <f>物品!#REF!</f>
        <v>#REF!</v>
      </c>
      <c r="AF68" t="e">
        <f>物品!#REF!</f>
        <v>#REF!</v>
      </c>
      <c r="AG68" t="e">
        <f>物品!#REF!</f>
        <v>#REF!</v>
      </c>
      <c r="AH68" t="e">
        <f>物品!#REF!</f>
        <v>#REF!</v>
      </c>
      <c r="AI68" t="e">
        <f t="shared" ref="AI68:AI131" si="16">"InitUnitMagic('"&amp;$A68&amp;"',"&amp;Y68&amp;","&amp;Z68&amp;","&amp;AA68&amp;","&amp;AB68&amp;","&amp;AC68&amp;","&amp;AD68&amp;","&amp;AE68&amp;","&amp;AF68&amp;","&amp;AG68&amp;","&amp;AH68&amp;")"</f>
        <v>#REF!</v>
      </c>
      <c r="AJ68" t="e">
        <f>物品!#REF!</f>
        <v>#REF!</v>
      </c>
      <c r="AK68" t="e">
        <f>物品!#REF!</f>
        <v>#REF!</v>
      </c>
      <c r="AL68" t="e">
        <f>物品!#REF!</f>
        <v>#REF!</v>
      </c>
      <c r="AM68" t="e">
        <f>物品!#REF!</f>
        <v>#REF!</v>
      </c>
      <c r="AN68" t="e">
        <f>物品!#REF!</f>
        <v>#REF!</v>
      </c>
      <c r="AO68" t="e">
        <f>物品!#REF!</f>
        <v>#REF!</v>
      </c>
      <c r="AP68" t="e">
        <f>物品!#REF!</f>
        <v>#REF!</v>
      </c>
      <c r="AQ68" t="e">
        <f>物品!#REF!</f>
        <v>#REF!</v>
      </c>
      <c r="AR68" t="e">
        <f>物品!#REF!</f>
        <v>#REF!</v>
      </c>
      <c r="AS68" t="e">
        <f>物品!#REF!</f>
        <v>#REF!</v>
      </c>
      <c r="AT68" t="e">
        <f t="shared" ref="AT68:AT131" si="17">"InitUnitAdd('"&amp;$A68&amp;"',"&amp;AJ68&amp;","&amp;AK68&amp;","&amp;AL68&amp;","&amp;AM68&amp;","&amp;AN68&amp;","&amp;AO68&amp;","&amp;AP68&amp;","&amp;AQ68&amp;","&amp;AR68&amp;","&amp;AS68&amp;")"</f>
        <v>#REF!</v>
      </c>
      <c r="AU68" t="e">
        <f>物品!#REF!</f>
        <v>#REF!</v>
      </c>
      <c r="AV68" t="e">
        <f>物品!#REF!</f>
        <v>#REF!</v>
      </c>
      <c r="AW68" t="e">
        <f>物品!#REF!</f>
        <v>#REF!</v>
      </c>
      <c r="AX68" t="e">
        <f>物品!#REF!</f>
        <v>#REF!</v>
      </c>
      <c r="AY68" t="e">
        <f>物品!#REF!</f>
        <v>#REF!</v>
      </c>
      <c r="AZ68" t="e">
        <f>物品!#REF!</f>
        <v>#REF!</v>
      </c>
      <c r="BA68" t="e">
        <f>物品!#REF!</f>
        <v>#REF!</v>
      </c>
      <c r="BB68" t="e">
        <f>物品!#REF!</f>
        <v>#REF!</v>
      </c>
      <c r="BC68" t="e">
        <f>物品!#REF!</f>
        <v>#REF!</v>
      </c>
      <c r="BD68" t="e">
        <f>物品!#REF!</f>
        <v>#REF!</v>
      </c>
      <c r="BE68" t="e">
        <f t="shared" ref="BE68:BE131" si="18">"InitUnitStateTime('"&amp;$A68&amp;"',"&amp;AU68&amp;","&amp;AV68&amp;","&amp;AW68&amp;","&amp;AX68&amp;","&amp;AY68&amp;","&amp;AZ68&amp;","&amp;BA68&amp;","&amp;BB68&amp;","&amp;BC68&amp;","&amp;BD68&amp;")"</f>
        <v>#REF!</v>
      </c>
      <c r="BF68" t="e">
        <f>物品!#REF!</f>
        <v>#REF!</v>
      </c>
      <c r="BG68" t="e">
        <f>物品!#REF!</f>
        <v>#REF!</v>
      </c>
      <c r="BH68" t="e">
        <f>物品!#REF!</f>
        <v>#REF!</v>
      </c>
      <c r="BI68" t="e">
        <f>物品!#REF!</f>
        <v>#REF!</v>
      </c>
      <c r="BJ68" t="e">
        <f>物品!#REF!</f>
        <v>#REF!</v>
      </c>
      <c r="BK68" t="e">
        <f>物品!#REF!</f>
        <v>#REF!</v>
      </c>
      <c r="BL68" t="e">
        <f>物品!#REF!</f>
        <v>#REF!</v>
      </c>
      <c r="BM68" t="e">
        <f>物品!#REF!</f>
        <v>#REF!</v>
      </c>
      <c r="BN68" t="e">
        <f>物品!#REF!</f>
        <v>#REF!</v>
      </c>
      <c r="BO68" t="e">
        <f>物品!#REF!</f>
        <v>#REF!</v>
      </c>
      <c r="BP68" t="e">
        <f t="shared" ref="BP68:BP131" si="19">"InitUnitStateAttack('"&amp;$A68&amp;"',"&amp;BF68&amp;","&amp;BG68&amp;","&amp;BH68&amp;","&amp;BI68&amp;","&amp;BJ68&amp;","&amp;BK68&amp;","&amp;BL68&amp;","&amp;BM68&amp;","&amp;BN68&amp;","&amp;BO68&amp;")"</f>
        <v>#REF!</v>
      </c>
      <c r="BQ68" t="e">
        <f>物品!#REF!</f>
        <v>#REF!</v>
      </c>
      <c r="BR68" t="e">
        <f>物品!#REF!</f>
        <v>#REF!</v>
      </c>
      <c r="BS68" t="e">
        <f>物品!#REF!</f>
        <v>#REF!</v>
      </c>
      <c r="BT68" t="e">
        <f>物品!#REF!</f>
        <v>#REF!</v>
      </c>
      <c r="BU68" t="e">
        <f>物品!#REF!</f>
        <v>#REF!</v>
      </c>
      <c r="BV68" t="e">
        <f>物品!#REF!</f>
        <v>#REF!</v>
      </c>
      <c r="BW68" t="e">
        <f>物品!#REF!</f>
        <v>#REF!</v>
      </c>
      <c r="BX68" t="e">
        <f>物品!#REF!</f>
        <v>#REF!</v>
      </c>
      <c r="BY68" t="e">
        <f>物品!#REF!</f>
        <v>#REF!</v>
      </c>
      <c r="BZ68" t="e">
        <f>物品!#REF!</f>
        <v>#REF!</v>
      </c>
      <c r="CA68" t="e">
        <f t="shared" ref="CA68:CA131" si="20">"InitUnitStateUpUp('"&amp;$A68&amp;"',"&amp;BQ68&amp;","&amp;BR68&amp;","&amp;BS68&amp;","&amp;BT68&amp;","&amp;BU68&amp;","&amp;BV68&amp;","&amp;BW68&amp;","&amp;BX68&amp;","&amp;BY68&amp;","&amp;BZ68&amp;")"</f>
        <v>#REF!</v>
      </c>
      <c r="CB68" t="e">
        <f t="shared" ref="CB68:CB131" si="21">IF(ISERROR(FIND(",0,0,0,0,0,0,0,0,0,0)",M68)),M68,"")</f>
        <v>#REF!</v>
      </c>
      <c r="CC68" t="e">
        <f t="shared" ref="CC68:CC131" si="22">IF(ISERROR(FIND(",0,0,0,0,0,0,0,0,0,0)",X68)),X68,"")</f>
        <v>#REF!</v>
      </c>
      <c r="CD68" t="e">
        <f t="shared" ref="CD68:CD131" si="23">IF(ISERROR(FIND(",0,0,0,0,0,0,0,0,0,0)",AI68)),AI68,"")</f>
        <v>#REF!</v>
      </c>
      <c r="CE68" t="e">
        <f t="shared" ref="CE68:CE131" si="24">IF(ISERROR(FIND(",0,0,0,0,0,0,0,0,0,0)",AT68)),AT68,"")</f>
        <v>#REF!</v>
      </c>
      <c r="CF68" t="e">
        <f t="shared" ref="CF68:CF131" si="25">IF(ISERROR(FIND(",0,0,0,0,0,0,0,0,0,0)",BE68)),BE68,"")</f>
        <v>#REF!</v>
      </c>
      <c r="CG68" t="e">
        <f t="shared" ref="CG68:CG131" si="26">IF(ISERROR(FIND(",0,0,0,0,0,0,0,0,0,0)",BP68)),BP68,"")</f>
        <v>#REF!</v>
      </c>
      <c r="CH68" t="e">
        <f t="shared" ref="CH68:CH131" si="27">IF(ISERROR(FIND(",0,0,0,0,0,0,0,0,0,0)",CA68)),CA68,"")</f>
        <v>#REF!</v>
      </c>
    </row>
    <row r="69" spans="1:86">
      <c r="A69" t="e">
        <f>物品!#REF!</f>
        <v>#REF!</v>
      </c>
      <c r="B69" t="e">
        <f>物品!#REF!</f>
        <v>#REF!</v>
      </c>
      <c r="C69" t="e">
        <f>物品!#REF!</f>
        <v>#REF!</v>
      </c>
      <c r="D69" t="e">
        <f>物品!#REF!</f>
        <v>#REF!</v>
      </c>
      <c r="E69" t="e">
        <f>物品!#REF!</f>
        <v>#REF!</v>
      </c>
      <c r="F69" t="e">
        <f>物品!#REF!</f>
        <v>#REF!</v>
      </c>
      <c r="G69" t="e">
        <f>物品!#REF!</f>
        <v>#REF!</v>
      </c>
      <c r="H69" t="e">
        <f>物品!#REF!</f>
        <v>#REF!</v>
      </c>
      <c r="I69" t="e">
        <f>物品!#REF!</f>
        <v>#REF!</v>
      </c>
      <c r="J69" t="e">
        <f>物品!#REF!</f>
        <v>#REF!</v>
      </c>
      <c r="K69" t="e">
        <f>物品!#REF!</f>
        <v>#REF!</v>
      </c>
      <c r="L69" t="e">
        <f>物品!#REF!</f>
        <v>#REF!</v>
      </c>
      <c r="M69" t="e">
        <f t="shared" si="14"/>
        <v>#REF!</v>
      </c>
      <c r="N69" t="e">
        <f>物品!#REF!</f>
        <v>#REF!</v>
      </c>
      <c r="O69" t="e">
        <f>物品!#REF!</f>
        <v>#REF!</v>
      </c>
      <c r="P69" t="e">
        <f>物品!#REF!</f>
        <v>#REF!</v>
      </c>
      <c r="Q69" t="e">
        <f>物品!#REF!</f>
        <v>#REF!</v>
      </c>
      <c r="R69" t="e">
        <f>物品!#REF!</f>
        <v>#REF!</v>
      </c>
      <c r="S69" t="e">
        <f>物品!#REF!</f>
        <v>#REF!</v>
      </c>
      <c r="T69" t="e">
        <f>物品!#REF!</f>
        <v>#REF!</v>
      </c>
      <c r="U69" t="e">
        <f>物品!#REF!</f>
        <v>#REF!</v>
      </c>
      <c r="V69" t="e">
        <f>物品!#REF!</f>
        <v>#REF!</v>
      </c>
      <c r="W69" t="e">
        <f>物品!#REF!</f>
        <v>#REF!</v>
      </c>
      <c r="X69" t="e">
        <f t="shared" si="15"/>
        <v>#REF!</v>
      </c>
      <c r="Y69" t="e">
        <f>物品!#REF!</f>
        <v>#REF!</v>
      </c>
      <c r="Z69" t="e">
        <f>物品!#REF!</f>
        <v>#REF!</v>
      </c>
      <c r="AA69" t="e">
        <f>物品!#REF!</f>
        <v>#REF!</v>
      </c>
      <c r="AB69" t="e">
        <f>物品!#REF!</f>
        <v>#REF!</v>
      </c>
      <c r="AC69" t="e">
        <f>物品!#REF!</f>
        <v>#REF!</v>
      </c>
      <c r="AD69" t="e">
        <f>物品!#REF!</f>
        <v>#REF!</v>
      </c>
      <c r="AE69" t="e">
        <f>物品!#REF!</f>
        <v>#REF!</v>
      </c>
      <c r="AF69" t="e">
        <f>物品!#REF!</f>
        <v>#REF!</v>
      </c>
      <c r="AG69" t="e">
        <f>物品!#REF!</f>
        <v>#REF!</v>
      </c>
      <c r="AH69" t="e">
        <f>物品!#REF!</f>
        <v>#REF!</v>
      </c>
      <c r="AI69" t="e">
        <f t="shared" si="16"/>
        <v>#REF!</v>
      </c>
      <c r="AJ69" t="e">
        <f>物品!#REF!</f>
        <v>#REF!</v>
      </c>
      <c r="AK69" t="e">
        <f>物品!#REF!</f>
        <v>#REF!</v>
      </c>
      <c r="AL69" t="e">
        <f>物品!#REF!</f>
        <v>#REF!</v>
      </c>
      <c r="AM69" t="e">
        <f>物品!#REF!</f>
        <v>#REF!</v>
      </c>
      <c r="AN69" t="e">
        <f>物品!#REF!</f>
        <v>#REF!</v>
      </c>
      <c r="AO69" t="e">
        <f>物品!#REF!</f>
        <v>#REF!</v>
      </c>
      <c r="AP69" t="e">
        <f>物品!#REF!</f>
        <v>#REF!</v>
      </c>
      <c r="AQ69" t="e">
        <f>物品!#REF!</f>
        <v>#REF!</v>
      </c>
      <c r="AR69" t="e">
        <f>物品!#REF!</f>
        <v>#REF!</v>
      </c>
      <c r="AS69" t="e">
        <f>物品!#REF!</f>
        <v>#REF!</v>
      </c>
      <c r="AT69" t="e">
        <f t="shared" si="17"/>
        <v>#REF!</v>
      </c>
      <c r="AU69" t="e">
        <f>物品!#REF!</f>
        <v>#REF!</v>
      </c>
      <c r="AV69" t="e">
        <f>物品!#REF!</f>
        <v>#REF!</v>
      </c>
      <c r="AW69" t="e">
        <f>物品!#REF!</f>
        <v>#REF!</v>
      </c>
      <c r="AX69" t="e">
        <f>物品!#REF!</f>
        <v>#REF!</v>
      </c>
      <c r="AY69" t="e">
        <f>物品!#REF!</f>
        <v>#REF!</v>
      </c>
      <c r="AZ69" t="e">
        <f>物品!#REF!</f>
        <v>#REF!</v>
      </c>
      <c r="BA69" t="e">
        <f>物品!#REF!</f>
        <v>#REF!</v>
      </c>
      <c r="BB69" t="e">
        <f>物品!#REF!</f>
        <v>#REF!</v>
      </c>
      <c r="BC69" t="e">
        <f>物品!#REF!</f>
        <v>#REF!</v>
      </c>
      <c r="BD69" t="e">
        <f>物品!#REF!</f>
        <v>#REF!</v>
      </c>
      <c r="BE69" t="e">
        <f t="shared" si="18"/>
        <v>#REF!</v>
      </c>
      <c r="BF69" t="e">
        <f>物品!#REF!</f>
        <v>#REF!</v>
      </c>
      <c r="BG69" t="e">
        <f>物品!#REF!</f>
        <v>#REF!</v>
      </c>
      <c r="BH69" t="e">
        <f>物品!#REF!</f>
        <v>#REF!</v>
      </c>
      <c r="BI69" t="e">
        <f>物品!#REF!</f>
        <v>#REF!</v>
      </c>
      <c r="BJ69" t="e">
        <f>物品!#REF!</f>
        <v>#REF!</v>
      </c>
      <c r="BK69" t="e">
        <f>物品!#REF!</f>
        <v>#REF!</v>
      </c>
      <c r="BL69" t="e">
        <f>物品!#REF!</f>
        <v>#REF!</v>
      </c>
      <c r="BM69" t="e">
        <f>物品!#REF!</f>
        <v>#REF!</v>
      </c>
      <c r="BN69" t="e">
        <f>物品!#REF!</f>
        <v>#REF!</v>
      </c>
      <c r="BO69" t="e">
        <f>物品!#REF!</f>
        <v>#REF!</v>
      </c>
      <c r="BP69" t="e">
        <f t="shared" si="19"/>
        <v>#REF!</v>
      </c>
      <c r="BQ69" t="e">
        <f>物品!#REF!</f>
        <v>#REF!</v>
      </c>
      <c r="BR69" t="e">
        <f>物品!#REF!</f>
        <v>#REF!</v>
      </c>
      <c r="BS69" t="e">
        <f>物品!#REF!</f>
        <v>#REF!</v>
      </c>
      <c r="BT69" t="e">
        <f>物品!#REF!</f>
        <v>#REF!</v>
      </c>
      <c r="BU69" t="e">
        <f>物品!#REF!</f>
        <v>#REF!</v>
      </c>
      <c r="BV69" t="e">
        <f>物品!#REF!</f>
        <v>#REF!</v>
      </c>
      <c r="BW69" t="e">
        <f>物品!#REF!</f>
        <v>#REF!</v>
      </c>
      <c r="BX69" t="e">
        <f>物品!#REF!</f>
        <v>#REF!</v>
      </c>
      <c r="BY69" t="e">
        <f>物品!#REF!</f>
        <v>#REF!</v>
      </c>
      <c r="BZ69" t="e">
        <f>物品!#REF!</f>
        <v>#REF!</v>
      </c>
      <c r="CA69" t="e">
        <f t="shared" si="20"/>
        <v>#REF!</v>
      </c>
      <c r="CB69" t="e">
        <f t="shared" si="21"/>
        <v>#REF!</v>
      </c>
      <c r="CC69" t="e">
        <f t="shared" si="22"/>
        <v>#REF!</v>
      </c>
      <c r="CD69" t="e">
        <f t="shared" si="23"/>
        <v>#REF!</v>
      </c>
      <c r="CE69" t="e">
        <f t="shared" si="24"/>
        <v>#REF!</v>
      </c>
      <c r="CF69" t="e">
        <f t="shared" si="25"/>
        <v>#REF!</v>
      </c>
      <c r="CG69" t="e">
        <f t="shared" si="26"/>
        <v>#REF!</v>
      </c>
      <c r="CH69" t="e">
        <f t="shared" si="27"/>
        <v>#REF!</v>
      </c>
    </row>
    <row r="70" spans="1:86">
      <c r="A70" t="e">
        <f>物品!#REF!</f>
        <v>#REF!</v>
      </c>
      <c r="B70" t="e">
        <f>物品!#REF!</f>
        <v>#REF!</v>
      </c>
      <c r="C70" t="e">
        <f>物品!#REF!</f>
        <v>#REF!</v>
      </c>
      <c r="D70" t="e">
        <f>物品!#REF!</f>
        <v>#REF!</v>
      </c>
      <c r="E70" t="e">
        <f>物品!#REF!</f>
        <v>#REF!</v>
      </c>
      <c r="F70" t="e">
        <f>物品!#REF!</f>
        <v>#REF!</v>
      </c>
      <c r="G70" t="e">
        <f>物品!#REF!</f>
        <v>#REF!</v>
      </c>
      <c r="H70" t="e">
        <f>物品!#REF!</f>
        <v>#REF!</v>
      </c>
      <c r="I70" t="e">
        <f>物品!#REF!</f>
        <v>#REF!</v>
      </c>
      <c r="J70" t="e">
        <f>物品!#REF!</f>
        <v>#REF!</v>
      </c>
      <c r="K70" t="e">
        <f>物品!#REF!</f>
        <v>#REF!</v>
      </c>
      <c r="L70" t="e">
        <f>物品!#REF!</f>
        <v>#REF!</v>
      </c>
      <c r="M70" t="e">
        <f t="shared" si="14"/>
        <v>#REF!</v>
      </c>
      <c r="N70" t="e">
        <f>物品!#REF!</f>
        <v>#REF!</v>
      </c>
      <c r="O70" t="e">
        <f>物品!#REF!</f>
        <v>#REF!</v>
      </c>
      <c r="P70" t="e">
        <f>物品!#REF!</f>
        <v>#REF!</v>
      </c>
      <c r="Q70" t="e">
        <f>物品!#REF!</f>
        <v>#REF!</v>
      </c>
      <c r="R70" t="e">
        <f>物品!#REF!</f>
        <v>#REF!</v>
      </c>
      <c r="S70" t="e">
        <f>物品!#REF!</f>
        <v>#REF!</v>
      </c>
      <c r="T70" t="e">
        <f>物品!#REF!</f>
        <v>#REF!</v>
      </c>
      <c r="U70" t="e">
        <f>物品!#REF!</f>
        <v>#REF!</v>
      </c>
      <c r="V70" t="e">
        <f>物品!#REF!</f>
        <v>#REF!</v>
      </c>
      <c r="W70" t="e">
        <f>物品!#REF!</f>
        <v>#REF!</v>
      </c>
      <c r="X70" t="e">
        <f t="shared" si="15"/>
        <v>#REF!</v>
      </c>
      <c r="Y70" t="e">
        <f>物品!#REF!</f>
        <v>#REF!</v>
      </c>
      <c r="Z70" t="e">
        <f>物品!#REF!</f>
        <v>#REF!</v>
      </c>
      <c r="AA70" t="e">
        <f>物品!#REF!</f>
        <v>#REF!</v>
      </c>
      <c r="AB70" t="e">
        <f>物品!#REF!</f>
        <v>#REF!</v>
      </c>
      <c r="AC70" t="e">
        <f>物品!#REF!</f>
        <v>#REF!</v>
      </c>
      <c r="AD70" t="e">
        <f>物品!#REF!</f>
        <v>#REF!</v>
      </c>
      <c r="AE70" t="e">
        <f>物品!#REF!</f>
        <v>#REF!</v>
      </c>
      <c r="AF70" t="e">
        <f>物品!#REF!</f>
        <v>#REF!</v>
      </c>
      <c r="AG70" t="e">
        <f>物品!#REF!</f>
        <v>#REF!</v>
      </c>
      <c r="AH70" t="e">
        <f>物品!#REF!</f>
        <v>#REF!</v>
      </c>
      <c r="AI70" t="e">
        <f t="shared" si="16"/>
        <v>#REF!</v>
      </c>
      <c r="AJ70" t="e">
        <f>物品!#REF!</f>
        <v>#REF!</v>
      </c>
      <c r="AK70" t="e">
        <f>物品!#REF!</f>
        <v>#REF!</v>
      </c>
      <c r="AL70" t="e">
        <f>物品!#REF!</f>
        <v>#REF!</v>
      </c>
      <c r="AM70" t="e">
        <f>物品!#REF!</f>
        <v>#REF!</v>
      </c>
      <c r="AN70" t="e">
        <f>物品!#REF!</f>
        <v>#REF!</v>
      </c>
      <c r="AO70" t="e">
        <f>物品!#REF!</f>
        <v>#REF!</v>
      </c>
      <c r="AP70" t="e">
        <f>物品!#REF!</f>
        <v>#REF!</v>
      </c>
      <c r="AQ70" t="e">
        <f>物品!#REF!</f>
        <v>#REF!</v>
      </c>
      <c r="AR70" t="e">
        <f>物品!#REF!</f>
        <v>#REF!</v>
      </c>
      <c r="AS70" t="e">
        <f>物品!#REF!</f>
        <v>#REF!</v>
      </c>
      <c r="AT70" t="e">
        <f t="shared" si="17"/>
        <v>#REF!</v>
      </c>
      <c r="AU70" t="e">
        <f>物品!#REF!</f>
        <v>#REF!</v>
      </c>
      <c r="AV70" t="e">
        <f>物品!#REF!</f>
        <v>#REF!</v>
      </c>
      <c r="AW70" t="e">
        <f>物品!#REF!</f>
        <v>#REF!</v>
      </c>
      <c r="AX70" t="e">
        <f>物品!#REF!</f>
        <v>#REF!</v>
      </c>
      <c r="AY70" t="e">
        <f>物品!#REF!</f>
        <v>#REF!</v>
      </c>
      <c r="AZ70" t="e">
        <f>物品!#REF!</f>
        <v>#REF!</v>
      </c>
      <c r="BA70" t="e">
        <f>物品!#REF!</f>
        <v>#REF!</v>
      </c>
      <c r="BB70" t="e">
        <f>物品!#REF!</f>
        <v>#REF!</v>
      </c>
      <c r="BC70" t="e">
        <f>物品!#REF!</f>
        <v>#REF!</v>
      </c>
      <c r="BD70" t="e">
        <f>物品!#REF!</f>
        <v>#REF!</v>
      </c>
      <c r="BE70" t="e">
        <f t="shared" si="18"/>
        <v>#REF!</v>
      </c>
      <c r="BF70" t="e">
        <f>物品!#REF!</f>
        <v>#REF!</v>
      </c>
      <c r="BG70" t="e">
        <f>物品!#REF!</f>
        <v>#REF!</v>
      </c>
      <c r="BH70" t="e">
        <f>物品!#REF!</f>
        <v>#REF!</v>
      </c>
      <c r="BI70" t="e">
        <f>物品!#REF!</f>
        <v>#REF!</v>
      </c>
      <c r="BJ70" t="e">
        <f>物品!#REF!</f>
        <v>#REF!</v>
      </c>
      <c r="BK70" t="e">
        <f>物品!#REF!</f>
        <v>#REF!</v>
      </c>
      <c r="BL70" t="e">
        <f>物品!#REF!</f>
        <v>#REF!</v>
      </c>
      <c r="BM70" t="e">
        <f>物品!#REF!</f>
        <v>#REF!</v>
      </c>
      <c r="BN70" t="e">
        <f>物品!#REF!</f>
        <v>#REF!</v>
      </c>
      <c r="BO70" t="e">
        <f>物品!#REF!</f>
        <v>#REF!</v>
      </c>
      <c r="BP70" t="e">
        <f t="shared" si="19"/>
        <v>#REF!</v>
      </c>
      <c r="BQ70" t="e">
        <f>物品!#REF!</f>
        <v>#REF!</v>
      </c>
      <c r="BR70" t="e">
        <f>物品!#REF!</f>
        <v>#REF!</v>
      </c>
      <c r="BS70" t="e">
        <f>物品!#REF!</f>
        <v>#REF!</v>
      </c>
      <c r="BT70" t="e">
        <f>物品!#REF!</f>
        <v>#REF!</v>
      </c>
      <c r="BU70" t="e">
        <f>物品!#REF!</f>
        <v>#REF!</v>
      </c>
      <c r="BV70" t="e">
        <f>物品!#REF!</f>
        <v>#REF!</v>
      </c>
      <c r="BW70" t="e">
        <f>物品!#REF!</f>
        <v>#REF!</v>
      </c>
      <c r="BX70" t="e">
        <f>物品!#REF!</f>
        <v>#REF!</v>
      </c>
      <c r="BY70" t="e">
        <f>物品!#REF!</f>
        <v>#REF!</v>
      </c>
      <c r="BZ70" t="e">
        <f>物品!#REF!</f>
        <v>#REF!</v>
      </c>
      <c r="CA70" t="e">
        <f t="shared" si="20"/>
        <v>#REF!</v>
      </c>
      <c r="CB70" t="e">
        <f t="shared" si="21"/>
        <v>#REF!</v>
      </c>
      <c r="CC70" t="e">
        <f t="shared" si="22"/>
        <v>#REF!</v>
      </c>
      <c r="CD70" t="e">
        <f t="shared" si="23"/>
        <v>#REF!</v>
      </c>
      <c r="CE70" t="e">
        <f t="shared" si="24"/>
        <v>#REF!</v>
      </c>
      <c r="CF70" t="e">
        <f t="shared" si="25"/>
        <v>#REF!</v>
      </c>
      <c r="CG70" t="e">
        <f t="shared" si="26"/>
        <v>#REF!</v>
      </c>
      <c r="CH70" t="e">
        <f t="shared" si="27"/>
        <v>#REF!</v>
      </c>
    </row>
    <row r="71" spans="1:86">
      <c r="A71" t="e">
        <f>物品!#REF!</f>
        <v>#REF!</v>
      </c>
      <c r="B71" t="e">
        <f>物品!#REF!</f>
        <v>#REF!</v>
      </c>
      <c r="C71" t="e">
        <f>物品!#REF!</f>
        <v>#REF!</v>
      </c>
      <c r="D71" t="e">
        <f>物品!#REF!</f>
        <v>#REF!</v>
      </c>
      <c r="E71" t="e">
        <f>物品!#REF!</f>
        <v>#REF!</v>
      </c>
      <c r="F71" t="e">
        <f>物品!#REF!</f>
        <v>#REF!</v>
      </c>
      <c r="G71" t="e">
        <f>物品!#REF!</f>
        <v>#REF!</v>
      </c>
      <c r="H71" t="e">
        <f>物品!#REF!</f>
        <v>#REF!</v>
      </c>
      <c r="I71" t="e">
        <f>物品!#REF!</f>
        <v>#REF!</v>
      </c>
      <c r="J71" t="e">
        <f>物品!#REF!</f>
        <v>#REF!</v>
      </c>
      <c r="K71" t="e">
        <f>物品!#REF!</f>
        <v>#REF!</v>
      </c>
      <c r="L71" t="e">
        <f>物品!#REF!</f>
        <v>#REF!</v>
      </c>
      <c r="M71" t="e">
        <f t="shared" si="14"/>
        <v>#REF!</v>
      </c>
      <c r="N71" t="e">
        <f>物品!#REF!</f>
        <v>#REF!</v>
      </c>
      <c r="O71" t="e">
        <f>物品!#REF!</f>
        <v>#REF!</v>
      </c>
      <c r="P71" t="e">
        <f>物品!#REF!</f>
        <v>#REF!</v>
      </c>
      <c r="Q71" t="e">
        <f>物品!#REF!</f>
        <v>#REF!</v>
      </c>
      <c r="R71" t="e">
        <f>物品!#REF!</f>
        <v>#REF!</v>
      </c>
      <c r="S71" t="e">
        <f>物品!#REF!</f>
        <v>#REF!</v>
      </c>
      <c r="T71" t="e">
        <f>物品!#REF!</f>
        <v>#REF!</v>
      </c>
      <c r="U71" t="e">
        <f>物品!#REF!</f>
        <v>#REF!</v>
      </c>
      <c r="V71" t="e">
        <f>物品!#REF!</f>
        <v>#REF!</v>
      </c>
      <c r="W71" t="e">
        <f>物品!#REF!</f>
        <v>#REF!</v>
      </c>
      <c r="X71" t="e">
        <f t="shared" si="15"/>
        <v>#REF!</v>
      </c>
      <c r="Y71" t="e">
        <f>物品!#REF!</f>
        <v>#REF!</v>
      </c>
      <c r="Z71" t="e">
        <f>物品!#REF!</f>
        <v>#REF!</v>
      </c>
      <c r="AA71" t="e">
        <f>物品!#REF!</f>
        <v>#REF!</v>
      </c>
      <c r="AB71" t="e">
        <f>物品!#REF!</f>
        <v>#REF!</v>
      </c>
      <c r="AC71" t="e">
        <f>物品!#REF!</f>
        <v>#REF!</v>
      </c>
      <c r="AD71" t="e">
        <f>物品!#REF!</f>
        <v>#REF!</v>
      </c>
      <c r="AE71" t="e">
        <f>物品!#REF!</f>
        <v>#REF!</v>
      </c>
      <c r="AF71" t="e">
        <f>物品!#REF!</f>
        <v>#REF!</v>
      </c>
      <c r="AG71" t="e">
        <f>物品!#REF!</f>
        <v>#REF!</v>
      </c>
      <c r="AH71" t="e">
        <f>物品!#REF!</f>
        <v>#REF!</v>
      </c>
      <c r="AI71" t="e">
        <f t="shared" si="16"/>
        <v>#REF!</v>
      </c>
      <c r="AJ71" t="e">
        <f>物品!#REF!</f>
        <v>#REF!</v>
      </c>
      <c r="AK71" t="e">
        <f>物品!#REF!</f>
        <v>#REF!</v>
      </c>
      <c r="AL71" t="e">
        <f>物品!#REF!</f>
        <v>#REF!</v>
      </c>
      <c r="AM71" t="e">
        <f>物品!#REF!</f>
        <v>#REF!</v>
      </c>
      <c r="AN71" t="e">
        <f>物品!#REF!</f>
        <v>#REF!</v>
      </c>
      <c r="AO71" t="e">
        <f>物品!#REF!</f>
        <v>#REF!</v>
      </c>
      <c r="AP71" t="e">
        <f>物品!#REF!</f>
        <v>#REF!</v>
      </c>
      <c r="AQ71" t="e">
        <f>物品!#REF!</f>
        <v>#REF!</v>
      </c>
      <c r="AR71" t="e">
        <f>物品!#REF!</f>
        <v>#REF!</v>
      </c>
      <c r="AS71" t="e">
        <f>物品!#REF!</f>
        <v>#REF!</v>
      </c>
      <c r="AT71" t="e">
        <f t="shared" si="17"/>
        <v>#REF!</v>
      </c>
      <c r="AU71" t="e">
        <f>物品!#REF!</f>
        <v>#REF!</v>
      </c>
      <c r="AV71" t="e">
        <f>物品!#REF!</f>
        <v>#REF!</v>
      </c>
      <c r="AW71" t="e">
        <f>物品!#REF!</f>
        <v>#REF!</v>
      </c>
      <c r="AX71" t="e">
        <f>物品!#REF!</f>
        <v>#REF!</v>
      </c>
      <c r="AY71" t="e">
        <f>物品!#REF!</f>
        <v>#REF!</v>
      </c>
      <c r="AZ71" t="e">
        <f>物品!#REF!</f>
        <v>#REF!</v>
      </c>
      <c r="BA71" t="e">
        <f>物品!#REF!</f>
        <v>#REF!</v>
      </c>
      <c r="BB71" t="e">
        <f>物品!#REF!</f>
        <v>#REF!</v>
      </c>
      <c r="BC71" t="e">
        <f>物品!#REF!</f>
        <v>#REF!</v>
      </c>
      <c r="BD71" t="e">
        <f>物品!#REF!</f>
        <v>#REF!</v>
      </c>
      <c r="BE71" t="e">
        <f t="shared" si="18"/>
        <v>#REF!</v>
      </c>
      <c r="BF71" t="e">
        <f>物品!#REF!</f>
        <v>#REF!</v>
      </c>
      <c r="BG71" t="e">
        <f>物品!#REF!</f>
        <v>#REF!</v>
      </c>
      <c r="BH71" t="e">
        <f>物品!#REF!</f>
        <v>#REF!</v>
      </c>
      <c r="BI71" t="e">
        <f>物品!#REF!</f>
        <v>#REF!</v>
      </c>
      <c r="BJ71" t="e">
        <f>物品!#REF!</f>
        <v>#REF!</v>
      </c>
      <c r="BK71" t="e">
        <f>物品!#REF!</f>
        <v>#REF!</v>
      </c>
      <c r="BL71" t="e">
        <f>物品!#REF!</f>
        <v>#REF!</v>
      </c>
      <c r="BM71" t="e">
        <f>物品!#REF!</f>
        <v>#REF!</v>
      </c>
      <c r="BN71" t="e">
        <f>物品!#REF!</f>
        <v>#REF!</v>
      </c>
      <c r="BO71" t="e">
        <f>物品!#REF!</f>
        <v>#REF!</v>
      </c>
      <c r="BP71" t="e">
        <f t="shared" si="19"/>
        <v>#REF!</v>
      </c>
      <c r="BQ71" t="e">
        <f>物品!#REF!</f>
        <v>#REF!</v>
      </c>
      <c r="BR71" t="e">
        <f>物品!#REF!</f>
        <v>#REF!</v>
      </c>
      <c r="BS71" t="e">
        <f>物品!#REF!</f>
        <v>#REF!</v>
      </c>
      <c r="BT71" t="e">
        <f>物品!#REF!</f>
        <v>#REF!</v>
      </c>
      <c r="BU71" t="e">
        <f>物品!#REF!</f>
        <v>#REF!</v>
      </c>
      <c r="BV71" t="e">
        <f>物品!#REF!</f>
        <v>#REF!</v>
      </c>
      <c r="BW71" t="e">
        <f>物品!#REF!</f>
        <v>#REF!</v>
      </c>
      <c r="BX71" t="e">
        <f>物品!#REF!</f>
        <v>#REF!</v>
      </c>
      <c r="BY71" t="e">
        <f>物品!#REF!</f>
        <v>#REF!</v>
      </c>
      <c r="BZ71" t="e">
        <f>物品!#REF!</f>
        <v>#REF!</v>
      </c>
      <c r="CA71" t="e">
        <f t="shared" si="20"/>
        <v>#REF!</v>
      </c>
      <c r="CB71" t="e">
        <f t="shared" si="21"/>
        <v>#REF!</v>
      </c>
      <c r="CC71" t="e">
        <f t="shared" si="22"/>
        <v>#REF!</v>
      </c>
      <c r="CD71" t="e">
        <f t="shared" si="23"/>
        <v>#REF!</v>
      </c>
      <c r="CE71" t="e">
        <f t="shared" si="24"/>
        <v>#REF!</v>
      </c>
      <c r="CF71" t="e">
        <f t="shared" si="25"/>
        <v>#REF!</v>
      </c>
      <c r="CG71" t="e">
        <f t="shared" si="26"/>
        <v>#REF!</v>
      </c>
      <c r="CH71" t="e">
        <f t="shared" si="27"/>
        <v>#REF!</v>
      </c>
    </row>
    <row r="72" spans="1:86">
      <c r="A72" t="e">
        <f>物品!#REF!</f>
        <v>#REF!</v>
      </c>
      <c r="B72" t="e">
        <f>物品!#REF!</f>
        <v>#REF!</v>
      </c>
      <c r="C72" t="e">
        <f>物品!#REF!</f>
        <v>#REF!</v>
      </c>
      <c r="D72" t="e">
        <f>物品!#REF!</f>
        <v>#REF!</v>
      </c>
      <c r="E72" t="e">
        <f>物品!#REF!</f>
        <v>#REF!</v>
      </c>
      <c r="F72" t="e">
        <f>物品!#REF!</f>
        <v>#REF!</v>
      </c>
      <c r="G72" t="e">
        <f>物品!#REF!</f>
        <v>#REF!</v>
      </c>
      <c r="H72" t="e">
        <f>物品!#REF!</f>
        <v>#REF!</v>
      </c>
      <c r="I72" t="e">
        <f>物品!#REF!</f>
        <v>#REF!</v>
      </c>
      <c r="J72" t="e">
        <f>物品!#REF!</f>
        <v>#REF!</v>
      </c>
      <c r="K72" t="e">
        <f>物品!#REF!</f>
        <v>#REF!</v>
      </c>
      <c r="L72" t="e">
        <f>物品!#REF!</f>
        <v>#REF!</v>
      </c>
      <c r="M72" t="e">
        <f t="shared" si="14"/>
        <v>#REF!</v>
      </c>
      <c r="N72" t="e">
        <f>物品!#REF!</f>
        <v>#REF!</v>
      </c>
      <c r="O72" t="e">
        <f>物品!#REF!</f>
        <v>#REF!</v>
      </c>
      <c r="P72" t="e">
        <f>物品!#REF!</f>
        <v>#REF!</v>
      </c>
      <c r="Q72" t="e">
        <f>物品!#REF!</f>
        <v>#REF!</v>
      </c>
      <c r="R72" t="e">
        <f>物品!#REF!</f>
        <v>#REF!</v>
      </c>
      <c r="S72" t="e">
        <f>物品!#REF!</f>
        <v>#REF!</v>
      </c>
      <c r="T72" t="e">
        <f>物品!#REF!</f>
        <v>#REF!</v>
      </c>
      <c r="U72" t="e">
        <f>物品!#REF!</f>
        <v>#REF!</v>
      </c>
      <c r="V72" t="e">
        <f>物品!#REF!</f>
        <v>#REF!</v>
      </c>
      <c r="W72" t="e">
        <f>物品!#REF!</f>
        <v>#REF!</v>
      </c>
      <c r="X72" t="e">
        <f t="shared" si="15"/>
        <v>#REF!</v>
      </c>
      <c r="Y72" t="e">
        <f>物品!#REF!</f>
        <v>#REF!</v>
      </c>
      <c r="Z72" t="e">
        <f>物品!#REF!</f>
        <v>#REF!</v>
      </c>
      <c r="AA72" t="e">
        <f>物品!#REF!</f>
        <v>#REF!</v>
      </c>
      <c r="AB72" t="e">
        <f>物品!#REF!</f>
        <v>#REF!</v>
      </c>
      <c r="AC72" t="e">
        <f>物品!#REF!</f>
        <v>#REF!</v>
      </c>
      <c r="AD72" t="e">
        <f>物品!#REF!</f>
        <v>#REF!</v>
      </c>
      <c r="AE72" t="e">
        <f>物品!#REF!</f>
        <v>#REF!</v>
      </c>
      <c r="AF72" t="e">
        <f>物品!#REF!</f>
        <v>#REF!</v>
      </c>
      <c r="AG72" t="e">
        <f>物品!#REF!</f>
        <v>#REF!</v>
      </c>
      <c r="AH72" t="e">
        <f>物品!#REF!</f>
        <v>#REF!</v>
      </c>
      <c r="AI72" t="e">
        <f t="shared" si="16"/>
        <v>#REF!</v>
      </c>
      <c r="AJ72" t="e">
        <f>物品!#REF!</f>
        <v>#REF!</v>
      </c>
      <c r="AK72" t="e">
        <f>物品!#REF!</f>
        <v>#REF!</v>
      </c>
      <c r="AL72" t="e">
        <f>物品!#REF!</f>
        <v>#REF!</v>
      </c>
      <c r="AM72" t="e">
        <f>物品!#REF!</f>
        <v>#REF!</v>
      </c>
      <c r="AN72" t="e">
        <f>物品!#REF!</f>
        <v>#REF!</v>
      </c>
      <c r="AO72" t="e">
        <f>物品!#REF!</f>
        <v>#REF!</v>
      </c>
      <c r="AP72" t="e">
        <f>物品!#REF!</f>
        <v>#REF!</v>
      </c>
      <c r="AQ72" t="e">
        <f>物品!#REF!</f>
        <v>#REF!</v>
      </c>
      <c r="AR72" t="e">
        <f>物品!#REF!</f>
        <v>#REF!</v>
      </c>
      <c r="AS72" t="e">
        <f>物品!#REF!</f>
        <v>#REF!</v>
      </c>
      <c r="AT72" t="e">
        <f t="shared" si="17"/>
        <v>#REF!</v>
      </c>
      <c r="AU72" t="e">
        <f>物品!#REF!</f>
        <v>#REF!</v>
      </c>
      <c r="AV72" t="e">
        <f>物品!#REF!</f>
        <v>#REF!</v>
      </c>
      <c r="AW72" t="e">
        <f>物品!#REF!</f>
        <v>#REF!</v>
      </c>
      <c r="AX72" t="e">
        <f>物品!#REF!</f>
        <v>#REF!</v>
      </c>
      <c r="AY72" t="e">
        <f>物品!#REF!</f>
        <v>#REF!</v>
      </c>
      <c r="AZ72" t="e">
        <f>物品!#REF!</f>
        <v>#REF!</v>
      </c>
      <c r="BA72" t="e">
        <f>物品!#REF!</f>
        <v>#REF!</v>
      </c>
      <c r="BB72" t="e">
        <f>物品!#REF!</f>
        <v>#REF!</v>
      </c>
      <c r="BC72" t="e">
        <f>物品!#REF!</f>
        <v>#REF!</v>
      </c>
      <c r="BD72" t="e">
        <f>物品!#REF!</f>
        <v>#REF!</v>
      </c>
      <c r="BE72" t="e">
        <f t="shared" si="18"/>
        <v>#REF!</v>
      </c>
      <c r="BF72" t="e">
        <f>物品!#REF!</f>
        <v>#REF!</v>
      </c>
      <c r="BG72" t="e">
        <f>物品!#REF!</f>
        <v>#REF!</v>
      </c>
      <c r="BH72" t="e">
        <f>物品!#REF!</f>
        <v>#REF!</v>
      </c>
      <c r="BI72" t="e">
        <f>物品!#REF!</f>
        <v>#REF!</v>
      </c>
      <c r="BJ72" t="e">
        <f>物品!#REF!</f>
        <v>#REF!</v>
      </c>
      <c r="BK72" t="e">
        <f>物品!#REF!</f>
        <v>#REF!</v>
      </c>
      <c r="BL72" t="e">
        <f>物品!#REF!</f>
        <v>#REF!</v>
      </c>
      <c r="BM72" t="e">
        <f>物品!#REF!</f>
        <v>#REF!</v>
      </c>
      <c r="BN72" t="e">
        <f>物品!#REF!</f>
        <v>#REF!</v>
      </c>
      <c r="BO72" t="e">
        <f>物品!#REF!</f>
        <v>#REF!</v>
      </c>
      <c r="BP72" t="e">
        <f t="shared" si="19"/>
        <v>#REF!</v>
      </c>
      <c r="BQ72" t="e">
        <f>物品!#REF!</f>
        <v>#REF!</v>
      </c>
      <c r="BR72" t="e">
        <f>物品!#REF!</f>
        <v>#REF!</v>
      </c>
      <c r="BS72" t="e">
        <f>物品!#REF!</f>
        <v>#REF!</v>
      </c>
      <c r="BT72" t="e">
        <f>物品!#REF!</f>
        <v>#REF!</v>
      </c>
      <c r="BU72" t="e">
        <f>物品!#REF!</f>
        <v>#REF!</v>
      </c>
      <c r="BV72" t="e">
        <f>物品!#REF!</f>
        <v>#REF!</v>
      </c>
      <c r="BW72" t="e">
        <f>物品!#REF!</f>
        <v>#REF!</v>
      </c>
      <c r="BX72" t="e">
        <f>物品!#REF!</f>
        <v>#REF!</v>
      </c>
      <c r="BY72" t="e">
        <f>物品!#REF!</f>
        <v>#REF!</v>
      </c>
      <c r="BZ72" t="e">
        <f>物品!#REF!</f>
        <v>#REF!</v>
      </c>
      <c r="CA72" t="e">
        <f t="shared" si="20"/>
        <v>#REF!</v>
      </c>
      <c r="CB72" t="e">
        <f t="shared" si="21"/>
        <v>#REF!</v>
      </c>
      <c r="CC72" t="e">
        <f t="shared" si="22"/>
        <v>#REF!</v>
      </c>
      <c r="CD72" t="e">
        <f t="shared" si="23"/>
        <v>#REF!</v>
      </c>
      <c r="CE72" t="e">
        <f t="shared" si="24"/>
        <v>#REF!</v>
      </c>
      <c r="CF72" t="e">
        <f t="shared" si="25"/>
        <v>#REF!</v>
      </c>
      <c r="CG72" t="e">
        <f t="shared" si="26"/>
        <v>#REF!</v>
      </c>
      <c r="CH72" t="e">
        <f t="shared" si="27"/>
        <v>#REF!</v>
      </c>
    </row>
    <row r="73" spans="1:86">
      <c r="A73" t="e">
        <f>物品!#REF!</f>
        <v>#REF!</v>
      </c>
      <c r="B73" t="e">
        <f>物品!#REF!</f>
        <v>#REF!</v>
      </c>
      <c r="C73" t="e">
        <f>物品!#REF!</f>
        <v>#REF!</v>
      </c>
      <c r="D73" t="e">
        <f>物品!#REF!</f>
        <v>#REF!</v>
      </c>
      <c r="E73" t="e">
        <f>物品!#REF!</f>
        <v>#REF!</v>
      </c>
      <c r="F73" t="e">
        <f>物品!#REF!</f>
        <v>#REF!</v>
      </c>
      <c r="G73" t="e">
        <f>物品!#REF!</f>
        <v>#REF!</v>
      </c>
      <c r="H73" t="e">
        <f>物品!#REF!</f>
        <v>#REF!</v>
      </c>
      <c r="I73" t="e">
        <f>物品!#REF!</f>
        <v>#REF!</v>
      </c>
      <c r="J73" t="e">
        <f>物品!#REF!</f>
        <v>#REF!</v>
      </c>
      <c r="K73" t="e">
        <f>物品!#REF!</f>
        <v>#REF!</v>
      </c>
      <c r="L73" t="e">
        <f>物品!#REF!</f>
        <v>#REF!</v>
      </c>
      <c r="M73" t="e">
        <f t="shared" si="14"/>
        <v>#REF!</v>
      </c>
      <c r="N73" t="e">
        <f>物品!#REF!</f>
        <v>#REF!</v>
      </c>
      <c r="O73" t="e">
        <f>物品!#REF!</f>
        <v>#REF!</v>
      </c>
      <c r="P73" t="e">
        <f>物品!#REF!</f>
        <v>#REF!</v>
      </c>
      <c r="Q73" t="e">
        <f>物品!#REF!</f>
        <v>#REF!</v>
      </c>
      <c r="R73" t="e">
        <f>物品!#REF!</f>
        <v>#REF!</v>
      </c>
      <c r="S73" t="e">
        <f>物品!#REF!</f>
        <v>#REF!</v>
      </c>
      <c r="T73" t="e">
        <f>物品!#REF!</f>
        <v>#REF!</v>
      </c>
      <c r="U73" t="e">
        <f>物品!#REF!</f>
        <v>#REF!</v>
      </c>
      <c r="V73" t="e">
        <f>物品!#REF!</f>
        <v>#REF!</v>
      </c>
      <c r="W73" t="e">
        <f>物品!#REF!</f>
        <v>#REF!</v>
      </c>
      <c r="X73" t="e">
        <f t="shared" si="15"/>
        <v>#REF!</v>
      </c>
      <c r="Y73" t="e">
        <f>物品!#REF!</f>
        <v>#REF!</v>
      </c>
      <c r="Z73" t="e">
        <f>物品!#REF!</f>
        <v>#REF!</v>
      </c>
      <c r="AA73" t="e">
        <f>物品!#REF!</f>
        <v>#REF!</v>
      </c>
      <c r="AB73" t="e">
        <f>物品!#REF!</f>
        <v>#REF!</v>
      </c>
      <c r="AC73" t="e">
        <f>物品!#REF!</f>
        <v>#REF!</v>
      </c>
      <c r="AD73" t="e">
        <f>物品!#REF!</f>
        <v>#REF!</v>
      </c>
      <c r="AE73" t="e">
        <f>物品!#REF!</f>
        <v>#REF!</v>
      </c>
      <c r="AF73" t="e">
        <f>物品!#REF!</f>
        <v>#REF!</v>
      </c>
      <c r="AG73" t="e">
        <f>物品!#REF!</f>
        <v>#REF!</v>
      </c>
      <c r="AH73" t="e">
        <f>物品!#REF!</f>
        <v>#REF!</v>
      </c>
      <c r="AI73" t="e">
        <f t="shared" si="16"/>
        <v>#REF!</v>
      </c>
      <c r="AJ73" t="e">
        <f>物品!#REF!</f>
        <v>#REF!</v>
      </c>
      <c r="AK73" t="e">
        <f>物品!#REF!</f>
        <v>#REF!</v>
      </c>
      <c r="AL73" t="e">
        <f>物品!#REF!</f>
        <v>#REF!</v>
      </c>
      <c r="AM73" t="e">
        <f>物品!#REF!</f>
        <v>#REF!</v>
      </c>
      <c r="AN73" t="e">
        <f>物品!#REF!</f>
        <v>#REF!</v>
      </c>
      <c r="AO73" t="e">
        <f>物品!#REF!</f>
        <v>#REF!</v>
      </c>
      <c r="AP73" t="e">
        <f>物品!#REF!</f>
        <v>#REF!</v>
      </c>
      <c r="AQ73" t="e">
        <f>物品!#REF!</f>
        <v>#REF!</v>
      </c>
      <c r="AR73" t="e">
        <f>物品!#REF!</f>
        <v>#REF!</v>
      </c>
      <c r="AS73" t="e">
        <f>物品!#REF!</f>
        <v>#REF!</v>
      </c>
      <c r="AT73" t="e">
        <f t="shared" si="17"/>
        <v>#REF!</v>
      </c>
      <c r="AU73" t="e">
        <f>物品!#REF!</f>
        <v>#REF!</v>
      </c>
      <c r="AV73" t="e">
        <f>物品!#REF!</f>
        <v>#REF!</v>
      </c>
      <c r="AW73" t="e">
        <f>物品!#REF!</f>
        <v>#REF!</v>
      </c>
      <c r="AX73" t="e">
        <f>物品!#REF!</f>
        <v>#REF!</v>
      </c>
      <c r="AY73" t="e">
        <f>物品!#REF!</f>
        <v>#REF!</v>
      </c>
      <c r="AZ73" t="e">
        <f>物品!#REF!</f>
        <v>#REF!</v>
      </c>
      <c r="BA73" t="e">
        <f>物品!#REF!</f>
        <v>#REF!</v>
      </c>
      <c r="BB73" t="e">
        <f>物品!#REF!</f>
        <v>#REF!</v>
      </c>
      <c r="BC73" t="e">
        <f>物品!#REF!</f>
        <v>#REF!</v>
      </c>
      <c r="BD73" t="e">
        <f>物品!#REF!</f>
        <v>#REF!</v>
      </c>
      <c r="BE73" t="e">
        <f t="shared" si="18"/>
        <v>#REF!</v>
      </c>
      <c r="BF73" t="e">
        <f>物品!#REF!</f>
        <v>#REF!</v>
      </c>
      <c r="BG73" t="e">
        <f>物品!#REF!</f>
        <v>#REF!</v>
      </c>
      <c r="BH73" t="e">
        <f>物品!#REF!</f>
        <v>#REF!</v>
      </c>
      <c r="BI73" t="e">
        <f>物品!#REF!</f>
        <v>#REF!</v>
      </c>
      <c r="BJ73" t="e">
        <f>物品!#REF!</f>
        <v>#REF!</v>
      </c>
      <c r="BK73" t="e">
        <f>物品!#REF!</f>
        <v>#REF!</v>
      </c>
      <c r="BL73" t="e">
        <f>物品!#REF!</f>
        <v>#REF!</v>
      </c>
      <c r="BM73" t="e">
        <f>物品!#REF!</f>
        <v>#REF!</v>
      </c>
      <c r="BN73" t="e">
        <f>物品!#REF!</f>
        <v>#REF!</v>
      </c>
      <c r="BO73" t="e">
        <f>物品!#REF!</f>
        <v>#REF!</v>
      </c>
      <c r="BP73" t="e">
        <f t="shared" si="19"/>
        <v>#REF!</v>
      </c>
      <c r="BQ73" t="e">
        <f>物品!#REF!</f>
        <v>#REF!</v>
      </c>
      <c r="BR73" t="e">
        <f>物品!#REF!</f>
        <v>#REF!</v>
      </c>
      <c r="BS73" t="e">
        <f>物品!#REF!</f>
        <v>#REF!</v>
      </c>
      <c r="BT73" t="e">
        <f>物品!#REF!</f>
        <v>#REF!</v>
      </c>
      <c r="BU73" t="e">
        <f>物品!#REF!</f>
        <v>#REF!</v>
      </c>
      <c r="BV73" t="e">
        <f>物品!#REF!</f>
        <v>#REF!</v>
      </c>
      <c r="BW73" t="e">
        <f>物品!#REF!</f>
        <v>#REF!</v>
      </c>
      <c r="BX73" t="e">
        <f>物品!#REF!</f>
        <v>#REF!</v>
      </c>
      <c r="BY73" t="e">
        <f>物品!#REF!</f>
        <v>#REF!</v>
      </c>
      <c r="BZ73" t="e">
        <f>物品!#REF!</f>
        <v>#REF!</v>
      </c>
      <c r="CA73" t="e">
        <f t="shared" si="20"/>
        <v>#REF!</v>
      </c>
      <c r="CB73" t="e">
        <f t="shared" si="21"/>
        <v>#REF!</v>
      </c>
      <c r="CC73" t="e">
        <f t="shared" si="22"/>
        <v>#REF!</v>
      </c>
      <c r="CD73" t="e">
        <f t="shared" si="23"/>
        <v>#REF!</v>
      </c>
      <c r="CE73" t="e">
        <f t="shared" si="24"/>
        <v>#REF!</v>
      </c>
      <c r="CF73" t="e">
        <f t="shared" si="25"/>
        <v>#REF!</v>
      </c>
      <c r="CG73" t="e">
        <f t="shared" si="26"/>
        <v>#REF!</v>
      </c>
      <c r="CH73" t="e">
        <f t="shared" si="27"/>
        <v>#REF!</v>
      </c>
    </row>
    <row r="74" spans="1:86">
      <c r="A74" t="e">
        <f>物品!#REF!</f>
        <v>#REF!</v>
      </c>
      <c r="B74" t="e">
        <f>物品!#REF!</f>
        <v>#REF!</v>
      </c>
      <c r="C74" t="e">
        <f>物品!#REF!</f>
        <v>#REF!</v>
      </c>
      <c r="D74" t="e">
        <f>物品!#REF!</f>
        <v>#REF!</v>
      </c>
      <c r="E74" t="e">
        <f>物品!#REF!</f>
        <v>#REF!</v>
      </c>
      <c r="F74" t="e">
        <f>物品!#REF!</f>
        <v>#REF!</v>
      </c>
      <c r="G74" t="e">
        <f>物品!#REF!</f>
        <v>#REF!</v>
      </c>
      <c r="H74" t="e">
        <f>物品!#REF!</f>
        <v>#REF!</v>
      </c>
      <c r="I74" t="e">
        <f>物品!#REF!</f>
        <v>#REF!</v>
      </c>
      <c r="J74" t="e">
        <f>物品!#REF!</f>
        <v>#REF!</v>
      </c>
      <c r="K74" t="e">
        <f>物品!#REF!</f>
        <v>#REF!</v>
      </c>
      <c r="L74" t="e">
        <f>物品!#REF!</f>
        <v>#REF!</v>
      </c>
      <c r="M74" t="e">
        <f t="shared" si="14"/>
        <v>#REF!</v>
      </c>
      <c r="N74" t="e">
        <f>物品!#REF!</f>
        <v>#REF!</v>
      </c>
      <c r="O74" t="e">
        <f>物品!#REF!</f>
        <v>#REF!</v>
      </c>
      <c r="P74" t="e">
        <f>物品!#REF!</f>
        <v>#REF!</v>
      </c>
      <c r="Q74" t="e">
        <f>物品!#REF!</f>
        <v>#REF!</v>
      </c>
      <c r="R74" t="e">
        <f>物品!#REF!</f>
        <v>#REF!</v>
      </c>
      <c r="S74" t="e">
        <f>物品!#REF!</f>
        <v>#REF!</v>
      </c>
      <c r="T74" t="e">
        <f>物品!#REF!</f>
        <v>#REF!</v>
      </c>
      <c r="U74" t="e">
        <f>物品!#REF!</f>
        <v>#REF!</v>
      </c>
      <c r="V74" t="e">
        <f>物品!#REF!</f>
        <v>#REF!</v>
      </c>
      <c r="W74" t="e">
        <f>物品!#REF!</f>
        <v>#REF!</v>
      </c>
      <c r="X74" t="e">
        <f t="shared" si="15"/>
        <v>#REF!</v>
      </c>
      <c r="Y74" t="e">
        <f>物品!#REF!</f>
        <v>#REF!</v>
      </c>
      <c r="Z74" t="e">
        <f>物品!#REF!</f>
        <v>#REF!</v>
      </c>
      <c r="AA74" t="e">
        <f>物品!#REF!</f>
        <v>#REF!</v>
      </c>
      <c r="AB74" t="e">
        <f>物品!#REF!</f>
        <v>#REF!</v>
      </c>
      <c r="AC74" t="e">
        <f>物品!#REF!</f>
        <v>#REF!</v>
      </c>
      <c r="AD74" t="e">
        <f>物品!#REF!</f>
        <v>#REF!</v>
      </c>
      <c r="AE74" t="e">
        <f>物品!#REF!</f>
        <v>#REF!</v>
      </c>
      <c r="AF74" t="e">
        <f>物品!#REF!</f>
        <v>#REF!</v>
      </c>
      <c r="AG74" t="e">
        <f>物品!#REF!</f>
        <v>#REF!</v>
      </c>
      <c r="AH74" t="e">
        <f>物品!#REF!</f>
        <v>#REF!</v>
      </c>
      <c r="AI74" t="e">
        <f t="shared" si="16"/>
        <v>#REF!</v>
      </c>
      <c r="AJ74" t="e">
        <f>物品!#REF!</f>
        <v>#REF!</v>
      </c>
      <c r="AK74" t="e">
        <f>物品!#REF!</f>
        <v>#REF!</v>
      </c>
      <c r="AL74" t="e">
        <f>物品!#REF!</f>
        <v>#REF!</v>
      </c>
      <c r="AM74" t="e">
        <f>物品!#REF!</f>
        <v>#REF!</v>
      </c>
      <c r="AN74" t="e">
        <f>物品!#REF!</f>
        <v>#REF!</v>
      </c>
      <c r="AO74" t="e">
        <f>物品!#REF!</f>
        <v>#REF!</v>
      </c>
      <c r="AP74" t="e">
        <f>物品!#REF!</f>
        <v>#REF!</v>
      </c>
      <c r="AQ74" t="e">
        <f>物品!#REF!</f>
        <v>#REF!</v>
      </c>
      <c r="AR74" t="e">
        <f>物品!#REF!</f>
        <v>#REF!</v>
      </c>
      <c r="AS74" t="e">
        <f>物品!#REF!</f>
        <v>#REF!</v>
      </c>
      <c r="AT74" t="e">
        <f t="shared" si="17"/>
        <v>#REF!</v>
      </c>
      <c r="AU74" t="e">
        <f>物品!#REF!</f>
        <v>#REF!</v>
      </c>
      <c r="AV74" t="e">
        <f>物品!#REF!</f>
        <v>#REF!</v>
      </c>
      <c r="AW74" t="e">
        <f>物品!#REF!</f>
        <v>#REF!</v>
      </c>
      <c r="AX74" t="e">
        <f>物品!#REF!</f>
        <v>#REF!</v>
      </c>
      <c r="AY74" t="e">
        <f>物品!#REF!</f>
        <v>#REF!</v>
      </c>
      <c r="AZ74" t="e">
        <f>物品!#REF!</f>
        <v>#REF!</v>
      </c>
      <c r="BA74" t="e">
        <f>物品!#REF!</f>
        <v>#REF!</v>
      </c>
      <c r="BB74" t="e">
        <f>物品!#REF!</f>
        <v>#REF!</v>
      </c>
      <c r="BC74" t="e">
        <f>物品!#REF!</f>
        <v>#REF!</v>
      </c>
      <c r="BD74" t="e">
        <f>物品!#REF!</f>
        <v>#REF!</v>
      </c>
      <c r="BE74" t="e">
        <f t="shared" si="18"/>
        <v>#REF!</v>
      </c>
      <c r="BF74" t="e">
        <f>物品!#REF!</f>
        <v>#REF!</v>
      </c>
      <c r="BG74" t="e">
        <f>物品!#REF!</f>
        <v>#REF!</v>
      </c>
      <c r="BH74" t="e">
        <f>物品!#REF!</f>
        <v>#REF!</v>
      </c>
      <c r="BI74" t="e">
        <f>物品!#REF!</f>
        <v>#REF!</v>
      </c>
      <c r="BJ74" t="e">
        <f>物品!#REF!</f>
        <v>#REF!</v>
      </c>
      <c r="BK74" t="e">
        <f>物品!#REF!</f>
        <v>#REF!</v>
      </c>
      <c r="BL74" t="e">
        <f>物品!#REF!</f>
        <v>#REF!</v>
      </c>
      <c r="BM74" t="e">
        <f>物品!#REF!</f>
        <v>#REF!</v>
      </c>
      <c r="BN74" t="e">
        <f>物品!#REF!</f>
        <v>#REF!</v>
      </c>
      <c r="BO74" t="e">
        <f>物品!#REF!</f>
        <v>#REF!</v>
      </c>
      <c r="BP74" t="e">
        <f t="shared" si="19"/>
        <v>#REF!</v>
      </c>
      <c r="BQ74" t="e">
        <f>物品!#REF!</f>
        <v>#REF!</v>
      </c>
      <c r="BR74" t="e">
        <f>物品!#REF!</f>
        <v>#REF!</v>
      </c>
      <c r="BS74" t="e">
        <f>物品!#REF!</f>
        <v>#REF!</v>
      </c>
      <c r="BT74" t="e">
        <f>物品!#REF!</f>
        <v>#REF!</v>
      </c>
      <c r="BU74" t="e">
        <f>物品!#REF!</f>
        <v>#REF!</v>
      </c>
      <c r="BV74" t="e">
        <f>物品!#REF!</f>
        <v>#REF!</v>
      </c>
      <c r="BW74" t="e">
        <f>物品!#REF!</f>
        <v>#REF!</v>
      </c>
      <c r="BX74" t="e">
        <f>物品!#REF!</f>
        <v>#REF!</v>
      </c>
      <c r="BY74" t="e">
        <f>物品!#REF!</f>
        <v>#REF!</v>
      </c>
      <c r="BZ74" t="e">
        <f>物品!#REF!</f>
        <v>#REF!</v>
      </c>
      <c r="CA74" t="e">
        <f t="shared" si="20"/>
        <v>#REF!</v>
      </c>
      <c r="CB74" t="e">
        <f t="shared" si="21"/>
        <v>#REF!</v>
      </c>
      <c r="CC74" t="e">
        <f t="shared" si="22"/>
        <v>#REF!</v>
      </c>
      <c r="CD74" t="e">
        <f t="shared" si="23"/>
        <v>#REF!</v>
      </c>
      <c r="CE74" t="e">
        <f t="shared" si="24"/>
        <v>#REF!</v>
      </c>
      <c r="CF74" t="e">
        <f t="shared" si="25"/>
        <v>#REF!</v>
      </c>
      <c r="CG74" t="e">
        <f t="shared" si="26"/>
        <v>#REF!</v>
      </c>
      <c r="CH74" t="e">
        <f t="shared" si="27"/>
        <v>#REF!</v>
      </c>
    </row>
    <row r="75" spans="1:86">
      <c r="A75" t="e">
        <f>物品!#REF!</f>
        <v>#REF!</v>
      </c>
      <c r="B75" t="e">
        <f>物品!#REF!</f>
        <v>#REF!</v>
      </c>
      <c r="C75" t="e">
        <f>物品!#REF!</f>
        <v>#REF!</v>
      </c>
      <c r="D75" t="e">
        <f>物品!#REF!</f>
        <v>#REF!</v>
      </c>
      <c r="E75" t="e">
        <f>物品!#REF!</f>
        <v>#REF!</v>
      </c>
      <c r="F75" t="e">
        <f>物品!#REF!</f>
        <v>#REF!</v>
      </c>
      <c r="G75" t="e">
        <f>物品!#REF!</f>
        <v>#REF!</v>
      </c>
      <c r="H75" t="e">
        <f>物品!#REF!</f>
        <v>#REF!</v>
      </c>
      <c r="I75" t="e">
        <f>物品!#REF!</f>
        <v>#REF!</v>
      </c>
      <c r="J75" t="e">
        <f>物品!#REF!</f>
        <v>#REF!</v>
      </c>
      <c r="K75" t="e">
        <f>物品!#REF!</f>
        <v>#REF!</v>
      </c>
      <c r="L75" t="e">
        <f>物品!#REF!</f>
        <v>#REF!</v>
      </c>
      <c r="M75" t="e">
        <f t="shared" si="14"/>
        <v>#REF!</v>
      </c>
      <c r="N75" t="e">
        <f>物品!#REF!</f>
        <v>#REF!</v>
      </c>
      <c r="O75" t="e">
        <f>物品!#REF!</f>
        <v>#REF!</v>
      </c>
      <c r="P75" t="e">
        <f>物品!#REF!</f>
        <v>#REF!</v>
      </c>
      <c r="Q75" t="e">
        <f>物品!#REF!</f>
        <v>#REF!</v>
      </c>
      <c r="R75" t="e">
        <f>物品!#REF!</f>
        <v>#REF!</v>
      </c>
      <c r="S75" t="e">
        <f>物品!#REF!</f>
        <v>#REF!</v>
      </c>
      <c r="T75" t="e">
        <f>物品!#REF!</f>
        <v>#REF!</v>
      </c>
      <c r="U75" t="e">
        <f>物品!#REF!</f>
        <v>#REF!</v>
      </c>
      <c r="V75" t="e">
        <f>物品!#REF!</f>
        <v>#REF!</v>
      </c>
      <c r="W75" t="e">
        <f>物品!#REF!</f>
        <v>#REF!</v>
      </c>
      <c r="X75" t="e">
        <f t="shared" si="15"/>
        <v>#REF!</v>
      </c>
      <c r="Y75" t="e">
        <f>物品!#REF!</f>
        <v>#REF!</v>
      </c>
      <c r="Z75" t="e">
        <f>物品!#REF!</f>
        <v>#REF!</v>
      </c>
      <c r="AA75" t="e">
        <f>物品!#REF!</f>
        <v>#REF!</v>
      </c>
      <c r="AB75" t="e">
        <f>物品!#REF!</f>
        <v>#REF!</v>
      </c>
      <c r="AC75" t="e">
        <f>物品!#REF!</f>
        <v>#REF!</v>
      </c>
      <c r="AD75" t="e">
        <f>物品!#REF!</f>
        <v>#REF!</v>
      </c>
      <c r="AE75" t="e">
        <f>物品!#REF!</f>
        <v>#REF!</v>
      </c>
      <c r="AF75" t="e">
        <f>物品!#REF!</f>
        <v>#REF!</v>
      </c>
      <c r="AG75" t="e">
        <f>物品!#REF!</f>
        <v>#REF!</v>
      </c>
      <c r="AH75" t="e">
        <f>物品!#REF!</f>
        <v>#REF!</v>
      </c>
      <c r="AI75" t="e">
        <f t="shared" si="16"/>
        <v>#REF!</v>
      </c>
      <c r="AJ75" t="e">
        <f>物品!#REF!</f>
        <v>#REF!</v>
      </c>
      <c r="AK75" t="e">
        <f>物品!#REF!</f>
        <v>#REF!</v>
      </c>
      <c r="AL75" t="e">
        <f>物品!#REF!</f>
        <v>#REF!</v>
      </c>
      <c r="AM75" t="e">
        <f>物品!#REF!</f>
        <v>#REF!</v>
      </c>
      <c r="AN75" t="e">
        <f>物品!#REF!</f>
        <v>#REF!</v>
      </c>
      <c r="AO75" t="e">
        <f>物品!#REF!</f>
        <v>#REF!</v>
      </c>
      <c r="AP75" t="e">
        <f>物品!#REF!</f>
        <v>#REF!</v>
      </c>
      <c r="AQ75" t="e">
        <f>物品!#REF!</f>
        <v>#REF!</v>
      </c>
      <c r="AR75" t="e">
        <f>物品!#REF!</f>
        <v>#REF!</v>
      </c>
      <c r="AS75" t="e">
        <f>物品!#REF!</f>
        <v>#REF!</v>
      </c>
      <c r="AT75" t="e">
        <f t="shared" si="17"/>
        <v>#REF!</v>
      </c>
      <c r="AU75" t="e">
        <f>物品!#REF!</f>
        <v>#REF!</v>
      </c>
      <c r="AV75" t="e">
        <f>物品!#REF!</f>
        <v>#REF!</v>
      </c>
      <c r="AW75" t="e">
        <f>物品!#REF!</f>
        <v>#REF!</v>
      </c>
      <c r="AX75" t="e">
        <f>物品!#REF!</f>
        <v>#REF!</v>
      </c>
      <c r="AY75" t="e">
        <f>物品!#REF!</f>
        <v>#REF!</v>
      </c>
      <c r="AZ75" t="e">
        <f>物品!#REF!</f>
        <v>#REF!</v>
      </c>
      <c r="BA75" t="e">
        <f>物品!#REF!</f>
        <v>#REF!</v>
      </c>
      <c r="BB75" t="e">
        <f>物品!#REF!</f>
        <v>#REF!</v>
      </c>
      <c r="BC75" t="e">
        <f>物品!#REF!</f>
        <v>#REF!</v>
      </c>
      <c r="BD75" t="e">
        <f>物品!#REF!</f>
        <v>#REF!</v>
      </c>
      <c r="BE75" t="e">
        <f t="shared" si="18"/>
        <v>#REF!</v>
      </c>
      <c r="BF75" t="e">
        <f>物品!#REF!</f>
        <v>#REF!</v>
      </c>
      <c r="BG75" t="e">
        <f>物品!#REF!</f>
        <v>#REF!</v>
      </c>
      <c r="BH75" t="e">
        <f>物品!#REF!</f>
        <v>#REF!</v>
      </c>
      <c r="BI75" t="e">
        <f>物品!#REF!</f>
        <v>#REF!</v>
      </c>
      <c r="BJ75" t="e">
        <f>物品!#REF!</f>
        <v>#REF!</v>
      </c>
      <c r="BK75" t="e">
        <f>物品!#REF!</f>
        <v>#REF!</v>
      </c>
      <c r="BL75" t="e">
        <f>物品!#REF!</f>
        <v>#REF!</v>
      </c>
      <c r="BM75" t="e">
        <f>物品!#REF!</f>
        <v>#REF!</v>
      </c>
      <c r="BN75" t="e">
        <f>物品!#REF!</f>
        <v>#REF!</v>
      </c>
      <c r="BO75" t="e">
        <f>物品!#REF!</f>
        <v>#REF!</v>
      </c>
      <c r="BP75" t="e">
        <f t="shared" si="19"/>
        <v>#REF!</v>
      </c>
      <c r="BQ75" t="e">
        <f>物品!#REF!</f>
        <v>#REF!</v>
      </c>
      <c r="BR75" t="e">
        <f>物品!#REF!</f>
        <v>#REF!</v>
      </c>
      <c r="BS75" t="e">
        <f>物品!#REF!</f>
        <v>#REF!</v>
      </c>
      <c r="BT75" t="e">
        <f>物品!#REF!</f>
        <v>#REF!</v>
      </c>
      <c r="BU75" t="e">
        <f>物品!#REF!</f>
        <v>#REF!</v>
      </c>
      <c r="BV75" t="e">
        <f>物品!#REF!</f>
        <v>#REF!</v>
      </c>
      <c r="BW75" t="e">
        <f>物品!#REF!</f>
        <v>#REF!</v>
      </c>
      <c r="BX75" t="e">
        <f>物品!#REF!</f>
        <v>#REF!</v>
      </c>
      <c r="BY75" t="e">
        <f>物品!#REF!</f>
        <v>#REF!</v>
      </c>
      <c r="BZ75" t="e">
        <f>物品!#REF!</f>
        <v>#REF!</v>
      </c>
      <c r="CA75" t="e">
        <f t="shared" si="20"/>
        <v>#REF!</v>
      </c>
      <c r="CB75" t="e">
        <f t="shared" si="21"/>
        <v>#REF!</v>
      </c>
      <c r="CC75" t="e">
        <f t="shared" si="22"/>
        <v>#REF!</v>
      </c>
      <c r="CD75" t="e">
        <f t="shared" si="23"/>
        <v>#REF!</v>
      </c>
      <c r="CE75" t="e">
        <f t="shared" si="24"/>
        <v>#REF!</v>
      </c>
      <c r="CF75" t="e">
        <f t="shared" si="25"/>
        <v>#REF!</v>
      </c>
      <c r="CG75" t="e">
        <f t="shared" si="26"/>
        <v>#REF!</v>
      </c>
      <c r="CH75" t="e">
        <f t="shared" si="27"/>
        <v>#REF!</v>
      </c>
    </row>
    <row r="76" spans="1:86">
      <c r="A76" t="e">
        <f>物品!#REF!</f>
        <v>#REF!</v>
      </c>
      <c r="B76" t="e">
        <f>物品!#REF!</f>
        <v>#REF!</v>
      </c>
      <c r="C76" t="e">
        <f>物品!#REF!</f>
        <v>#REF!</v>
      </c>
      <c r="D76" t="e">
        <f>物品!#REF!</f>
        <v>#REF!</v>
      </c>
      <c r="E76" t="e">
        <f>物品!#REF!</f>
        <v>#REF!</v>
      </c>
      <c r="F76" t="e">
        <f>物品!#REF!</f>
        <v>#REF!</v>
      </c>
      <c r="G76" t="e">
        <f>物品!#REF!</f>
        <v>#REF!</v>
      </c>
      <c r="H76" t="e">
        <f>物品!#REF!</f>
        <v>#REF!</v>
      </c>
      <c r="I76" t="e">
        <f>物品!#REF!</f>
        <v>#REF!</v>
      </c>
      <c r="J76" t="e">
        <f>物品!#REF!</f>
        <v>#REF!</v>
      </c>
      <c r="K76" t="e">
        <f>物品!#REF!</f>
        <v>#REF!</v>
      </c>
      <c r="L76" t="e">
        <f>物品!#REF!</f>
        <v>#REF!</v>
      </c>
      <c r="M76" t="e">
        <f t="shared" si="14"/>
        <v>#REF!</v>
      </c>
      <c r="N76" t="e">
        <f>物品!#REF!</f>
        <v>#REF!</v>
      </c>
      <c r="O76" t="e">
        <f>物品!#REF!</f>
        <v>#REF!</v>
      </c>
      <c r="P76" t="e">
        <f>物品!#REF!</f>
        <v>#REF!</v>
      </c>
      <c r="Q76" t="e">
        <f>物品!#REF!</f>
        <v>#REF!</v>
      </c>
      <c r="R76" t="e">
        <f>物品!#REF!</f>
        <v>#REF!</v>
      </c>
      <c r="S76" t="e">
        <f>物品!#REF!</f>
        <v>#REF!</v>
      </c>
      <c r="T76" t="e">
        <f>物品!#REF!</f>
        <v>#REF!</v>
      </c>
      <c r="U76" t="e">
        <f>物品!#REF!</f>
        <v>#REF!</v>
      </c>
      <c r="V76" t="e">
        <f>物品!#REF!</f>
        <v>#REF!</v>
      </c>
      <c r="W76" t="e">
        <f>物品!#REF!</f>
        <v>#REF!</v>
      </c>
      <c r="X76" t="e">
        <f t="shared" si="15"/>
        <v>#REF!</v>
      </c>
      <c r="Y76" t="e">
        <f>物品!#REF!</f>
        <v>#REF!</v>
      </c>
      <c r="Z76" t="e">
        <f>物品!#REF!</f>
        <v>#REF!</v>
      </c>
      <c r="AA76" t="e">
        <f>物品!#REF!</f>
        <v>#REF!</v>
      </c>
      <c r="AB76" t="e">
        <f>物品!#REF!</f>
        <v>#REF!</v>
      </c>
      <c r="AC76" t="e">
        <f>物品!#REF!</f>
        <v>#REF!</v>
      </c>
      <c r="AD76" t="e">
        <f>物品!#REF!</f>
        <v>#REF!</v>
      </c>
      <c r="AE76" t="e">
        <f>物品!#REF!</f>
        <v>#REF!</v>
      </c>
      <c r="AF76" t="e">
        <f>物品!#REF!</f>
        <v>#REF!</v>
      </c>
      <c r="AG76" t="e">
        <f>物品!#REF!</f>
        <v>#REF!</v>
      </c>
      <c r="AH76" t="e">
        <f>物品!#REF!</f>
        <v>#REF!</v>
      </c>
      <c r="AI76" t="e">
        <f t="shared" si="16"/>
        <v>#REF!</v>
      </c>
      <c r="AJ76" t="e">
        <f>物品!#REF!</f>
        <v>#REF!</v>
      </c>
      <c r="AK76" t="e">
        <f>物品!#REF!</f>
        <v>#REF!</v>
      </c>
      <c r="AL76" t="e">
        <f>物品!#REF!</f>
        <v>#REF!</v>
      </c>
      <c r="AM76" t="e">
        <f>物品!#REF!</f>
        <v>#REF!</v>
      </c>
      <c r="AN76" t="e">
        <f>物品!#REF!</f>
        <v>#REF!</v>
      </c>
      <c r="AO76" t="e">
        <f>物品!#REF!</f>
        <v>#REF!</v>
      </c>
      <c r="AP76" t="e">
        <f>物品!#REF!</f>
        <v>#REF!</v>
      </c>
      <c r="AQ76" t="e">
        <f>物品!#REF!</f>
        <v>#REF!</v>
      </c>
      <c r="AR76" t="e">
        <f>物品!#REF!</f>
        <v>#REF!</v>
      </c>
      <c r="AS76" t="e">
        <f>物品!#REF!</f>
        <v>#REF!</v>
      </c>
      <c r="AT76" t="e">
        <f t="shared" si="17"/>
        <v>#REF!</v>
      </c>
      <c r="AU76" t="e">
        <f>物品!#REF!</f>
        <v>#REF!</v>
      </c>
      <c r="AV76" t="e">
        <f>物品!#REF!</f>
        <v>#REF!</v>
      </c>
      <c r="AW76" t="e">
        <f>物品!#REF!</f>
        <v>#REF!</v>
      </c>
      <c r="AX76" t="e">
        <f>物品!#REF!</f>
        <v>#REF!</v>
      </c>
      <c r="AY76" t="e">
        <f>物品!#REF!</f>
        <v>#REF!</v>
      </c>
      <c r="AZ76" t="e">
        <f>物品!#REF!</f>
        <v>#REF!</v>
      </c>
      <c r="BA76" t="e">
        <f>物品!#REF!</f>
        <v>#REF!</v>
      </c>
      <c r="BB76" t="e">
        <f>物品!#REF!</f>
        <v>#REF!</v>
      </c>
      <c r="BC76" t="e">
        <f>物品!#REF!</f>
        <v>#REF!</v>
      </c>
      <c r="BD76" t="e">
        <f>物品!#REF!</f>
        <v>#REF!</v>
      </c>
      <c r="BE76" t="e">
        <f t="shared" si="18"/>
        <v>#REF!</v>
      </c>
      <c r="BF76" t="e">
        <f>物品!#REF!</f>
        <v>#REF!</v>
      </c>
      <c r="BG76" t="e">
        <f>物品!#REF!</f>
        <v>#REF!</v>
      </c>
      <c r="BH76" t="e">
        <f>物品!#REF!</f>
        <v>#REF!</v>
      </c>
      <c r="BI76" t="e">
        <f>物品!#REF!</f>
        <v>#REF!</v>
      </c>
      <c r="BJ76" t="e">
        <f>物品!#REF!</f>
        <v>#REF!</v>
      </c>
      <c r="BK76" t="e">
        <f>物品!#REF!</f>
        <v>#REF!</v>
      </c>
      <c r="BL76" t="e">
        <f>物品!#REF!</f>
        <v>#REF!</v>
      </c>
      <c r="BM76" t="e">
        <f>物品!#REF!</f>
        <v>#REF!</v>
      </c>
      <c r="BN76" t="e">
        <f>物品!#REF!</f>
        <v>#REF!</v>
      </c>
      <c r="BO76" t="e">
        <f>物品!#REF!</f>
        <v>#REF!</v>
      </c>
      <c r="BP76" t="e">
        <f t="shared" si="19"/>
        <v>#REF!</v>
      </c>
      <c r="BQ76" t="e">
        <f>物品!#REF!</f>
        <v>#REF!</v>
      </c>
      <c r="BR76" t="e">
        <f>物品!#REF!</f>
        <v>#REF!</v>
      </c>
      <c r="BS76" t="e">
        <f>物品!#REF!</f>
        <v>#REF!</v>
      </c>
      <c r="BT76" t="e">
        <f>物品!#REF!</f>
        <v>#REF!</v>
      </c>
      <c r="BU76" t="e">
        <f>物品!#REF!</f>
        <v>#REF!</v>
      </c>
      <c r="BV76" t="e">
        <f>物品!#REF!</f>
        <v>#REF!</v>
      </c>
      <c r="BW76" t="e">
        <f>物品!#REF!</f>
        <v>#REF!</v>
      </c>
      <c r="BX76" t="e">
        <f>物品!#REF!</f>
        <v>#REF!</v>
      </c>
      <c r="BY76" t="e">
        <f>物品!#REF!</f>
        <v>#REF!</v>
      </c>
      <c r="BZ76" t="e">
        <f>物品!#REF!</f>
        <v>#REF!</v>
      </c>
      <c r="CA76" t="e">
        <f t="shared" si="20"/>
        <v>#REF!</v>
      </c>
      <c r="CB76" t="e">
        <f t="shared" si="21"/>
        <v>#REF!</v>
      </c>
      <c r="CC76" t="e">
        <f t="shared" si="22"/>
        <v>#REF!</v>
      </c>
      <c r="CD76" t="e">
        <f t="shared" si="23"/>
        <v>#REF!</v>
      </c>
      <c r="CE76" t="e">
        <f t="shared" si="24"/>
        <v>#REF!</v>
      </c>
      <c r="CF76" t="e">
        <f t="shared" si="25"/>
        <v>#REF!</v>
      </c>
      <c r="CG76" t="e">
        <f t="shared" si="26"/>
        <v>#REF!</v>
      </c>
      <c r="CH76" t="e">
        <f t="shared" si="27"/>
        <v>#REF!</v>
      </c>
    </row>
    <row r="77" spans="1:86">
      <c r="A77" t="e">
        <f>物品!#REF!</f>
        <v>#REF!</v>
      </c>
      <c r="B77" t="e">
        <f>物品!#REF!</f>
        <v>#REF!</v>
      </c>
      <c r="C77" t="e">
        <f>物品!#REF!</f>
        <v>#REF!</v>
      </c>
      <c r="D77" t="e">
        <f>物品!#REF!</f>
        <v>#REF!</v>
      </c>
      <c r="E77" t="e">
        <f>物品!#REF!</f>
        <v>#REF!</v>
      </c>
      <c r="F77" t="e">
        <f>物品!#REF!</f>
        <v>#REF!</v>
      </c>
      <c r="G77" t="e">
        <f>物品!#REF!</f>
        <v>#REF!</v>
      </c>
      <c r="H77" t="e">
        <f>物品!#REF!</f>
        <v>#REF!</v>
      </c>
      <c r="I77" t="e">
        <f>物品!#REF!</f>
        <v>#REF!</v>
      </c>
      <c r="J77" t="e">
        <f>物品!#REF!</f>
        <v>#REF!</v>
      </c>
      <c r="K77" t="e">
        <f>物品!#REF!</f>
        <v>#REF!</v>
      </c>
      <c r="L77" t="e">
        <f>物品!#REF!</f>
        <v>#REF!</v>
      </c>
      <c r="M77" t="e">
        <f t="shared" si="14"/>
        <v>#REF!</v>
      </c>
      <c r="N77" t="e">
        <f>物品!#REF!</f>
        <v>#REF!</v>
      </c>
      <c r="O77" t="e">
        <f>物品!#REF!</f>
        <v>#REF!</v>
      </c>
      <c r="P77" t="e">
        <f>物品!#REF!</f>
        <v>#REF!</v>
      </c>
      <c r="Q77" t="e">
        <f>物品!#REF!</f>
        <v>#REF!</v>
      </c>
      <c r="R77" t="e">
        <f>物品!#REF!</f>
        <v>#REF!</v>
      </c>
      <c r="S77" t="e">
        <f>物品!#REF!</f>
        <v>#REF!</v>
      </c>
      <c r="T77" t="e">
        <f>物品!#REF!</f>
        <v>#REF!</v>
      </c>
      <c r="U77" t="e">
        <f>物品!#REF!</f>
        <v>#REF!</v>
      </c>
      <c r="V77" t="e">
        <f>物品!#REF!</f>
        <v>#REF!</v>
      </c>
      <c r="W77" t="e">
        <f>物品!#REF!</f>
        <v>#REF!</v>
      </c>
      <c r="X77" t="e">
        <f t="shared" si="15"/>
        <v>#REF!</v>
      </c>
      <c r="Y77" t="e">
        <f>物品!#REF!</f>
        <v>#REF!</v>
      </c>
      <c r="Z77" t="e">
        <f>物品!#REF!</f>
        <v>#REF!</v>
      </c>
      <c r="AA77" t="e">
        <f>物品!#REF!</f>
        <v>#REF!</v>
      </c>
      <c r="AB77" t="e">
        <f>物品!#REF!</f>
        <v>#REF!</v>
      </c>
      <c r="AC77" t="e">
        <f>物品!#REF!</f>
        <v>#REF!</v>
      </c>
      <c r="AD77" t="e">
        <f>物品!#REF!</f>
        <v>#REF!</v>
      </c>
      <c r="AE77" t="e">
        <f>物品!#REF!</f>
        <v>#REF!</v>
      </c>
      <c r="AF77" t="e">
        <f>物品!#REF!</f>
        <v>#REF!</v>
      </c>
      <c r="AG77" t="e">
        <f>物品!#REF!</f>
        <v>#REF!</v>
      </c>
      <c r="AH77" t="e">
        <f>物品!#REF!</f>
        <v>#REF!</v>
      </c>
      <c r="AI77" t="e">
        <f t="shared" si="16"/>
        <v>#REF!</v>
      </c>
      <c r="AJ77" t="e">
        <f>物品!#REF!</f>
        <v>#REF!</v>
      </c>
      <c r="AK77" t="e">
        <f>物品!#REF!</f>
        <v>#REF!</v>
      </c>
      <c r="AL77" t="e">
        <f>物品!#REF!</f>
        <v>#REF!</v>
      </c>
      <c r="AM77" t="e">
        <f>物品!#REF!</f>
        <v>#REF!</v>
      </c>
      <c r="AN77" t="e">
        <f>物品!#REF!</f>
        <v>#REF!</v>
      </c>
      <c r="AO77" t="e">
        <f>物品!#REF!</f>
        <v>#REF!</v>
      </c>
      <c r="AP77" t="e">
        <f>物品!#REF!</f>
        <v>#REF!</v>
      </c>
      <c r="AQ77" t="e">
        <f>物品!#REF!</f>
        <v>#REF!</v>
      </c>
      <c r="AR77" t="e">
        <f>物品!#REF!</f>
        <v>#REF!</v>
      </c>
      <c r="AS77" t="e">
        <f>物品!#REF!</f>
        <v>#REF!</v>
      </c>
      <c r="AT77" t="e">
        <f t="shared" si="17"/>
        <v>#REF!</v>
      </c>
      <c r="AU77" t="e">
        <f>物品!#REF!</f>
        <v>#REF!</v>
      </c>
      <c r="AV77" t="e">
        <f>物品!#REF!</f>
        <v>#REF!</v>
      </c>
      <c r="AW77" t="e">
        <f>物品!#REF!</f>
        <v>#REF!</v>
      </c>
      <c r="AX77" t="e">
        <f>物品!#REF!</f>
        <v>#REF!</v>
      </c>
      <c r="AY77" t="e">
        <f>物品!#REF!</f>
        <v>#REF!</v>
      </c>
      <c r="AZ77" t="e">
        <f>物品!#REF!</f>
        <v>#REF!</v>
      </c>
      <c r="BA77" t="e">
        <f>物品!#REF!</f>
        <v>#REF!</v>
      </c>
      <c r="BB77" t="e">
        <f>物品!#REF!</f>
        <v>#REF!</v>
      </c>
      <c r="BC77" t="e">
        <f>物品!#REF!</f>
        <v>#REF!</v>
      </c>
      <c r="BD77" t="e">
        <f>物品!#REF!</f>
        <v>#REF!</v>
      </c>
      <c r="BE77" t="e">
        <f t="shared" si="18"/>
        <v>#REF!</v>
      </c>
      <c r="BF77" t="e">
        <f>物品!#REF!</f>
        <v>#REF!</v>
      </c>
      <c r="BG77" t="e">
        <f>物品!#REF!</f>
        <v>#REF!</v>
      </c>
      <c r="BH77" t="e">
        <f>物品!#REF!</f>
        <v>#REF!</v>
      </c>
      <c r="BI77" t="e">
        <f>物品!#REF!</f>
        <v>#REF!</v>
      </c>
      <c r="BJ77" t="e">
        <f>物品!#REF!</f>
        <v>#REF!</v>
      </c>
      <c r="BK77" t="e">
        <f>物品!#REF!</f>
        <v>#REF!</v>
      </c>
      <c r="BL77" t="e">
        <f>物品!#REF!</f>
        <v>#REF!</v>
      </c>
      <c r="BM77" t="e">
        <f>物品!#REF!</f>
        <v>#REF!</v>
      </c>
      <c r="BN77" t="e">
        <f>物品!#REF!</f>
        <v>#REF!</v>
      </c>
      <c r="BO77" t="e">
        <f>物品!#REF!</f>
        <v>#REF!</v>
      </c>
      <c r="BP77" t="e">
        <f t="shared" si="19"/>
        <v>#REF!</v>
      </c>
      <c r="BQ77" t="e">
        <f>物品!#REF!</f>
        <v>#REF!</v>
      </c>
      <c r="BR77" t="e">
        <f>物品!#REF!</f>
        <v>#REF!</v>
      </c>
      <c r="BS77" t="e">
        <f>物品!#REF!</f>
        <v>#REF!</v>
      </c>
      <c r="BT77" t="e">
        <f>物品!#REF!</f>
        <v>#REF!</v>
      </c>
      <c r="BU77" t="e">
        <f>物品!#REF!</f>
        <v>#REF!</v>
      </c>
      <c r="BV77" t="e">
        <f>物品!#REF!</f>
        <v>#REF!</v>
      </c>
      <c r="BW77" t="e">
        <f>物品!#REF!</f>
        <v>#REF!</v>
      </c>
      <c r="BX77" t="e">
        <f>物品!#REF!</f>
        <v>#REF!</v>
      </c>
      <c r="BY77" t="e">
        <f>物品!#REF!</f>
        <v>#REF!</v>
      </c>
      <c r="BZ77" t="e">
        <f>物品!#REF!</f>
        <v>#REF!</v>
      </c>
      <c r="CA77" t="e">
        <f t="shared" si="20"/>
        <v>#REF!</v>
      </c>
      <c r="CB77" t="e">
        <f t="shared" si="21"/>
        <v>#REF!</v>
      </c>
      <c r="CC77" t="e">
        <f t="shared" si="22"/>
        <v>#REF!</v>
      </c>
      <c r="CD77" t="e">
        <f t="shared" si="23"/>
        <v>#REF!</v>
      </c>
      <c r="CE77" t="e">
        <f t="shared" si="24"/>
        <v>#REF!</v>
      </c>
      <c r="CF77" t="e">
        <f t="shared" si="25"/>
        <v>#REF!</v>
      </c>
      <c r="CG77" t="e">
        <f t="shared" si="26"/>
        <v>#REF!</v>
      </c>
      <c r="CH77" t="e">
        <f t="shared" si="27"/>
        <v>#REF!</v>
      </c>
    </row>
    <row r="78" spans="1:86">
      <c r="A78" t="e">
        <f>物品!#REF!</f>
        <v>#REF!</v>
      </c>
      <c r="B78" t="e">
        <f>物品!#REF!</f>
        <v>#REF!</v>
      </c>
      <c r="C78" t="e">
        <f>物品!#REF!</f>
        <v>#REF!</v>
      </c>
      <c r="D78" t="e">
        <f>物品!#REF!</f>
        <v>#REF!</v>
      </c>
      <c r="E78" t="e">
        <f>物品!#REF!</f>
        <v>#REF!</v>
      </c>
      <c r="F78" t="e">
        <f>物品!#REF!</f>
        <v>#REF!</v>
      </c>
      <c r="G78" t="e">
        <f>物品!#REF!</f>
        <v>#REF!</v>
      </c>
      <c r="H78" t="e">
        <f>物品!#REF!</f>
        <v>#REF!</v>
      </c>
      <c r="I78" t="e">
        <f>物品!#REF!</f>
        <v>#REF!</v>
      </c>
      <c r="J78" t="e">
        <f>物品!#REF!</f>
        <v>#REF!</v>
      </c>
      <c r="K78" t="e">
        <f>物品!#REF!</f>
        <v>#REF!</v>
      </c>
      <c r="L78" t="e">
        <f>物品!#REF!</f>
        <v>#REF!</v>
      </c>
      <c r="M78" t="e">
        <f t="shared" si="14"/>
        <v>#REF!</v>
      </c>
      <c r="N78" t="e">
        <f>物品!#REF!</f>
        <v>#REF!</v>
      </c>
      <c r="O78" t="e">
        <f>物品!#REF!</f>
        <v>#REF!</v>
      </c>
      <c r="P78" t="e">
        <f>物品!#REF!</f>
        <v>#REF!</v>
      </c>
      <c r="Q78" t="e">
        <f>物品!#REF!</f>
        <v>#REF!</v>
      </c>
      <c r="R78" t="e">
        <f>物品!#REF!</f>
        <v>#REF!</v>
      </c>
      <c r="S78" t="e">
        <f>物品!#REF!</f>
        <v>#REF!</v>
      </c>
      <c r="T78" t="e">
        <f>物品!#REF!</f>
        <v>#REF!</v>
      </c>
      <c r="U78" t="e">
        <f>物品!#REF!</f>
        <v>#REF!</v>
      </c>
      <c r="V78" t="e">
        <f>物品!#REF!</f>
        <v>#REF!</v>
      </c>
      <c r="W78" t="e">
        <f>物品!#REF!</f>
        <v>#REF!</v>
      </c>
      <c r="X78" t="e">
        <f t="shared" si="15"/>
        <v>#REF!</v>
      </c>
      <c r="Y78" t="e">
        <f>物品!#REF!</f>
        <v>#REF!</v>
      </c>
      <c r="Z78" t="e">
        <f>物品!#REF!</f>
        <v>#REF!</v>
      </c>
      <c r="AA78" t="e">
        <f>物品!#REF!</f>
        <v>#REF!</v>
      </c>
      <c r="AB78" t="e">
        <f>物品!#REF!</f>
        <v>#REF!</v>
      </c>
      <c r="AC78" t="e">
        <f>物品!#REF!</f>
        <v>#REF!</v>
      </c>
      <c r="AD78" t="e">
        <f>物品!#REF!</f>
        <v>#REF!</v>
      </c>
      <c r="AE78" t="e">
        <f>物品!#REF!</f>
        <v>#REF!</v>
      </c>
      <c r="AF78" t="e">
        <f>物品!#REF!</f>
        <v>#REF!</v>
      </c>
      <c r="AG78" t="e">
        <f>物品!#REF!</f>
        <v>#REF!</v>
      </c>
      <c r="AH78" t="e">
        <f>物品!#REF!</f>
        <v>#REF!</v>
      </c>
      <c r="AI78" t="e">
        <f t="shared" si="16"/>
        <v>#REF!</v>
      </c>
      <c r="AJ78" t="e">
        <f>物品!#REF!</f>
        <v>#REF!</v>
      </c>
      <c r="AK78" t="e">
        <f>物品!#REF!</f>
        <v>#REF!</v>
      </c>
      <c r="AL78" t="e">
        <f>物品!#REF!</f>
        <v>#REF!</v>
      </c>
      <c r="AM78" t="e">
        <f>物品!#REF!</f>
        <v>#REF!</v>
      </c>
      <c r="AN78" t="e">
        <f>物品!#REF!</f>
        <v>#REF!</v>
      </c>
      <c r="AO78" t="e">
        <f>物品!#REF!</f>
        <v>#REF!</v>
      </c>
      <c r="AP78" t="e">
        <f>物品!#REF!</f>
        <v>#REF!</v>
      </c>
      <c r="AQ78" t="e">
        <f>物品!#REF!</f>
        <v>#REF!</v>
      </c>
      <c r="AR78" t="e">
        <f>物品!#REF!</f>
        <v>#REF!</v>
      </c>
      <c r="AS78" t="e">
        <f>物品!#REF!</f>
        <v>#REF!</v>
      </c>
      <c r="AT78" t="e">
        <f t="shared" si="17"/>
        <v>#REF!</v>
      </c>
      <c r="AU78" t="e">
        <f>物品!#REF!</f>
        <v>#REF!</v>
      </c>
      <c r="AV78" t="e">
        <f>物品!#REF!</f>
        <v>#REF!</v>
      </c>
      <c r="AW78" t="e">
        <f>物品!#REF!</f>
        <v>#REF!</v>
      </c>
      <c r="AX78" t="e">
        <f>物品!#REF!</f>
        <v>#REF!</v>
      </c>
      <c r="AY78" t="e">
        <f>物品!#REF!</f>
        <v>#REF!</v>
      </c>
      <c r="AZ78" t="e">
        <f>物品!#REF!</f>
        <v>#REF!</v>
      </c>
      <c r="BA78" t="e">
        <f>物品!#REF!</f>
        <v>#REF!</v>
      </c>
      <c r="BB78" t="e">
        <f>物品!#REF!</f>
        <v>#REF!</v>
      </c>
      <c r="BC78" t="e">
        <f>物品!#REF!</f>
        <v>#REF!</v>
      </c>
      <c r="BD78" t="e">
        <f>物品!#REF!</f>
        <v>#REF!</v>
      </c>
      <c r="BE78" t="e">
        <f t="shared" si="18"/>
        <v>#REF!</v>
      </c>
      <c r="BF78" t="e">
        <f>物品!#REF!</f>
        <v>#REF!</v>
      </c>
      <c r="BG78" t="e">
        <f>物品!#REF!</f>
        <v>#REF!</v>
      </c>
      <c r="BH78" t="e">
        <f>物品!#REF!</f>
        <v>#REF!</v>
      </c>
      <c r="BI78" t="e">
        <f>物品!#REF!</f>
        <v>#REF!</v>
      </c>
      <c r="BJ78" t="e">
        <f>物品!#REF!</f>
        <v>#REF!</v>
      </c>
      <c r="BK78" t="e">
        <f>物品!#REF!</f>
        <v>#REF!</v>
      </c>
      <c r="BL78" t="e">
        <f>物品!#REF!</f>
        <v>#REF!</v>
      </c>
      <c r="BM78" t="e">
        <f>物品!#REF!</f>
        <v>#REF!</v>
      </c>
      <c r="BN78" t="e">
        <f>物品!#REF!</f>
        <v>#REF!</v>
      </c>
      <c r="BO78" t="e">
        <f>物品!#REF!</f>
        <v>#REF!</v>
      </c>
      <c r="BP78" t="e">
        <f t="shared" si="19"/>
        <v>#REF!</v>
      </c>
      <c r="BQ78" t="e">
        <f>物品!#REF!</f>
        <v>#REF!</v>
      </c>
      <c r="BR78" t="e">
        <f>物品!#REF!</f>
        <v>#REF!</v>
      </c>
      <c r="BS78" t="e">
        <f>物品!#REF!</f>
        <v>#REF!</v>
      </c>
      <c r="BT78" t="e">
        <f>物品!#REF!</f>
        <v>#REF!</v>
      </c>
      <c r="BU78" t="e">
        <f>物品!#REF!</f>
        <v>#REF!</v>
      </c>
      <c r="BV78" t="e">
        <f>物品!#REF!</f>
        <v>#REF!</v>
      </c>
      <c r="BW78" t="e">
        <f>物品!#REF!</f>
        <v>#REF!</v>
      </c>
      <c r="BX78" t="e">
        <f>物品!#REF!</f>
        <v>#REF!</v>
      </c>
      <c r="BY78" t="e">
        <f>物品!#REF!</f>
        <v>#REF!</v>
      </c>
      <c r="BZ78" t="e">
        <f>物品!#REF!</f>
        <v>#REF!</v>
      </c>
      <c r="CA78" t="e">
        <f t="shared" si="20"/>
        <v>#REF!</v>
      </c>
      <c r="CB78" t="e">
        <f t="shared" si="21"/>
        <v>#REF!</v>
      </c>
      <c r="CC78" t="e">
        <f t="shared" si="22"/>
        <v>#REF!</v>
      </c>
      <c r="CD78" t="e">
        <f t="shared" si="23"/>
        <v>#REF!</v>
      </c>
      <c r="CE78" t="e">
        <f t="shared" si="24"/>
        <v>#REF!</v>
      </c>
      <c r="CF78" t="e">
        <f t="shared" si="25"/>
        <v>#REF!</v>
      </c>
      <c r="CG78" t="e">
        <f t="shared" si="26"/>
        <v>#REF!</v>
      </c>
      <c r="CH78" t="e">
        <f t="shared" si="27"/>
        <v>#REF!</v>
      </c>
    </row>
    <row r="79" spans="1:86">
      <c r="A79" t="e">
        <f>物品!#REF!</f>
        <v>#REF!</v>
      </c>
      <c r="B79" t="e">
        <f>物品!#REF!</f>
        <v>#REF!</v>
      </c>
      <c r="C79" t="e">
        <f>物品!#REF!</f>
        <v>#REF!</v>
      </c>
      <c r="D79" t="e">
        <f>物品!#REF!</f>
        <v>#REF!</v>
      </c>
      <c r="E79" t="e">
        <f>物品!#REF!</f>
        <v>#REF!</v>
      </c>
      <c r="F79" t="e">
        <f>物品!#REF!</f>
        <v>#REF!</v>
      </c>
      <c r="G79" t="e">
        <f>物品!#REF!</f>
        <v>#REF!</v>
      </c>
      <c r="H79" t="e">
        <f>物品!#REF!</f>
        <v>#REF!</v>
      </c>
      <c r="I79" t="e">
        <f>物品!#REF!</f>
        <v>#REF!</v>
      </c>
      <c r="J79" t="e">
        <f>物品!#REF!</f>
        <v>#REF!</v>
      </c>
      <c r="K79" t="e">
        <f>物品!#REF!</f>
        <v>#REF!</v>
      </c>
      <c r="L79" t="e">
        <f>物品!#REF!</f>
        <v>#REF!</v>
      </c>
      <c r="M79" t="e">
        <f t="shared" si="14"/>
        <v>#REF!</v>
      </c>
      <c r="N79" t="e">
        <f>物品!#REF!</f>
        <v>#REF!</v>
      </c>
      <c r="O79" t="e">
        <f>物品!#REF!</f>
        <v>#REF!</v>
      </c>
      <c r="P79" t="e">
        <f>物品!#REF!</f>
        <v>#REF!</v>
      </c>
      <c r="Q79" t="e">
        <f>物品!#REF!</f>
        <v>#REF!</v>
      </c>
      <c r="R79" t="e">
        <f>物品!#REF!</f>
        <v>#REF!</v>
      </c>
      <c r="S79" t="e">
        <f>物品!#REF!</f>
        <v>#REF!</v>
      </c>
      <c r="T79" t="e">
        <f>物品!#REF!</f>
        <v>#REF!</v>
      </c>
      <c r="U79" t="e">
        <f>物品!#REF!</f>
        <v>#REF!</v>
      </c>
      <c r="V79" t="e">
        <f>物品!#REF!</f>
        <v>#REF!</v>
      </c>
      <c r="W79" t="e">
        <f>物品!#REF!</f>
        <v>#REF!</v>
      </c>
      <c r="X79" t="e">
        <f t="shared" si="15"/>
        <v>#REF!</v>
      </c>
      <c r="Y79" t="e">
        <f>物品!#REF!</f>
        <v>#REF!</v>
      </c>
      <c r="Z79" t="e">
        <f>物品!#REF!</f>
        <v>#REF!</v>
      </c>
      <c r="AA79" t="e">
        <f>物品!#REF!</f>
        <v>#REF!</v>
      </c>
      <c r="AB79" t="e">
        <f>物品!#REF!</f>
        <v>#REF!</v>
      </c>
      <c r="AC79" t="e">
        <f>物品!#REF!</f>
        <v>#REF!</v>
      </c>
      <c r="AD79" t="e">
        <f>物品!#REF!</f>
        <v>#REF!</v>
      </c>
      <c r="AE79" t="e">
        <f>物品!#REF!</f>
        <v>#REF!</v>
      </c>
      <c r="AF79" t="e">
        <f>物品!#REF!</f>
        <v>#REF!</v>
      </c>
      <c r="AG79" t="e">
        <f>物品!#REF!</f>
        <v>#REF!</v>
      </c>
      <c r="AH79" t="e">
        <f>物品!#REF!</f>
        <v>#REF!</v>
      </c>
      <c r="AI79" t="e">
        <f t="shared" si="16"/>
        <v>#REF!</v>
      </c>
      <c r="AJ79" t="e">
        <f>物品!#REF!</f>
        <v>#REF!</v>
      </c>
      <c r="AK79" t="e">
        <f>物品!#REF!</f>
        <v>#REF!</v>
      </c>
      <c r="AL79" t="e">
        <f>物品!#REF!</f>
        <v>#REF!</v>
      </c>
      <c r="AM79" t="e">
        <f>物品!#REF!</f>
        <v>#REF!</v>
      </c>
      <c r="AN79" t="e">
        <f>物品!#REF!</f>
        <v>#REF!</v>
      </c>
      <c r="AO79" t="e">
        <f>物品!#REF!</f>
        <v>#REF!</v>
      </c>
      <c r="AP79" t="e">
        <f>物品!#REF!</f>
        <v>#REF!</v>
      </c>
      <c r="AQ79" t="e">
        <f>物品!#REF!</f>
        <v>#REF!</v>
      </c>
      <c r="AR79" t="e">
        <f>物品!#REF!</f>
        <v>#REF!</v>
      </c>
      <c r="AS79" t="e">
        <f>物品!#REF!</f>
        <v>#REF!</v>
      </c>
      <c r="AT79" t="e">
        <f t="shared" si="17"/>
        <v>#REF!</v>
      </c>
      <c r="AU79" t="e">
        <f>物品!#REF!</f>
        <v>#REF!</v>
      </c>
      <c r="AV79" t="e">
        <f>物品!#REF!</f>
        <v>#REF!</v>
      </c>
      <c r="AW79" t="e">
        <f>物品!#REF!</f>
        <v>#REF!</v>
      </c>
      <c r="AX79" t="e">
        <f>物品!#REF!</f>
        <v>#REF!</v>
      </c>
      <c r="AY79" t="e">
        <f>物品!#REF!</f>
        <v>#REF!</v>
      </c>
      <c r="AZ79" t="e">
        <f>物品!#REF!</f>
        <v>#REF!</v>
      </c>
      <c r="BA79" t="e">
        <f>物品!#REF!</f>
        <v>#REF!</v>
      </c>
      <c r="BB79" t="e">
        <f>物品!#REF!</f>
        <v>#REF!</v>
      </c>
      <c r="BC79" t="e">
        <f>物品!#REF!</f>
        <v>#REF!</v>
      </c>
      <c r="BD79" t="e">
        <f>物品!#REF!</f>
        <v>#REF!</v>
      </c>
      <c r="BE79" t="e">
        <f t="shared" si="18"/>
        <v>#REF!</v>
      </c>
      <c r="BF79" t="e">
        <f>物品!#REF!</f>
        <v>#REF!</v>
      </c>
      <c r="BG79" t="e">
        <f>物品!#REF!</f>
        <v>#REF!</v>
      </c>
      <c r="BH79" t="e">
        <f>物品!#REF!</f>
        <v>#REF!</v>
      </c>
      <c r="BI79" t="e">
        <f>物品!#REF!</f>
        <v>#REF!</v>
      </c>
      <c r="BJ79" t="e">
        <f>物品!#REF!</f>
        <v>#REF!</v>
      </c>
      <c r="BK79" t="e">
        <f>物品!#REF!</f>
        <v>#REF!</v>
      </c>
      <c r="BL79" t="e">
        <f>物品!#REF!</f>
        <v>#REF!</v>
      </c>
      <c r="BM79" t="e">
        <f>物品!#REF!</f>
        <v>#REF!</v>
      </c>
      <c r="BN79" t="e">
        <f>物品!#REF!</f>
        <v>#REF!</v>
      </c>
      <c r="BO79" t="e">
        <f>物品!#REF!</f>
        <v>#REF!</v>
      </c>
      <c r="BP79" t="e">
        <f t="shared" si="19"/>
        <v>#REF!</v>
      </c>
      <c r="BQ79" t="e">
        <f>物品!#REF!</f>
        <v>#REF!</v>
      </c>
      <c r="BR79" t="e">
        <f>物品!#REF!</f>
        <v>#REF!</v>
      </c>
      <c r="BS79" t="e">
        <f>物品!#REF!</f>
        <v>#REF!</v>
      </c>
      <c r="BT79" t="e">
        <f>物品!#REF!</f>
        <v>#REF!</v>
      </c>
      <c r="BU79" t="e">
        <f>物品!#REF!</f>
        <v>#REF!</v>
      </c>
      <c r="BV79" t="e">
        <f>物品!#REF!</f>
        <v>#REF!</v>
      </c>
      <c r="BW79" t="e">
        <f>物品!#REF!</f>
        <v>#REF!</v>
      </c>
      <c r="BX79" t="e">
        <f>物品!#REF!</f>
        <v>#REF!</v>
      </c>
      <c r="BY79" t="e">
        <f>物品!#REF!</f>
        <v>#REF!</v>
      </c>
      <c r="BZ79" t="e">
        <f>物品!#REF!</f>
        <v>#REF!</v>
      </c>
      <c r="CA79" t="e">
        <f t="shared" si="20"/>
        <v>#REF!</v>
      </c>
      <c r="CB79" t="e">
        <f t="shared" si="21"/>
        <v>#REF!</v>
      </c>
      <c r="CC79" t="e">
        <f t="shared" si="22"/>
        <v>#REF!</v>
      </c>
      <c r="CD79" t="e">
        <f t="shared" si="23"/>
        <v>#REF!</v>
      </c>
      <c r="CE79" t="e">
        <f t="shared" si="24"/>
        <v>#REF!</v>
      </c>
      <c r="CF79" t="e">
        <f t="shared" si="25"/>
        <v>#REF!</v>
      </c>
      <c r="CG79" t="e">
        <f t="shared" si="26"/>
        <v>#REF!</v>
      </c>
      <c r="CH79" t="e">
        <f t="shared" si="27"/>
        <v>#REF!</v>
      </c>
    </row>
    <row r="80" spans="1:86">
      <c r="A80" t="e">
        <f>物品!#REF!</f>
        <v>#REF!</v>
      </c>
      <c r="B80" t="e">
        <f>物品!#REF!</f>
        <v>#REF!</v>
      </c>
      <c r="C80" t="e">
        <f>物品!#REF!</f>
        <v>#REF!</v>
      </c>
      <c r="D80" t="e">
        <f>物品!#REF!</f>
        <v>#REF!</v>
      </c>
      <c r="E80" t="e">
        <f>物品!#REF!</f>
        <v>#REF!</v>
      </c>
      <c r="F80" t="e">
        <f>物品!#REF!</f>
        <v>#REF!</v>
      </c>
      <c r="G80" t="e">
        <f>物品!#REF!</f>
        <v>#REF!</v>
      </c>
      <c r="H80" t="e">
        <f>物品!#REF!</f>
        <v>#REF!</v>
      </c>
      <c r="I80" t="e">
        <f>物品!#REF!</f>
        <v>#REF!</v>
      </c>
      <c r="J80" t="e">
        <f>物品!#REF!</f>
        <v>#REF!</v>
      </c>
      <c r="K80" t="e">
        <f>物品!#REF!</f>
        <v>#REF!</v>
      </c>
      <c r="L80" t="e">
        <f>物品!#REF!</f>
        <v>#REF!</v>
      </c>
      <c r="M80" t="e">
        <f t="shared" si="14"/>
        <v>#REF!</v>
      </c>
      <c r="N80" t="e">
        <f>物品!#REF!</f>
        <v>#REF!</v>
      </c>
      <c r="O80" t="e">
        <f>物品!#REF!</f>
        <v>#REF!</v>
      </c>
      <c r="P80" t="e">
        <f>物品!#REF!</f>
        <v>#REF!</v>
      </c>
      <c r="Q80" t="e">
        <f>物品!#REF!</f>
        <v>#REF!</v>
      </c>
      <c r="R80" t="e">
        <f>物品!#REF!</f>
        <v>#REF!</v>
      </c>
      <c r="S80" t="e">
        <f>物品!#REF!</f>
        <v>#REF!</v>
      </c>
      <c r="T80" t="e">
        <f>物品!#REF!</f>
        <v>#REF!</v>
      </c>
      <c r="U80" t="e">
        <f>物品!#REF!</f>
        <v>#REF!</v>
      </c>
      <c r="V80" t="e">
        <f>物品!#REF!</f>
        <v>#REF!</v>
      </c>
      <c r="W80" t="e">
        <f>物品!#REF!</f>
        <v>#REF!</v>
      </c>
      <c r="X80" t="e">
        <f t="shared" si="15"/>
        <v>#REF!</v>
      </c>
      <c r="Y80" t="e">
        <f>物品!#REF!</f>
        <v>#REF!</v>
      </c>
      <c r="Z80" t="e">
        <f>物品!#REF!</f>
        <v>#REF!</v>
      </c>
      <c r="AA80" t="e">
        <f>物品!#REF!</f>
        <v>#REF!</v>
      </c>
      <c r="AB80" t="e">
        <f>物品!#REF!</f>
        <v>#REF!</v>
      </c>
      <c r="AC80" t="e">
        <f>物品!#REF!</f>
        <v>#REF!</v>
      </c>
      <c r="AD80" t="e">
        <f>物品!#REF!</f>
        <v>#REF!</v>
      </c>
      <c r="AE80" t="e">
        <f>物品!#REF!</f>
        <v>#REF!</v>
      </c>
      <c r="AF80" t="e">
        <f>物品!#REF!</f>
        <v>#REF!</v>
      </c>
      <c r="AG80" t="e">
        <f>物品!#REF!</f>
        <v>#REF!</v>
      </c>
      <c r="AH80" t="e">
        <f>物品!#REF!</f>
        <v>#REF!</v>
      </c>
      <c r="AI80" t="e">
        <f t="shared" si="16"/>
        <v>#REF!</v>
      </c>
      <c r="AJ80" t="e">
        <f>物品!#REF!</f>
        <v>#REF!</v>
      </c>
      <c r="AK80" t="e">
        <f>物品!#REF!</f>
        <v>#REF!</v>
      </c>
      <c r="AL80" t="e">
        <f>物品!#REF!</f>
        <v>#REF!</v>
      </c>
      <c r="AM80" t="e">
        <f>物品!#REF!</f>
        <v>#REF!</v>
      </c>
      <c r="AN80" t="e">
        <f>物品!#REF!</f>
        <v>#REF!</v>
      </c>
      <c r="AO80" t="e">
        <f>物品!#REF!</f>
        <v>#REF!</v>
      </c>
      <c r="AP80" t="e">
        <f>物品!#REF!</f>
        <v>#REF!</v>
      </c>
      <c r="AQ80" t="e">
        <f>物品!#REF!</f>
        <v>#REF!</v>
      </c>
      <c r="AR80" t="e">
        <f>物品!#REF!</f>
        <v>#REF!</v>
      </c>
      <c r="AS80" t="e">
        <f>物品!#REF!</f>
        <v>#REF!</v>
      </c>
      <c r="AT80" t="e">
        <f t="shared" si="17"/>
        <v>#REF!</v>
      </c>
      <c r="AU80" t="e">
        <f>物品!#REF!</f>
        <v>#REF!</v>
      </c>
      <c r="AV80" t="e">
        <f>物品!#REF!</f>
        <v>#REF!</v>
      </c>
      <c r="AW80" t="e">
        <f>物品!#REF!</f>
        <v>#REF!</v>
      </c>
      <c r="AX80" t="e">
        <f>物品!#REF!</f>
        <v>#REF!</v>
      </c>
      <c r="AY80" t="e">
        <f>物品!#REF!</f>
        <v>#REF!</v>
      </c>
      <c r="AZ80" t="e">
        <f>物品!#REF!</f>
        <v>#REF!</v>
      </c>
      <c r="BA80" t="e">
        <f>物品!#REF!</f>
        <v>#REF!</v>
      </c>
      <c r="BB80" t="e">
        <f>物品!#REF!</f>
        <v>#REF!</v>
      </c>
      <c r="BC80" t="e">
        <f>物品!#REF!</f>
        <v>#REF!</v>
      </c>
      <c r="BD80" t="e">
        <f>物品!#REF!</f>
        <v>#REF!</v>
      </c>
      <c r="BE80" t="e">
        <f t="shared" si="18"/>
        <v>#REF!</v>
      </c>
      <c r="BF80" t="e">
        <f>物品!#REF!</f>
        <v>#REF!</v>
      </c>
      <c r="BG80" t="e">
        <f>物品!#REF!</f>
        <v>#REF!</v>
      </c>
      <c r="BH80" t="e">
        <f>物品!#REF!</f>
        <v>#REF!</v>
      </c>
      <c r="BI80" t="e">
        <f>物品!#REF!</f>
        <v>#REF!</v>
      </c>
      <c r="BJ80" t="e">
        <f>物品!#REF!</f>
        <v>#REF!</v>
      </c>
      <c r="BK80" t="e">
        <f>物品!#REF!</f>
        <v>#REF!</v>
      </c>
      <c r="BL80" t="e">
        <f>物品!#REF!</f>
        <v>#REF!</v>
      </c>
      <c r="BM80" t="e">
        <f>物品!#REF!</f>
        <v>#REF!</v>
      </c>
      <c r="BN80" t="e">
        <f>物品!#REF!</f>
        <v>#REF!</v>
      </c>
      <c r="BO80" t="e">
        <f>物品!#REF!</f>
        <v>#REF!</v>
      </c>
      <c r="BP80" t="e">
        <f t="shared" si="19"/>
        <v>#REF!</v>
      </c>
      <c r="BQ80" t="e">
        <f>物品!#REF!</f>
        <v>#REF!</v>
      </c>
      <c r="BR80" t="e">
        <f>物品!#REF!</f>
        <v>#REF!</v>
      </c>
      <c r="BS80" t="e">
        <f>物品!#REF!</f>
        <v>#REF!</v>
      </c>
      <c r="BT80" t="e">
        <f>物品!#REF!</f>
        <v>#REF!</v>
      </c>
      <c r="BU80" t="e">
        <f>物品!#REF!</f>
        <v>#REF!</v>
      </c>
      <c r="BV80" t="e">
        <f>物品!#REF!</f>
        <v>#REF!</v>
      </c>
      <c r="BW80" t="e">
        <f>物品!#REF!</f>
        <v>#REF!</v>
      </c>
      <c r="BX80" t="e">
        <f>物品!#REF!</f>
        <v>#REF!</v>
      </c>
      <c r="BY80" t="e">
        <f>物品!#REF!</f>
        <v>#REF!</v>
      </c>
      <c r="BZ80" t="e">
        <f>物品!#REF!</f>
        <v>#REF!</v>
      </c>
      <c r="CA80" t="e">
        <f t="shared" si="20"/>
        <v>#REF!</v>
      </c>
      <c r="CB80" t="e">
        <f t="shared" si="21"/>
        <v>#REF!</v>
      </c>
      <c r="CC80" t="e">
        <f t="shared" si="22"/>
        <v>#REF!</v>
      </c>
      <c r="CD80" t="e">
        <f t="shared" si="23"/>
        <v>#REF!</v>
      </c>
      <c r="CE80" t="e">
        <f t="shared" si="24"/>
        <v>#REF!</v>
      </c>
      <c r="CF80" t="e">
        <f t="shared" si="25"/>
        <v>#REF!</v>
      </c>
      <c r="CG80" t="e">
        <f t="shared" si="26"/>
        <v>#REF!</v>
      </c>
      <c r="CH80" t="e">
        <f t="shared" si="27"/>
        <v>#REF!</v>
      </c>
    </row>
    <row r="81" spans="1:86">
      <c r="A81" t="e">
        <f>物品!#REF!</f>
        <v>#REF!</v>
      </c>
      <c r="B81" t="e">
        <f>物品!#REF!</f>
        <v>#REF!</v>
      </c>
      <c r="C81" t="e">
        <f>物品!#REF!</f>
        <v>#REF!</v>
      </c>
      <c r="D81" t="e">
        <f>物品!#REF!</f>
        <v>#REF!</v>
      </c>
      <c r="E81" t="e">
        <f>物品!#REF!</f>
        <v>#REF!</v>
      </c>
      <c r="F81" t="e">
        <f>物品!#REF!</f>
        <v>#REF!</v>
      </c>
      <c r="G81" t="e">
        <f>物品!#REF!</f>
        <v>#REF!</v>
      </c>
      <c r="H81" t="e">
        <f>物品!#REF!</f>
        <v>#REF!</v>
      </c>
      <c r="I81" t="e">
        <f>物品!#REF!</f>
        <v>#REF!</v>
      </c>
      <c r="J81" t="e">
        <f>物品!#REF!</f>
        <v>#REF!</v>
      </c>
      <c r="K81" t="e">
        <f>物品!#REF!</f>
        <v>#REF!</v>
      </c>
      <c r="L81" t="e">
        <f>物品!#REF!</f>
        <v>#REF!</v>
      </c>
      <c r="M81" t="e">
        <f t="shared" si="14"/>
        <v>#REF!</v>
      </c>
      <c r="N81" t="e">
        <f>物品!#REF!</f>
        <v>#REF!</v>
      </c>
      <c r="O81" t="e">
        <f>物品!#REF!</f>
        <v>#REF!</v>
      </c>
      <c r="P81" t="e">
        <f>物品!#REF!</f>
        <v>#REF!</v>
      </c>
      <c r="Q81" t="e">
        <f>物品!#REF!</f>
        <v>#REF!</v>
      </c>
      <c r="R81" t="e">
        <f>物品!#REF!</f>
        <v>#REF!</v>
      </c>
      <c r="S81" t="e">
        <f>物品!#REF!</f>
        <v>#REF!</v>
      </c>
      <c r="T81" t="e">
        <f>物品!#REF!</f>
        <v>#REF!</v>
      </c>
      <c r="U81" t="e">
        <f>物品!#REF!</f>
        <v>#REF!</v>
      </c>
      <c r="V81" t="e">
        <f>物品!#REF!</f>
        <v>#REF!</v>
      </c>
      <c r="W81" t="e">
        <f>物品!#REF!</f>
        <v>#REF!</v>
      </c>
      <c r="X81" t="e">
        <f t="shared" si="15"/>
        <v>#REF!</v>
      </c>
      <c r="Y81" t="e">
        <f>物品!#REF!</f>
        <v>#REF!</v>
      </c>
      <c r="Z81" t="e">
        <f>物品!#REF!</f>
        <v>#REF!</v>
      </c>
      <c r="AA81" t="e">
        <f>物品!#REF!</f>
        <v>#REF!</v>
      </c>
      <c r="AB81" t="e">
        <f>物品!#REF!</f>
        <v>#REF!</v>
      </c>
      <c r="AC81" t="e">
        <f>物品!#REF!</f>
        <v>#REF!</v>
      </c>
      <c r="AD81" t="e">
        <f>物品!#REF!</f>
        <v>#REF!</v>
      </c>
      <c r="AE81" t="e">
        <f>物品!#REF!</f>
        <v>#REF!</v>
      </c>
      <c r="AF81" t="e">
        <f>物品!#REF!</f>
        <v>#REF!</v>
      </c>
      <c r="AG81" t="e">
        <f>物品!#REF!</f>
        <v>#REF!</v>
      </c>
      <c r="AH81" t="e">
        <f>物品!#REF!</f>
        <v>#REF!</v>
      </c>
      <c r="AI81" t="e">
        <f t="shared" si="16"/>
        <v>#REF!</v>
      </c>
      <c r="AJ81" t="e">
        <f>物品!#REF!</f>
        <v>#REF!</v>
      </c>
      <c r="AK81" t="e">
        <f>物品!#REF!</f>
        <v>#REF!</v>
      </c>
      <c r="AL81" t="e">
        <f>物品!#REF!</f>
        <v>#REF!</v>
      </c>
      <c r="AM81" t="e">
        <f>物品!#REF!</f>
        <v>#REF!</v>
      </c>
      <c r="AN81" t="e">
        <f>物品!#REF!</f>
        <v>#REF!</v>
      </c>
      <c r="AO81" t="e">
        <f>物品!#REF!</f>
        <v>#REF!</v>
      </c>
      <c r="AP81" t="e">
        <f>物品!#REF!</f>
        <v>#REF!</v>
      </c>
      <c r="AQ81" t="e">
        <f>物品!#REF!</f>
        <v>#REF!</v>
      </c>
      <c r="AR81" t="e">
        <f>物品!#REF!</f>
        <v>#REF!</v>
      </c>
      <c r="AS81" t="e">
        <f>物品!#REF!</f>
        <v>#REF!</v>
      </c>
      <c r="AT81" t="e">
        <f t="shared" si="17"/>
        <v>#REF!</v>
      </c>
      <c r="AU81" t="e">
        <f>物品!#REF!</f>
        <v>#REF!</v>
      </c>
      <c r="AV81" t="e">
        <f>物品!#REF!</f>
        <v>#REF!</v>
      </c>
      <c r="AW81" t="e">
        <f>物品!#REF!</f>
        <v>#REF!</v>
      </c>
      <c r="AX81" t="e">
        <f>物品!#REF!</f>
        <v>#REF!</v>
      </c>
      <c r="AY81" t="e">
        <f>物品!#REF!</f>
        <v>#REF!</v>
      </c>
      <c r="AZ81" t="e">
        <f>物品!#REF!</f>
        <v>#REF!</v>
      </c>
      <c r="BA81" t="e">
        <f>物品!#REF!</f>
        <v>#REF!</v>
      </c>
      <c r="BB81" t="e">
        <f>物品!#REF!</f>
        <v>#REF!</v>
      </c>
      <c r="BC81" t="e">
        <f>物品!#REF!</f>
        <v>#REF!</v>
      </c>
      <c r="BD81" t="e">
        <f>物品!#REF!</f>
        <v>#REF!</v>
      </c>
      <c r="BE81" t="e">
        <f t="shared" si="18"/>
        <v>#REF!</v>
      </c>
      <c r="BF81" t="e">
        <f>物品!#REF!</f>
        <v>#REF!</v>
      </c>
      <c r="BG81" t="e">
        <f>物品!#REF!</f>
        <v>#REF!</v>
      </c>
      <c r="BH81" t="e">
        <f>物品!#REF!</f>
        <v>#REF!</v>
      </c>
      <c r="BI81" t="e">
        <f>物品!#REF!</f>
        <v>#REF!</v>
      </c>
      <c r="BJ81" t="e">
        <f>物品!#REF!</f>
        <v>#REF!</v>
      </c>
      <c r="BK81" t="e">
        <f>物品!#REF!</f>
        <v>#REF!</v>
      </c>
      <c r="BL81" t="e">
        <f>物品!#REF!</f>
        <v>#REF!</v>
      </c>
      <c r="BM81" t="e">
        <f>物品!#REF!</f>
        <v>#REF!</v>
      </c>
      <c r="BN81" t="e">
        <f>物品!#REF!</f>
        <v>#REF!</v>
      </c>
      <c r="BO81" t="e">
        <f>物品!#REF!</f>
        <v>#REF!</v>
      </c>
      <c r="BP81" t="e">
        <f t="shared" si="19"/>
        <v>#REF!</v>
      </c>
      <c r="BQ81" t="e">
        <f>物品!#REF!</f>
        <v>#REF!</v>
      </c>
      <c r="BR81" t="e">
        <f>物品!#REF!</f>
        <v>#REF!</v>
      </c>
      <c r="BS81" t="e">
        <f>物品!#REF!</f>
        <v>#REF!</v>
      </c>
      <c r="BT81" t="e">
        <f>物品!#REF!</f>
        <v>#REF!</v>
      </c>
      <c r="BU81" t="e">
        <f>物品!#REF!</f>
        <v>#REF!</v>
      </c>
      <c r="BV81" t="e">
        <f>物品!#REF!</f>
        <v>#REF!</v>
      </c>
      <c r="BW81" t="e">
        <f>物品!#REF!</f>
        <v>#REF!</v>
      </c>
      <c r="BX81" t="e">
        <f>物品!#REF!</f>
        <v>#REF!</v>
      </c>
      <c r="BY81" t="e">
        <f>物品!#REF!</f>
        <v>#REF!</v>
      </c>
      <c r="BZ81" t="e">
        <f>物品!#REF!</f>
        <v>#REF!</v>
      </c>
      <c r="CA81" t="e">
        <f t="shared" si="20"/>
        <v>#REF!</v>
      </c>
      <c r="CB81" t="e">
        <f t="shared" si="21"/>
        <v>#REF!</v>
      </c>
      <c r="CC81" t="e">
        <f t="shared" si="22"/>
        <v>#REF!</v>
      </c>
      <c r="CD81" t="e">
        <f t="shared" si="23"/>
        <v>#REF!</v>
      </c>
      <c r="CE81" t="e">
        <f t="shared" si="24"/>
        <v>#REF!</v>
      </c>
      <c r="CF81" t="e">
        <f t="shared" si="25"/>
        <v>#REF!</v>
      </c>
      <c r="CG81" t="e">
        <f t="shared" si="26"/>
        <v>#REF!</v>
      </c>
      <c r="CH81" t="e">
        <f t="shared" si="27"/>
        <v>#REF!</v>
      </c>
    </row>
    <row r="82" spans="1:86">
      <c r="A82" t="e">
        <f>物品!#REF!</f>
        <v>#REF!</v>
      </c>
      <c r="B82" t="e">
        <f>物品!#REF!</f>
        <v>#REF!</v>
      </c>
      <c r="C82" t="e">
        <f>物品!#REF!</f>
        <v>#REF!</v>
      </c>
      <c r="D82" t="e">
        <f>物品!#REF!</f>
        <v>#REF!</v>
      </c>
      <c r="E82" t="e">
        <f>物品!#REF!</f>
        <v>#REF!</v>
      </c>
      <c r="F82" t="e">
        <f>物品!#REF!</f>
        <v>#REF!</v>
      </c>
      <c r="G82" t="e">
        <f>物品!#REF!</f>
        <v>#REF!</v>
      </c>
      <c r="H82" t="e">
        <f>物品!#REF!</f>
        <v>#REF!</v>
      </c>
      <c r="I82" t="e">
        <f>物品!#REF!</f>
        <v>#REF!</v>
      </c>
      <c r="J82" t="e">
        <f>物品!#REF!</f>
        <v>#REF!</v>
      </c>
      <c r="K82" t="e">
        <f>物品!#REF!</f>
        <v>#REF!</v>
      </c>
      <c r="L82" t="e">
        <f>物品!#REF!</f>
        <v>#REF!</v>
      </c>
      <c r="M82" t="e">
        <f t="shared" si="14"/>
        <v>#REF!</v>
      </c>
      <c r="N82" t="e">
        <f>物品!#REF!</f>
        <v>#REF!</v>
      </c>
      <c r="O82" t="e">
        <f>物品!#REF!</f>
        <v>#REF!</v>
      </c>
      <c r="P82" t="e">
        <f>物品!#REF!</f>
        <v>#REF!</v>
      </c>
      <c r="Q82" t="e">
        <f>物品!#REF!</f>
        <v>#REF!</v>
      </c>
      <c r="R82" t="e">
        <f>物品!#REF!</f>
        <v>#REF!</v>
      </c>
      <c r="S82" t="e">
        <f>物品!#REF!</f>
        <v>#REF!</v>
      </c>
      <c r="T82" t="e">
        <f>物品!#REF!</f>
        <v>#REF!</v>
      </c>
      <c r="U82" t="e">
        <f>物品!#REF!</f>
        <v>#REF!</v>
      </c>
      <c r="V82" t="e">
        <f>物品!#REF!</f>
        <v>#REF!</v>
      </c>
      <c r="W82" t="e">
        <f>物品!#REF!</f>
        <v>#REF!</v>
      </c>
      <c r="X82" t="e">
        <f t="shared" si="15"/>
        <v>#REF!</v>
      </c>
      <c r="Y82" t="e">
        <f>物品!#REF!</f>
        <v>#REF!</v>
      </c>
      <c r="Z82" t="e">
        <f>物品!#REF!</f>
        <v>#REF!</v>
      </c>
      <c r="AA82" t="e">
        <f>物品!#REF!</f>
        <v>#REF!</v>
      </c>
      <c r="AB82" t="e">
        <f>物品!#REF!</f>
        <v>#REF!</v>
      </c>
      <c r="AC82" t="e">
        <f>物品!#REF!</f>
        <v>#REF!</v>
      </c>
      <c r="AD82" t="e">
        <f>物品!#REF!</f>
        <v>#REF!</v>
      </c>
      <c r="AE82" t="e">
        <f>物品!#REF!</f>
        <v>#REF!</v>
      </c>
      <c r="AF82" t="e">
        <f>物品!#REF!</f>
        <v>#REF!</v>
      </c>
      <c r="AG82" t="e">
        <f>物品!#REF!</f>
        <v>#REF!</v>
      </c>
      <c r="AH82" t="e">
        <f>物品!#REF!</f>
        <v>#REF!</v>
      </c>
      <c r="AI82" t="e">
        <f t="shared" si="16"/>
        <v>#REF!</v>
      </c>
      <c r="AJ82" t="e">
        <f>物品!#REF!</f>
        <v>#REF!</v>
      </c>
      <c r="AK82" t="e">
        <f>物品!#REF!</f>
        <v>#REF!</v>
      </c>
      <c r="AL82" t="e">
        <f>物品!#REF!</f>
        <v>#REF!</v>
      </c>
      <c r="AM82" t="e">
        <f>物品!#REF!</f>
        <v>#REF!</v>
      </c>
      <c r="AN82" t="e">
        <f>物品!#REF!</f>
        <v>#REF!</v>
      </c>
      <c r="AO82" t="e">
        <f>物品!#REF!</f>
        <v>#REF!</v>
      </c>
      <c r="AP82" t="e">
        <f>物品!#REF!</f>
        <v>#REF!</v>
      </c>
      <c r="AQ82" t="e">
        <f>物品!#REF!</f>
        <v>#REF!</v>
      </c>
      <c r="AR82" t="e">
        <f>物品!#REF!</f>
        <v>#REF!</v>
      </c>
      <c r="AS82" t="e">
        <f>物品!#REF!</f>
        <v>#REF!</v>
      </c>
      <c r="AT82" t="e">
        <f t="shared" si="17"/>
        <v>#REF!</v>
      </c>
      <c r="AU82" t="e">
        <f>物品!#REF!</f>
        <v>#REF!</v>
      </c>
      <c r="AV82" t="e">
        <f>物品!#REF!</f>
        <v>#REF!</v>
      </c>
      <c r="AW82" t="e">
        <f>物品!#REF!</f>
        <v>#REF!</v>
      </c>
      <c r="AX82" t="e">
        <f>物品!#REF!</f>
        <v>#REF!</v>
      </c>
      <c r="AY82" t="e">
        <f>物品!#REF!</f>
        <v>#REF!</v>
      </c>
      <c r="AZ82" t="e">
        <f>物品!#REF!</f>
        <v>#REF!</v>
      </c>
      <c r="BA82" t="e">
        <f>物品!#REF!</f>
        <v>#REF!</v>
      </c>
      <c r="BB82" t="e">
        <f>物品!#REF!</f>
        <v>#REF!</v>
      </c>
      <c r="BC82" t="e">
        <f>物品!#REF!</f>
        <v>#REF!</v>
      </c>
      <c r="BD82" t="e">
        <f>物品!#REF!</f>
        <v>#REF!</v>
      </c>
      <c r="BE82" t="e">
        <f t="shared" si="18"/>
        <v>#REF!</v>
      </c>
      <c r="BF82" t="e">
        <f>物品!#REF!</f>
        <v>#REF!</v>
      </c>
      <c r="BG82" t="e">
        <f>物品!#REF!</f>
        <v>#REF!</v>
      </c>
      <c r="BH82" t="e">
        <f>物品!#REF!</f>
        <v>#REF!</v>
      </c>
      <c r="BI82" t="e">
        <f>物品!#REF!</f>
        <v>#REF!</v>
      </c>
      <c r="BJ82" t="e">
        <f>物品!#REF!</f>
        <v>#REF!</v>
      </c>
      <c r="BK82" t="e">
        <f>物品!#REF!</f>
        <v>#REF!</v>
      </c>
      <c r="BL82" t="e">
        <f>物品!#REF!</f>
        <v>#REF!</v>
      </c>
      <c r="BM82" t="e">
        <f>物品!#REF!</f>
        <v>#REF!</v>
      </c>
      <c r="BN82" t="e">
        <f>物品!#REF!</f>
        <v>#REF!</v>
      </c>
      <c r="BO82" t="e">
        <f>物品!#REF!</f>
        <v>#REF!</v>
      </c>
      <c r="BP82" t="e">
        <f t="shared" si="19"/>
        <v>#REF!</v>
      </c>
      <c r="BQ82" t="e">
        <f>物品!#REF!</f>
        <v>#REF!</v>
      </c>
      <c r="BR82" t="e">
        <f>物品!#REF!</f>
        <v>#REF!</v>
      </c>
      <c r="BS82" t="e">
        <f>物品!#REF!</f>
        <v>#REF!</v>
      </c>
      <c r="BT82" t="e">
        <f>物品!#REF!</f>
        <v>#REF!</v>
      </c>
      <c r="BU82" t="e">
        <f>物品!#REF!</f>
        <v>#REF!</v>
      </c>
      <c r="BV82" t="e">
        <f>物品!#REF!</f>
        <v>#REF!</v>
      </c>
      <c r="BW82" t="e">
        <f>物品!#REF!</f>
        <v>#REF!</v>
      </c>
      <c r="BX82" t="e">
        <f>物品!#REF!</f>
        <v>#REF!</v>
      </c>
      <c r="BY82" t="e">
        <f>物品!#REF!</f>
        <v>#REF!</v>
      </c>
      <c r="BZ82" t="e">
        <f>物品!#REF!</f>
        <v>#REF!</v>
      </c>
      <c r="CA82" t="e">
        <f t="shared" si="20"/>
        <v>#REF!</v>
      </c>
      <c r="CB82" t="e">
        <f t="shared" si="21"/>
        <v>#REF!</v>
      </c>
      <c r="CC82" t="e">
        <f t="shared" si="22"/>
        <v>#REF!</v>
      </c>
      <c r="CD82" t="e">
        <f t="shared" si="23"/>
        <v>#REF!</v>
      </c>
      <c r="CE82" t="e">
        <f t="shared" si="24"/>
        <v>#REF!</v>
      </c>
      <c r="CF82" t="e">
        <f t="shared" si="25"/>
        <v>#REF!</v>
      </c>
      <c r="CG82" t="e">
        <f t="shared" si="26"/>
        <v>#REF!</v>
      </c>
      <c r="CH82" t="e">
        <f t="shared" si="27"/>
        <v>#REF!</v>
      </c>
    </row>
    <row r="83" spans="1:86">
      <c r="A83" t="e">
        <f>物品!#REF!</f>
        <v>#REF!</v>
      </c>
      <c r="B83" t="e">
        <f>物品!#REF!</f>
        <v>#REF!</v>
      </c>
      <c r="C83" t="e">
        <f>物品!#REF!</f>
        <v>#REF!</v>
      </c>
      <c r="D83" t="e">
        <f>物品!#REF!</f>
        <v>#REF!</v>
      </c>
      <c r="E83" t="e">
        <f>物品!#REF!</f>
        <v>#REF!</v>
      </c>
      <c r="F83" t="e">
        <f>物品!#REF!</f>
        <v>#REF!</v>
      </c>
      <c r="G83" t="e">
        <f>物品!#REF!</f>
        <v>#REF!</v>
      </c>
      <c r="H83" t="e">
        <f>物品!#REF!</f>
        <v>#REF!</v>
      </c>
      <c r="I83" t="e">
        <f>物品!#REF!</f>
        <v>#REF!</v>
      </c>
      <c r="J83" t="e">
        <f>物品!#REF!</f>
        <v>#REF!</v>
      </c>
      <c r="K83" t="e">
        <f>物品!#REF!</f>
        <v>#REF!</v>
      </c>
      <c r="L83" t="e">
        <f>物品!#REF!</f>
        <v>#REF!</v>
      </c>
      <c r="M83" t="e">
        <f t="shared" si="14"/>
        <v>#REF!</v>
      </c>
      <c r="N83" t="e">
        <f>物品!#REF!</f>
        <v>#REF!</v>
      </c>
      <c r="O83" t="e">
        <f>物品!#REF!</f>
        <v>#REF!</v>
      </c>
      <c r="P83" t="e">
        <f>物品!#REF!</f>
        <v>#REF!</v>
      </c>
      <c r="Q83" t="e">
        <f>物品!#REF!</f>
        <v>#REF!</v>
      </c>
      <c r="R83" t="e">
        <f>物品!#REF!</f>
        <v>#REF!</v>
      </c>
      <c r="S83" t="e">
        <f>物品!#REF!</f>
        <v>#REF!</v>
      </c>
      <c r="T83" t="e">
        <f>物品!#REF!</f>
        <v>#REF!</v>
      </c>
      <c r="U83" t="e">
        <f>物品!#REF!</f>
        <v>#REF!</v>
      </c>
      <c r="V83" t="e">
        <f>物品!#REF!</f>
        <v>#REF!</v>
      </c>
      <c r="W83" t="e">
        <f>物品!#REF!</f>
        <v>#REF!</v>
      </c>
      <c r="X83" t="e">
        <f t="shared" si="15"/>
        <v>#REF!</v>
      </c>
      <c r="Y83" t="e">
        <f>物品!#REF!</f>
        <v>#REF!</v>
      </c>
      <c r="Z83" t="e">
        <f>物品!#REF!</f>
        <v>#REF!</v>
      </c>
      <c r="AA83" t="e">
        <f>物品!#REF!</f>
        <v>#REF!</v>
      </c>
      <c r="AB83" t="e">
        <f>物品!#REF!</f>
        <v>#REF!</v>
      </c>
      <c r="AC83" t="e">
        <f>物品!#REF!</f>
        <v>#REF!</v>
      </c>
      <c r="AD83" t="e">
        <f>物品!#REF!</f>
        <v>#REF!</v>
      </c>
      <c r="AE83" t="e">
        <f>物品!#REF!</f>
        <v>#REF!</v>
      </c>
      <c r="AF83" t="e">
        <f>物品!#REF!</f>
        <v>#REF!</v>
      </c>
      <c r="AG83" t="e">
        <f>物品!#REF!</f>
        <v>#REF!</v>
      </c>
      <c r="AH83" t="e">
        <f>物品!#REF!</f>
        <v>#REF!</v>
      </c>
      <c r="AI83" t="e">
        <f t="shared" si="16"/>
        <v>#REF!</v>
      </c>
      <c r="AJ83" t="e">
        <f>物品!#REF!</f>
        <v>#REF!</v>
      </c>
      <c r="AK83" t="e">
        <f>物品!#REF!</f>
        <v>#REF!</v>
      </c>
      <c r="AL83" t="e">
        <f>物品!#REF!</f>
        <v>#REF!</v>
      </c>
      <c r="AM83" t="e">
        <f>物品!#REF!</f>
        <v>#REF!</v>
      </c>
      <c r="AN83" t="e">
        <f>物品!#REF!</f>
        <v>#REF!</v>
      </c>
      <c r="AO83" t="e">
        <f>物品!#REF!</f>
        <v>#REF!</v>
      </c>
      <c r="AP83" t="e">
        <f>物品!#REF!</f>
        <v>#REF!</v>
      </c>
      <c r="AQ83" t="e">
        <f>物品!#REF!</f>
        <v>#REF!</v>
      </c>
      <c r="AR83" t="e">
        <f>物品!#REF!</f>
        <v>#REF!</v>
      </c>
      <c r="AS83" t="e">
        <f>物品!#REF!</f>
        <v>#REF!</v>
      </c>
      <c r="AT83" t="e">
        <f t="shared" si="17"/>
        <v>#REF!</v>
      </c>
      <c r="AU83" t="e">
        <f>物品!#REF!</f>
        <v>#REF!</v>
      </c>
      <c r="AV83" t="e">
        <f>物品!#REF!</f>
        <v>#REF!</v>
      </c>
      <c r="AW83" t="e">
        <f>物品!#REF!</f>
        <v>#REF!</v>
      </c>
      <c r="AX83" t="e">
        <f>物品!#REF!</f>
        <v>#REF!</v>
      </c>
      <c r="AY83" t="e">
        <f>物品!#REF!</f>
        <v>#REF!</v>
      </c>
      <c r="AZ83" t="e">
        <f>物品!#REF!</f>
        <v>#REF!</v>
      </c>
      <c r="BA83" t="e">
        <f>物品!#REF!</f>
        <v>#REF!</v>
      </c>
      <c r="BB83" t="e">
        <f>物品!#REF!</f>
        <v>#REF!</v>
      </c>
      <c r="BC83" t="e">
        <f>物品!#REF!</f>
        <v>#REF!</v>
      </c>
      <c r="BD83" t="e">
        <f>物品!#REF!</f>
        <v>#REF!</v>
      </c>
      <c r="BE83" t="e">
        <f t="shared" si="18"/>
        <v>#REF!</v>
      </c>
      <c r="BF83" t="e">
        <f>物品!#REF!</f>
        <v>#REF!</v>
      </c>
      <c r="BG83" t="e">
        <f>物品!#REF!</f>
        <v>#REF!</v>
      </c>
      <c r="BH83" t="e">
        <f>物品!#REF!</f>
        <v>#REF!</v>
      </c>
      <c r="BI83" t="e">
        <f>物品!#REF!</f>
        <v>#REF!</v>
      </c>
      <c r="BJ83" t="e">
        <f>物品!#REF!</f>
        <v>#REF!</v>
      </c>
      <c r="BK83" t="e">
        <f>物品!#REF!</f>
        <v>#REF!</v>
      </c>
      <c r="BL83" t="e">
        <f>物品!#REF!</f>
        <v>#REF!</v>
      </c>
      <c r="BM83" t="e">
        <f>物品!#REF!</f>
        <v>#REF!</v>
      </c>
      <c r="BN83" t="e">
        <f>物品!#REF!</f>
        <v>#REF!</v>
      </c>
      <c r="BO83" t="e">
        <f>物品!#REF!</f>
        <v>#REF!</v>
      </c>
      <c r="BP83" t="e">
        <f t="shared" si="19"/>
        <v>#REF!</v>
      </c>
      <c r="BQ83" t="e">
        <f>物品!#REF!</f>
        <v>#REF!</v>
      </c>
      <c r="BR83" t="e">
        <f>物品!#REF!</f>
        <v>#REF!</v>
      </c>
      <c r="BS83" t="e">
        <f>物品!#REF!</f>
        <v>#REF!</v>
      </c>
      <c r="BT83" t="e">
        <f>物品!#REF!</f>
        <v>#REF!</v>
      </c>
      <c r="BU83" t="e">
        <f>物品!#REF!</f>
        <v>#REF!</v>
      </c>
      <c r="BV83" t="e">
        <f>物品!#REF!</f>
        <v>#REF!</v>
      </c>
      <c r="BW83" t="e">
        <f>物品!#REF!</f>
        <v>#REF!</v>
      </c>
      <c r="BX83" t="e">
        <f>物品!#REF!</f>
        <v>#REF!</v>
      </c>
      <c r="BY83" t="e">
        <f>物品!#REF!</f>
        <v>#REF!</v>
      </c>
      <c r="BZ83" t="e">
        <f>物品!#REF!</f>
        <v>#REF!</v>
      </c>
      <c r="CA83" t="e">
        <f t="shared" si="20"/>
        <v>#REF!</v>
      </c>
      <c r="CB83" t="e">
        <f t="shared" si="21"/>
        <v>#REF!</v>
      </c>
      <c r="CC83" t="e">
        <f t="shared" si="22"/>
        <v>#REF!</v>
      </c>
      <c r="CD83" t="e">
        <f t="shared" si="23"/>
        <v>#REF!</v>
      </c>
      <c r="CE83" t="e">
        <f t="shared" si="24"/>
        <v>#REF!</v>
      </c>
      <c r="CF83" t="e">
        <f t="shared" si="25"/>
        <v>#REF!</v>
      </c>
      <c r="CG83" t="e">
        <f t="shared" si="26"/>
        <v>#REF!</v>
      </c>
      <c r="CH83" t="e">
        <f t="shared" si="27"/>
        <v>#REF!</v>
      </c>
    </row>
    <row r="84" spans="1:86">
      <c r="A84" t="e">
        <f>物品!#REF!</f>
        <v>#REF!</v>
      </c>
      <c r="B84" t="e">
        <f>物品!#REF!</f>
        <v>#REF!</v>
      </c>
      <c r="C84" t="e">
        <f>物品!#REF!</f>
        <v>#REF!</v>
      </c>
      <c r="D84" t="e">
        <f>物品!#REF!</f>
        <v>#REF!</v>
      </c>
      <c r="E84" t="e">
        <f>物品!#REF!</f>
        <v>#REF!</v>
      </c>
      <c r="F84" t="e">
        <f>物品!#REF!</f>
        <v>#REF!</v>
      </c>
      <c r="G84" t="e">
        <f>物品!#REF!</f>
        <v>#REF!</v>
      </c>
      <c r="H84" t="e">
        <f>物品!#REF!</f>
        <v>#REF!</v>
      </c>
      <c r="I84" t="e">
        <f>物品!#REF!</f>
        <v>#REF!</v>
      </c>
      <c r="J84" t="e">
        <f>物品!#REF!</f>
        <v>#REF!</v>
      </c>
      <c r="K84" t="e">
        <f>物品!#REF!</f>
        <v>#REF!</v>
      </c>
      <c r="L84" t="e">
        <f>物品!#REF!</f>
        <v>#REF!</v>
      </c>
      <c r="M84" t="e">
        <f t="shared" si="14"/>
        <v>#REF!</v>
      </c>
      <c r="N84" t="e">
        <f>物品!#REF!</f>
        <v>#REF!</v>
      </c>
      <c r="O84" t="e">
        <f>物品!#REF!</f>
        <v>#REF!</v>
      </c>
      <c r="P84" t="e">
        <f>物品!#REF!</f>
        <v>#REF!</v>
      </c>
      <c r="Q84" t="e">
        <f>物品!#REF!</f>
        <v>#REF!</v>
      </c>
      <c r="R84" t="e">
        <f>物品!#REF!</f>
        <v>#REF!</v>
      </c>
      <c r="S84" t="e">
        <f>物品!#REF!</f>
        <v>#REF!</v>
      </c>
      <c r="T84" t="e">
        <f>物品!#REF!</f>
        <v>#REF!</v>
      </c>
      <c r="U84" t="e">
        <f>物品!#REF!</f>
        <v>#REF!</v>
      </c>
      <c r="V84" t="e">
        <f>物品!#REF!</f>
        <v>#REF!</v>
      </c>
      <c r="W84" t="e">
        <f>物品!#REF!</f>
        <v>#REF!</v>
      </c>
      <c r="X84" t="e">
        <f t="shared" si="15"/>
        <v>#REF!</v>
      </c>
      <c r="Y84" t="e">
        <f>物品!#REF!</f>
        <v>#REF!</v>
      </c>
      <c r="Z84" t="e">
        <f>物品!#REF!</f>
        <v>#REF!</v>
      </c>
      <c r="AA84" t="e">
        <f>物品!#REF!</f>
        <v>#REF!</v>
      </c>
      <c r="AB84" t="e">
        <f>物品!#REF!</f>
        <v>#REF!</v>
      </c>
      <c r="AC84" t="e">
        <f>物品!#REF!</f>
        <v>#REF!</v>
      </c>
      <c r="AD84" t="e">
        <f>物品!#REF!</f>
        <v>#REF!</v>
      </c>
      <c r="AE84" t="e">
        <f>物品!#REF!</f>
        <v>#REF!</v>
      </c>
      <c r="AF84" t="e">
        <f>物品!#REF!</f>
        <v>#REF!</v>
      </c>
      <c r="AG84" t="e">
        <f>物品!#REF!</f>
        <v>#REF!</v>
      </c>
      <c r="AH84" t="e">
        <f>物品!#REF!</f>
        <v>#REF!</v>
      </c>
      <c r="AI84" t="e">
        <f t="shared" si="16"/>
        <v>#REF!</v>
      </c>
      <c r="AJ84" t="e">
        <f>物品!#REF!</f>
        <v>#REF!</v>
      </c>
      <c r="AK84" t="e">
        <f>物品!#REF!</f>
        <v>#REF!</v>
      </c>
      <c r="AL84" t="e">
        <f>物品!#REF!</f>
        <v>#REF!</v>
      </c>
      <c r="AM84" t="e">
        <f>物品!#REF!</f>
        <v>#REF!</v>
      </c>
      <c r="AN84" t="e">
        <f>物品!#REF!</f>
        <v>#REF!</v>
      </c>
      <c r="AO84" t="e">
        <f>物品!#REF!</f>
        <v>#REF!</v>
      </c>
      <c r="AP84" t="e">
        <f>物品!#REF!</f>
        <v>#REF!</v>
      </c>
      <c r="AQ84" t="e">
        <f>物品!#REF!</f>
        <v>#REF!</v>
      </c>
      <c r="AR84" t="e">
        <f>物品!#REF!</f>
        <v>#REF!</v>
      </c>
      <c r="AS84" t="e">
        <f>物品!#REF!</f>
        <v>#REF!</v>
      </c>
      <c r="AT84" t="e">
        <f t="shared" si="17"/>
        <v>#REF!</v>
      </c>
      <c r="AU84" t="e">
        <f>物品!#REF!</f>
        <v>#REF!</v>
      </c>
      <c r="AV84" t="e">
        <f>物品!#REF!</f>
        <v>#REF!</v>
      </c>
      <c r="AW84" t="e">
        <f>物品!#REF!</f>
        <v>#REF!</v>
      </c>
      <c r="AX84" t="e">
        <f>物品!#REF!</f>
        <v>#REF!</v>
      </c>
      <c r="AY84" t="e">
        <f>物品!#REF!</f>
        <v>#REF!</v>
      </c>
      <c r="AZ84" t="e">
        <f>物品!#REF!</f>
        <v>#REF!</v>
      </c>
      <c r="BA84" t="e">
        <f>物品!#REF!</f>
        <v>#REF!</v>
      </c>
      <c r="BB84" t="e">
        <f>物品!#REF!</f>
        <v>#REF!</v>
      </c>
      <c r="BC84" t="e">
        <f>物品!#REF!</f>
        <v>#REF!</v>
      </c>
      <c r="BD84" t="e">
        <f>物品!#REF!</f>
        <v>#REF!</v>
      </c>
      <c r="BE84" t="e">
        <f t="shared" si="18"/>
        <v>#REF!</v>
      </c>
      <c r="BF84" t="e">
        <f>物品!#REF!</f>
        <v>#REF!</v>
      </c>
      <c r="BG84" t="e">
        <f>物品!#REF!</f>
        <v>#REF!</v>
      </c>
      <c r="BH84" t="e">
        <f>物品!#REF!</f>
        <v>#REF!</v>
      </c>
      <c r="BI84" t="e">
        <f>物品!#REF!</f>
        <v>#REF!</v>
      </c>
      <c r="BJ84" t="e">
        <f>物品!#REF!</f>
        <v>#REF!</v>
      </c>
      <c r="BK84" t="e">
        <f>物品!#REF!</f>
        <v>#REF!</v>
      </c>
      <c r="BL84" t="e">
        <f>物品!#REF!</f>
        <v>#REF!</v>
      </c>
      <c r="BM84" t="e">
        <f>物品!#REF!</f>
        <v>#REF!</v>
      </c>
      <c r="BN84" t="e">
        <f>物品!#REF!</f>
        <v>#REF!</v>
      </c>
      <c r="BO84" t="e">
        <f>物品!#REF!</f>
        <v>#REF!</v>
      </c>
      <c r="BP84" t="e">
        <f t="shared" si="19"/>
        <v>#REF!</v>
      </c>
      <c r="BQ84" t="e">
        <f>物品!#REF!</f>
        <v>#REF!</v>
      </c>
      <c r="BR84" t="e">
        <f>物品!#REF!</f>
        <v>#REF!</v>
      </c>
      <c r="BS84" t="e">
        <f>物品!#REF!</f>
        <v>#REF!</v>
      </c>
      <c r="BT84" t="e">
        <f>物品!#REF!</f>
        <v>#REF!</v>
      </c>
      <c r="BU84" t="e">
        <f>物品!#REF!</f>
        <v>#REF!</v>
      </c>
      <c r="BV84" t="e">
        <f>物品!#REF!</f>
        <v>#REF!</v>
      </c>
      <c r="BW84" t="e">
        <f>物品!#REF!</f>
        <v>#REF!</v>
      </c>
      <c r="BX84" t="e">
        <f>物品!#REF!</f>
        <v>#REF!</v>
      </c>
      <c r="BY84" t="e">
        <f>物品!#REF!</f>
        <v>#REF!</v>
      </c>
      <c r="BZ84" t="e">
        <f>物品!#REF!</f>
        <v>#REF!</v>
      </c>
      <c r="CA84" t="e">
        <f t="shared" si="20"/>
        <v>#REF!</v>
      </c>
      <c r="CB84" t="e">
        <f t="shared" si="21"/>
        <v>#REF!</v>
      </c>
      <c r="CC84" t="e">
        <f t="shared" si="22"/>
        <v>#REF!</v>
      </c>
      <c r="CD84" t="e">
        <f t="shared" si="23"/>
        <v>#REF!</v>
      </c>
      <c r="CE84" t="e">
        <f t="shared" si="24"/>
        <v>#REF!</v>
      </c>
      <c r="CF84" t="e">
        <f t="shared" si="25"/>
        <v>#REF!</v>
      </c>
      <c r="CG84" t="e">
        <f t="shared" si="26"/>
        <v>#REF!</v>
      </c>
      <c r="CH84" t="e">
        <f t="shared" si="27"/>
        <v>#REF!</v>
      </c>
    </row>
    <row r="85" spans="1:86">
      <c r="A85" t="e">
        <f>物品!#REF!</f>
        <v>#REF!</v>
      </c>
      <c r="B85" t="e">
        <f>物品!#REF!</f>
        <v>#REF!</v>
      </c>
      <c r="C85" t="e">
        <f>物品!#REF!</f>
        <v>#REF!</v>
      </c>
      <c r="D85" t="e">
        <f>物品!#REF!</f>
        <v>#REF!</v>
      </c>
      <c r="E85" t="e">
        <f>物品!#REF!</f>
        <v>#REF!</v>
      </c>
      <c r="F85" t="e">
        <f>物品!#REF!</f>
        <v>#REF!</v>
      </c>
      <c r="G85" t="e">
        <f>物品!#REF!</f>
        <v>#REF!</v>
      </c>
      <c r="H85" t="e">
        <f>物品!#REF!</f>
        <v>#REF!</v>
      </c>
      <c r="I85" t="e">
        <f>物品!#REF!</f>
        <v>#REF!</v>
      </c>
      <c r="J85" t="e">
        <f>物品!#REF!</f>
        <v>#REF!</v>
      </c>
      <c r="K85" t="e">
        <f>物品!#REF!</f>
        <v>#REF!</v>
      </c>
      <c r="L85" t="e">
        <f>物品!#REF!</f>
        <v>#REF!</v>
      </c>
      <c r="M85" t="e">
        <f t="shared" si="14"/>
        <v>#REF!</v>
      </c>
      <c r="N85" t="e">
        <f>物品!#REF!</f>
        <v>#REF!</v>
      </c>
      <c r="O85" t="e">
        <f>物品!#REF!</f>
        <v>#REF!</v>
      </c>
      <c r="P85" t="e">
        <f>物品!#REF!</f>
        <v>#REF!</v>
      </c>
      <c r="Q85" t="e">
        <f>物品!#REF!</f>
        <v>#REF!</v>
      </c>
      <c r="R85" t="e">
        <f>物品!#REF!</f>
        <v>#REF!</v>
      </c>
      <c r="S85" t="e">
        <f>物品!#REF!</f>
        <v>#REF!</v>
      </c>
      <c r="T85" t="e">
        <f>物品!#REF!</f>
        <v>#REF!</v>
      </c>
      <c r="U85" t="e">
        <f>物品!#REF!</f>
        <v>#REF!</v>
      </c>
      <c r="V85" t="e">
        <f>物品!#REF!</f>
        <v>#REF!</v>
      </c>
      <c r="W85" t="e">
        <f>物品!#REF!</f>
        <v>#REF!</v>
      </c>
      <c r="X85" t="e">
        <f t="shared" si="15"/>
        <v>#REF!</v>
      </c>
      <c r="Y85" t="e">
        <f>物品!#REF!</f>
        <v>#REF!</v>
      </c>
      <c r="Z85" t="e">
        <f>物品!#REF!</f>
        <v>#REF!</v>
      </c>
      <c r="AA85" t="e">
        <f>物品!#REF!</f>
        <v>#REF!</v>
      </c>
      <c r="AB85" t="e">
        <f>物品!#REF!</f>
        <v>#REF!</v>
      </c>
      <c r="AC85" t="e">
        <f>物品!#REF!</f>
        <v>#REF!</v>
      </c>
      <c r="AD85" t="e">
        <f>物品!#REF!</f>
        <v>#REF!</v>
      </c>
      <c r="AE85" t="e">
        <f>物品!#REF!</f>
        <v>#REF!</v>
      </c>
      <c r="AF85" t="e">
        <f>物品!#REF!</f>
        <v>#REF!</v>
      </c>
      <c r="AG85" t="e">
        <f>物品!#REF!</f>
        <v>#REF!</v>
      </c>
      <c r="AH85" t="e">
        <f>物品!#REF!</f>
        <v>#REF!</v>
      </c>
      <c r="AI85" t="e">
        <f t="shared" si="16"/>
        <v>#REF!</v>
      </c>
      <c r="AJ85" t="e">
        <f>物品!#REF!</f>
        <v>#REF!</v>
      </c>
      <c r="AK85" t="e">
        <f>物品!#REF!</f>
        <v>#REF!</v>
      </c>
      <c r="AL85" t="e">
        <f>物品!#REF!</f>
        <v>#REF!</v>
      </c>
      <c r="AM85" t="e">
        <f>物品!#REF!</f>
        <v>#REF!</v>
      </c>
      <c r="AN85" t="e">
        <f>物品!#REF!</f>
        <v>#REF!</v>
      </c>
      <c r="AO85" t="e">
        <f>物品!#REF!</f>
        <v>#REF!</v>
      </c>
      <c r="AP85" t="e">
        <f>物品!#REF!</f>
        <v>#REF!</v>
      </c>
      <c r="AQ85" t="e">
        <f>物品!#REF!</f>
        <v>#REF!</v>
      </c>
      <c r="AR85" t="e">
        <f>物品!#REF!</f>
        <v>#REF!</v>
      </c>
      <c r="AS85" t="e">
        <f>物品!#REF!</f>
        <v>#REF!</v>
      </c>
      <c r="AT85" t="e">
        <f t="shared" si="17"/>
        <v>#REF!</v>
      </c>
      <c r="AU85" t="e">
        <f>物品!#REF!</f>
        <v>#REF!</v>
      </c>
      <c r="AV85" t="e">
        <f>物品!#REF!</f>
        <v>#REF!</v>
      </c>
      <c r="AW85" t="e">
        <f>物品!#REF!</f>
        <v>#REF!</v>
      </c>
      <c r="AX85" t="e">
        <f>物品!#REF!</f>
        <v>#REF!</v>
      </c>
      <c r="AY85" t="e">
        <f>物品!#REF!</f>
        <v>#REF!</v>
      </c>
      <c r="AZ85" t="e">
        <f>物品!#REF!</f>
        <v>#REF!</v>
      </c>
      <c r="BA85" t="e">
        <f>物品!#REF!</f>
        <v>#REF!</v>
      </c>
      <c r="BB85" t="e">
        <f>物品!#REF!</f>
        <v>#REF!</v>
      </c>
      <c r="BC85" t="e">
        <f>物品!#REF!</f>
        <v>#REF!</v>
      </c>
      <c r="BD85" t="e">
        <f>物品!#REF!</f>
        <v>#REF!</v>
      </c>
      <c r="BE85" t="e">
        <f t="shared" si="18"/>
        <v>#REF!</v>
      </c>
      <c r="BF85" t="e">
        <f>物品!#REF!</f>
        <v>#REF!</v>
      </c>
      <c r="BG85" t="e">
        <f>物品!#REF!</f>
        <v>#REF!</v>
      </c>
      <c r="BH85" t="e">
        <f>物品!#REF!</f>
        <v>#REF!</v>
      </c>
      <c r="BI85" t="e">
        <f>物品!#REF!</f>
        <v>#REF!</v>
      </c>
      <c r="BJ85" t="e">
        <f>物品!#REF!</f>
        <v>#REF!</v>
      </c>
      <c r="BK85" t="e">
        <f>物品!#REF!</f>
        <v>#REF!</v>
      </c>
      <c r="BL85" t="e">
        <f>物品!#REF!</f>
        <v>#REF!</v>
      </c>
      <c r="BM85" t="e">
        <f>物品!#REF!</f>
        <v>#REF!</v>
      </c>
      <c r="BN85" t="e">
        <f>物品!#REF!</f>
        <v>#REF!</v>
      </c>
      <c r="BO85" t="e">
        <f>物品!#REF!</f>
        <v>#REF!</v>
      </c>
      <c r="BP85" t="e">
        <f t="shared" si="19"/>
        <v>#REF!</v>
      </c>
      <c r="BQ85" t="e">
        <f>物品!#REF!</f>
        <v>#REF!</v>
      </c>
      <c r="BR85" t="e">
        <f>物品!#REF!</f>
        <v>#REF!</v>
      </c>
      <c r="BS85" t="e">
        <f>物品!#REF!</f>
        <v>#REF!</v>
      </c>
      <c r="BT85" t="e">
        <f>物品!#REF!</f>
        <v>#REF!</v>
      </c>
      <c r="BU85" t="e">
        <f>物品!#REF!</f>
        <v>#REF!</v>
      </c>
      <c r="BV85" t="e">
        <f>物品!#REF!</f>
        <v>#REF!</v>
      </c>
      <c r="BW85" t="e">
        <f>物品!#REF!</f>
        <v>#REF!</v>
      </c>
      <c r="BX85" t="e">
        <f>物品!#REF!</f>
        <v>#REF!</v>
      </c>
      <c r="BY85" t="e">
        <f>物品!#REF!</f>
        <v>#REF!</v>
      </c>
      <c r="BZ85" t="e">
        <f>物品!#REF!</f>
        <v>#REF!</v>
      </c>
      <c r="CA85" t="e">
        <f t="shared" si="20"/>
        <v>#REF!</v>
      </c>
      <c r="CB85" t="e">
        <f t="shared" si="21"/>
        <v>#REF!</v>
      </c>
      <c r="CC85" t="e">
        <f t="shared" si="22"/>
        <v>#REF!</v>
      </c>
      <c r="CD85" t="e">
        <f t="shared" si="23"/>
        <v>#REF!</v>
      </c>
      <c r="CE85" t="e">
        <f t="shared" si="24"/>
        <v>#REF!</v>
      </c>
      <c r="CF85" t="e">
        <f t="shared" si="25"/>
        <v>#REF!</v>
      </c>
      <c r="CG85" t="e">
        <f t="shared" si="26"/>
        <v>#REF!</v>
      </c>
      <c r="CH85" t="e">
        <f t="shared" si="27"/>
        <v>#REF!</v>
      </c>
    </row>
    <row r="86" spans="1:86">
      <c r="A86" t="e">
        <f>物品!#REF!</f>
        <v>#REF!</v>
      </c>
      <c r="B86" t="e">
        <f>物品!#REF!</f>
        <v>#REF!</v>
      </c>
      <c r="C86" t="e">
        <f>物品!#REF!</f>
        <v>#REF!</v>
      </c>
      <c r="D86" t="e">
        <f>物品!#REF!</f>
        <v>#REF!</v>
      </c>
      <c r="E86" t="e">
        <f>物品!#REF!</f>
        <v>#REF!</v>
      </c>
      <c r="F86" t="e">
        <f>物品!#REF!</f>
        <v>#REF!</v>
      </c>
      <c r="G86" t="e">
        <f>物品!#REF!</f>
        <v>#REF!</v>
      </c>
      <c r="H86" t="e">
        <f>物品!#REF!</f>
        <v>#REF!</v>
      </c>
      <c r="I86" t="e">
        <f>物品!#REF!</f>
        <v>#REF!</v>
      </c>
      <c r="J86" t="e">
        <f>物品!#REF!</f>
        <v>#REF!</v>
      </c>
      <c r="K86" t="e">
        <f>物品!#REF!</f>
        <v>#REF!</v>
      </c>
      <c r="L86" t="e">
        <f>物品!#REF!</f>
        <v>#REF!</v>
      </c>
      <c r="M86" t="e">
        <f t="shared" si="14"/>
        <v>#REF!</v>
      </c>
      <c r="N86" t="e">
        <f>物品!#REF!</f>
        <v>#REF!</v>
      </c>
      <c r="O86" t="e">
        <f>物品!#REF!</f>
        <v>#REF!</v>
      </c>
      <c r="P86" t="e">
        <f>物品!#REF!</f>
        <v>#REF!</v>
      </c>
      <c r="Q86" t="e">
        <f>物品!#REF!</f>
        <v>#REF!</v>
      </c>
      <c r="R86" t="e">
        <f>物品!#REF!</f>
        <v>#REF!</v>
      </c>
      <c r="S86" t="e">
        <f>物品!#REF!</f>
        <v>#REF!</v>
      </c>
      <c r="T86" t="e">
        <f>物品!#REF!</f>
        <v>#REF!</v>
      </c>
      <c r="U86" t="e">
        <f>物品!#REF!</f>
        <v>#REF!</v>
      </c>
      <c r="V86" t="e">
        <f>物品!#REF!</f>
        <v>#REF!</v>
      </c>
      <c r="W86" t="e">
        <f>物品!#REF!</f>
        <v>#REF!</v>
      </c>
      <c r="X86" t="e">
        <f t="shared" si="15"/>
        <v>#REF!</v>
      </c>
      <c r="Y86" t="e">
        <f>物品!#REF!</f>
        <v>#REF!</v>
      </c>
      <c r="Z86" t="e">
        <f>物品!#REF!</f>
        <v>#REF!</v>
      </c>
      <c r="AA86" t="e">
        <f>物品!#REF!</f>
        <v>#REF!</v>
      </c>
      <c r="AB86" t="e">
        <f>物品!#REF!</f>
        <v>#REF!</v>
      </c>
      <c r="AC86" t="e">
        <f>物品!#REF!</f>
        <v>#REF!</v>
      </c>
      <c r="AD86" t="e">
        <f>物品!#REF!</f>
        <v>#REF!</v>
      </c>
      <c r="AE86" t="e">
        <f>物品!#REF!</f>
        <v>#REF!</v>
      </c>
      <c r="AF86" t="e">
        <f>物品!#REF!</f>
        <v>#REF!</v>
      </c>
      <c r="AG86" t="e">
        <f>物品!#REF!</f>
        <v>#REF!</v>
      </c>
      <c r="AH86" t="e">
        <f>物品!#REF!</f>
        <v>#REF!</v>
      </c>
      <c r="AI86" t="e">
        <f t="shared" si="16"/>
        <v>#REF!</v>
      </c>
      <c r="AJ86" t="e">
        <f>物品!#REF!</f>
        <v>#REF!</v>
      </c>
      <c r="AK86" t="e">
        <f>物品!#REF!</f>
        <v>#REF!</v>
      </c>
      <c r="AL86" t="e">
        <f>物品!#REF!</f>
        <v>#REF!</v>
      </c>
      <c r="AM86" t="e">
        <f>物品!#REF!</f>
        <v>#REF!</v>
      </c>
      <c r="AN86" t="e">
        <f>物品!#REF!</f>
        <v>#REF!</v>
      </c>
      <c r="AO86" t="e">
        <f>物品!#REF!</f>
        <v>#REF!</v>
      </c>
      <c r="AP86" t="e">
        <f>物品!#REF!</f>
        <v>#REF!</v>
      </c>
      <c r="AQ86" t="e">
        <f>物品!#REF!</f>
        <v>#REF!</v>
      </c>
      <c r="AR86" t="e">
        <f>物品!#REF!</f>
        <v>#REF!</v>
      </c>
      <c r="AS86" t="e">
        <f>物品!#REF!</f>
        <v>#REF!</v>
      </c>
      <c r="AT86" t="e">
        <f t="shared" si="17"/>
        <v>#REF!</v>
      </c>
      <c r="AU86" t="e">
        <f>物品!#REF!</f>
        <v>#REF!</v>
      </c>
      <c r="AV86" t="e">
        <f>物品!#REF!</f>
        <v>#REF!</v>
      </c>
      <c r="AW86" t="e">
        <f>物品!#REF!</f>
        <v>#REF!</v>
      </c>
      <c r="AX86" t="e">
        <f>物品!#REF!</f>
        <v>#REF!</v>
      </c>
      <c r="AY86" t="e">
        <f>物品!#REF!</f>
        <v>#REF!</v>
      </c>
      <c r="AZ86" t="e">
        <f>物品!#REF!</f>
        <v>#REF!</v>
      </c>
      <c r="BA86" t="e">
        <f>物品!#REF!</f>
        <v>#REF!</v>
      </c>
      <c r="BB86" t="e">
        <f>物品!#REF!</f>
        <v>#REF!</v>
      </c>
      <c r="BC86" t="e">
        <f>物品!#REF!</f>
        <v>#REF!</v>
      </c>
      <c r="BD86" t="e">
        <f>物品!#REF!</f>
        <v>#REF!</v>
      </c>
      <c r="BE86" t="e">
        <f t="shared" si="18"/>
        <v>#REF!</v>
      </c>
      <c r="BF86" t="e">
        <f>物品!#REF!</f>
        <v>#REF!</v>
      </c>
      <c r="BG86" t="e">
        <f>物品!#REF!</f>
        <v>#REF!</v>
      </c>
      <c r="BH86" t="e">
        <f>物品!#REF!</f>
        <v>#REF!</v>
      </c>
      <c r="BI86" t="e">
        <f>物品!#REF!</f>
        <v>#REF!</v>
      </c>
      <c r="BJ86" t="e">
        <f>物品!#REF!</f>
        <v>#REF!</v>
      </c>
      <c r="BK86" t="e">
        <f>物品!#REF!</f>
        <v>#REF!</v>
      </c>
      <c r="BL86" t="e">
        <f>物品!#REF!</f>
        <v>#REF!</v>
      </c>
      <c r="BM86" t="e">
        <f>物品!#REF!</f>
        <v>#REF!</v>
      </c>
      <c r="BN86" t="e">
        <f>物品!#REF!</f>
        <v>#REF!</v>
      </c>
      <c r="BO86" t="e">
        <f>物品!#REF!</f>
        <v>#REF!</v>
      </c>
      <c r="BP86" t="e">
        <f t="shared" si="19"/>
        <v>#REF!</v>
      </c>
      <c r="BQ86" t="e">
        <f>物品!#REF!</f>
        <v>#REF!</v>
      </c>
      <c r="BR86" t="e">
        <f>物品!#REF!</f>
        <v>#REF!</v>
      </c>
      <c r="BS86" t="e">
        <f>物品!#REF!</f>
        <v>#REF!</v>
      </c>
      <c r="BT86" t="e">
        <f>物品!#REF!</f>
        <v>#REF!</v>
      </c>
      <c r="BU86" t="e">
        <f>物品!#REF!</f>
        <v>#REF!</v>
      </c>
      <c r="BV86" t="e">
        <f>物品!#REF!</f>
        <v>#REF!</v>
      </c>
      <c r="BW86" t="e">
        <f>物品!#REF!</f>
        <v>#REF!</v>
      </c>
      <c r="BX86" t="e">
        <f>物品!#REF!</f>
        <v>#REF!</v>
      </c>
      <c r="BY86" t="e">
        <f>物品!#REF!</f>
        <v>#REF!</v>
      </c>
      <c r="BZ86" t="e">
        <f>物品!#REF!</f>
        <v>#REF!</v>
      </c>
      <c r="CA86" t="e">
        <f t="shared" si="20"/>
        <v>#REF!</v>
      </c>
      <c r="CB86" t="e">
        <f t="shared" si="21"/>
        <v>#REF!</v>
      </c>
      <c r="CC86" t="e">
        <f t="shared" si="22"/>
        <v>#REF!</v>
      </c>
      <c r="CD86" t="e">
        <f t="shared" si="23"/>
        <v>#REF!</v>
      </c>
      <c r="CE86" t="e">
        <f t="shared" si="24"/>
        <v>#REF!</v>
      </c>
      <c r="CF86" t="e">
        <f t="shared" si="25"/>
        <v>#REF!</v>
      </c>
      <c r="CG86" t="e">
        <f t="shared" si="26"/>
        <v>#REF!</v>
      </c>
      <c r="CH86" t="e">
        <f t="shared" si="27"/>
        <v>#REF!</v>
      </c>
    </row>
    <row r="87" spans="1:86">
      <c r="A87" t="e">
        <f>物品!#REF!</f>
        <v>#REF!</v>
      </c>
      <c r="B87" t="e">
        <f>物品!#REF!</f>
        <v>#REF!</v>
      </c>
      <c r="C87" t="e">
        <f>物品!#REF!</f>
        <v>#REF!</v>
      </c>
      <c r="D87" t="e">
        <f>物品!#REF!</f>
        <v>#REF!</v>
      </c>
      <c r="E87" t="e">
        <f>物品!#REF!</f>
        <v>#REF!</v>
      </c>
      <c r="F87" t="e">
        <f>物品!#REF!</f>
        <v>#REF!</v>
      </c>
      <c r="G87" t="e">
        <f>物品!#REF!</f>
        <v>#REF!</v>
      </c>
      <c r="H87" t="e">
        <f>物品!#REF!</f>
        <v>#REF!</v>
      </c>
      <c r="I87" t="e">
        <f>物品!#REF!</f>
        <v>#REF!</v>
      </c>
      <c r="J87" t="e">
        <f>物品!#REF!</f>
        <v>#REF!</v>
      </c>
      <c r="K87" t="e">
        <f>物品!#REF!</f>
        <v>#REF!</v>
      </c>
      <c r="L87" t="e">
        <f>物品!#REF!</f>
        <v>#REF!</v>
      </c>
      <c r="M87" t="e">
        <f t="shared" si="14"/>
        <v>#REF!</v>
      </c>
      <c r="N87" t="e">
        <f>物品!#REF!</f>
        <v>#REF!</v>
      </c>
      <c r="O87" t="e">
        <f>物品!#REF!</f>
        <v>#REF!</v>
      </c>
      <c r="P87" t="e">
        <f>物品!#REF!</f>
        <v>#REF!</v>
      </c>
      <c r="Q87" t="e">
        <f>物品!#REF!</f>
        <v>#REF!</v>
      </c>
      <c r="R87" t="e">
        <f>物品!#REF!</f>
        <v>#REF!</v>
      </c>
      <c r="S87" t="e">
        <f>物品!#REF!</f>
        <v>#REF!</v>
      </c>
      <c r="T87" t="e">
        <f>物品!#REF!</f>
        <v>#REF!</v>
      </c>
      <c r="U87" t="e">
        <f>物品!#REF!</f>
        <v>#REF!</v>
      </c>
      <c r="V87" t="e">
        <f>物品!#REF!</f>
        <v>#REF!</v>
      </c>
      <c r="W87" t="e">
        <f>物品!#REF!</f>
        <v>#REF!</v>
      </c>
      <c r="X87" t="e">
        <f t="shared" si="15"/>
        <v>#REF!</v>
      </c>
      <c r="Y87" t="e">
        <f>物品!#REF!</f>
        <v>#REF!</v>
      </c>
      <c r="Z87" t="e">
        <f>物品!#REF!</f>
        <v>#REF!</v>
      </c>
      <c r="AA87" t="e">
        <f>物品!#REF!</f>
        <v>#REF!</v>
      </c>
      <c r="AB87" t="e">
        <f>物品!#REF!</f>
        <v>#REF!</v>
      </c>
      <c r="AC87" t="e">
        <f>物品!#REF!</f>
        <v>#REF!</v>
      </c>
      <c r="AD87" t="e">
        <f>物品!#REF!</f>
        <v>#REF!</v>
      </c>
      <c r="AE87" t="e">
        <f>物品!#REF!</f>
        <v>#REF!</v>
      </c>
      <c r="AF87" t="e">
        <f>物品!#REF!</f>
        <v>#REF!</v>
      </c>
      <c r="AG87" t="e">
        <f>物品!#REF!</f>
        <v>#REF!</v>
      </c>
      <c r="AH87" t="e">
        <f>物品!#REF!</f>
        <v>#REF!</v>
      </c>
      <c r="AI87" t="e">
        <f t="shared" si="16"/>
        <v>#REF!</v>
      </c>
      <c r="AJ87" t="e">
        <f>物品!#REF!</f>
        <v>#REF!</v>
      </c>
      <c r="AK87" t="e">
        <f>物品!#REF!</f>
        <v>#REF!</v>
      </c>
      <c r="AL87" t="e">
        <f>物品!#REF!</f>
        <v>#REF!</v>
      </c>
      <c r="AM87" t="e">
        <f>物品!#REF!</f>
        <v>#REF!</v>
      </c>
      <c r="AN87" t="e">
        <f>物品!#REF!</f>
        <v>#REF!</v>
      </c>
      <c r="AO87" t="e">
        <f>物品!#REF!</f>
        <v>#REF!</v>
      </c>
      <c r="AP87" t="e">
        <f>物品!#REF!</f>
        <v>#REF!</v>
      </c>
      <c r="AQ87" t="e">
        <f>物品!#REF!</f>
        <v>#REF!</v>
      </c>
      <c r="AR87" t="e">
        <f>物品!#REF!</f>
        <v>#REF!</v>
      </c>
      <c r="AS87" t="e">
        <f>物品!#REF!</f>
        <v>#REF!</v>
      </c>
      <c r="AT87" t="e">
        <f t="shared" si="17"/>
        <v>#REF!</v>
      </c>
      <c r="AU87" t="e">
        <f>物品!#REF!</f>
        <v>#REF!</v>
      </c>
      <c r="AV87" t="e">
        <f>物品!#REF!</f>
        <v>#REF!</v>
      </c>
      <c r="AW87" t="e">
        <f>物品!#REF!</f>
        <v>#REF!</v>
      </c>
      <c r="AX87" t="e">
        <f>物品!#REF!</f>
        <v>#REF!</v>
      </c>
      <c r="AY87" t="e">
        <f>物品!#REF!</f>
        <v>#REF!</v>
      </c>
      <c r="AZ87" t="e">
        <f>物品!#REF!</f>
        <v>#REF!</v>
      </c>
      <c r="BA87" t="e">
        <f>物品!#REF!</f>
        <v>#REF!</v>
      </c>
      <c r="BB87" t="e">
        <f>物品!#REF!</f>
        <v>#REF!</v>
      </c>
      <c r="BC87" t="e">
        <f>物品!#REF!</f>
        <v>#REF!</v>
      </c>
      <c r="BD87" t="e">
        <f>物品!#REF!</f>
        <v>#REF!</v>
      </c>
      <c r="BE87" t="e">
        <f t="shared" si="18"/>
        <v>#REF!</v>
      </c>
      <c r="BF87" t="e">
        <f>物品!#REF!</f>
        <v>#REF!</v>
      </c>
      <c r="BG87" t="e">
        <f>物品!#REF!</f>
        <v>#REF!</v>
      </c>
      <c r="BH87" t="e">
        <f>物品!#REF!</f>
        <v>#REF!</v>
      </c>
      <c r="BI87" t="e">
        <f>物品!#REF!</f>
        <v>#REF!</v>
      </c>
      <c r="BJ87" t="e">
        <f>物品!#REF!</f>
        <v>#REF!</v>
      </c>
      <c r="BK87" t="e">
        <f>物品!#REF!</f>
        <v>#REF!</v>
      </c>
      <c r="BL87" t="e">
        <f>物品!#REF!</f>
        <v>#REF!</v>
      </c>
      <c r="BM87" t="e">
        <f>物品!#REF!</f>
        <v>#REF!</v>
      </c>
      <c r="BN87" t="e">
        <f>物品!#REF!</f>
        <v>#REF!</v>
      </c>
      <c r="BO87" t="e">
        <f>物品!#REF!</f>
        <v>#REF!</v>
      </c>
      <c r="BP87" t="e">
        <f t="shared" si="19"/>
        <v>#REF!</v>
      </c>
      <c r="BQ87" t="e">
        <f>物品!#REF!</f>
        <v>#REF!</v>
      </c>
      <c r="BR87" t="e">
        <f>物品!#REF!</f>
        <v>#REF!</v>
      </c>
      <c r="BS87" t="e">
        <f>物品!#REF!</f>
        <v>#REF!</v>
      </c>
      <c r="BT87" t="e">
        <f>物品!#REF!</f>
        <v>#REF!</v>
      </c>
      <c r="BU87" t="e">
        <f>物品!#REF!</f>
        <v>#REF!</v>
      </c>
      <c r="BV87" t="e">
        <f>物品!#REF!</f>
        <v>#REF!</v>
      </c>
      <c r="BW87" t="e">
        <f>物品!#REF!</f>
        <v>#REF!</v>
      </c>
      <c r="BX87" t="e">
        <f>物品!#REF!</f>
        <v>#REF!</v>
      </c>
      <c r="BY87" t="e">
        <f>物品!#REF!</f>
        <v>#REF!</v>
      </c>
      <c r="BZ87" t="e">
        <f>物品!#REF!</f>
        <v>#REF!</v>
      </c>
      <c r="CA87" t="e">
        <f t="shared" si="20"/>
        <v>#REF!</v>
      </c>
      <c r="CB87" t="e">
        <f t="shared" si="21"/>
        <v>#REF!</v>
      </c>
      <c r="CC87" t="e">
        <f t="shared" si="22"/>
        <v>#REF!</v>
      </c>
      <c r="CD87" t="e">
        <f t="shared" si="23"/>
        <v>#REF!</v>
      </c>
      <c r="CE87" t="e">
        <f t="shared" si="24"/>
        <v>#REF!</v>
      </c>
      <c r="CF87" t="e">
        <f t="shared" si="25"/>
        <v>#REF!</v>
      </c>
      <c r="CG87" t="e">
        <f t="shared" si="26"/>
        <v>#REF!</v>
      </c>
      <c r="CH87" t="e">
        <f t="shared" si="27"/>
        <v>#REF!</v>
      </c>
    </row>
    <row r="88" spans="1:86">
      <c r="A88" t="e">
        <f>物品!#REF!</f>
        <v>#REF!</v>
      </c>
      <c r="B88" t="e">
        <f>物品!#REF!</f>
        <v>#REF!</v>
      </c>
      <c r="C88" t="e">
        <f>物品!#REF!</f>
        <v>#REF!</v>
      </c>
      <c r="D88" t="e">
        <f>物品!#REF!</f>
        <v>#REF!</v>
      </c>
      <c r="E88" t="e">
        <f>物品!#REF!</f>
        <v>#REF!</v>
      </c>
      <c r="F88" t="e">
        <f>物品!#REF!</f>
        <v>#REF!</v>
      </c>
      <c r="G88" t="e">
        <f>物品!#REF!</f>
        <v>#REF!</v>
      </c>
      <c r="H88" t="e">
        <f>物品!#REF!</f>
        <v>#REF!</v>
      </c>
      <c r="I88" t="e">
        <f>物品!#REF!</f>
        <v>#REF!</v>
      </c>
      <c r="J88" t="e">
        <f>物品!#REF!</f>
        <v>#REF!</v>
      </c>
      <c r="K88" t="e">
        <f>物品!#REF!</f>
        <v>#REF!</v>
      </c>
      <c r="L88" t="e">
        <f>物品!#REF!</f>
        <v>#REF!</v>
      </c>
      <c r="M88" t="e">
        <f t="shared" si="14"/>
        <v>#REF!</v>
      </c>
      <c r="N88" t="e">
        <f>物品!#REF!</f>
        <v>#REF!</v>
      </c>
      <c r="O88" t="e">
        <f>物品!#REF!</f>
        <v>#REF!</v>
      </c>
      <c r="P88" t="e">
        <f>物品!#REF!</f>
        <v>#REF!</v>
      </c>
      <c r="Q88" t="e">
        <f>物品!#REF!</f>
        <v>#REF!</v>
      </c>
      <c r="R88" t="e">
        <f>物品!#REF!</f>
        <v>#REF!</v>
      </c>
      <c r="S88" t="e">
        <f>物品!#REF!</f>
        <v>#REF!</v>
      </c>
      <c r="T88" t="e">
        <f>物品!#REF!</f>
        <v>#REF!</v>
      </c>
      <c r="U88" t="e">
        <f>物品!#REF!</f>
        <v>#REF!</v>
      </c>
      <c r="V88" t="e">
        <f>物品!#REF!</f>
        <v>#REF!</v>
      </c>
      <c r="W88" t="e">
        <f>物品!#REF!</f>
        <v>#REF!</v>
      </c>
      <c r="X88" t="e">
        <f t="shared" si="15"/>
        <v>#REF!</v>
      </c>
      <c r="Y88" t="e">
        <f>物品!#REF!</f>
        <v>#REF!</v>
      </c>
      <c r="Z88" t="e">
        <f>物品!#REF!</f>
        <v>#REF!</v>
      </c>
      <c r="AA88" t="e">
        <f>物品!#REF!</f>
        <v>#REF!</v>
      </c>
      <c r="AB88" t="e">
        <f>物品!#REF!</f>
        <v>#REF!</v>
      </c>
      <c r="AC88" t="e">
        <f>物品!#REF!</f>
        <v>#REF!</v>
      </c>
      <c r="AD88" t="e">
        <f>物品!#REF!</f>
        <v>#REF!</v>
      </c>
      <c r="AE88" t="e">
        <f>物品!#REF!</f>
        <v>#REF!</v>
      </c>
      <c r="AF88" t="e">
        <f>物品!#REF!</f>
        <v>#REF!</v>
      </c>
      <c r="AG88" t="e">
        <f>物品!#REF!</f>
        <v>#REF!</v>
      </c>
      <c r="AH88" t="e">
        <f>物品!#REF!</f>
        <v>#REF!</v>
      </c>
      <c r="AI88" t="e">
        <f t="shared" si="16"/>
        <v>#REF!</v>
      </c>
      <c r="AJ88" t="e">
        <f>物品!#REF!</f>
        <v>#REF!</v>
      </c>
      <c r="AK88" t="e">
        <f>物品!#REF!</f>
        <v>#REF!</v>
      </c>
      <c r="AL88" t="e">
        <f>物品!#REF!</f>
        <v>#REF!</v>
      </c>
      <c r="AM88" t="e">
        <f>物品!#REF!</f>
        <v>#REF!</v>
      </c>
      <c r="AN88" t="e">
        <f>物品!#REF!</f>
        <v>#REF!</v>
      </c>
      <c r="AO88" t="e">
        <f>物品!#REF!</f>
        <v>#REF!</v>
      </c>
      <c r="AP88" t="e">
        <f>物品!#REF!</f>
        <v>#REF!</v>
      </c>
      <c r="AQ88" t="e">
        <f>物品!#REF!</f>
        <v>#REF!</v>
      </c>
      <c r="AR88" t="e">
        <f>物品!#REF!</f>
        <v>#REF!</v>
      </c>
      <c r="AS88" t="e">
        <f>物品!#REF!</f>
        <v>#REF!</v>
      </c>
      <c r="AT88" t="e">
        <f t="shared" si="17"/>
        <v>#REF!</v>
      </c>
      <c r="AU88" t="e">
        <f>物品!#REF!</f>
        <v>#REF!</v>
      </c>
      <c r="AV88" t="e">
        <f>物品!#REF!</f>
        <v>#REF!</v>
      </c>
      <c r="AW88" t="e">
        <f>物品!#REF!</f>
        <v>#REF!</v>
      </c>
      <c r="AX88" t="e">
        <f>物品!#REF!</f>
        <v>#REF!</v>
      </c>
      <c r="AY88" t="e">
        <f>物品!#REF!</f>
        <v>#REF!</v>
      </c>
      <c r="AZ88" t="e">
        <f>物品!#REF!</f>
        <v>#REF!</v>
      </c>
      <c r="BA88" t="e">
        <f>物品!#REF!</f>
        <v>#REF!</v>
      </c>
      <c r="BB88" t="e">
        <f>物品!#REF!</f>
        <v>#REF!</v>
      </c>
      <c r="BC88" t="e">
        <f>物品!#REF!</f>
        <v>#REF!</v>
      </c>
      <c r="BD88" t="e">
        <f>物品!#REF!</f>
        <v>#REF!</v>
      </c>
      <c r="BE88" t="e">
        <f t="shared" si="18"/>
        <v>#REF!</v>
      </c>
      <c r="BF88" t="e">
        <f>物品!#REF!</f>
        <v>#REF!</v>
      </c>
      <c r="BG88" t="e">
        <f>物品!#REF!</f>
        <v>#REF!</v>
      </c>
      <c r="BH88" t="e">
        <f>物品!#REF!</f>
        <v>#REF!</v>
      </c>
      <c r="BI88" t="e">
        <f>物品!#REF!</f>
        <v>#REF!</v>
      </c>
      <c r="BJ88" t="e">
        <f>物品!#REF!</f>
        <v>#REF!</v>
      </c>
      <c r="BK88" t="e">
        <f>物品!#REF!</f>
        <v>#REF!</v>
      </c>
      <c r="BL88" t="e">
        <f>物品!#REF!</f>
        <v>#REF!</v>
      </c>
      <c r="BM88" t="e">
        <f>物品!#REF!</f>
        <v>#REF!</v>
      </c>
      <c r="BN88" t="e">
        <f>物品!#REF!</f>
        <v>#REF!</v>
      </c>
      <c r="BO88" t="e">
        <f>物品!#REF!</f>
        <v>#REF!</v>
      </c>
      <c r="BP88" t="e">
        <f t="shared" si="19"/>
        <v>#REF!</v>
      </c>
      <c r="BQ88" t="e">
        <f>物品!#REF!</f>
        <v>#REF!</v>
      </c>
      <c r="BR88" t="e">
        <f>物品!#REF!</f>
        <v>#REF!</v>
      </c>
      <c r="BS88" t="e">
        <f>物品!#REF!</f>
        <v>#REF!</v>
      </c>
      <c r="BT88" t="e">
        <f>物品!#REF!</f>
        <v>#REF!</v>
      </c>
      <c r="BU88" t="e">
        <f>物品!#REF!</f>
        <v>#REF!</v>
      </c>
      <c r="BV88" t="e">
        <f>物品!#REF!</f>
        <v>#REF!</v>
      </c>
      <c r="BW88" t="e">
        <f>物品!#REF!</f>
        <v>#REF!</v>
      </c>
      <c r="BX88" t="e">
        <f>物品!#REF!</f>
        <v>#REF!</v>
      </c>
      <c r="BY88" t="e">
        <f>物品!#REF!</f>
        <v>#REF!</v>
      </c>
      <c r="BZ88" t="e">
        <f>物品!#REF!</f>
        <v>#REF!</v>
      </c>
      <c r="CA88" t="e">
        <f t="shared" si="20"/>
        <v>#REF!</v>
      </c>
      <c r="CB88" t="e">
        <f t="shared" si="21"/>
        <v>#REF!</v>
      </c>
      <c r="CC88" t="e">
        <f t="shared" si="22"/>
        <v>#REF!</v>
      </c>
      <c r="CD88" t="e">
        <f t="shared" si="23"/>
        <v>#REF!</v>
      </c>
      <c r="CE88" t="e">
        <f t="shared" si="24"/>
        <v>#REF!</v>
      </c>
      <c r="CF88" t="e">
        <f t="shared" si="25"/>
        <v>#REF!</v>
      </c>
      <c r="CG88" t="e">
        <f t="shared" si="26"/>
        <v>#REF!</v>
      </c>
      <c r="CH88" t="e">
        <f t="shared" si="27"/>
        <v>#REF!</v>
      </c>
    </row>
    <row r="89" spans="1:86">
      <c r="A89" t="e">
        <f>物品!#REF!</f>
        <v>#REF!</v>
      </c>
      <c r="B89" t="e">
        <f>物品!#REF!</f>
        <v>#REF!</v>
      </c>
      <c r="C89" t="e">
        <f>物品!#REF!</f>
        <v>#REF!</v>
      </c>
      <c r="D89" t="e">
        <f>物品!#REF!</f>
        <v>#REF!</v>
      </c>
      <c r="E89" t="e">
        <f>物品!#REF!</f>
        <v>#REF!</v>
      </c>
      <c r="F89" t="e">
        <f>物品!#REF!</f>
        <v>#REF!</v>
      </c>
      <c r="G89" t="e">
        <f>物品!#REF!</f>
        <v>#REF!</v>
      </c>
      <c r="H89" t="e">
        <f>物品!#REF!</f>
        <v>#REF!</v>
      </c>
      <c r="I89" t="e">
        <f>物品!#REF!</f>
        <v>#REF!</v>
      </c>
      <c r="J89" t="e">
        <f>物品!#REF!</f>
        <v>#REF!</v>
      </c>
      <c r="K89" t="e">
        <f>物品!#REF!</f>
        <v>#REF!</v>
      </c>
      <c r="L89" t="e">
        <f>物品!#REF!</f>
        <v>#REF!</v>
      </c>
      <c r="M89" t="e">
        <f t="shared" si="14"/>
        <v>#REF!</v>
      </c>
      <c r="N89" t="e">
        <f>物品!#REF!</f>
        <v>#REF!</v>
      </c>
      <c r="O89" t="e">
        <f>物品!#REF!</f>
        <v>#REF!</v>
      </c>
      <c r="P89" t="e">
        <f>物品!#REF!</f>
        <v>#REF!</v>
      </c>
      <c r="Q89" t="e">
        <f>物品!#REF!</f>
        <v>#REF!</v>
      </c>
      <c r="R89" t="e">
        <f>物品!#REF!</f>
        <v>#REF!</v>
      </c>
      <c r="S89" t="e">
        <f>物品!#REF!</f>
        <v>#REF!</v>
      </c>
      <c r="T89" t="e">
        <f>物品!#REF!</f>
        <v>#REF!</v>
      </c>
      <c r="U89" t="e">
        <f>物品!#REF!</f>
        <v>#REF!</v>
      </c>
      <c r="V89" t="e">
        <f>物品!#REF!</f>
        <v>#REF!</v>
      </c>
      <c r="W89" t="e">
        <f>物品!#REF!</f>
        <v>#REF!</v>
      </c>
      <c r="X89" t="e">
        <f t="shared" si="15"/>
        <v>#REF!</v>
      </c>
      <c r="Y89" t="e">
        <f>物品!#REF!</f>
        <v>#REF!</v>
      </c>
      <c r="Z89" t="e">
        <f>物品!#REF!</f>
        <v>#REF!</v>
      </c>
      <c r="AA89" t="e">
        <f>物品!#REF!</f>
        <v>#REF!</v>
      </c>
      <c r="AB89" t="e">
        <f>物品!#REF!</f>
        <v>#REF!</v>
      </c>
      <c r="AC89" t="e">
        <f>物品!#REF!</f>
        <v>#REF!</v>
      </c>
      <c r="AD89" t="e">
        <f>物品!#REF!</f>
        <v>#REF!</v>
      </c>
      <c r="AE89" t="e">
        <f>物品!#REF!</f>
        <v>#REF!</v>
      </c>
      <c r="AF89" t="e">
        <f>物品!#REF!</f>
        <v>#REF!</v>
      </c>
      <c r="AG89" t="e">
        <f>物品!#REF!</f>
        <v>#REF!</v>
      </c>
      <c r="AH89" t="e">
        <f>物品!#REF!</f>
        <v>#REF!</v>
      </c>
      <c r="AI89" t="e">
        <f t="shared" si="16"/>
        <v>#REF!</v>
      </c>
      <c r="AJ89" t="e">
        <f>物品!#REF!</f>
        <v>#REF!</v>
      </c>
      <c r="AK89" t="e">
        <f>物品!#REF!</f>
        <v>#REF!</v>
      </c>
      <c r="AL89" t="e">
        <f>物品!#REF!</f>
        <v>#REF!</v>
      </c>
      <c r="AM89" t="e">
        <f>物品!#REF!</f>
        <v>#REF!</v>
      </c>
      <c r="AN89" t="e">
        <f>物品!#REF!</f>
        <v>#REF!</v>
      </c>
      <c r="AO89" t="e">
        <f>物品!#REF!</f>
        <v>#REF!</v>
      </c>
      <c r="AP89" t="e">
        <f>物品!#REF!</f>
        <v>#REF!</v>
      </c>
      <c r="AQ89" t="e">
        <f>物品!#REF!</f>
        <v>#REF!</v>
      </c>
      <c r="AR89" t="e">
        <f>物品!#REF!</f>
        <v>#REF!</v>
      </c>
      <c r="AS89" t="e">
        <f>物品!#REF!</f>
        <v>#REF!</v>
      </c>
      <c r="AT89" t="e">
        <f t="shared" si="17"/>
        <v>#REF!</v>
      </c>
      <c r="AU89" t="e">
        <f>物品!#REF!</f>
        <v>#REF!</v>
      </c>
      <c r="AV89" t="e">
        <f>物品!#REF!</f>
        <v>#REF!</v>
      </c>
      <c r="AW89" t="e">
        <f>物品!#REF!</f>
        <v>#REF!</v>
      </c>
      <c r="AX89" t="e">
        <f>物品!#REF!</f>
        <v>#REF!</v>
      </c>
      <c r="AY89" t="e">
        <f>物品!#REF!</f>
        <v>#REF!</v>
      </c>
      <c r="AZ89" t="e">
        <f>物品!#REF!</f>
        <v>#REF!</v>
      </c>
      <c r="BA89" t="e">
        <f>物品!#REF!</f>
        <v>#REF!</v>
      </c>
      <c r="BB89" t="e">
        <f>物品!#REF!</f>
        <v>#REF!</v>
      </c>
      <c r="BC89" t="e">
        <f>物品!#REF!</f>
        <v>#REF!</v>
      </c>
      <c r="BD89" t="e">
        <f>物品!#REF!</f>
        <v>#REF!</v>
      </c>
      <c r="BE89" t="e">
        <f t="shared" si="18"/>
        <v>#REF!</v>
      </c>
      <c r="BF89" t="e">
        <f>物品!#REF!</f>
        <v>#REF!</v>
      </c>
      <c r="BG89" t="e">
        <f>物品!#REF!</f>
        <v>#REF!</v>
      </c>
      <c r="BH89" t="e">
        <f>物品!#REF!</f>
        <v>#REF!</v>
      </c>
      <c r="BI89" t="e">
        <f>物品!#REF!</f>
        <v>#REF!</v>
      </c>
      <c r="BJ89" t="e">
        <f>物品!#REF!</f>
        <v>#REF!</v>
      </c>
      <c r="BK89" t="e">
        <f>物品!#REF!</f>
        <v>#REF!</v>
      </c>
      <c r="BL89" t="e">
        <f>物品!#REF!</f>
        <v>#REF!</v>
      </c>
      <c r="BM89" t="e">
        <f>物品!#REF!</f>
        <v>#REF!</v>
      </c>
      <c r="BN89" t="e">
        <f>物品!#REF!</f>
        <v>#REF!</v>
      </c>
      <c r="BO89" t="e">
        <f>物品!#REF!</f>
        <v>#REF!</v>
      </c>
      <c r="BP89" t="e">
        <f t="shared" si="19"/>
        <v>#REF!</v>
      </c>
      <c r="BQ89" t="e">
        <f>物品!#REF!</f>
        <v>#REF!</v>
      </c>
      <c r="BR89" t="e">
        <f>物品!#REF!</f>
        <v>#REF!</v>
      </c>
      <c r="BS89" t="e">
        <f>物品!#REF!</f>
        <v>#REF!</v>
      </c>
      <c r="BT89" t="e">
        <f>物品!#REF!</f>
        <v>#REF!</v>
      </c>
      <c r="BU89" t="e">
        <f>物品!#REF!</f>
        <v>#REF!</v>
      </c>
      <c r="BV89" t="e">
        <f>物品!#REF!</f>
        <v>#REF!</v>
      </c>
      <c r="BW89" t="e">
        <f>物品!#REF!</f>
        <v>#REF!</v>
      </c>
      <c r="BX89" t="e">
        <f>物品!#REF!</f>
        <v>#REF!</v>
      </c>
      <c r="BY89" t="e">
        <f>物品!#REF!</f>
        <v>#REF!</v>
      </c>
      <c r="BZ89" t="e">
        <f>物品!#REF!</f>
        <v>#REF!</v>
      </c>
      <c r="CA89" t="e">
        <f t="shared" si="20"/>
        <v>#REF!</v>
      </c>
      <c r="CB89" t="e">
        <f t="shared" si="21"/>
        <v>#REF!</v>
      </c>
      <c r="CC89" t="e">
        <f t="shared" si="22"/>
        <v>#REF!</v>
      </c>
      <c r="CD89" t="e">
        <f t="shared" si="23"/>
        <v>#REF!</v>
      </c>
      <c r="CE89" t="e">
        <f t="shared" si="24"/>
        <v>#REF!</v>
      </c>
      <c r="CF89" t="e">
        <f t="shared" si="25"/>
        <v>#REF!</v>
      </c>
      <c r="CG89" t="e">
        <f t="shared" si="26"/>
        <v>#REF!</v>
      </c>
      <c r="CH89" t="e">
        <f t="shared" si="27"/>
        <v>#REF!</v>
      </c>
    </row>
    <row r="90" spans="1:86">
      <c r="A90" t="e">
        <f>物品!#REF!</f>
        <v>#REF!</v>
      </c>
      <c r="B90" t="e">
        <f>物品!#REF!</f>
        <v>#REF!</v>
      </c>
      <c r="C90" t="e">
        <f>物品!#REF!</f>
        <v>#REF!</v>
      </c>
      <c r="D90" t="e">
        <f>物品!#REF!</f>
        <v>#REF!</v>
      </c>
      <c r="E90" t="e">
        <f>物品!#REF!</f>
        <v>#REF!</v>
      </c>
      <c r="F90" t="e">
        <f>物品!#REF!</f>
        <v>#REF!</v>
      </c>
      <c r="G90" t="e">
        <f>物品!#REF!</f>
        <v>#REF!</v>
      </c>
      <c r="H90" t="e">
        <f>物品!#REF!</f>
        <v>#REF!</v>
      </c>
      <c r="I90" t="e">
        <f>物品!#REF!</f>
        <v>#REF!</v>
      </c>
      <c r="J90" t="e">
        <f>物品!#REF!</f>
        <v>#REF!</v>
      </c>
      <c r="K90" t="e">
        <f>物品!#REF!</f>
        <v>#REF!</v>
      </c>
      <c r="L90" t="e">
        <f>物品!#REF!</f>
        <v>#REF!</v>
      </c>
      <c r="M90" t="e">
        <f t="shared" si="14"/>
        <v>#REF!</v>
      </c>
      <c r="N90" t="e">
        <f>物品!#REF!</f>
        <v>#REF!</v>
      </c>
      <c r="O90" t="e">
        <f>物品!#REF!</f>
        <v>#REF!</v>
      </c>
      <c r="P90" t="e">
        <f>物品!#REF!</f>
        <v>#REF!</v>
      </c>
      <c r="Q90" t="e">
        <f>物品!#REF!</f>
        <v>#REF!</v>
      </c>
      <c r="R90" t="e">
        <f>物品!#REF!</f>
        <v>#REF!</v>
      </c>
      <c r="S90" t="e">
        <f>物品!#REF!</f>
        <v>#REF!</v>
      </c>
      <c r="T90" t="e">
        <f>物品!#REF!</f>
        <v>#REF!</v>
      </c>
      <c r="U90" t="e">
        <f>物品!#REF!</f>
        <v>#REF!</v>
      </c>
      <c r="V90" t="e">
        <f>物品!#REF!</f>
        <v>#REF!</v>
      </c>
      <c r="W90" t="e">
        <f>物品!#REF!</f>
        <v>#REF!</v>
      </c>
      <c r="X90" t="e">
        <f t="shared" si="15"/>
        <v>#REF!</v>
      </c>
      <c r="Y90" t="e">
        <f>物品!#REF!</f>
        <v>#REF!</v>
      </c>
      <c r="Z90" t="e">
        <f>物品!#REF!</f>
        <v>#REF!</v>
      </c>
      <c r="AA90" t="e">
        <f>物品!#REF!</f>
        <v>#REF!</v>
      </c>
      <c r="AB90" t="e">
        <f>物品!#REF!</f>
        <v>#REF!</v>
      </c>
      <c r="AC90" t="e">
        <f>物品!#REF!</f>
        <v>#REF!</v>
      </c>
      <c r="AD90" t="e">
        <f>物品!#REF!</f>
        <v>#REF!</v>
      </c>
      <c r="AE90" t="e">
        <f>物品!#REF!</f>
        <v>#REF!</v>
      </c>
      <c r="AF90" t="e">
        <f>物品!#REF!</f>
        <v>#REF!</v>
      </c>
      <c r="AG90" t="e">
        <f>物品!#REF!</f>
        <v>#REF!</v>
      </c>
      <c r="AH90" t="e">
        <f>物品!#REF!</f>
        <v>#REF!</v>
      </c>
      <c r="AI90" t="e">
        <f t="shared" si="16"/>
        <v>#REF!</v>
      </c>
      <c r="AJ90" t="e">
        <f>物品!#REF!</f>
        <v>#REF!</v>
      </c>
      <c r="AK90" t="e">
        <f>物品!#REF!</f>
        <v>#REF!</v>
      </c>
      <c r="AL90" t="e">
        <f>物品!#REF!</f>
        <v>#REF!</v>
      </c>
      <c r="AM90" t="e">
        <f>物品!#REF!</f>
        <v>#REF!</v>
      </c>
      <c r="AN90" t="e">
        <f>物品!#REF!</f>
        <v>#REF!</v>
      </c>
      <c r="AO90" t="e">
        <f>物品!#REF!</f>
        <v>#REF!</v>
      </c>
      <c r="AP90" t="e">
        <f>物品!#REF!</f>
        <v>#REF!</v>
      </c>
      <c r="AQ90" t="e">
        <f>物品!#REF!</f>
        <v>#REF!</v>
      </c>
      <c r="AR90" t="e">
        <f>物品!#REF!</f>
        <v>#REF!</v>
      </c>
      <c r="AS90" t="e">
        <f>物品!#REF!</f>
        <v>#REF!</v>
      </c>
      <c r="AT90" t="e">
        <f t="shared" si="17"/>
        <v>#REF!</v>
      </c>
      <c r="AU90" t="e">
        <f>物品!#REF!</f>
        <v>#REF!</v>
      </c>
      <c r="AV90" t="e">
        <f>物品!#REF!</f>
        <v>#REF!</v>
      </c>
      <c r="AW90" t="e">
        <f>物品!#REF!</f>
        <v>#REF!</v>
      </c>
      <c r="AX90" t="e">
        <f>物品!#REF!</f>
        <v>#REF!</v>
      </c>
      <c r="AY90" t="e">
        <f>物品!#REF!</f>
        <v>#REF!</v>
      </c>
      <c r="AZ90" t="e">
        <f>物品!#REF!</f>
        <v>#REF!</v>
      </c>
      <c r="BA90" t="e">
        <f>物品!#REF!</f>
        <v>#REF!</v>
      </c>
      <c r="BB90" t="e">
        <f>物品!#REF!</f>
        <v>#REF!</v>
      </c>
      <c r="BC90" t="e">
        <f>物品!#REF!</f>
        <v>#REF!</v>
      </c>
      <c r="BD90" t="e">
        <f>物品!#REF!</f>
        <v>#REF!</v>
      </c>
      <c r="BE90" t="e">
        <f t="shared" si="18"/>
        <v>#REF!</v>
      </c>
      <c r="BF90" t="e">
        <f>物品!#REF!</f>
        <v>#REF!</v>
      </c>
      <c r="BG90" t="e">
        <f>物品!#REF!</f>
        <v>#REF!</v>
      </c>
      <c r="BH90" t="e">
        <f>物品!#REF!</f>
        <v>#REF!</v>
      </c>
      <c r="BI90" t="e">
        <f>物品!#REF!</f>
        <v>#REF!</v>
      </c>
      <c r="BJ90" t="e">
        <f>物品!#REF!</f>
        <v>#REF!</v>
      </c>
      <c r="BK90" t="e">
        <f>物品!#REF!</f>
        <v>#REF!</v>
      </c>
      <c r="BL90" t="e">
        <f>物品!#REF!</f>
        <v>#REF!</v>
      </c>
      <c r="BM90" t="e">
        <f>物品!#REF!</f>
        <v>#REF!</v>
      </c>
      <c r="BN90" t="e">
        <f>物品!#REF!</f>
        <v>#REF!</v>
      </c>
      <c r="BO90" t="e">
        <f>物品!#REF!</f>
        <v>#REF!</v>
      </c>
      <c r="BP90" t="e">
        <f t="shared" si="19"/>
        <v>#REF!</v>
      </c>
      <c r="BQ90" t="e">
        <f>物品!#REF!</f>
        <v>#REF!</v>
      </c>
      <c r="BR90" t="e">
        <f>物品!#REF!</f>
        <v>#REF!</v>
      </c>
      <c r="BS90" t="e">
        <f>物品!#REF!</f>
        <v>#REF!</v>
      </c>
      <c r="BT90" t="e">
        <f>物品!#REF!</f>
        <v>#REF!</v>
      </c>
      <c r="BU90" t="e">
        <f>物品!#REF!</f>
        <v>#REF!</v>
      </c>
      <c r="BV90" t="e">
        <f>物品!#REF!</f>
        <v>#REF!</v>
      </c>
      <c r="BW90" t="e">
        <f>物品!#REF!</f>
        <v>#REF!</v>
      </c>
      <c r="BX90" t="e">
        <f>物品!#REF!</f>
        <v>#REF!</v>
      </c>
      <c r="BY90" t="e">
        <f>物品!#REF!</f>
        <v>#REF!</v>
      </c>
      <c r="BZ90" t="e">
        <f>物品!#REF!</f>
        <v>#REF!</v>
      </c>
      <c r="CA90" t="e">
        <f t="shared" si="20"/>
        <v>#REF!</v>
      </c>
      <c r="CB90" t="e">
        <f t="shared" si="21"/>
        <v>#REF!</v>
      </c>
      <c r="CC90" t="e">
        <f t="shared" si="22"/>
        <v>#REF!</v>
      </c>
      <c r="CD90" t="e">
        <f t="shared" si="23"/>
        <v>#REF!</v>
      </c>
      <c r="CE90" t="e">
        <f t="shared" si="24"/>
        <v>#REF!</v>
      </c>
      <c r="CF90" t="e">
        <f t="shared" si="25"/>
        <v>#REF!</v>
      </c>
      <c r="CG90" t="e">
        <f t="shared" si="26"/>
        <v>#REF!</v>
      </c>
      <c r="CH90" t="e">
        <f t="shared" si="27"/>
        <v>#REF!</v>
      </c>
    </row>
    <row r="91" spans="1:86">
      <c r="A91" t="e">
        <f>物品!#REF!</f>
        <v>#REF!</v>
      </c>
      <c r="B91" t="e">
        <f>物品!#REF!</f>
        <v>#REF!</v>
      </c>
      <c r="C91" t="e">
        <f>物品!#REF!</f>
        <v>#REF!</v>
      </c>
      <c r="D91" t="e">
        <f>物品!#REF!</f>
        <v>#REF!</v>
      </c>
      <c r="E91" t="e">
        <f>物品!#REF!</f>
        <v>#REF!</v>
      </c>
      <c r="F91" t="e">
        <f>物品!#REF!</f>
        <v>#REF!</v>
      </c>
      <c r="G91" t="e">
        <f>物品!#REF!</f>
        <v>#REF!</v>
      </c>
      <c r="H91" t="e">
        <f>物品!#REF!</f>
        <v>#REF!</v>
      </c>
      <c r="I91" t="e">
        <f>物品!#REF!</f>
        <v>#REF!</v>
      </c>
      <c r="J91" t="e">
        <f>物品!#REF!</f>
        <v>#REF!</v>
      </c>
      <c r="K91" t="e">
        <f>物品!#REF!</f>
        <v>#REF!</v>
      </c>
      <c r="L91" t="e">
        <f>物品!#REF!</f>
        <v>#REF!</v>
      </c>
      <c r="M91" t="e">
        <f t="shared" si="14"/>
        <v>#REF!</v>
      </c>
      <c r="N91" t="e">
        <f>物品!#REF!</f>
        <v>#REF!</v>
      </c>
      <c r="O91" t="e">
        <f>物品!#REF!</f>
        <v>#REF!</v>
      </c>
      <c r="P91" t="e">
        <f>物品!#REF!</f>
        <v>#REF!</v>
      </c>
      <c r="Q91" t="e">
        <f>物品!#REF!</f>
        <v>#REF!</v>
      </c>
      <c r="R91" t="e">
        <f>物品!#REF!</f>
        <v>#REF!</v>
      </c>
      <c r="S91" t="e">
        <f>物品!#REF!</f>
        <v>#REF!</v>
      </c>
      <c r="T91" t="e">
        <f>物品!#REF!</f>
        <v>#REF!</v>
      </c>
      <c r="U91" t="e">
        <f>物品!#REF!</f>
        <v>#REF!</v>
      </c>
      <c r="V91" t="e">
        <f>物品!#REF!</f>
        <v>#REF!</v>
      </c>
      <c r="W91" t="e">
        <f>物品!#REF!</f>
        <v>#REF!</v>
      </c>
      <c r="X91" t="e">
        <f t="shared" si="15"/>
        <v>#REF!</v>
      </c>
      <c r="Y91" t="e">
        <f>物品!#REF!</f>
        <v>#REF!</v>
      </c>
      <c r="Z91" t="e">
        <f>物品!#REF!</f>
        <v>#REF!</v>
      </c>
      <c r="AA91" t="e">
        <f>物品!#REF!</f>
        <v>#REF!</v>
      </c>
      <c r="AB91" t="e">
        <f>物品!#REF!</f>
        <v>#REF!</v>
      </c>
      <c r="AC91" t="e">
        <f>物品!#REF!</f>
        <v>#REF!</v>
      </c>
      <c r="AD91" t="e">
        <f>物品!#REF!</f>
        <v>#REF!</v>
      </c>
      <c r="AE91" t="e">
        <f>物品!#REF!</f>
        <v>#REF!</v>
      </c>
      <c r="AF91" t="e">
        <f>物品!#REF!</f>
        <v>#REF!</v>
      </c>
      <c r="AG91" t="e">
        <f>物品!#REF!</f>
        <v>#REF!</v>
      </c>
      <c r="AH91" t="e">
        <f>物品!#REF!</f>
        <v>#REF!</v>
      </c>
      <c r="AI91" t="e">
        <f t="shared" si="16"/>
        <v>#REF!</v>
      </c>
      <c r="AJ91" t="e">
        <f>物品!#REF!</f>
        <v>#REF!</v>
      </c>
      <c r="AK91" t="e">
        <f>物品!#REF!</f>
        <v>#REF!</v>
      </c>
      <c r="AL91" t="e">
        <f>物品!#REF!</f>
        <v>#REF!</v>
      </c>
      <c r="AM91" t="e">
        <f>物品!#REF!</f>
        <v>#REF!</v>
      </c>
      <c r="AN91" t="e">
        <f>物品!#REF!</f>
        <v>#REF!</v>
      </c>
      <c r="AO91" t="e">
        <f>物品!#REF!</f>
        <v>#REF!</v>
      </c>
      <c r="AP91" t="e">
        <f>物品!#REF!</f>
        <v>#REF!</v>
      </c>
      <c r="AQ91" t="e">
        <f>物品!#REF!</f>
        <v>#REF!</v>
      </c>
      <c r="AR91" t="e">
        <f>物品!#REF!</f>
        <v>#REF!</v>
      </c>
      <c r="AS91" t="e">
        <f>物品!#REF!</f>
        <v>#REF!</v>
      </c>
      <c r="AT91" t="e">
        <f t="shared" si="17"/>
        <v>#REF!</v>
      </c>
      <c r="AU91" t="e">
        <f>物品!#REF!</f>
        <v>#REF!</v>
      </c>
      <c r="AV91" t="e">
        <f>物品!#REF!</f>
        <v>#REF!</v>
      </c>
      <c r="AW91" t="e">
        <f>物品!#REF!</f>
        <v>#REF!</v>
      </c>
      <c r="AX91" t="e">
        <f>物品!#REF!</f>
        <v>#REF!</v>
      </c>
      <c r="AY91" t="e">
        <f>物品!#REF!</f>
        <v>#REF!</v>
      </c>
      <c r="AZ91" t="e">
        <f>物品!#REF!</f>
        <v>#REF!</v>
      </c>
      <c r="BA91" t="e">
        <f>物品!#REF!</f>
        <v>#REF!</v>
      </c>
      <c r="BB91" t="e">
        <f>物品!#REF!</f>
        <v>#REF!</v>
      </c>
      <c r="BC91" t="e">
        <f>物品!#REF!</f>
        <v>#REF!</v>
      </c>
      <c r="BD91" t="e">
        <f>物品!#REF!</f>
        <v>#REF!</v>
      </c>
      <c r="BE91" t="e">
        <f t="shared" si="18"/>
        <v>#REF!</v>
      </c>
      <c r="BF91" t="e">
        <f>物品!#REF!</f>
        <v>#REF!</v>
      </c>
      <c r="BG91" t="e">
        <f>物品!#REF!</f>
        <v>#REF!</v>
      </c>
      <c r="BH91" t="e">
        <f>物品!#REF!</f>
        <v>#REF!</v>
      </c>
      <c r="BI91" t="e">
        <f>物品!#REF!</f>
        <v>#REF!</v>
      </c>
      <c r="BJ91" t="e">
        <f>物品!#REF!</f>
        <v>#REF!</v>
      </c>
      <c r="BK91" t="e">
        <f>物品!#REF!</f>
        <v>#REF!</v>
      </c>
      <c r="BL91" t="e">
        <f>物品!#REF!</f>
        <v>#REF!</v>
      </c>
      <c r="BM91" t="e">
        <f>物品!#REF!</f>
        <v>#REF!</v>
      </c>
      <c r="BN91" t="e">
        <f>物品!#REF!</f>
        <v>#REF!</v>
      </c>
      <c r="BO91" t="e">
        <f>物品!#REF!</f>
        <v>#REF!</v>
      </c>
      <c r="BP91" t="e">
        <f t="shared" si="19"/>
        <v>#REF!</v>
      </c>
      <c r="BQ91" t="e">
        <f>物品!#REF!</f>
        <v>#REF!</v>
      </c>
      <c r="BR91" t="e">
        <f>物品!#REF!</f>
        <v>#REF!</v>
      </c>
      <c r="BS91" t="e">
        <f>物品!#REF!</f>
        <v>#REF!</v>
      </c>
      <c r="BT91" t="e">
        <f>物品!#REF!</f>
        <v>#REF!</v>
      </c>
      <c r="BU91" t="e">
        <f>物品!#REF!</f>
        <v>#REF!</v>
      </c>
      <c r="BV91" t="e">
        <f>物品!#REF!</f>
        <v>#REF!</v>
      </c>
      <c r="BW91" t="e">
        <f>物品!#REF!</f>
        <v>#REF!</v>
      </c>
      <c r="BX91" t="e">
        <f>物品!#REF!</f>
        <v>#REF!</v>
      </c>
      <c r="BY91" t="e">
        <f>物品!#REF!</f>
        <v>#REF!</v>
      </c>
      <c r="BZ91" t="e">
        <f>物品!#REF!</f>
        <v>#REF!</v>
      </c>
      <c r="CA91" t="e">
        <f t="shared" si="20"/>
        <v>#REF!</v>
      </c>
      <c r="CB91" t="e">
        <f t="shared" si="21"/>
        <v>#REF!</v>
      </c>
      <c r="CC91" t="e">
        <f t="shared" si="22"/>
        <v>#REF!</v>
      </c>
      <c r="CD91" t="e">
        <f t="shared" si="23"/>
        <v>#REF!</v>
      </c>
      <c r="CE91" t="e">
        <f t="shared" si="24"/>
        <v>#REF!</v>
      </c>
      <c r="CF91" t="e">
        <f t="shared" si="25"/>
        <v>#REF!</v>
      </c>
      <c r="CG91" t="e">
        <f t="shared" si="26"/>
        <v>#REF!</v>
      </c>
      <c r="CH91" t="e">
        <f t="shared" si="27"/>
        <v>#REF!</v>
      </c>
    </row>
    <row r="92" spans="1:86">
      <c r="A92" t="e">
        <f>物品!#REF!</f>
        <v>#REF!</v>
      </c>
      <c r="B92" t="e">
        <f>物品!#REF!</f>
        <v>#REF!</v>
      </c>
      <c r="C92" t="e">
        <f>物品!#REF!</f>
        <v>#REF!</v>
      </c>
      <c r="D92" t="e">
        <f>物品!#REF!</f>
        <v>#REF!</v>
      </c>
      <c r="E92" t="e">
        <f>物品!#REF!</f>
        <v>#REF!</v>
      </c>
      <c r="F92" t="e">
        <f>物品!#REF!</f>
        <v>#REF!</v>
      </c>
      <c r="G92" t="e">
        <f>物品!#REF!</f>
        <v>#REF!</v>
      </c>
      <c r="H92" t="e">
        <f>物品!#REF!</f>
        <v>#REF!</v>
      </c>
      <c r="I92" t="e">
        <f>物品!#REF!</f>
        <v>#REF!</v>
      </c>
      <c r="J92" t="e">
        <f>物品!#REF!</f>
        <v>#REF!</v>
      </c>
      <c r="K92" t="e">
        <f>物品!#REF!</f>
        <v>#REF!</v>
      </c>
      <c r="L92" t="e">
        <f>物品!#REF!</f>
        <v>#REF!</v>
      </c>
      <c r="M92" t="e">
        <f t="shared" si="14"/>
        <v>#REF!</v>
      </c>
      <c r="N92" t="e">
        <f>物品!#REF!</f>
        <v>#REF!</v>
      </c>
      <c r="O92" t="e">
        <f>物品!#REF!</f>
        <v>#REF!</v>
      </c>
      <c r="P92" t="e">
        <f>物品!#REF!</f>
        <v>#REF!</v>
      </c>
      <c r="Q92" t="e">
        <f>物品!#REF!</f>
        <v>#REF!</v>
      </c>
      <c r="R92" t="e">
        <f>物品!#REF!</f>
        <v>#REF!</v>
      </c>
      <c r="S92" t="e">
        <f>物品!#REF!</f>
        <v>#REF!</v>
      </c>
      <c r="T92" t="e">
        <f>物品!#REF!</f>
        <v>#REF!</v>
      </c>
      <c r="U92" t="e">
        <f>物品!#REF!</f>
        <v>#REF!</v>
      </c>
      <c r="V92" t="e">
        <f>物品!#REF!</f>
        <v>#REF!</v>
      </c>
      <c r="W92" t="e">
        <f>物品!#REF!</f>
        <v>#REF!</v>
      </c>
      <c r="X92" t="e">
        <f t="shared" si="15"/>
        <v>#REF!</v>
      </c>
      <c r="Y92" t="e">
        <f>物品!#REF!</f>
        <v>#REF!</v>
      </c>
      <c r="Z92" t="e">
        <f>物品!#REF!</f>
        <v>#REF!</v>
      </c>
      <c r="AA92" t="e">
        <f>物品!#REF!</f>
        <v>#REF!</v>
      </c>
      <c r="AB92" t="e">
        <f>物品!#REF!</f>
        <v>#REF!</v>
      </c>
      <c r="AC92" t="e">
        <f>物品!#REF!</f>
        <v>#REF!</v>
      </c>
      <c r="AD92" t="e">
        <f>物品!#REF!</f>
        <v>#REF!</v>
      </c>
      <c r="AE92" t="e">
        <f>物品!#REF!</f>
        <v>#REF!</v>
      </c>
      <c r="AF92" t="e">
        <f>物品!#REF!</f>
        <v>#REF!</v>
      </c>
      <c r="AG92" t="e">
        <f>物品!#REF!</f>
        <v>#REF!</v>
      </c>
      <c r="AH92" t="e">
        <f>物品!#REF!</f>
        <v>#REF!</v>
      </c>
      <c r="AI92" t="e">
        <f t="shared" si="16"/>
        <v>#REF!</v>
      </c>
      <c r="AJ92" t="e">
        <f>物品!#REF!</f>
        <v>#REF!</v>
      </c>
      <c r="AK92" t="e">
        <f>物品!#REF!</f>
        <v>#REF!</v>
      </c>
      <c r="AL92" t="e">
        <f>物品!#REF!</f>
        <v>#REF!</v>
      </c>
      <c r="AM92" t="e">
        <f>物品!#REF!</f>
        <v>#REF!</v>
      </c>
      <c r="AN92" t="e">
        <f>物品!#REF!</f>
        <v>#REF!</v>
      </c>
      <c r="AO92" t="e">
        <f>物品!#REF!</f>
        <v>#REF!</v>
      </c>
      <c r="AP92" t="e">
        <f>物品!#REF!</f>
        <v>#REF!</v>
      </c>
      <c r="AQ92" t="e">
        <f>物品!#REF!</f>
        <v>#REF!</v>
      </c>
      <c r="AR92" t="e">
        <f>物品!#REF!</f>
        <v>#REF!</v>
      </c>
      <c r="AS92" t="e">
        <f>物品!#REF!</f>
        <v>#REF!</v>
      </c>
      <c r="AT92" t="e">
        <f t="shared" si="17"/>
        <v>#REF!</v>
      </c>
      <c r="AU92" t="e">
        <f>物品!#REF!</f>
        <v>#REF!</v>
      </c>
      <c r="AV92" t="e">
        <f>物品!#REF!</f>
        <v>#REF!</v>
      </c>
      <c r="AW92" t="e">
        <f>物品!#REF!</f>
        <v>#REF!</v>
      </c>
      <c r="AX92" t="e">
        <f>物品!#REF!</f>
        <v>#REF!</v>
      </c>
      <c r="AY92" t="e">
        <f>物品!#REF!</f>
        <v>#REF!</v>
      </c>
      <c r="AZ92" t="e">
        <f>物品!#REF!</f>
        <v>#REF!</v>
      </c>
      <c r="BA92" t="e">
        <f>物品!#REF!</f>
        <v>#REF!</v>
      </c>
      <c r="BB92" t="e">
        <f>物品!#REF!</f>
        <v>#REF!</v>
      </c>
      <c r="BC92" t="e">
        <f>物品!#REF!</f>
        <v>#REF!</v>
      </c>
      <c r="BD92" t="e">
        <f>物品!#REF!</f>
        <v>#REF!</v>
      </c>
      <c r="BE92" t="e">
        <f t="shared" si="18"/>
        <v>#REF!</v>
      </c>
      <c r="BF92" t="e">
        <f>物品!#REF!</f>
        <v>#REF!</v>
      </c>
      <c r="BG92" t="e">
        <f>物品!#REF!</f>
        <v>#REF!</v>
      </c>
      <c r="BH92" t="e">
        <f>物品!#REF!</f>
        <v>#REF!</v>
      </c>
      <c r="BI92" t="e">
        <f>物品!#REF!</f>
        <v>#REF!</v>
      </c>
      <c r="BJ92" t="e">
        <f>物品!#REF!</f>
        <v>#REF!</v>
      </c>
      <c r="BK92" t="e">
        <f>物品!#REF!</f>
        <v>#REF!</v>
      </c>
      <c r="BL92" t="e">
        <f>物品!#REF!</f>
        <v>#REF!</v>
      </c>
      <c r="BM92" t="e">
        <f>物品!#REF!</f>
        <v>#REF!</v>
      </c>
      <c r="BN92" t="e">
        <f>物品!#REF!</f>
        <v>#REF!</v>
      </c>
      <c r="BO92" t="e">
        <f>物品!#REF!</f>
        <v>#REF!</v>
      </c>
      <c r="BP92" t="e">
        <f t="shared" si="19"/>
        <v>#REF!</v>
      </c>
      <c r="BQ92" t="e">
        <f>物品!#REF!</f>
        <v>#REF!</v>
      </c>
      <c r="BR92" t="e">
        <f>物品!#REF!</f>
        <v>#REF!</v>
      </c>
      <c r="BS92" t="e">
        <f>物品!#REF!</f>
        <v>#REF!</v>
      </c>
      <c r="BT92" t="e">
        <f>物品!#REF!</f>
        <v>#REF!</v>
      </c>
      <c r="BU92" t="e">
        <f>物品!#REF!</f>
        <v>#REF!</v>
      </c>
      <c r="BV92" t="e">
        <f>物品!#REF!</f>
        <v>#REF!</v>
      </c>
      <c r="BW92" t="e">
        <f>物品!#REF!</f>
        <v>#REF!</v>
      </c>
      <c r="BX92" t="e">
        <f>物品!#REF!</f>
        <v>#REF!</v>
      </c>
      <c r="BY92" t="e">
        <f>物品!#REF!</f>
        <v>#REF!</v>
      </c>
      <c r="BZ92" t="e">
        <f>物品!#REF!</f>
        <v>#REF!</v>
      </c>
      <c r="CA92" t="e">
        <f t="shared" si="20"/>
        <v>#REF!</v>
      </c>
      <c r="CB92" t="e">
        <f t="shared" si="21"/>
        <v>#REF!</v>
      </c>
      <c r="CC92" t="e">
        <f t="shared" si="22"/>
        <v>#REF!</v>
      </c>
      <c r="CD92" t="e">
        <f t="shared" si="23"/>
        <v>#REF!</v>
      </c>
      <c r="CE92" t="e">
        <f t="shared" si="24"/>
        <v>#REF!</v>
      </c>
      <c r="CF92" t="e">
        <f t="shared" si="25"/>
        <v>#REF!</v>
      </c>
      <c r="CG92" t="e">
        <f t="shared" si="26"/>
        <v>#REF!</v>
      </c>
      <c r="CH92" t="e">
        <f t="shared" si="27"/>
        <v>#REF!</v>
      </c>
    </row>
    <row r="93" spans="1:86">
      <c r="A93" t="e">
        <f>物品!#REF!</f>
        <v>#REF!</v>
      </c>
      <c r="B93" t="e">
        <f>物品!#REF!</f>
        <v>#REF!</v>
      </c>
      <c r="C93" t="e">
        <f>物品!#REF!</f>
        <v>#REF!</v>
      </c>
      <c r="D93" t="e">
        <f>物品!#REF!</f>
        <v>#REF!</v>
      </c>
      <c r="E93" t="e">
        <f>物品!#REF!</f>
        <v>#REF!</v>
      </c>
      <c r="F93" t="e">
        <f>物品!#REF!</f>
        <v>#REF!</v>
      </c>
      <c r="G93" t="e">
        <f>物品!#REF!</f>
        <v>#REF!</v>
      </c>
      <c r="H93" t="e">
        <f>物品!#REF!</f>
        <v>#REF!</v>
      </c>
      <c r="I93" t="e">
        <f>物品!#REF!</f>
        <v>#REF!</v>
      </c>
      <c r="J93" t="e">
        <f>物品!#REF!</f>
        <v>#REF!</v>
      </c>
      <c r="K93" t="e">
        <f>物品!#REF!</f>
        <v>#REF!</v>
      </c>
      <c r="L93" t="e">
        <f>物品!#REF!</f>
        <v>#REF!</v>
      </c>
      <c r="M93" t="e">
        <f t="shared" si="14"/>
        <v>#REF!</v>
      </c>
      <c r="N93" t="e">
        <f>物品!#REF!</f>
        <v>#REF!</v>
      </c>
      <c r="O93" t="e">
        <f>物品!#REF!</f>
        <v>#REF!</v>
      </c>
      <c r="P93" t="e">
        <f>物品!#REF!</f>
        <v>#REF!</v>
      </c>
      <c r="Q93" t="e">
        <f>物品!#REF!</f>
        <v>#REF!</v>
      </c>
      <c r="R93" t="e">
        <f>物品!#REF!</f>
        <v>#REF!</v>
      </c>
      <c r="S93" t="e">
        <f>物品!#REF!</f>
        <v>#REF!</v>
      </c>
      <c r="T93" t="e">
        <f>物品!#REF!</f>
        <v>#REF!</v>
      </c>
      <c r="U93" t="e">
        <f>物品!#REF!</f>
        <v>#REF!</v>
      </c>
      <c r="V93" t="e">
        <f>物品!#REF!</f>
        <v>#REF!</v>
      </c>
      <c r="W93" t="e">
        <f>物品!#REF!</f>
        <v>#REF!</v>
      </c>
      <c r="X93" t="e">
        <f t="shared" si="15"/>
        <v>#REF!</v>
      </c>
      <c r="Y93" t="e">
        <f>物品!#REF!</f>
        <v>#REF!</v>
      </c>
      <c r="Z93" t="e">
        <f>物品!#REF!</f>
        <v>#REF!</v>
      </c>
      <c r="AA93" t="e">
        <f>物品!#REF!</f>
        <v>#REF!</v>
      </c>
      <c r="AB93" t="e">
        <f>物品!#REF!</f>
        <v>#REF!</v>
      </c>
      <c r="AC93" t="e">
        <f>物品!#REF!</f>
        <v>#REF!</v>
      </c>
      <c r="AD93" t="e">
        <f>物品!#REF!</f>
        <v>#REF!</v>
      </c>
      <c r="AE93" t="e">
        <f>物品!#REF!</f>
        <v>#REF!</v>
      </c>
      <c r="AF93" t="e">
        <f>物品!#REF!</f>
        <v>#REF!</v>
      </c>
      <c r="AG93" t="e">
        <f>物品!#REF!</f>
        <v>#REF!</v>
      </c>
      <c r="AH93" t="e">
        <f>物品!#REF!</f>
        <v>#REF!</v>
      </c>
      <c r="AI93" t="e">
        <f t="shared" si="16"/>
        <v>#REF!</v>
      </c>
      <c r="AJ93" t="e">
        <f>物品!#REF!</f>
        <v>#REF!</v>
      </c>
      <c r="AK93" t="e">
        <f>物品!#REF!</f>
        <v>#REF!</v>
      </c>
      <c r="AL93" t="e">
        <f>物品!#REF!</f>
        <v>#REF!</v>
      </c>
      <c r="AM93" t="e">
        <f>物品!#REF!</f>
        <v>#REF!</v>
      </c>
      <c r="AN93" t="e">
        <f>物品!#REF!</f>
        <v>#REF!</v>
      </c>
      <c r="AO93" t="e">
        <f>物品!#REF!</f>
        <v>#REF!</v>
      </c>
      <c r="AP93" t="e">
        <f>物品!#REF!</f>
        <v>#REF!</v>
      </c>
      <c r="AQ93" t="e">
        <f>物品!#REF!</f>
        <v>#REF!</v>
      </c>
      <c r="AR93" t="e">
        <f>物品!#REF!</f>
        <v>#REF!</v>
      </c>
      <c r="AS93" t="e">
        <f>物品!#REF!</f>
        <v>#REF!</v>
      </c>
      <c r="AT93" t="e">
        <f t="shared" si="17"/>
        <v>#REF!</v>
      </c>
      <c r="AU93" t="e">
        <f>物品!#REF!</f>
        <v>#REF!</v>
      </c>
      <c r="AV93" t="e">
        <f>物品!#REF!</f>
        <v>#REF!</v>
      </c>
      <c r="AW93" t="e">
        <f>物品!#REF!</f>
        <v>#REF!</v>
      </c>
      <c r="AX93" t="e">
        <f>物品!#REF!</f>
        <v>#REF!</v>
      </c>
      <c r="AY93" t="e">
        <f>物品!#REF!</f>
        <v>#REF!</v>
      </c>
      <c r="AZ93" t="e">
        <f>物品!#REF!</f>
        <v>#REF!</v>
      </c>
      <c r="BA93" t="e">
        <f>物品!#REF!</f>
        <v>#REF!</v>
      </c>
      <c r="BB93" t="e">
        <f>物品!#REF!</f>
        <v>#REF!</v>
      </c>
      <c r="BC93" t="e">
        <f>物品!#REF!</f>
        <v>#REF!</v>
      </c>
      <c r="BD93" t="e">
        <f>物品!#REF!</f>
        <v>#REF!</v>
      </c>
      <c r="BE93" t="e">
        <f t="shared" si="18"/>
        <v>#REF!</v>
      </c>
      <c r="BF93" t="e">
        <f>物品!#REF!</f>
        <v>#REF!</v>
      </c>
      <c r="BG93" t="e">
        <f>物品!#REF!</f>
        <v>#REF!</v>
      </c>
      <c r="BH93" t="e">
        <f>物品!#REF!</f>
        <v>#REF!</v>
      </c>
      <c r="BI93" t="e">
        <f>物品!#REF!</f>
        <v>#REF!</v>
      </c>
      <c r="BJ93" t="e">
        <f>物品!#REF!</f>
        <v>#REF!</v>
      </c>
      <c r="BK93" t="e">
        <f>物品!#REF!</f>
        <v>#REF!</v>
      </c>
      <c r="BL93" t="e">
        <f>物品!#REF!</f>
        <v>#REF!</v>
      </c>
      <c r="BM93" t="e">
        <f>物品!#REF!</f>
        <v>#REF!</v>
      </c>
      <c r="BN93" t="e">
        <f>物品!#REF!</f>
        <v>#REF!</v>
      </c>
      <c r="BO93" t="e">
        <f>物品!#REF!</f>
        <v>#REF!</v>
      </c>
      <c r="BP93" t="e">
        <f t="shared" si="19"/>
        <v>#REF!</v>
      </c>
      <c r="BQ93" t="e">
        <f>物品!#REF!</f>
        <v>#REF!</v>
      </c>
      <c r="BR93" t="e">
        <f>物品!#REF!</f>
        <v>#REF!</v>
      </c>
      <c r="BS93" t="e">
        <f>物品!#REF!</f>
        <v>#REF!</v>
      </c>
      <c r="BT93" t="e">
        <f>物品!#REF!</f>
        <v>#REF!</v>
      </c>
      <c r="BU93" t="e">
        <f>物品!#REF!</f>
        <v>#REF!</v>
      </c>
      <c r="BV93" t="e">
        <f>物品!#REF!</f>
        <v>#REF!</v>
      </c>
      <c r="BW93" t="e">
        <f>物品!#REF!</f>
        <v>#REF!</v>
      </c>
      <c r="BX93" t="e">
        <f>物品!#REF!</f>
        <v>#REF!</v>
      </c>
      <c r="BY93" t="e">
        <f>物品!#REF!</f>
        <v>#REF!</v>
      </c>
      <c r="BZ93" t="e">
        <f>物品!#REF!</f>
        <v>#REF!</v>
      </c>
      <c r="CA93" t="e">
        <f t="shared" si="20"/>
        <v>#REF!</v>
      </c>
      <c r="CB93" t="e">
        <f t="shared" si="21"/>
        <v>#REF!</v>
      </c>
      <c r="CC93" t="e">
        <f t="shared" si="22"/>
        <v>#REF!</v>
      </c>
      <c r="CD93" t="e">
        <f t="shared" si="23"/>
        <v>#REF!</v>
      </c>
      <c r="CE93" t="e">
        <f t="shared" si="24"/>
        <v>#REF!</v>
      </c>
      <c r="CF93" t="e">
        <f t="shared" si="25"/>
        <v>#REF!</v>
      </c>
      <c r="CG93" t="e">
        <f t="shared" si="26"/>
        <v>#REF!</v>
      </c>
      <c r="CH93" t="e">
        <f t="shared" si="27"/>
        <v>#REF!</v>
      </c>
    </row>
    <row r="94" spans="1:86">
      <c r="A94" t="e">
        <f>物品!#REF!</f>
        <v>#REF!</v>
      </c>
      <c r="B94" t="e">
        <f>物品!#REF!</f>
        <v>#REF!</v>
      </c>
      <c r="C94" t="e">
        <f>物品!#REF!</f>
        <v>#REF!</v>
      </c>
      <c r="D94" t="e">
        <f>物品!#REF!</f>
        <v>#REF!</v>
      </c>
      <c r="E94" t="e">
        <f>物品!#REF!</f>
        <v>#REF!</v>
      </c>
      <c r="F94" t="e">
        <f>物品!#REF!</f>
        <v>#REF!</v>
      </c>
      <c r="G94" t="e">
        <f>物品!#REF!</f>
        <v>#REF!</v>
      </c>
      <c r="H94" t="e">
        <f>物品!#REF!</f>
        <v>#REF!</v>
      </c>
      <c r="I94" t="e">
        <f>物品!#REF!</f>
        <v>#REF!</v>
      </c>
      <c r="J94" t="e">
        <f>物品!#REF!</f>
        <v>#REF!</v>
      </c>
      <c r="K94" t="e">
        <f>物品!#REF!</f>
        <v>#REF!</v>
      </c>
      <c r="L94" t="e">
        <f>物品!#REF!</f>
        <v>#REF!</v>
      </c>
      <c r="M94" t="e">
        <f t="shared" si="14"/>
        <v>#REF!</v>
      </c>
      <c r="N94" t="e">
        <f>物品!#REF!</f>
        <v>#REF!</v>
      </c>
      <c r="O94" t="e">
        <f>物品!#REF!</f>
        <v>#REF!</v>
      </c>
      <c r="P94" t="e">
        <f>物品!#REF!</f>
        <v>#REF!</v>
      </c>
      <c r="Q94" t="e">
        <f>物品!#REF!</f>
        <v>#REF!</v>
      </c>
      <c r="R94" t="e">
        <f>物品!#REF!</f>
        <v>#REF!</v>
      </c>
      <c r="S94" t="e">
        <f>物品!#REF!</f>
        <v>#REF!</v>
      </c>
      <c r="T94" t="e">
        <f>物品!#REF!</f>
        <v>#REF!</v>
      </c>
      <c r="U94" t="e">
        <f>物品!#REF!</f>
        <v>#REF!</v>
      </c>
      <c r="V94" t="e">
        <f>物品!#REF!</f>
        <v>#REF!</v>
      </c>
      <c r="W94" t="e">
        <f>物品!#REF!</f>
        <v>#REF!</v>
      </c>
      <c r="X94" t="e">
        <f t="shared" si="15"/>
        <v>#REF!</v>
      </c>
      <c r="Y94" t="e">
        <f>物品!#REF!</f>
        <v>#REF!</v>
      </c>
      <c r="Z94" t="e">
        <f>物品!#REF!</f>
        <v>#REF!</v>
      </c>
      <c r="AA94" t="e">
        <f>物品!#REF!</f>
        <v>#REF!</v>
      </c>
      <c r="AB94" t="e">
        <f>物品!#REF!</f>
        <v>#REF!</v>
      </c>
      <c r="AC94" t="e">
        <f>物品!#REF!</f>
        <v>#REF!</v>
      </c>
      <c r="AD94" t="e">
        <f>物品!#REF!</f>
        <v>#REF!</v>
      </c>
      <c r="AE94" t="e">
        <f>物品!#REF!</f>
        <v>#REF!</v>
      </c>
      <c r="AF94" t="e">
        <f>物品!#REF!</f>
        <v>#REF!</v>
      </c>
      <c r="AG94" t="e">
        <f>物品!#REF!</f>
        <v>#REF!</v>
      </c>
      <c r="AH94" t="e">
        <f>物品!#REF!</f>
        <v>#REF!</v>
      </c>
      <c r="AI94" t="e">
        <f t="shared" si="16"/>
        <v>#REF!</v>
      </c>
      <c r="AJ94" t="e">
        <f>物品!#REF!</f>
        <v>#REF!</v>
      </c>
      <c r="AK94" t="e">
        <f>物品!#REF!</f>
        <v>#REF!</v>
      </c>
      <c r="AL94" t="e">
        <f>物品!#REF!</f>
        <v>#REF!</v>
      </c>
      <c r="AM94" t="e">
        <f>物品!#REF!</f>
        <v>#REF!</v>
      </c>
      <c r="AN94" t="e">
        <f>物品!#REF!</f>
        <v>#REF!</v>
      </c>
      <c r="AO94" t="e">
        <f>物品!#REF!</f>
        <v>#REF!</v>
      </c>
      <c r="AP94" t="e">
        <f>物品!#REF!</f>
        <v>#REF!</v>
      </c>
      <c r="AQ94" t="e">
        <f>物品!#REF!</f>
        <v>#REF!</v>
      </c>
      <c r="AR94" t="e">
        <f>物品!#REF!</f>
        <v>#REF!</v>
      </c>
      <c r="AS94" t="e">
        <f>物品!#REF!</f>
        <v>#REF!</v>
      </c>
      <c r="AT94" t="e">
        <f t="shared" si="17"/>
        <v>#REF!</v>
      </c>
      <c r="AU94" t="e">
        <f>物品!#REF!</f>
        <v>#REF!</v>
      </c>
      <c r="AV94" t="e">
        <f>物品!#REF!</f>
        <v>#REF!</v>
      </c>
      <c r="AW94" t="e">
        <f>物品!#REF!</f>
        <v>#REF!</v>
      </c>
      <c r="AX94" t="e">
        <f>物品!#REF!</f>
        <v>#REF!</v>
      </c>
      <c r="AY94" t="e">
        <f>物品!#REF!</f>
        <v>#REF!</v>
      </c>
      <c r="AZ94" t="e">
        <f>物品!#REF!</f>
        <v>#REF!</v>
      </c>
      <c r="BA94" t="e">
        <f>物品!#REF!</f>
        <v>#REF!</v>
      </c>
      <c r="BB94" t="e">
        <f>物品!#REF!</f>
        <v>#REF!</v>
      </c>
      <c r="BC94" t="e">
        <f>物品!#REF!</f>
        <v>#REF!</v>
      </c>
      <c r="BD94" t="e">
        <f>物品!#REF!</f>
        <v>#REF!</v>
      </c>
      <c r="BE94" t="e">
        <f t="shared" si="18"/>
        <v>#REF!</v>
      </c>
      <c r="BF94" t="e">
        <f>物品!#REF!</f>
        <v>#REF!</v>
      </c>
      <c r="BG94" t="e">
        <f>物品!#REF!</f>
        <v>#REF!</v>
      </c>
      <c r="BH94" t="e">
        <f>物品!#REF!</f>
        <v>#REF!</v>
      </c>
      <c r="BI94" t="e">
        <f>物品!#REF!</f>
        <v>#REF!</v>
      </c>
      <c r="BJ94" t="e">
        <f>物品!#REF!</f>
        <v>#REF!</v>
      </c>
      <c r="BK94" t="e">
        <f>物品!#REF!</f>
        <v>#REF!</v>
      </c>
      <c r="BL94" t="e">
        <f>物品!#REF!</f>
        <v>#REF!</v>
      </c>
      <c r="BM94" t="e">
        <f>物品!#REF!</f>
        <v>#REF!</v>
      </c>
      <c r="BN94" t="e">
        <f>物品!#REF!</f>
        <v>#REF!</v>
      </c>
      <c r="BO94" t="e">
        <f>物品!#REF!</f>
        <v>#REF!</v>
      </c>
      <c r="BP94" t="e">
        <f t="shared" si="19"/>
        <v>#REF!</v>
      </c>
      <c r="BQ94" t="e">
        <f>物品!#REF!</f>
        <v>#REF!</v>
      </c>
      <c r="BR94" t="e">
        <f>物品!#REF!</f>
        <v>#REF!</v>
      </c>
      <c r="BS94" t="e">
        <f>物品!#REF!</f>
        <v>#REF!</v>
      </c>
      <c r="BT94" t="e">
        <f>物品!#REF!</f>
        <v>#REF!</v>
      </c>
      <c r="BU94" t="e">
        <f>物品!#REF!</f>
        <v>#REF!</v>
      </c>
      <c r="BV94" t="e">
        <f>物品!#REF!</f>
        <v>#REF!</v>
      </c>
      <c r="BW94" t="e">
        <f>物品!#REF!</f>
        <v>#REF!</v>
      </c>
      <c r="BX94" t="e">
        <f>物品!#REF!</f>
        <v>#REF!</v>
      </c>
      <c r="BY94" t="e">
        <f>物品!#REF!</f>
        <v>#REF!</v>
      </c>
      <c r="BZ94" t="e">
        <f>物品!#REF!</f>
        <v>#REF!</v>
      </c>
      <c r="CA94" t="e">
        <f t="shared" si="20"/>
        <v>#REF!</v>
      </c>
      <c r="CB94" t="e">
        <f t="shared" si="21"/>
        <v>#REF!</v>
      </c>
      <c r="CC94" t="e">
        <f t="shared" si="22"/>
        <v>#REF!</v>
      </c>
      <c r="CD94" t="e">
        <f t="shared" si="23"/>
        <v>#REF!</v>
      </c>
      <c r="CE94" t="e">
        <f t="shared" si="24"/>
        <v>#REF!</v>
      </c>
      <c r="CF94" t="e">
        <f t="shared" si="25"/>
        <v>#REF!</v>
      </c>
      <c r="CG94" t="e">
        <f t="shared" si="26"/>
        <v>#REF!</v>
      </c>
      <c r="CH94" t="e">
        <f t="shared" si="27"/>
        <v>#REF!</v>
      </c>
    </row>
    <row r="95" spans="1:86">
      <c r="A95" t="e">
        <f>物品!#REF!</f>
        <v>#REF!</v>
      </c>
      <c r="B95" t="e">
        <f>物品!#REF!</f>
        <v>#REF!</v>
      </c>
      <c r="C95" t="e">
        <f>物品!#REF!</f>
        <v>#REF!</v>
      </c>
      <c r="D95" t="e">
        <f>物品!#REF!</f>
        <v>#REF!</v>
      </c>
      <c r="E95" t="e">
        <f>物品!#REF!</f>
        <v>#REF!</v>
      </c>
      <c r="F95" t="e">
        <f>物品!#REF!</f>
        <v>#REF!</v>
      </c>
      <c r="G95" t="e">
        <f>物品!#REF!</f>
        <v>#REF!</v>
      </c>
      <c r="H95" t="e">
        <f>物品!#REF!</f>
        <v>#REF!</v>
      </c>
      <c r="I95" t="e">
        <f>物品!#REF!</f>
        <v>#REF!</v>
      </c>
      <c r="J95" t="e">
        <f>物品!#REF!</f>
        <v>#REF!</v>
      </c>
      <c r="K95" t="e">
        <f>物品!#REF!</f>
        <v>#REF!</v>
      </c>
      <c r="L95" t="e">
        <f>物品!#REF!</f>
        <v>#REF!</v>
      </c>
      <c r="M95" t="e">
        <f t="shared" si="14"/>
        <v>#REF!</v>
      </c>
      <c r="N95" t="e">
        <f>物品!#REF!</f>
        <v>#REF!</v>
      </c>
      <c r="O95" t="e">
        <f>物品!#REF!</f>
        <v>#REF!</v>
      </c>
      <c r="P95" t="e">
        <f>物品!#REF!</f>
        <v>#REF!</v>
      </c>
      <c r="Q95" t="e">
        <f>物品!#REF!</f>
        <v>#REF!</v>
      </c>
      <c r="R95" t="e">
        <f>物品!#REF!</f>
        <v>#REF!</v>
      </c>
      <c r="S95" t="e">
        <f>物品!#REF!</f>
        <v>#REF!</v>
      </c>
      <c r="T95" t="e">
        <f>物品!#REF!</f>
        <v>#REF!</v>
      </c>
      <c r="U95" t="e">
        <f>物品!#REF!</f>
        <v>#REF!</v>
      </c>
      <c r="V95" t="e">
        <f>物品!#REF!</f>
        <v>#REF!</v>
      </c>
      <c r="W95" t="e">
        <f>物品!#REF!</f>
        <v>#REF!</v>
      </c>
      <c r="X95" t="e">
        <f t="shared" si="15"/>
        <v>#REF!</v>
      </c>
      <c r="Y95" t="e">
        <f>物品!#REF!</f>
        <v>#REF!</v>
      </c>
      <c r="Z95" t="e">
        <f>物品!#REF!</f>
        <v>#REF!</v>
      </c>
      <c r="AA95" t="e">
        <f>物品!#REF!</f>
        <v>#REF!</v>
      </c>
      <c r="AB95" t="e">
        <f>物品!#REF!</f>
        <v>#REF!</v>
      </c>
      <c r="AC95" t="e">
        <f>物品!#REF!</f>
        <v>#REF!</v>
      </c>
      <c r="AD95" t="e">
        <f>物品!#REF!</f>
        <v>#REF!</v>
      </c>
      <c r="AE95" t="e">
        <f>物品!#REF!</f>
        <v>#REF!</v>
      </c>
      <c r="AF95" t="e">
        <f>物品!#REF!</f>
        <v>#REF!</v>
      </c>
      <c r="AG95" t="e">
        <f>物品!#REF!</f>
        <v>#REF!</v>
      </c>
      <c r="AH95" t="e">
        <f>物品!#REF!</f>
        <v>#REF!</v>
      </c>
      <c r="AI95" t="e">
        <f t="shared" si="16"/>
        <v>#REF!</v>
      </c>
      <c r="AJ95" t="e">
        <f>物品!#REF!</f>
        <v>#REF!</v>
      </c>
      <c r="AK95" t="e">
        <f>物品!#REF!</f>
        <v>#REF!</v>
      </c>
      <c r="AL95" t="e">
        <f>物品!#REF!</f>
        <v>#REF!</v>
      </c>
      <c r="AM95" t="e">
        <f>物品!#REF!</f>
        <v>#REF!</v>
      </c>
      <c r="AN95" t="e">
        <f>物品!#REF!</f>
        <v>#REF!</v>
      </c>
      <c r="AO95" t="e">
        <f>物品!#REF!</f>
        <v>#REF!</v>
      </c>
      <c r="AP95" t="e">
        <f>物品!#REF!</f>
        <v>#REF!</v>
      </c>
      <c r="AQ95" t="e">
        <f>物品!#REF!</f>
        <v>#REF!</v>
      </c>
      <c r="AR95" t="e">
        <f>物品!#REF!</f>
        <v>#REF!</v>
      </c>
      <c r="AS95" t="e">
        <f>物品!#REF!</f>
        <v>#REF!</v>
      </c>
      <c r="AT95" t="e">
        <f t="shared" si="17"/>
        <v>#REF!</v>
      </c>
      <c r="AU95" t="e">
        <f>物品!#REF!</f>
        <v>#REF!</v>
      </c>
      <c r="AV95" t="e">
        <f>物品!#REF!</f>
        <v>#REF!</v>
      </c>
      <c r="AW95" t="e">
        <f>物品!#REF!</f>
        <v>#REF!</v>
      </c>
      <c r="AX95" t="e">
        <f>物品!#REF!</f>
        <v>#REF!</v>
      </c>
      <c r="AY95" t="e">
        <f>物品!#REF!</f>
        <v>#REF!</v>
      </c>
      <c r="AZ95" t="e">
        <f>物品!#REF!</f>
        <v>#REF!</v>
      </c>
      <c r="BA95" t="e">
        <f>物品!#REF!</f>
        <v>#REF!</v>
      </c>
      <c r="BB95" t="e">
        <f>物品!#REF!</f>
        <v>#REF!</v>
      </c>
      <c r="BC95" t="e">
        <f>物品!#REF!</f>
        <v>#REF!</v>
      </c>
      <c r="BD95" t="e">
        <f>物品!#REF!</f>
        <v>#REF!</v>
      </c>
      <c r="BE95" t="e">
        <f t="shared" si="18"/>
        <v>#REF!</v>
      </c>
      <c r="BF95" t="e">
        <f>物品!#REF!</f>
        <v>#REF!</v>
      </c>
      <c r="BG95" t="e">
        <f>物品!#REF!</f>
        <v>#REF!</v>
      </c>
      <c r="BH95" t="e">
        <f>物品!#REF!</f>
        <v>#REF!</v>
      </c>
      <c r="BI95" t="e">
        <f>物品!#REF!</f>
        <v>#REF!</v>
      </c>
      <c r="BJ95" t="e">
        <f>物品!#REF!</f>
        <v>#REF!</v>
      </c>
      <c r="BK95" t="e">
        <f>物品!#REF!</f>
        <v>#REF!</v>
      </c>
      <c r="BL95" t="e">
        <f>物品!#REF!</f>
        <v>#REF!</v>
      </c>
      <c r="BM95" t="e">
        <f>物品!#REF!</f>
        <v>#REF!</v>
      </c>
      <c r="BN95" t="e">
        <f>物品!#REF!</f>
        <v>#REF!</v>
      </c>
      <c r="BO95" t="e">
        <f>物品!#REF!</f>
        <v>#REF!</v>
      </c>
      <c r="BP95" t="e">
        <f t="shared" si="19"/>
        <v>#REF!</v>
      </c>
      <c r="BQ95" t="e">
        <f>物品!#REF!</f>
        <v>#REF!</v>
      </c>
      <c r="BR95" t="e">
        <f>物品!#REF!</f>
        <v>#REF!</v>
      </c>
      <c r="BS95" t="e">
        <f>物品!#REF!</f>
        <v>#REF!</v>
      </c>
      <c r="BT95" t="e">
        <f>物品!#REF!</f>
        <v>#REF!</v>
      </c>
      <c r="BU95" t="e">
        <f>物品!#REF!</f>
        <v>#REF!</v>
      </c>
      <c r="BV95" t="e">
        <f>物品!#REF!</f>
        <v>#REF!</v>
      </c>
      <c r="BW95" t="e">
        <f>物品!#REF!</f>
        <v>#REF!</v>
      </c>
      <c r="BX95" t="e">
        <f>物品!#REF!</f>
        <v>#REF!</v>
      </c>
      <c r="BY95" t="e">
        <f>物品!#REF!</f>
        <v>#REF!</v>
      </c>
      <c r="BZ95" t="e">
        <f>物品!#REF!</f>
        <v>#REF!</v>
      </c>
      <c r="CA95" t="e">
        <f t="shared" si="20"/>
        <v>#REF!</v>
      </c>
      <c r="CB95" t="e">
        <f t="shared" si="21"/>
        <v>#REF!</v>
      </c>
      <c r="CC95" t="e">
        <f t="shared" si="22"/>
        <v>#REF!</v>
      </c>
      <c r="CD95" t="e">
        <f t="shared" si="23"/>
        <v>#REF!</v>
      </c>
      <c r="CE95" t="e">
        <f t="shared" si="24"/>
        <v>#REF!</v>
      </c>
      <c r="CF95" t="e">
        <f t="shared" si="25"/>
        <v>#REF!</v>
      </c>
      <c r="CG95" t="e">
        <f t="shared" si="26"/>
        <v>#REF!</v>
      </c>
      <c r="CH95" t="e">
        <f t="shared" si="27"/>
        <v>#REF!</v>
      </c>
    </row>
    <row r="96" spans="1:86">
      <c r="A96" t="e">
        <f>物品!#REF!</f>
        <v>#REF!</v>
      </c>
      <c r="B96" t="e">
        <f>物品!#REF!</f>
        <v>#REF!</v>
      </c>
      <c r="C96" t="e">
        <f>物品!#REF!</f>
        <v>#REF!</v>
      </c>
      <c r="D96" t="e">
        <f>物品!#REF!</f>
        <v>#REF!</v>
      </c>
      <c r="E96" t="e">
        <f>物品!#REF!</f>
        <v>#REF!</v>
      </c>
      <c r="F96" t="e">
        <f>物品!#REF!</f>
        <v>#REF!</v>
      </c>
      <c r="G96" t="e">
        <f>物品!#REF!</f>
        <v>#REF!</v>
      </c>
      <c r="H96" t="e">
        <f>物品!#REF!</f>
        <v>#REF!</v>
      </c>
      <c r="I96" t="e">
        <f>物品!#REF!</f>
        <v>#REF!</v>
      </c>
      <c r="J96" t="e">
        <f>物品!#REF!</f>
        <v>#REF!</v>
      </c>
      <c r="K96" t="e">
        <f>物品!#REF!</f>
        <v>#REF!</v>
      </c>
      <c r="L96" t="e">
        <f>物品!#REF!</f>
        <v>#REF!</v>
      </c>
      <c r="M96" t="e">
        <f t="shared" si="14"/>
        <v>#REF!</v>
      </c>
      <c r="N96" t="e">
        <f>物品!#REF!</f>
        <v>#REF!</v>
      </c>
      <c r="O96" t="e">
        <f>物品!#REF!</f>
        <v>#REF!</v>
      </c>
      <c r="P96" t="e">
        <f>物品!#REF!</f>
        <v>#REF!</v>
      </c>
      <c r="Q96" t="e">
        <f>物品!#REF!</f>
        <v>#REF!</v>
      </c>
      <c r="R96" t="e">
        <f>物品!#REF!</f>
        <v>#REF!</v>
      </c>
      <c r="S96" t="e">
        <f>物品!#REF!</f>
        <v>#REF!</v>
      </c>
      <c r="T96" t="e">
        <f>物品!#REF!</f>
        <v>#REF!</v>
      </c>
      <c r="U96" t="e">
        <f>物品!#REF!</f>
        <v>#REF!</v>
      </c>
      <c r="V96" t="e">
        <f>物品!#REF!</f>
        <v>#REF!</v>
      </c>
      <c r="W96" t="e">
        <f>物品!#REF!</f>
        <v>#REF!</v>
      </c>
      <c r="X96" t="e">
        <f t="shared" si="15"/>
        <v>#REF!</v>
      </c>
      <c r="Y96" t="e">
        <f>物品!#REF!</f>
        <v>#REF!</v>
      </c>
      <c r="Z96" t="e">
        <f>物品!#REF!</f>
        <v>#REF!</v>
      </c>
      <c r="AA96" t="e">
        <f>物品!#REF!</f>
        <v>#REF!</v>
      </c>
      <c r="AB96" t="e">
        <f>物品!#REF!</f>
        <v>#REF!</v>
      </c>
      <c r="AC96" t="e">
        <f>物品!#REF!</f>
        <v>#REF!</v>
      </c>
      <c r="AD96" t="e">
        <f>物品!#REF!</f>
        <v>#REF!</v>
      </c>
      <c r="AE96" t="e">
        <f>物品!#REF!</f>
        <v>#REF!</v>
      </c>
      <c r="AF96" t="e">
        <f>物品!#REF!</f>
        <v>#REF!</v>
      </c>
      <c r="AG96" t="e">
        <f>物品!#REF!</f>
        <v>#REF!</v>
      </c>
      <c r="AH96" t="e">
        <f>物品!#REF!</f>
        <v>#REF!</v>
      </c>
      <c r="AI96" t="e">
        <f t="shared" si="16"/>
        <v>#REF!</v>
      </c>
      <c r="AJ96" t="e">
        <f>物品!#REF!</f>
        <v>#REF!</v>
      </c>
      <c r="AK96" t="e">
        <f>物品!#REF!</f>
        <v>#REF!</v>
      </c>
      <c r="AL96" t="e">
        <f>物品!#REF!</f>
        <v>#REF!</v>
      </c>
      <c r="AM96" t="e">
        <f>物品!#REF!</f>
        <v>#REF!</v>
      </c>
      <c r="AN96" t="e">
        <f>物品!#REF!</f>
        <v>#REF!</v>
      </c>
      <c r="AO96" t="e">
        <f>物品!#REF!</f>
        <v>#REF!</v>
      </c>
      <c r="AP96" t="e">
        <f>物品!#REF!</f>
        <v>#REF!</v>
      </c>
      <c r="AQ96" t="e">
        <f>物品!#REF!</f>
        <v>#REF!</v>
      </c>
      <c r="AR96" t="e">
        <f>物品!#REF!</f>
        <v>#REF!</v>
      </c>
      <c r="AS96" t="e">
        <f>物品!#REF!</f>
        <v>#REF!</v>
      </c>
      <c r="AT96" t="e">
        <f t="shared" si="17"/>
        <v>#REF!</v>
      </c>
      <c r="AU96" t="e">
        <f>物品!#REF!</f>
        <v>#REF!</v>
      </c>
      <c r="AV96" t="e">
        <f>物品!#REF!</f>
        <v>#REF!</v>
      </c>
      <c r="AW96" t="e">
        <f>物品!#REF!</f>
        <v>#REF!</v>
      </c>
      <c r="AX96" t="e">
        <f>物品!#REF!</f>
        <v>#REF!</v>
      </c>
      <c r="AY96" t="e">
        <f>物品!#REF!</f>
        <v>#REF!</v>
      </c>
      <c r="AZ96" t="e">
        <f>物品!#REF!</f>
        <v>#REF!</v>
      </c>
      <c r="BA96" t="e">
        <f>物品!#REF!</f>
        <v>#REF!</v>
      </c>
      <c r="BB96" t="e">
        <f>物品!#REF!</f>
        <v>#REF!</v>
      </c>
      <c r="BC96" t="e">
        <f>物品!#REF!</f>
        <v>#REF!</v>
      </c>
      <c r="BD96" t="e">
        <f>物品!#REF!</f>
        <v>#REF!</v>
      </c>
      <c r="BE96" t="e">
        <f t="shared" si="18"/>
        <v>#REF!</v>
      </c>
      <c r="BF96" t="e">
        <f>物品!#REF!</f>
        <v>#REF!</v>
      </c>
      <c r="BG96" t="e">
        <f>物品!#REF!</f>
        <v>#REF!</v>
      </c>
      <c r="BH96" t="e">
        <f>物品!#REF!</f>
        <v>#REF!</v>
      </c>
      <c r="BI96" t="e">
        <f>物品!#REF!</f>
        <v>#REF!</v>
      </c>
      <c r="BJ96" t="e">
        <f>物品!#REF!</f>
        <v>#REF!</v>
      </c>
      <c r="BK96" t="e">
        <f>物品!#REF!</f>
        <v>#REF!</v>
      </c>
      <c r="BL96" t="e">
        <f>物品!#REF!</f>
        <v>#REF!</v>
      </c>
      <c r="BM96" t="e">
        <f>物品!#REF!</f>
        <v>#REF!</v>
      </c>
      <c r="BN96" t="e">
        <f>物品!#REF!</f>
        <v>#REF!</v>
      </c>
      <c r="BO96" t="e">
        <f>物品!#REF!</f>
        <v>#REF!</v>
      </c>
      <c r="BP96" t="e">
        <f t="shared" si="19"/>
        <v>#REF!</v>
      </c>
      <c r="BQ96" t="e">
        <f>物品!#REF!</f>
        <v>#REF!</v>
      </c>
      <c r="BR96" t="e">
        <f>物品!#REF!</f>
        <v>#REF!</v>
      </c>
      <c r="BS96" t="e">
        <f>物品!#REF!</f>
        <v>#REF!</v>
      </c>
      <c r="BT96" t="e">
        <f>物品!#REF!</f>
        <v>#REF!</v>
      </c>
      <c r="BU96" t="e">
        <f>物品!#REF!</f>
        <v>#REF!</v>
      </c>
      <c r="BV96" t="e">
        <f>物品!#REF!</f>
        <v>#REF!</v>
      </c>
      <c r="BW96" t="e">
        <f>物品!#REF!</f>
        <v>#REF!</v>
      </c>
      <c r="BX96" t="e">
        <f>物品!#REF!</f>
        <v>#REF!</v>
      </c>
      <c r="BY96" t="e">
        <f>物品!#REF!</f>
        <v>#REF!</v>
      </c>
      <c r="BZ96" t="e">
        <f>物品!#REF!</f>
        <v>#REF!</v>
      </c>
      <c r="CA96" t="e">
        <f t="shared" si="20"/>
        <v>#REF!</v>
      </c>
      <c r="CB96" t="e">
        <f t="shared" si="21"/>
        <v>#REF!</v>
      </c>
      <c r="CC96" t="e">
        <f t="shared" si="22"/>
        <v>#REF!</v>
      </c>
      <c r="CD96" t="e">
        <f t="shared" si="23"/>
        <v>#REF!</v>
      </c>
      <c r="CE96" t="e">
        <f t="shared" si="24"/>
        <v>#REF!</v>
      </c>
      <c r="CF96" t="e">
        <f t="shared" si="25"/>
        <v>#REF!</v>
      </c>
      <c r="CG96" t="e">
        <f t="shared" si="26"/>
        <v>#REF!</v>
      </c>
      <c r="CH96" t="e">
        <f t="shared" si="27"/>
        <v>#REF!</v>
      </c>
    </row>
    <row r="97" spans="1:86">
      <c r="A97" t="e">
        <f>物品!#REF!</f>
        <v>#REF!</v>
      </c>
      <c r="B97" t="e">
        <f>物品!#REF!</f>
        <v>#REF!</v>
      </c>
      <c r="C97" t="e">
        <f>物品!#REF!</f>
        <v>#REF!</v>
      </c>
      <c r="D97" t="e">
        <f>物品!#REF!</f>
        <v>#REF!</v>
      </c>
      <c r="E97" t="e">
        <f>物品!#REF!</f>
        <v>#REF!</v>
      </c>
      <c r="F97" t="e">
        <f>物品!#REF!</f>
        <v>#REF!</v>
      </c>
      <c r="G97" t="e">
        <f>物品!#REF!</f>
        <v>#REF!</v>
      </c>
      <c r="H97" t="e">
        <f>物品!#REF!</f>
        <v>#REF!</v>
      </c>
      <c r="I97" t="e">
        <f>物品!#REF!</f>
        <v>#REF!</v>
      </c>
      <c r="J97" t="e">
        <f>物品!#REF!</f>
        <v>#REF!</v>
      </c>
      <c r="K97" t="e">
        <f>物品!#REF!</f>
        <v>#REF!</v>
      </c>
      <c r="L97" t="e">
        <f>物品!#REF!</f>
        <v>#REF!</v>
      </c>
      <c r="M97" t="e">
        <f t="shared" si="14"/>
        <v>#REF!</v>
      </c>
      <c r="N97" t="e">
        <f>物品!#REF!</f>
        <v>#REF!</v>
      </c>
      <c r="O97" t="e">
        <f>物品!#REF!</f>
        <v>#REF!</v>
      </c>
      <c r="P97" t="e">
        <f>物品!#REF!</f>
        <v>#REF!</v>
      </c>
      <c r="Q97" t="e">
        <f>物品!#REF!</f>
        <v>#REF!</v>
      </c>
      <c r="R97" t="e">
        <f>物品!#REF!</f>
        <v>#REF!</v>
      </c>
      <c r="S97" t="e">
        <f>物品!#REF!</f>
        <v>#REF!</v>
      </c>
      <c r="T97" t="e">
        <f>物品!#REF!</f>
        <v>#REF!</v>
      </c>
      <c r="U97" t="e">
        <f>物品!#REF!</f>
        <v>#REF!</v>
      </c>
      <c r="V97" t="e">
        <f>物品!#REF!</f>
        <v>#REF!</v>
      </c>
      <c r="W97" t="e">
        <f>物品!#REF!</f>
        <v>#REF!</v>
      </c>
      <c r="X97" t="e">
        <f t="shared" si="15"/>
        <v>#REF!</v>
      </c>
      <c r="Y97" t="e">
        <f>物品!#REF!</f>
        <v>#REF!</v>
      </c>
      <c r="Z97" t="e">
        <f>物品!#REF!</f>
        <v>#REF!</v>
      </c>
      <c r="AA97" t="e">
        <f>物品!#REF!</f>
        <v>#REF!</v>
      </c>
      <c r="AB97" t="e">
        <f>物品!#REF!</f>
        <v>#REF!</v>
      </c>
      <c r="AC97" t="e">
        <f>物品!#REF!</f>
        <v>#REF!</v>
      </c>
      <c r="AD97" t="e">
        <f>物品!#REF!</f>
        <v>#REF!</v>
      </c>
      <c r="AE97" t="e">
        <f>物品!#REF!</f>
        <v>#REF!</v>
      </c>
      <c r="AF97" t="e">
        <f>物品!#REF!</f>
        <v>#REF!</v>
      </c>
      <c r="AG97" t="e">
        <f>物品!#REF!</f>
        <v>#REF!</v>
      </c>
      <c r="AH97" t="e">
        <f>物品!#REF!</f>
        <v>#REF!</v>
      </c>
      <c r="AI97" t="e">
        <f t="shared" si="16"/>
        <v>#REF!</v>
      </c>
      <c r="AJ97" t="e">
        <f>物品!#REF!</f>
        <v>#REF!</v>
      </c>
      <c r="AK97" t="e">
        <f>物品!#REF!</f>
        <v>#REF!</v>
      </c>
      <c r="AL97" t="e">
        <f>物品!#REF!</f>
        <v>#REF!</v>
      </c>
      <c r="AM97" t="e">
        <f>物品!#REF!</f>
        <v>#REF!</v>
      </c>
      <c r="AN97" t="e">
        <f>物品!#REF!</f>
        <v>#REF!</v>
      </c>
      <c r="AO97" t="e">
        <f>物品!#REF!</f>
        <v>#REF!</v>
      </c>
      <c r="AP97" t="e">
        <f>物品!#REF!</f>
        <v>#REF!</v>
      </c>
      <c r="AQ97" t="e">
        <f>物品!#REF!</f>
        <v>#REF!</v>
      </c>
      <c r="AR97" t="e">
        <f>物品!#REF!</f>
        <v>#REF!</v>
      </c>
      <c r="AS97" t="e">
        <f>物品!#REF!</f>
        <v>#REF!</v>
      </c>
      <c r="AT97" t="e">
        <f t="shared" si="17"/>
        <v>#REF!</v>
      </c>
      <c r="AU97" t="e">
        <f>物品!#REF!</f>
        <v>#REF!</v>
      </c>
      <c r="AV97" t="e">
        <f>物品!#REF!</f>
        <v>#REF!</v>
      </c>
      <c r="AW97" t="e">
        <f>物品!#REF!</f>
        <v>#REF!</v>
      </c>
      <c r="AX97" t="e">
        <f>物品!#REF!</f>
        <v>#REF!</v>
      </c>
      <c r="AY97" t="e">
        <f>物品!#REF!</f>
        <v>#REF!</v>
      </c>
      <c r="AZ97" t="e">
        <f>物品!#REF!</f>
        <v>#REF!</v>
      </c>
      <c r="BA97" t="e">
        <f>物品!#REF!</f>
        <v>#REF!</v>
      </c>
      <c r="BB97" t="e">
        <f>物品!#REF!</f>
        <v>#REF!</v>
      </c>
      <c r="BC97" t="e">
        <f>物品!#REF!</f>
        <v>#REF!</v>
      </c>
      <c r="BD97" t="e">
        <f>物品!#REF!</f>
        <v>#REF!</v>
      </c>
      <c r="BE97" t="e">
        <f t="shared" si="18"/>
        <v>#REF!</v>
      </c>
      <c r="BF97" t="e">
        <f>物品!#REF!</f>
        <v>#REF!</v>
      </c>
      <c r="BG97" t="e">
        <f>物品!#REF!</f>
        <v>#REF!</v>
      </c>
      <c r="BH97" t="e">
        <f>物品!#REF!</f>
        <v>#REF!</v>
      </c>
      <c r="BI97" t="e">
        <f>物品!#REF!</f>
        <v>#REF!</v>
      </c>
      <c r="BJ97" t="e">
        <f>物品!#REF!</f>
        <v>#REF!</v>
      </c>
      <c r="BK97" t="e">
        <f>物品!#REF!</f>
        <v>#REF!</v>
      </c>
      <c r="BL97" t="e">
        <f>物品!#REF!</f>
        <v>#REF!</v>
      </c>
      <c r="BM97" t="e">
        <f>物品!#REF!</f>
        <v>#REF!</v>
      </c>
      <c r="BN97" t="e">
        <f>物品!#REF!</f>
        <v>#REF!</v>
      </c>
      <c r="BO97" t="e">
        <f>物品!#REF!</f>
        <v>#REF!</v>
      </c>
      <c r="BP97" t="e">
        <f t="shared" si="19"/>
        <v>#REF!</v>
      </c>
      <c r="BQ97" t="e">
        <f>物品!#REF!</f>
        <v>#REF!</v>
      </c>
      <c r="BR97" t="e">
        <f>物品!#REF!</f>
        <v>#REF!</v>
      </c>
      <c r="BS97" t="e">
        <f>物品!#REF!</f>
        <v>#REF!</v>
      </c>
      <c r="BT97" t="e">
        <f>物品!#REF!</f>
        <v>#REF!</v>
      </c>
      <c r="BU97" t="e">
        <f>物品!#REF!</f>
        <v>#REF!</v>
      </c>
      <c r="BV97" t="e">
        <f>物品!#REF!</f>
        <v>#REF!</v>
      </c>
      <c r="BW97" t="e">
        <f>物品!#REF!</f>
        <v>#REF!</v>
      </c>
      <c r="BX97" t="e">
        <f>物品!#REF!</f>
        <v>#REF!</v>
      </c>
      <c r="BY97" t="e">
        <f>物品!#REF!</f>
        <v>#REF!</v>
      </c>
      <c r="BZ97" t="e">
        <f>物品!#REF!</f>
        <v>#REF!</v>
      </c>
      <c r="CA97" t="e">
        <f t="shared" si="20"/>
        <v>#REF!</v>
      </c>
      <c r="CB97" t="e">
        <f t="shared" si="21"/>
        <v>#REF!</v>
      </c>
      <c r="CC97" t="e">
        <f t="shared" si="22"/>
        <v>#REF!</v>
      </c>
      <c r="CD97" t="e">
        <f t="shared" si="23"/>
        <v>#REF!</v>
      </c>
      <c r="CE97" t="e">
        <f t="shared" si="24"/>
        <v>#REF!</v>
      </c>
      <c r="CF97" t="e">
        <f t="shared" si="25"/>
        <v>#REF!</v>
      </c>
      <c r="CG97" t="e">
        <f t="shared" si="26"/>
        <v>#REF!</v>
      </c>
      <c r="CH97" t="e">
        <f t="shared" si="27"/>
        <v>#REF!</v>
      </c>
    </row>
    <row r="98" spans="1:86">
      <c r="A98" t="e">
        <f>物品!#REF!</f>
        <v>#REF!</v>
      </c>
      <c r="B98" t="e">
        <f>物品!#REF!</f>
        <v>#REF!</v>
      </c>
      <c r="C98" t="e">
        <f>物品!#REF!</f>
        <v>#REF!</v>
      </c>
      <c r="D98" t="e">
        <f>物品!#REF!</f>
        <v>#REF!</v>
      </c>
      <c r="E98" t="e">
        <f>物品!#REF!</f>
        <v>#REF!</v>
      </c>
      <c r="F98" t="e">
        <f>物品!#REF!</f>
        <v>#REF!</v>
      </c>
      <c r="G98" t="e">
        <f>物品!#REF!</f>
        <v>#REF!</v>
      </c>
      <c r="H98" t="e">
        <f>物品!#REF!</f>
        <v>#REF!</v>
      </c>
      <c r="I98" t="e">
        <f>物品!#REF!</f>
        <v>#REF!</v>
      </c>
      <c r="J98" t="e">
        <f>物品!#REF!</f>
        <v>#REF!</v>
      </c>
      <c r="K98" t="e">
        <f>物品!#REF!</f>
        <v>#REF!</v>
      </c>
      <c r="L98" t="e">
        <f>物品!#REF!</f>
        <v>#REF!</v>
      </c>
      <c r="M98" t="e">
        <f t="shared" si="14"/>
        <v>#REF!</v>
      </c>
      <c r="N98" t="e">
        <f>物品!#REF!</f>
        <v>#REF!</v>
      </c>
      <c r="O98" t="e">
        <f>物品!#REF!</f>
        <v>#REF!</v>
      </c>
      <c r="P98" t="e">
        <f>物品!#REF!</f>
        <v>#REF!</v>
      </c>
      <c r="Q98" t="e">
        <f>物品!#REF!</f>
        <v>#REF!</v>
      </c>
      <c r="R98" t="e">
        <f>物品!#REF!</f>
        <v>#REF!</v>
      </c>
      <c r="S98" t="e">
        <f>物品!#REF!</f>
        <v>#REF!</v>
      </c>
      <c r="T98" t="e">
        <f>物品!#REF!</f>
        <v>#REF!</v>
      </c>
      <c r="U98" t="e">
        <f>物品!#REF!</f>
        <v>#REF!</v>
      </c>
      <c r="V98" t="e">
        <f>物品!#REF!</f>
        <v>#REF!</v>
      </c>
      <c r="W98" t="e">
        <f>物品!#REF!</f>
        <v>#REF!</v>
      </c>
      <c r="X98" t="e">
        <f t="shared" si="15"/>
        <v>#REF!</v>
      </c>
      <c r="Y98" t="e">
        <f>物品!#REF!</f>
        <v>#REF!</v>
      </c>
      <c r="Z98" t="e">
        <f>物品!#REF!</f>
        <v>#REF!</v>
      </c>
      <c r="AA98" t="e">
        <f>物品!#REF!</f>
        <v>#REF!</v>
      </c>
      <c r="AB98" t="e">
        <f>物品!#REF!</f>
        <v>#REF!</v>
      </c>
      <c r="AC98" t="e">
        <f>物品!#REF!</f>
        <v>#REF!</v>
      </c>
      <c r="AD98" t="e">
        <f>物品!#REF!</f>
        <v>#REF!</v>
      </c>
      <c r="AE98" t="e">
        <f>物品!#REF!</f>
        <v>#REF!</v>
      </c>
      <c r="AF98" t="e">
        <f>物品!#REF!</f>
        <v>#REF!</v>
      </c>
      <c r="AG98" t="e">
        <f>物品!#REF!</f>
        <v>#REF!</v>
      </c>
      <c r="AH98" t="e">
        <f>物品!#REF!</f>
        <v>#REF!</v>
      </c>
      <c r="AI98" t="e">
        <f t="shared" si="16"/>
        <v>#REF!</v>
      </c>
      <c r="AJ98" t="e">
        <f>物品!#REF!</f>
        <v>#REF!</v>
      </c>
      <c r="AK98" t="e">
        <f>物品!#REF!</f>
        <v>#REF!</v>
      </c>
      <c r="AL98" t="e">
        <f>物品!#REF!</f>
        <v>#REF!</v>
      </c>
      <c r="AM98" t="e">
        <f>物品!#REF!</f>
        <v>#REF!</v>
      </c>
      <c r="AN98" t="e">
        <f>物品!#REF!</f>
        <v>#REF!</v>
      </c>
      <c r="AO98" t="e">
        <f>物品!#REF!</f>
        <v>#REF!</v>
      </c>
      <c r="AP98" t="e">
        <f>物品!#REF!</f>
        <v>#REF!</v>
      </c>
      <c r="AQ98" t="e">
        <f>物品!#REF!</f>
        <v>#REF!</v>
      </c>
      <c r="AR98" t="e">
        <f>物品!#REF!</f>
        <v>#REF!</v>
      </c>
      <c r="AS98" t="e">
        <f>物品!#REF!</f>
        <v>#REF!</v>
      </c>
      <c r="AT98" t="e">
        <f t="shared" si="17"/>
        <v>#REF!</v>
      </c>
      <c r="AU98" t="e">
        <f>物品!#REF!</f>
        <v>#REF!</v>
      </c>
      <c r="AV98" t="e">
        <f>物品!#REF!</f>
        <v>#REF!</v>
      </c>
      <c r="AW98" t="e">
        <f>物品!#REF!</f>
        <v>#REF!</v>
      </c>
      <c r="AX98" t="e">
        <f>物品!#REF!</f>
        <v>#REF!</v>
      </c>
      <c r="AY98" t="e">
        <f>物品!#REF!</f>
        <v>#REF!</v>
      </c>
      <c r="AZ98" t="e">
        <f>物品!#REF!</f>
        <v>#REF!</v>
      </c>
      <c r="BA98" t="e">
        <f>物品!#REF!</f>
        <v>#REF!</v>
      </c>
      <c r="BB98" t="e">
        <f>物品!#REF!</f>
        <v>#REF!</v>
      </c>
      <c r="BC98" t="e">
        <f>物品!#REF!</f>
        <v>#REF!</v>
      </c>
      <c r="BD98" t="e">
        <f>物品!#REF!</f>
        <v>#REF!</v>
      </c>
      <c r="BE98" t="e">
        <f t="shared" si="18"/>
        <v>#REF!</v>
      </c>
      <c r="BF98" t="e">
        <f>物品!#REF!</f>
        <v>#REF!</v>
      </c>
      <c r="BG98" t="e">
        <f>物品!#REF!</f>
        <v>#REF!</v>
      </c>
      <c r="BH98" t="e">
        <f>物品!#REF!</f>
        <v>#REF!</v>
      </c>
      <c r="BI98" t="e">
        <f>物品!#REF!</f>
        <v>#REF!</v>
      </c>
      <c r="BJ98" t="e">
        <f>物品!#REF!</f>
        <v>#REF!</v>
      </c>
      <c r="BK98" t="e">
        <f>物品!#REF!</f>
        <v>#REF!</v>
      </c>
      <c r="BL98" t="e">
        <f>物品!#REF!</f>
        <v>#REF!</v>
      </c>
      <c r="BM98" t="e">
        <f>物品!#REF!</f>
        <v>#REF!</v>
      </c>
      <c r="BN98" t="e">
        <f>物品!#REF!</f>
        <v>#REF!</v>
      </c>
      <c r="BO98" t="e">
        <f>物品!#REF!</f>
        <v>#REF!</v>
      </c>
      <c r="BP98" t="e">
        <f t="shared" si="19"/>
        <v>#REF!</v>
      </c>
      <c r="BQ98" t="e">
        <f>物品!#REF!</f>
        <v>#REF!</v>
      </c>
      <c r="BR98" t="e">
        <f>物品!#REF!</f>
        <v>#REF!</v>
      </c>
      <c r="BS98" t="e">
        <f>物品!#REF!</f>
        <v>#REF!</v>
      </c>
      <c r="BT98" t="e">
        <f>物品!#REF!</f>
        <v>#REF!</v>
      </c>
      <c r="BU98" t="e">
        <f>物品!#REF!</f>
        <v>#REF!</v>
      </c>
      <c r="BV98" t="e">
        <f>物品!#REF!</f>
        <v>#REF!</v>
      </c>
      <c r="BW98" t="e">
        <f>物品!#REF!</f>
        <v>#REF!</v>
      </c>
      <c r="BX98" t="e">
        <f>物品!#REF!</f>
        <v>#REF!</v>
      </c>
      <c r="BY98" t="e">
        <f>物品!#REF!</f>
        <v>#REF!</v>
      </c>
      <c r="BZ98" t="e">
        <f>物品!#REF!</f>
        <v>#REF!</v>
      </c>
      <c r="CA98" t="e">
        <f t="shared" si="20"/>
        <v>#REF!</v>
      </c>
      <c r="CB98" t="e">
        <f t="shared" si="21"/>
        <v>#REF!</v>
      </c>
      <c r="CC98" t="e">
        <f t="shared" si="22"/>
        <v>#REF!</v>
      </c>
      <c r="CD98" t="e">
        <f t="shared" si="23"/>
        <v>#REF!</v>
      </c>
      <c r="CE98" t="e">
        <f t="shared" si="24"/>
        <v>#REF!</v>
      </c>
      <c r="CF98" t="e">
        <f t="shared" si="25"/>
        <v>#REF!</v>
      </c>
      <c r="CG98" t="e">
        <f t="shared" si="26"/>
        <v>#REF!</v>
      </c>
      <c r="CH98" t="e">
        <f t="shared" si="27"/>
        <v>#REF!</v>
      </c>
    </row>
    <row r="99" spans="1:86">
      <c r="A99" t="e">
        <f>物品!#REF!</f>
        <v>#REF!</v>
      </c>
      <c r="B99" t="e">
        <f>物品!#REF!</f>
        <v>#REF!</v>
      </c>
      <c r="C99" t="e">
        <f>物品!#REF!</f>
        <v>#REF!</v>
      </c>
      <c r="D99" t="e">
        <f>物品!#REF!</f>
        <v>#REF!</v>
      </c>
      <c r="E99" t="e">
        <f>物品!#REF!</f>
        <v>#REF!</v>
      </c>
      <c r="F99" t="e">
        <f>物品!#REF!</f>
        <v>#REF!</v>
      </c>
      <c r="G99" t="e">
        <f>物品!#REF!</f>
        <v>#REF!</v>
      </c>
      <c r="H99" t="e">
        <f>物品!#REF!</f>
        <v>#REF!</v>
      </c>
      <c r="I99" t="e">
        <f>物品!#REF!</f>
        <v>#REF!</v>
      </c>
      <c r="J99" t="e">
        <f>物品!#REF!</f>
        <v>#REF!</v>
      </c>
      <c r="K99" t="e">
        <f>物品!#REF!</f>
        <v>#REF!</v>
      </c>
      <c r="L99" t="e">
        <f>物品!#REF!</f>
        <v>#REF!</v>
      </c>
      <c r="M99" t="e">
        <f t="shared" si="14"/>
        <v>#REF!</v>
      </c>
      <c r="N99" t="e">
        <f>物品!#REF!</f>
        <v>#REF!</v>
      </c>
      <c r="O99" t="e">
        <f>物品!#REF!</f>
        <v>#REF!</v>
      </c>
      <c r="P99" t="e">
        <f>物品!#REF!</f>
        <v>#REF!</v>
      </c>
      <c r="Q99" t="e">
        <f>物品!#REF!</f>
        <v>#REF!</v>
      </c>
      <c r="R99" t="e">
        <f>物品!#REF!</f>
        <v>#REF!</v>
      </c>
      <c r="S99" t="e">
        <f>物品!#REF!</f>
        <v>#REF!</v>
      </c>
      <c r="T99" t="e">
        <f>物品!#REF!</f>
        <v>#REF!</v>
      </c>
      <c r="U99" t="e">
        <f>物品!#REF!</f>
        <v>#REF!</v>
      </c>
      <c r="V99" t="e">
        <f>物品!#REF!</f>
        <v>#REF!</v>
      </c>
      <c r="W99" t="e">
        <f>物品!#REF!</f>
        <v>#REF!</v>
      </c>
      <c r="X99" t="e">
        <f t="shared" si="15"/>
        <v>#REF!</v>
      </c>
      <c r="Y99" t="e">
        <f>物品!#REF!</f>
        <v>#REF!</v>
      </c>
      <c r="Z99" t="e">
        <f>物品!#REF!</f>
        <v>#REF!</v>
      </c>
      <c r="AA99" t="e">
        <f>物品!#REF!</f>
        <v>#REF!</v>
      </c>
      <c r="AB99" t="e">
        <f>物品!#REF!</f>
        <v>#REF!</v>
      </c>
      <c r="AC99" t="e">
        <f>物品!#REF!</f>
        <v>#REF!</v>
      </c>
      <c r="AD99" t="e">
        <f>物品!#REF!</f>
        <v>#REF!</v>
      </c>
      <c r="AE99" t="e">
        <f>物品!#REF!</f>
        <v>#REF!</v>
      </c>
      <c r="AF99" t="e">
        <f>物品!#REF!</f>
        <v>#REF!</v>
      </c>
      <c r="AG99" t="e">
        <f>物品!#REF!</f>
        <v>#REF!</v>
      </c>
      <c r="AH99" t="e">
        <f>物品!#REF!</f>
        <v>#REF!</v>
      </c>
      <c r="AI99" t="e">
        <f t="shared" si="16"/>
        <v>#REF!</v>
      </c>
      <c r="AJ99" t="e">
        <f>物品!#REF!</f>
        <v>#REF!</v>
      </c>
      <c r="AK99" t="e">
        <f>物品!#REF!</f>
        <v>#REF!</v>
      </c>
      <c r="AL99" t="e">
        <f>物品!#REF!</f>
        <v>#REF!</v>
      </c>
      <c r="AM99" t="e">
        <f>物品!#REF!</f>
        <v>#REF!</v>
      </c>
      <c r="AN99" t="e">
        <f>物品!#REF!</f>
        <v>#REF!</v>
      </c>
      <c r="AO99" t="e">
        <f>物品!#REF!</f>
        <v>#REF!</v>
      </c>
      <c r="AP99" t="e">
        <f>物品!#REF!</f>
        <v>#REF!</v>
      </c>
      <c r="AQ99" t="e">
        <f>物品!#REF!</f>
        <v>#REF!</v>
      </c>
      <c r="AR99" t="e">
        <f>物品!#REF!</f>
        <v>#REF!</v>
      </c>
      <c r="AS99" t="e">
        <f>物品!#REF!</f>
        <v>#REF!</v>
      </c>
      <c r="AT99" t="e">
        <f t="shared" si="17"/>
        <v>#REF!</v>
      </c>
      <c r="AU99" t="e">
        <f>物品!#REF!</f>
        <v>#REF!</v>
      </c>
      <c r="AV99" t="e">
        <f>物品!#REF!</f>
        <v>#REF!</v>
      </c>
      <c r="AW99" t="e">
        <f>物品!#REF!</f>
        <v>#REF!</v>
      </c>
      <c r="AX99" t="e">
        <f>物品!#REF!</f>
        <v>#REF!</v>
      </c>
      <c r="AY99" t="e">
        <f>物品!#REF!</f>
        <v>#REF!</v>
      </c>
      <c r="AZ99" t="e">
        <f>物品!#REF!</f>
        <v>#REF!</v>
      </c>
      <c r="BA99" t="e">
        <f>物品!#REF!</f>
        <v>#REF!</v>
      </c>
      <c r="BB99" t="e">
        <f>物品!#REF!</f>
        <v>#REF!</v>
      </c>
      <c r="BC99" t="e">
        <f>物品!#REF!</f>
        <v>#REF!</v>
      </c>
      <c r="BD99" t="e">
        <f>物品!#REF!</f>
        <v>#REF!</v>
      </c>
      <c r="BE99" t="e">
        <f t="shared" si="18"/>
        <v>#REF!</v>
      </c>
      <c r="BF99" t="e">
        <f>物品!#REF!</f>
        <v>#REF!</v>
      </c>
      <c r="BG99" t="e">
        <f>物品!#REF!</f>
        <v>#REF!</v>
      </c>
      <c r="BH99" t="e">
        <f>物品!#REF!</f>
        <v>#REF!</v>
      </c>
      <c r="BI99" t="e">
        <f>物品!#REF!</f>
        <v>#REF!</v>
      </c>
      <c r="BJ99" t="e">
        <f>物品!#REF!</f>
        <v>#REF!</v>
      </c>
      <c r="BK99" t="e">
        <f>物品!#REF!</f>
        <v>#REF!</v>
      </c>
      <c r="BL99" t="e">
        <f>物品!#REF!</f>
        <v>#REF!</v>
      </c>
      <c r="BM99" t="e">
        <f>物品!#REF!</f>
        <v>#REF!</v>
      </c>
      <c r="BN99" t="e">
        <f>物品!#REF!</f>
        <v>#REF!</v>
      </c>
      <c r="BO99" t="e">
        <f>物品!#REF!</f>
        <v>#REF!</v>
      </c>
      <c r="BP99" t="e">
        <f t="shared" si="19"/>
        <v>#REF!</v>
      </c>
      <c r="BQ99" t="e">
        <f>物品!#REF!</f>
        <v>#REF!</v>
      </c>
      <c r="BR99" t="e">
        <f>物品!#REF!</f>
        <v>#REF!</v>
      </c>
      <c r="BS99" t="e">
        <f>物品!#REF!</f>
        <v>#REF!</v>
      </c>
      <c r="BT99" t="e">
        <f>物品!#REF!</f>
        <v>#REF!</v>
      </c>
      <c r="BU99" t="e">
        <f>物品!#REF!</f>
        <v>#REF!</v>
      </c>
      <c r="BV99" t="e">
        <f>物品!#REF!</f>
        <v>#REF!</v>
      </c>
      <c r="BW99" t="e">
        <f>物品!#REF!</f>
        <v>#REF!</v>
      </c>
      <c r="BX99" t="e">
        <f>物品!#REF!</f>
        <v>#REF!</v>
      </c>
      <c r="BY99" t="e">
        <f>物品!#REF!</f>
        <v>#REF!</v>
      </c>
      <c r="BZ99" t="e">
        <f>物品!#REF!</f>
        <v>#REF!</v>
      </c>
      <c r="CA99" t="e">
        <f t="shared" si="20"/>
        <v>#REF!</v>
      </c>
      <c r="CB99" t="e">
        <f t="shared" si="21"/>
        <v>#REF!</v>
      </c>
      <c r="CC99" t="e">
        <f t="shared" si="22"/>
        <v>#REF!</v>
      </c>
      <c r="CD99" t="e">
        <f t="shared" si="23"/>
        <v>#REF!</v>
      </c>
      <c r="CE99" t="e">
        <f t="shared" si="24"/>
        <v>#REF!</v>
      </c>
      <c r="CF99" t="e">
        <f t="shared" si="25"/>
        <v>#REF!</v>
      </c>
      <c r="CG99" t="e">
        <f t="shared" si="26"/>
        <v>#REF!</v>
      </c>
      <c r="CH99" t="e">
        <f t="shared" si="27"/>
        <v>#REF!</v>
      </c>
    </row>
    <row r="100" spans="1:86">
      <c r="A100" t="e">
        <f>物品!#REF!</f>
        <v>#REF!</v>
      </c>
      <c r="B100" t="e">
        <f>物品!#REF!</f>
        <v>#REF!</v>
      </c>
      <c r="C100" t="e">
        <f>物品!#REF!</f>
        <v>#REF!</v>
      </c>
      <c r="D100" t="e">
        <f>物品!#REF!</f>
        <v>#REF!</v>
      </c>
      <c r="E100" t="e">
        <f>物品!#REF!</f>
        <v>#REF!</v>
      </c>
      <c r="F100" t="e">
        <f>物品!#REF!</f>
        <v>#REF!</v>
      </c>
      <c r="G100" t="e">
        <f>物品!#REF!</f>
        <v>#REF!</v>
      </c>
      <c r="H100" t="e">
        <f>物品!#REF!</f>
        <v>#REF!</v>
      </c>
      <c r="I100" t="e">
        <f>物品!#REF!</f>
        <v>#REF!</v>
      </c>
      <c r="J100" t="e">
        <f>物品!#REF!</f>
        <v>#REF!</v>
      </c>
      <c r="K100" t="e">
        <f>物品!#REF!</f>
        <v>#REF!</v>
      </c>
      <c r="L100" t="e">
        <f>物品!#REF!</f>
        <v>#REF!</v>
      </c>
      <c r="M100" t="e">
        <f t="shared" si="14"/>
        <v>#REF!</v>
      </c>
      <c r="N100" t="e">
        <f>物品!#REF!</f>
        <v>#REF!</v>
      </c>
      <c r="O100" t="e">
        <f>物品!#REF!</f>
        <v>#REF!</v>
      </c>
      <c r="P100" t="e">
        <f>物品!#REF!</f>
        <v>#REF!</v>
      </c>
      <c r="Q100" t="e">
        <f>物品!#REF!</f>
        <v>#REF!</v>
      </c>
      <c r="R100" t="e">
        <f>物品!#REF!</f>
        <v>#REF!</v>
      </c>
      <c r="S100" t="e">
        <f>物品!#REF!</f>
        <v>#REF!</v>
      </c>
      <c r="T100" t="e">
        <f>物品!#REF!</f>
        <v>#REF!</v>
      </c>
      <c r="U100" t="e">
        <f>物品!#REF!</f>
        <v>#REF!</v>
      </c>
      <c r="V100" t="e">
        <f>物品!#REF!</f>
        <v>#REF!</v>
      </c>
      <c r="W100" t="e">
        <f>物品!#REF!</f>
        <v>#REF!</v>
      </c>
      <c r="X100" t="e">
        <f t="shared" si="15"/>
        <v>#REF!</v>
      </c>
      <c r="Y100" t="e">
        <f>物品!#REF!</f>
        <v>#REF!</v>
      </c>
      <c r="Z100" t="e">
        <f>物品!#REF!</f>
        <v>#REF!</v>
      </c>
      <c r="AA100" t="e">
        <f>物品!#REF!</f>
        <v>#REF!</v>
      </c>
      <c r="AB100" t="e">
        <f>物品!#REF!</f>
        <v>#REF!</v>
      </c>
      <c r="AC100" t="e">
        <f>物品!#REF!</f>
        <v>#REF!</v>
      </c>
      <c r="AD100" t="e">
        <f>物品!#REF!</f>
        <v>#REF!</v>
      </c>
      <c r="AE100" t="e">
        <f>物品!#REF!</f>
        <v>#REF!</v>
      </c>
      <c r="AF100" t="e">
        <f>物品!#REF!</f>
        <v>#REF!</v>
      </c>
      <c r="AG100" t="e">
        <f>物品!#REF!</f>
        <v>#REF!</v>
      </c>
      <c r="AH100" t="e">
        <f>物品!#REF!</f>
        <v>#REF!</v>
      </c>
      <c r="AI100" t="e">
        <f t="shared" si="16"/>
        <v>#REF!</v>
      </c>
      <c r="AJ100" t="e">
        <f>物品!#REF!</f>
        <v>#REF!</v>
      </c>
      <c r="AK100" t="e">
        <f>物品!#REF!</f>
        <v>#REF!</v>
      </c>
      <c r="AL100" t="e">
        <f>物品!#REF!</f>
        <v>#REF!</v>
      </c>
      <c r="AM100" t="e">
        <f>物品!#REF!</f>
        <v>#REF!</v>
      </c>
      <c r="AN100" t="e">
        <f>物品!#REF!</f>
        <v>#REF!</v>
      </c>
      <c r="AO100" t="e">
        <f>物品!#REF!</f>
        <v>#REF!</v>
      </c>
      <c r="AP100" t="e">
        <f>物品!#REF!</f>
        <v>#REF!</v>
      </c>
      <c r="AQ100" t="e">
        <f>物品!#REF!</f>
        <v>#REF!</v>
      </c>
      <c r="AR100" t="e">
        <f>物品!#REF!</f>
        <v>#REF!</v>
      </c>
      <c r="AS100" t="e">
        <f>物品!#REF!</f>
        <v>#REF!</v>
      </c>
      <c r="AT100" t="e">
        <f t="shared" si="17"/>
        <v>#REF!</v>
      </c>
      <c r="AU100" t="e">
        <f>物品!#REF!</f>
        <v>#REF!</v>
      </c>
      <c r="AV100" t="e">
        <f>物品!#REF!</f>
        <v>#REF!</v>
      </c>
      <c r="AW100" t="e">
        <f>物品!#REF!</f>
        <v>#REF!</v>
      </c>
      <c r="AX100" t="e">
        <f>物品!#REF!</f>
        <v>#REF!</v>
      </c>
      <c r="AY100" t="e">
        <f>物品!#REF!</f>
        <v>#REF!</v>
      </c>
      <c r="AZ100" t="e">
        <f>物品!#REF!</f>
        <v>#REF!</v>
      </c>
      <c r="BA100" t="e">
        <f>物品!#REF!</f>
        <v>#REF!</v>
      </c>
      <c r="BB100" t="e">
        <f>物品!#REF!</f>
        <v>#REF!</v>
      </c>
      <c r="BC100" t="e">
        <f>物品!#REF!</f>
        <v>#REF!</v>
      </c>
      <c r="BD100" t="e">
        <f>物品!#REF!</f>
        <v>#REF!</v>
      </c>
      <c r="BE100" t="e">
        <f t="shared" si="18"/>
        <v>#REF!</v>
      </c>
      <c r="BF100" t="e">
        <f>物品!#REF!</f>
        <v>#REF!</v>
      </c>
      <c r="BG100" t="e">
        <f>物品!#REF!</f>
        <v>#REF!</v>
      </c>
      <c r="BH100" t="e">
        <f>物品!#REF!</f>
        <v>#REF!</v>
      </c>
      <c r="BI100" t="e">
        <f>物品!#REF!</f>
        <v>#REF!</v>
      </c>
      <c r="BJ100" t="e">
        <f>物品!#REF!</f>
        <v>#REF!</v>
      </c>
      <c r="BK100" t="e">
        <f>物品!#REF!</f>
        <v>#REF!</v>
      </c>
      <c r="BL100" t="e">
        <f>物品!#REF!</f>
        <v>#REF!</v>
      </c>
      <c r="BM100" t="e">
        <f>物品!#REF!</f>
        <v>#REF!</v>
      </c>
      <c r="BN100" t="e">
        <f>物品!#REF!</f>
        <v>#REF!</v>
      </c>
      <c r="BO100" t="e">
        <f>物品!#REF!</f>
        <v>#REF!</v>
      </c>
      <c r="BP100" t="e">
        <f t="shared" si="19"/>
        <v>#REF!</v>
      </c>
      <c r="BQ100" t="e">
        <f>物品!#REF!</f>
        <v>#REF!</v>
      </c>
      <c r="BR100" t="e">
        <f>物品!#REF!</f>
        <v>#REF!</v>
      </c>
      <c r="BS100" t="e">
        <f>物品!#REF!</f>
        <v>#REF!</v>
      </c>
      <c r="BT100" t="e">
        <f>物品!#REF!</f>
        <v>#REF!</v>
      </c>
      <c r="BU100" t="e">
        <f>物品!#REF!</f>
        <v>#REF!</v>
      </c>
      <c r="BV100" t="e">
        <f>物品!#REF!</f>
        <v>#REF!</v>
      </c>
      <c r="BW100" t="e">
        <f>物品!#REF!</f>
        <v>#REF!</v>
      </c>
      <c r="BX100" t="e">
        <f>物品!#REF!</f>
        <v>#REF!</v>
      </c>
      <c r="BY100" t="e">
        <f>物品!#REF!</f>
        <v>#REF!</v>
      </c>
      <c r="BZ100" t="e">
        <f>物品!#REF!</f>
        <v>#REF!</v>
      </c>
      <c r="CA100" t="e">
        <f t="shared" si="20"/>
        <v>#REF!</v>
      </c>
      <c r="CB100" t="e">
        <f t="shared" si="21"/>
        <v>#REF!</v>
      </c>
      <c r="CC100" t="e">
        <f t="shared" si="22"/>
        <v>#REF!</v>
      </c>
      <c r="CD100" t="e">
        <f t="shared" si="23"/>
        <v>#REF!</v>
      </c>
      <c r="CE100" t="e">
        <f t="shared" si="24"/>
        <v>#REF!</v>
      </c>
      <c r="CF100" t="e">
        <f t="shared" si="25"/>
        <v>#REF!</v>
      </c>
      <c r="CG100" t="e">
        <f t="shared" si="26"/>
        <v>#REF!</v>
      </c>
      <c r="CH100" t="e">
        <f t="shared" si="27"/>
        <v>#REF!</v>
      </c>
    </row>
    <row r="101" spans="1:86">
      <c r="A101" t="e">
        <f>物品!#REF!</f>
        <v>#REF!</v>
      </c>
      <c r="B101" t="e">
        <f>物品!#REF!</f>
        <v>#REF!</v>
      </c>
      <c r="C101" t="e">
        <f>物品!#REF!</f>
        <v>#REF!</v>
      </c>
      <c r="D101" t="e">
        <f>物品!#REF!</f>
        <v>#REF!</v>
      </c>
      <c r="E101" t="e">
        <f>物品!#REF!</f>
        <v>#REF!</v>
      </c>
      <c r="F101" t="e">
        <f>物品!#REF!</f>
        <v>#REF!</v>
      </c>
      <c r="G101" t="e">
        <f>物品!#REF!</f>
        <v>#REF!</v>
      </c>
      <c r="H101" t="e">
        <f>物品!#REF!</f>
        <v>#REF!</v>
      </c>
      <c r="I101" t="e">
        <f>物品!#REF!</f>
        <v>#REF!</v>
      </c>
      <c r="J101" t="e">
        <f>物品!#REF!</f>
        <v>#REF!</v>
      </c>
      <c r="K101" t="e">
        <f>物品!#REF!</f>
        <v>#REF!</v>
      </c>
      <c r="L101" t="e">
        <f>物品!#REF!</f>
        <v>#REF!</v>
      </c>
      <c r="M101" t="e">
        <f t="shared" si="14"/>
        <v>#REF!</v>
      </c>
      <c r="N101" t="e">
        <f>物品!#REF!</f>
        <v>#REF!</v>
      </c>
      <c r="O101" t="e">
        <f>物品!#REF!</f>
        <v>#REF!</v>
      </c>
      <c r="P101" t="e">
        <f>物品!#REF!</f>
        <v>#REF!</v>
      </c>
      <c r="Q101" t="e">
        <f>物品!#REF!</f>
        <v>#REF!</v>
      </c>
      <c r="R101" t="e">
        <f>物品!#REF!</f>
        <v>#REF!</v>
      </c>
      <c r="S101" t="e">
        <f>物品!#REF!</f>
        <v>#REF!</v>
      </c>
      <c r="T101" t="e">
        <f>物品!#REF!</f>
        <v>#REF!</v>
      </c>
      <c r="U101" t="e">
        <f>物品!#REF!</f>
        <v>#REF!</v>
      </c>
      <c r="V101" t="e">
        <f>物品!#REF!</f>
        <v>#REF!</v>
      </c>
      <c r="W101" t="e">
        <f>物品!#REF!</f>
        <v>#REF!</v>
      </c>
      <c r="X101" t="e">
        <f t="shared" si="15"/>
        <v>#REF!</v>
      </c>
      <c r="Y101" t="e">
        <f>物品!#REF!</f>
        <v>#REF!</v>
      </c>
      <c r="Z101" t="e">
        <f>物品!#REF!</f>
        <v>#REF!</v>
      </c>
      <c r="AA101" t="e">
        <f>物品!#REF!</f>
        <v>#REF!</v>
      </c>
      <c r="AB101" t="e">
        <f>物品!#REF!</f>
        <v>#REF!</v>
      </c>
      <c r="AC101" t="e">
        <f>物品!#REF!</f>
        <v>#REF!</v>
      </c>
      <c r="AD101" t="e">
        <f>物品!#REF!</f>
        <v>#REF!</v>
      </c>
      <c r="AE101" t="e">
        <f>物品!#REF!</f>
        <v>#REF!</v>
      </c>
      <c r="AF101" t="e">
        <f>物品!#REF!</f>
        <v>#REF!</v>
      </c>
      <c r="AG101" t="e">
        <f>物品!#REF!</f>
        <v>#REF!</v>
      </c>
      <c r="AH101" t="e">
        <f>物品!#REF!</f>
        <v>#REF!</v>
      </c>
      <c r="AI101" t="e">
        <f t="shared" si="16"/>
        <v>#REF!</v>
      </c>
      <c r="AJ101" t="e">
        <f>物品!#REF!</f>
        <v>#REF!</v>
      </c>
      <c r="AK101" t="e">
        <f>物品!#REF!</f>
        <v>#REF!</v>
      </c>
      <c r="AL101" t="e">
        <f>物品!#REF!</f>
        <v>#REF!</v>
      </c>
      <c r="AM101" t="e">
        <f>物品!#REF!</f>
        <v>#REF!</v>
      </c>
      <c r="AN101" t="e">
        <f>物品!#REF!</f>
        <v>#REF!</v>
      </c>
      <c r="AO101" t="e">
        <f>物品!#REF!</f>
        <v>#REF!</v>
      </c>
      <c r="AP101" t="e">
        <f>物品!#REF!</f>
        <v>#REF!</v>
      </c>
      <c r="AQ101" t="e">
        <f>物品!#REF!</f>
        <v>#REF!</v>
      </c>
      <c r="AR101" t="e">
        <f>物品!#REF!</f>
        <v>#REF!</v>
      </c>
      <c r="AS101" t="e">
        <f>物品!#REF!</f>
        <v>#REF!</v>
      </c>
      <c r="AT101" t="e">
        <f t="shared" si="17"/>
        <v>#REF!</v>
      </c>
      <c r="AU101" t="e">
        <f>物品!#REF!</f>
        <v>#REF!</v>
      </c>
      <c r="AV101" t="e">
        <f>物品!#REF!</f>
        <v>#REF!</v>
      </c>
      <c r="AW101" t="e">
        <f>物品!#REF!</f>
        <v>#REF!</v>
      </c>
      <c r="AX101" t="e">
        <f>物品!#REF!</f>
        <v>#REF!</v>
      </c>
      <c r="AY101" t="e">
        <f>物品!#REF!</f>
        <v>#REF!</v>
      </c>
      <c r="AZ101" t="e">
        <f>物品!#REF!</f>
        <v>#REF!</v>
      </c>
      <c r="BA101" t="e">
        <f>物品!#REF!</f>
        <v>#REF!</v>
      </c>
      <c r="BB101" t="e">
        <f>物品!#REF!</f>
        <v>#REF!</v>
      </c>
      <c r="BC101" t="e">
        <f>物品!#REF!</f>
        <v>#REF!</v>
      </c>
      <c r="BD101" t="e">
        <f>物品!#REF!</f>
        <v>#REF!</v>
      </c>
      <c r="BE101" t="e">
        <f t="shared" si="18"/>
        <v>#REF!</v>
      </c>
      <c r="BF101" t="e">
        <f>物品!#REF!</f>
        <v>#REF!</v>
      </c>
      <c r="BG101" t="e">
        <f>物品!#REF!</f>
        <v>#REF!</v>
      </c>
      <c r="BH101" t="e">
        <f>物品!#REF!</f>
        <v>#REF!</v>
      </c>
      <c r="BI101" t="e">
        <f>物品!#REF!</f>
        <v>#REF!</v>
      </c>
      <c r="BJ101" t="e">
        <f>物品!#REF!</f>
        <v>#REF!</v>
      </c>
      <c r="BK101" t="e">
        <f>物品!#REF!</f>
        <v>#REF!</v>
      </c>
      <c r="BL101" t="e">
        <f>物品!#REF!</f>
        <v>#REF!</v>
      </c>
      <c r="BM101" t="e">
        <f>物品!#REF!</f>
        <v>#REF!</v>
      </c>
      <c r="BN101" t="e">
        <f>物品!#REF!</f>
        <v>#REF!</v>
      </c>
      <c r="BO101" t="e">
        <f>物品!#REF!</f>
        <v>#REF!</v>
      </c>
      <c r="BP101" t="e">
        <f t="shared" si="19"/>
        <v>#REF!</v>
      </c>
      <c r="BQ101" t="e">
        <f>物品!#REF!</f>
        <v>#REF!</v>
      </c>
      <c r="BR101" t="e">
        <f>物品!#REF!</f>
        <v>#REF!</v>
      </c>
      <c r="BS101" t="e">
        <f>物品!#REF!</f>
        <v>#REF!</v>
      </c>
      <c r="BT101" t="e">
        <f>物品!#REF!</f>
        <v>#REF!</v>
      </c>
      <c r="BU101" t="e">
        <f>物品!#REF!</f>
        <v>#REF!</v>
      </c>
      <c r="BV101" t="e">
        <f>物品!#REF!</f>
        <v>#REF!</v>
      </c>
      <c r="BW101" t="e">
        <f>物品!#REF!</f>
        <v>#REF!</v>
      </c>
      <c r="BX101" t="e">
        <f>物品!#REF!</f>
        <v>#REF!</v>
      </c>
      <c r="BY101" t="e">
        <f>物品!#REF!</f>
        <v>#REF!</v>
      </c>
      <c r="BZ101" t="e">
        <f>物品!#REF!</f>
        <v>#REF!</v>
      </c>
      <c r="CA101" t="e">
        <f t="shared" si="20"/>
        <v>#REF!</v>
      </c>
      <c r="CB101" t="e">
        <f t="shared" si="21"/>
        <v>#REF!</v>
      </c>
      <c r="CC101" t="e">
        <f t="shared" si="22"/>
        <v>#REF!</v>
      </c>
      <c r="CD101" t="e">
        <f t="shared" si="23"/>
        <v>#REF!</v>
      </c>
      <c r="CE101" t="e">
        <f t="shared" si="24"/>
        <v>#REF!</v>
      </c>
      <c r="CF101" t="e">
        <f t="shared" si="25"/>
        <v>#REF!</v>
      </c>
      <c r="CG101" t="e">
        <f t="shared" si="26"/>
        <v>#REF!</v>
      </c>
      <c r="CH101" t="e">
        <f t="shared" si="27"/>
        <v>#REF!</v>
      </c>
    </row>
    <row r="102" spans="1:86">
      <c r="A102" t="e">
        <f>物品!#REF!</f>
        <v>#REF!</v>
      </c>
      <c r="B102" t="e">
        <f>物品!#REF!</f>
        <v>#REF!</v>
      </c>
      <c r="C102" t="e">
        <f>物品!#REF!</f>
        <v>#REF!</v>
      </c>
      <c r="D102" t="e">
        <f>物品!#REF!</f>
        <v>#REF!</v>
      </c>
      <c r="E102" t="e">
        <f>物品!#REF!</f>
        <v>#REF!</v>
      </c>
      <c r="F102" t="e">
        <f>物品!#REF!</f>
        <v>#REF!</v>
      </c>
      <c r="G102" t="e">
        <f>物品!#REF!</f>
        <v>#REF!</v>
      </c>
      <c r="H102" t="e">
        <f>物品!#REF!</f>
        <v>#REF!</v>
      </c>
      <c r="I102" t="e">
        <f>物品!#REF!</f>
        <v>#REF!</v>
      </c>
      <c r="J102" t="e">
        <f>物品!#REF!</f>
        <v>#REF!</v>
      </c>
      <c r="K102" t="e">
        <f>物品!#REF!</f>
        <v>#REF!</v>
      </c>
      <c r="L102" t="e">
        <f>物品!#REF!</f>
        <v>#REF!</v>
      </c>
      <c r="M102" t="e">
        <f t="shared" si="14"/>
        <v>#REF!</v>
      </c>
      <c r="N102" t="e">
        <f>物品!#REF!</f>
        <v>#REF!</v>
      </c>
      <c r="O102" t="e">
        <f>物品!#REF!</f>
        <v>#REF!</v>
      </c>
      <c r="P102" t="e">
        <f>物品!#REF!</f>
        <v>#REF!</v>
      </c>
      <c r="Q102" t="e">
        <f>物品!#REF!</f>
        <v>#REF!</v>
      </c>
      <c r="R102" t="e">
        <f>物品!#REF!</f>
        <v>#REF!</v>
      </c>
      <c r="S102" t="e">
        <f>物品!#REF!</f>
        <v>#REF!</v>
      </c>
      <c r="T102" t="e">
        <f>物品!#REF!</f>
        <v>#REF!</v>
      </c>
      <c r="U102" t="e">
        <f>物品!#REF!</f>
        <v>#REF!</v>
      </c>
      <c r="V102" t="e">
        <f>物品!#REF!</f>
        <v>#REF!</v>
      </c>
      <c r="W102" t="e">
        <f>物品!#REF!</f>
        <v>#REF!</v>
      </c>
      <c r="X102" t="e">
        <f t="shared" si="15"/>
        <v>#REF!</v>
      </c>
      <c r="Y102" t="e">
        <f>物品!#REF!</f>
        <v>#REF!</v>
      </c>
      <c r="Z102" t="e">
        <f>物品!#REF!</f>
        <v>#REF!</v>
      </c>
      <c r="AA102" t="e">
        <f>物品!#REF!</f>
        <v>#REF!</v>
      </c>
      <c r="AB102" t="e">
        <f>物品!#REF!</f>
        <v>#REF!</v>
      </c>
      <c r="AC102" t="e">
        <f>物品!#REF!</f>
        <v>#REF!</v>
      </c>
      <c r="AD102" t="e">
        <f>物品!#REF!</f>
        <v>#REF!</v>
      </c>
      <c r="AE102" t="e">
        <f>物品!#REF!</f>
        <v>#REF!</v>
      </c>
      <c r="AF102" t="e">
        <f>物品!#REF!</f>
        <v>#REF!</v>
      </c>
      <c r="AG102" t="e">
        <f>物品!#REF!</f>
        <v>#REF!</v>
      </c>
      <c r="AH102" t="e">
        <f>物品!#REF!</f>
        <v>#REF!</v>
      </c>
      <c r="AI102" t="e">
        <f t="shared" si="16"/>
        <v>#REF!</v>
      </c>
      <c r="AJ102" t="e">
        <f>物品!#REF!</f>
        <v>#REF!</v>
      </c>
      <c r="AK102" t="e">
        <f>物品!#REF!</f>
        <v>#REF!</v>
      </c>
      <c r="AL102" t="e">
        <f>物品!#REF!</f>
        <v>#REF!</v>
      </c>
      <c r="AM102" t="e">
        <f>物品!#REF!</f>
        <v>#REF!</v>
      </c>
      <c r="AN102" t="e">
        <f>物品!#REF!</f>
        <v>#REF!</v>
      </c>
      <c r="AO102" t="e">
        <f>物品!#REF!</f>
        <v>#REF!</v>
      </c>
      <c r="AP102" t="e">
        <f>物品!#REF!</f>
        <v>#REF!</v>
      </c>
      <c r="AQ102" t="e">
        <f>物品!#REF!</f>
        <v>#REF!</v>
      </c>
      <c r="AR102" t="e">
        <f>物品!#REF!</f>
        <v>#REF!</v>
      </c>
      <c r="AS102" t="e">
        <f>物品!#REF!</f>
        <v>#REF!</v>
      </c>
      <c r="AT102" t="e">
        <f t="shared" si="17"/>
        <v>#REF!</v>
      </c>
      <c r="AU102" t="e">
        <f>物品!#REF!</f>
        <v>#REF!</v>
      </c>
      <c r="AV102" t="e">
        <f>物品!#REF!</f>
        <v>#REF!</v>
      </c>
      <c r="AW102" t="e">
        <f>物品!#REF!</f>
        <v>#REF!</v>
      </c>
      <c r="AX102" t="e">
        <f>物品!#REF!</f>
        <v>#REF!</v>
      </c>
      <c r="AY102" t="e">
        <f>物品!#REF!</f>
        <v>#REF!</v>
      </c>
      <c r="AZ102" t="e">
        <f>物品!#REF!</f>
        <v>#REF!</v>
      </c>
      <c r="BA102" t="e">
        <f>物品!#REF!</f>
        <v>#REF!</v>
      </c>
      <c r="BB102" t="e">
        <f>物品!#REF!</f>
        <v>#REF!</v>
      </c>
      <c r="BC102" t="e">
        <f>物品!#REF!</f>
        <v>#REF!</v>
      </c>
      <c r="BD102" t="e">
        <f>物品!#REF!</f>
        <v>#REF!</v>
      </c>
      <c r="BE102" t="e">
        <f t="shared" si="18"/>
        <v>#REF!</v>
      </c>
      <c r="BF102" t="e">
        <f>物品!#REF!</f>
        <v>#REF!</v>
      </c>
      <c r="BG102" t="e">
        <f>物品!#REF!</f>
        <v>#REF!</v>
      </c>
      <c r="BH102" t="e">
        <f>物品!#REF!</f>
        <v>#REF!</v>
      </c>
      <c r="BI102" t="e">
        <f>物品!#REF!</f>
        <v>#REF!</v>
      </c>
      <c r="BJ102" t="e">
        <f>物品!#REF!</f>
        <v>#REF!</v>
      </c>
      <c r="BK102" t="e">
        <f>物品!#REF!</f>
        <v>#REF!</v>
      </c>
      <c r="BL102" t="e">
        <f>物品!#REF!</f>
        <v>#REF!</v>
      </c>
      <c r="BM102" t="e">
        <f>物品!#REF!</f>
        <v>#REF!</v>
      </c>
      <c r="BN102" t="e">
        <f>物品!#REF!</f>
        <v>#REF!</v>
      </c>
      <c r="BO102" t="e">
        <f>物品!#REF!</f>
        <v>#REF!</v>
      </c>
      <c r="BP102" t="e">
        <f t="shared" si="19"/>
        <v>#REF!</v>
      </c>
      <c r="BQ102" t="e">
        <f>物品!#REF!</f>
        <v>#REF!</v>
      </c>
      <c r="BR102" t="e">
        <f>物品!#REF!</f>
        <v>#REF!</v>
      </c>
      <c r="BS102" t="e">
        <f>物品!#REF!</f>
        <v>#REF!</v>
      </c>
      <c r="BT102" t="e">
        <f>物品!#REF!</f>
        <v>#REF!</v>
      </c>
      <c r="BU102" t="e">
        <f>物品!#REF!</f>
        <v>#REF!</v>
      </c>
      <c r="BV102" t="e">
        <f>物品!#REF!</f>
        <v>#REF!</v>
      </c>
      <c r="BW102" t="e">
        <f>物品!#REF!</f>
        <v>#REF!</v>
      </c>
      <c r="BX102" t="e">
        <f>物品!#REF!</f>
        <v>#REF!</v>
      </c>
      <c r="BY102" t="e">
        <f>物品!#REF!</f>
        <v>#REF!</v>
      </c>
      <c r="BZ102" t="e">
        <f>物品!#REF!</f>
        <v>#REF!</v>
      </c>
      <c r="CA102" t="e">
        <f t="shared" si="20"/>
        <v>#REF!</v>
      </c>
      <c r="CB102" t="e">
        <f t="shared" si="21"/>
        <v>#REF!</v>
      </c>
      <c r="CC102" t="e">
        <f t="shared" si="22"/>
        <v>#REF!</v>
      </c>
      <c r="CD102" t="e">
        <f t="shared" si="23"/>
        <v>#REF!</v>
      </c>
      <c r="CE102" t="e">
        <f t="shared" si="24"/>
        <v>#REF!</v>
      </c>
      <c r="CF102" t="e">
        <f t="shared" si="25"/>
        <v>#REF!</v>
      </c>
      <c r="CG102" t="e">
        <f t="shared" si="26"/>
        <v>#REF!</v>
      </c>
      <c r="CH102" t="e">
        <f t="shared" si="27"/>
        <v>#REF!</v>
      </c>
    </row>
    <row r="103" spans="1:86">
      <c r="A103" t="e">
        <f>物品!#REF!</f>
        <v>#REF!</v>
      </c>
      <c r="B103" t="e">
        <f>物品!#REF!</f>
        <v>#REF!</v>
      </c>
      <c r="C103" t="e">
        <f>物品!#REF!</f>
        <v>#REF!</v>
      </c>
      <c r="D103" t="e">
        <f>物品!#REF!</f>
        <v>#REF!</v>
      </c>
      <c r="E103" t="e">
        <f>物品!#REF!</f>
        <v>#REF!</v>
      </c>
      <c r="F103" t="e">
        <f>物品!#REF!</f>
        <v>#REF!</v>
      </c>
      <c r="G103" t="e">
        <f>物品!#REF!</f>
        <v>#REF!</v>
      </c>
      <c r="H103" t="e">
        <f>物品!#REF!</f>
        <v>#REF!</v>
      </c>
      <c r="I103" t="e">
        <f>物品!#REF!</f>
        <v>#REF!</v>
      </c>
      <c r="J103" t="e">
        <f>物品!#REF!</f>
        <v>#REF!</v>
      </c>
      <c r="K103" t="e">
        <f>物品!#REF!</f>
        <v>#REF!</v>
      </c>
      <c r="L103" t="e">
        <f>物品!#REF!</f>
        <v>#REF!</v>
      </c>
      <c r="M103" t="e">
        <f t="shared" si="14"/>
        <v>#REF!</v>
      </c>
      <c r="N103" t="e">
        <f>物品!#REF!</f>
        <v>#REF!</v>
      </c>
      <c r="O103" t="e">
        <f>物品!#REF!</f>
        <v>#REF!</v>
      </c>
      <c r="P103" t="e">
        <f>物品!#REF!</f>
        <v>#REF!</v>
      </c>
      <c r="Q103" t="e">
        <f>物品!#REF!</f>
        <v>#REF!</v>
      </c>
      <c r="R103" t="e">
        <f>物品!#REF!</f>
        <v>#REF!</v>
      </c>
      <c r="S103" t="e">
        <f>物品!#REF!</f>
        <v>#REF!</v>
      </c>
      <c r="T103" t="e">
        <f>物品!#REF!</f>
        <v>#REF!</v>
      </c>
      <c r="U103" t="e">
        <f>物品!#REF!</f>
        <v>#REF!</v>
      </c>
      <c r="V103" t="e">
        <f>物品!#REF!</f>
        <v>#REF!</v>
      </c>
      <c r="W103" t="e">
        <f>物品!#REF!</f>
        <v>#REF!</v>
      </c>
      <c r="X103" t="e">
        <f t="shared" si="15"/>
        <v>#REF!</v>
      </c>
      <c r="Y103" t="e">
        <f>物品!#REF!</f>
        <v>#REF!</v>
      </c>
      <c r="Z103" t="e">
        <f>物品!#REF!</f>
        <v>#REF!</v>
      </c>
      <c r="AA103" t="e">
        <f>物品!#REF!</f>
        <v>#REF!</v>
      </c>
      <c r="AB103" t="e">
        <f>物品!#REF!</f>
        <v>#REF!</v>
      </c>
      <c r="AC103" t="e">
        <f>物品!#REF!</f>
        <v>#REF!</v>
      </c>
      <c r="AD103" t="e">
        <f>物品!#REF!</f>
        <v>#REF!</v>
      </c>
      <c r="AE103" t="e">
        <f>物品!#REF!</f>
        <v>#REF!</v>
      </c>
      <c r="AF103" t="e">
        <f>物品!#REF!</f>
        <v>#REF!</v>
      </c>
      <c r="AG103" t="e">
        <f>物品!#REF!</f>
        <v>#REF!</v>
      </c>
      <c r="AH103" t="e">
        <f>物品!#REF!</f>
        <v>#REF!</v>
      </c>
      <c r="AI103" t="e">
        <f t="shared" si="16"/>
        <v>#REF!</v>
      </c>
      <c r="AJ103" t="e">
        <f>物品!#REF!</f>
        <v>#REF!</v>
      </c>
      <c r="AK103" t="e">
        <f>物品!#REF!</f>
        <v>#REF!</v>
      </c>
      <c r="AL103" t="e">
        <f>物品!#REF!</f>
        <v>#REF!</v>
      </c>
      <c r="AM103" t="e">
        <f>物品!#REF!</f>
        <v>#REF!</v>
      </c>
      <c r="AN103" t="e">
        <f>物品!#REF!</f>
        <v>#REF!</v>
      </c>
      <c r="AO103" t="e">
        <f>物品!#REF!</f>
        <v>#REF!</v>
      </c>
      <c r="AP103" t="e">
        <f>物品!#REF!</f>
        <v>#REF!</v>
      </c>
      <c r="AQ103" t="e">
        <f>物品!#REF!</f>
        <v>#REF!</v>
      </c>
      <c r="AR103" t="e">
        <f>物品!#REF!</f>
        <v>#REF!</v>
      </c>
      <c r="AS103" t="e">
        <f>物品!#REF!</f>
        <v>#REF!</v>
      </c>
      <c r="AT103" t="e">
        <f t="shared" si="17"/>
        <v>#REF!</v>
      </c>
      <c r="AU103" t="e">
        <f>物品!#REF!</f>
        <v>#REF!</v>
      </c>
      <c r="AV103" t="e">
        <f>物品!#REF!</f>
        <v>#REF!</v>
      </c>
      <c r="AW103" t="e">
        <f>物品!#REF!</f>
        <v>#REF!</v>
      </c>
      <c r="AX103" t="e">
        <f>物品!#REF!</f>
        <v>#REF!</v>
      </c>
      <c r="AY103" t="e">
        <f>物品!#REF!</f>
        <v>#REF!</v>
      </c>
      <c r="AZ103" t="e">
        <f>物品!#REF!</f>
        <v>#REF!</v>
      </c>
      <c r="BA103" t="e">
        <f>物品!#REF!</f>
        <v>#REF!</v>
      </c>
      <c r="BB103" t="e">
        <f>物品!#REF!</f>
        <v>#REF!</v>
      </c>
      <c r="BC103" t="e">
        <f>物品!#REF!</f>
        <v>#REF!</v>
      </c>
      <c r="BD103" t="e">
        <f>物品!#REF!</f>
        <v>#REF!</v>
      </c>
      <c r="BE103" t="e">
        <f t="shared" si="18"/>
        <v>#REF!</v>
      </c>
      <c r="BF103" t="e">
        <f>物品!#REF!</f>
        <v>#REF!</v>
      </c>
      <c r="BG103" t="e">
        <f>物品!#REF!</f>
        <v>#REF!</v>
      </c>
      <c r="BH103" t="e">
        <f>物品!#REF!</f>
        <v>#REF!</v>
      </c>
      <c r="BI103" t="e">
        <f>物品!#REF!</f>
        <v>#REF!</v>
      </c>
      <c r="BJ103" t="e">
        <f>物品!#REF!</f>
        <v>#REF!</v>
      </c>
      <c r="BK103" t="e">
        <f>物品!#REF!</f>
        <v>#REF!</v>
      </c>
      <c r="BL103" t="e">
        <f>物品!#REF!</f>
        <v>#REF!</v>
      </c>
      <c r="BM103" t="e">
        <f>物品!#REF!</f>
        <v>#REF!</v>
      </c>
      <c r="BN103" t="e">
        <f>物品!#REF!</f>
        <v>#REF!</v>
      </c>
      <c r="BO103" t="e">
        <f>物品!#REF!</f>
        <v>#REF!</v>
      </c>
      <c r="BP103" t="e">
        <f t="shared" si="19"/>
        <v>#REF!</v>
      </c>
      <c r="BQ103" t="e">
        <f>物品!#REF!</f>
        <v>#REF!</v>
      </c>
      <c r="BR103" t="e">
        <f>物品!#REF!</f>
        <v>#REF!</v>
      </c>
      <c r="BS103" t="e">
        <f>物品!#REF!</f>
        <v>#REF!</v>
      </c>
      <c r="BT103" t="e">
        <f>物品!#REF!</f>
        <v>#REF!</v>
      </c>
      <c r="BU103" t="e">
        <f>物品!#REF!</f>
        <v>#REF!</v>
      </c>
      <c r="BV103" t="e">
        <f>物品!#REF!</f>
        <v>#REF!</v>
      </c>
      <c r="BW103" t="e">
        <f>物品!#REF!</f>
        <v>#REF!</v>
      </c>
      <c r="BX103" t="e">
        <f>物品!#REF!</f>
        <v>#REF!</v>
      </c>
      <c r="BY103" t="e">
        <f>物品!#REF!</f>
        <v>#REF!</v>
      </c>
      <c r="BZ103" t="e">
        <f>物品!#REF!</f>
        <v>#REF!</v>
      </c>
      <c r="CA103" t="e">
        <f t="shared" si="20"/>
        <v>#REF!</v>
      </c>
      <c r="CB103" t="e">
        <f t="shared" si="21"/>
        <v>#REF!</v>
      </c>
      <c r="CC103" t="e">
        <f t="shared" si="22"/>
        <v>#REF!</v>
      </c>
      <c r="CD103" t="e">
        <f t="shared" si="23"/>
        <v>#REF!</v>
      </c>
      <c r="CE103" t="e">
        <f t="shared" si="24"/>
        <v>#REF!</v>
      </c>
      <c r="CF103" t="e">
        <f t="shared" si="25"/>
        <v>#REF!</v>
      </c>
      <c r="CG103" t="e">
        <f t="shared" si="26"/>
        <v>#REF!</v>
      </c>
      <c r="CH103" t="e">
        <f t="shared" si="27"/>
        <v>#REF!</v>
      </c>
    </row>
    <row r="104" spans="1:86">
      <c r="A104" t="e">
        <f>物品!#REF!</f>
        <v>#REF!</v>
      </c>
      <c r="B104" t="e">
        <f>物品!#REF!</f>
        <v>#REF!</v>
      </c>
      <c r="C104" t="e">
        <f>物品!#REF!</f>
        <v>#REF!</v>
      </c>
      <c r="D104" t="e">
        <f>物品!#REF!</f>
        <v>#REF!</v>
      </c>
      <c r="E104" t="e">
        <f>物品!#REF!</f>
        <v>#REF!</v>
      </c>
      <c r="F104" t="e">
        <f>物品!#REF!</f>
        <v>#REF!</v>
      </c>
      <c r="G104" t="e">
        <f>物品!#REF!</f>
        <v>#REF!</v>
      </c>
      <c r="H104" t="e">
        <f>物品!#REF!</f>
        <v>#REF!</v>
      </c>
      <c r="I104" t="e">
        <f>物品!#REF!</f>
        <v>#REF!</v>
      </c>
      <c r="J104" t="e">
        <f>物品!#REF!</f>
        <v>#REF!</v>
      </c>
      <c r="K104" t="e">
        <f>物品!#REF!</f>
        <v>#REF!</v>
      </c>
      <c r="L104" t="e">
        <f>物品!#REF!</f>
        <v>#REF!</v>
      </c>
      <c r="M104" t="e">
        <f t="shared" si="14"/>
        <v>#REF!</v>
      </c>
      <c r="N104" t="e">
        <f>物品!#REF!</f>
        <v>#REF!</v>
      </c>
      <c r="O104" t="e">
        <f>物品!#REF!</f>
        <v>#REF!</v>
      </c>
      <c r="P104" t="e">
        <f>物品!#REF!</f>
        <v>#REF!</v>
      </c>
      <c r="Q104" t="e">
        <f>物品!#REF!</f>
        <v>#REF!</v>
      </c>
      <c r="R104" t="e">
        <f>物品!#REF!</f>
        <v>#REF!</v>
      </c>
      <c r="S104" t="e">
        <f>物品!#REF!</f>
        <v>#REF!</v>
      </c>
      <c r="T104" t="e">
        <f>物品!#REF!</f>
        <v>#REF!</v>
      </c>
      <c r="U104" t="e">
        <f>物品!#REF!</f>
        <v>#REF!</v>
      </c>
      <c r="V104" t="e">
        <f>物品!#REF!</f>
        <v>#REF!</v>
      </c>
      <c r="W104" t="e">
        <f>物品!#REF!</f>
        <v>#REF!</v>
      </c>
      <c r="X104" t="e">
        <f t="shared" si="15"/>
        <v>#REF!</v>
      </c>
      <c r="Y104" t="e">
        <f>物品!#REF!</f>
        <v>#REF!</v>
      </c>
      <c r="Z104" t="e">
        <f>物品!#REF!</f>
        <v>#REF!</v>
      </c>
      <c r="AA104" t="e">
        <f>物品!#REF!</f>
        <v>#REF!</v>
      </c>
      <c r="AB104" t="e">
        <f>物品!#REF!</f>
        <v>#REF!</v>
      </c>
      <c r="AC104" t="e">
        <f>物品!#REF!</f>
        <v>#REF!</v>
      </c>
      <c r="AD104" t="e">
        <f>物品!#REF!</f>
        <v>#REF!</v>
      </c>
      <c r="AE104" t="e">
        <f>物品!#REF!</f>
        <v>#REF!</v>
      </c>
      <c r="AF104" t="e">
        <f>物品!#REF!</f>
        <v>#REF!</v>
      </c>
      <c r="AG104" t="e">
        <f>物品!#REF!</f>
        <v>#REF!</v>
      </c>
      <c r="AH104" t="e">
        <f>物品!#REF!</f>
        <v>#REF!</v>
      </c>
      <c r="AI104" t="e">
        <f t="shared" si="16"/>
        <v>#REF!</v>
      </c>
      <c r="AJ104" t="e">
        <f>物品!#REF!</f>
        <v>#REF!</v>
      </c>
      <c r="AK104" t="e">
        <f>物品!#REF!</f>
        <v>#REF!</v>
      </c>
      <c r="AL104" t="e">
        <f>物品!#REF!</f>
        <v>#REF!</v>
      </c>
      <c r="AM104" t="e">
        <f>物品!#REF!</f>
        <v>#REF!</v>
      </c>
      <c r="AN104" t="e">
        <f>物品!#REF!</f>
        <v>#REF!</v>
      </c>
      <c r="AO104" t="e">
        <f>物品!#REF!</f>
        <v>#REF!</v>
      </c>
      <c r="AP104" t="e">
        <f>物品!#REF!</f>
        <v>#REF!</v>
      </c>
      <c r="AQ104" t="e">
        <f>物品!#REF!</f>
        <v>#REF!</v>
      </c>
      <c r="AR104" t="e">
        <f>物品!#REF!</f>
        <v>#REF!</v>
      </c>
      <c r="AS104" t="e">
        <f>物品!#REF!</f>
        <v>#REF!</v>
      </c>
      <c r="AT104" t="e">
        <f t="shared" si="17"/>
        <v>#REF!</v>
      </c>
      <c r="AU104" t="e">
        <f>物品!#REF!</f>
        <v>#REF!</v>
      </c>
      <c r="AV104" t="e">
        <f>物品!#REF!</f>
        <v>#REF!</v>
      </c>
      <c r="AW104" t="e">
        <f>物品!#REF!</f>
        <v>#REF!</v>
      </c>
      <c r="AX104" t="e">
        <f>物品!#REF!</f>
        <v>#REF!</v>
      </c>
      <c r="AY104" t="e">
        <f>物品!#REF!</f>
        <v>#REF!</v>
      </c>
      <c r="AZ104" t="e">
        <f>物品!#REF!</f>
        <v>#REF!</v>
      </c>
      <c r="BA104" t="e">
        <f>物品!#REF!</f>
        <v>#REF!</v>
      </c>
      <c r="BB104" t="e">
        <f>物品!#REF!</f>
        <v>#REF!</v>
      </c>
      <c r="BC104" t="e">
        <f>物品!#REF!</f>
        <v>#REF!</v>
      </c>
      <c r="BD104" t="e">
        <f>物品!#REF!</f>
        <v>#REF!</v>
      </c>
      <c r="BE104" t="e">
        <f t="shared" si="18"/>
        <v>#REF!</v>
      </c>
      <c r="BF104" t="e">
        <f>物品!#REF!</f>
        <v>#REF!</v>
      </c>
      <c r="BG104" t="e">
        <f>物品!#REF!</f>
        <v>#REF!</v>
      </c>
      <c r="BH104" t="e">
        <f>物品!#REF!</f>
        <v>#REF!</v>
      </c>
      <c r="BI104" t="e">
        <f>物品!#REF!</f>
        <v>#REF!</v>
      </c>
      <c r="BJ104" t="e">
        <f>物品!#REF!</f>
        <v>#REF!</v>
      </c>
      <c r="BK104" t="e">
        <f>物品!#REF!</f>
        <v>#REF!</v>
      </c>
      <c r="BL104" t="e">
        <f>物品!#REF!</f>
        <v>#REF!</v>
      </c>
      <c r="BM104" t="e">
        <f>物品!#REF!</f>
        <v>#REF!</v>
      </c>
      <c r="BN104" t="e">
        <f>物品!#REF!</f>
        <v>#REF!</v>
      </c>
      <c r="BO104" t="e">
        <f>物品!#REF!</f>
        <v>#REF!</v>
      </c>
      <c r="BP104" t="e">
        <f t="shared" si="19"/>
        <v>#REF!</v>
      </c>
      <c r="BQ104" t="e">
        <f>物品!#REF!</f>
        <v>#REF!</v>
      </c>
      <c r="BR104" t="e">
        <f>物品!#REF!</f>
        <v>#REF!</v>
      </c>
      <c r="BS104" t="e">
        <f>物品!#REF!</f>
        <v>#REF!</v>
      </c>
      <c r="BT104" t="e">
        <f>物品!#REF!</f>
        <v>#REF!</v>
      </c>
      <c r="BU104" t="e">
        <f>物品!#REF!</f>
        <v>#REF!</v>
      </c>
      <c r="BV104" t="e">
        <f>物品!#REF!</f>
        <v>#REF!</v>
      </c>
      <c r="BW104" t="e">
        <f>物品!#REF!</f>
        <v>#REF!</v>
      </c>
      <c r="BX104" t="e">
        <f>物品!#REF!</f>
        <v>#REF!</v>
      </c>
      <c r="BY104" t="e">
        <f>物品!#REF!</f>
        <v>#REF!</v>
      </c>
      <c r="BZ104" t="e">
        <f>物品!#REF!</f>
        <v>#REF!</v>
      </c>
      <c r="CA104" t="e">
        <f t="shared" si="20"/>
        <v>#REF!</v>
      </c>
      <c r="CB104" t="e">
        <f t="shared" si="21"/>
        <v>#REF!</v>
      </c>
      <c r="CC104" t="e">
        <f t="shared" si="22"/>
        <v>#REF!</v>
      </c>
      <c r="CD104" t="e">
        <f t="shared" si="23"/>
        <v>#REF!</v>
      </c>
      <c r="CE104" t="e">
        <f t="shared" si="24"/>
        <v>#REF!</v>
      </c>
      <c r="CF104" t="e">
        <f t="shared" si="25"/>
        <v>#REF!</v>
      </c>
      <c r="CG104" t="e">
        <f t="shared" si="26"/>
        <v>#REF!</v>
      </c>
      <c r="CH104" t="e">
        <f t="shared" si="27"/>
        <v>#REF!</v>
      </c>
    </row>
    <row r="105" spans="1:86">
      <c r="A105" t="e">
        <f>物品!#REF!</f>
        <v>#REF!</v>
      </c>
      <c r="B105" t="e">
        <f>物品!#REF!</f>
        <v>#REF!</v>
      </c>
      <c r="C105" t="e">
        <f>物品!#REF!</f>
        <v>#REF!</v>
      </c>
      <c r="D105" t="e">
        <f>物品!#REF!</f>
        <v>#REF!</v>
      </c>
      <c r="E105" t="e">
        <f>物品!#REF!</f>
        <v>#REF!</v>
      </c>
      <c r="F105" t="e">
        <f>物品!#REF!</f>
        <v>#REF!</v>
      </c>
      <c r="G105" t="e">
        <f>物品!#REF!</f>
        <v>#REF!</v>
      </c>
      <c r="H105" t="e">
        <f>物品!#REF!</f>
        <v>#REF!</v>
      </c>
      <c r="I105" t="e">
        <f>物品!#REF!</f>
        <v>#REF!</v>
      </c>
      <c r="J105" t="e">
        <f>物品!#REF!</f>
        <v>#REF!</v>
      </c>
      <c r="K105" t="e">
        <f>物品!#REF!</f>
        <v>#REF!</v>
      </c>
      <c r="L105" t="e">
        <f>物品!#REF!</f>
        <v>#REF!</v>
      </c>
      <c r="M105" t="e">
        <f t="shared" si="14"/>
        <v>#REF!</v>
      </c>
      <c r="N105" t="e">
        <f>物品!#REF!</f>
        <v>#REF!</v>
      </c>
      <c r="O105" t="e">
        <f>物品!#REF!</f>
        <v>#REF!</v>
      </c>
      <c r="P105" t="e">
        <f>物品!#REF!</f>
        <v>#REF!</v>
      </c>
      <c r="Q105" t="e">
        <f>物品!#REF!</f>
        <v>#REF!</v>
      </c>
      <c r="R105" t="e">
        <f>物品!#REF!</f>
        <v>#REF!</v>
      </c>
      <c r="S105" t="e">
        <f>物品!#REF!</f>
        <v>#REF!</v>
      </c>
      <c r="T105" t="e">
        <f>物品!#REF!</f>
        <v>#REF!</v>
      </c>
      <c r="U105" t="e">
        <f>物品!#REF!</f>
        <v>#REF!</v>
      </c>
      <c r="V105" t="e">
        <f>物品!#REF!</f>
        <v>#REF!</v>
      </c>
      <c r="W105" t="e">
        <f>物品!#REF!</f>
        <v>#REF!</v>
      </c>
      <c r="X105" t="e">
        <f t="shared" si="15"/>
        <v>#REF!</v>
      </c>
      <c r="Y105" t="e">
        <f>物品!#REF!</f>
        <v>#REF!</v>
      </c>
      <c r="Z105" t="e">
        <f>物品!#REF!</f>
        <v>#REF!</v>
      </c>
      <c r="AA105" t="e">
        <f>物品!#REF!</f>
        <v>#REF!</v>
      </c>
      <c r="AB105" t="e">
        <f>物品!#REF!</f>
        <v>#REF!</v>
      </c>
      <c r="AC105" t="e">
        <f>物品!#REF!</f>
        <v>#REF!</v>
      </c>
      <c r="AD105" t="e">
        <f>物品!#REF!</f>
        <v>#REF!</v>
      </c>
      <c r="AE105" t="e">
        <f>物品!#REF!</f>
        <v>#REF!</v>
      </c>
      <c r="AF105" t="e">
        <f>物品!#REF!</f>
        <v>#REF!</v>
      </c>
      <c r="AG105" t="e">
        <f>物品!#REF!</f>
        <v>#REF!</v>
      </c>
      <c r="AH105" t="e">
        <f>物品!#REF!</f>
        <v>#REF!</v>
      </c>
      <c r="AI105" t="e">
        <f t="shared" si="16"/>
        <v>#REF!</v>
      </c>
      <c r="AJ105" t="e">
        <f>物品!#REF!</f>
        <v>#REF!</v>
      </c>
      <c r="AK105" t="e">
        <f>物品!#REF!</f>
        <v>#REF!</v>
      </c>
      <c r="AL105" t="e">
        <f>物品!#REF!</f>
        <v>#REF!</v>
      </c>
      <c r="AM105" t="e">
        <f>物品!#REF!</f>
        <v>#REF!</v>
      </c>
      <c r="AN105" t="e">
        <f>物品!#REF!</f>
        <v>#REF!</v>
      </c>
      <c r="AO105" t="e">
        <f>物品!#REF!</f>
        <v>#REF!</v>
      </c>
      <c r="AP105" t="e">
        <f>物品!#REF!</f>
        <v>#REF!</v>
      </c>
      <c r="AQ105" t="e">
        <f>物品!#REF!</f>
        <v>#REF!</v>
      </c>
      <c r="AR105" t="e">
        <f>物品!#REF!</f>
        <v>#REF!</v>
      </c>
      <c r="AS105" t="e">
        <f>物品!#REF!</f>
        <v>#REF!</v>
      </c>
      <c r="AT105" t="e">
        <f t="shared" si="17"/>
        <v>#REF!</v>
      </c>
      <c r="AU105" t="e">
        <f>物品!#REF!</f>
        <v>#REF!</v>
      </c>
      <c r="AV105" t="e">
        <f>物品!#REF!</f>
        <v>#REF!</v>
      </c>
      <c r="AW105" t="e">
        <f>物品!#REF!</f>
        <v>#REF!</v>
      </c>
      <c r="AX105" t="e">
        <f>物品!#REF!</f>
        <v>#REF!</v>
      </c>
      <c r="AY105" t="e">
        <f>物品!#REF!</f>
        <v>#REF!</v>
      </c>
      <c r="AZ105" t="e">
        <f>物品!#REF!</f>
        <v>#REF!</v>
      </c>
      <c r="BA105" t="e">
        <f>物品!#REF!</f>
        <v>#REF!</v>
      </c>
      <c r="BB105" t="e">
        <f>物品!#REF!</f>
        <v>#REF!</v>
      </c>
      <c r="BC105" t="e">
        <f>物品!#REF!</f>
        <v>#REF!</v>
      </c>
      <c r="BD105" t="e">
        <f>物品!#REF!</f>
        <v>#REF!</v>
      </c>
      <c r="BE105" t="e">
        <f t="shared" si="18"/>
        <v>#REF!</v>
      </c>
      <c r="BF105" t="e">
        <f>物品!#REF!</f>
        <v>#REF!</v>
      </c>
      <c r="BG105" t="e">
        <f>物品!#REF!</f>
        <v>#REF!</v>
      </c>
      <c r="BH105" t="e">
        <f>物品!#REF!</f>
        <v>#REF!</v>
      </c>
      <c r="BI105" t="e">
        <f>物品!#REF!</f>
        <v>#REF!</v>
      </c>
      <c r="BJ105" t="e">
        <f>物品!#REF!</f>
        <v>#REF!</v>
      </c>
      <c r="BK105" t="e">
        <f>物品!#REF!</f>
        <v>#REF!</v>
      </c>
      <c r="BL105" t="e">
        <f>物品!#REF!</f>
        <v>#REF!</v>
      </c>
      <c r="BM105" t="e">
        <f>物品!#REF!</f>
        <v>#REF!</v>
      </c>
      <c r="BN105" t="e">
        <f>物品!#REF!</f>
        <v>#REF!</v>
      </c>
      <c r="BO105" t="e">
        <f>物品!#REF!</f>
        <v>#REF!</v>
      </c>
      <c r="BP105" t="e">
        <f t="shared" si="19"/>
        <v>#REF!</v>
      </c>
      <c r="BQ105" t="e">
        <f>物品!#REF!</f>
        <v>#REF!</v>
      </c>
      <c r="BR105" t="e">
        <f>物品!#REF!</f>
        <v>#REF!</v>
      </c>
      <c r="BS105" t="e">
        <f>物品!#REF!</f>
        <v>#REF!</v>
      </c>
      <c r="BT105" t="e">
        <f>物品!#REF!</f>
        <v>#REF!</v>
      </c>
      <c r="BU105" t="e">
        <f>物品!#REF!</f>
        <v>#REF!</v>
      </c>
      <c r="BV105" t="e">
        <f>物品!#REF!</f>
        <v>#REF!</v>
      </c>
      <c r="BW105" t="e">
        <f>物品!#REF!</f>
        <v>#REF!</v>
      </c>
      <c r="BX105" t="e">
        <f>物品!#REF!</f>
        <v>#REF!</v>
      </c>
      <c r="BY105" t="e">
        <f>物品!#REF!</f>
        <v>#REF!</v>
      </c>
      <c r="BZ105" t="e">
        <f>物品!#REF!</f>
        <v>#REF!</v>
      </c>
      <c r="CA105" t="e">
        <f t="shared" si="20"/>
        <v>#REF!</v>
      </c>
      <c r="CB105" t="e">
        <f t="shared" si="21"/>
        <v>#REF!</v>
      </c>
      <c r="CC105" t="e">
        <f t="shared" si="22"/>
        <v>#REF!</v>
      </c>
      <c r="CD105" t="e">
        <f t="shared" si="23"/>
        <v>#REF!</v>
      </c>
      <c r="CE105" t="e">
        <f t="shared" si="24"/>
        <v>#REF!</v>
      </c>
      <c r="CF105" t="e">
        <f t="shared" si="25"/>
        <v>#REF!</v>
      </c>
      <c r="CG105" t="e">
        <f t="shared" si="26"/>
        <v>#REF!</v>
      </c>
      <c r="CH105" t="e">
        <f t="shared" si="27"/>
        <v>#REF!</v>
      </c>
    </row>
    <row r="106" spans="1:86">
      <c r="A106" t="e">
        <f>物品!#REF!</f>
        <v>#REF!</v>
      </c>
      <c r="B106" t="e">
        <f>物品!#REF!</f>
        <v>#REF!</v>
      </c>
      <c r="C106" t="e">
        <f>物品!#REF!</f>
        <v>#REF!</v>
      </c>
      <c r="D106" t="e">
        <f>物品!#REF!</f>
        <v>#REF!</v>
      </c>
      <c r="E106" t="e">
        <f>物品!#REF!</f>
        <v>#REF!</v>
      </c>
      <c r="F106" t="e">
        <f>物品!#REF!</f>
        <v>#REF!</v>
      </c>
      <c r="G106" t="e">
        <f>物品!#REF!</f>
        <v>#REF!</v>
      </c>
      <c r="H106" t="e">
        <f>物品!#REF!</f>
        <v>#REF!</v>
      </c>
      <c r="I106" t="e">
        <f>物品!#REF!</f>
        <v>#REF!</v>
      </c>
      <c r="J106" t="e">
        <f>物品!#REF!</f>
        <v>#REF!</v>
      </c>
      <c r="K106" t="e">
        <f>物品!#REF!</f>
        <v>#REF!</v>
      </c>
      <c r="L106" t="e">
        <f>物品!#REF!</f>
        <v>#REF!</v>
      </c>
      <c r="M106" t="e">
        <f t="shared" si="14"/>
        <v>#REF!</v>
      </c>
      <c r="N106" t="e">
        <f>物品!#REF!</f>
        <v>#REF!</v>
      </c>
      <c r="O106" t="e">
        <f>物品!#REF!</f>
        <v>#REF!</v>
      </c>
      <c r="P106" t="e">
        <f>物品!#REF!</f>
        <v>#REF!</v>
      </c>
      <c r="Q106" t="e">
        <f>物品!#REF!</f>
        <v>#REF!</v>
      </c>
      <c r="R106" t="e">
        <f>物品!#REF!</f>
        <v>#REF!</v>
      </c>
      <c r="S106" t="e">
        <f>物品!#REF!</f>
        <v>#REF!</v>
      </c>
      <c r="T106" t="e">
        <f>物品!#REF!</f>
        <v>#REF!</v>
      </c>
      <c r="U106" t="e">
        <f>物品!#REF!</f>
        <v>#REF!</v>
      </c>
      <c r="V106" t="e">
        <f>物品!#REF!</f>
        <v>#REF!</v>
      </c>
      <c r="W106" t="e">
        <f>物品!#REF!</f>
        <v>#REF!</v>
      </c>
      <c r="X106" t="e">
        <f t="shared" si="15"/>
        <v>#REF!</v>
      </c>
      <c r="Y106" t="e">
        <f>物品!#REF!</f>
        <v>#REF!</v>
      </c>
      <c r="Z106" t="e">
        <f>物品!#REF!</f>
        <v>#REF!</v>
      </c>
      <c r="AA106" t="e">
        <f>物品!#REF!</f>
        <v>#REF!</v>
      </c>
      <c r="AB106" t="e">
        <f>物品!#REF!</f>
        <v>#REF!</v>
      </c>
      <c r="AC106" t="e">
        <f>物品!#REF!</f>
        <v>#REF!</v>
      </c>
      <c r="AD106" t="e">
        <f>物品!#REF!</f>
        <v>#REF!</v>
      </c>
      <c r="AE106" t="e">
        <f>物品!#REF!</f>
        <v>#REF!</v>
      </c>
      <c r="AF106" t="e">
        <f>物品!#REF!</f>
        <v>#REF!</v>
      </c>
      <c r="AG106" t="e">
        <f>物品!#REF!</f>
        <v>#REF!</v>
      </c>
      <c r="AH106" t="e">
        <f>物品!#REF!</f>
        <v>#REF!</v>
      </c>
      <c r="AI106" t="e">
        <f t="shared" si="16"/>
        <v>#REF!</v>
      </c>
      <c r="AJ106" t="e">
        <f>物品!#REF!</f>
        <v>#REF!</v>
      </c>
      <c r="AK106" t="e">
        <f>物品!#REF!</f>
        <v>#REF!</v>
      </c>
      <c r="AL106" t="e">
        <f>物品!#REF!</f>
        <v>#REF!</v>
      </c>
      <c r="AM106" t="e">
        <f>物品!#REF!</f>
        <v>#REF!</v>
      </c>
      <c r="AN106" t="e">
        <f>物品!#REF!</f>
        <v>#REF!</v>
      </c>
      <c r="AO106" t="e">
        <f>物品!#REF!</f>
        <v>#REF!</v>
      </c>
      <c r="AP106" t="e">
        <f>物品!#REF!</f>
        <v>#REF!</v>
      </c>
      <c r="AQ106" t="e">
        <f>物品!#REF!</f>
        <v>#REF!</v>
      </c>
      <c r="AR106" t="e">
        <f>物品!#REF!</f>
        <v>#REF!</v>
      </c>
      <c r="AS106" t="e">
        <f>物品!#REF!</f>
        <v>#REF!</v>
      </c>
      <c r="AT106" t="e">
        <f t="shared" si="17"/>
        <v>#REF!</v>
      </c>
      <c r="AU106" t="e">
        <f>物品!#REF!</f>
        <v>#REF!</v>
      </c>
      <c r="AV106" t="e">
        <f>物品!#REF!</f>
        <v>#REF!</v>
      </c>
      <c r="AW106" t="e">
        <f>物品!#REF!</f>
        <v>#REF!</v>
      </c>
      <c r="AX106" t="e">
        <f>物品!#REF!</f>
        <v>#REF!</v>
      </c>
      <c r="AY106" t="e">
        <f>物品!#REF!</f>
        <v>#REF!</v>
      </c>
      <c r="AZ106" t="e">
        <f>物品!#REF!</f>
        <v>#REF!</v>
      </c>
      <c r="BA106" t="e">
        <f>物品!#REF!</f>
        <v>#REF!</v>
      </c>
      <c r="BB106" t="e">
        <f>物品!#REF!</f>
        <v>#REF!</v>
      </c>
      <c r="BC106" t="e">
        <f>物品!#REF!</f>
        <v>#REF!</v>
      </c>
      <c r="BD106" t="e">
        <f>物品!#REF!</f>
        <v>#REF!</v>
      </c>
      <c r="BE106" t="e">
        <f t="shared" si="18"/>
        <v>#REF!</v>
      </c>
      <c r="BF106" t="e">
        <f>物品!#REF!</f>
        <v>#REF!</v>
      </c>
      <c r="BG106" t="e">
        <f>物品!#REF!</f>
        <v>#REF!</v>
      </c>
      <c r="BH106" t="e">
        <f>物品!#REF!</f>
        <v>#REF!</v>
      </c>
      <c r="BI106" t="e">
        <f>物品!#REF!</f>
        <v>#REF!</v>
      </c>
      <c r="BJ106" t="e">
        <f>物品!#REF!</f>
        <v>#REF!</v>
      </c>
      <c r="BK106" t="e">
        <f>物品!#REF!</f>
        <v>#REF!</v>
      </c>
      <c r="BL106" t="e">
        <f>物品!#REF!</f>
        <v>#REF!</v>
      </c>
      <c r="BM106" t="e">
        <f>物品!#REF!</f>
        <v>#REF!</v>
      </c>
      <c r="BN106" t="e">
        <f>物品!#REF!</f>
        <v>#REF!</v>
      </c>
      <c r="BO106" t="e">
        <f>物品!#REF!</f>
        <v>#REF!</v>
      </c>
      <c r="BP106" t="e">
        <f t="shared" si="19"/>
        <v>#REF!</v>
      </c>
      <c r="BQ106" t="e">
        <f>物品!#REF!</f>
        <v>#REF!</v>
      </c>
      <c r="BR106" t="e">
        <f>物品!#REF!</f>
        <v>#REF!</v>
      </c>
      <c r="BS106" t="e">
        <f>物品!#REF!</f>
        <v>#REF!</v>
      </c>
      <c r="BT106" t="e">
        <f>物品!#REF!</f>
        <v>#REF!</v>
      </c>
      <c r="BU106" t="e">
        <f>物品!#REF!</f>
        <v>#REF!</v>
      </c>
      <c r="BV106" t="e">
        <f>物品!#REF!</f>
        <v>#REF!</v>
      </c>
      <c r="BW106" t="e">
        <f>物品!#REF!</f>
        <v>#REF!</v>
      </c>
      <c r="BX106" t="e">
        <f>物品!#REF!</f>
        <v>#REF!</v>
      </c>
      <c r="BY106" t="e">
        <f>物品!#REF!</f>
        <v>#REF!</v>
      </c>
      <c r="BZ106" t="e">
        <f>物品!#REF!</f>
        <v>#REF!</v>
      </c>
      <c r="CA106" t="e">
        <f t="shared" si="20"/>
        <v>#REF!</v>
      </c>
      <c r="CB106" t="e">
        <f t="shared" si="21"/>
        <v>#REF!</v>
      </c>
      <c r="CC106" t="e">
        <f t="shared" si="22"/>
        <v>#REF!</v>
      </c>
      <c r="CD106" t="e">
        <f t="shared" si="23"/>
        <v>#REF!</v>
      </c>
      <c r="CE106" t="e">
        <f t="shared" si="24"/>
        <v>#REF!</v>
      </c>
      <c r="CF106" t="e">
        <f t="shared" si="25"/>
        <v>#REF!</v>
      </c>
      <c r="CG106" t="e">
        <f t="shared" si="26"/>
        <v>#REF!</v>
      </c>
      <c r="CH106" t="e">
        <f t="shared" si="27"/>
        <v>#REF!</v>
      </c>
    </row>
    <row r="107" spans="1:86">
      <c r="A107" t="e">
        <f>物品!#REF!</f>
        <v>#REF!</v>
      </c>
      <c r="B107" t="e">
        <f>物品!#REF!</f>
        <v>#REF!</v>
      </c>
      <c r="C107" t="e">
        <f>物品!#REF!</f>
        <v>#REF!</v>
      </c>
      <c r="D107" t="e">
        <f>物品!#REF!</f>
        <v>#REF!</v>
      </c>
      <c r="E107" t="e">
        <f>物品!#REF!</f>
        <v>#REF!</v>
      </c>
      <c r="F107" t="e">
        <f>物品!#REF!</f>
        <v>#REF!</v>
      </c>
      <c r="G107" t="e">
        <f>物品!#REF!</f>
        <v>#REF!</v>
      </c>
      <c r="H107" t="e">
        <f>物品!#REF!</f>
        <v>#REF!</v>
      </c>
      <c r="I107" t="e">
        <f>物品!#REF!</f>
        <v>#REF!</v>
      </c>
      <c r="J107" t="e">
        <f>物品!#REF!</f>
        <v>#REF!</v>
      </c>
      <c r="K107" t="e">
        <f>物品!#REF!</f>
        <v>#REF!</v>
      </c>
      <c r="L107" t="e">
        <f>物品!#REF!</f>
        <v>#REF!</v>
      </c>
      <c r="M107" t="e">
        <f t="shared" si="14"/>
        <v>#REF!</v>
      </c>
      <c r="N107" t="e">
        <f>物品!#REF!</f>
        <v>#REF!</v>
      </c>
      <c r="O107" t="e">
        <f>物品!#REF!</f>
        <v>#REF!</v>
      </c>
      <c r="P107" t="e">
        <f>物品!#REF!</f>
        <v>#REF!</v>
      </c>
      <c r="Q107" t="e">
        <f>物品!#REF!</f>
        <v>#REF!</v>
      </c>
      <c r="R107" t="e">
        <f>物品!#REF!</f>
        <v>#REF!</v>
      </c>
      <c r="S107" t="e">
        <f>物品!#REF!</f>
        <v>#REF!</v>
      </c>
      <c r="T107" t="e">
        <f>物品!#REF!</f>
        <v>#REF!</v>
      </c>
      <c r="U107" t="e">
        <f>物品!#REF!</f>
        <v>#REF!</v>
      </c>
      <c r="V107" t="e">
        <f>物品!#REF!</f>
        <v>#REF!</v>
      </c>
      <c r="W107" t="e">
        <f>物品!#REF!</f>
        <v>#REF!</v>
      </c>
      <c r="X107" t="e">
        <f t="shared" si="15"/>
        <v>#REF!</v>
      </c>
      <c r="Y107" t="e">
        <f>物品!#REF!</f>
        <v>#REF!</v>
      </c>
      <c r="Z107" t="e">
        <f>物品!#REF!</f>
        <v>#REF!</v>
      </c>
      <c r="AA107" t="e">
        <f>物品!#REF!</f>
        <v>#REF!</v>
      </c>
      <c r="AB107" t="e">
        <f>物品!#REF!</f>
        <v>#REF!</v>
      </c>
      <c r="AC107" t="e">
        <f>物品!#REF!</f>
        <v>#REF!</v>
      </c>
      <c r="AD107" t="e">
        <f>物品!#REF!</f>
        <v>#REF!</v>
      </c>
      <c r="AE107" t="e">
        <f>物品!#REF!</f>
        <v>#REF!</v>
      </c>
      <c r="AF107" t="e">
        <f>物品!#REF!</f>
        <v>#REF!</v>
      </c>
      <c r="AG107" t="e">
        <f>物品!#REF!</f>
        <v>#REF!</v>
      </c>
      <c r="AH107" t="e">
        <f>物品!#REF!</f>
        <v>#REF!</v>
      </c>
      <c r="AI107" t="e">
        <f t="shared" si="16"/>
        <v>#REF!</v>
      </c>
      <c r="AJ107" t="e">
        <f>物品!#REF!</f>
        <v>#REF!</v>
      </c>
      <c r="AK107" t="e">
        <f>物品!#REF!</f>
        <v>#REF!</v>
      </c>
      <c r="AL107" t="e">
        <f>物品!#REF!</f>
        <v>#REF!</v>
      </c>
      <c r="AM107" t="e">
        <f>物品!#REF!</f>
        <v>#REF!</v>
      </c>
      <c r="AN107" t="e">
        <f>物品!#REF!</f>
        <v>#REF!</v>
      </c>
      <c r="AO107" t="e">
        <f>物品!#REF!</f>
        <v>#REF!</v>
      </c>
      <c r="AP107" t="e">
        <f>物品!#REF!</f>
        <v>#REF!</v>
      </c>
      <c r="AQ107" t="e">
        <f>物品!#REF!</f>
        <v>#REF!</v>
      </c>
      <c r="AR107" t="e">
        <f>物品!#REF!</f>
        <v>#REF!</v>
      </c>
      <c r="AS107" t="e">
        <f>物品!#REF!</f>
        <v>#REF!</v>
      </c>
      <c r="AT107" t="e">
        <f t="shared" si="17"/>
        <v>#REF!</v>
      </c>
      <c r="AU107" t="e">
        <f>物品!#REF!</f>
        <v>#REF!</v>
      </c>
      <c r="AV107" t="e">
        <f>物品!#REF!</f>
        <v>#REF!</v>
      </c>
      <c r="AW107" t="e">
        <f>物品!#REF!</f>
        <v>#REF!</v>
      </c>
      <c r="AX107" t="e">
        <f>物品!#REF!</f>
        <v>#REF!</v>
      </c>
      <c r="AY107" t="e">
        <f>物品!#REF!</f>
        <v>#REF!</v>
      </c>
      <c r="AZ107" t="e">
        <f>物品!#REF!</f>
        <v>#REF!</v>
      </c>
      <c r="BA107" t="e">
        <f>物品!#REF!</f>
        <v>#REF!</v>
      </c>
      <c r="BB107" t="e">
        <f>物品!#REF!</f>
        <v>#REF!</v>
      </c>
      <c r="BC107" t="e">
        <f>物品!#REF!</f>
        <v>#REF!</v>
      </c>
      <c r="BD107" t="e">
        <f>物品!#REF!</f>
        <v>#REF!</v>
      </c>
      <c r="BE107" t="e">
        <f t="shared" si="18"/>
        <v>#REF!</v>
      </c>
      <c r="BF107" t="e">
        <f>物品!#REF!</f>
        <v>#REF!</v>
      </c>
      <c r="BG107" t="e">
        <f>物品!#REF!</f>
        <v>#REF!</v>
      </c>
      <c r="BH107" t="e">
        <f>物品!#REF!</f>
        <v>#REF!</v>
      </c>
      <c r="BI107" t="e">
        <f>物品!#REF!</f>
        <v>#REF!</v>
      </c>
      <c r="BJ107" t="e">
        <f>物品!#REF!</f>
        <v>#REF!</v>
      </c>
      <c r="BK107" t="e">
        <f>物品!#REF!</f>
        <v>#REF!</v>
      </c>
      <c r="BL107" t="e">
        <f>物品!#REF!</f>
        <v>#REF!</v>
      </c>
      <c r="BM107" t="e">
        <f>物品!#REF!</f>
        <v>#REF!</v>
      </c>
      <c r="BN107" t="e">
        <f>物品!#REF!</f>
        <v>#REF!</v>
      </c>
      <c r="BO107" t="e">
        <f>物品!#REF!</f>
        <v>#REF!</v>
      </c>
      <c r="BP107" t="e">
        <f t="shared" si="19"/>
        <v>#REF!</v>
      </c>
      <c r="BQ107" t="e">
        <f>物品!#REF!</f>
        <v>#REF!</v>
      </c>
      <c r="BR107" t="e">
        <f>物品!#REF!</f>
        <v>#REF!</v>
      </c>
      <c r="BS107" t="e">
        <f>物品!#REF!</f>
        <v>#REF!</v>
      </c>
      <c r="BT107" t="e">
        <f>物品!#REF!</f>
        <v>#REF!</v>
      </c>
      <c r="BU107" t="e">
        <f>物品!#REF!</f>
        <v>#REF!</v>
      </c>
      <c r="BV107" t="e">
        <f>物品!#REF!</f>
        <v>#REF!</v>
      </c>
      <c r="BW107" t="e">
        <f>物品!#REF!</f>
        <v>#REF!</v>
      </c>
      <c r="BX107" t="e">
        <f>物品!#REF!</f>
        <v>#REF!</v>
      </c>
      <c r="BY107" t="e">
        <f>物品!#REF!</f>
        <v>#REF!</v>
      </c>
      <c r="BZ107" t="e">
        <f>物品!#REF!</f>
        <v>#REF!</v>
      </c>
      <c r="CA107" t="e">
        <f t="shared" si="20"/>
        <v>#REF!</v>
      </c>
      <c r="CB107" t="e">
        <f t="shared" si="21"/>
        <v>#REF!</v>
      </c>
      <c r="CC107" t="e">
        <f t="shared" si="22"/>
        <v>#REF!</v>
      </c>
      <c r="CD107" t="e">
        <f t="shared" si="23"/>
        <v>#REF!</v>
      </c>
      <c r="CE107" t="e">
        <f t="shared" si="24"/>
        <v>#REF!</v>
      </c>
      <c r="CF107" t="e">
        <f t="shared" si="25"/>
        <v>#REF!</v>
      </c>
      <c r="CG107" t="e">
        <f t="shared" si="26"/>
        <v>#REF!</v>
      </c>
      <c r="CH107" t="e">
        <f t="shared" si="27"/>
        <v>#REF!</v>
      </c>
    </row>
    <row r="108" spans="1:86">
      <c r="A108" t="e">
        <f>物品!#REF!</f>
        <v>#REF!</v>
      </c>
      <c r="B108" t="e">
        <f>物品!#REF!</f>
        <v>#REF!</v>
      </c>
      <c r="C108" t="e">
        <f>物品!#REF!</f>
        <v>#REF!</v>
      </c>
      <c r="D108" t="e">
        <f>物品!#REF!</f>
        <v>#REF!</v>
      </c>
      <c r="E108" t="e">
        <f>物品!#REF!</f>
        <v>#REF!</v>
      </c>
      <c r="F108" t="e">
        <f>物品!#REF!</f>
        <v>#REF!</v>
      </c>
      <c r="G108" t="e">
        <f>物品!#REF!</f>
        <v>#REF!</v>
      </c>
      <c r="H108" t="e">
        <f>物品!#REF!</f>
        <v>#REF!</v>
      </c>
      <c r="I108" t="e">
        <f>物品!#REF!</f>
        <v>#REF!</v>
      </c>
      <c r="J108" t="e">
        <f>物品!#REF!</f>
        <v>#REF!</v>
      </c>
      <c r="K108" t="e">
        <f>物品!#REF!</f>
        <v>#REF!</v>
      </c>
      <c r="L108" t="e">
        <f>物品!#REF!</f>
        <v>#REF!</v>
      </c>
      <c r="M108" t="e">
        <f t="shared" si="14"/>
        <v>#REF!</v>
      </c>
      <c r="N108" t="e">
        <f>物品!#REF!</f>
        <v>#REF!</v>
      </c>
      <c r="O108" t="e">
        <f>物品!#REF!</f>
        <v>#REF!</v>
      </c>
      <c r="P108" t="e">
        <f>物品!#REF!</f>
        <v>#REF!</v>
      </c>
      <c r="Q108" t="e">
        <f>物品!#REF!</f>
        <v>#REF!</v>
      </c>
      <c r="R108" t="e">
        <f>物品!#REF!</f>
        <v>#REF!</v>
      </c>
      <c r="S108" t="e">
        <f>物品!#REF!</f>
        <v>#REF!</v>
      </c>
      <c r="T108" t="e">
        <f>物品!#REF!</f>
        <v>#REF!</v>
      </c>
      <c r="U108" t="e">
        <f>物品!#REF!</f>
        <v>#REF!</v>
      </c>
      <c r="V108" t="e">
        <f>物品!#REF!</f>
        <v>#REF!</v>
      </c>
      <c r="W108" t="e">
        <f>物品!#REF!</f>
        <v>#REF!</v>
      </c>
      <c r="X108" t="e">
        <f t="shared" si="15"/>
        <v>#REF!</v>
      </c>
      <c r="Y108" t="e">
        <f>物品!#REF!</f>
        <v>#REF!</v>
      </c>
      <c r="Z108" t="e">
        <f>物品!#REF!</f>
        <v>#REF!</v>
      </c>
      <c r="AA108" t="e">
        <f>物品!#REF!</f>
        <v>#REF!</v>
      </c>
      <c r="AB108" t="e">
        <f>物品!#REF!</f>
        <v>#REF!</v>
      </c>
      <c r="AC108" t="e">
        <f>物品!#REF!</f>
        <v>#REF!</v>
      </c>
      <c r="AD108" t="e">
        <f>物品!#REF!</f>
        <v>#REF!</v>
      </c>
      <c r="AE108" t="e">
        <f>物品!#REF!</f>
        <v>#REF!</v>
      </c>
      <c r="AF108" t="e">
        <f>物品!#REF!</f>
        <v>#REF!</v>
      </c>
      <c r="AG108" t="e">
        <f>物品!#REF!</f>
        <v>#REF!</v>
      </c>
      <c r="AH108" t="e">
        <f>物品!#REF!</f>
        <v>#REF!</v>
      </c>
      <c r="AI108" t="e">
        <f t="shared" si="16"/>
        <v>#REF!</v>
      </c>
      <c r="AJ108" t="e">
        <f>物品!#REF!</f>
        <v>#REF!</v>
      </c>
      <c r="AK108" t="e">
        <f>物品!#REF!</f>
        <v>#REF!</v>
      </c>
      <c r="AL108" t="e">
        <f>物品!#REF!</f>
        <v>#REF!</v>
      </c>
      <c r="AM108" t="e">
        <f>物品!#REF!</f>
        <v>#REF!</v>
      </c>
      <c r="AN108" t="e">
        <f>物品!#REF!</f>
        <v>#REF!</v>
      </c>
      <c r="AO108" t="e">
        <f>物品!#REF!</f>
        <v>#REF!</v>
      </c>
      <c r="AP108" t="e">
        <f>物品!#REF!</f>
        <v>#REF!</v>
      </c>
      <c r="AQ108" t="e">
        <f>物品!#REF!</f>
        <v>#REF!</v>
      </c>
      <c r="AR108" t="e">
        <f>物品!#REF!</f>
        <v>#REF!</v>
      </c>
      <c r="AS108" t="e">
        <f>物品!#REF!</f>
        <v>#REF!</v>
      </c>
      <c r="AT108" t="e">
        <f t="shared" si="17"/>
        <v>#REF!</v>
      </c>
      <c r="AU108" t="e">
        <f>物品!#REF!</f>
        <v>#REF!</v>
      </c>
      <c r="AV108" t="e">
        <f>物品!#REF!</f>
        <v>#REF!</v>
      </c>
      <c r="AW108" t="e">
        <f>物品!#REF!</f>
        <v>#REF!</v>
      </c>
      <c r="AX108" t="e">
        <f>物品!#REF!</f>
        <v>#REF!</v>
      </c>
      <c r="AY108" t="e">
        <f>物品!#REF!</f>
        <v>#REF!</v>
      </c>
      <c r="AZ108" t="e">
        <f>物品!#REF!</f>
        <v>#REF!</v>
      </c>
      <c r="BA108" t="e">
        <f>物品!#REF!</f>
        <v>#REF!</v>
      </c>
      <c r="BB108" t="e">
        <f>物品!#REF!</f>
        <v>#REF!</v>
      </c>
      <c r="BC108" t="e">
        <f>物品!#REF!</f>
        <v>#REF!</v>
      </c>
      <c r="BD108" t="e">
        <f>物品!#REF!</f>
        <v>#REF!</v>
      </c>
      <c r="BE108" t="e">
        <f t="shared" si="18"/>
        <v>#REF!</v>
      </c>
      <c r="BF108" t="e">
        <f>物品!#REF!</f>
        <v>#REF!</v>
      </c>
      <c r="BG108" t="e">
        <f>物品!#REF!</f>
        <v>#REF!</v>
      </c>
      <c r="BH108" t="e">
        <f>物品!#REF!</f>
        <v>#REF!</v>
      </c>
      <c r="BI108" t="e">
        <f>物品!#REF!</f>
        <v>#REF!</v>
      </c>
      <c r="BJ108" t="e">
        <f>物品!#REF!</f>
        <v>#REF!</v>
      </c>
      <c r="BK108" t="e">
        <f>物品!#REF!</f>
        <v>#REF!</v>
      </c>
      <c r="BL108" t="e">
        <f>物品!#REF!</f>
        <v>#REF!</v>
      </c>
      <c r="BM108" t="e">
        <f>物品!#REF!</f>
        <v>#REF!</v>
      </c>
      <c r="BN108" t="e">
        <f>物品!#REF!</f>
        <v>#REF!</v>
      </c>
      <c r="BO108" t="e">
        <f>物品!#REF!</f>
        <v>#REF!</v>
      </c>
      <c r="BP108" t="e">
        <f t="shared" si="19"/>
        <v>#REF!</v>
      </c>
      <c r="BQ108" t="e">
        <f>物品!#REF!</f>
        <v>#REF!</v>
      </c>
      <c r="BR108" t="e">
        <f>物品!#REF!</f>
        <v>#REF!</v>
      </c>
      <c r="BS108" t="e">
        <f>物品!#REF!</f>
        <v>#REF!</v>
      </c>
      <c r="BT108" t="e">
        <f>物品!#REF!</f>
        <v>#REF!</v>
      </c>
      <c r="BU108" t="e">
        <f>物品!#REF!</f>
        <v>#REF!</v>
      </c>
      <c r="BV108" t="e">
        <f>物品!#REF!</f>
        <v>#REF!</v>
      </c>
      <c r="BW108" t="e">
        <f>物品!#REF!</f>
        <v>#REF!</v>
      </c>
      <c r="BX108" t="e">
        <f>物品!#REF!</f>
        <v>#REF!</v>
      </c>
      <c r="BY108" t="e">
        <f>物品!#REF!</f>
        <v>#REF!</v>
      </c>
      <c r="BZ108" t="e">
        <f>物品!#REF!</f>
        <v>#REF!</v>
      </c>
      <c r="CA108" t="e">
        <f t="shared" si="20"/>
        <v>#REF!</v>
      </c>
      <c r="CB108" t="e">
        <f t="shared" si="21"/>
        <v>#REF!</v>
      </c>
      <c r="CC108" t="e">
        <f t="shared" si="22"/>
        <v>#REF!</v>
      </c>
      <c r="CD108" t="e">
        <f t="shared" si="23"/>
        <v>#REF!</v>
      </c>
      <c r="CE108" t="e">
        <f t="shared" si="24"/>
        <v>#REF!</v>
      </c>
      <c r="CF108" t="e">
        <f t="shared" si="25"/>
        <v>#REF!</v>
      </c>
      <c r="CG108" t="e">
        <f t="shared" si="26"/>
        <v>#REF!</v>
      </c>
      <c r="CH108" t="e">
        <f t="shared" si="27"/>
        <v>#REF!</v>
      </c>
    </row>
    <row r="109" spans="1:86">
      <c r="A109" t="e">
        <f>物品!#REF!</f>
        <v>#REF!</v>
      </c>
      <c r="B109" t="e">
        <f>物品!#REF!</f>
        <v>#REF!</v>
      </c>
      <c r="C109" t="e">
        <f>物品!#REF!</f>
        <v>#REF!</v>
      </c>
      <c r="D109" t="e">
        <f>物品!#REF!</f>
        <v>#REF!</v>
      </c>
      <c r="E109" t="e">
        <f>物品!#REF!</f>
        <v>#REF!</v>
      </c>
      <c r="F109" t="e">
        <f>物品!#REF!</f>
        <v>#REF!</v>
      </c>
      <c r="G109" t="e">
        <f>物品!#REF!</f>
        <v>#REF!</v>
      </c>
      <c r="H109" t="e">
        <f>物品!#REF!</f>
        <v>#REF!</v>
      </c>
      <c r="I109" t="e">
        <f>物品!#REF!</f>
        <v>#REF!</v>
      </c>
      <c r="J109" t="e">
        <f>物品!#REF!</f>
        <v>#REF!</v>
      </c>
      <c r="K109" t="e">
        <f>物品!#REF!</f>
        <v>#REF!</v>
      </c>
      <c r="L109" t="e">
        <f>物品!#REF!</f>
        <v>#REF!</v>
      </c>
      <c r="M109" t="e">
        <f t="shared" si="14"/>
        <v>#REF!</v>
      </c>
      <c r="N109" t="e">
        <f>物品!#REF!</f>
        <v>#REF!</v>
      </c>
      <c r="O109" t="e">
        <f>物品!#REF!</f>
        <v>#REF!</v>
      </c>
      <c r="P109" t="e">
        <f>物品!#REF!</f>
        <v>#REF!</v>
      </c>
      <c r="Q109" t="e">
        <f>物品!#REF!</f>
        <v>#REF!</v>
      </c>
      <c r="R109" t="e">
        <f>物品!#REF!</f>
        <v>#REF!</v>
      </c>
      <c r="S109" t="e">
        <f>物品!#REF!</f>
        <v>#REF!</v>
      </c>
      <c r="T109" t="e">
        <f>物品!#REF!</f>
        <v>#REF!</v>
      </c>
      <c r="U109" t="e">
        <f>物品!#REF!</f>
        <v>#REF!</v>
      </c>
      <c r="V109" t="e">
        <f>物品!#REF!</f>
        <v>#REF!</v>
      </c>
      <c r="W109" t="e">
        <f>物品!#REF!</f>
        <v>#REF!</v>
      </c>
      <c r="X109" t="e">
        <f t="shared" si="15"/>
        <v>#REF!</v>
      </c>
      <c r="Y109" t="e">
        <f>物品!#REF!</f>
        <v>#REF!</v>
      </c>
      <c r="Z109" t="e">
        <f>物品!#REF!</f>
        <v>#REF!</v>
      </c>
      <c r="AA109" t="e">
        <f>物品!#REF!</f>
        <v>#REF!</v>
      </c>
      <c r="AB109" t="e">
        <f>物品!#REF!</f>
        <v>#REF!</v>
      </c>
      <c r="AC109" t="e">
        <f>物品!#REF!</f>
        <v>#REF!</v>
      </c>
      <c r="AD109" t="e">
        <f>物品!#REF!</f>
        <v>#REF!</v>
      </c>
      <c r="AE109" t="e">
        <f>物品!#REF!</f>
        <v>#REF!</v>
      </c>
      <c r="AF109" t="e">
        <f>物品!#REF!</f>
        <v>#REF!</v>
      </c>
      <c r="AG109" t="e">
        <f>物品!#REF!</f>
        <v>#REF!</v>
      </c>
      <c r="AH109" t="e">
        <f>物品!#REF!</f>
        <v>#REF!</v>
      </c>
      <c r="AI109" t="e">
        <f t="shared" si="16"/>
        <v>#REF!</v>
      </c>
      <c r="AJ109" t="e">
        <f>物品!#REF!</f>
        <v>#REF!</v>
      </c>
      <c r="AK109" t="e">
        <f>物品!#REF!</f>
        <v>#REF!</v>
      </c>
      <c r="AL109" t="e">
        <f>物品!#REF!</f>
        <v>#REF!</v>
      </c>
      <c r="AM109" t="e">
        <f>物品!#REF!</f>
        <v>#REF!</v>
      </c>
      <c r="AN109" t="e">
        <f>物品!#REF!</f>
        <v>#REF!</v>
      </c>
      <c r="AO109" t="e">
        <f>物品!#REF!</f>
        <v>#REF!</v>
      </c>
      <c r="AP109" t="e">
        <f>物品!#REF!</f>
        <v>#REF!</v>
      </c>
      <c r="AQ109" t="e">
        <f>物品!#REF!</f>
        <v>#REF!</v>
      </c>
      <c r="AR109" t="e">
        <f>物品!#REF!</f>
        <v>#REF!</v>
      </c>
      <c r="AS109" t="e">
        <f>物品!#REF!</f>
        <v>#REF!</v>
      </c>
      <c r="AT109" t="e">
        <f t="shared" si="17"/>
        <v>#REF!</v>
      </c>
      <c r="AU109" t="e">
        <f>物品!#REF!</f>
        <v>#REF!</v>
      </c>
      <c r="AV109" t="e">
        <f>物品!#REF!</f>
        <v>#REF!</v>
      </c>
      <c r="AW109" t="e">
        <f>物品!#REF!</f>
        <v>#REF!</v>
      </c>
      <c r="AX109" t="e">
        <f>物品!#REF!</f>
        <v>#REF!</v>
      </c>
      <c r="AY109" t="e">
        <f>物品!#REF!</f>
        <v>#REF!</v>
      </c>
      <c r="AZ109" t="e">
        <f>物品!#REF!</f>
        <v>#REF!</v>
      </c>
      <c r="BA109" t="e">
        <f>物品!#REF!</f>
        <v>#REF!</v>
      </c>
      <c r="BB109" t="e">
        <f>物品!#REF!</f>
        <v>#REF!</v>
      </c>
      <c r="BC109" t="e">
        <f>物品!#REF!</f>
        <v>#REF!</v>
      </c>
      <c r="BD109" t="e">
        <f>物品!#REF!</f>
        <v>#REF!</v>
      </c>
      <c r="BE109" t="e">
        <f t="shared" si="18"/>
        <v>#REF!</v>
      </c>
      <c r="BF109" t="e">
        <f>物品!#REF!</f>
        <v>#REF!</v>
      </c>
      <c r="BG109" t="e">
        <f>物品!#REF!</f>
        <v>#REF!</v>
      </c>
      <c r="BH109" t="e">
        <f>物品!#REF!</f>
        <v>#REF!</v>
      </c>
      <c r="BI109" t="e">
        <f>物品!#REF!</f>
        <v>#REF!</v>
      </c>
      <c r="BJ109" t="e">
        <f>物品!#REF!</f>
        <v>#REF!</v>
      </c>
      <c r="BK109" t="e">
        <f>物品!#REF!</f>
        <v>#REF!</v>
      </c>
      <c r="BL109" t="e">
        <f>物品!#REF!</f>
        <v>#REF!</v>
      </c>
      <c r="BM109" t="e">
        <f>物品!#REF!</f>
        <v>#REF!</v>
      </c>
      <c r="BN109" t="e">
        <f>物品!#REF!</f>
        <v>#REF!</v>
      </c>
      <c r="BO109" t="e">
        <f>物品!#REF!</f>
        <v>#REF!</v>
      </c>
      <c r="BP109" t="e">
        <f t="shared" si="19"/>
        <v>#REF!</v>
      </c>
      <c r="BQ109" t="e">
        <f>物品!#REF!</f>
        <v>#REF!</v>
      </c>
      <c r="BR109" t="e">
        <f>物品!#REF!</f>
        <v>#REF!</v>
      </c>
      <c r="BS109" t="e">
        <f>物品!#REF!</f>
        <v>#REF!</v>
      </c>
      <c r="BT109" t="e">
        <f>物品!#REF!</f>
        <v>#REF!</v>
      </c>
      <c r="BU109" t="e">
        <f>物品!#REF!</f>
        <v>#REF!</v>
      </c>
      <c r="BV109" t="e">
        <f>物品!#REF!</f>
        <v>#REF!</v>
      </c>
      <c r="BW109" t="e">
        <f>物品!#REF!</f>
        <v>#REF!</v>
      </c>
      <c r="BX109" t="e">
        <f>物品!#REF!</f>
        <v>#REF!</v>
      </c>
      <c r="BY109" t="e">
        <f>物品!#REF!</f>
        <v>#REF!</v>
      </c>
      <c r="BZ109" t="e">
        <f>物品!#REF!</f>
        <v>#REF!</v>
      </c>
      <c r="CA109" t="e">
        <f t="shared" si="20"/>
        <v>#REF!</v>
      </c>
      <c r="CB109" t="e">
        <f t="shared" si="21"/>
        <v>#REF!</v>
      </c>
      <c r="CC109" t="e">
        <f t="shared" si="22"/>
        <v>#REF!</v>
      </c>
      <c r="CD109" t="e">
        <f t="shared" si="23"/>
        <v>#REF!</v>
      </c>
      <c r="CE109" t="e">
        <f t="shared" si="24"/>
        <v>#REF!</v>
      </c>
      <c r="CF109" t="e">
        <f t="shared" si="25"/>
        <v>#REF!</v>
      </c>
      <c r="CG109" t="e">
        <f t="shared" si="26"/>
        <v>#REF!</v>
      </c>
      <c r="CH109" t="e">
        <f t="shared" si="27"/>
        <v>#REF!</v>
      </c>
    </row>
    <row r="110" spans="1:86">
      <c r="A110" t="e">
        <f>物品!#REF!</f>
        <v>#REF!</v>
      </c>
      <c r="B110" t="e">
        <f>物品!#REF!</f>
        <v>#REF!</v>
      </c>
      <c r="C110" t="e">
        <f>物品!#REF!</f>
        <v>#REF!</v>
      </c>
      <c r="D110" t="e">
        <f>物品!#REF!</f>
        <v>#REF!</v>
      </c>
      <c r="E110" t="e">
        <f>物品!#REF!</f>
        <v>#REF!</v>
      </c>
      <c r="F110" t="e">
        <f>物品!#REF!</f>
        <v>#REF!</v>
      </c>
      <c r="G110" t="e">
        <f>物品!#REF!</f>
        <v>#REF!</v>
      </c>
      <c r="H110" t="e">
        <f>物品!#REF!</f>
        <v>#REF!</v>
      </c>
      <c r="I110" t="e">
        <f>物品!#REF!</f>
        <v>#REF!</v>
      </c>
      <c r="J110" t="e">
        <f>物品!#REF!</f>
        <v>#REF!</v>
      </c>
      <c r="K110" t="e">
        <f>物品!#REF!</f>
        <v>#REF!</v>
      </c>
      <c r="L110" t="e">
        <f>物品!#REF!</f>
        <v>#REF!</v>
      </c>
      <c r="M110" t="e">
        <f t="shared" si="14"/>
        <v>#REF!</v>
      </c>
      <c r="N110" t="e">
        <f>物品!#REF!</f>
        <v>#REF!</v>
      </c>
      <c r="O110" t="e">
        <f>物品!#REF!</f>
        <v>#REF!</v>
      </c>
      <c r="P110" t="e">
        <f>物品!#REF!</f>
        <v>#REF!</v>
      </c>
      <c r="Q110" t="e">
        <f>物品!#REF!</f>
        <v>#REF!</v>
      </c>
      <c r="R110" t="e">
        <f>物品!#REF!</f>
        <v>#REF!</v>
      </c>
      <c r="S110" t="e">
        <f>物品!#REF!</f>
        <v>#REF!</v>
      </c>
      <c r="T110" t="e">
        <f>物品!#REF!</f>
        <v>#REF!</v>
      </c>
      <c r="U110" t="e">
        <f>物品!#REF!</f>
        <v>#REF!</v>
      </c>
      <c r="V110" t="e">
        <f>物品!#REF!</f>
        <v>#REF!</v>
      </c>
      <c r="W110" t="e">
        <f>物品!#REF!</f>
        <v>#REF!</v>
      </c>
      <c r="X110" t="e">
        <f t="shared" si="15"/>
        <v>#REF!</v>
      </c>
      <c r="Y110" t="e">
        <f>物品!#REF!</f>
        <v>#REF!</v>
      </c>
      <c r="Z110" t="e">
        <f>物品!#REF!</f>
        <v>#REF!</v>
      </c>
      <c r="AA110" t="e">
        <f>物品!#REF!</f>
        <v>#REF!</v>
      </c>
      <c r="AB110" t="e">
        <f>物品!#REF!</f>
        <v>#REF!</v>
      </c>
      <c r="AC110" t="e">
        <f>物品!#REF!</f>
        <v>#REF!</v>
      </c>
      <c r="AD110" t="e">
        <f>物品!#REF!</f>
        <v>#REF!</v>
      </c>
      <c r="AE110" t="e">
        <f>物品!#REF!</f>
        <v>#REF!</v>
      </c>
      <c r="AF110" t="e">
        <f>物品!#REF!</f>
        <v>#REF!</v>
      </c>
      <c r="AG110" t="e">
        <f>物品!#REF!</f>
        <v>#REF!</v>
      </c>
      <c r="AH110" t="e">
        <f>物品!#REF!</f>
        <v>#REF!</v>
      </c>
      <c r="AI110" t="e">
        <f t="shared" si="16"/>
        <v>#REF!</v>
      </c>
      <c r="AJ110" t="e">
        <f>物品!#REF!</f>
        <v>#REF!</v>
      </c>
      <c r="AK110" t="e">
        <f>物品!#REF!</f>
        <v>#REF!</v>
      </c>
      <c r="AL110" t="e">
        <f>物品!#REF!</f>
        <v>#REF!</v>
      </c>
      <c r="AM110" t="e">
        <f>物品!#REF!</f>
        <v>#REF!</v>
      </c>
      <c r="AN110" t="e">
        <f>物品!#REF!</f>
        <v>#REF!</v>
      </c>
      <c r="AO110" t="e">
        <f>物品!#REF!</f>
        <v>#REF!</v>
      </c>
      <c r="AP110" t="e">
        <f>物品!#REF!</f>
        <v>#REF!</v>
      </c>
      <c r="AQ110" t="e">
        <f>物品!#REF!</f>
        <v>#REF!</v>
      </c>
      <c r="AR110" t="e">
        <f>物品!#REF!</f>
        <v>#REF!</v>
      </c>
      <c r="AS110" t="e">
        <f>物品!#REF!</f>
        <v>#REF!</v>
      </c>
      <c r="AT110" t="e">
        <f t="shared" si="17"/>
        <v>#REF!</v>
      </c>
      <c r="AU110" t="e">
        <f>物品!#REF!</f>
        <v>#REF!</v>
      </c>
      <c r="AV110" t="e">
        <f>物品!#REF!</f>
        <v>#REF!</v>
      </c>
      <c r="AW110" t="e">
        <f>物品!#REF!</f>
        <v>#REF!</v>
      </c>
      <c r="AX110" t="e">
        <f>物品!#REF!</f>
        <v>#REF!</v>
      </c>
      <c r="AY110" t="e">
        <f>物品!#REF!</f>
        <v>#REF!</v>
      </c>
      <c r="AZ110" t="e">
        <f>物品!#REF!</f>
        <v>#REF!</v>
      </c>
      <c r="BA110" t="e">
        <f>物品!#REF!</f>
        <v>#REF!</v>
      </c>
      <c r="BB110" t="e">
        <f>物品!#REF!</f>
        <v>#REF!</v>
      </c>
      <c r="BC110" t="e">
        <f>物品!#REF!</f>
        <v>#REF!</v>
      </c>
      <c r="BD110" t="e">
        <f>物品!#REF!</f>
        <v>#REF!</v>
      </c>
      <c r="BE110" t="e">
        <f t="shared" si="18"/>
        <v>#REF!</v>
      </c>
      <c r="BF110" t="e">
        <f>物品!#REF!</f>
        <v>#REF!</v>
      </c>
      <c r="BG110" t="e">
        <f>物品!#REF!</f>
        <v>#REF!</v>
      </c>
      <c r="BH110" t="e">
        <f>物品!#REF!</f>
        <v>#REF!</v>
      </c>
      <c r="BI110" t="e">
        <f>物品!#REF!</f>
        <v>#REF!</v>
      </c>
      <c r="BJ110" t="e">
        <f>物品!#REF!</f>
        <v>#REF!</v>
      </c>
      <c r="BK110" t="e">
        <f>物品!#REF!</f>
        <v>#REF!</v>
      </c>
      <c r="BL110" t="e">
        <f>物品!#REF!</f>
        <v>#REF!</v>
      </c>
      <c r="BM110" t="e">
        <f>物品!#REF!</f>
        <v>#REF!</v>
      </c>
      <c r="BN110" t="e">
        <f>物品!#REF!</f>
        <v>#REF!</v>
      </c>
      <c r="BO110" t="e">
        <f>物品!#REF!</f>
        <v>#REF!</v>
      </c>
      <c r="BP110" t="e">
        <f t="shared" si="19"/>
        <v>#REF!</v>
      </c>
      <c r="BQ110" t="e">
        <f>物品!#REF!</f>
        <v>#REF!</v>
      </c>
      <c r="BR110" t="e">
        <f>物品!#REF!</f>
        <v>#REF!</v>
      </c>
      <c r="BS110" t="e">
        <f>物品!#REF!</f>
        <v>#REF!</v>
      </c>
      <c r="BT110" t="e">
        <f>物品!#REF!</f>
        <v>#REF!</v>
      </c>
      <c r="BU110" t="e">
        <f>物品!#REF!</f>
        <v>#REF!</v>
      </c>
      <c r="BV110" t="e">
        <f>物品!#REF!</f>
        <v>#REF!</v>
      </c>
      <c r="BW110" t="e">
        <f>物品!#REF!</f>
        <v>#REF!</v>
      </c>
      <c r="BX110" t="e">
        <f>物品!#REF!</f>
        <v>#REF!</v>
      </c>
      <c r="BY110" t="e">
        <f>物品!#REF!</f>
        <v>#REF!</v>
      </c>
      <c r="BZ110" t="e">
        <f>物品!#REF!</f>
        <v>#REF!</v>
      </c>
      <c r="CA110" t="e">
        <f t="shared" si="20"/>
        <v>#REF!</v>
      </c>
      <c r="CB110" t="e">
        <f t="shared" si="21"/>
        <v>#REF!</v>
      </c>
      <c r="CC110" t="e">
        <f t="shared" si="22"/>
        <v>#REF!</v>
      </c>
      <c r="CD110" t="e">
        <f t="shared" si="23"/>
        <v>#REF!</v>
      </c>
      <c r="CE110" t="e">
        <f t="shared" si="24"/>
        <v>#REF!</v>
      </c>
      <c r="CF110" t="e">
        <f t="shared" si="25"/>
        <v>#REF!</v>
      </c>
      <c r="CG110" t="e">
        <f t="shared" si="26"/>
        <v>#REF!</v>
      </c>
      <c r="CH110" t="e">
        <f t="shared" si="27"/>
        <v>#REF!</v>
      </c>
    </row>
    <row r="111" spans="1:86">
      <c r="A111" t="e">
        <f>物品!#REF!</f>
        <v>#REF!</v>
      </c>
      <c r="B111" t="e">
        <f>物品!#REF!</f>
        <v>#REF!</v>
      </c>
      <c r="C111" t="e">
        <f>物品!#REF!</f>
        <v>#REF!</v>
      </c>
      <c r="D111" t="e">
        <f>物品!#REF!</f>
        <v>#REF!</v>
      </c>
      <c r="E111" t="e">
        <f>物品!#REF!</f>
        <v>#REF!</v>
      </c>
      <c r="F111" t="e">
        <f>物品!#REF!</f>
        <v>#REF!</v>
      </c>
      <c r="G111" t="e">
        <f>物品!#REF!</f>
        <v>#REF!</v>
      </c>
      <c r="H111" t="e">
        <f>物品!#REF!</f>
        <v>#REF!</v>
      </c>
      <c r="I111" t="e">
        <f>物品!#REF!</f>
        <v>#REF!</v>
      </c>
      <c r="J111" t="e">
        <f>物品!#REF!</f>
        <v>#REF!</v>
      </c>
      <c r="K111" t="e">
        <f>物品!#REF!</f>
        <v>#REF!</v>
      </c>
      <c r="L111" t="e">
        <f>物品!#REF!</f>
        <v>#REF!</v>
      </c>
      <c r="M111" t="e">
        <f t="shared" si="14"/>
        <v>#REF!</v>
      </c>
      <c r="N111" t="e">
        <f>物品!#REF!</f>
        <v>#REF!</v>
      </c>
      <c r="O111" t="e">
        <f>物品!#REF!</f>
        <v>#REF!</v>
      </c>
      <c r="P111" t="e">
        <f>物品!#REF!</f>
        <v>#REF!</v>
      </c>
      <c r="Q111" t="e">
        <f>物品!#REF!</f>
        <v>#REF!</v>
      </c>
      <c r="R111" t="e">
        <f>物品!#REF!</f>
        <v>#REF!</v>
      </c>
      <c r="S111" t="e">
        <f>物品!#REF!</f>
        <v>#REF!</v>
      </c>
      <c r="T111" t="e">
        <f>物品!#REF!</f>
        <v>#REF!</v>
      </c>
      <c r="U111" t="e">
        <f>物品!#REF!</f>
        <v>#REF!</v>
      </c>
      <c r="V111" t="e">
        <f>物品!#REF!</f>
        <v>#REF!</v>
      </c>
      <c r="W111" t="e">
        <f>物品!#REF!</f>
        <v>#REF!</v>
      </c>
      <c r="X111" t="e">
        <f t="shared" si="15"/>
        <v>#REF!</v>
      </c>
      <c r="Y111" t="e">
        <f>物品!#REF!</f>
        <v>#REF!</v>
      </c>
      <c r="Z111" t="e">
        <f>物品!#REF!</f>
        <v>#REF!</v>
      </c>
      <c r="AA111" t="e">
        <f>物品!#REF!</f>
        <v>#REF!</v>
      </c>
      <c r="AB111" t="e">
        <f>物品!#REF!</f>
        <v>#REF!</v>
      </c>
      <c r="AC111" t="e">
        <f>物品!#REF!</f>
        <v>#REF!</v>
      </c>
      <c r="AD111" t="e">
        <f>物品!#REF!</f>
        <v>#REF!</v>
      </c>
      <c r="AE111" t="e">
        <f>物品!#REF!</f>
        <v>#REF!</v>
      </c>
      <c r="AF111" t="e">
        <f>物品!#REF!</f>
        <v>#REF!</v>
      </c>
      <c r="AG111" t="e">
        <f>物品!#REF!</f>
        <v>#REF!</v>
      </c>
      <c r="AH111" t="e">
        <f>物品!#REF!</f>
        <v>#REF!</v>
      </c>
      <c r="AI111" t="e">
        <f t="shared" si="16"/>
        <v>#REF!</v>
      </c>
      <c r="AJ111" t="e">
        <f>物品!#REF!</f>
        <v>#REF!</v>
      </c>
      <c r="AK111" t="e">
        <f>物品!#REF!</f>
        <v>#REF!</v>
      </c>
      <c r="AL111" t="e">
        <f>物品!#REF!</f>
        <v>#REF!</v>
      </c>
      <c r="AM111" t="e">
        <f>物品!#REF!</f>
        <v>#REF!</v>
      </c>
      <c r="AN111" t="e">
        <f>物品!#REF!</f>
        <v>#REF!</v>
      </c>
      <c r="AO111" t="e">
        <f>物品!#REF!</f>
        <v>#REF!</v>
      </c>
      <c r="AP111" t="e">
        <f>物品!#REF!</f>
        <v>#REF!</v>
      </c>
      <c r="AQ111" t="e">
        <f>物品!#REF!</f>
        <v>#REF!</v>
      </c>
      <c r="AR111" t="e">
        <f>物品!#REF!</f>
        <v>#REF!</v>
      </c>
      <c r="AS111" t="e">
        <f>物品!#REF!</f>
        <v>#REF!</v>
      </c>
      <c r="AT111" t="e">
        <f t="shared" si="17"/>
        <v>#REF!</v>
      </c>
      <c r="AU111" t="e">
        <f>物品!#REF!</f>
        <v>#REF!</v>
      </c>
      <c r="AV111" t="e">
        <f>物品!#REF!</f>
        <v>#REF!</v>
      </c>
      <c r="AW111" t="e">
        <f>物品!#REF!</f>
        <v>#REF!</v>
      </c>
      <c r="AX111" t="e">
        <f>物品!#REF!</f>
        <v>#REF!</v>
      </c>
      <c r="AY111" t="e">
        <f>物品!#REF!</f>
        <v>#REF!</v>
      </c>
      <c r="AZ111" t="e">
        <f>物品!#REF!</f>
        <v>#REF!</v>
      </c>
      <c r="BA111" t="e">
        <f>物品!#REF!</f>
        <v>#REF!</v>
      </c>
      <c r="BB111" t="e">
        <f>物品!#REF!</f>
        <v>#REF!</v>
      </c>
      <c r="BC111" t="e">
        <f>物品!#REF!</f>
        <v>#REF!</v>
      </c>
      <c r="BD111" t="e">
        <f>物品!#REF!</f>
        <v>#REF!</v>
      </c>
      <c r="BE111" t="e">
        <f t="shared" si="18"/>
        <v>#REF!</v>
      </c>
      <c r="BF111" t="e">
        <f>物品!#REF!</f>
        <v>#REF!</v>
      </c>
      <c r="BG111" t="e">
        <f>物品!#REF!</f>
        <v>#REF!</v>
      </c>
      <c r="BH111" t="e">
        <f>物品!#REF!</f>
        <v>#REF!</v>
      </c>
      <c r="BI111" t="e">
        <f>物品!#REF!</f>
        <v>#REF!</v>
      </c>
      <c r="BJ111" t="e">
        <f>物品!#REF!</f>
        <v>#REF!</v>
      </c>
      <c r="BK111" t="e">
        <f>物品!#REF!</f>
        <v>#REF!</v>
      </c>
      <c r="BL111" t="e">
        <f>物品!#REF!</f>
        <v>#REF!</v>
      </c>
      <c r="BM111" t="e">
        <f>物品!#REF!</f>
        <v>#REF!</v>
      </c>
      <c r="BN111" t="e">
        <f>物品!#REF!</f>
        <v>#REF!</v>
      </c>
      <c r="BO111" t="e">
        <f>物品!#REF!</f>
        <v>#REF!</v>
      </c>
      <c r="BP111" t="e">
        <f t="shared" si="19"/>
        <v>#REF!</v>
      </c>
      <c r="BQ111" t="e">
        <f>物品!#REF!</f>
        <v>#REF!</v>
      </c>
      <c r="BR111" t="e">
        <f>物品!#REF!</f>
        <v>#REF!</v>
      </c>
      <c r="BS111" t="e">
        <f>物品!#REF!</f>
        <v>#REF!</v>
      </c>
      <c r="BT111" t="e">
        <f>物品!#REF!</f>
        <v>#REF!</v>
      </c>
      <c r="BU111" t="e">
        <f>物品!#REF!</f>
        <v>#REF!</v>
      </c>
      <c r="BV111" t="e">
        <f>物品!#REF!</f>
        <v>#REF!</v>
      </c>
      <c r="BW111" t="e">
        <f>物品!#REF!</f>
        <v>#REF!</v>
      </c>
      <c r="BX111" t="e">
        <f>物品!#REF!</f>
        <v>#REF!</v>
      </c>
      <c r="BY111" t="e">
        <f>物品!#REF!</f>
        <v>#REF!</v>
      </c>
      <c r="BZ111" t="e">
        <f>物品!#REF!</f>
        <v>#REF!</v>
      </c>
      <c r="CA111" t="e">
        <f t="shared" si="20"/>
        <v>#REF!</v>
      </c>
      <c r="CB111" t="e">
        <f t="shared" si="21"/>
        <v>#REF!</v>
      </c>
      <c r="CC111" t="e">
        <f t="shared" si="22"/>
        <v>#REF!</v>
      </c>
      <c r="CD111" t="e">
        <f t="shared" si="23"/>
        <v>#REF!</v>
      </c>
      <c r="CE111" t="e">
        <f t="shared" si="24"/>
        <v>#REF!</v>
      </c>
      <c r="CF111" t="e">
        <f t="shared" si="25"/>
        <v>#REF!</v>
      </c>
      <c r="CG111" t="e">
        <f t="shared" si="26"/>
        <v>#REF!</v>
      </c>
      <c r="CH111" t="e">
        <f t="shared" si="27"/>
        <v>#REF!</v>
      </c>
    </row>
    <row r="112" spans="1:86">
      <c r="A112" t="e">
        <f>物品!#REF!</f>
        <v>#REF!</v>
      </c>
      <c r="B112" t="e">
        <f>物品!#REF!</f>
        <v>#REF!</v>
      </c>
      <c r="C112" t="e">
        <f>物品!#REF!</f>
        <v>#REF!</v>
      </c>
      <c r="D112" t="e">
        <f>物品!#REF!</f>
        <v>#REF!</v>
      </c>
      <c r="E112" t="e">
        <f>物品!#REF!</f>
        <v>#REF!</v>
      </c>
      <c r="F112" t="e">
        <f>物品!#REF!</f>
        <v>#REF!</v>
      </c>
      <c r="G112" t="e">
        <f>物品!#REF!</f>
        <v>#REF!</v>
      </c>
      <c r="H112" t="e">
        <f>物品!#REF!</f>
        <v>#REF!</v>
      </c>
      <c r="I112" t="e">
        <f>物品!#REF!</f>
        <v>#REF!</v>
      </c>
      <c r="J112" t="e">
        <f>物品!#REF!</f>
        <v>#REF!</v>
      </c>
      <c r="K112" t="e">
        <f>物品!#REF!</f>
        <v>#REF!</v>
      </c>
      <c r="L112" t="e">
        <f>物品!#REF!</f>
        <v>#REF!</v>
      </c>
      <c r="M112" t="e">
        <f t="shared" si="14"/>
        <v>#REF!</v>
      </c>
      <c r="N112" t="e">
        <f>物品!#REF!</f>
        <v>#REF!</v>
      </c>
      <c r="O112" t="e">
        <f>物品!#REF!</f>
        <v>#REF!</v>
      </c>
      <c r="P112" t="e">
        <f>物品!#REF!</f>
        <v>#REF!</v>
      </c>
      <c r="Q112" t="e">
        <f>物品!#REF!</f>
        <v>#REF!</v>
      </c>
      <c r="R112" t="e">
        <f>物品!#REF!</f>
        <v>#REF!</v>
      </c>
      <c r="S112" t="e">
        <f>物品!#REF!</f>
        <v>#REF!</v>
      </c>
      <c r="T112" t="e">
        <f>物品!#REF!</f>
        <v>#REF!</v>
      </c>
      <c r="U112" t="e">
        <f>物品!#REF!</f>
        <v>#REF!</v>
      </c>
      <c r="V112" t="e">
        <f>物品!#REF!</f>
        <v>#REF!</v>
      </c>
      <c r="W112" t="e">
        <f>物品!#REF!</f>
        <v>#REF!</v>
      </c>
      <c r="X112" t="e">
        <f t="shared" si="15"/>
        <v>#REF!</v>
      </c>
      <c r="Y112" t="e">
        <f>物品!#REF!</f>
        <v>#REF!</v>
      </c>
      <c r="Z112" t="e">
        <f>物品!#REF!</f>
        <v>#REF!</v>
      </c>
      <c r="AA112" t="e">
        <f>物品!#REF!</f>
        <v>#REF!</v>
      </c>
      <c r="AB112" t="e">
        <f>物品!#REF!</f>
        <v>#REF!</v>
      </c>
      <c r="AC112" t="e">
        <f>物品!#REF!</f>
        <v>#REF!</v>
      </c>
      <c r="AD112" t="e">
        <f>物品!#REF!</f>
        <v>#REF!</v>
      </c>
      <c r="AE112" t="e">
        <f>物品!#REF!</f>
        <v>#REF!</v>
      </c>
      <c r="AF112" t="e">
        <f>物品!#REF!</f>
        <v>#REF!</v>
      </c>
      <c r="AG112" t="e">
        <f>物品!#REF!</f>
        <v>#REF!</v>
      </c>
      <c r="AH112" t="e">
        <f>物品!#REF!</f>
        <v>#REF!</v>
      </c>
      <c r="AI112" t="e">
        <f t="shared" si="16"/>
        <v>#REF!</v>
      </c>
      <c r="AJ112" t="e">
        <f>物品!#REF!</f>
        <v>#REF!</v>
      </c>
      <c r="AK112" t="e">
        <f>物品!#REF!</f>
        <v>#REF!</v>
      </c>
      <c r="AL112" t="e">
        <f>物品!#REF!</f>
        <v>#REF!</v>
      </c>
      <c r="AM112" t="e">
        <f>物品!#REF!</f>
        <v>#REF!</v>
      </c>
      <c r="AN112" t="e">
        <f>物品!#REF!</f>
        <v>#REF!</v>
      </c>
      <c r="AO112" t="e">
        <f>物品!#REF!</f>
        <v>#REF!</v>
      </c>
      <c r="AP112" t="e">
        <f>物品!#REF!</f>
        <v>#REF!</v>
      </c>
      <c r="AQ112" t="e">
        <f>物品!#REF!</f>
        <v>#REF!</v>
      </c>
      <c r="AR112" t="e">
        <f>物品!#REF!</f>
        <v>#REF!</v>
      </c>
      <c r="AS112" t="e">
        <f>物品!#REF!</f>
        <v>#REF!</v>
      </c>
      <c r="AT112" t="e">
        <f t="shared" si="17"/>
        <v>#REF!</v>
      </c>
      <c r="AU112" t="e">
        <f>物品!#REF!</f>
        <v>#REF!</v>
      </c>
      <c r="AV112" t="e">
        <f>物品!#REF!</f>
        <v>#REF!</v>
      </c>
      <c r="AW112" t="e">
        <f>物品!#REF!</f>
        <v>#REF!</v>
      </c>
      <c r="AX112" t="e">
        <f>物品!#REF!</f>
        <v>#REF!</v>
      </c>
      <c r="AY112" t="e">
        <f>物品!#REF!</f>
        <v>#REF!</v>
      </c>
      <c r="AZ112" t="e">
        <f>物品!#REF!</f>
        <v>#REF!</v>
      </c>
      <c r="BA112" t="e">
        <f>物品!#REF!</f>
        <v>#REF!</v>
      </c>
      <c r="BB112" t="e">
        <f>物品!#REF!</f>
        <v>#REF!</v>
      </c>
      <c r="BC112" t="e">
        <f>物品!#REF!</f>
        <v>#REF!</v>
      </c>
      <c r="BD112" t="e">
        <f>物品!#REF!</f>
        <v>#REF!</v>
      </c>
      <c r="BE112" t="e">
        <f t="shared" si="18"/>
        <v>#REF!</v>
      </c>
      <c r="BF112" t="e">
        <f>物品!#REF!</f>
        <v>#REF!</v>
      </c>
      <c r="BG112" t="e">
        <f>物品!#REF!</f>
        <v>#REF!</v>
      </c>
      <c r="BH112" t="e">
        <f>物品!#REF!</f>
        <v>#REF!</v>
      </c>
      <c r="BI112" t="e">
        <f>物品!#REF!</f>
        <v>#REF!</v>
      </c>
      <c r="BJ112" t="e">
        <f>物品!#REF!</f>
        <v>#REF!</v>
      </c>
      <c r="BK112" t="e">
        <f>物品!#REF!</f>
        <v>#REF!</v>
      </c>
      <c r="BL112" t="e">
        <f>物品!#REF!</f>
        <v>#REF!</v>
      </c>
      <c r="BM112" t="e">
        <f>物品!#REF!</f>
        <v>#REF!</v>
      </c>
      <c r="BN112" t="e">
        <f>物品!#REF!</f>
        <v>#REF!</v>
      </c>
      <c r="BO112" t="e">
        <f>物品!#REF!</f>
        <v>#REF!</v>
      </c>
      <c r="BP112" t="e">
        <f t="shared" si="19"/>
        <v>#REF!</v>
      </c>
      <c r="BQ112" t="e">
        <f>物品!#REF!</f>
        <v>#REF!</v>
      </c>
      <c r="BR112" t="e">
        <f>物品!#REF!</f>
        <v>#REF!</v>
      </c>
      <c r="BS112" t="e">
        <f>物品!#REF!</f>
        <v>#REF!</v>
      </c>
      <c r="BT112" t="e">
        <f>物品!#REF!</f>
        <v>#REF!</v>
      </c>
      <c r="BU112" t="e">
        <f>物品!#REF!</f>
        <v>#REF!</v>
      </c>
      <c r="BV112" t="e">
        <f>物品!#REF!</f>
        <v>#REF!</v>
      </c>
      <c r="BW112" t="e">
        <f>物品!#REF!</f>
        <v>#REF!</v>
      </c>
      <c r="BX112" t="e">
        <f>物品!#REF!</f>
        <v>#REF!</v>
      </c>
      <c r="BY112" t="e">
        <f>物品!#REF!</f>
        <v>#REF!</v>
      </c>
      <c r="BZ112" t="e">
        <f>物品!#REF!</f>
        <v>#REF!</v>
      </c>
      <c r="CA112" t="e">
        <f t="shared" si="20"/>
        <v>#REF!</v>
      </c>
      <c r="CB112" t="e">
        <f t="shared" si="21"/>
        <v>#REF!</v>
      </c>
      <c r="CC112" t="e">
        <f t="shared" si="22"/>
        <v>#REF!</v>
      </c>
      <c r="CD112" t="e">
        <f t="shared" si="23"/>
        <v>#REF!</v>
      </c>
      <c r="CE112" t="e">
        <f t="shared" si="24"/>
        <v>#REF!</v>
      </c>
      <c r="CF112" t="e">
        <f t="shared" si="25"/>
        <v>#REF!</v>
      </c>
      <c r="CG112" t="e">
        <f t="shared" si="26"/>
        <v>#REF!</v>
      </c>
      <c r="CH112" t="e">
        <f t="shared" si="27"/>
        <v>#REF!</v>
      </c>
    </row>
    <row r="113" spans="1:86">
      <c r="A113" t="e">
        <f>物品!#REF!</f>
        <v>#REF!</v>
      </c>
      <c r="B113" t="e">
        <f>物品!#REF!</f>
        <v>#REF!</v>
      </c>
      <c r="C113" t="e">
        <f>物品!#REF!</f>
        <v>#REF!</v>
      </c>
      <c r="D113" t="e">
        <f>物品!#REF!</f>
        <v>#REF!</v>
      </c>
      <c r="E113" t="e">
        <f>物品!#REF!</f>
        <v>#REF!</v>
      </c>
      <c r="F113" t="e">
        <f>物品!#REF!</f>
        <v>#REF!</v>
      </c>
      <c r="G113" t="e">
        <f>物品!#REF!</f>
        <v>#REF!</v>
      </c>
      <c r="H113" t="e">
        <f>物品!#REF!</f>
        <v>#REF!</v>
      </c>
      <c r="I113" t="e">
        <f>物品!#REF!</f>
        <v>#REF!</v>
      </c>
      <c r="J113" t="e">
        <f>物品!#REF!</f>
        <v>#REF!</v>
      </c>
      <c r="K113" t="e">
        <f>物品!#REF!</f>
        <v>#REF!</v>
      </c>
      <c r="L113" t="e">
        <f>物品!#REF!</f>
        <v>#REF!</v>
      </c>
      <c r="M113" t="e">
        <f t="shared" si="14"/>
        <v>#REF!</v>
      </c>
      <c r="N113" t="e">
        <f>物品!#REF!</f>
        <v>#REF!</v>
      </c>
      <c r="O113" t="e">
        <f>物品!#REF!</f>
        <v>#REF!</v>
      </c>
      <c r="P113" t="e">
        <f>物品!#REF!</f>
        <v>#REF!</v>
      </c>
      <c r="Q113" t="e">
        <f>物品!#REF!</f>
        <v>#REF!</v>
      </c>
      <c r="R113" t="e">
        <f>物品!#REF!</f>
        <v>#REF!</v>
      </c>
      <c r="S113" t="e">
        <f>物品!#REF!</f>
        <v>#REF!</v>
      </c>
      <c r="T113" t="e">
        <f>物品!#REF!</f>
        <v>#REF!</v>
      </c>
      <c r="U113" t="e">
        <f>物品!#REF!</f>
        <v>#REF!</v>
      </c>
      <c r="V113" t="e">
        <f>物品!#REF!</f>
        <v>#REF!</v>
      </c>
      <c r="W113" t="e">
        <f>物品!#REF!</f>
        <v>#REF!</v>
      </c>
      <c r="X113" t="e">
        <f t="shared" si="15"/>
        <v>#REF!</v>
      </c>
      <c r="Y113" t="e">
        <f>物品!#REF!</f>
        <v>#REF!</v>
      </c>
      <c r="Z113" t="e">
        <f>物品!#REF!</f>
        <v>#REF!</v>
      </c>
      <c r="AA113" t="e">
        <f>物品!#REF!</f>
        <v>#REF!</v>
      </c>
      <c r="AB113" t="e">
        <f>物品!#REF!</f>
        <v>#REF!</v>
      </c>
      <c r="AC113" t="e">
        <f>物品!#REF!</f>
        <v>#REF!</v>
      </c>
      <c r="AD113" t="e">
        <f>物品!#REF!</f>
        <v>#REF!</v>
      </c>
      <c r="AE113" t="e">
        <f>物品!#REF!</f>
        <v>#REF!</v>
      </c>
      <c r="AF113" t="e">
        <f>物品!#REF!</f>
        <v>#REF!</v>
      </c>
      <c r="AG113" t="e">
        <f>物品!#REF!</f>
        <v>#REF!</v>
      </c>
      <c r="AH113" t="e">
        <f>物品!#REF!</f>
        <v>#REF!</v>
      </c>
      <c r="AI113" t="e">
        <f t="shared" si="16"/>
        <v>#REF!</v>
      </c>
      <c r="AJ113" t="e">
        <f>物品!#REF!</f>
        <v>#REF!</v>
      </c>
      <c r="AK113" t="e">
        <f>物品!#REF!</f>
        <v>#REF!</v>
      </c>
      <c r="AL113" t="e">
        <f>物品!#REF!</f>
        <v>#REF!</v>
      </c>
      <c r="AM113" t="e">
        <f>物品!#REF!</f>
        <v>#REF!</v>
      </c>
      <c r="AN113" t="e">
        <f>物品!#REF!</f>
        <v>#REF!</v>
      </c>
      <c r="AO113" t="e">
        <f>物品!#REF!</f>
        <v>#REF!</v>
      </c>
      <c r="AP113" t="e">
        <f>物品!#REF!</f>
        <v>#REF!</v>
      </c>
      <c r="AQ113" t="e">
        <f>物品!#REF!</f>
        <v>#REF!</v>
      </c>
      <c r="AR113" t="e">
        <f>物品!#REF!</f>
        <v>#REF!</v>
      </c>
      <c r="AS113" t="e">
        <f>物品!#REF!</f>
        <v>#REF!</v>
      </c>
      <c r="AT113" t="e">
        <f t="shared" si="17"/>
        <v>#REF!</v>
      </c>
      <c r="AU113" t="e">
        <f>物品!#REF!</f>
        <v>#REF!</v>
      </c>
      <c r="AV113" t="e">
        <f>物品!#REF!</f>
        <v>#REF!</v>
      </c>
      <c r="AW113" t="e">
        <f>物品!#REF!</f>
        <v>#REF!</v>
      </c>
      <c r="AX113" t="e">
        <f>物品!#REF!</f>
        <v>#REF!</v>
      </c>
      <c r="AY113" t="e">
        <f>物品!#REF!</f>
        <v>#REF!</v>
      </c>
      <c r="AZ113" t="e">
        <f>物品!#REF!</f>
        <v>#REF!</v>
      </c>
      <c r="BA113" t="e">
        <f>物品!#REF!</f>
        <v>#REF!</v>
      </c>
      <c r="BB113" t="e">
        <f>物品!#REF!</f>
        <v>#REF!</v>
      </c>
      <c r="BC113" t="e">
        <f>物品!#REF!</f>
        <v>#REF!</v>
      </c>
      <c r="BD113" t="e">
        <f>物品!#REF!</f>
        <v>#REF!</v>
      </c>
      <c r="BE113" t="e">
        <f t="shared" si="18"/>
        <v>#REF!</v>
      </c>
      <c r="BF113" t="e">
        <f>物品!#REF!</f>
        <v>#REF!</v>
      </c>
      <c r="BG113" t="e">
        <f>物品!#REF!</f>
        <v>#REF!</v>
      </c>
      <c r="BH113" t="e">
        <f>物品!#REF!</f>
        <v>#REF!</v>
      </c>
      <c r="BI113" t="e">
        <f>物品!#REF!</f>
        <v>#REF!</v>
      </c>
      <c r="BJ113" t="e">
        <f>物品!#REF!</f>
        <v>#REF!</v>
      </c>
      <c r="BK113" t="e">
        <f>物品!#REF!</f>
        <v>#REF!</v>
      </c>
      <c r="BL113" t="e">
        <f>物品!#REF!</f>
        <v>#REF!</v>
      </c>
      <c r="BM113" t="e">
        <f>物品!#REF!</f>
        <v>#REF!</v>
      </c>
      <c r="BN113" t="e">
        <f>物品!#REF!</f>
        <v>#REF!</v>
      </c>
      <c r="BO113" t="e">
        <f>物品!#REF!</f>
        <v>#REF!</v>
      </c>
      <c r="BP113" t="e">
        <f t="shared" si="19"/>
        <v>#REF!</v>
      </c>
      <c r="BQ113" t="e">
        <f>物品!#REF!</f>
        <v>#REF!</v>
      </c>
      <c r="BR113" t="e">
        <f>物品!#REF!</f>
        <v>#REF!</v>
      </c>
      <c r="BS113" t="e">
        <f>物品!#REF!</f>
        <v>#REF!</v>
      </c>
      <c r="BT113" t="e">
        <f>物品!#REF!</f>
        <v>#REF!</v>
      </c>
      <c r="BU113" t="e">
        <f>物品!#REF!</f>
        <v>#REF!</v>
      </c>
      <c r="BV113" t="e">
        <f>物品!#REF!</f>
        <v>#REF!</v>
      </c>
      <c r="BW113" t="e">
        <f>物品!#REF!</f>
        <v>#REF!</v>
      </c>
      <c r="BX113" t="e">
        <f>物品!#REF!</f>
        <v>#REF!</v>
      </c>
      <c r="BY113" t="e">
        <f>物品!#REF!</f>
        <v>#REF!</v>
      </c>
      <c r="BZ113" t="e">
        <f>物品!#REF!</f>
        <v>#REF!</v>
      </c>
      <c r="CA113" t="e">
        <f t="shared" si="20"/>
        <v>#REF!</v>
      </c>
      <c r="CB113" t="e">
        <f t="shared" si="21"/>
        <v>#REF!</v>
      </c>
      <c r="CC113" t="e">
        <f t="shared" si="22"/>
        <v>#REF!</v>
      </c>
      <c r="CD113" t="e">
        <f t="shared" si="23"/>
        <v>#REF!</v>
      </c>
      <c r="CE113" t="e">
        <f t="shared" si="24"/>
        <v>#REF!</v>
      </c>
      <c r="CF113" t="e">
        <f t="shared" si="25"/>
        <v>#REF!</v>
      </c>
      <c r="CG113" t="e">
        <f t="shared" si="26"/>
        <v>#REF!</v>
      </c>
      <c r="CH113" t="e">
        <f t="shared" si="27"/>
        <v>#REF!</v>
      </c>
    </row>
    <row r="114" spans="1:86">
      <c r="A114" t="e">
        <f>物品!#REF!</f>
        <v>#REF!</v>
      </c>
      <c r="B114" t="e">
        <f>物品!#REF!</f>
        <v>#REF!</v>
      </c>
      <c r="C114" t="e">
        <f>物品!#REF!</f>
        <v>#REF!</v>
      </c>
      <c r="D114" t="e">
        <f>物品!#REF!</f>
        <v>#REF!</v>
      </c>
      <c r="E114" t="e">
        <f>物品!#REF!</f>
        <v>#REF!</v>
      </c>
      <c r="F114" t="e">
        <f>物品!#REF!</f>
        <v>#REF!</v>
      </c>
      <c r="G114" t="e">
        <f>物品!#REF!</f>
        <v>#REF!</v>
      </c>
      <c r="H114" t="e">
        <f>物品!#REF!</f>
        <v>#REF!</v>
      </c>
      <c r="I114" t="e">
        <f>物品!#REF!</f>
        <v>#REF!</v>
      </c>
      <c r="J114" t="e">
        <f>物品!#REF!</f>
        <v>#REF!</v>
      </c>
      <c r="K114" t="e">
        <f>物品!#REF!</f>
        <v>#REF!</v>
      </c>
      <c r="L114" t="e">
        <f>物品!#REF!</f>
        <v>#REF!</v>
      </c>
      <c r="M114" t="e">
        <f t="shared" si="14"/>
        <v>#REF!</v>
      </c>
      <c r="N114" t="e">
        <f>物品!#REF!</f>
        <v>#REF!</v>
      </c>
      <c r="O114" t="e">
        <f>物品!#REF!</f>
        <v>#REF!</v>
      </c>
      <c r="P114" t="e">
        <f>物品!#REF!</f>
        <v>#REF!</v>
      </c>
      <c r="Q114" t="e">
        <f>物品!#REF!</f>
        <v>#REF!</v>
      </c>
      <c r="R114" t="e">
        <f>物品!#REF!</f>
        <v>#REF!</v>
      </c>
      <c r="S114" t="e">
        <f>物品!#REF!</f>
        <v>#REF!</v>
      </c>
      <c r="T114" t="e">
        <f>物品!#REF!</f>
        <v>#REF!</v>
      </c>
      <c r="U114" t="e">
        <f>物品!#REF!</f>
        <v>#REF!</v>
      </c>
      <c r="V114" t="e">
        <f>物品!#REF!</f>
        <v>#REF!</v>
      </c>
      <c r="W114" t="e">
        <f>物品!#REF!</f>
        <v>#REF!</v>
      </c>
      <c r="X114" t="e">
        <f t="shared" si="15"/>
        <v>#REF!</v>
      </c>
      <c r="Y114" t="e">
        <f>物品!#REF!</f>
        <v>#REF!</v>
      </c>
      <c r="Z114" t="e">
        <f>物品!#REF!</f>
        <v>#REF!</v>
      </c>
      <c r="AA114" t="e">
        <f>物品!#REF!</f>
        <v>#REF!</v>
      </c>
      <c r="AB114" t="e">
        <f>物品!#REF!</f>
        <v>#REF!</v>
      </c>
      <c r="AC114" t="e">
        <f>物品!#REF!</f>
        <v>#REF!</v>
      </c>
      <c r="AD114" t="e">
        <f>物品!#REF!</f>
        <v>#REF!</v>
      </c>
      <c r="AE114" t="e">
        <f>物品!#REF!</f>
        <v>#REF!</v>
      </c>
      <c r="AF114" t="e">
        <f>物品!#REF!</f>
        <v>#REF!</v>
      </c>
      <c r="AG114" t="e">
        <f>物品!#REF!</f>
        <v>#REF!</v>
      </c>
      <c r="AH114" t="e">
        <f>物品!#REF!</f>
        <v>#REF!</v>
      </c>
      <c r="AI114" t="e">
        <f t="shared" si="16"/>
        <v>#REF!</v>
      </c>
      <c r="AJ114" t="e">
        <f>物品!#REF!</f>
        <v>#REF!</v>
      </c>
      <c r="AK114" t="e">
        <f>物品!#REF!</f>
        <v>#REF!</v>
      </c>
      <c r="AL114" t="e">
        <f>物品!#REF!</f>
        <v>#REF!</v>
      </c>
      <c r="AM114" t="e">
        <f>物品!#REF!</f>
        <v>#REF!</v>
      </c>
      <c r="AN114" t="e">
        <f>物品!#REF!</f>
        <v>#REF!</v>
      </c>
      <c r="AO114" t="e">
        <f>物品!#REF!</f>
        <v>#REF!</v>
      </c>
      <c r="AP114" t="e">
        <f>物品!#REF!</f>
        <v>#REF!</v>
      </c>
      <c r="AQ114" t="e">
        <f>物品!#REF!</f>
        <v>#REF!</v>
      </c>
      <c r="AR114" t="e">
        <f>物品!#REF!</f>
        <v>#REF!</v>
      </c>
      <c r="AS114" t="e">
        <f>物品!#REF!</f>
        <v>#REF!</v>
      </c>
      <c r="AT114" t="e">
        <f t="shared" si="17"/>
        <v>#REF!</v>
      </c>
      <c r="AU114" t="e">
        <f>物品!#REF!</f>
        <v>#REF!</v>
      </c>
      <c r="AV114" t="e">
        <f>物品!#REF!</f>
        <v>#REF!</v>
      </c>
      <c r="AW114" t="e">
        <f>物品!#REF!</f>
        <v>#REF!</v>
      </c>
      <c r="AX114" t="e">
        <f>物品!#REF!</f>
        <v>#REF!</v>
      </c>
      <c r="AY114" t="e">
        <f>物品!#REF!</f>
        <v>#REF!</v>
      </c>
      <c r="AZ114" t="e">
        <f>物品!#REF!</f>
        <v>#REF!</v>
      </c>
      <c r="BA114" t="e">
        <f>物品!#REF!</f>
        <v>#REF!</v>
      </c>
      <c r="BB114" t="e">
        <f>物品!#REF!</f>
        <v>#REF!</v>
      </c>
      <c r="BC114" t="e">
        <f>物品!#REF!</f>
        <v>#REF!</v>
      </c>
      <c r="BD114" t="e">
        <f>物品!#REF!</f>
        <v>#REF!</v>
      </c>
      <c r="BE114" t="e">
        <f t="shared" si="18"/>
        <v>#REF!</v>
      </c>
      <c r="BF114" t="e">
        <f>物品!#REF!</f>
        <v>#REF!</v>
      </c>
      <c r="BG114" t="e">
        <f>物品!#REF!</f>
        <v>#REF!</v>
      </c>
      <c r="BH114" t="e">
        <f>物品!#REF!</f>
        <v>#REF!</v>
      </c>
      <c r="BI114" t="e">
        <f>物品!#REF!</f>
        <v>#REF!</v>
      </c>
      <c r="BJ114" t="e">
        <f>物品!#REF!</f>
        <v>#REF!</v>
      </c>
      <c r="BK114" t="e">
        <f>物品!#REF!</f>
        <v>#REF!</v>
      </c>
      <c r="BL114" t="e">
        <f>物品!#REF!</f>
        <v>#REF!</v>
      </c>
      <c r="BM114" t="e">
        <f>物品!#REF!</f>
        <v>#REF!</v>
      </c>
      <c r="BN114" t="e">
        <f>物品!#REF!</f>
        <v>#REF!</v>
      </c>
      <c r="BO114" t="e">
        <f>物品!#REF!</f>
        <v>#REF!</v>
      </c>
      <c r="BP114" t="e">
        <f t="shared" si="19"/>
        <v>#REF!</v>
      </c>
      <c r="BQ114" t="e">
        <f>物品!#REF!</f>
        <v>#REF!</v>
      </c>
      <c r="BR114" t="e">
        <f>物品!#REF!</f>
        <v>#REF!</v>
      </c>
      <c r="BS114" t="e">
        <f>物品!#REF!</f>
        <v>#REF!</v>
      </c>
      <c r="BT114" t="e">
        <f>物品!#REF!</f>
        <v>#REF!</v>
      </c>
      <c r="BU114" t="e">
        <f>物品!#REF!</f>
        <v>#REF!</v>
      </c>
      <c r="BV114" t="e">
        <f>物品!#REF!</f>
        <v>#REF!</v>
      </c>
      <c r="BW114" t="e">
        <f>物品!#REF!</f>
        <v>#REF!</v>
      </c>
      <c r="BX114" t="e">
        <f>物品!#REF!</f>
        <v>#REF!</v>
      </c>
      <c r="BY114" t="e">
        <f>物品!#REF!</f>
        <v>#REF!</v>
      </c>
      <c r="BZ114" t="e">
        <f>物品!#REF!</f>
        <v>#REF!</v>
      </c>
      <c r="CA114" t="e">
        <f t="shared" si="20"/>
        <v>#REF!</v>
      </c>
      <c r="CB114" t="e">
        <f t="shared" si="21"/>
        <v>#REF!</v>
      </c>
      <c r="CC114" t="e">
        <f t="shared" si="22"/>
        <v>#REF!</v>
      </c>
      <c r="CD114" t="e">
        <f t="shared" si="23"/>
        <v>#REF!</v>
      </c>
      <c r="CE114" t="e">
        <f t="shared" si="24"/>
        <v>#REF!</v>
      </c>
      <c r="CF114" t="e">
        <f t="shared" si="25"/>
        <v>#REF!</v>
      </c>
      <c r="CG114" t="e">
        <f t="shared" si="26"/>
        <v>#REF!</v>
      </c>
      <c r="CH114" t="e">
        <f t="shared" si="27"/>
        <v>#REF!</v>
      </c>
    </row>
    <row r="115" spans="1:86">
      <c r="A115" t="e">
        <f>物品!#REF!</f>
        <v>#REF!</v>
      </c>
      <c r="B115" t="e">
        <f>物品!#REF!</f>
        <v>#REF!</v>
      </c>
      <c r="C115" t="e">
        <f>物品!#REF!</f>
        <v>#REF!</v>
      </c>
      <c r="D115" t="e">
        <f>物品!#REF!</f>
        <v>#REF!</v>
      </c>
      <c r="E115" t="e">
        <f>物品!#REF!</f>
        <v>#REF!</v>
      </c>
      <c r="F115" t="e">
        <f>物品!#REF!</f>
        <v>#REF!</v>
      </c>
      <c r="G115" t="e">
        <f>物品!#REF!</f>
        <v>#REF!</v>
      </c>
      <c r="H115" t="e">
        <f>物品!#REF!</f>
        <v>#REF!</v>
      </c>
      <c r="I115" t="e">
        <f>物品!#REF!</f>
        <v>#REF!</v>
      </c>
      <c r="J115" t="e">
        <f>物品!#REF!</f>
        <v>#REF!</v>
      </c>
      <c r="K115" t="e">
        <f>物品!#REF!</f>
        <v>#REF!</v>
      </c>
      <c r="L115" t="e">
        <f>物品!#REF!</f>
        <v>#REF!</v>
      </c>
      <c r="M115" t="e">
        <f t="shared" si="14"/>
        <v>#REF!</v>
      </c>
      <c r="N115" t="e">
        <f>物品!#REF!</f>
        <v>#REF!</v>
      </c>
      <c r="O115" t="e">
        <f>物品!#REF!</f>
        <v>#REF!</v>
      </c>
      <c r="P115" t="e">
        <f>物品!#REF!</f>
        <v>#REF!</v>
      </c>
      <c r="Q115" t="e">
        <f>物品!#REF!</f>
        <v>#REF!</v>
      </c>
      <c r="R115" t="e">
        <f>物品!#REF!</f>
        <v>#REF!</v>
      </c>
      <c r="S115" t="e">
        <f>物品!#REF!</f>
        <v>#REF!</v>
      </c>
      <c r="T115" t="e">
        <f>物品!#REF!</f>
        <v>#REF!</v>
      </c>
      <c r="U115" t="e">
        <f>物品!#REF!</f>
        <v>#REF!</v>
      </c>
      <c r="V115" t="e">
        <f>物品!#REF!</f>
        <v>#REF!</v>
      </c>
      <c r="W115" t="e">
        <f>物品!#REF!</f>
        <v>#REF!</v>
      </c>
      <c r="X115" t="e">
        <f t="shared" si="15"/>
        <v>#REF!</v>
      </c>
      <c r="Y115" t="e">
        <f>物品!#REF!</f>
        <v>#REF!</v>
      </c>
      <c r="Z115" t="e">
        <f>物品!#REF!</f>
        <v>#REF!</v>
      </c>
      <c r="AA115" t="e">
        <f>物品!#REF!</f>
        <v>#REF!</v>
      </c>
      <c r="AB115" t="e">
        <f>物品!#REF!</f>
        <v>#REF!</v>
      </c>
      <c r="AC115" t="e">
        <f>物品!#REF!</f>
        <v>#REF!</v>
      </c>
      <c r="AD115" t="e">
        <f>物品!#REF!</f>
        <v>#REF!</v>
      </c>
      <c r="AE115" t="e">
        <f>物品!#REF!</f>
        <v>#REF!</v>
      </c>
      <c r="AF115" t="e">
        <f>物品!#REF!</f>
        <v>#REF!</v>
      </c>
      <c r="AG115" t="e">
        <f>物品!#REF!</f>
        <v>#REF!</v>
      </c>
      <c r="AH115" t="e">
        <f>物品!#REF!</f>
        <v>#REF!</v>
      </c>
      <c r="AI115" t="e">
        <f t="shared" si="16"/>
        <v>#REF!</v>
      </c>
      <c r="AJ115" t="e">
        <f>物品!#REF!</f>
        <v>#REF!</v>
      </c>
      <c r="AK115" t="e">
        <f>物品!#REF!</f>
        <v>#REF!</v>
      </c>
      <c r="AL115" t="e">
        <f>物品!#REF!</f>
        <v>#REF!</v>
      </c>
      <c r="AM115" t="e">
        <f>物品!#REF!</f>
        <v>#REF!</v>
      </c>
      <c r="AN115" t="e">
        <f>物品!#REF!</f>
        <v>#REF!</v>
      </c>
      <c r="AO115" t="e">
        <f>物品!#REF!</f>
        <v>#REF!</v>
      </c>
      <c r="AP115" t="e">
        <f>物品!#REF!</f>
        <v>#REF!</v>
      </c>
      <c r="AQ115" t="e">
        <f>物品!#REF!</f>
        <v>#REF!</v>
      </c>
      <c r="AR115" t="e">
        <f>物品!#REF!</f>
        <v>#REF!</v>
      </c>
      <c r="AS115" t="e">
        <f>物品!#REF!</f>
        <v>#REF!</v>
      </c>
      <c r="AT115" t="e">
        <f t="shared" si="17"/>
        <v>#REF!</v>
      </c>
      <c r="AU115" t="e">
        <f>物品!#REF!</f>
        <v>#REF!</v>
      </c>
      <c r="AV115" t="e">
        <f>物品!#REF!</f>
        <v>#REF!</v>
      </c>
      <c r="AW115" t="e">
        <f>物品!#REF!</f>
        <v>#REF!</v>
      </c>
      <c r="AX115" t="e">
        <f>物品!#REF!</f>
        <v>#REF!</v>
      </c>
      <c r="AY115" t="e">
        <f>物品!#REF!</f>
        <v>#REF!</v>
      </c>
      <c r="AZ115" t="e">
        <f>物品!#REF!</f>
        <v>#REF!</v>
      </c>
      <c r="BA115" t="e">
        <f>物品!#REF!</f>
        <v>#REF!</v>
      </c>
      <c r="BB115" t="e">
        <f>物品!#REF!</f>
        <v>#REF!</v>
      </c>
      <c r="BC115" t="e">
        <f>物品!#REF!</f>
        <v>#REF!</v>
      </c>
      <c r="BD115" t="e">
        <f>物品!#REF!</f>
        <v>#REF!</v>
      </c>
      <c r="BE115" t="e">
        <f t="shared" si="18"/>
        <v>#REF!</v>
      </c>
      <c r="BF115" t="e">
        <f>物品!#REF!</f>
        <v>#REF!</v>
      </c>
      <c r="BG115" t="e">
        <f>物品!#REF!</f>
        <v>#REF!</v>
      </c>
      <c r="BH115" t="e">
        <f>物品!#REF!</f>
        <v>#REF!</v>
      </c>
      <c r="BI115" t="e">
        <f>物品!#REF!</f>
        <v>#REF!</v>
      </c>
      <c r="BJ115" t="e">
        <f>物品!#REF!</f>
        <v>#REF!</v>
      </c>
      <c r="BK115" t="e">
        <f>物品!#REF!</f>
        <v>#REF!</v>
      </c>
      <c r="BL115" t="e">
        <f>物品!#REF!</f>
        <v>#REF!</v>
      </c>
      <c r="BM115" t="e">
        <f>物品!#REF!</f>
        <v>#REF!</v>
      </c>
      <c r="BN115" t="e">
        <f>物品!#REF!</f>
        <v>#REF!</v>
      </c>
      <c r="BO115" t="e">
        <f>物品!#REF!</f>
        <v>#REF!</v>
      </c>
      <c r="BP115" t="e">
        <f t="shared" si="19"/>
        <v>#REF!</v>
      </c>
      <c r="BQ115" t="e">
        <f>物品!#REF!</f>
        <v>#REF!</v>
      </c>
      <c r="BR115" t="e">
        <f>物品!#REF!</f>
        <v>#REF!</v>
      </c>
      <c r="BS115" t="e">
        <f>物品!#REF!</f>
        <v>#REF!</v>
      </c>
      <c r="BT115" t="e">
        <f>物品!#REF!</f>
        <v>#REF!</v>
      </c>
      <c r="BU115" t="e">
        <f>物品!#REF!</f>
        <v>#REF!</v>
      </c>
      <c r="BV115" t="e">
        <f>物品!#REF!</f>
        <v>#REF!</v>
      </c>
      <c r="BW115" t="e">
        <f>物品!#REF!</f>
        <v>#REF!</v>
      </c>
      <c r="BX115" t="e">
        <f>物品!#REF!</f>
        <v>#REF!</v>
      </c>
      <c r="BY115" t="e">
        <f>物品!#REF!</f>
        <v>#REF!</v>
      </c>
      <c r="BZ115" t="e">
        <f>物品!#REF!</f>
        <v>#REF!</v>
      </c>
      <c r="CA115" t="e">
        <f t="shared" si="20"/>
        <v>#REF!</v>
      </c>
      <c r="CB115" t="e">
        <f t="shared" si="21"/>
        <v>#REF!</v>
      </c>
      <c r="CC115" t="e">
        <f t="shared" si="22"/>
        <v>#REF!</v>
      </c>
      <c r="CD115" t="e">
        <f t="shared" si="23"/>
        <v>#REF!</v>
      </c>
      <c r="CE115" t="e">
        <f t="shared" si="24"/>
        <v>#REF!</v>
      </c>
      <c r="CF115" t="e">
        <f t="shared" si="25"/>
        <v>#REF!</v>
      </c>
      <c r="CG115" t="e">
        <f t="shared" si="26"/>
        <v>#REF!</v>
      </c>
      <c r="CH115" t="e">
        <f t="shared" si="27"/>
        <v>#REF!</v>
      </c>
    </row>
    <row r="116" spans="1:86">
      <c r="A116" t="e">
        <f>物品!#REF!</f>
        <v>#REF!</v>
      </c>
      <c r="B116" t="e">
        <f>物品!#REF!</f>
        <v>#REF!</v>
      </c>
      <c r="C116" t="e">
        <f>物品!#REF!</f>
        <v>#REF!</v>
      </c>
      <c r="D116" t="e">
        <f>物品!#REF!</f>
        <v>#REF!</v>
      </c>
      <c r="E116" t="e">
        <f>物品!#REF!</f>
        <v>#REF!</v>
      </c>
      <c r="F116" t="e">
        <f>物品!#REF!</f>
        <v>#REF!</v>
      </c>
      <c r="G116" t="e">
        <f>物品!#REF!</f>
        <v>#REF!</v>
      </c>
      <c r="H116" t="e">
        <f>物品!#REF!</f>
        <v>#REF!</v>
      </c>
      <c r="I116" t="e">
        <f>物品!#REF!</f>
        <v>#REF!</v>
      </c>
      <c r="J116" t="e">
        <f>物品!#REF!</f>
        <v>#REF!</v>
      </c>
      <c r="K116" t="e">
        <f>物品!#REF!</f>
        <v>#REF!</v>
      </c>
      <c r="L116" t="e">
        <f>物品!#REF!</f>
        <v>#REF!</v>
      </c>
      <c r="M116" t="e">
        <f t="shared" si="14"/>
        <v>#REF!</v>
      </c>
      <c r="N116" t="e">
        <f>物品!#REF!</f>
        <v>#REF!</v>
      </c>
      <c r="O116" t="e">
        <f>物品!#REF!</f>
        <v>#REF!</v>
      </c>
      <c r="P116" t="e">
        <f>物品!#REF!</f>
        <v>#REF!</v>
      </c>
      <c r="Q116" t="e">
        <f>物品!#REF!</f>
        <v>#REF!</v>
      </c>
      <c r="R116" t="e">
        <f>物品!#REF!</f>
        <v>#REF!</v>
      </c>
      <c r="S116" t="e">
        <f>物品!#REF!</f>
        <v>#REF!</v>
      </c>
      <c r="T116" t="e">
        <f>物品!#REF!</f>
        <v>#REF!</v>
      </c>
      <c r="U116" t="e">
        <f>物品!#REF!</f>
        <v>#REF!</v>
      </c>
      <c r="V116" t="e">
        <f>物品!#REF!</f>
        <v>#REF!</v>
      </c>
      <c r="W116" t="e">
        <f>物品!#REF!</f>
        <v>#REF!</v>
      </c>
      <c r="X116" t="e">
        <f t="shared" si="15"/>
        <v>#REF!</v>
      </c>
      <c r="Y116" t="e">
        <f>物品!#REF!</f>
        <v>#REF!</v>
      </c>
      <c r="Z116" t="e">
        <f>物品!#REF!</f>
        <v>#REF!</v>
      </c>
      <c r="AA116" t="e">
        <f>物品!#REF!</f>
        <v>#REF!</v>
      </c>
      <c r="AB116" t="e">
        <f>物品!#REF!</f>
        <v>#REF!</v>
      </c>
      <c r="AC116" t="e">
        <f>物品!#REF!</f>
        <v>#REF!</v>
      </c>
      <c r="AD116" t="e">
        <f>物品!#REF!</f>
        <v>#REF!</v>
      </c>
      <c r="AE116" t="e">
        <f>物品!#REF!</f>
        <v>#REF!</v>
      </c>
      <c r="AF116" t="e">
        <f>物品!#REF!</f>
        <v>#REF!</v>
      </c>
      <c r="AG116" t="e">
        <f>物品!#REF!</f>
        <v>#REF!</v>
      </c>
      <c r="AH116" t="e">
        <f>物品!#REF!</f>
        <v>#REF!</v>
      </c>
      <c r="AI116" t="e">
        <f t="shared" si="16"/>
        <v>#REF!</v>
      </c>
      <c r="AJ116" t="e">
        <f>物品!#REF!</f>
        <v>#REF!</v>
      </c>
      <c r="AK116" t="e">
        <f>物品!#REF!</f>
        <v>#REF!</v>
      </c>
      <c r="AL116" t="e">
        <f>物品!#REF!</f>
        <v>#REF!</v>
      </c>
      <c r="AM116" t="e">
        <f>物品!#REF!</f>
        <v>#REF!</v>
      </c>
      <c r="AN116" t="e">
        <f>物品!#REF!</f>
        <v>#REF!</v>
      </c>
      <c r="AO116" t="e">
        <f>物品!#REF!</f>
        <v>#REF!</v>
      </c>
      <c r="AP116" t="e">
        <f>物品!#REF!</f>
        <v>#REF!</v>
      </c>
      <c r="AQ116" t="e">
        <f>物品!#REF!</f>
        <v>#REF!</v>
      </c>
      <c r="AR116" t="e">
        <f>物品!#REF!</f>
        <v>#REF!</v>
      </c>
      <c r="AS116" t="e">
        <f>物品!#REF!</f>
        <v>#REF!</v>
      </c>
      <c r="AT116" t="e">
        <f t="shared" si="17"/>
        <v>#REF!</v>
      </c>
      <c r="AU116" t="e">
        <f>物品!#REF!</f>
        <v>#REF!</v>
      </c>
      <c r="AV116" t="e">
        <f>物品!#REF!</f>
        <v>#REF!</v>
      </c>
      <c r="AW116" t="e">
        <f>物品!#REF!</f>
        <v>#REF!</v>
      </c>
      <c r="AX116" t="e">
        <f>物品!#REF!</f>
        <v>#REF!</v>
      </c>
      <c r="AY116" t="e">
        <f>物品!#REF!</f>
        <v>#REF!</v>
      </c>
      <c r="AZ116" t="e">
        <f>物品!#REF!</f>
        <v>#REF!</v>
      </c>
      <c r="BA116" t="e">
        <f>物品!#REF!</f>
        <v>#REF!</v>
      </c>
      <c r="BB116" t="e">
        <f>物品!#REF!</f>
        <v>#REF!</v>
      </c>
      <c r="BC116" t="e">
        <f>物品!#REF!</f>
        <v>#REF!</v>
      </c>
      <c r="BD116" t="e">
        <f>物品!#REF!</f>
        <v>#REF!</v>
      </c>
      <c r="BE116" t="e">
        <f t="shared" si="18"/>
        <v>#REF!</v>
      </c>
      <c r="BF116" t="e">
        <f>物品!#REF!</f>
        <v>#REF!</v>
      </c>
      <c r="BG116" t="e">
        <f>物品!#REF!</f>
        <v>#REF!</v>
      </c>
      <c r="BH116" t="e">
        <f>物品!#REF!</f>
        <v>#REF!</v>
      </c>
      <c r="BI116" t="e">
        <f>物品!#REF!</f>
        <v>#REF!</v>
      </c>
      <c r="BJ116" t="e">
        <f>物品!#REF!</f>
        <v>#REF!</v>
      </c>
      <c r="BK116" t="e">
        <f>物品!#REF!</f>
        <v>#REF!</v>
      </c>
      <c r="BL116" t="e">
        <f>物品!#REF!</f>
        <v>#REF!</v>
      </c>
      <c r="BM116" t="e">
        <f>物品!#REF!</f>
        <v>#REF!</v>
      </c>
      <c r="BN116" t="e">
        <f>物品!#REF!</f>
        <v>#REF!</v>
      </c>
      <c r="BO116" t="e">
        <f>物品!#REF!</f>
        <v>#REF!</v>
      </c>
      <c r="BP116" t="e">
        <f t="shared" si="19"/>
        <v>#REF!</v>
      </c>
      <c r="BQ116" t="e">
        <f>物品!#REF!</f>
        <v>#REF!</v>
      </c>
      <c r="BR116" t="e">
        <f>物品!#REF!</f>
        <v>#REF!</v>
      </c>
      <c r="BS116" t="e">
        <f>物品!#REF!</f>
        <v>#REF!</v>
      </c>
      <c r="BT116" t="e">
        <f>物品!#REF!</f>
        <v>#REF!</v>
      </c>
      <c r="BU116" t="e">
        <f>物品!#REF!</f>
        <v>#REF!</v>
      </c>
      <c r="BV116" t="e">
        <f>物品!#REF!</f>
        <v>#REF!</v>
      </c>
      <c r="BW116" t="e">
        <f>物品!#REF!</f>
        <v>#REF!</v>
      </c>
      <c r="BX116" t="e">
        <f>物品!#REF!</f>
        <v>#REF!</v>
      </c>
      <c r="BY116" t="e">
        <f>物品!#REF!</f>
        <v>#REF!</v>
      </c>
      <c r="BZ116" t="e">
        <f>物品!#REF!</f>
        <v>#REF!</v>
      </c>
      <c r="CA116" t="e">
        <f t="shared" si="20"/>
        <v>#REF!</v>
      </c>
      <c r="CB116" t="e">
        <f t="shared" si="21"/>
        <v>#REF!</v>
      </c>
      <c r="CC116" t="e">
        <f t="shared" si="22"/>
        <v>#REF!</v>
      </c>
      <c r="CD116" t="e">
        <f t="shared" si="23"/>
        <v>#REF!</v>
      </c>
      <c r="CE116" t="e">
        <f t="shared" si="24"/>
        <v>#REF!</v>
      </c>
      <c r="CF116" t="e">
        <f t="shared" si="25"/>
        <v>#REF!</v>
      </c>
      <c r="CG116" t="e">
        <f t="shared" si="26"/>
        <v>#REF!</v>
      </c>
      <c r="CH116" t="e">
        <f t="shared" si="27"/>
        <v>#REF!</v>
      </c>
    </row>
    <row r="117" spans="1:86">
      <c r="A117" t="e">
        <f>物品!#REF!</f>
        <v>#REF!</v>
      </c>
      <c r="B117" t="e">
        <f>物品!#REF!</f>
        <v>#REF!</v>
      </c>
      <c r="C117" t="e">
        <f>物品!#REF!</f>
        <v>#REF!</v>
      </c>
      <c r="D117" t="e">
        <f>物品!#REF!</f>
        <v>#REF!</v>
      </c>
      <c r="E117" t="e">
        <f>物品!#REF!</f>
        <v>#REF!</v>
      </c>
      <c r="F117" t="e">
        <f>物品!#REF!</f>
        <v>#REF!</v>
      </c>
      <c r="G117" t="e">
        <f>物品!#REF!</f>
        <v>#REF!</v>
      </c>
      <c r="H117" t="e">
        <f>物品!#REF!</f>
        <v>#REF!</v>
      </c>
      <c r="I117" t="e">
        <f>物品!#REF!</f>
        <v>#REF!</v>
      </c>
      <c r="J117" t="e">
        <f>物品!#REF!</f>
        <v>#REF!</v>
      </c>
      <c r="K117" t="e">
        <f>物品!#REF!</f>
        <v>#REF!</v>
      </c>
      <c r="L117" t="e">
        <f>物品!#REF!</f>
        <v>#REF!</v>
      </c>
      <c r="M117" t="e">
        <f t="shared" si="14"/>
        <v>#REF!</v>
      </c>
      <c r="N117" t="e">
        <f>物品!#REF!</f>
        <v>#REF!</v>
      </c>
      <c r="O117" t="e">
        <f>物品!#REF!</f>
        <v>#REF!</v>
      </c>
      <c r="P117" t="e">
        <f>物品!#REF!</f>
        <v>#REF!</v>
      </c>
      <c r="Q117" t="e">
        <f>物品!#REF!</f>
        <v>#REF!</v>
      </c>
      <c r="R117" t="e">
        <f>物品!#REF!</f>
        <v>#REF!</v>
      </c>
      <c r="S117" t="e">
        <f>物品!#REF!</f>
        <v>#REF!</v>
      </c>
      <c r="T117" t="e">
        <f>物品!#REF!</f>
        <v>#REF!</v>
      </c>
      <c r="U117" t="e">
        <f>物品!#REF!</f>
        <v>#REF!</v>
      </c>
      <c r="V117" t="e">
        <f>物品!#REF!</f>
        <v>#REF!</v>
      </c>
      <c r="W117" t="e">
        <f>物品!#REF!</f>
        <v>#REF!</v>
      </c>
      <c r="X117" t="e">
        <f t="shared" si="15"/>
        <v>#REF!</v>
      </c>
      <c r="Y117" t="e">
        <f>物品!#REF!</f>
        <v>#REF!</v>
      </c>
      <c r="Z117" t="e">
        <f>物品!#REF!</f>
        <v>#REF!</v>
      </c>
      <c r="AA117" t="e">
        <f>物品!#REF!</f>
        <v>#REF!</v>
      </c>
      <c r="AB117" t="e">
        <f>物品!#REF!</f>
        <v>#REF!</v>
      </c>
      <c r="AC117" t="e">
        <f>物品!#REF!</f>
        <v>#REF!</v>
      </c>
      <c r="AD117" t="e">
        <f>物品!#REF!</f>
        <v>#REF!</v>
      </c>
      <c r="AE117" t="e">
        <f>物品!#REF!</f>
        <v>#REF!</v>
      </c>
      <c r="AF117" t="e">
        <f>物品!#REF!</f>
        <v>#REF!</v>
      </c>
      <c r="AG117" t="e">
        <f>物品!#REF!</f>
        <v>#REF!</v>
      </c>
      <c r="AH117" t="e">
        <f>物品!#REF!</f>
        <v>#REF!</v>
      </c>
      <c r="AI117" t="e">
        <f t="shared" si="16"/>
        <v>#REF!</v>
      </c>
      <c r="AJ117" t="e">
        <f>物品!#REF!</f>
        <v>#REF!</v>
      </c>
      <c r="AK117" t="e">
        <f>物品!#REF!</f>
        <v>#REF!</v>
      </c>
      <c r="AL117" t="e">
        <f>物品!#REF!</f>
        <v>#REF!</v>
      </c>
      <c r="AM117" t="e">
        <f>物品!#REF!</f>
        <v>#REF!</v>
      </c>
      <c r="AN117" t="e">
        <f>物品!#REF!</f>
        <v>#REF!</v>
      </c>
      <c r="AO117" t="e">
        <f>物品!#REF!</f>
        <v>#REF!</v>
      </c>
      <c r="AP117" t="e">
        <f>物品!#REF!</f>
        <v>#REF!</v>
      </c>
      <c r="AQ117" t="e">
        <f>物品!#REF!</f>
        <v>#REF!</v>
      </c>
      <c r="AR117" t="e">
        <f>物品!#REF!</f>
        <v>#REF!</v>
      </c>
      <c r="AS117" t="e">
        <f>物品!#REF!</f>
        <v>#REF!</v>
      </c>
      <c r="AT117" t="e">
        <f t="shared" si="17"/>
        <v>#REF!</v>
      </c>
      <c r="AU117" t="e">
        <f>物品!#REF!</f>
        <v>#REF!</v>
      </c>
      <c r="AV117" t="e">
        <f>物品!#REF!</f>
        <v>#REF!</v>
      </c>
      <c r="AW117" t="e">
        <f>物品!#REF!</f>
        <v>#REF!</v>
      </c>
      <c r="AX117" t="e">
        <f>物品!#REF!</f>
        <v>#REF!</v>
      </c>
      <c r="AY117" t="e">
        <f>物品!#REF!</f>
        <v>#REF!</v>
      </c>
      <c r="AZ117" t="e">
        <f>物品!#REF!</f>
        <v>#REF!</v>
      </c>
      <c r="BA117" t="e">
        <f>物品!#REF!</f>
        <v>#REF!</v>
      </c>
      <c r="BB117" t="e">
        <f>物品!#REF!</f>
        <v>#REF!</v>
      </c>
      <c r="BC117" t="e">
        <f>物品!#REF!</f>
        <v>#REF!</v>
      </c>
      <c r="BD117" t="e">
        <f>物品!#REF!</f>
        <v>#REF!</v>
      </c>
      <c r="BE117" t="e">
        <f t="shared" si="18"/>
        <v>#REF!</v>
      </c>
      <c r="BF117" t="e">
        <f>物品!#REF!</f>
        <v>#REF!</v>
      </c>
      <c r="BG117" t="e">
        <f>物品!#REF!</f>
        <v>#REF!</v>
      </c>
      <c r="BH117" t="e">
        <f>物品!#REF!</f>
        <v>#REF!</v>
      </c>
      <c r="BI117" t="e">
        <f>物品!#REF!</f>
        <v>#REF!</v>
      </c>
      <c r="BJ117" t="e">
        <f>物品!#REF!</f>
        <v>#REF!</v>
      </c>
      <c r="BK117" t="e">
        <f>物品!#REF!</f>
        <v>#REF!</v>
      </c>
      <c r="BL117" t="e">
        <f>物品!#REF!</f>
        <v>#REF!</v>
      </c>
      <c r="BM117" t="e">
        <f>物品!#REF!</f>
        <v>#REF!</v>
      </c>
      <c r="BN117" t="e">
        <f>物品!#REF!</f>
        <v>#REF!</v>
      </c>
      <c r="BO117" t="e">
        <f>物品!#REF!</f>
        <v>#REF!</v>
      </c>
      <c r="BP117" t="e">
        <f t="shared" si="19"/>
        <v>#REF!</v>
      </c>
      <c r="BQ117" t="e">
        <f>物品!#REF!</f>
        <v>#REF!</v>
      </c>
      <c r="BR117" t="e">
        <f>物品!#REF!</f>
        <v>#REF!</v>
      </c>
      <c r="BS117" t="e">
        <f>物品!#REF!</f>
        <v>#REF!</v>
      </c>
      <c r="BT117" t="e">
        <f>物品!#REF!</f>
        <v>#REF!</v>
      </c>
      <c r="BU117" t="e">
        <f>物品!#REF!</f>
        <v>#REF!</v>
      </c>
      <c r="BV117" t="e">
        <f>物品!#REF!</f>
        <v>#REF!</v>
      </c>
      <c r="BW117" t="e">
        <f>物品!#REF!</f>
        <v>#REF!</v>
      </c>
      <c r="BX117" t="e">
        <f>物品!#REF!</f>
        <v>#REF!</v>
      </c>
      <c r="BY117" t="e">
        <f>物品!#REF!</f>
        <v>#REF!</v>
      </c>
      <c r="BZ117" t="e">
        <f>物品!#REF!</f>
        <v>#REF!</v>
      </c>
      <c r="CA117" t="e">
        <f t="shared" si="20"/>
        <v>#REF!</v>
      </c>
      <c r="CB117" t="e">
        <f t="shared" si="21"/>
        <v>#REF!</v>
      </c>
      <c r="CC117" t="e">
        <f t="shared" si="22"/>
        <v>#REF!</v>
      </c>
      <c r="CD117" t="e">
        <f t="shared" si="23"/>
        <v>#REF!</v>
      </c>
      <c r="CE117" t="e">
        <f t="shared" si="24"/>
        <v>#REF!</v>
      </c>
      <c r="CF117" t="e">
        <f t="shared" si="25"/>
        <v>#REF!</v>
      </c>
      <c r="CG117" t="e">
        <f t="shared" si="26"/>
        <v>#REF!</v>
      </c>
      <c r="CH117" t="e">
        <f t="shared" si="27"/>
        <v>#REF!</v>
      </c>
    </row>
    <row r="118" spans="1:86">
      <c r="A118" t="e">
        <f>物品!#REF!</f>
        <v>#REF!</v>
      </c>
      <c r="B118" t="e">
        <f>物品!#REF!</f>
        <v>#REF!</v>
      </c>
      <c r="C118" t="e">
        <f>物品!#REF!</f>
        <v>#REF!</v>
      </c>
      <c r="D118" t="e">
        <f>物品!#REF!</f>
        <v>#REF!</v>
      </c>
      <c r="E118" t="e">
        <f>物品!#REF!</f>
        <v>#REF!</v>
      </c>
      <c r="F118" t="e">
        <f>物品!#REF!</f>
        <v>#REF!</v>
      </c>
      <c r="G118" t="e">
        <f>物品!#REF!</f>
        <v>#REF!</v>
      </c>
      <c r="H118" t="e">
        <f>物品!#REF!</f>
        <v>#REF!</v>
      </c>
      <c r="I118" t="e">
        <f>物品!#REF!</f>
        <v>#REF!</v>
      </c>
      <c r="J118" t="e">
        <f>物品!#REF!</f>
        <v>#REF!</v>
      </c>
      <c r="K118" t="e">
        <f>物品!#REF!</f>
        <v>#REF!</v>
      </c>
      <c r="L118" t="e">
        <f>物品!#REF!</f>
        <v>#REF!</v>
      </c>
      <c r="M118" t="e">
        <f t="shared" si="14"/>
        <v>#REF!</v>
      </c>
      <c r="N118" t="e">
        <f>物品!#REF!</f>
        <v>#REF!</v>
      </c>
      <c r="O118" t="e">
        <f>物品!#REF!</f>
        <v>#REF!</v>
      </c>
      <c r="P118" t="e">
        <f>物品!#REF!</f>
        <v>#REF!</v>
      </c>
      <c r="Q118" t="e">
        <f>物品!#REF!</f>
        <v>#REF!</v>
      </c>
      <c r="R118" t="e">
        <f>物品!#REF!</f>
        <v>#REF!</v>
      </c>
      <c r="S118" t="e">
        <f>物品!#REF!</f>
        <v>#REF!</v>
      </c>
      <c r="T118" t="e">
        <f>物品!#REF!</f>
        <v>#REF!</v>
      </c>
      <c r="U118" t="e">
        <f>物品!#REF!</f>
        <v>#REF!</v>
      </c>
      <c r="V118" t="e">
        <f>物品!#REF!</f>
        <v>#REF!</v>
      </c>
      <c r="W118" t="e">
        <f>物品!#REF!</f>
        <v>#REF!</v>
      </c>
      <c r="X118" t="e">
        <f t="shared" si="15"/>
        <v>#REF!</v>
      </c>
      <c r="Y118" t="e">
        <f>物品!#REF!</f>
        <v>#REF!</v>
      </c>
      <c r="Z118" t="e">
        <f>物品!#REF!</f>
        <v>#REF!</v>
      </c>
      <c r="AA118" t="e">
        <f>物品!#REF!</f>
        <v>#REF!</v>
      </c>
      <c r="AB118" t="e">
        <f>物品!#REF!</f>
        <v>#REF!</v>
      </c>
      <c r="AC118" t="e">
        <f>物品!#REF!</f>
        <v>#REF!</v>
      </c>
      <c r="AD118" t="e">
        <f>物品!#REF!</f>
        <v>#REF!</v>
      </c>
      <c r="AE118" t="e">
        <f>物品!#REF!</f>
        <v>#REF!</v>
      </c>
      <c r="AF118" t="e">
        <f>物品!#REF!</f>
        <v>#REF!</v>
      </c>
      <c r="AG118" t="e">
        <f>物品!#REF!</f>
        <v>#REF!</v>
      </c>
      <c r="AH118" t="e">
        <f>物品!#REF!</f>
        <v>#REF!</v>
      </c>
      <c r="AI118" t="e">
        <f t="shared" si="16"/>
        <v>#REF!</v>
      </c>
      <c r="AJ118" t="e">
        <f>物品!#REF!</f>
        <v>#REF!</v>
      </c>
      <c r="AK118" t="e">
        <f>物品!#REF!</f>
        <v>#REF!</v>
      </c>
      <c r="AL118" t="e">
        <f>物品!#REF!</f>
        <v>#REF!</v>
      </c>
      <c r="AM118" t="e">
        <f>物品!#REF!</f>
        <v>#REF!</v>
      </c>
      <c r="AN118" t="e">
        <f>物品!#REF!</f>
        <v>#REF!</v>
      </c>
      <c r="AO118" t="e">
        <f>物品!#REF!</f>
        <v>#REF!</v>
      </c>
      <c r="AP118" t="e">
        <f>物品!#REF!</f>
        <v>#REF!</v>
      </c>
      <c r="AQ118" t="e">
        <f>物品!#REF!</f>
        <v>#REF!</v>
      </c>
      <c r="AR118" t="e">
        <f>物品!#REF!</f>
        <v>#REF!</v>
      </c>
      <c r="AS118" t="e">
        <f>物品!#REF!</f>
        <v>#REF!</v>
      </c>
      <c r="AT118" t="e">
        <f t="shared" si="17"/>
        <v>#REF!</v>
      </c>
      <c r="AU118" t="e">
        <f>物品!#REF!</f>
        <v>#REF!</v>
      </c>
      <c r="AV118" t="e">
        <f>物品!#REF!</f>
        <v>#REF!</v>
      </c>
      <c r="AW118" t="e">
        <f>物品!#REF!</f>
        <v>#REF!</v>
      </c>
      <c r="AX118" t="e">
        <f>物品!#REF!</f>
        <v>#REF!</v>
      </c>
      <c r="AY118" t="e">
        <f>物品!#REF!</f>
        <v>#REF!</v>
      </c>
      <c r="AZ118" t="e">
        <f>物品!#REF!</f>
        <v>#REF!</v>
      </c>
      <c r="BA118" t="e">
        <f>物品!#REF!</f>
        <v>#REF!</v>
      </c>
      <c r="BB118" t="e">
        <f>物品!#REF!</f>
        <v>#REF!</v>
      </c>
      <c r="BC118" t="e">
        <f>物品!#REF!</f>
        <v>#REF!</v>
      </c>
      <c r="BD118" t="e">
        <f>物品!#REF!</f>
        <v>#REF!</v>
      </c>
      <c r="BE118" t="e">
        <f t="shared" si="18"/>
        <v>#REF!</v>
      </c>
      <c r="BF118" t="e">
        <f>物品!#REF!</f>
        <v>#REF!</v>
      </c>
      <c r="BG118" t="e">
        <f>物品!#REF!</f>
        <v>#REF!</v>
      </c>
      <c r="BH118" t="e">
        <f>物品!#REF!</f>
        <v>#REF!</v>
      </c>
      <c r="BI118" t="e">
        <f>物品!#REF!</f>
        <v>#REF!</v>
      </c>
      <c r="BJ118" t="e">
        <f>物品!#REF!</f>
        <v>#REF!</v>
      </c>
      <c r="BK118" t="e">
        <f>物品!#REF!</f>
        <v>#REF!</v>
      </c>
      <c r="BL118" t="e">
        <f>物品!#REF!</f>
        <v>#REF!</v>
      </c>
      <c r="BM118" t="e">
        <f>物品!#REF!</f>
        <v>#REF!</v>
      </c>
      <c r="BN118" t="e">
        <f>物品!#REF!</f>
        <v>#REF!</v>
      </c>
      <c r="BO118" t="e">
        <f>物品!#REF!</f>
        <v>#REF!</v>
      </c>
      <c r="BP118" t="e">
        <f t="shared" si="19"/>
        <v>#REF!</v>
      </c>
      <c r="BQ118" t="e">
        <f>物品!#REF!</f>
        <v>#REF!</v>
      </c>
      <c r="BR118" t="e">
        <f>物品!#REF!</f>
        <v>#REF!</v>
      </c>
      <c r="BS118" t="e">
        <f>物品!#REF!</f>
        <v>#REF!</v>
      </c>
      <c r="BT118" t="e">
        <f>物品!#REF!</f>
        <v>#REF!</v>
      </c>
      <c r="BU118" t="e">
        <f>物品!#REF!</f>
        <v>#REF!</v>
      </c>
      <c r="BV118" t="e">
        <f>物品!#REF!</f>
        <v>#REF!</v>
      </c>
      <c r="BW118" t="e">
        <f>物品!#REF!</f>
        <v>#REF!</v>
      </c>
      <c r="BX118" t="e">
        <f>物品!#REF!</f>
        <v>#REF!</v>
      </c>
      <c r="BY118" t="e">
        <f>物品!#REF!</f>
        <v>#REF!</v>
      </c>
      <c r="BZ118" t="e">
        <f>物品!#REF!</f>
        <v>#REF!</v>
      </c>
      <c r="CA118" t="e">
        <f t="shared" si="20"/>
        <v>#REF!</v>
      </c>
      <c r="CB118" t="e">
        <f t="shared" si="21"/>
        <v>#REF!</v>
      </c>
      <c r="CC118" t="e">
        <f t="shared" si="22"/>
        <v>#REF!</v>
      </c>
      <c r="CD118" t="e">
        <f t="shared" si="23"/>
        <v>#REF!</v>
      </c>
      <c r="CE118" t="e">
        <f t="shared" si="24"/>
        <v>#REF!</v>
      </c>
      <c r="CF118" t="e">
        <f t="shared" si="25"/>
        <v>#REF!</v>
      </c>
      <c r="CG118" t="e">
        <f t="shared" si="26"/>
        <v>#REF!</v>
      </c>
      <c r="CH118" t="e">
        <f t="shared" si="27"/>
        <v>#REF!</v>
      </c>
    </row>
    <row r="119" spans="1:86">
      <c r="A119" t="e">
        <f>物品!#REF!</f>
        <v>#REF!</v>
      </c>
      <c r="B119" t="e">
        <f>物品!#REF!</f>
        <v>#REF!</v>
      </c>
      <c r="C119" t="e">
        <f>物品!#REF!</f>
        <v>#REF!</v>
      </c>
      <c r="D119" t="e">
        <f>物品!#REF!</f>
        <v>#REF!</v>
      </c>
      <c r="E119" t="e">
        <f>物品!#REF!</f>
        <v>#REF!</v>
      </c>
      <c r="F119" t="e">
        <f>物品!#REF!</f>
        <v>#REF!</v>
      </c>
      <c r="G119" t="e">
        <f>物品!#REF!</f>
        <v>#REF!</v>
      </c>
      <c r="H119" t="e">
        <f>物品!#REF!</f>
        <v>#REF!</v>
      </c>
      <c r="I119" t="e">
        <f>物品!#REF!</f>
        <v>#REF!</v>
      </c>
      <c r="J119" t="e">
        <f>物品!#REF!</f>
        <v>#REF!</v>
      </c>
      <c r="K119" t="e">
        <f>物品!#REF!</f>
        <v>#REF!</v>
      </c>
      <c r="L119" t="e">
        <f>物品!#REF!</f>
        <v>#REF!</v>
      </c>
      <c r="M119" t="e">
        <f t="shared" si="14"/>
        <v>#REF!</v>
      </c>
      <c r="N119" t="e">
        <f>物品!#REF!</f>
        <v>#REF!</v>
      </c>
      <c r="O119" t="e">
        <f>物品!#REF!</f>
        <v>#REF!</v>
      </c>
      <c r="P119" t="e">
        <f>物品!#REF!</f>
        <v>#REF!</v>
      </c>
      <c r="Q119" t="e">
        <f>物品!#REF!</f>
        <v>#REF!</v>
      </c>
      <c r="R119" t="e">
        <f>物品!#REF!</f>
        <v>#REF!</v>
      </c>
      <c r="S119" t="e">
        <f>物品!#REF!</f>
        <v>#REF!</v>
      </c>
      <c r="T119" t="e">
        <f>物品!#REF!</f>
        <v>#REF!</v>
      </c>
      <c r="U119" t="e">
        <f>物品!#REF!</f>
        <v>#REF!</v>
      </c>
      <c r="V119" t="e">
        <f>物品!#REF!</f>
        <v>#REF!</v>
      </c>
      <c r="W119" t="e">
        <f>物品!#REF!</f>
        <v>#REF!</v>
      </c>
      <c r="X119" t="e">
        <f t="shared" si="15"/>
        <v>#REF!</v>
      </c>
      <c r="Y119" t="e">
        <f>物品!#REF!</f>
        <v>#REF!</v>
      </c>
      <c r="Z119" t="e">
        <f>物品!#REF!</f>
        <v>#REF!</v>
      </c>
      <c r="AA119" t="e">
        <f>物品!#REF!</f>
        <v>#REF!</v>
      </c>
      <c r="AB119" t="e">
        <f>物品!#REF!</f>
        <v>#REF!</v>
      </c>
      <c r="AC119" t="e">
        <f>物品!#REF!</f>
        <v>#REF!</v>
      </c>
      <c r="AD119" t="e">
        <f>物品!#REF!</f>
        <v>#REF!</v>
      </c>
      <c r="AE119" t="e">
        <f>物品!#REF!</f>
        <v>#REF!</v>
      </c>
      <c r="AF119" t="e">
        <f>物品!#REF!</f>
        <v>#REF!</v>
      </c>
      <c r="AG119" t="e">
        <f>物品!#REF!</f>
        <v>#REF!</v>
      </c>
      <c r="AH119" t="e">
        <f>物品!#REF!</f>
        <v>#REF!</v>
      </c>
      <c r="AI119" t="e">
        <f t="shared" si="16"/>
        <v>#REF!</v>
      </c>
      <c r="AJ119" t="e">
        <f>物品!#REF!</f>
        <v>#REF!</v>
      </c>
      <c r="AK119" t="e">
        <f>物品!#REF!</f>
        <v>#REF!</v>
      </c>
      <c r="AL119" t="e">
        <f>物品!#REF!</f>
        <v>#REF!</v>
      </c>
      <c r="AM119" t="e">
        <f>物品!#REF!</f>
        <v>#REF!</v>
      </c>
      <c r="AN119" t="e">
        <f>物品!#REF!</f>
        <v>#REF!</v>
      </c>
      <c r="AO119" t="e">
        <f>物品!#REF!</f>
        <v>#REF!</v>
      </c>
      <c r="AP119" t="e">
        <f>物品!#REF!</f>
        <v>#REF!</v>
      </c>
      <c r="AQ119" t="e">
        <f>物品!#REF!</f>
        <v>#REF!</v>
      </c>
      <c r="AR119" t="e">
        <f>物品!#REF!</f>
        <v>#REF!</v>
      </c>
      <c r="AS119" t="e">
        <f>物品!#REF!</f>
        <v>#REF!</v>
      </c>
      <c r="AT119" t="e">
        <f t="shared" si="17"/>
        <v>#REF!</v>
      </c>
      <c r="AU119" t="e">
        <f>物品!#REF!</f>
        <v>#REF!</v>
      </c>
      <c r="AV119" t="e">
        <f>物品!#REF!</f>
        <v>#REF!</v>
      </c>
      <c r="AW119" t="e">
        <f>物品!#REF!</f>
        <v>#REF!</v>
      </c>
      <c r="AX119" t="e">
        <f>物品!#REF!</f>
        <v>#REF!</v>
      </c>
      <c r="AY119" t="e">
        <f>物品!#REF!</f>
        <v>#REF!</v>
      </c>
      <c r="AZ119" t="e">
        <f>物品!#REF!</f>
        <v>#REF!</v>
      </c>
      <c r="BA119" t="e">
        <f>物品!#REF!</f>
        <v>#REF!</v>
      </c>
      <c r="BB119" t="e">
        <f>物品!#REF!</f>
        <v>#REF!</v>
      </c>
      <c r="BC119" t="e">
        <f>物品!#REF!</f>
        <v>#REF!</v>
      </c>
      <c r="BD119" t="e">
        <f>物品!#REF!</f>
        <v>#REF!</v>
      </c>
      <c r="BE119" t="e">
        <f t="shared" si="18"/>
        <v>#REF!</v>
      </c>
      <c r="BF119" t="e">
        <f>物品!#REF!</f>
        <v>#REF!</v>
      </c>
      <c r="BG119" t="e">
        <f>物品!#REF!</f>
        <v>#REF!</v>
      </c>
      <c r="BH119" t="e">
        <f>物品!#REF!</f>
        <v>#REF!</v>
      </c>
      <c r="BI119" t="e">
        <f>物品!#REF!</f>
        <v>#REF!</v>
      </c>
      <c r="BJ119" t="e">
        <f>物品!#REF!</f>
        <v>#REF!</v>
      </c>
      <c r="BK119" t="e">
        <f>物品!#REF!</f>
        <v>#REF!</v>
      </c>
      <c r="BL119" t="e">
        <f>物品!#REF!</f>
        <v>#REF!</v>
      </c>
      <c r="BM119" t="e">
        <f>物品!#REF!</f>
        <v>#REF!</v>
      </c>
      <c r="BN119" t="e">
        <f>物品!#REF!</f>
        <v>#REF!</v>
      </c>
      <c r="BO119" t="e">
        <f>物品!#REF!</f>
        <v>#REF!</v>
      </c>
      <c r="BP119" t="e">
        <f t="shared" si="19"/>
        <v>#REF!</v>
      </c>
      <c r="BQ119" t="e">
        <f>物品!#REF!</f>
        <v>#REF!</v>
      </c>
      <c r="BR119" t="e">
        <f>物品!#REF!</f>
        <v>#REF!</v>
      </c>
      <c r="BS119" t="e">
        <f>物品!#REF!</f>
        <v>#REF!</v>
      </c>
      <c r="BT119" t="e">
        <f>物品!#REF!</f>
        <v>#REF!</v>
      </c>
      <c r="BU119" t="e">
        <f>物品!#REF!</f>
        <v>#REF!</v>
      </c>
      <c r="BV119" t="e">
        <f>物品!#REF!</f>
        <v>#REF!</v>
      </c>
      <c r="BW119" t="e">
        <f>物品!#REF!</f>
        <v>#REF!</v>
      </c>
      <c r="BX119" t="e">
        <f>物品!#REF!</f>
        <v>#REF!</v>
      </c>
      <c r="BY119" t="e">
        <f>物品!#REF!</f>
        <v>#REF!</v>
      </c>
      <c r="BZ119" t="e">
        <f>物品!#REF!</f>
        <v>#REF!</v>
      </c>
      <c r="CA119" t="e">
        <f t="shared" si="20"/>
        <v>#REF!</v>
      </c>
      <c r="CB119" t="e">
        <f t="shared" si="21"/>
        <v>#REF!</v>
      </c>
      <c r="CC119" t="e">
        <f t="shared" si="22"/>
        <v>#REF!</v>
      </c>
      <c r="CD119" t="e">
        <f t="shared" si="23"/>
        <v>#REF!</v>
      </c>
      <c r="CE119" t="e">
        <f t="shared" si="24"/>
        <v>#REF!</v>
      </c>
      <c r="CF119" t="e">
        <f t="shared" si="25"/>
        <v>#REF!</v>
      </c>
      <c r="CG119" t="e">
        <f t="shared" si="26"/>
        <v>#REF!</v>
      </c>
      <c r="CH119" t="e">
        <f t="shared" si="27"/>
        <v>#REF!</v>
      </c>
    </row>
    <row r="120" spans="1:86">
      <c r="A120" t="e">
        <f>物品!#REF!</f>
        <v>#REF!</v>
      </c>
      <c r="B120" t="e">
        <f>物品!#REF!</f>
        <v>#REF!</v>
      </c>
      <c r="C120" t="e">
        <f>物品!#REF!</f>
        <v>#REF!</v>
      </c>
      <c r="D120" t="e">
        <f>物品!#REF!</f>
        <v>#REF!</v>
      </c>
      <c r="E120" t="e">
        <f>物品!#REF!</f>
        <v>#REF!</v>
      </c>
      <c r="F120" t="e">
        <f>物品!#REF!</f>
        <v>#REF!</v>
      </c>
      <c r="G120" t="e">
        <f>物品!#REF!</f>
        <v>#REF!</v>
      </c>
      <c r="H120" t="e">
        <f>物品!#REF!</f>
        <v>#REF!</v>
      </c>
      <c r="I120" t="e">
        <f>物品!#REF!</f>
        <v>#REF!</v>
      </c>
      <c r="J120" t="e">
        <f>物品!#REF!</f>
        <v>#REF!</v>
      </c>
      <c r="K120" t="e">
        <f>物品!#REF!</f>
        <v>#REF!</v>
      </c>
      <c r="L120" t="e">
        <f>物品!#REF!</f>
        <v>#REF!</v>
      </c>
      <c r="M120" t="e">
        <f t="shared" si="14"/>
        <v>#REF!</v>
      </c>
      <c r="N120" t="e">
        <f>物品!#REF!</f>
        <v>#REF!</v>
      </c>
      <c r="O120" t="e">
        <f>物品!#REF!</f>
        <v>#REF!</v>
      </c>
      <c r="P120" t="e">
        <f>物品!#REF!</f>
        <v>#REF!</v>
      </c>
      <c r="Q120" t="e">
        <f>物品!#REF!</f>
        <v>#REF!</v>
      </c>
      <c r="R120" t="e">
        <f>物品!#REF!</f>
        <v>#REF!</v>
      </c>
      <c r="S120" t="e">
        <f>物品!#REF!</f>
        <v>#REF!</v>
      </c>
      <c r="T120" t="e">
        <f>物品!#REF!</f>
        <v>#REF!</v>
      </c>
      <c r="U120" t="e">
        <f>物品!#REF!</f>
        <v>#REF!</v>
      </c>
      <c r="V120" t="e">
        <f>物品!#REF!</f>
        <v>#REF!</v>
      </c>
      <c r="W120" t="e">
        <f>物品!#REF!</f>
        <v>#REF!</v>
      </c>
      <c r="X120" t="e">
        <f t="shared" si="15"/>
        <v>#REF!</v>
      </c>
      <c r="Y120" t="e">
        <f>物品!#REF!</f>
        <v>#REF!</v>
      </c>
      <c r="Z120" t="e">
        <f>物品!#REF!</f>
        <v>#REF!</v>
      </c>
      <c r="AA120" t="e">
        <f>物品!#REF!</f>
        <v>#REF!</v>
      </c>
      <c r="AB120" t="e">
        <f>物品!#REF!</f>
        <v>#REF!</v>
      </c>
      <c r="AC120" t="e">
        <f>物品!#REF!</f>
        <v>#REF!</v>
      </c>
      <c r="AD120" t="e">
        <f>物品!#REF!</f>
        <v>#REF!</v>
      </c>
      <c r="AE120" t="e">
        <f>物品!#REF!</f>
        <v>#REF!</v>
      </c>
      <c r="AF120" t="e">
        <f>物品!#REF!</f>
        <v>#REF!</v>
      </c>
      <c r="AG120" t="e">
        <f>物品!#REF!</f>
        <v>#REF!</v>
      </c>
      <c r="AH120" t="e">
        <f>物品!#REF!</f>
        <v>#REF!</v>
      </c>
      <c r="AI120" t="e">
        <f t="shared" si="16"/>
        <v>#REF!</v>
      </c>
      <c r="AJ120" t="e">
        <f>物品!#REF!</f>
        <v>#REF!</v>
      </c>
      <c r="AK120" t="e">
        <f>物品!#REF!</f>
        <v>#REF!</v>
      </c>
      <c r="AL120" t="e">
        <f>物品!#REF!</f>
        <v>#REF!</v>
      </c>
      <c r="AM120" t="e">
        <f>物品!#REF!</f>
        <v>#REF!</v>
      </c>
      <c r="AN120" t="e">
        <f>物品!#REF!</f>
        <v>#REF!</v>
      </c>
      <c r="AO120" t="e">
        <f>物品!#REF!</f>
        <v>#REF!</v>
      </c>
      <c r="AP120" t="e">
        <f>物品!#REF!</f>
        <v>#REF!</v>
      </c>
      <c r="AQ120" t="e">
        <f>物品!#REF!</f>
        <v>#REF!</v>
      </c>
      <c r="AR120" t="e">
        <f>物品!#REF!</f>
        <v>#REF!</v>
      </c>
      <c r="AS120" t="e">
        <f>物品!#REF!</f>
        <v>#REF!</v>
      </c>
      <c r="AT120" t="e">
        <f t="shared" si="17"/>
        <v>#REF!</v>
      </c>
      <c r="AU120" t="e">
        <f>物品!#REF!</f>
        <v>#REF!</v>
      </c>
      <c r="AV120" t="e">
        <f>物品!#REF!</f>
        <v>#REF!</v>
      </c>
      <c r="AW120" t="e">
        <f>物品!#REF!</f>
        <v>#REF!</v>
      </c>
      <c r="AX120" t="e">
        <f>物品!#REF!</f>
        <v>#REF!</v>
      </c>
      <c r="AY120" t="e">
        <f>物品!#REF!</f>
        <v>#REF!</v>
      </c>
      <c r="AZ120" t="e">
        <f>物品!#REF!</f>
        <v>#REF!</v>
      </c>
      <c r="BA120" t="e">
        <f>物品!#REF!</f>
        <v>#REF!</v>
      </c>
      <c r="BB120" t="e">
        <f>物品!#REF!</f>
        <v>#REF!</v>
      </c>
      <c r="BC120" t="e">
        <f>物品!#REF!</f>
        <v>#REF!</v>
      </c>
      <c r="BD120" t="e">
        <f>物品!#REF!</f>
        <v>#REF!</v>
      </c>
      <c r="BE120" t="e">
        <f t="shared" si="18"/>
        <v>#REF!</v>
      </c>
      <c r="BF120" t="e">
        <f>物品!#REF!</f>
        <v>#REF!</v>
      </c>
      <c r="BG120" t="e">
        <f>物品!#REF!</f>
        <v>#REF!</v>
      </c>
      <c r="BH120" t="e">
        <f>物品!#REF!</f>
        <v>#REF!</v>
      </c>
      <c r="BI120" t="e">
        <f>物品!#REF!</f>
        <v>#REF!</v>
      </c>
      <c r="BJ120" t="e">
        <f>物品!#REF!</f>
        <v>#REF!</v>
      </c>
      <c r="BK120" t="e">
        <f>物品!#REF!</f>
        <v>#REF!</v>
      </c>
      <c r="BL120" t="e">
        <f>物品!#REF!</f>
        <v>#REF!</v>
      </c>
      <c r="BM120" t="e">
        <f>物品!#REF!</f>
        <v>#REF!</v>
      </c>
      <c r="BN120" t="e">
        <f>物品!#REF!</f>
        <v>#REF!</v>
      </c>
      <c r="BO120" t="e">
        <f>物品!#REF!</f>
        <v>#REF!</v>
      </c>
      <c r="BP120" t="e">
        <f t="shared" si="19"/>
        <v>#REF!</v>
      </c>
      <c r="BQ120" t="e">
        <f>物品!#REF!</f>
        <v>#REF!</v>
      </c>
      <c r="BR120" t="e">
        <f>物品!#REF!</f>
        <v>#REF!</v>
      </c>
      <c r="BS120" t="e">
        <f>物品!#REF!</f>
        <v>#REF!</v>
      </c>
      <c r="BT120" t="e">
        <f>物品!#REF!</f>
        <v>#REF!</v>
      </c>
      <c r="BU120" t="e">
        <f>物品!#REF!</f>
        <v>#REF!</v>
      </c>
      <c r="BV120" t="e">
        <f>物品!#REF!</f>
        <v>#REF!</v>
      </c>
      <c r="BW120" t="e">
        <f>物品!#REF!</f>
        <v>#REF!</v>
      </c>
      <c r="BX120" t="e">
        <f>物品!#REF!</f>
        <v>#REF!</v>
      </c>
      <c r="BY120" t="e">
        <f>物品!#REF!</f>
        <v>#REF!</v>
      </c>
      <c r="BZ120" t="e">
        <f>物品!#REF!</f>
        <v>#REF!</v>
      </c>
      <c r="CA120" t="e">
        <f t="shared" si="20"/>
        <v>#REF!</v>
      </c>
      <c r="CB120" t="e">
        <f t="shared" si="21"/>
        <v>#REF!</v>
      </c>
      <c r="CC120" t="e">
        <f t="shared" si="22"/>
        <v>#REF!</v>
      </c>
      <c r="CD120" t="e">
        <f t="shared" si="23"/>
        <v>#REF!</v>
      </c>
      <c r="CE120" t="e">
        <f t="shared" si="24"/>
        <v>#REF!</v>
      </c>
      <c r="CF120" t="e">
        <f t="shared" si="25"/>
        <v>#REF!</v>
      </c>
      <c r="CG120" t="e">
        <f t="shared" si="26"/>
        <v>#REF!</v>
      </c>
      <c r="CH120" t="e">
        <f t="shared" si="27"/>
        <v>#REF!</v>
      </c>
    </row>
    <row r="121" spans="1:86">
      <c r="A121" t="e">
        <f>物品!#REF!</f>
        <v>#REF!</v>
      </c>
      <c r="B121" t="e">
        <f>物品!#REF!</f>
        <v>#REF!</v>
      </c>
      <c r="C121" t="e">
        <f>物品!#REF!</f>
        <v>#REF!</v>
      </c>
      <c r="D121" t="e">
        <f>物品!#REF!</f>
        <v>#REF!</v>
      </c>
      <c r="E121" t="e">
        <f>物品!#REF!</f>
        <v>#REF!</v>
      </c>
      <c r="F121" t="e">
        <f>物品!#REF!</f>
        <v>#REF!</v>
      </c>
      <c r="G121" t="e">
        <f>物品!#REF!</f>
        <v>#REF!</v>
      </c>
      <c r="H121" t="e">
        <f>物品!#REF!</f>
        <v>#REF!</v>
      </c>
      <c r="I121" t="e">
        <f>物品!#REF!</f>
        <v>#REF!</v>
      </c>
      <c r="J121" t="e">
        <f>物品!#REF!</f>
        <v>#REF!</v>
      </c>
      <c r="K121" t="e">
        <f>物品!#REF!</f>
        <v>#REF!</v>
      </c>
      <c r="L121" t="e">
        <f>物品!#REF!</f>
        <v>#REF!</v>
      </c>
      <c r="M121" t="e">
        <f t="shared" si="14"/>
        <v>#REF!</v>
      </c>
      <c r="N121" t="e">
        <f>物品!#REF!</f>
        <v>#REF!</v>
      </c>
      <c r="O121" t="e">
        <f>物品!#REF!</f>
        <v>#REF!</v>
      </c>
      <c r="P121" t="e">
        <f>物品!#REF!</f>
        <v>#REF!</v>
      </c>
      <c r="Q121" t="e">
        <f>物品!#REF!</f>
        <v>#REF!</v>
      </c>
      <c r="R121" t="e">
        <f>物品!#REF!</f>
        <v>#REF!</v>
      </c>
      <c r="S121" t="e">
        <f>物品!#REF!</f>
        <v>#REF!</v>
      </c>
      <c r="T121" t="e">
        <f>物品!#REF!</f>
        <v>#REF!</v>
      </c>
      <c r="U121" t="e">
        <f>物品!#REF!</f>
        <v>#REF!</v>
      </c>
      <c r="V121" t="e">
        <f>物品!#REF!</f>
        <v>#REF!</v>
      </c>
      <c r="W121" t="e">
        <f>物品!#REF!</f>
        <v>#REF!</v>
      </c>
      <c r="X121" t="e">
        <f t="shared" si="15"/>
        <v>#REF!</v>
      </c>
      <c r="Y121" t="e">
        <f>物品!#REF!</f>
        <v>#REF!</v>
      </c>
      <c r="Z121" t="e">
        <f>物品!#REF!</f>
        <v>#REF!</v>
      </c>
      <c r="AA121" t="e">
        <f>物品!#REF!</f>
        <v>#REF!</v>
      </c>
      <c r="AB121" t="e">
        <f>物品!#REF!</f>
        <v>#REF!</v>
      </c>
      <c r="AC121" t="e">
        <f>物品!#REF!</f>
        <v>#REF!</v>
      </c>
      <c r="AD121" t="e">
        <f>物品!#REF!</f>
        <v>#REF!</v>
      </c>
      <c r="AE121" t="e">
        <f>物品!#REF!</f>
        <v>#REF!</v>
      </c>
      <c r="AF121" t="e">
        <f>物品!#REF!</f>
        <v>#REF!</v>
      </c>
      <c r="AG121" t="e">
        <f>物品!#REF!</f>
        <v>#REF!</v>
      </c>
      <c r="AH121" t="e">
        <f>物品!#REF!</f>
        <v>#REF!</v>
      </c>
      <c r="AI121" t="e">
        <f t="shared" si="16"/>
        <v>#REF!</v>
      </c>
      <c r="AJ121" t="e">
        <f>物品!#REF!</f>
        <v>#REF!</v>
      </c>
      <c r="AK121" t="e">
        <f>物品!#REF!</f>
        <v>#REF!</v>
      </c>
      <c r="AL121" t="e">
        <f>物品!#REF!</f>
        <v>#REF!</v>
      </c>
      <c r="AM121" t="e">
        <f>物品!#REF!</f>
        <v>#REF!</v>
      </c>
      <c r="AN121" t="e">
        <f>物品!#REF!</f>
        <v>#REF!</v>
      </c>
      <c r="AO121" t="e">
        <f>物品!#REF!</f>
        <v>#REF!</v>
      </c>
      <c r="AP121" t="e">
        <f>物品!#REF!</f>
        <v>#REF!</v>
      </c>
      <c r="AQ121" t="e">
        <f>物品!#REF!</f>
        <v>#REF!</v>
      </c>
      <c r="AR121" t="e">
        <f>物品!#REF!</f>
        <v>#REF!</v>
      </c>
      <c r="AS121" t="e">
        <f>物品!#REF!</f>
        <v>#REF!</v>
      </c>
      <c r="AT121" t="e">
        <f t="shared" si="17"/>
        <v>#REF!</v>
      </c>
      <c r="AU121" t="e">
        <f>物品!#REF!</f>
        <v>#REF!</v>
      </c>
      <c r="AV121" t="e">
        <f>物品!#REF!</f>
        <v>#REF!</v>
      </c>
      <c r="AW121" t="e">
        <f>物品!#REF!</f>
        <v>#REF!</v>
      </c>
      <c r="AX121" t="e">
        <f>物品!#REF!</f>
        <v>#REF!</v>
      </c>
      <c r="AY121" t="e">
        <f>物品!#REF!</f>
        <v>#REF!</v>
      </c>
      <c r="AZ121" t="e">
        <f>物品!#REF!</f>
        <v>#REF!</v>
      </c>
      <c r="BA121" t="e">
        <f>物品!#REF!</f>
        <v>#REF!</v>
      </c>
      <c r="BB121" t="e">
        <f>物品!#REF!</f>
        <v>#REF!</v>
      </c>
      <c r="BC121" t="e">
        <f>物品!#REF!</f>
        <v>#REF!</v>
      </c>
      <c r="BD121" t="e">
        <f>物品!#REF!</f>
        <v>#REF!</v>
      </c>
      <c r="BE121" t="e">
        <f t="shared" si="18"/>
        <v>#REF!</v>
      </c>
      <c r="BF121" t="e">
        <f>物品!#REF!</f>
        <v>#REF!</v>
      </c>
      <c r="BG121" t="e">
        <f>物品!#REF!</f>
        <v>#REF!</v>
      </c>
      <c r="BH121" t="e">
        <f>物品!#REF!</f>
        <v>#REF!</v>
      </c>
      <c r="BI121" t="e">
        <f>物品!#REF!</f>
        <v>#REF!</v>
      </c>
      <c r="BJ121" t="e">
        <f>物品!#REF!</f>
        <v>#REF!</v>
      </c>
      <c r="BK121" t="e">
        <f>物品!#REF!</f>
        <v>#REF!</v>
      </c>
      <c r="BL121" t="e">
        <f>物品!#REF!</f>
        <v>#REF!</v>
      </c>
      <c r="BM121" t="e">
        <f>物品!#REF!</f>
        <v>#REF!</v>
      </c>
      <c r="BN121" t="e">
        <f>物品!#REF!</f>
        <v>#REF!</v>
      </c>
      <c r="BO121" t="e">
        <f>物品!#REF!</f>
        <v>#REF!</v>
      </c>
      <c r="BP121" t="e">
        <f t="shared" si="19"/>
        <v>#REF!</v>
      </c>
      <c r="BQ121" t="e">
        <f>物品!#REF!</f>
        <v>#REF!</v>
      </c>
      <c r="BR121" t="e">
        <f>物品!#REF!</f>
        <v>#REF!</v>
      </c>
      <c r="BS121" t="e">
        <f>物品!#REF!</f>
        <v>#REF!</v>
      </c>
      <c r="BT121" t="e">
        <f>物品!#REF!</f>
        <v>#REF!</v>
      </c>
      <c r="BU121" t="e">
        <f>物品!#REF!</f>
        <v>#REF!</v>
      </c>
      <c r="BV121" t="e">
        <f>物品!#REF!</f>
        <v>#REF!</v>
      </c>
      <c r="BW121" t="e">
        <f>物品!#REF!</f>
        <v>#REF!</v>
      </c>
      <c r="BX121" t="e">
        <f>物品!#REF!</f>
        <v>#REF!</v>
      </c>
      <c r="BY121" t="e">
        <f>物品!#REF!</f>
        <v>#REF!</v>
      </c>
      <c r="BZ121" t="e">
        <f>物品!#REF!</f>
        <v>#REF!</v>
      </c>
      <c r="CA121" t="e">
        <f t="shared" si="20"/>
        <v>#REF!</v>
      </c>
      <c r="CB121" t="e">
        <f t="shared" si="21"/>
        <v>#REF!</v>
      </c>
      <c r="CC121" t="e">
        <f t="shared" si="22"/>
        <v>#REF!</v>
      </c>
      <c r="CD121" t="e">
        <f t="shared" si="23"/>
        <v>#REF!</v>
      </c>
      <c r="CE121" t="e">
        <f t="shared" si="24"/>
        <v>#REF!</v>
      </c>
      <c r="CF121" t="e">
        <f t="shared" si="25"/>
        <v>#REF!</v>
      </c>
      <c r="CG121" t="e">
        <f t="shared" si="26"/>
        <v>#REF!</v>
      </c>
      <c r="CH121" t="e">
        <f t="shared" si="27"/>
        <v>#REF!</v>
      </c>
    </row>
    <row r="122" spans="1:86">
      <c r="A122" t="e">
        <f>物品!#REF!</f>
        <v>#REF!</v>
      </c>
      <c r="B122" t="e">
        <f>物品!#REF!</f>
        <v>#REF!</v>
      </c>
      <c r="C122" t="e">
        <f>物品!#REF!</f>
        <v>#REF!</v>
      </c>
      <c r="D122" t="e">
        <f>物品!#REF!</f>
        <v>#REF!</v>
      </c>
      <c r="E122" t="e">
        <f>物品!#REF!</f>
        <v>#REF!</v>
      </c>
      <c r="F122" t="e">
        <f>物品!#REF!</f>
        <v>#REF!</v>
      </c>
      <c r="G122" t="e">
        <f>物品!#REF!</f>
        <v>#REF!</v>
      </c>
      <c r="H122" t="e">
        <f>物品!#REF!</f>
        <v>#REF!</v>
      </c>
      <c r="I122" t="e">
        <f>物品!#REF!</f>
        <v>#REF!</v>
      </c>
      <c r="J122" t="e">
        <f>物品!#REF!</f>
        <v>#REF!</v>
      </c>
      <c r="K122" t="e">
        <f>物品!#REF!</f>
        <v>#REF!</v>
      </c>
      <c r="L122" t="e">
        <f>物品!#REF!</f>
        <v>#REF!</v>
      </c>
      <c r="M122" t="e">
        <f t="shared" si="14"/>
        <v>#REF!</v>
      </c>
      <c r="N122" t="e">
        <f>物品!#REF!</f>
        <v>#REF!</v>
      </c>
      <c r="O122" t="e">
        <f>物品!#REF!</f>
        <v>#REF!</v>
      </c>
      <c r="P122" t="e">
        <f>物品!#REF!</f>
        <v>#REF!</v>
      </c>
      <c r="Q122" t="e">
        <f>物品!#REF!</f>
        <v>#REF!</v>
      </c>
      <c r="R122" t="e">
        <f>物品!#REF!</f>
        <v>#REF!</v>
      </c>
      <c r="S122" t="e">
        <f>物品!#REF!</f>
        <v>#REF!</v>
      </c>
      <c r="T122" t="e">
        <f>物品!#REF!</f>
        <v>#REF!</v>
      </c>
      <c r="U122" t="e">
        <f>物品!#REF!</f>
        <v>#REF!</v>
      </c>
      <c r="V122" t="e">
        <f>物品!#REF!</f>
        <v>#REF!</v>
      </c>
      <c r="W122" t="e">
        <f>物品!#REF!</f>
        <v>#REF!</v>
      </c>
      <c r="X122" t="e">
        <f t="shared" si="15"/>
        <v>#REF!</v>
      </c>
      <c r="Y122" t="e">
        <f>物品!#REF!</f>
        <v>#REF!</v>
      </c>
      <c r="Z122" t="e">
        <f>物品!#REF!</f>
        <v>#REF!</v>
      </c>
      <c r="AA122" t="e">
        <f>物品!#REF!</f>
        <v>#REF!</v>
      </c>
      <c r="AB122" t="e">
        <f>物品!#REF!</f>
        <v>#REF!</v>
      </c>
      <c r="AC122" t="e">
        <f>物品!#REF!</f>
        <v>#REF!</v>
      </c>
      <c r="AD122" t="e">
        <f>物品!#REF!</f>
        <v>#REF!</v>
      </c>
      <c r="AE122" t="e">
        <f>物品!#REF!</f>
        <v>#REF!</v>
      </c>
      <c r="AF122" t="e">
        <f>物品!#REF!</f>
        <v>#REF!</v>
      </c>
      <c r="AG122" t="e">
        <f>物品!#REF!</f>
        <v>#REF!</v>
      </c>
      <c r="AH122" t="e">
        <f>物品!#REF!</f>
        <v>#REF!</v>
      </c>
      <c r="AI122" t="e">
        <f t="shared" si="16"/>
        <v>#REF!</v>
      </c>
      <c r="AJ122" t="e">
        <f>物品!#REF!</f>
        <v>#REF!</v>
      </c>
      <c r="AK122" t="e">
        <f>物品!#REF!</f>
        <v>#REF!</v>
      </c>
      <c r="AL122" t="e">
        <f>物品!#REF!</f>
        <v>#REF!</v>
      </c>
      <c r="AM122" t="e">
        <f>物品!#REF!</f>
        <v>#REF!</v>
      </c>
      <c r="AN122" t="e">
        <f>物品!#REF!</f>
        <v>#REF!</v>
      </c>
      <c r="AO122" t="e">
        <f>物品!#REF!</f>
        <v>#REF!</v>
      </c>
      <c r="AP122" t="e">
        <f>物品!#REF!</f>
        <v>#REF!</v>
      </c>
      <c r="AQ122" t="e">
        <f>物品!#REF!</f>
        <v>#REF!</v>
      </c>
      <c r="AR122" t="e">
        <f>物品!#REF!</f>
        <v>#REF!</v>
      </c>
      <c r="AS122" t="e">
        <f>物品!#REF!</f>
        <v>#REF!</v>
      </c>
      <c r="AT122" t="e">
        <f t="shared" si="17"/>
        <v>#REF!</v>
      </c>
      <c r="AU122" t="e">
        <f>物品!#REF!</f>
        <v>#REF!</v>
      </c>
      <c r="AV122" t="e">
        <f>物品!#REF!</f>
        <v>#REF!</v>
      </c>
      <c r="AW122" t="e">
        <f>物品!#REF!</f>
        <v>#REF!</v>
      </c>
      <c r="AX122" t="e">
        <f>物品!#REF!</f>
        <v>#REF!</v>
      </c>
      <c r="AY122" t="e">
        <f>物品!#REF!</f>
        <v>#REF!</v>
      </c>
      <c r="AZ122" t="e">
        <f>物品!#REF!</f>
        <v>#REF!</v>
      </c>
      <c r="BA122" t="e">
        <f>物品!#REF!</f>
        <v>#REF!</v>
      </c>
      <c r="BB122" t="e">
        <f>物品!#REF!</f>
        <v>#REF!</v>
      </c>
      <c r="BC122" t="e">
        <f>物品!#REF!</f>
        <v>#REF!</v>
      </c>
      <c r="BD122" t="e">
        <f>物品!#REF!</f>
        <v>#REF!</v>
      </c>
      <c r="BE122" t="e">
        <f t="shared" si="18"/>
        <v>#REF!</v>
      </c>
      <c r="BF122" t="e">
        <f>物品!#REF!</f>
        <v>#REF!</v>
      </c>
      <c r="BG122" t="e">
        <f>物品!#REF!</f>
        <v>#REF!</v>
      </c>
      <c r="BH122" t="e">
        <f>物品!#REF!</f>
        <v>#REF!</v>
      </c>
      <c r="BI122" t="e">
        <f>物品!#REF!</f>
        <v>#REF!</v>
      </c>
      <c r="BJ122" t="e">
        <f>物品!#REF!</f>
        <v>#REF!</v>
      </c>
      <c r="BK122" t="e">
        <f>物品!#REF!</f>
        <v>#REF!</v>
      </c>
      <c r="BL122" t="e">
        <f>物品!#REF!</f>
        <v>#REF!</v>
      </c>
      <c r="BM122" t="e">
        <f>物品!#REF!</f>
        <v>#REF!</v>
      </c>
      <c r="BN122" t="e">
        <f>物品!#REF!</f>
        <v>#REF!</v>
      </c>
      <c r="BO122" t="e">
        <f>物品!#REF!</f>
        <v>#REF!</v>
      </c>
      <c r="BP122" t="e">
        <f t="shared" si="19"/>
        <v>#REF!</v>
      </c>
      <c r="BQ122" t="e">
        <f>物品!#REF!</f>
        <v>#REF!</v>
      </c>
      <c r="BR122" t="e">
        <f>物品!#REF!</f>
        <v>#REF!</v>
      </c>
      <c r="BS122" t="e">
        <f>物品!#REF!</f>
        <v>#REF!</v>
      </c>
      <c r="BT122" t="e">
        <f>物品!#REF!</f>
        <v>#REF!</v>
      </c>
      <c r="BU122" t="e">
        <f>物品!#REF!</f>
        <v>#REF!</v>
      </c>
      <c r="BV122" t="e">
        <f>物品!#REF!</f>
        <v>#REF!</v>
      </c>
      <c r="BW122" t="e">
        <f>物品!#REF!</f>
        <v>#REF!</v>
      </c>
      <c r="BX122" t="e">
        <f>物品!#REF!</f>
        <v>#REF!</v>
      </c>
      <c r="BY122" t="e">
        <f>物品!#REF!</f>
        <v>#REF!</v>
      </c>
      <c r="BZ122" t="e">
        <f>物品!#REF!</f>
        <v>#REF!</v>
      </c>
      <c r="CA122" t="e">
        <f t="shared" si="20"/>
        <v>#REF!</v>
      </c>
      <c r="CB122" t="e">
        <f t="shared" si="21"/>
        <v>#REF!</v>
      </c>
      <c r="CC122" t="e">
        <f t="shared" si="22"/>
        <v>#REF!</v>
      </c>
      <c r="CD122" t="e">
        <f t="shared" si="23"/>
        <v>#REF!</v>
      </c>
      <c r="CE122" t="e">
        <f t="shared" si="24"/>
        <v>#REF!</v>
      </c>
      <c r="CF122" t="e">
        <f t="shared" si="25"/>
        <v>#REF!</v>
      </c>
      <c r="CG122" t="e">
        <f t="shared" si="26"/>
        <v>#REF!</v>
      </c>
      <c r="CH122" t="e">
        <f t="shared" si="27"/>
        <v>#REF!</v>
      </c>
    </row>
    <row r="123" spans="1:86">
      <c r="A123" t="e">
        <f>物品!#REF!</f>
        <v>#REF!</v>
      </c>
      <c r="B123" t="e">
        <f>物品!#REF!</f>
        <v>#REF!</v>
      </c>
      <c r="C123" t="e">
        <f>物品!#REF!</f>
        <v>#REF!</v>
      </c>
      <c r="D123" t="e">
        <f>物品!#REF!</f>
        <v>#REF!</v>
      </c>
      <c r="E123" t="e">
        <f>物品!#REF!</f>
        <v>#REF!</v>
      </c>
      <c r="F123" t="e">
        <f>物品!#REF!</f>
        <v>#REF!</v>
      </c>
      <c r="G123" t="e">
        <f>物品!#REF!</f>
        <v>#REF!</v>
      </c>
      <c r="H123" t="e">
        <f>物品!#REF!</f>
        <v>#REF!</v>
      </c>
      <c r="I123" t="e">
        <f>物品!#REF!</f>
        <v>#REF!</v>
      </c>
      <c r="J123" t="e">
        <f>物品!#REF!</f>
        <v>#REF!</v>
      </c>
      <c r="K123" t="e">
        <f>物品!#REF!</f>
        <v>#REF!</v>
      </c>
      <c r="L123" t="e">
        <f>物品!#REF!</f>
        <v>#REF!</v>
      </c>
      <c r="M123" t="e">
        <f t="shared" si="14"/>
        <v>#REF!</v>
      </c>
      <c r="N123" t="e">
        <f>物品!#REF!</f>
        <v>#REF!</v>
      </c>
      <c r="O123" t="e">
        <f>物品!#REF!</f>
        <v>#REF!</v>
      </c>
      <c r="P123" t="e">
        <f>物品!#REF!</f>
        <v>#REF!</v>
      </c>
      <c r="Q123" t="e">
        <f>物品!#REF!</f>
        <v>#REF!</v>
      </c>
      <c r="R123" t="e">
        <f>物品!#REF!</f>
        <v>#REF!</v>
      </c>
      <c r="S123" t="e">
        <f>物品!#REF!</f>
        <v>#REF!</v>
      </c>
      <c r="T123" t="e">
        <f>物品!#REF!</f>
        <v>#REF!</v>
      </c>
      <c r="U123" t="e">
        <f>物品!#REF!</f>
        <v>#REF!</v>
      </c>
      <c r="V123" t="e">
        <f>物品!#REF!</f>
        <v>#REF!</v>
      </c>
      <c r="W123" t="e">
        <f>物品!#REF!</f>
        <v>#REF!</v>
      </c>
      <c r="X123" t="e">
        <f t="shared" si="15"/>
        <v>#REF!</v>
      </c>
      <c r="Y123" t="e">
        <f>物品!#REF!</f>
        <v>#REF!</v>
      </c>
      <c r="Z123" t="e">
        <f>物品!#REF!</f>
        <v>#REF!</v>
      </c>
      <c r="AA123" t="e">
        <f>物品!#REF!</f>
        <v>#REF!</v>
      </c>
      <c r="AB123" t="e">
        <f>物品!#REF!</f>
        <v>#REF!</v>
      </c>
      <c r="AC123" t="e">
        <f>物品!#REF!</f>
        <v>#REF!</v>
      </c>
      <c r="AD123" t="e">
        <f>物品!#REF!</f>
        <v>#REF!</v>
      </c>
      <c r="AE123" t="e">
        <f>物品!#REF!</f>
        <v>#REF!</v>
      </c>
      <c r="AF123" t="e">
        <f>物品!#REF!</f>
        <v>#REF!</v>
      </c>
      <c r="AG123" t="e">
        <f>物品!#REF!</f>
        <v>#REF!</v>
      </c>
      <c r="AH123" t="e">
        <f>物品!#REF!</f>
        <v>#REF!</v>
      </c>
      <c r="AI123" t="e">
        <f t="shared" si="16"/>
        <v>#REF!</v>
      </c>
      <c r="AJ123" t="e">
        <f>物品!#REF!</f>
        <v>#REF!</v>
      </c>
      <c r="AK123" t="e">
        <f>物品!#REF!</f>
        <v>#REF!</v>
      </c>
      <c r="AL123" t="e">
        <f>物品!#REF!</f>
        <v>#REF!</v>
      </c>
      <c r="AM123" t="e">
        <f>物品!#REF!</f>
        <v>#REF!</v>
      </c>
      <c r="AN123" t="e">
        <f>物品!#REF!</f>
        <v>#REF!</v>
      </c>
      <c r="AO123" t="e">
        <f>物品!#REF!</f>
        <v>#REF!</v>
      </c>
      <c r="AP123" t="e">
        <f>物品!#REF!</f>
        <v>#REF!</v>
      </c>
      <c r="AQ123" t="e">
        <f>物品!#REF!</f>
        <v>#REF!</v>
      </c>
      <c r="AR123" t="e">
        <f>物品!#REF!</f>
        <v>#REF!</v>
      </c>
      <c r="AS123" t="e">
        <f>物品!#REF!</f>
        <v>#REF!</v>
      </c>
      <c r="AT123" t="e">
        <f t="shared" si="17"/>
        <v>#REF!</v>
      </c>
      <c r="AU123" t="e">
        <f>物品!#REF!</f>
        <v>#REF!</v>
      </c>
      <c r="AV123" t="e">
        <f>物品!#REF!</f>
        <v>#REF!</v>
      </c>
      <c r="AW123" t="e">
        <f>物品!#REF!</f>
        <v>#REF!</v>
      </c>
      <c r="AX123" t="e">
        <f>物品!#REF!</f>
        <v>#REF!</v>
      </c>
      <c r="AY123" t="e">
        <f>物品!#REF!</f>
        <v>#REF!</v>
      </c>
      <c r="AZ123" t="e">
        <f>物品!#REF!</f>
        <v>#REF!</v>
      </c>
      <c r="BA123" t="e">
        <f>物品!#REF!</f>
        <v>#REF!</v>
      </c>
      <c r="BB123" t="e">
        <f>物品!#REF!</f>
        <v>#REF!</v>
      </c>
      <c r="BC123" t="e">
        <f>物品!#REF!</f>
        <v>#REF!</v>
      </c>
      <c r="BD123" t="e">
        <f>物品!#REF!</f>
        <v>#REF!</v>
      </c>
      <c r="BE123" t="e">
        <f t="shared" si="18"/>
        <v>#REF!</v>
      </c>
      <c r="BF123" t="e">
        <f>物品!#REF!</f>
        <v>#REF!</v>
      </c>
      <c r="BG123" t="e">
        <f>物品!#REF!</f>
        <v>#REF!</v>
      </c>
      <c r="BH123" t="e">
        <f>物品!#REF!</f>
        <v>#REF!</v>
      </c>
      <c r="BI123" t="e">
        <f>物品!#REF!</f>
        <v>#REF!</v>
      </c>
      <c r="BJ123" t="e">
        <f>物品!#REF!</f>
        <v>#REF!</v>
      </c>
      <c r="BK123" t="e">
        <f>物品!#REF!</f>
        <v>#REF!</v>
      </c>
      <c r="BL123" t="e">
        <f>物品!#REF!</f>
        <v>#REF!</v>
      </c>
      <c r="BM123" t="e">
        <f>物品!#REF!</f>
        <v>#REF!</v>
      </c>
      <c r="BN123" t="e">
        <f>物品!#REF!</f>
        <v>#REF!</v>
      </c>
      <c r="BO123" t="e">
        <f>物品!#REF!</f>
        <v>#REF!</v>
      </c>
      <c r="BP123" t="e">
        <f t="shared" si="19"/>
        <v>#REF!</v>
      </c>
      <c r="BQ123" t="e">
        <f>物品!#REF!</f>
        <v>#REF!</v>
      </c>
      <c r="BR123" t="e">
        <f>物品!#REF!</f>
        <v>#REF!</v>
      </c>
      <c r="BS123" t="e">
        <f>物品!#REF!</f>
        <v>#REF!</v>
      </c>
      <c r="BT123" t="e">
        <f>物品!#REF!</f>
        <v>#REF!</v>
      </c>
      <c r="BU123" t="e">
        <f>物品!#REF!</f>
        <v>#REF!</v>
      </c>
      <c r="BV123" t="e">
        <f>物品!#REF!</f>
        <v>#REF!</v>
      </c>
      <c r="BW123" t="e">
        <f>物品!#REF!</f>
        <v>#REF!</v>
      </c>
      <c r="BX123" t="e">
        <f>物品!#REF!</f>
        <v>#REF!</v>
      </c>
      <c r="BY123" t="e">
        <f>物品!#REF!</f>
        <v>#REF!</v>
      </c>
      <c r="BZ123" t="e">
        <f>物品!#REF!</f>
        <v>#REF!</v>
      </c>
      <c r="CA123" t="e">
        <f t="shared" si="20"/>
        <v>#REF!</v>
      </c>
      <c r="CB123" t="e">
        <f t="shared" si="21"/>
        <v>#REF!</v>
      </c>
      <c r="CC123" t="e">
        <f t="shared" si="22"/>
        <v>#REF!</v>
      </c>
      <c r="CD123" t="e">
        <f t="shared" si="23"/>
        <v>#REF!</v>
      </c>
      <c r="CE123" t="e">
        <f t="shared" si="24"/>
        <v>#REF!</v>
      </c>
      <c r="CF123" t="e">
        <f t="shared" si="25"/>
        <v>#REF!</v>
      </c>
      <c r="CG123" t="e">
        <f t="shared" si="26"/>
        <v>#REF!</v>
      </c>
      <c r="CH123" t="e">
        <f t="shared" si="27"/>
        <v>#REF!</v>
      </c>
    </row>
    <row r="124" spans="1:86">
      <c r="A124" t="e">
        <f>物品!#REF!</f>
        <v>#REF!</v>
      </c>
      <c r="B124" t="e">
        <f>物品!#REF!</f>
        <v>#REF!</v>
      </c>
      <c r="C124" t="e">
        <f>物品!#REF!</f>
        <v>#REF!</v>
      </c>
      <c r="D124" t="e">
        <f>物品!#REF!</f>
        <v>#REF!</v>
      </c>
      <c r="E124" t="e">
        <f>物品!#REF!</f>
        <v>#REF!</v>
      </c>
      <c r="F124" t="e">
        <f>物品!#REF!</f>
        <v>#REF!</v>
      </c>
      <c r="G124" t="e">
        <f>物品!#REF!</f>
        <v>#REF!</v>
      </c>
      <c r="H124" t="e">
        <f>物品!#REF!</f>
        <v>#REF!</v>
      </c>
      <c r="I124" t="e">
        <f>物品!#REF!</f>
        <v>#REF!</v>
      </c>
      <c r="J124" t="e">
        <f>物品!#REF!</f>
        <v>#REF!</v>
      </c>
      <c r="K124" t="e">
        <f>物品!#REF!</f>
        <v>#REF!</v>
      </c>
      <c r="L124" t="e">
        <f>物品!#REF!</f>
        <v>#REF!</v>
      </c>
      <c r="M124" t="e">
        <f t="shared" si="14"/>
        <v>#REF!</v>
      </c>
      <c r="N124" t="e">
        <f>物品!#REF!</f>
        <v>#REF!</v>
      </c>
      <c r="O124" t="e">
        <f>物品!#REF!</f>
        <v>#REF!</v>
      </c>
      <c r="P124" t="e">
        <f>物品!#REF!</f>
        <v>#REF!</v>
      </c>
      <c r="Q124" t="e">
        <f>物品!#REF!</f>
        <v>#REF!</v>
      </c>
      <c r="R124" t="e">
        <f>物品!#REF!</f>
        <v>#REF!</v>
      </c>
      <c r="S124" t="e">
        <f>物品!#REF!</f>
        <v>#REF!</v>
      </c>
      <c r="T124" t="e">
        <f>物品!#REF!</f>
        <v>#REF!</v>
      </c>
      <c r="U124" t="e">
        <f>物品!#REF!</f>
        <v>#REF!</v>
      </c>
      <c r="V124" t="e">
        <f>物品!#REF!</f>
        <v>#REF!</v>
      </c>
      <c r="W124" t="e">
        <f>物品!#REF!</f>
        <v>#REF!</v>
      </c>
      <c r="X124" t="e">
        <f t="shared" si="15"/>
        <v>#REF!</v>
      </c>
      <c r="Y124" t="e">
        <f>物品!#REF!</f>
        <v>#REF!</v>
      </c>
      <c r="Z124" t="e">
        <f>物品!#REF!</f>
        <v>#REF!</v>
      </c>
      <c r="AA124" t="e">
        <f>物品!#REF!</f>
        <v>#REF!</v>
      </c>
      <c r="AB124" t="e">
        <f>物品!#REF!</f>
        <v>#REF!</v>
      </c>
      <c r="AC124" t="e">
        <f>物品!#REF!</f>
        <v>#REF!</v>
      </c>
      <c r="AD124" t="e">
        <f>物品!#REF!</f>
        <v>#REF!</v>
      </c>
      <c r="AE124" t="e">
        <f>物品!#REF!</f>
        <v>#REF!</v>
      </c>
      <c r="AF124" t="e">
        <f>物品!#REF!</f>
        <v>#REF!</v>
      </c>
      <c r="AG124" t="e">
        <f>物品!#REF!</f>
        <v>#REF!</v>
      </c>
      <c r="AH124" t="e">
        <f>物品!#REF!</f>
        <v>#REF!</v>
      </c>
      <c r="AI124" t="e">
        <f t="shared" si="16"/>
        <v>#REF!</v>
      </c>
      <c r="AJ124" t="e">
        <f>物品!#REF!</f>
        <v>#REF!</v>
      </c>
      <c r="AK124" t="e">
        <f>物品!#REF!</f>
        <v>#REF!</v>
      </c>
      <c r="AL124" t="e">
        <f>物品!#REF!</f>
        <v>#REF!</v>
      </c>
      <c r="AM124" t="e">
        <f>物品!#REF!</f>
        <v>#REF!</v>
      </c>
      <c r="AN124" t="e">
        <f>物品!#REF!</f>
        <v>#REF!</v>
      </c>
      <c r="AO124" t="e">
        <f>物品!#REF!</f>
        <v>#REF!</v>
      </c>
      <c r="AP124" t="e">
        <f>物品!#REF!</f>
        <v>#REF!</v>
      </c>
      <c r="AQ124" t="e">
        <f>物品!#REF!</f>
        <v>#REF!</v>
      </c>
      <c r="AR124" t="e">
        <f>物品!#REF!</f>
        <v>#REF!</v>
      </c>
      <c r="AS124" t="e">
        <f>物品!#REF!</f>
        <v>#REF!</v>
      </c>
      <c r="AT124" t="e">
        <f t="shared" si="17"/>
        <v>#REF!</v>
      </c>
      <c r="AU124" t="e">
        <f>物品!#REF!</f>
        <v>#REF!</v>
      </c>
      <c r="AV124" t="e">
        <f>物品!#REF!</f>
        <v>#REF!</v>
      </c>
      <c r="AW124" t="e">
        <f>物品!#REF!</f>
        <v>#REF!</v>
      </c>
      <c r="AX124" t="e">
        <f>物品!#REF!</f>
        <v>#REF!</v>
      </c>
      <c r="AY124" t="e">
        <f>物品!#REF!</f>
        <v>#REF!</v>
      </c>
      <c r="AZ124" t="e">
        <f>物品!#REF!</f>
        <v>#REF!</v>
      </c>
      <c r="BA124" t="e">
        <f>物品!#REF!</f>
        <v>#REF!</v>
      </c>
      <c r="BB124" t="e">
        <f>物品!#REF!</f>
        <v>#REF!</v>
      </c>
      <c r="BC124" t="e">
        <f>物品!#REF!</f>
        <v>#REF!</v>
      </c>
      <c r="BD124" t="e">
        <f>物品!#REF!</f>
        <v>#REF!</v>
      </c>
      <c r="BE124" t="e">
        <f t="shared" si="18"/>
        <v>#REF!</v>
      </c>
      <c r="BF124" t="e">
        <f>物品!#REF!</f>
        <v>#REF!</v>
      </c>
      <c r="BG124" t="e">
        <f>物品!#REF!</f>
        <v>#REF!</v>
      </c>
      <c r="BH124" t="e">
        <f>物品!#REF!</f>
        <v>#REF!</v>
      </c>
      <c r="BI124" t="e">
        <f>物品!#REF!</f>
        <v>#REF!</v>
      </c>
      <c r="BJ124" t="e">
        <f>物品!#REF!</f>
        <v>#REF!</v>
      </c>
      <c r="BK124" t="e">
        <f>物品!#REF!</f>
        <v>#REF!</v>
      </c>
      <c r="BL124" t="e">
        <f>物品!#REF!</f>
        <v>#REF!</v>
      </c>
      <c r="BM124" t="e">
        <f>物品!#REF!</f>
        <v>#REF!</v>
      </c>
      <c r="BN124" t="e">
        <f>物品!#REF!</f>
        <v>#REF!</v>
      </c>
      <c r="BO124" t="e">
        <f>物品!#REF!</f>
        <v>#REF!</v>
      </c>
      <c r="BP124" t="e">
        <f t="shared" si="19"/>
        <v>#REF!</v>
      </c>
      <c r="BQ124" t="e">
        <f>物品!#REF!</f>
        <v>#REF!</v>
      </c>
      <c r="BR124" t="e">
        <f>物品!#REF!</f>
        <v>#REF!</v>
      </c>
      <c r="BS124" t="e">
        <f>物品!#REF!</f>
        <v>#REF!</v>
      </c>
      <c r="BT124" t="e">
        <f>物品!#REF!</f>
        <v>#REF!</v>
      </c>
      <c r="BU124" t="e">
        <f>物品!#REF!</f>
        <v>#REF!</v>
      </c>
      <c r="BV124" t="e">
        <f>物品!#REF!</f>
        <v>#REF!</v>
      </c>
      <c r="BW124" t="e">
        <f>物品!#REF!</f>
        <v>#REF!</v>
      </c>
      <c r="BX124" t="e">
        <f>物品!#REF!</f>
        <v>#REF!</v>
      </c>
      <c r="BY124" t="e">
        <f>物品!#REF!</f>
        <v>#REF!</v>
      </c>
      <c r="BZ124" t="e">
        <f>物品!#REF!</f>
        <v>#REF!</v>
      </c>
      <c r="CA124" t="e">
        <f t="shared" si="20"/>
        <v>#REF!</v>
      </c>
      <c r="CB124" t="e">
        <f t="shared" si="21"/>
        <v>#REF!</v>
      </c>
      <c r="CC124" t="e">
        <f t="shared" si="22"/>
        <v>#REF!</v>
      </c>
      <c r="CD124" t="e">
        <f t="shared" si="23"/>
        <v>#REF!</v>
      </c>
      <c r="CE124" t="e">
        <f t="shared" si="24"/>
        <v>#REF!</v>
      </c>
      <c r="CF124" t="e">
        <f t="shared" si="25"/>
        <v>#REF!</v>
      </c>
      <c r="CG124" t="e">
        <f t="shared" si="26"/>
        <v>#REF!</v>
      </c>
      <c r="CH124" t="e">
        <f t="shared" si="27"/>
        <v>#REF!</v>
      </c>
    </row>
    <row r="125" spans="1:86">
      <c r="A125" t="e">
        <f>物品!#REF!</f>
        <v>#REF!</v>
      </c>
      <c r="B125" t="e">
        <f>物品!#REF!</f>
        <v>#REF!</v>
      </c>
      <c r="C125" t="e">
        <f>物品!#REF!</f>
        <v>#REF!</v>
      </c>
      <c r="D125" t="e">
        <f>物品!#REF!</f>
        <v>#REF!</v>
      </c>
      <c r="E125" t="e">
        <f>物品!#REF!</f>
        <v>#REF!</v>
      </c>
      <c r="F125" t="e">
        <f>物品!#REF!</f>
        <v>#REF!</v>
      </c>
      <c r="G125" t="e">
        <f>物品!#REF!</f>
        <v>#REF!</v>
      </c>
      <c r="H125" t="e">
        <f>物品!#REF!</f>
        <v>#REF!</v>
      </c>
      <c r="I125" t="e">
        <f>物品!#REF!</f>
        <v>#REF!</v>
      </c>
      <c r="J125" t="e">
        <f>物品!#REF!</f>
        <v>#REF!</v>
      </c>
      <c r="K125" t="e">
        <f>物品!#REF!</f>
        <v>#REF!</v>
      </c>
      <c r="L125" t="e">
        <f>物品!#REF!</f>
        <v>#REF!</v>
      </c>
      <c r="M125" t="e">
        <f t="shared" si="14"/>
        <v>#REF!</v>
      </c>
      <c r="N125" t="e">
        <f>物品!#REF!</f>
        <v>#REF!</v>
      </c>
      <c r="O125" t="e">
        <f>物品!#REF!</f>
        <v>#REF!</v>
      </c>
      <c r="P125" t="e">
        <f>物品!#REF!</f>
        <v>#REF!</v>
      </c>
      <c r="Q125" t="e">
        <f>物品!#REF!</f>
        <v>#REF!</v>
      </c>
      <c r="R125" t="e">
        <f>物品!#REF!</f>
        <v>#REF!</v>
      </c>
      <c r="S125" t="e">
        <f>物品!#REF!</f>
        <v>#REF!</v>
      </c>
      <c r="T125" t="e">
        <f>物品!#REF!</f>
        <v>#REF!</v>
      </c>
      <c r="U125" t="e">
        <f>物品!#REF!</f>
        <v>#REF!</v>
      </c>
      <c r="V125" t="e">
        <f>物品!#REF!</f>
        <v>#REF!</v>
      </c>
      <c r="W125" t="e">
        <f>物品!#REF!</f>
        <v>#REF!</v>
      </c>
      <c r="X125" t="e">
        <f t="shared" si="15"/>
        <v>#REF!</v>
      </c>
      <c r="Y125" t="e">
        <f>物品!#REF!</f>
        <v>#REF!</v>
      </c>
      <c r="Z125" t="e">
        <f>物品!#REF!</f>
        <v>#REF!</v>
      </c>
      <c r="AA125" t="e">
        <f>物品!#REF!</f>
        <v>#REF!</v>
      </c>
      <c r="AB125" t="e">
        <f>物品!#REF!</f>
        <v>#REF!</v>
      </c>
      <c r="AC125" t="e">
        <f>物品!#REF!</f>
        <v>#REF!</v>
      </c>
      <c r="AD125" t="e">
        <f>物品!#REF!</f>
        <v>#REF!</v>
      </c>
      <c r="AE125" t="e">
        <f>物品!#REF!</f>
        <v>#REF!</v>
      </c>
      <c r="AF125" t="e">
        <f>物品!#REF!</f>
        <v>#REF!</v>
      </c>
      <c r="AG125" t="e">
        <f>物品!#REF!</f>
        <v>#REF!</v>
      </c>
      <c r="AH125" t="e">
        <f>物品!#REF!</f>
        <v>#REF!</v>
      </c>
      <c r="AI125" t="e">
        <f t="shared" si="16"/>
        <v>#REF!</v>
      </c>
      <c r="AJ125" t="e">
        <f>物品!#REF!</f>
        <v>#REF!</v>
      </c>
      <c r="AK125" t="e">
        <f>物品!#REF!</f>
        <v>#REF!</v>
      </c>
      <c r="AL125" t="e">
        <f>物品!#REF!</f>
        <v>#REF!</v>
      </c>
      <c r="AM125" t="e">
        <f>物品!#REF!</f>
        <v>#REF!</v>
      </c>
      <c r="AN125" t="e">
        <f>物品!#REF!</f>
        <v>#REF!</v>
      </c>
      <c r="AO125" t="e">
        <f>物品!#REF!</f>
        <v>#REF!</v>
      </c>
      <c r="AP125" t="e">
        <f>物品!#REF!</f>
        <v>#REF!</v>
      </c>
      <c r="AQ125" t="e">
        <f>物品!#REF!</f>
        <v>#REF!</v>
      </c>
      <c r="AR125" t="e">
        <f>物品!#REF!</f>
        <v>#REF!</v>
      </c>
      <c r="AS125" t="e">
        <f>物品!#REF!</f>
        <v>#REF!</v>
      </c>
      <c r="AT125" t="e">
        <f t="shared" si="17"/>
        <v>#REF!</v>
      </c>
      <c r="AU125" t="e">
        <f>物品!#REF!</f>
        <v>#REF!</v>
      </c>
      <c r="AV125" t="e">
        <f>物品!#REF!</f>
        <v>#REF!</v>
      </c>
      <c r="AW125" t="e">
        <f>物品!#REF!</f>
        <v>#REF!</v>
      </c>
      <c r="AX125" t="e">
        <f>物品!#REF!</f>
        <v>#REF!</v>
      </c>
      <c r="AY125" t="e">
        <f>物品!#REF!</f>
        <v>#REF!</v>
      </c>
      <c r="AZ125" t="e">
        <f>物品!#REF!</f>
        <v>#REF!</v>
      </c>
      <c r="BA125" t="e">
        <f>物品!#REF!</f>
        <v>#REF!</v>
      </c>
      <c r="BB125" t="e">
        <f>物品!#REF!</f>
        <v>#REF!</v>
      </c>
      <c r="BC125" t="e">
        <f>物品!#REF!</f>
        <v>#REF!</v>
      </c>
      <c r="BD125" t="e">
        <f>物品!#REF!</f>
        <v>#REF!</v>
      </c>
      <c r="BE125" t="e">
        <f t="shared" si="18"/>
        <v>#REF!</v>
      </c>
      <c r="BF125" t="e">
        <f>物品!#REF!</f>
        <v>#REF!</v>
      </c>
      <c r="BG125" t="e">
        <f>物品!#REF!</f>
        <v>#REF!</v>
      </c>
      <c r="BH125" t="e">
        <f>物品!#REF!</f>
        <v>#REF!</v>
      </c>
      <c r="BI125" t="e">
        <f>物品!#REF!</f>
        <v>#REF!</v>
      </c>
      <c r="BJ125" t="e">
        <f>物品!#REF!</f>
        <v>#REF!</v>
      </c>
      <c r="BK125" t="e">
        <f>物品!#REF!</f>
        <v>#REF!</v>
      </c>
      <c r="BL125" t="e">
        <f>物品!#REF!</f>
        <v>#REF!</v>
      </c>
      <c r="BM125" t="e">
        <f>物品!#REF!</f>
        <v>#REF!</v>
      </c>
      <c r="BN125" t="e">
        <f>物品!#REF!</f>
        <v>#REF!</v>
      </c>
      <c r="BO125" t="e">
        <f>物品!#REF!</f>
        <v>#REF!</v>
      </c>
      <c r="BP125" t="e">
        <f t="shared" si="19"/>
        <v>#REF!</v>
      </c>
      <c r="BQ125" t="e">
        <f>物品!#REF!</f>
        <v>#REF!</v>
      </c>
      <c r="BR125" t="e">
        <f>物品!#REF!</f>
        <v>#REF!</v>
      </c>
      <c r="BS125" t="e">
        <f>物品!#REF!</f>
        <v>#REF!</v>
      </c>
      <c r="BT125" t="e">
        <f>物品!#REF!</f>
        <v>#REF!</v>
      </c>
      <c r="BU125" t="e">
        <f>物品!#REF!</f>
        <v>#REF!</v>
      </c>
      <c r="BV125" t="e">
        <f>物品!#REF!</f>
        <v>#REF!</v>
      </c>
      <c r="BW125" t="e">
        <f>物品!#REF!</f>
        <v>#REF!</v>
      </c>
      <c r="BX125" t="e">
        <f>物品!#REF!</f>
        <v>#REF!</v>
      </c>
      <c r="BY125" t="e">
        <f>物品!#REF!</f>
        <v>#REF!</v>
      </c>
      <c r="BZ125" t="e">
        <f>物品!#REF!</f>
        <v>#REF!</v>
      </c>
      <c r="CA125" t="e">
        <f t="shared" si="20"/>
        <v>#REF!</v>
      </c>
      <c r="CB125" t="e">
        <f t="shared" si="21"/>
        <v>#REF!</v>
      </c>
      <c r="CC125" t="e">
        <f t="shared" si="22"/>
        <v>#REF!</v>
      </c>
      <c r="CD125" t="e">
        <f t="shared" si="23"/>
        <v>#REF!</v>
      </c>
      <c r="CE125" t="e">
        <f t="shared" si="24"/>
        <v>#REF!</v>
      </c>
      <c r="CF125" t="e">
        <f t="shared" si="25"/>
        <v>#REF!</v>
      </c>
      <c r="CG125" t="e">
        <f t="shared" si="26"/>
        <v>#REF!</v>
      </c>
      <c r="CH125" t="e">
        <f t="shared" si="27"/>
        <v>#REF!</v>
      </c>
    </row>
    <row r="126" spans="1:86">
      <c r="A126" t="e">
        <f>物品!#REF!</f>
        <v>#REF!</v>
      </c>
      <c r="B126" t="e">
        <f>物品!#REF!</f>
        <v>#REF!</v>
      </c>
      <c r="C126" t="e">
        <f>物品!#REF!</f>
        <v>#REF!</v>
      </c>
      <c r="D126" t="e">
        <f>物品!#REF!</f>
        <v>#REF!</v>
      </c>
      <c r="E126" t="e">
        <f>物品!#REF!</f>
        <v>#REF!</v>
      </c>
      <c r="F126" t="e">
        <f>物品!#REF!</f>
        <v>#REF!</v>
      </c>
      <c r="G126" t="e">
        <f>物品!#REF!</f>
        <v>#REF!</v>
      </c>
      <c r="H126" t="e">
        <f>物品!#REF!</f>
        <v>#REF!</v>
      </c>
      <c r="I126" t="e">
        <f>物品!#REF!</f>
        <v>#REF!</v>
      </c>
      <c r="J126" t="e">
        <f>物品!#REF!</f>
        <v>#REF!</v>
      </c>
      <c r="K126" t="e">
        <f>物品!#REF!</f>
        <v>#REF!</v>
      </c>
      <c r="L126" t="e">
        <f>物品!#REF!</f>
        <v>#REF!</v>
      </c>
      <c r="M126" t="e">
        <f t="shared" si="14"/>
        <v>#REF!</v>
      </c>
      <c r="N126" t="e">
        <f>物品!#REF!</f>
        <v>#REF!</v>
      </c>
      <c r="O126" t="e">
        <f>物品!#REF!</f>
        <v>#REF!</v>
      </c>
      <c r="P126" t="e">
        <f>物品!#REF!</f>
        <v>#REF!</v>
      </c>
      <c r="Q126" t="e">
        <f>物品!#REF!</f>
        <v>#REF!</v>
      </c>
      <c r="R126" t="e">
        <f>物品!#REF!</f>
        <v>#REF!</v>
      </c>
      <c r="S126" t="e">
        <f>物品!#REF!</f>
        <v>#REF!</v>
      </c>
      <c r="T126" t="e">
        <f>物品!#REF!</f>
        <v>#REF!</v>
      </c>
      <c r="U126" t="e">
        <f>物品!#REF!</f>
        <v>#REF!</v>
      </c>
      <c r="V126" t="e">
        <f>物品!#REF!</f>
        <v>#REF!</v>
      </c>
      <c r="W126" t="e">
        <f>物品!#REF!</f>
        <v>#REF!</v>
      </c>
      <c r="X126" t="e">
        <f t="shared" si="15"/>
        <v>#REF!</v>
      </c>
      <c r="Y126" t="e">
        <f>物品!#REF!</f>
        <v>#REF!</v>
      </c>
      <c r="Z126" t="e">
        <f>物品!#REF!</f>
        <v>#REF!</v>
      </c>
      <c r="AA126" t="e">
        <f>物品!#REF!</f>
        <v>#REF!</v>
      </c>
      <c r="AB126" t="e">
        <f>物品!#REF!</f>
        <v>#REF!</v>
      </c>
      <c r="AC126" t="e">
        <f>物品!#REF!</f>
        <v>#REF!</v>
      </c>
      <c r="AD126" t="e">
        <f>物品!#REF!</f>
        <v>#REF!</v>
      </c>
      <c r="AE126" t="e">
        <f>物品!#REF!</f>
        <v>#REF!</v>
      </c>
      <c r="AF126" t="e">
        <f>物品!#REF!</f>
        <v>#REF!</v>
      </c>
      <c r="AG126" t="e">
        <f>物品!#REF!</f>
        <v>#REF!</v>
      </c>
      <c r="AH126" t="e">
        <f>物品!#REF!</f>
        <v>#REF!</v>
      </c>
      <c r="AI126" t="e">
        <f t="shared" si="16"/>
        <v>#REF!</v>
      </c>
      <c r="AJ126" t="e">
        <f>物品!#REF!</f>
        <v>#REF!</v>
      </c>
      <c r="AK126" t="e">
        <f>物品!#REF!</f>
        <v>#REF!</v>
      </c>
      <c r="AL126" t="e">
        <f>物品!#REF!</f>
        <v>#REF!</v>
      </c>
      <c r="AM126" t="e">
        <f>物品!#REF!</f>
        <v>#REF!</v>
      </c>
      <c r="AN126" t="e">
        <f>物品!#REF!</f>
        <v>#REF!</v>
      </c>
      <c r="AO126" t="e">
        <f>物品!#REF!</f>
        <v>#REF!</v>
      </c>
      <c r="AP126" t="e">
        <f>物品!#REF!</f>
        <v>#REF!</v>
      </c>
      <c r="AQ126" t="e">
        <f>物品!#REF!</f>
        <v>#REF!</v>
      </c>
      <c r="AR126" t="e">
        <f>物品!#REF!</f>
        <v>#REF!</v>
      </c>
      <c r="AS126" t="e">
        <f>物品!#REF!</f>
        <v>#REF!</v>
      </c>
      <c r="AT126" t="e">
        <f t="shared" si="17"/>
        <v>#REF!</v>
      </c>
      <c r="AU126" t="e">
        <f>物品!#REF!</f>
        <v>#REF!</v>
      </c>
      <c r="AV126" t="e">
        <f>物品!#REF!</f>
        <v>#REF!</v>
      </c>
      <c r="AW126" t="e">
        <f>物品!#REF!</f>
        <v>#REF!</v>
      </c>
      <c r="AX126" t="e">
        <f>物品!#REF!</f>
        <v>#REF!</v>
      </c>
      <c r="AY126" t="e">
        <f>物品!#REF!</f>
        <v>#REF!</v>
      </c>
      <c r="AZ126" t="e">
        <f>物品!#REF!</f>
        <v>#REF!</v>
      </c>
      <c r="BA126" t="e">
        <f>物品!#REF!</f>
        <v>#REF!</v>
      </c>
      <c r="BB126" t="e">
        <f>物品!#REF!</f>
        <v>#REF!</v>
      </c>
      <c r="BC126" t="e">
        <f>物品!#REF!</f>
        <v>#REF!</v>
      </c>
      <c r="BD126" t="e">
        <f>物品!#REF!</f>
        <v>#REF!</v>
      </c>
      <c r="BE126" t="e">
        <f t="shared" si="18"/>
        <v>#REF!</v>
      </c>
      <c r="BF126" t="e">
        <f>物品!#REF!</f>
        <v>#REF!</v>
      </c>
      <c r="BG126" t="e">
        <f>物品!#REF!</f>
        <v>#REF!</v>
      </c>
      <c r="BH126" t="e">
        <f>物品!#REF!</f>
        <v>#REF!</v>
      </c>
      <c r="BI126" t="e">
        <f>物品!#REF!</f>
        <v>#REF!</v>
      </c>
      <c r="BJ126" t="e">
        <f>物品!#REF!</f>
        <v>#REF!</v>
      </c>
      <c r="BK126" t="e">
        <f>物品!#REF!</f>
        <v>#REF!</v>
      </c>
      <c r="BL126" t="e">
        <f>物品!#REF!</f>
        <v>#REF!</v>
      </c>
      <c r="BM126" t="e">
        <f>物品!#REF!</f>
        <v>#REF!</v>
      </c>
      <c r="BN126" t="e">
        <f>物品!#REF!</f>
        <v>#REF!</v>
      </c>
      <c r="BO126" t="e">
        <f>物品!#REF!</f>
        <v>#REF!</v>
      </c>
      <c r="BP126" t="e">
        <f t="shared" si="19"/>
        <v>#REF!</v>
      </c>
      <c r="BQ126" t="e">
        <f>物品!#REF!</f>
        <v>#REF!</v>
      </c>
      <c r="BR126" t="e">
        <f>物品!#REF!</f>
        <v>#REF!</v>
      </c>
      <c r="BS126" t="e">
        <f>物品!#REF!</f>
        <v>#REF!</v>
      </c>
      <c r="BT126" t="e">
        <f>物品!#REF!</f>
        <v>#REF!</v>
      </c>
      <c r="BU126" t="e">
        <f>物品!#REF!</f>
        <v>#REF!</v>
      </c>
      <c r="BV126" t="e">
        <f>物品!#REF!</f>
        <v>#REF!</v>
      </c>
      <c r="BW126" t="e">
        <f>物品!#REF!</f>
        <v>#REF!</v>
      </c>
      <c r="BX126" t="e">
        <f>物品!#REF!</f>
        <v>#REF!</v>
      </c>
      <c r="BY126" t="e">
        <f>物品!#REF!</f>
        <v>#REF!</v>
      </c>
      <c r="BZ126" t="e">
        <f>物品!#REF!</f>
        <v>#REF!</v>
      </c>
      <c r="CA126" t="e">
        <f t="shared" si="20"/>
        <v>#REF!</v>
      </c>
      <c r="CB126" t="e">
        <f t="shared" si="21"/>
        <v>#REF!</v>
      </c>
      <c r="CC126" t="e">
        <f t="shared" si="22"/>
        <v>#REF!</v>
      </c>
      <c r="CD126" t="e">
        <f t="shared" si="23"/>
        <v>#REF!</v>
      </c>
      <c r="CE126" t="e">
        <f t="shared" si="24"/>
        <v>#REF!</v>
      </c>
      <c r="CF126" t="e">
        <f t="shared" si="25"/>
        <v>#REF!</v>
      </c>
      <c r="CG126" t="e">
        <f t="shared" si="26"/>
        <v>#REF!</v>
      </c>
      <c r="CH126" t="e">
        <f t="shared" si="27"/>
        <v>#REF!</v>
      </c>
    </row>
    <row r="127" spans="1:86">
      <c r="A127" t="e">
        <f>物品!#REF!</f>
        <v>#REF!</v>
      </c>
      <c r="B127" t="e">
        <f>物品!#REF!</f>
        <v>#REF!</v>
      </c>
      <c r="C127" t="e">
        <f>物品!#REF!</f>
        <v>#REF!</v>
      </c>
      <c r="D127" t="e">
        <f>物品!#REF!</f>
        <v>#REF!</v>
      </c>
      <c r="E127" t="e">
        <f>物品!#REF!</f>
        <v>#REF!</v>
      </c>
      <c r="F127" t="e">
        <f>物品!#REF!</f>
        <v>#REF!</v>
      </c>
      <c r="G127" t="e">
        <f>物品!#REF!</f>
        <v>#REF!</v>
      </c>
      <c r="H127" t="e">
        <f>物品!#REF!</f>
        <v>#REF!</v>
      </c>
      <c r="I127" t="e">
        <f>物品!#REF!</f>
        <v>#REF!</v>
      </c>
      <c r="J127" t="e">
        <f>物品!#REF!</f>
        <v>#REF!</v>
      </c>
      <c r="K127" t="e">
        <f>物品!#REF!</f>
        <v>#REF!</v>
      </c>
      <c r="L127" t="e">
        <f>物品!#REF!</f>
        <v>#REF!</v>
      </c>
      <c r="M127" t="e">
        <f t="shared" si="14"/>
        <v>#REF!</v>
      </c>
      <c r="N127" t="e">
        <f>物品!#REF!</f>
        <v>#REF!</v>
      </c>
      <c r="O127" t="e">
        <f>物品!#REF!</f>
        <v>#REF!</v>
      </c>
      <c r="P127" t="e">
        <f>物品!#REF!</f>
        <v>#REF!</v>
      </c>
      <c r="Q127" t="e">
        <f>物品!#REF!</f>
        <v>#REF!</v>
      </c>
      <c r="R127" t="e">
        <f>物品!#REF!</f>
        <v>#REF!</v>
      </c>
      <c r="S127" t="e">
        <f>物品!#REF!</f>
        <v>#REF!</v>
      </c>
      <c r="T127" t="e">
        <f>物品!#REF!</f>
        <v>#REF!</v>
      </c>
      <c r="U127" t="e">
        <f>物品!#REF!</f>
        <v>#REF!</v>
      </c>
      <c r="V127" t="e">
        <f>物品!#REF!</f>
        <v>#REF!</v>
      </c>
      <c r="W127" t="e">
        <f>物品!#REF!</f>
        <v>#REF!</v>
      </c>
      <c r="X127" t="e">
        <f t="shared" si="15"/>
        <v>#REF!</v>
      </c>
      <c r="Y127" t="e">
        <f>物品!#REF!</f>
        <v>#REF!</v>
      </c>
      <c r="Z127" t="e">
        <f>物品!#REF!</f>
        <v>#REF!</v>
      </c>
      <c r="AA127" t="e">
        <f>物品!#REF!</f>
        <v>#REF!</v>
      </c>
      <c r="AB127" t="e">
        <f>物品!#REF!</f>
        <v>#REF!</v>
      </c>
      <c r="AC127" t="e">
        <f>物品!#REF!</f>
        <v>#REF!</v>
      </c>
      <c r="AD127" t="e">
        <f>物品!#REF!</f>
        <v>#REF!</v>
      </c>
      <c r="AE127" t="e">
        <f>物品!#REF!</f>
        <v>#REF!</v>
      </c>
      <c r="AF127" t="e">
        <f>物品!#REF!</f>
        <v>#REF!</v>
      </c>
      <c r="AG127" t="e">
        <f>物品!#REF!</f>
        <v>#REF!</v>
      </c>
      <c r="AH127" t="e">
        <f>物品!#REF!</f>
        <v>#REF!</v>
      </c>
      <c r="AI127" t="e">
        <f t="shared" si="16"/>
        <v>#REF!</v>
      </c>
      <c r="AJ127" t="e">
        <f>物品!#REF!</f>
        <v>#REF!</v>
      </c>
      <c r="AK127" t="e">
        <f>物品!#REF!</f>
        <v>#REF!</v>
      </c>
      <c r="AL127" t="e">
        <f>物品!#REF!</f>
        <v>#REF!</v>
      </c>
      <c r="AM127" t="e">
        <f>物品!#REF!</f>
        <v>#REF!</v>
      </c>
      <c r="AN127" t="e">
        <f>物品!#REF!</f>
        <v>#REF!</v>
      </c>
      <c r="AO127" t="e">
        <f>物品!#REF!</f>
        <v>#REF!</v>
      </c>
      <c r="AP127" t="e">
        <f>物品!#REF!</f>
        <v>#REF!</v>
      </c>
      <c r="AQ127" t="e">
        <f>物品!#REF!</f>
        <v>#REF!</v>
      </c>
      <c r="AR127" t="e">
        <f>物品!#REF!</f>
        <v>#REF!</v>
      </c>
      <c r="AS127" t="e">
        <f>物品!#REF!</f>
        <v>#REF!</v>
      </c>
      <c r="AT127" t="e">
        <f t="shared" si="17"/>
        <v>#REF!</v>
      </c>
      <c r="AU127" t="e">
        <f>物品!#REF!</f>
        <v>#REF!</v>
      </c>
      <c r="AV127" t="e">
        <f>物品!#REF!</f>
        <v>#REF!</v>
      </c>
      <c r="AW127" t="e">
        <f>物品!#REF!</f>
        <v>#REF!</v>
      </c>
      <c r="AX127" t="e">
        <f>物品!#REF!</f>
        <v>#REF!</v>
      </c>
      <c r="AY127" t="e">
        <f>物品!#REF!</f>
        <v>#REF!</v>
      </c>
      <c r="AZ127" t="e">
        <f>物品!#REF!</f>
        <v>#REF!</v>
      </c>
      <c r="BA127" t="e">
        <f>物品!#REF!</f>
        <v>#REF!</v>
      </c>
      <c r="BB127" t="e">
        <f>物品!#REF!</f>
        <v>#REF!</v>
      </c>
      <c r="BC127" t="e">
        <f>物品!#REF!</f>
        <v>#REF!</v>
      </c>
      <c r="BD127" t="e">
        <f>物品!#REF!</f>
        <v>#REF!</v>
      </c>
      <c r="BE127" t="e">
        <f t="shared" si="18"/>
        <v>#REF!</v>
      </c>
      <c r="BF127" t="e">
        <f>物品!#REF!</f>
        <v>#REF!</v>
      </c>
      <c r="BG127" t="e">
        <f>物品!#REF!</f>
        <v>#REF!</v>
      </c>
      <c r="BH127" t="e">
        <f>物品!#REF!</f>
        <v>#REF!</v>
      </c>
      <c r="BI127" t="e">
        <f>物品!#REF!</f>
        <v>#REF!</v>
      </c>
      <c r="BJ127" t="e">
        <f>物品!#REF!</f>
        <v>#REF!</v>
      </c>
      <c r="BK127" t="e">
        <f>物品!#REF!</f>
        <v>#REF!</v>
      </c>
      <c r="BL127" t="e">
        <f>物品!#REF!</f>
        <v>#REF!</v>
      </c>
      <c r="BM127" t="e">
        <f>物品!#REF!</f>
        <v>#REF!</v>
      </c>
      <c r="BN127" t="e">
        <f>物品!#REF!</f>
        <v>#REF!</v>
      </c>
      <c r="BO127" t="e">
        <f>物品!#REF!</f>
        <v>#REF!</v>
      </c>
      <c r="BP127" t="e">
        <f t="shared" si="19"/>
        <v>#REF!</v>
      </c>
      <c r="BQ127" t="e">
        <f>物品!#REF!</f>
        <v>#REF!</v>
      </c>
      <c r="BR127" t="e">
        <f>物品!#REF!</f>
        <v>#REF!</v>
      </c>
      <c r="BS127" t="e">
        <f>物品!#REF!</f>
        <v>#REF!</v>
      </c>
      <c r="BT127" t="e">
        <f>物品!#REF!</f>
        <v>#REF!</v>
      </c>
      <c r="BU127" t="e">
        <f>物品!#REF!</f>
        <v>#REF!</v>
      </c>
      <c r="BV127" t="e">
        <f>物品!#REF!</f>
        <v>#REF!</v>
      </c>
      <c r="BW127" t="e">
        <f>物品!#REF!</f>
        <v>#REF!</v>
      </c>
      <c r="BX127" t="e">
        <f>物品!#REF!</f>
        <v>#REF!</v>
      </c>
      <c r="BY127" t="e">
        <f>物品!#REF!</f>
        <v>#REF!</v>
      </c>
      <c r="BZ127" t="e">
        <f>物品!#REF!</f>
        <v>#REF!</v>
      </c>
      <c r="CA127" t="e">
        <f t="shared" si="20"/>
        <v>#REF!</v>
      </c>
      <c r="CB127" t="e">
        <f t="shared" si="21"/>
        <v>#REF!</v>
      </c>
      <c r="CC127" t="e">
        <f t="shared" si="22"/>
        <v>#REF!</v>
      </c>
      <c r="CD127" t="e">
        <f t="shared" si="23"/>
        <v>#REF!</v>
      </c>
      <c r="CE127" t="e">
        <f t="shared" si="24"/>
        <v>#REF!</v>
      </c>
      <c r="CF127" t="e">
        <f t="shared" si="25"/>
        <v>#REF!</v>
      </c>
      <c r="CG127" t="e">
        <f t="shared" si="26"/>
        <v>#REF!</v>
      </c>
      <c r="CH127" t="e">
        <f t="shared" si="27"/>
        <v>#REF!</v>
      </c>
    </row>
    <row r="128" spans="1:86">
      <c r="A128" t="e">
        <f>物品!#REF!</f>
        <v>#REF!</v>
      </c>
      <c r="B128" t="e">
        <f>物品!#REF!</f>
        <v>#REF!</v>
      </c>
      <c r="C128" t="e">
        <f>物品!#REF!</f>
        <v>#REF!</v>
      </c>
      <c r="D128" t="e">
        <f>物品!#REF!</f>
        <v>#REF!</v>
      </c>
      <c r="E128" t="e">
        <f>物品!#REF!</f>
        <v>#REF!</v>
      </c>
      <c r="F128" t="e">
        <f>物品!#REF!</f>
        <v>#REF!</v>
      </c>
      <c r="G128" t="e">
        <f>物品!#REF!</f>
        <v>#REF!</v>
      </c>
      <c r="H128" t="e">
        <f>物品!#REF!</f>
        <v>#REF!</v>
      </c>
      <c r="I128" t="e">
        <f>物品!#REF!</f>
        <v>#REF!</v>
      </c>
      <c r="J128" t="e">
        <f>物品!#REF!</f>
        <v>#REF!</v>
      </c>
      <c r="K128" t="e">
        <f>物品!#REF!</f>
        <v>#REF!</v>
      </c>
      <c r="L128" t="e">
        <f>物品!#REF!</f>
        <v>#REF!</v>
      </c>
      <c r="M128" t="e">
        <f t="shared" si="14"/>
        <v>#REF!</v>
      </c>
      <c r="N128" t="e">
        <f>物品!#REF!</f>
        <v>#REF!</v>
      </c>
      <c r="O128" t="e">
        <f>物品!#REF!</f>
        <v>#REF!</v>
      </c>
      <c r="P128" t="e">
        <f>物品!#REF!</f>
        <v>#REF!</v>
      </c>
      <c r="Q128" t="e">
        <f>物品!#REF!</f>
        <v>#REF!</v>
      </c>
      <c r="R128" t="e">
        <f>物品!#REF!</f>
        <v>#REF!</v>
      </c>
      <c r="S128" t="e">
        <f>物品!#REF!</f>
        <v>#REF!</v>
      </c>
      <c r="T128" t="e">
        <f>物品!#REF!</f>
        <v>#REF!</v>
      </c>
      <c r="U128" t="e">
        <f>物品!#REF!</f>
        <v>#REF!</v>
      </c>
      <c r="V128" t="e">
        <f>物品!#REF!</f>
        <v>#REF!</v>
      </c>
      <c r="W128" t="e">
        <f>物品!#REF!</f>
        <v>#REF!</v>
      </c>
      <c r="X128" t="e">
        <f t="shared" si="15"/>
        <v>#REF!</v>
      </c>
      <c r="Y128" t="e">
        <f>物品!#REF!</f>
        <v>#REF!</v>
      </c>
      <c r="Z128" t="e">
        <f>物品!#REF!</f>
        <v>#REF!</v>
      </c>
      <c r="AA128" t="e">
        <f>物品!#REF!</f>
        <v>#REF!</v>
      </c>
      <c r="AB128" t="e">
        <f>物品!#REF!</f>
        <v>#REF!</v>
      </c>
      <c r="AC128" t="e">
        <f>物品!#REF!</f>
        <v>#REF!</v>
      </c>
      <c r="AD128" t="e">
        <f>物品!#REF!</f>
        <v>#REF!</v>
      </c>
      <c r="AE128" t="e">
        <f>物品!#REF!</f>
        <v>#REF!</v>
      </c>
      <c r="AF128" t="e">
        <f>物品!#REF!</f>
        <v>#REF!</v>
      </c>
      <c r="AG128" t="e">
        <f>物品!#REF!</f>
        <v>#REF!</v>
      </c>
      <c r="AH128" t="e">
        <f>物品!#REF!</f>
        <v>#REF!</v>
      </c>
      <c r="AI128" t="e">
        <f t="shared" si="16"/>
        <v>#REF!</v>
      </c>
      <c r="AJ128" t="e">
        <f>物品!#REF!</f>
        <v>#REF!</v>
      </c>
      <c r="AK128" t="e">
        <f>物品!#REF!</f>
        <v>#REF!</v>
      </c>
      <c r="AL128" t="e">
        <f>物品!#REF!</f>
        <v>#REF!</v>
      </c>
      <c r="AM128" t="e">
        <f>物品!#REF!</f>
        <v>#REF!</v>
      </c>
      <c r="AN128" t="e">
        <f>物品!#REF!</f>
        <v>#REF!</v>
      </c>
      <c r="AO128" t="e">
        <f>物品!#REF!</f>
        <v>#REF!</v>
      </c>
      <c r="AP128" t="e">
        <f>物品!#REF!</f>
        <v>#REF!</v>
      </c>
      <c r="AQ128" t="e">
        <f>物品!#REF!</f>
        <v>#REF!</v>
      </c>
      <c r="AR128" t="e">
        <f>物品!#REF!</f>
        <v>#REF!</v>
      </c>
      <c r="AS128" t="e">
        <f>物品!#REF!</f>
        <v>#REF!</v>
      </c>
      <c r="AT128" t="e">
        <f t="shared" si="17"/>
        <v>#REF!</v>
      </c>
      <c r="AU128" t="e">
        <f>物品!#REF!</f>
        <v>#REF!</v>
      </c>
      <c r="AV128" t="e">
        <f>物品!#REF!</f>
        <v>#REF!</v>
      </c>
      <c r="AW128" t="e">
        <f>物品!#REF!</f>
        <v>#REF!</v>
      </c>
      <c r="AX128" t="e">
        <f>物品!#REF!</f>
        <v>#REF!</v>
      </c>
      <c r="AY128" t="e">
        <f>物品!#REF!</f>
        <v>#REF!</v>
      </c>
      <c r="AZ128" t="e">
        <f>物品!#REF!</f>
        <v>#REF!</v>
      </c>
      <c r="BA128" t="e">
        <f>物品!#REF!</f>
        <v>#REF!</v>
      </c>
      <c r="BB128" t="e">
        <f>物品!#REF!</f>
        <v>#REF!</v>
      </c>
      <c r="BC128" t="e">
        <f>物品!#REF!</f>
        <v>#REF!</v>
      </c>
      <c r="BD128" t="e">
        <f>物品!#REF!</f>
        <v>#REF!</v>
      </c>
      <c r="BE128" t="e">
        <f t="shared" si="18"/>
        <v>#REF!</v>
      </c>
      <c r="BF128" t="e">
        <f>物品!#REF!</f>
        <v>#REF!</v>
      </c>
      <c r="BG128" t="e">
        <f>物品!#REF!</f>
        <v>#REF!</v>
      </c>
      <c r="BH128" t="e">
        <f>物品!#REF!</f>
        <v>#REF!</v>
      </c>
      <c r="BI128" t="e">
        <f>物品!#REF!</f>
        <v>#REF!</v>
      </c>
      <c r="BJ128" t="e">
        <f>物品!#REF!</f>
        <v>#REF!</v>
      </c>
      <c r="BK128" t="e">
        <f>物品!#REF!</f>
        <v>#REF!</v>
      </c>
      <c r="BL128" t="e">
        <f>物品!#REF!</f>
        <v>#REF!</v>
      </c>
      <c r="BM128" t="e">
        <f>物品!#REF!</f>
        <v>#REF!</v>
      </c>
      <c r="BN128" t="e">
        <f>物品!#REF!</f>
        <v>#REF!</v>
      </c>
      <c r="BO128" t="e">
        <f>物品!#REF!</f>
        <v>#REF!</v>
      </c>
      <c r="BP128" t="e">
        <f t="shared" si="19"/>
        <v>#REF!</v>
      </c>
      <c r="BQ128" t="e">
        <f>物品!#REF!</f>
        <v>#REF!</v>
      </c>
      <c r="BR128" t="e">
        <f>物品!#REF!</f>
        <v>#REF!</v>
      </c>
      <c r="BS128" t="e">
        <f>物品!#REF!</f>
        <v>#REF!</v>
      </c>
      <c r="BT128" t="e">
        <f>物品!#REF!</f>
        <v>#REF!</v>
      </c>
      <c r="BU128" t="e">
        <f>物品!#REF!</f>
        <v>#REF!</v>
      </c>
      <c r="BV128" t="e">
        <f>物品!#REF!</f>
        <v>#REF!</v>
      </c>
      <c r="BW128" t="e">
        <f>物品!#REF!</f>
        <v>#REF!</v>
      </c>
      <c r="BX128" t="e">
        <f>物品!#REF!</f>
        <v>#REF!</v>
      </c>
      <c r="BY128" t="e">
        <f>物品!#REF!</f>
        <v>#REF!</v>
      </c>
      <c r="BZ128" t="e">
        <f>物品!#REF!</f>
        <v>#REF!</v>
      </c>
      <c r="CA128" t="e">
        <f t="shared" si="20"/>
        <v>#REF!</v>
      </c>
      <c r="CB128" t="e">
        <f t="shared" si="21"/>
        <v>#REF!</v>
      </c>
      <c r="CC128" t="e">
        <f t="shared" si="22"/>
        <v>#REF!</v>
      </c>
      <c r="CD128" t="e">
        <f t="shared" si="23"/>
        <v>#REF!</v>
      </c>
      <c r="CE128" t="e">
        <f t="shared" si="24"/>
        <v>#REF!</v>
      </c>
      <c r="CF128" t="e">
        <f t="shared" si="25"/>
        <v>#REF!</v>
      </c>
      <c r="CG128" t="e">
        <f t="shared" si="26"/>
        <v>#REF!</v>
      </c>
      <c r="CH128" t="e">
        <f t="shared" si="27"/>
        <v>#REF!</v>
      </c>
    </row>
    <row r="129" spans="1:86">
      <c r="A129" t="e">
        <f>物品!#REF!</f>
        <v>#REF!</v>
      </c>
      <c r="B129" t="e">
        <f>物品!#REF!</f>
        <v>#REF!</v>
      </c>
      <c r="C129" t="e">
        <f>物品!#REF!</f>
        <v>#REF!</v>
      </c>
      <c r="D129" t="e">
        <f>物品!#REF!</f>
        <v>#REF!</v>
      </c>
      <c r="E129" t="e">
        <f>物品!#REF!</f>
        <v>#REF!</v>
      </c>
      <c r="F129" t="e">
        <f>物品!#REF!</f>
        <v>#REF!</v>
      </c>
      <c r="G129" t="e">
        <f>物品!#REF!</f>
        <v>#REF!</v>
      </c>
      <c r="H129" t="e">
        <f>物品!#REF!</f>
        <v>#REF!</v>
      </c>
      <c r="I129" t="e">
        <f>物品!#REF!</f>
        <v>#REF!</v>
      </c>
      <c r="J129" t="e">
        <f>物品!#REF!</f>
        <v>#REF!</v>
      </c>
      <c r="K129" t="e">
        <f>物品!#REF!</f>
        <v>#REF!</v>
      </c>
      <c r="L129" t="e">
        <f>物品!#REF!</f>
        <v>#REF!</v>
      </c>
      <c r="M129" t="e">
        <f t="shared" si="14"/>
        <v>#REF!</v>
      </c>
      <c r="N129" t="e">
        <f>物品!#REF!</f>
        <v>#REF!</v>
      </c>
      <c r="O129" t="e">
        <f>物品!#REF!</f>
        <v>#REF!</v>
      </c>
      <c r="P129" t="e">
        <f>物品!#REF!</f>
        <v>#REF!</v>
      </c>
      <c r="Q129" t="e">
        <f>物品!#REF!</f>
        <v>#REF!</v>
      </c>
      <c r="R129" t="e">
        <f>物品!#REF!</f>
        <v>#REF!</v>
      </c>
      <c r="S129" t="e">
        <f>物品!#REF!</f>
        <v>#REF!</v>
      </c>
      <c r="T129" t="e">
        <f>物品!#REF!</f>
        <v>#REF!</v>
      </c>
      <c r="U129" t="e">
        <f>物品!#REF!</f>
        <v>#REF!</v>
      </c>
      <c r="V129" t="e">
        <f>物品!#REF!</f>
        <v>#REF!</v>
      </c>
      <c r="W129" t="e">
        <f>物品!#REF!</f>
        <v>#REF!</v>
      </c>
      <c r="X129" t="e">
        <f t="shared" si="15"/>
        <v>#REF!</v>
      </c>
      <c r="Y129" t="e">
        <f>物品!#REF!</f>
        <v>#REF!</v>
      </c>
      <c r="Z129" t="e">
        <f>物品!#REF!</f>
        <v>#REF!</v>
      </c>
      <c r="AA129" t="e">
        <f>物品!#REF!</f>
        <v>#REF!</v>
      </c>
      <c r="AB129" t="e">
        <f>物品!#REF!</f>
        <v>#REF!</v>
      </c>
      <c r="AC129" t="e">
        <f>物品!#REF!</f>
        <v>#REF!</v>
      </c>
      <c r="AD129" t="e">
        <f>物品!#REF!</f>
        <v>#REF!</v>
      </c>
      <c r="AE129" t="e">
        <f>物品!#REF!</f>
        <v>#REF!</v>
      </c>
      <c r="AF129" t="e">
        <f>物品!#REF!</f>
        <v>#REF!</v>
      </c>
      <c r="AG129" t="e">
        <f>物品!#REF!</f>
        <v>#REF!</v>
      </c>
      <c r="AH129" t="e">
        <f>物品!#REF!</f>
        <v>#REF!</v>
      </c>
      <c r="AI129" t="e">
        <f t="shared" si="16"/>
        <v>#REF!</v>
      </c>
      <c r="AJ129" t="e">
        <f>物品!#REF!</f>
        <v>#REF!</v>
      </c>
      <c r="AK129" t="e">
        <f>物品!#REF!</f>
        <v>#REF!</v>
      </c>
      <c r="AL129" t="e">
        <f>物品!#REF!</f>
        <v>#REF!</v>
      </c>
      <c r="AM129" t="e">
        <f>物品!#REF!</f>
        <v>#REF!</v>
      </c>
      <c r="AN129" t="e">
        <f>物品!#REF!</f>
        <v>#REF!</v>
      </c>
      <c r="AO129" t="e">
        <f>物品!#REF!</f>
        <v>#REF!</v>
      </c>
      <c r="AP129" t="e">
        <f>物品!#REF!</f>
        <v>#REF!</v>
      </c>
      <c r="AQ129" t="e">
        <f>物品!#REF!</f>
        <v>#REF!</v>
      </c>
      <c r="AR129" t="e">
        <f>物品!#REF!</f>
        <v>#REF!</v>
      </c>
      <c r="AS129" t="e">
        <f>物品!#REF!</f>
        <v>#REF!</v>
      </c>
      <c r="AT129" t="e">
        <f t="shared" si="17"/>
        <v>#REF!</v>
      </c>
      <c r="AU129" t="e">
        <f>物品!#REF!</f>
        <v>#REF!</v>
      </c>
      <c r="AV129" t="e">
        <f>物品!#REF!</f>
        <v>#REF!</v>
      </c>
      <c r="AW129" t="e">
        <f>物品!#REF!</f>
        <v>#REF!</v>
      </c>
      <c r="AX129" t="e">
        <f>物品!#REF!</f>
        <v>#REF!</v>
      </c>
      <c r="AY129" t="e">
        <f>物品!#REF!</f>
        <v>#REF!</v>
      </c>
      <c r="AZ129" t="e">
        <f>物品!#REF!</f>
        <v>#REF!</v>
      </c>
      <c r="BA129" t="e">
        <f>物品!#REF!</f>
        <v>#REF!</v>
      </c>
      <c r="BB129" t="e">
        <f>物品!#REF!</f>
        <v>#REF!</v>
      </c>
      <c r="BC129" t="e">
        <f>物品!#REF!</f>
        <v>#REF!</v>
      </c>
      <c r="BD129" t="e">
        <f>物品!#REF!</f>
        <v>#REF!</v>
      </c>
      <c r="BE129" t="e">
        <f t="shared" si="18"/>
        <v>#REF!</v>
      </c>
      <c r="BF129" t="e">
        <f>物品!#REF!</f>
        <v>#REF!</v>
      </c>
      <c r="BG129" t="e">
        <f>物品!#REF!</f>
        <v>#REF!</v>
      </c>
      <c r="BH129" t="e">
        <f>物品!#REF!</f>
        <v>#REF!</v>
      </c>
      <c r="BI129" t="e">
        <f>物品!#REF!</f>
        <v>#REF!</v>
      </c>
      <c r="BJ129" t="e">
        <f>物品!#REF!</f>
        <v>#REF!</v>
      </c>
      <c r="BK129" t="e">
        <f>物品!#REF!</f>
        <v>#REF!</v>
      </c>
      <c r="BL129" t="e">
        <f>物品!#REF!</f>
        <v>#REF!</v>
      </c>
      <c r="BM129" t="e">
        <f>物品!#REF!</f>
        <v>#REF!</v>
      </c>
      <c r="BN129" t="e">
        <f>物品!#REF!</f>
        <v>#REF!</v>
      </c>
      <c r="BO129" t="e">
        <f>物品!#REF!</f>
        <v>#REF!</v>
      </c>
      <c r="BP129" t="e">
        <f t="shared" si="19"/>
        <v>#REF!</v>
      </c>
      <c r="BQ129" t="e">
        <f>物品!#REF!</f>
        <v>#REF!</v>
      </c>
      <c r="BR129" t="e">
        <f>物品!#REF!</f>
        <v>#REF!</v>
      </c>
      <c r="BS129" t="e">
        <f>物品!#REF!</f>
        <v>#REF!</v>
      </c>
      <c r="BT129" t="e">
        <f>物品!#REF!</f>
        <v>#REF!</v>
      </c>
      <c r="BU129" t="e">
        <f>物品!#REF!</f>
        <v>#REF!</v>
      </c>
      <c r="BV129" t="e">
        <f>物品!#REF!</f>
        <v>#REF!</v>
      </c>
      <c r="BW129" t="e">
        <f>物品!#REF!</f>
        <v>#REF!</v>
      </c>
      <c r="BX129" t="e">
        <f>物品!#REF!</f>
        <v>#REF!</v>
      </c>
      <c r="BY129" t="e">
        <f>物品!#REF!</f>
        <v>#REF!</v>
      </c>
      <c r="BZ129" t="e">
        <f>物品!#REF!</f>
        <v>#REF!</v>
      </c>
      <c r="CA129" t="e">
        <f t="shared" si="20"/>
        <v>#REF!</v>
      </c>
      <c r="CB129" t="e">
        <f t="shared" si="21"/>
        <v>#REF!</v>
      </c>
      <c r="CC129" t="e">
        <f t="shared" si="22"/>
        <v>#REF!</v>
      </c>
      <c r="CD129" t="e">
        <f t="shared" si="23"/>
        <v>#REF!</v>
      </c>
      <c r="CE129" t="e">
        <f t="shared" si="24"/>
        <v>#REF!</v>
      </c>
      <c r="CF129" t="e">
        <f t="shared" si="25"/>
        <v>#REF!</v>
      </c>
      <c r="CG129" t="e">
        <f t="shared" si="26"/>
        <v>#REF!</v>
      </c>
      <c r="CH129" t="e">
        <f t="shared" si="27"/>
        <v>#REF!</v>
      </c>
    </row>
    <row r="130" spans="1:86">
      <c r="A130" t="e">
        <f>物品!#REF!</f>
        <v>#REF!</v>
      </c>
      <c r="B130" t="e">
        <f>物品!#REF!</f>
        <v>#REF!</v>
      </c>
      <c r="C130" t="e">
        <f>物品!#REF!</f>
        <v>#REF!</v>
      </c>
      <c r="D130" t="e">
        <f>物品!#REF!</f>
        <v>#REF!</v>
      </c>
      <c r="E130" t="e">
        <f>物品!#REF!</f>
        <v>#REF!</v>
      </c>
      <c r="F130" t="e">
        <f>物品!#REF!</f>
        <v>#REF!</v>
      </c>
      <c r="G130" t="e">
        <f>物品!#REF!</f>
        <v>#REF!</v>
      </c>
      <c r="H130" t="e">
        <f>物品!#REF!</f>
        <v>#REF!</v>
      </c>
      <c r="I130" t="e">
        <f>物品!#REF!</f>
        <v>#REF!</v>
      </c>
      <c r="J130" t="e">
        <f>物品!#REF!</f>
        <v>#REF!</v>
      </c>
      <c r="K130" t="e">
        <f>物品!#REF!</f>
        <v>#REF!</v>
      </c>
      <c r="L130" t="e">
        <f>物品!#REF!</f>
        <v>#REF!</v>
      </c>
      <c r="M130" t="e">
        <f t="shared" si="14"/>
        <v>#REF!</v>
      </c>
      <c r="N130" t="e">
        <f>物品!#REF!</f>
        <v>#REF!</v>
      </c>
      <c r="O130" t="e">
        <f>物品!#REF!</f>
        <v>#REF!</v>
      </c>
      <c r="P130" t="e">
        <f>物品!#REF!</f>
        <v>#REF!</v>
      </c>
      <c r="Q130" t="e">
        <f>物品!#REF!</f>
        <v>#REF!</v>
      </c>
      <c r="R130" t="e">
        <f>物品!#REF!</f>
        <v>#REF!</v>
      </c>
      <c r="S130" t="e">
        <f>物品!#REF!</f>
        <v>#REF!</v>
      </c>
      <c r="T130" t="e">
        <f>物品!#REF!</f>
        <v>#REF!</v>
      </c>
      <c r="U130" t="e">
        <f>物品!#REF!</f>
        <v>#REF!</v>
      </c>
      <c r="V130" t="e">
        <f>物品!#REF!</f>
        <v>#REF!</v>
      </c>
      <c r="W130" t="e">
        <f>物品!#REF!</f>
        <v>#REF!</v>
      </c>
      <c r="X130" t="e">
        <f t="shared" si="15"/>
        <v>#REF!</v>
      </c>
      <c r="Y130" t="e">
        <f>物品!#REF!</f>
        <v>#REF!</v>
      </c>
      <c r="Z130" t="e">
        <f>物品!#REF!</f>
        <v>#REF!</v>
      </c>
      <c r="AA130" t="e">
        <f>物品!#REF!</f>
        <v>#REF!</v>
      </c>
      <c r="AB130" t="e">
        <f>物品!#REF!</f>
        <v>#REF!</v>
      </c>
      <c r="AC130" t="e">
        <f>物品!#REF!</f>
        <v>#REF!</v>
      </c>
      <c r="AD130" t="e">
        <f>物品!#REF!</f>
        <v>#REF!</v>
      </c>
      <c r="AE130" t="e">
        <f>物品!#REF!</f>
        <v>#REF!</v>
      </c>
      <c r="AF130" t="e">
        <f>物品!#REF!</f>
        <v>#REF!</v>
      </c>
      <c r="AG130" t="e">
        <f>物品!#REF!</f>
        <v>#REF!</v>
      </c>
      <c r="AH130" t="e">
        <f>物品!#REF!</f>
        <v>#REF!</v>
      </c>
      <c r="AI130" t="e">
        <f t="shared" si="16"/>
        <v>#REF!</v>
      </c>
      <c r="AJ130" t="e">
        <f>物品!#REF!</f>
        <v>#REF!</v>
      </c>
      <c r="AK130" t="e">
        <f>物品!#REF!</f>
        <v>#REF!</v>
      </c>
      <c r="AL130" t="e">
        <f>物品!#REF!</f>
        <v>#REF!</v>
      </c>
      <c r="AM130" t="e">
        <f>物品!#REF!</f>
        <v>#REF!</v>
      </c>
      <c r="AN130" t="e">
        <f>物品!#REF!</f>
        <v>#REF!</v>
      </c>
      <c r="AO130" t="e">
        <f>物品!#REF!</f>
        <v>#REF!</v>
      </c>
      <c r="AP130" t="e">
        <f>物品!#REF!</f>
        <v>#REF!</v>
      </c>
      <c r="AQ130" t="e">
        <f>物品!#REF!</f>
        <v>#REF!</v>
      </c>
      <c r="AR130" t="e">
        <f>物品!#REF!</f>
        <v>#REF!</v>
      </c>
      <c r="AS130" t="e">
        <f>物品!#REF!</f>
        <v>#REF!</v>
      </c>
      <c r="AT130" t="e">
        <f t="shared" si="17"/>
        <v>#REF!</v>
      </c>
      <c r="AU130" t="e">
        <f>物品!#REF!</f>
        <v>#REF!</v>
      </c>
      <c r="AV130" t="e">
        <f>物品!#REF!</f>
        <v>#REF!</v>
      </c>
      <c r="AW130" t="e">
        <f>物品!#REF!</f>
        <v>#REF!</v>
      </c>
      <c r="AX130" t="e">
        <f>物品!#REF!</f>
        <v>#REF!</v>
      </c>
      <c r="AY130" t="e">
        <f>物品!#REF!</f>
        <v>#REF!</v>
      </c>
      <c r="AZ130" t="e">
        <f>物品!#REF!</f>
        <v>#REF!</v>
      </c>
      <c r="BA130" t="e">
        <f>物品!#REF!</f>
        <v>#REF!</v>
      </c>
      <c r="BB130" t="e">
        <f>物品!#REF!</f>
        <v>#REF!</v>
      </c>
      <c r="BC130" t="e">
        <f>物品!#REF!</f>
        <v>#REF!</v>
      </c>
      <c r="BD130" t="e">
        <f>物品!#REF!</f>
        <v>#REF!</v>
      </c>
      <c r="BE130" t="e">
        <f t="shared" si="18"/>
        <v>#REF!</v>
      </c>
      <c r="BF130" t="e">
        <f>物品!#REF!</f>
        <v>#REF!</v>
      </c>
      <c r="BG130" t="e">
        <f>物品!#REF!</f>
        <v>#REF!</v>
      </c>
      <c r="BH130" t="e">
        <f>物品!#REF!</f>
        <v>#REF!</v>
      </c>
      <c r="BI130" t="e">
        <f>物品!#REF!</f>
        <v>#REF!</v>
      </c>
      <c r="BJ130" t="e">
        <f>物品!#REF!</f>
        <v>#REF!</v>
      </c>
      <c r="BK130" t="e">
        <f>物品!#REF!</f>
        <v>#REF!</v>
      </c>
      <c r="BL130" t="e">
        <f>物品!#REF!</f>
        <v>#REF!</v>
      </c>
      <c r="BM130" t="e">
        <f>物品!#REF!</f>
        <v>#REF!</v>
      </c>
      <c r="BN130" t="e">
        <f>物品!#REF!</f>
        <v>#REF!</v>
      </c>
      <c r="BO130" t="e">
        <f>物品!#REF!</f>
        <v>#REF!</v>
      </c>
      <c r="BP130" t="e">
        <f t="shared" si="19"/>
        <v>#REF!</v>
      </c>
      <c r="BQ130" t="e">
        <f>物品!#REF!</f>
        <v>#REF!</v>
      </c>
      <c r="BR130" t="e">
        <f>物品!#REF!</f>
        <v>#REF!</v>
      </c>
      <c r="BS130" t="e">
        <f>物品!#REF!</f>
        <v>#REF!</v>
      </c>
      <c r="BT130" t="e">
        <f>物品!#REF!</f>
        <v>#REF!</v>
      </c>
      <c r="BU130" t="e">
        <f>物品!#REF!</f>
        <v>#REF!</v>
      </c>
      <c r="BV130" t="e">
        <f>物品!#REF!</f>
        <v>#REF!</v>
      </c>
      <c r="BW130" t="e">
        <f>物品!#REF!</f>
        <v>#REF!</v>
      </c>
      <c r="BX130" t="e">
        <f>物品!#REF!</f>
        <v>#REF!</v>
      </c>
      <c r="BY130" t="e">
        <f>物品!#REF!</f>
        <v>#REF!</v>
      </c>
      <c r="BZ130" t="e">
        <f>物品!#REF!</f>
        <v>#REF!</v>
      </c>
      <c r="CA130" t="e">
        <f t="shared" si="20"/>
        <v>#REF!</v>
      </c>
      <c r="CB130" t="e">
        <f t="shared" si="21"/>
        <v>#REF!</v>
      </c>
      <c r="CC130" t="e">
        <f t="shared" si="22"/>
        <v>#REF!</v>
      </c>
      <c r="CD130" t="e">
        <f t="shared" si="23"/>
        <v>#REF!</v>
      </c>
      <c r="CE130" t="e">
        <f t="shared" si="24"/>
        <v>#REF!</v>
      </c>
      <c r="CF130" t="e">
        <f t="shared" si="25"/>
        <v>#REF!</v>
      </c>
      <c r="CG130" t="e">
        <f t="shared" si="26"/>
        <v>#REF!</v>
      </c>
      <c r="CH130" t="e">
        <f t="shared" si="27"/>
        <v>#REF!</v>
      </c>
    </row>
    <row r="131" spans="1:86">
      <c r="A131" t="e">
        <f>物品!#REF!</f>
        <v>#REF!</v>
      </c>
      <c r="B131" t="e">
        <f>物品!#REF!</f>
        <v>#REF!</v>
      </c>
      <c r="C131" t="e">
        <f>物品!#REF!</f>
        <v>#REF!</v>
      </c>
      <c r="D131" t="e">
        <f>物品!#REF!</f>
        <v>#REF!</v>
      </c>
      <c r="E131" t="e">
        <f>物品!#REF!</f>
        <v>#REF!</v>
      </c>
      <c r="F131" t="e">
        <f>物品!#REF!</f>
        <v>#REF!</v>
      </c>
      <c r="G131" t="e">
        <f>物品!#REF!</f>
        <v>#REF!</v>
      </c>
      <c r="H131" t="e">
        <f>物品!#REF!</f>
        <v>#REF!</v>
      </c>
      <c r="I131" t="e">
        <f>物品!#REF!</f>
        <v>#REF!</v>
      </c>
      <c r="J131" t="e">
        <f>物品!#REF!</f>
        <v>#REF!</v>
      </c>
      <c r="K131" t="e">
        <f>物品!#REF!</f>
        <v>#REF!</v>
      </c>
      <c r="L131" t="e">
        <f>物品!#REF!</f>
        <v>#REF!</v>
      </c>
      <c r="M131" t="e">
        <f t="shared" si="14"/>
        <v>#REF!</v>
      </c>
      <c r="N131" t="e">
        <f>物品!#REF!</f>
        <v>#REF!</v>
      </c>
      <c r="O131" t="e">
        <f>物品!#REF!</f>
        <v>#REF!</v>
      </c>
      <c r="P131" t="e">
        <f>物品!#REF!</f>
        <v>#REF!</v>
      </c>
      <c r="Q131" t="e">
        <f>物品!#REF!</f>
        <v>#REF!</v>
      </c>
      <c r="R131" t="e">
        <f>物品!#REF!</f>
        <v>#REF!</v>
      </c>
      <c r="S131" t="e">
        <f>物品!#REF!</f>
        <v>#REF!</v>
      </c>
      <c r="T131" t="e">
        <f>物品!#REF!</f>
        <v>#REF!</v>
      </c>
      <c r="U131" t="e">
        <f>物品!#REF!</f>
        <v>#REF!</v>
      </c>
      <c r="V131" t="e">
        <f>物品!#REF!</f>
        <v>#REF!</v>
      </c>
      <c r="W131" t="e">
        <f>物品!#REF!</f>
        <v>#REF!</v>
      </c>
      <c r="X131" t="e">
        <f t="shared" si="15"/>
        <v>#REF!</v>
      </c>
      <c r="Y131" t="e">
        <f>物品!#REF!</f>
        <v>#REF!</v>
      </c>
      <c r="Z131" t="e">
        <f>物品!#REF!</f>
        <v>#REF!</v>
      </c>
      <c r="AA131" t="e">
        <f>物品!#REF!</f>
        <v>#REF!</v>
      </c>
      <c r="AB131" t="e">
        <f>物品!#REF!</f>
        <v>#REF!</v>
      </c>
      <c r="AC131" t="e">
        <f>物品!#REF!</f>
        <v>#REF!</v>
      </c>
      <c r="AD131" t="e">
        <f>物品!#REF!</f>
        <v>#REF!</v>
      </c>
      <c r="AE131" t="e">
        <f>物品!#REF!</f>
        <v>#REF!</v>
      </c>
      <c r="AF131" t="e">
        <f>物品!#REF!</f>
        <v>#REF!</v>
      </c>
      <c r="AG131" t="e">
        <f>物品!#REF!</f>
        <v>#REF!</v>
      </c>
      <c r="AH131" t="e">
        <f>物品!#REF!</f>
        <v>#REF!</v>
      </c>
      <c r="AI131" t="e">
        <f t="shared" si="16"/>
        <v>#REF!</v>
      </c>
      <c r="AJ131" t="e">
        <f>物品!#REF!</f>
        <v>#REF!</v>
      </c>
      <c r="AK131" t="e">
        <f>物品!#REF!</f>
        <v>#REF!</v>
      </c>
      <c r="AL131" t="e">
        <f>物品!#REF!</f>
        <v>#REF!</v>
      </c>
      <c r="AM131" t="e">
        <f>物品!#REF!</f>
        <v>#REF!</v>
      </c>
      <c r="AN131" t="e">
        <f>物品!#REF!</f>
        <v>#REF!</v>
      </c>
      <c r="AO131" t="e">
        <f>物品!#REF!</f>
        <v>#REF!</v>
      </c>
      <c r="AP131" t="e">
        <f>物品!#REF!</f>
        <v>#REF!</v>
      </c>
      <c r="AQ131" t="e">
        <f>物品!#REF!</f>
        <v>#REF!</v>
      </c>
      <c r="AR131" t="e">
        <f>物品!#REF!</f>
        <v>#REF!</v>
      </c>
      <c r="AS131" t="e">
        <f>物品!#REF!</f>
        <v>#REF!</v>
      </c>
      <c r="AT131" t="e">
        <f t="shared" si="17"/>
        <v>#REF!</v>
      </c>
      <c r="AU131" t="e">
        <f>物品!#REF!</f>
        <v>#REF!</v>
      </c>
      <c r="AV131" t="e">
        <f>物品!#REF!</f>
        <v>#REF!</v>
      </c>
      <c r="AW131" t="e">
        <f>物品!#REF!</f>
        <v>#REF!</v>
      </c>
      <c r="AX131" t="e">
        <f>物品!#REF!</f>
        <v>#REF!</v>
      </c>
      <c r="AY131" t="e">
        <f>物品!#REF!</f>
        <v>#REF!</v>
      </c>
      <c r="AZ131" t="e">
        <f>物品!#REF!</f>
        <v>#REF!</v>
      </c>
      <c r="BA131" t="e">
        <f>物品!#REF!</f>
        <v>#REF!</v>
      </c>
      <c r="BB131" t="e">
        <f>物品!#REF!</f>
        <v>#REF!</v>
      </c>
      <c r="BC131" t="e">
        <f>物品!#REF!</f>
        <v>#REF!</v>
      </c>
      <c r="BD131" t="e">
        <f>物品!#REF!</f>
        <v>#REF!</v>
      </c>
      <c r="BE131" t="e">
        <f t="shared" si="18"/>
        <v>#REF!</v>
      </c>
      <c r="BF131" t="e">
        <f>物品!#REF!</f>
        <v>#REF!</v>
      </c>
      <c r="BG131" t="e">
        <f>物品!#REF!</f>
        <v>#REF!</v>
      </c>
      <c r="BH131" t="e">
        <f>物品!#REF!</f>
        <v>#REF!</v>
      </c>
      <c r="BI131" t="e">
        <f>物品!#REF!</f>
        <v>#REF!</v>
      </c>
      <c r="BJ131" t="e">
        <f>物品!#REF!</f>
        <v>#REF!</v>
      </c>
      <c r="BK131" t="e">
        <f>物品!#REF!</f>
        <v>#REF!</v>
      </c>
      <c r="BL131" t="e">
        <f>物品!#REF!</f>
        <v>#REF!</v>
      </c>
      <c r="BM131" t="e">
        <f>物品!#REF!</f>
        <v>#REF!</v>
      </c>
      <c r="BN131" t="e">
        <f>物品!#REF!</f>
        <v>#REF!</v>
      </c>
      <c r="BO131" t="e">
        <f>物品!#REF!</f>
        <v>#REF!</v>
      </c>
      <c r="BP131" t="e">
        <f t="shared" si="19"/>
        <v>#REF!</v>
      </c>
      <c r="BQ131" t="e">
        <f>物品!#REF!</f>
        <v>#REF!</v>
      </c>
      <c r="BR131" t="e">
        <f>物品!#REF!</f>
        <v>#REF!</v>
      </c>
      <c r="BS131" t="e">
        <f>物品!#REF!</f>
        <v>#REF!</v>
      </c>
      <c r="BT131" t="e">
        <f>物品!#REF!</f>
        <v>#REF!</v>
      </c>
      <c r="BU131" t="e">
        <f>物品!#REF!</f>
        <v>#REF!</v>
      </c>
      <c r="BV131" t="e">
        <f>物品!#REF!</f>
        <v>#REF!</v>
      </c>
      <c r="BW131" t="e">
        <f>物品!#REF!</f>
        <v>#REF!</v>
      </c>
      <c r="BX131" t="e">
        <f>物品!#REF!</f>
        <v>#REF!</v>
      </c>
      <c r="BY131" t="e">
        <f>物品!#REF!</f>
        <v>#REF!</v>
      </c>
      <c r="BZ131" t="e">
        <f>物品!#REF!</f>
        <v>#REF!</v>
      </c>
      <c r="CA131" t="e">
        <f t="shared" si="20"/>
        <v>#REF!</v>
      </c>
      <c r="CB131" t="e">
        <f t="shared" si="21"/>
        <v>#REF!</v>
      </c>
      <c r="CC131" t="e">
        <f t="shared" si="22"/>
        <v>#REF!</v>
      </c>
      <c r="CD131" t="e">
        <f t="shared" si="23"/>
        <v>#REF!</v>
      </c>
      <c r="CE131" t="e">
        <f t="shared" si="24"/>
        <v>#REF!</v>
      </c>
      <c r="CF131" t="e">
        <f t="shared" si="25"/>
        <v>#REF!</v>
      </c>
      <c r="CG131" t="e">
        <f t="shared" si="26"/>
        <v>#REF!</v>
      </c>
      <c r="CH131" t="e">
        <f t="shared" si="27"/>
        <v>#REF!</v>
      </c>
    </row>
    <row r="132" spans="1:86">
      <c r="A132" t="e">
        <f>物品!#REF!</f>
        <v>#REF!</v>
      </c>
      <c r="B132" t="e">
        <f>物品!#REF!</f>
        <v>#REF!</v>
      </c>
      <c r="C132" t="e">
        <f>物品!#REF!</f>
        <v>#REF!</v>
      </c>
      <c r="D132" t="e">
        <f>物品!#REF!</f>
        <v>#REF!</v>
      </c>
      <c r="E132" t="e">
        <f>物品!#REF!</f>
        <v>#REF!</v>
      </c>
      <c r="F132" t="e">
        <f>物品!#REF!</f>
        <v>#REF!</v>
      </c>
      <c r="G132" t="e">
        <f>物品!#REF!</f>
        <v>#REF!</v>
      </c>
      <c r="H132" t="e">
        <f>物品!#REF!</f>
        <v>#REF!</v>
      </c>
      <c r="I132" t="e">
        <f>物品!#REF!</f>
        <v>#REF!</v>
      </c>
      <c r="J132" t="e">
        <f>物品!#REF!</f>
        <v>#REF!</v>
      </c>
      <c r="K132" t="e">
        <f>物品!#REF!</f>
        <v>#REF!</v>
      </c>
      <c r="L132" t="e">
        <f>物品!#REF!</f>
        <v>#REF!</v>
      </c>
      <c r="M132" t="e">
        <f t="shared" ref="M132:M195" si="28">"InitUnitState('"&amp;$A132&amp;"',"&amp;C132&amp;","&amp;D132&amp;","&amp;E132&amp;","&amp;F132&amp;","&amp;G132&amp;","&amp;H132&amp;","&amp;I132&amp;","&amp;J132&amp;","&amp;K132&amp;","&amp;L132&amp;")"</f>
        <v>#REF!</v>
      </c>
      <c r="N132" t="e">
        <f>物品!#REF!</f>
        <v>#REF!</v>
      </c>
      <c r="O132" t="e">
        <f>物品!#REF!</f>
        <v>#REF!</v>
      </c>
      <c r="P132" t="e">
        <f>物品!#REF!</f>
        <v>#REF!</v>
      </c>
      <c r="Q132" t="e">
        <f>物品!#REF!</f>
        <v>#REF!</v>
      </c>
      <c r="R132" t="e">
        <f>物品!#REF!</f>
        <v>#REF!</v>
      </c>
      <c r="S132" t="e">
        <f>物品!#REF!</f>
        <v>#REF!</v>
      </c>
      <c r="T132" t="e">
        <f>物品!#REF!</f>
        <v>#REF!</v>
      </c>
      <c r="U132" t="e">
        <f>物品!#REF!</f>
        <v>#REF!</v>
      </c>
      <c r="V132" t="e">
        <f>物品!#REF!</f>
        <v>#REF!</v>
      </c>
      <c r="W132" t="e">
        <f>物品!#REF!</f>
        <v>#REF!</v>
      </c>
      <c r="X132" t="e">
        <f t="shared" ref="X132:X195" si="29">"InitUnitNormal('"&amp;$A132&amp;"',"&amp;N132&amp;","&amp;O132&amp;","&amp;P132&amp;","&amp;Q132&amp;","&amp;R132&amp;","&amp;S132&amp;","&amp;T132&amp;","&amp;U132&amp;","&amp;V132&amp;","&amp;W132&amp;")"</f>
        <v>#REF!</v>
      </c>
      <c r="Y132" t="e">
        <f>物品!#REF!</f>
        <v>#REF!</v>
      </c>
      <c r="Z132" t="e">
        <f>物品!#REF!</f>
        <v>#REF!</v>
      </c>
      <c r="AA132" t="e">
        <f>物品!#REF!</f>
        <v>#REF!</v>
      </c>
      <c r="AB132" t="e">
        <f>物品!#REF!</f>
        <v>#REF!</v>
      </c>
      <c r="AC132" t="e">
        <f>物品!#REF!</f>
        <v>#REF!</v>
      </c>
      <c r="AD132" t="e">
        <f>物品!#REF!</f>
        <v>#REF!</v>
      </c>
      <c r="AE132" t="e">
        <f>物品!#REF!</f>
        <v>#REF!</v>
      </c>
      <c r="AF132" t="e">
        <f>物品!#REF!</f>
        <v>#REF!</v>
      </c>
      <c r="AG132" t="e">
        <f>物品!#REF!</f>
        <v>#REF!</v>
      </c>
      <c r="AH132" t="e">
        <f>物品!#REF!</f>
        <v>#REF!</v>
      </c>
      <c r="AI132" t="e">
        <f t="shared" ref="AI132:AI195" si="30">"InitUnitMagic('"&amp;$A132&amp;"',"&amp;Y132&amp;","&amp;Z132&amp;","&amp;AA132&amp;","&amp;AB132&amp;","&amp;AC132&amp;","&amp;AD132&amp;","&amp;AE132&amp;","&amp;AF132&amp;","&amp;AG132&amp;","&amp;AH132&amp;")"</f>
        <v>#REF!</v>
      </c>
      <c r="AJ132" t="e">
        <f>物品!#REF!</f>
        <v>#REF!</v>
      </c>
      <c r="AK132" t="e">
        <f>物品!#REF!</f>
        <v>#REF!</v>
      </c>
      <c r="AL132" t="e">
        <f>物品!#REF!</f>
        <v>#REF!</v>
      </c>
      <c r="AM132" t="e">
        <f>物品!#REF!</f>
        <v>#REF!</v>
      </c>
      <c r="AN132" t="e">
        <f>物品!#REF!</f>
        <v>#REF!</v>
      </c>
      <c r="AO132" t="e">
        <f>物品!#REF!</f>
        <v>#REF!</v>
      </c>
      <c r="AP132" t="e">
        <f>物品!#REF!</f>
        <v>#REF!</v>
      </c>
      <c r="AQ132" t="e">
        <f>物品!#REF!</f>
        <v>#REF!</v>
      </c>
      <c r="AR132" t="e">
        <f>物品!#REF!</f>
        <v>#REF!</v>
      </c>
      <c r="AS132" t="e">
        <f>物品!#REF!</f>
        <v>#REF!</v>
      </c>
      <c r="AT132" t="e">
        <f t="shared" ref="AT132:AT195" si="31">"InitUnitAdd('"&amp;$A132&amp;"',"&amp;AJ132&amp;","&amp;AK132&amp;","&amp;AL132&amp;","&amp;AM132&amp;","&amp;AN132&amp;","&amp;AO132&amp;","&amp;AP132&amp;","&amp;AQ132&amp;","&amp;AR132&amp;","&amp;AS132&amp;")"</f>
        <v>#REF!</v>
      </c>
      <c r="AU132" t="e">
        <f>物品!#REF!</f>
        <v>#REF!</v>
      </c>
      <c r="AV132" t="e">
        <f>物品!#REF!</f>
        <v>#REF!</v>
      </c>
      <c r="AW132" t="e">
        <f>物品!#REF!</f>
        <v>#REF!</v>
      </c>
      <c r="AX132" t="e">
        <f>物品!#REF!</f>
        <v>#REF!</v>
      </c>
      <c r="AY132" t="e">
        <f>物品!#REF!</f>
        <v>#REF!</v>
      </c>
      <c r="AZ132" t="e">
        <f>物品!#REF!</f>
        <v>#REF!</v>
      </c>
      <c r="BA132" t="e">
        <f>物品!#REF!</f>
        <v>#REF!</v>
      </c>
      <c r="BB132" t="e">
        <f>物品!#REF!</f>
        <v>#REF!</v>
      </c>
      <c r="BC132" t="e">
        <f>物品!#REF!</f>
        <v>#REF!</v>
      </c>
      <c r="BD132" t="e">
        <f>物品!#REF!</f>
        <v>#REF!</v>
      </c>
      <c r="BE132" t="e">
        <f t="shared" ref="BE132:BE195" si="32">"InitUnitStateTime('"&amp;$A132&amp;"',"&amp;AU132&amp;","&amp;AV132&amp;","&amp;AW132&amp;","&amp;AX132&amp;","&amp;AY132&amp;","&amp;AZ132&amp;","&amp;BA132&amp;","&amp;BB132&amp;","&amp;BC132&amp;","&amp;BD132&amp;")"</f>
        <v>#REF!</v>
      </c>
      <c r="BF132" t="e">
        <f>物品!#REF!</f>
        <v>#REF!</v>
      </c>
      <c r="BG132" t="e">
        <f>物品!#REF!</f>
        <v>#REF!</v>
      </c>
      <c r="BH132" t="e">
        <f>物品!#REF!</f>
        <v>#REF!</v>
      </c>
      <c r="BI132" t="e">
        <f>物品!#REF!</f>
        <v>#REF!</v>
      </c>
      <c r="BJ132" t="e">
        <f>物品!#REF!</f>
        <v>#REF!</v>
      </c>
      <c r="BK132" t="e">
        <f>物品!#REF!</f>
        <v>#REF!</v>
      </c>
      <c r="BL132" t="e">
        <f>物品!#REF!</f>
        <v>#REF!</v>
      </c>
      <c r="BM132" t="e">
        <f>物品!#REF!</f>
        <v>#REF!</v>
      </c>
      <c r="BN132" t="e">
        <f>物品!#REF!</f>
        <v>#REF!</v>
      </c>
      <c r="BO132" t="e">
        <f>物品!#REF!</f>
        <v>#REF!</v>
      </c>
      <c r="BP132" t="e">
        <f t="shared" ref="BP132:BP195" si="33">"InitUnitStateAttack('"&amp;$A132&amp;"',"&amp;BF132&amp;","&amp;BG132&amp;","&amp;BH132&amp;","&amp;BI132&amp;","&amp;BJ132&amp;","&amp;BK132&amp;","&amp;BL132&amp;","&amp;BM132&amp;","&amp;BN132&amp;","&amp;BO132&amp;")"</f>
        <v>#REF!</v>
      </c>
      <c r="BQ132" t="e">
        <f>物品!#REF!</f>
        <v>#REF!</v>
      </c>
      <c r="BR132" t="e">
        <f>物品!#REF!</f>
        <v>#REF!</v>
      </c>
      <c r="BS132" t="e">
        <f>物品!#REF!</f>
        <v>#REF!</v>
      </c>
      <c r="BT132" t="e">
        <f>物品!#REF!</f>
        <v>#REF!</v>
      </c>
      <c r="BU132" t="e">
        <f>物品!#REF!</f>
        <v>#REF!</v>
      </c>
      <c r="BV132" t="e">
        <f>物品!#REF!</f>
        <v>#REF!</v>
      </c>
      <c r="BW132" t="e">
        <f>物品!#REF!</f>
        <v>#REF!</v>
      </c>
      <c r="BX132" t="e">
        <f>物品!#REF!</f>
        <v>#REF!</v>
      </c>
      <c r="BY132" t="e">
        <f>物品!#REF!</f>
        <v>#REF!</v>
      </c>
      <c r="BZ132" t="e">
        <f>物品!#REF!</f>
        <v>#REF!</v>
      </c>
      <c r="CA132" t="e">
        <f t="shared" ref="CA132:CA195" si="34">"InitUnitStateUpUp('"&amp;$A132&amp;"',"&amp;BQ132&amp;","&amp;BR132&amp;","&amp;BS132&amp;","&amp;BT132&amp;","&amp;BU132&amp;","&amp;BV132&amp;","&amp;BW132&amp;","&amp;BX132&amp;","&amp;BY132&amp;","&amp;BZ132&amp;")"</f>
        <v>#REF!</v>
      </c>
      <c r="CB132" t="e">
        <f t="shared" ref="CB132:CB195" si="35">IF(ISERROR(FIND(",0,0,0,0,0,0,0,0,0,0)",M132)),M132,"")</f>
        <v>#REF!</v>
      </c>
      <c r="CC132" t="e">
        <f t="shared" ref="CC132:CC195" si="36">IF(ISERROR(FIND(",0,0,0,0,0,0,0,0,0,0)",X132)),X132,"")</f>
        <v>#REF!</v>
      </c>
      <c r="CD132" t="e">
        <f t="shared" ref="CD132:CD195" si="37">IF(ISERROR(FIND(",0,0,0,0,0,0,0,0,0,0)",AI132)),AI132,"")</f>
        <v>#REF!</v>
      </c>
      <c r="CE132" t="e">
        <f t="shared" ref="CE132:CE195" si="38">IF(ISERROR(FIND(",0,0,0,0,0,0,0,0,0,0)",AT132)),AT132,"")</f>
        <v>#REF!</v>
      </c>
      <c r="CF132" t="e">
        <f t="shared" ref="CF132:CF195" si="39">IF(ISERROR(FIND(",0,0,0,0,0,0,0,0,0,0)",BE132)),BE132,"")</f>
        <v>#REF!</v>
      </c>
      <c r="CG132" t="e">
        <f t="shared" ref="CG132:CG195" si="40">IF(ISERROR(FIND(",0,0,0,0,0,0,0,0,0,0)",BP132)),BP132,"")</f>
        <v>#REF!</v>
      </c>
      <c r="CH132" t="e">
        <f t="shared" ref="CH132:CH195" si="41">IF(ISERROR(FIND(",0,0,0,0,0,0,0,0,0,0)",CA132)),CA132,"")</f>
        <v>#REF!</v>
      </c>
    </row>
    <row r="133" spans="1:86">
      <c r="A133" t="e">
        <f>物品!#REF!</f>
        <v>#REF!</v>
      </c>
      <c r="B133" t="e">
        <f>物品!#REF!</f>
        <v>#REF!</v>
      </c>
      <c r="C133" t="e">
        <f>物品!#REF!</f>
        <v>#REF!</v>
      </c>
      <c r="D133" t="e">
        <f>物品!#REF!</f>
        <v>#REF!</v>
      </c>
      <c r="E133" t="e">
        <f>物品!#REF!</f>
        <v>#REF!</v>
      </c>
      <c r="F133" t="e">
        <f>物品!#REF!</f>
        <v>#REF!</v>
      </c>
      <c r="G133" t="e">
        <f>物品!#REF!</f>
        <v>#REF!</v>
      </c>
      <c r="H133" t="e">
        <f>物品!#REF!</f>
        <v>#REF!</v>
      </c>
      <c r="I133" t="e">
        <f>物品!#REF!</f>
        <v>#REF!</v>
      </c>
      <c r="J133" t="e">
        <f>物品!#REF!</f>
        <v>#REF!</v>
      </c>
      <c r="K133" t="e">
        <f>物品!#REF!</f>
        <v>#REF!</v>
      </c>
      <c r="L133" t="e">
        <f>物品!#REF!</f>
        <v>#REF!</v>
      </c>
      <c r="M133" t="e">
        <f t="shared" si="28"/>
        <v>#REF!</v>
      </c>
      <c r="N133" t="e">
        <f>物品!#REF!</f>
        <v>#REF!</v>
      </c>
      <c r="O133" t="e">
        <f>物品!#REF!</f>
        <v>#REF!</v>
      </c>
      <c r="P133" t="e">
        <f>物品!#REF!</f>
        <v>#REF!</v>
      </c>
      <c r="Q133" t="e">
        <f>物品!#REF!</f>
        <v>#REF!</v>
      </c>
      <c r="R133" t="e">
        <f>物品!#REF!</f>
        <v>#REF!</v>
      </c>
      <c r="S133" t="e">
        <f>物品!#REF!</f>
        <v>#REF!</v>
      </c>
      <c r="T133" t="e">
        <f>物品!#REF!</f>
        <v>#REF!</v>
      </c>
      <c r="U133" t="e">
        <f>物品!#REF!</f>
        <v>#REF!</v>
      </c>
      <c r="V133" t="e">
        <f>物品!#REF!</f>
        <v>#REF!</v>
      </c>
      <c r="W133" t="e">
        <f>物品!#REF!</f>
        <v>#REF!</v>
      </c>
      <c r="X133" t="e">
        <f t="shared" si="29"/>
        <v>#REF!</v>
      </c>
      <c r="Y133" t="e">
        <f>物品!#REF!</f>
        <v>#REF!</v>
      </c>
      <c r="Z133" t="e">
        <f>物品!#REF!</f>
        <v>#REF!</v>
      </c>
      <c r="AA133" t="e">
        <f>物品!#REF!</f>
        <v>#REF!</v>
      </c>
      <c r="AB133" t="e">
        <f>物品!#REF!</f>
        <v>#REF!</v>
      </c>
      <c r="AC133" t="e">
        <f>物品!#REF!</f>
        <v>#REF!</v>
      </c>
      <c r="AD133" t="e">
        <f>物品!#REF!</f>
        <v>#REF!</v>
      </c>
      <c r="AE133" t="e">
        <f>物品!#REF!</f>
        <v>#REF!</v>
      </c>
      <c r="AF133" t="e">
        <f>物品!#REF!</f>
        <v>#REF!</v>
      </c>
      <c r="AG133" t="e">
        <f>物品!#REF!</f>
        <v>#REF!</v>
      </c>
      <c r="AH133" t="e">
        <f>物品!#REF!</f>
        <v>#REF!</v>
      </c>
      <c r="AI133" t="e">
        <f t="shared" si="30"/>
        <v>#REF!</v>
      </c>
      <c r="AJ133" t="e">
        <f>物品!#REF!</f>
        <v>#REF!</v>
      </c>
      <c r="AK133" t="e">
        <f>物品!#REF!</f>
        <v>#REF!</v>
      </c>
      <c r="AL133" t="e">
        <f>物品!#REF!</f>
        <v>#REF!</v>
      </c>
      <c r="AM133" t="e">
        <f>物品!#REF!</f>
        <v>#REF!</v>
      </c>
      <c r="AN133" t="e">
        <f>物品!#REF!</f>
        <v>#REF!</v>
      </c>
      <c r="AO133" t="e">
        <f>物品!#REF!</f>
        <v>#REF!</v>
      </c>
      <c r="AP133" t="e">
        <f>物品!#REF!</f>
        <v>#REF!</v>
      </c>
      <c r="AQ133" t="e">
        <f>物品!#REF!</f>
        <v>#REF!</v>
      </c>
      <c r="AR133" t="e">
        <f>物品!#REF!</f>
        <v>#REF!</v>
      </c>
      <c r="AS133" t="e">
        <f>物品!#REF!</f>
        <v>#REF!</v>
      </c>
      <c r="AT133" t="e">
        <f t="shared" si="31"/>
        <v>#REF!</v>
      </c>
      <c r="AU133" t="e">
        <f>物品!#REF!</f>
        <v>#REF!</v>
      </c>
      <c r="AV133" t="e">
        <f>物品!#REF!</f>
        <v>#REF!</v>
      </c>
      <c r="AW133" t="e">
        <f>物品!#REF!</f>
        <v>#REF!</v>
      </c>
      <c r="AX133" t="e">
        <f>物品!#REF!</f>
        <v>#REF!</v>
      </c>
      <c r="AY133" t="e">
        <f>物品!#REF!</f>
        <v>#REF!</v>
      </c>
      <c r="AZ133" t="e">
        <f>物品!#REF!</f>
        <v>#REF!</v>
      </c>
      <c r="BA133" t="e">
        <f>物品!#REF!</f>
        <v>#REF!</v>
      </c>
      <c r="BB133" t="e">
        <f>物品!#REF!</f>
        <v>#REF!</v>
      </c>
      <c r="BC133" t="e">
        <f>物品!#REF!</f>
        <v>#REF!</v>
      </c>
      <c r="BD133" t="e">
        <f>物品!#REF!</f>
        <v>#REF!</v>
      </c>
      <c r="BE133" t="e">
        <f t="shared" si="32"/>
        <v>#REF!</v>
      </c>
      <c r="BF133" t="e">
        <f>物品!#REF!</f>
        <v>#REF!</v>
      </c>
      <c r="BG133" t="e">
        <f>物品!#REF!</f>
        <v>#REF!</v>
      </c>
      <c r="BH133" t="e">
        <f>物品!#REF!</f>
        <v>#REF!</v>
      </c>
      <c r="BI133" t="e">
        <f>物品!#REF!</f>
        <v>#REF!</v>
      </c>
      <c r="BJ133" t="e">
        <f>物品!#REF!</f>
        <v>#REF!</v>
      </c>
      <c r="BK133" t="e">
        <f>物品!#REF!</f>
        <v>#REF!</v>
      </c>
      <c r="BL133" t="e">
        <f>物品!#REF!</f>
        <v>#REF!</v>
      </c>
      <c r="BM133" t="e">
        <f>物品!#REF!</f>
        <v>#REF!</v>
      </c>
      <c r="BN133" t="e">
        <f>物品!#REF!</f>
        <v>#REF!</v>
      </c>
      <c r="BO133" t="e">
        <f>物品!#REF!</f>
        <v>#REF!</v>
      </c>
      <c r="BP133" t="e">
        <f t="shared" si="33"/>
        <v>#REF!</v>
      </c>
      <c r="BQ133" t="e">
        <f>物品!#REF!</f>
        <v>#REF!</v>
      </c>
      <c r="BR133" t="e">
        <f>物品!#REF!</f>
        <v>#REF!</v>
      </c>
      <c r="BS133" t="e">
        <f>物品!#REF!</f>
        <v>#REF!</v>
      </c>
      <c r="BT133" t="e">
        <f>物品!#REF!</f>
        <v>#REF!</v>
      </c>
      <c r="BU133" t="e">
        <f>物品!#REF!</f>
        <v>#REF!</v>
      </c>
      <c r="BV133" t="e">
        <f>物品!#REF!</f>
        <v>#REF!</v>
      </c>
      <c r="BW133" t="e">
        <f>物品!#REF!</f>
        <v>#REF!</v>
      </c>
      <c r="BX133" t="e">
        <f>物品!#REF!</f>
        <v>#REF!</v>
      </c>
      <c r="BY133" t="e">
        <f>物品!#REF!</f>
        <v>#REF!</v>
      </c>
      <c r="BZ133" t="e">
        <f>物品!#REF!</f>
        <v>#REF!</v>
      </c>
      <c r="CA133" t="e">
        <f t="shared" si="34"/>
        <v>#REF!</v>
      </c>
      <c r="CB133" t="e">
        <f t="shared" si="35"/>
        <v>#REF!</v>
      </c>
      <c r="CC133" t="e">
        <f t="shared" si="36"/>
        <v>#REF!</v>
      </c>
      <c r="CD133" t="e">
        <f t="shared" si="37"/>
        <v>#REF!</v>
      </c>
      <c r="CE133" t="e">
        <f t="shared" si="38"/>
        <v>#REF!</v>
      </c>
      <c r="CF133" t="e">
        <f t="shared" si="39"/>
        <v>#REF!</v>
      </c>
      <c r="CG133" t="e">
        <f t="shared" si="40"/>
        <v>#REF!</v>
      </c>
      <c r="CH133" t="e">
        <f t="shared" si="41"/>
        <v>#REF!</v>
      </c>
    </row>
    <row r="134" spans="1:86">
      <c r="A134" t="e">
        <f>物品!#REF!</f>
        <v>#REF!</v>
      </c>
      <c r="B134" t="e">
        <f>物品!#REF!</f>
        <v>#REF!</v>
      </c>
      <c r="C134" t="e">
        <f>物品!#REF!</f>
        <v>#REF!</v>
      </c>
      <c r="D134" t="e">
        <f>物品!#REF!</f>
        <v>#REF!</v>
      </c>
      <c r="E134" t="e">
        <f>物品!#REF!</f>
        <v>#REF!</v>
      </c>
      <c r="F134" t="e">
        <f>物品!#REF!</f>
        <v>#REF!</v>
      </c>
      <c r="G134" t="e">
        <f>物品!#REF!</f>
        <v>#REF!</v>
      </c>
      <c r="H134" t="e">
        <f>物品!#REF!</f>
        <v>#REF!</v>
      </c>
      <c r="I134" t="e">
        <f>物品!#REF!</f>
        <v>#REF!</v>
      </c>
      <c r="J134" t="e">
        <f>物品!#REF!</f>
        <v>#REF!</v>
      </c>
      <c r="K134" t="e">
        <f>物品!#REF!</f>
        <v>#REF!</v>
      </c>
      <c r="L134" t="e">
        <f>物品!#REF!</f>
        <v>#REF!</v>
      </c>
      <c r="M134" t="e">
        <f t="shared" si="28"/>
        <v>#REF!</v>
      </c>
      <c r="N134" t="e">
        <f>物品!#REF!</f>
        <v>#REF!</v>
      </c>
      <c r="O134" t="e">
        <f>物品!#REF!</f>
        <v>#REF!</v>
      </c>
      <c r="P134" t="e">
        <f>物品!#REF!</f>
        <v>#REF!</v>
      </c>
      <c r="Q134" t="e">
        <f>物品!#REF!</f>
        <v>#REF!</v>
      </c>
      <c r="R134" t="e">
        <f>物品!#REF!</f>
        <v>#REF!</v>
      </c>
      <c r="S134" t="e">
        <f>物品!#REF!</f>
        <v>#REF!</v>
      </c>
      <c r="T134" t="e">
        <f>物品!#REF!</f>
        <v>#REF!</v>
      </c>
      <c r="U134" t="e">
        <f>物品!#REF!</f>
        <v>#REF!</v>
      </c>
      <c r="V134" t="e">
        <f>物品!#REF!</f>
        <v>#REF!</v>
      </c>
      <c r="W134" t="e">
        <f>物品!#REF!</f>
        <v>#REF!</v>
      </c>
      <c r="X134" t="e">
        <f t="shared" si="29"/>
        <v>#REF!</v>
      </c>
      <c r="Y134" t="e">
        <f>物品!#REF!</f>
        <v>#REF!</v>
      </c>
      <c r="Z134" t="e">
        <f>物品!#REF!</f>
        <v>#REF!</v>
      </c>
      <c r="AA134" t="e">
        <f>物品!#REF!</f>
        <v>#REF!</v>
      </c>
      <c r="AB134" t="e">
        <f>物品!#REF!</f>
        <v>#REF!</v>
      </c>
      <c r="AC134" t="e">
        <f>物品!#REF!</f>
        <v>#REF!</v>
      </c>
      <c r="AD134" t="e">
        <f>物品!#REF!</f>
        <v>#REF!</v>
      </c>
      <c r="AE134" t="e">
        <f>物品!#REF!</f>
        <v>#REF!</v>
      </c>
      <c r="AF134" t="e">
        <f>物品!#REF!</f>
        <v>#REF!</v>
      </c>
      <c r="AG134" t="e">
        <f>物品!#REF!</f>
        <v>#REF!</v>
      </c>
      <c r="AH134" t="e">
        <f>物品!#REF!</f>
        <v>#REF!</v>
      </c>
      <c r="AI134" t="e">
        <f t="shared" si="30"/>
        <v>#REF!</v>
      </c>
      <c r="AJ134" t="e">
        <f>物品!#REF!</f>
        <v>#REF!</v>
      </c>
      <c r="AK134" t="e">
        <f>物品!#REF!</f>
        <v>#REF!</v>
      </c>
      <c r="AL134" t="e">
        <f>物品!#REF!</f>
        <v>#REF!</v>
      </c>
      <c r="AM134" t="e">
        <f>物品!#REF!</f>
        <v>#REF!</v>
      </c>
      <c r="AN134" t="e">
        <f>物品!#REF!</f>
        <v>#REF!</v>
      </c>
      <c r="AO134" t="e">
        <f>物品!#REF!</f>
        <v>#REF!</v>
      </c>
      <c r="AP134" t="e">
        <f>物品!#REF!</f>
        <v>#REF!</v>
      </c>
      <c r="AQ134" t="e">
        <f>物品!#REF!</f>
        <v>#REF!</v>
      </c>
      <c r="AR134" t="e">
        <f>物品!#REF!</f>
        <v>#REF!</v>
      </c>
      <c r="AS134" t="e">
        <f>物品!#REF!</f>
        <v>#REF!</v>
      </c>
      <c r="AT134" t="e">
        <f t="shared" si="31"/>
        <v>#REF!</v>
      </c>
      <c r="AU134" t="e">
        <f>物品!#REF!</f>
        <v>#REF!</v>
      </c>
      <c r="AV134" t="e">
        <f>物品!#REF!</f>
        <v>#REF!</v>
      </c>
      <c r="AW134" t="e">
        <f>物品!#REF!</f>
        <v>#REF!</v>
      </c>
      <c r="AX134" t="e">
        <f>物品!#REF!</f>
        <v>#REF!</v>
      </c>
      <c r="AY134" t="e">
        <f>物品!#REF!</f>
        <v>#REF!</v>
      </c>
      <c r="AZ134" t="e">
        <f>物品!#REF!</f>
        <v>#REF!</v>
      </c>
      <c r="BA134" t="e">
        <f>物品!#REF!</f>
        <v>#REF!</v>
      </c>
      <c r="BB134" t="e">
        <f>物品!#REF!</f>
        <v>#REF!</v>
      </c>
      <c r="BC134" t="e">
        <f>物品!#REF!</f>
        <v>#REF!</v>
      </c>
      <c r="BD134" t="e">
        <f>物品!#REF!</f>
        <v>#REF!</v>
      </c>
      <c r="BE134" t="e">
        <f t="shared" si="32"/>
        <v>#REF!</v>
      </c>
      <c r="BF134" t="e">
        <f>物品!#REF!</f>
        <v>#REF!</v>
      </c>
      <c r="BG134" t="e">
        <f>物品!#REF!</f>
        <v>#REF!</v>
      </c>
      <c r="BH134" t="e">
        <f>物品!#REF!</f>
        <v>#REF!</v>
      </c>
      <c r="BI134" t="e">
        <f>物品!#REF!</f>
        <v>#REF!</v>
      </c>
      <c r="BJ134" t="e">
        <f>物品!#REF!</f>
        <v>#REF!</v>
      </c>
      <c r="BK134" t="e">
        <f>物品!#REF!</f>
        <v>#REF!</v>
      </c>
      <c r="BL134" t="e">
        <f>物品!#REF!</f>
        <v>#REF!</v>
      </c>
      <c r="BM134" t="e">
        <f>物品!#REF!</f>
        <v>#REF!</v>
      </c>
      <c r="BN134" t="e">
        <f>物品!#REF!</f>
        <v>#REF!</v>
      </c>
      <c r="BO134" t="e">
        <f>物品!#REF!</f>
        <v>#REF!</v>
      </c>
      <c r="BP134" t="e">
        <f t="shared" si="33"/>
        <v>#REF!</v>
      </c>
      <c r="BQ134" t="e">
        <f>物品!#REF!</f>
        <v>#REF!</v>
      </c>
      <c r="BR134" t="e">
        <f>物品!#REF!</f>
        <v>#REF!</v>
      </c>
      <c r="BS134" t="e">
        <f>物品!#REF!</f>
        <v>#REF!</v>
      </c>
      <c r="BT134" t="e">
        <f>物品!#REF!</f>
        <v>#REF!</v>
      </c>
      <c r="BU134" t="e">
        <f>物品!#REF!</f>
        <v>#REF!</v>
      </c>
      <c r="BV134" t="e">
        <f>物品!#REF!</f>
        <v>#REF!</v>
      </c>
      <c r="BW134" t="e">
        <f>物品!#REF!</f>
        <v>#REF!</v>
      </c>
      <c r="BX134" t="e">
        <f>物品!#REF!</f>
        <v>#REF!</v>
      </c>
      <c r="BY134" t="e">
        <f>物品!#REF!</f>
        <v>#REF!</v>
      </c>
      <c r="BZ134" t="e">
        <f>物品!#REF!</f>
        <v>#REF!</v>
      </c>
      <c r="CA134" t="e">
        <f t="shared" si="34"/>
        <v>#REF!</v>
      </c>
      <c r="CB134" t="e">
        <f t="shared" si="35"/>
        <v>#REF!</v>
      </c>
      <c r="CC134" t="e">
        <f t="shared" si="36"/>
        <v>#REF!</v>
      </c>
      <c r="CD134" t="e">
        <f t="shared" si="37"/>
        <v>#REF!</v>
      </c>
      <c r="CE134" t="e">
        <f t="shared" si="38"/>
        <v>#REF!</v>
      </c>
      <c r="CF134" t="e">
        <f t="shared" si="39"/>
        <v>#REF!</v>
      </c>
      <c r="CG134" t="e">
        <f t="shared" si="40"/>
        <v>#REF!</v>
      </c>
      <c r="CH134" t="e">
        <f t="shared" si="41"/>
        <v>#REF!</v>
      </c>
    </row>
    <row r="135" spans="1:86">
      <c r="A135" t="e">
        <f>物品!#REF!</f>
        <v>#REF!</v>
      </c>
      <c r="B135" t="e">
        <f>物品!#REF!</f>
        <v>#REF!</v>
      </c>
      <c r="C135" t="e">
        <f>物品!#REF!</f>
        <v>#REF!</v>
      </c>
      <c r="D135" t="e">
        <f>物品!#REF!</f>
        <v>#REF!</v>
      </c>
      <c r="E135" t="e">
        <f>物品!#REF!</f>
        <v>#REF!</v>
      </c>
      <c r="F135" t="e">
        <f>物品!#REF!</f>
        <v>#REF!</v>
      </c>
      <c r="G135" t="e">
        <f>物品!#REF!</f>
        <v>#REF!</v>
      </c>
      <c r="H135" t="e">
        <f>物品!#REF!</f>
        <v>#REF!</v>
      </c>
      <c r="I135" t="e">
        <f>物品!#REF!</f>
        <v>#REF!</v>
      </c>
      <c r="J135" t="e">
        <f>物品!#REF!</f>
        <v>#REF!</v>
      </c>
      <c r="K135" t="e">
        <f>物品!#REF!</f>
        <v>#REF!</v>
      </c>
      <c r="L135" t="e">
        <f>物品!#REF!</f>
        <v>#REF!</v>
      </c>
      <c r="M135" t="e">
        <f t="shared" si="28"/>
        <v>#REF!</v>
      </c>
      <c r="N135" t="e">
        <f>物品!#REF!</f>
        <v>#REF!</v>
      </c>
      <c r="O135" t="e">
        <f>物品!#REF!</f>
        <v>#REF!</v>
      </c>
      <c r="P135" t="e">
        <f>物品!#REF!</f>
        <v>#REF!</v>
      </c>
      <c r="Q135" t="e">
        <f>物品!#REF!</f>
        <v>#REF!</v>
      </c>
      <c r="R135" t="e">
        <f>物品!#REF!</f>
        <v>#REF!</v>
      </c>
      <c r="S135" t="e">
        <f>物品!#REF!</f>
        <v>#REF!</v>
      </c>
      <c r="T135" t="e">
        <f>物品!#REF!</f>
        <v>#REF!</v>
      </c>
      <c r="U135" t="e">
        <f>物品!#REF!</f>
        <v>#REF!</v>
      </c>
      <c r="V135" t="e">
        <f>物品!#REF!</f>
        <v>#REF!</v>
      </c>
      <c r="W135" t="e">
        <f>物品!#REF!</f>
        <v>#REF!</v>
      </c>
      <c r="X135" t="e">
        <f t="shared" si="29"/>
        <v>#REF!</v>
      </c>
      <c r="Y135" t="e">
        <f>物品!#REF!</f>
        <v>#REF!</v>
      </c>
      <c r="Z135" t="e">
        <f>物品!#REF!</f>
        <v>#REF!</v>
      </c>
      <c r="AA135" t="e">
        <f>物品!#REF!</f>
        <v>#REF!</v>
      </c>
      <c r="AB135" t="e">
        <f>物品!#REF!</f>
        <v>#REF!</v>
      </c>
      <c r="AC135" t="e">
        <f>物品!#REF!</f>
        <v>#REF!</v>
      </c>
      <c r="AD135" t="e">
        <f>物品!#REF!</f>
        <v>#REF!</v>
      </c>
      <c r="AE135" t="e">
        <f>物品!#REF!</f>
        <v>#REF!</v>
      </c>
      <c r="AF135" t="e">
        <f>物品!#REF!</f>
        <v>#REF!</v>
      </c>
      <c r="AG135" t="e">
        <f>物品!#REF!</f>
        <v>#REF!</v>
      </c>
      <c r="AH135" t="e">
        <f>物品!#REF!</f>
        <v>#REF!</v>
      </c>
      <c r="AI135" t="e">
        <f t="shared" si="30"/>
        <v>#REF!</v>
      </c>
      <c r="AJ135" t="e">
        <f>物品!#REF!</f>
        <v>#REF!</v>
      </c>
      <c r="AK135" t="e">
        <f>物品!#REF!</f>
        <v>#REF!</v>
      </c>
      <c r="AL135" t="e">
        <f>物品!#REF!</f>
        <v>#REF!</v>
      </c>
      <c r="AM135" t="e">
        <f>物品!#REF!</f>
        <v>#REF!</v>
      </c>
      <c r="AN135" t="e">
        <f>物品!#REF!</f>
        <v>#REF!</v>
      </c>
      <c r="AO135" t="e">
        <f>物品!#REF!</f>
        <v>#REF!</v>
      </c>
      <c r="AP135" t="e">
        <f>物品!#REF!</f>
        <v>#REF!</v>
      </c>
      <c r="AQ135" t="e">
        <f>物品!#REF!</f>
        <v>#REF!</v>
      </c>
      <c r="AR135" t="e">
        <f>物品!#REF!</f>
        <v>#REF!</v>
      </c>
      <c r="AS135" t="e">
        <f>物品!#REF!</f>
        <v>#REF!</v>
      </c>
      <c r="AT135" t="e">
        <f t="shared" si="31"/>
        <v>#REF!</v>
      </c>
      <c r="AU135" t="e">
        <f>物品!#REF!</f>
        <v>#REF!</v>
      </c>
      <c r="AV135" t="e">
        <f>物品!#REF!</f>
        <v>#REF!</v>
      </c>
      <c r="AW135" t="e">
        <f>物品!#REF!</f>
        <v>#REF!</v>
      </c>
      <c r="AX135" t="e">
        <f>物品!#REF!</f>
        <v>#REF!</v>
      </c>
      <c r="AY135" t="e">
        <f>物品!#REF!</f>
        <v>#REF!</v>
      </c>
      <c r="AZ135" t="e">
        <f>物品!#REF!</f>
        <v>#REF!</v>
      </c>
      <c r="BA135" t="e">
        <f>物品!#REF!</f>
        <v>#REF!</v>
      </c>
      <c r="BB135" t="e">
        <f>物品!#REF!</f>
        <v>#REF!</v>
      </c>
      <c r="BC135" t="e">
        <f>物品!#REF!</f>
        <v>#REF!</v>
      </c>
      <c r="BD135" t="e">
        <f>物品!#REF!</f>
        <v>#REF!</v>
      </c>
      <c r="BE135" t="e">
        <f t="shared" si="32"/>
        <v>#REF!</v>
      </c>
      <c r="BF135" t="e">
        <f>物品!#REF!</f>
        <v>#REF!</v>
      </c>
      <c r="BG135" t="e">
        <f>物品!#REF!</f>
        <v>#REF!</v>
      </c>
      <c r="BH135" t="e">
        <f>物品!#REF!</f>
        <v>#REF!</v>
      </c>
      <c r="BI135" t="e">
        <f>物品!#REF!</f>
        <v>#REF!</v>
      </c>
      <c r="BJ135" t="e">
        <f>物品!#REF!</f>
        <v>#REF!</v>
      </c>
      <c r="BK135" t="e">
        <f>物品!#REF!</f>
        <v>#REF!</v>
      </c>
      <c r="BL135" t="e">
        <f>物品!#REF!</f>
        <v>#REF!</v>
      </c>
      <c r="BM135" t="e">
        <f>物品!#REF!</f>
        <v>#REF!</v>
      </c>
      <c r="BN135" t="e">
        <f>物品!#REF!</f>
        <v>#REF!</v>
      </c>
      <c r="BO135" t="e">
        <f>物品!#REF!</f>
        <v>#REF!</v>
      </c>
      <c r="BP135" t="e">
        <f t="shared" si="33"/>
        <v>#REF!</v>
      </c>
      <c r="BQ135" t="e">
        <f>物品!#REF!</f>
        <v>#REF!</v>
      </c>
      <c r="BR135" t="e">
        <f>物品!#REF!</f>
        <v>#REF!</v>
      </c>
      <c r="BS135" t="e">
        <f>物品!#REF!</f>
        <v>#REF!</v>
      </c>
      <c r="BT135" t="e">
        <f>物品!#REF!</f>
        <v>#REF!</v>
      </c>
      <c r="BU135" t="e">
        <f>物品!#REF!</f>
        <v>#REF!</v>
      </c>
      <c r="BV135" t="e">
        <f>物品!#REF!</f>
        <v>#REF!</v>
      </c>
      <c r="BW135" t="e">
        <f>物品!#REF!</f>
        <v>#REF!</v>
      </c>
      <c r="BX135" t="e">
        <f>物品!#REF!</f>
        <v>#REF!</v>
      </c>
      <c r="BY135" t="e">
        <f>物品!#REF!</f>
        <v>#REF!</v>
      </c>
      <c r="BZ135" t="e">
        <f>物品!#REF!</f>
        <v>#REF!</v>
      </c>
      <c r="CA135" t="e">
        <f t="shared" si="34"/>
        <v>#REF!</v>
      </c>
      <c r="CB135" t="e">
        <f t="shared" si="35"/>
        <v>#REF!</v>
      </c>
      <c r="CC135" t="e">
        <f t="shared" si="36"/>
        <v>#REF!</v>
      </c>
      <c r="CD135" t="e">
        <f t="shared" si="37"/>
        <v>#REF!</v>
      </c>
      <c r="CE135" t="e">
        <f t="shared" si="38"/>
        <v>#REF!</v>
      </c>
      <c r="CF135" t="e">
        <f t="shared" si="39"/>
        <v>#REF!</v>
      </c>
      <c r="CG135" t="e">
        <f t="shared" si="40"/>
        <v>#REF!</v>
      </c>
      <c r="CH135" t="e">
        <f t="shared" si="41"/>
        <v>#REF!</v>
      </c>
    </row>
    <row r="136" spans="1:86">
      <c r="A136" t="e">
        <f>物品!#REF!</f>
        <v>#REF!</v>
      </c>
      <c r="B136" t="e">
        <f>物品!#REF!</f>
        <v>#REF!</v>
      </c>
      <c r="C136" t="e">
        <f>物品!#REF!</f>
        <v>#REF!</v>
      </c>
      <c r="D136" t="e">
        <f>物品!#REF!</f>
        <v>#REF!</v>
      </c>
      <c r="E136" t="e">
        <f>物品!#REF!</f>
        <v>#REF!</v>
      </c>
      <c r="F136" t="e">
        <f>物品!#REF!</f>
        <v>#REF!</v>
      </c>
      <c r="G136" t="e">
        <f>物品!#REF!</f>
        <v>#REF!</v>
      </c>
      <c r="H136" t="e">
        <f>物品!#REF!</f>
        <v>#REF!</v>
      </c>
      <c r="I136" t="e">
        <f>物品!#REF!</f>
        <v>#REF!</v>
      </c>
      <c r="J136" t="e">
        <f>物品!#REF!</f>
        <v>#REF!</v>
      </c>
      <c r="K136" t="e">
        <f>物品!#REF!</f>
        <v>#REF!</v>
      </c>
      <c r="L136" t="e">
        <f>物品!#REF!</f>
        <v>#REF!</v>
      </c>
      <c r="M136" t="e">
        <f t="shared" si="28"/>
        <v>#REF!</v>
      </c>
      <c r="N136" t="e">
        <f>物品!#REF!</f>
        <v>#REF!</v>
      </c>
      <c r="O136" t="e">
        <f>物品!#REF!</f>
        <v>#REF!</v>
      </c>
      <c r="P136" t="e">
        <f>物品!#REF!</f>
        <v>#REF!</v>
      </c>
      <c r="Q136" t="e">
        <f>物品!#REF!</f>
        <v>#REF!</v>
      </c>
      <c r="R136" t="e">
        <f>物品!#REF!</f>
        <v>#REF!</v>
      </c>
      <c r="S136" t="e">
        <f>物品!#REF!</f>
        <v>#REF!</v>
      </c>
      <c r="T136" t="e">
        <f>物品!#REF!</f>
        <v>#REF!</v>
      </c>
      <c r="U136" t="e">
        <f>物品!#REF!</f>
        <v>#REF!</v>
      </c>
      <c r="V136" t="e">
        <f>物品!#REF!</f>
        <v>#REF!</v>
      </c>
      <c r="W136" t="e">
        <f>物品!#REF!</f>
        <v>#REF!</v>
      </c>
      <c r="X136" t="e">
        <f t="shared" si="29"/>
        <v>#REF!</v>
      </c>
      <c r="Y136" t="e">
        <f>物品!#REF!</f>
        <v>#REF!</v>
      </c>
      <c r="Z136" t="e">
        <f>物品!#REF!</f>
        <v>#REF!</v>
      </c>
      <c r="AA136" t="e">
        <f>物品!#REF!</f>
        <v>#REF!</v>
      </c>
      <c r="AB136" t="e">
        <f>物品!#REF!</f>
        <v>#REF!</v>
      </c>
      <c r="AC136" t="e">
        <f>物品!#REF!</f>
        <v>#REF!</v>
      </c>
      <c r="AD136" t="e">
        <f>物品!#REF!</f>
        <v>#REF!</v>
      </c>
      <c r="AE136" t="e">
        <f>物品!#REF!</f>
        <v>#REF!</v>
      </c>
      <c r="AF136" t="e">
        <f>物品!#REF!</f>
        <v>#REF!</v>
      </c>
      <c r="AG136" t="e">
        <f>物品!#REF!</f>
        <v>#REF!</v>
      </c>
      <c r="AH136" t="e">
        <f>物品!#REF!</f>
        <v>#REF!</v>
      </c>
      <c r="AI136" t="e">
        <f t="shared" si="30"/>
        <v>#REF!</v>
      </c>
      <c r="AJ136" t="e">
        <f>物品!#REF!</f>
        <v>#REF!</v>
      </c>
      <c r="AK136" t="e">
        <f>物品!#REF!</f>
        <v>#REF!</v>
      </c>
      <c r="AL136" t="e">
        <f>物品!#REF!</f>
        <v>#REF!</v>
      </c>
      <c r="AM136" t="e">
        <f>物品!#REF!</f>
        <v>#REF!</v>
      </c>
      <c r="AN136" t="e">
        <f>物品!#REF!</f>
        <v>#REF!</v>
      </c>
      <c r="AO136" t="e">
        <f>物品!#REF!</f>
        <v>#REF!</v>
      </c>
      <c r="AP136" t="e">
        <f>物品!#REF!</f>
        <v>#REF!</v>
      </c>
      <c r="AQ136" t="e">
        <f>物品!#REF!</f>
        <v>#REF!</v>
      </c>
      <c r="AR136" t="e">
        <f>物品!#REF!</f>
        <v>#REF!</v>
      </c>
      <c r="AS136" t="e">
        <f>物品!#REF!</f>
        <v>#REF!</v>
      </c>
      <c r="AT136" t="e">
        <f t="shared" si="31"/>
        <v>#REF!</v>
      </c>
      <c r="AU136" t="e">
        <f>物品!#REF!</f>
        <v>#REF!</v>
      </c>
      <c r="AV136" t="e">
        <f>物品!#REF!</f>
        <v>#REF!</v>
      </c>
      <c r="AW136" t="e">
        <f>物品!#REF!</f>
        <v>#REF!</v>
      </c>
      <c r="AX136" t="e">
        <f>物品!#REF!</f>
        <v>#REF!</v>
      </c>
      <c r="AY136" t="e">
        <f>物品!#REF!</f>
        <v>#REF!</v>
      </c>
      <c r="AZ136" t="e">
        <f>物品!#REF!</f>
        <v>#REF!</v>
      </c>
      <c r="BA136" t="e">
        <f>物品!#REF!</f>
        <v>#REF!</v>
      </c>
      <c r="BB136" t="e">
        <f>物品!#REF!</f>
        <v>#REF!</v>
      </c>
      <c r="BC136" t="e">
        <f>物品!#REF!</f>
        <v>#REF!</v>
      </c>
      <c r="BD136" t="e">
        <f>物品!#REF!</f>
        <v>#REF!</v>
      </c>
      <c r="BE136" t="e">
        <f t="shared" si="32"/>
        <v>#REF!</v>
      </c>
      <c r="BF136" t="e">
        <f>物品!#REF!</f>
        <v>#REF!</v>
      </c>
      <c r="BG136" t="e">
        <f>物品!#REF!</f>
        <v>#REF!</v>
      </c>
      <c r="BH136" t="e">
        <f>物品!#REF!</f>
        <v>#REF!</v>
      </c>
      <c r="BI136" t="e">
        <f>物品!#REF!</f>
        <v>#REF!</v>
      </c>
      <c r="BJ136" t="e">
        <f>物品!#REF!</f>
        <v>#REF!</v>
      </c>
      <c r="BK136" t="e">
        <f>物品!#REF!</f>
        <v>#REF!</v>
      </c>
      <c r="BL136" t="e">
        <f>物品!#REF!</f>
        <v>#REF!</v>
      </c>
      <c r="BM136" t="e">
        <f>物品!#REF!</f>
        <v>#REF!</v>
      </c>
      <c r="BN136" t="e">
        <f>物品!#REF!</f>
        <v>#REF!</v>
      </c>
      <c r="BO136" t="e">
        <f>物品!#REF!</f>
        <v>#REF!</v>
      </c>
      <c r="BP136" t="e">
        <f t="shared" si="33"/>
        <v>#REF!</v>
      </c>
      <c r="BQ136" t="e">
        <f>物品!#REF!</f>
        <v>#REF!</v>
      </c>
      <c r="BR136" t="e">
        <f>物品!#REF!</f>
        <v>#REF!</v>
      </c>
      <c r="BS136" t="e">
        <f>物品!#REF!</f>
        <v>#REF!</v>
      </c>
      <c r="BT136" t="e">
        <f>物品!#REF!</f>
        <v>#REF!</v>
      </c>
      <c r="BU136" t="e">
        <f>物品!#REF!</f>
        <v>#REF!</v>
      </c>
      <c r="BV136" t="e">
        <f>物品!#REF!</f>
        <v>#REF!</v>
      </c>
      <c r="BW136" t="e">
        <f>物品!#REF!</f>
        <v>#REF!</v>
      </c>
      <c r="BX136" t="e">
        <f>物品!#REF!</f>
        <v>#REF!</v>
      </c>
      <c r="BY136" t="e">
        <f>物品!#REF!</f>
        <v>#REF!</v>
      </c>
      <c r="BZ136" t="e">
        <f>物品!#REF!</f>
        <v>#REF!</v>
      </c>
      <c r="CA136" t="e">
        <f t="shared" si="34"/>
        <v>#REF!</v>
      </c>
      <c r="CB136" t="e">
        <f t="shared" si="35"/>
        <v>#REF!</v>
      </c>
      <c r="CC136" t="e">
        <f t="shared" si="36"/>
        <v>#REF!</v>
      </c>
      <c r="CD136" t="e">
        <f t="shared" si="37"/>
        <v>#REF!</v>
      </c>
      <c r="CE136" t="e">
        <f t="shared" si="38"/>
        <v>#REF!</v>
      </c>
      <c r="CF136" t="e">
        <f t="shared" si="39"/>
        <v>#REF!</v>
      </c>
      <c r="CG136" t="e">
        <f t="shared" si="40"/>
        <v>#REF!</v>
      </c>
      <c r="CH136" t="e">
        <f t="shared" si="41"/>
        <v>#REF!</v>
      </c>
    </row>
    <row r="137" spans="1:86">
      <c r="A137" t="e">
        <f>物品!#REF!</f>
        <v>#REF!</v>
      </c>
      <c r="B137" t="e">
        <f>物品!#REF!</f>
        <v>#REF!</v>
      </c>
      <c r="C137" t="e">
        <f>物品!#REF!</f>
        <v>#REF!</v>
      </c>
      <c r="D137" t="e">
        <f>物品!#REF!</f>
        <v>#REF!</v>
      </c>
      <c r="E137" t="e">
        <f>物品!#REF!</f>
        <v>#REF!</v>
      </c>
      <c r="F137" t="e">
        <f>物品!#REF!</f>
        <v>#REF!</v>
      </c>
      <c r="G137" t="e">
        <f>物品!#REF!</f>
        <v>#REF!</v>
      </c>
      <c r="H137" t="e">
        <f>物品!#REF!</f>
        <v>#REF!</v>
      </c>
      <c r="I137" t="e">
        <f>物品!#REF!</f>
        <v>#REF!</v>
      </c>
      <c r="J137" t="e">
        <f>物品!#REF!</f>
        <v>#REF!</v>
      </c>
      <c r="K137" t="e">
        <f>物品!#REF!</f>
        <v>#REF!</v>
      </c>
      <c r="L137" t="e">
        <f>物品!#REF!</f>
        <v>#REF!</v>
      </c>
      <c r="M137" t="e">
        <f t="shared" si="28"/>
        <v>#REF!</v>
      </c>
      <c r="N137" t="e">
        <f>物品!#REF!</f>
        <v>#REF!</v>
      </c>
      <c r="O137" t="e">
        <f>物品!#REF!</f>
        <v>#REF!</v>
      </c>
      <c r="P137" t="e">
        <f>物品!#REF!</f>
        <v>#REF!</v>
      </c>
      <c r="Q137" t="e">
        <f>物品!#REF!</f>
        <v>#REF!</v>
      </c>
      <c r="R137" t="e">
        <f>物品!#REF!</f>
        <v>#REF!</v>
      </c>
      <c r="S137" t="e">
        <f>物品!#REF!</f>
        <v>#REF!</v>
      </c>
      <c r="T137" t="e">
        <f>物品!#REF!</f>
        <v>#REF!</v>
      </c>
      <c r="U137" t="e">
        <f>物品!#REF!</f>
        <v>#REF!</v>
      </c>
      <c r="V137" t="e">
        <f>物品!#REF!</f>
        <v>#REF!</v>
      </c>
      <c r="W137" t="e">
        <f>物品!#REF!</f>
        <v>#REF!</v>
      </c>
      <c r="X137" t="e">
        <f t="shared" si="29"/>
        <v>#REF!</v>
      </c>
      <c r="Y137" t="e">
        <f>物品!#REF!</f>
        <v>#REF!</v>
      </c>
      <c r="Z137" t="e">
        <f>物品!#REF!</f>
        <v>#REF!</v>
      </c>
      <c r="AA137" t="e">
        <f>物品!#REF!</f>
        <v>#REF!</v>
      </c>
      <c r="AB137" t="e">
        <f>物品!#REF!</f>
        <v>#REF!</v>
      </c>
      <c r="AC137" t="e">
        <f>物品!#REF!</f>
        <v>#REF!</v>
      </c>
      <c r="AD137" t="e">
        <f>物品!#REF!</f>
        <v>#REF!</v>
      </c>
      <c r="AE137" t="e">
        <f>物品!#REF!</f>
        <v>#REF!</v>
      </c>
      <c r="AF137" t="e">
        <f>物品!#REF!</f>
        <v>#REF!</v>
      </c>
      <c r="AG137" t="e">
        <f>物品!#REF!</f>
        <v>#REF!</v>
      </c>
      <c r="AH137" t="e">
        <f>物品!#REF!</f>
        <v>#REF!</v>
      </c>
      <c r="AI137" t="e">
        <f t="shared" si="30"/>
        <v>#REF!</v>
      </c>
      <c r="AJ137" t="e">
        <f>物品!#REF!</f>
        <v>#REF!</v>
      </c>
      <c r="AK137" t="e">
        <f>物品!#REF!</f>
        <v>#REF!</v>
      </c>
      <c r="AL137" t="e">
        <f>物品!#REF!</f>
        <v>#REF!</v>
      </c>
      <c r="AM137" t="e">
        <f>物品!#REF!</f>
        <v>#REF!</v>
      </c>
      <c r="AN137" t="e">
        <f>物品!#REF!</f>
        <v>#REF!</v>
      </c>
      <c r="AO137" t="e">
        <f>物品!#REF!</f>
        <v>#REF!</v>
      </c>
      <c r="AP137" t="e">
        <f>物品!#REF!</f>
        <v>#REF!</v>
      </c>
      <c r="AQ137" t="e">
        <f>物品!#REF!</f>
        <v>#REF!</v>
      </c>
      <c r="AR137" t="e">
        <f>物品!#REF!</f>
        <v>#REF!</v>
      </c>
      <c r="AS137" t="e">
        <f>物品!#REF!</f>
        <v>#REF!</v>
      </c>
      <c r="AT137" t="e">
        <f t="shared" si="31"/>
        <v>#REF!</v>
      </c>
      <c r="AU137" t="e">
        <f>物品!#REF!</f>
        <v>#REF!</v>
      </c>
      <c r="AV137" t="e">
        <f>物品!#REF!</f>
        <v>#REF!</v>
      </c>
      <c r="AW137" t="e">
        <f>物品!#REF!</f>
        <v>#REF!</v>
      </c>
      <c r="AX137" t="e">
        <f>物品!#REF!</f>
        <v>#REF!</v>
      </c>
      <c r="AY137" t="e">
        <f>物品!#REF!</f>
        <v>#REF!</v>
      </c>
      <c r="AZ137" t="e">
        <f>物品!#REF!</f>
        <v>#REF!</v>
      </c>
      <c r="BA137" t="e">
        <f>物品!#REF!</f>
        <v>#REF!</v>
      </c>
      <c r="BB137" t="e">
        <f>物品!#REF!</f>
        <v>#REF!</v>
      </c>
      <c r="BC137" t="e">
        <f>物品!#REF!</f>
        <v>#REF!</v>
      </c>
      <c r="BD137" t="e">
        <f>物品!#REF!</f>
        <v>#REF!</v>
      </c>
      <c r="BE137" t="e">
        <f t="shared" si="32"/>
        <v>#REF!</v>
      </c>
      <c r="BF137" t="e">
        <f>物品!#REF!</f>
        <v>#REF!</v>
      </c>
      <c r="BG137" t="e">
        <f>物品!#REF!</f>
        <v>#REF!</v>
      </c>
      <c r="BH137" t="e">
        <f>物品!#REF!</f>
        <v>#REF!</v>
      </c>
      <c r="BI137" t="e">
        <f>物品!#REF!</f>
        <v>#REF!</v>
      </c>
      <c r="BJ137" t="e">
        <f>物品!#REF!</f>
        <v>#REF!</v>
      </c>
      <c r="BK137" t="e">
        <f>物品!#REF!</f>
        <v>#REF!</v>
      </c>
      <c r="BL137" t="e">
        <f>物品!#REF!</f>
        <v>#REF!</v>
      </c>
      <c r="BM137" t="e">
        <f>物品!#REF!</f>
        <v>#REF!</v>
      </c>
      <c r="BN137" t="e">
        <f>物品!#REF!</f>
        <v>#REF!</v>
      </c>
      <c r="BO137" t="e">
        <f>物品!#REF!</f>
        <v>#REF!</v>
      </c>
      <c r="BP137" t="e">
        <f t="shared" si="33"/>
        <v>#REF!</v>
      </c>
      <c r="BQ137" t="e">
        <f>物品!#REF!</f>
        <v>#REF!</v>
      </c>
      <c r="BR137" t="e">
        <f>物品!#REF!</f>
        <v>#REF!</v>
      </c>
      <c r="BS137" t="e">
        <f>物品!#REF!</f>
        <v>#REF!</v>
      </c>
      <c r="BT137" t="e">
        <f>物品!#REF!</f>
        <v>#REF!</v>
      </c>
      <c r="BU137" t="e">
        <f>物品!#REF!</f>
        <v>#REF!</v>
      </c>
      <c r="BV137" t="e">
        <f>物品!#REF!</f>
        <v>#REF!</v>
      </c>
      <c r="BW137" t="e">
        <f>物品!#REF!</f>
        <v>#REF!</v>
      </c>
      <c r="BX137" t="e">
        <f>物品!#REF!</f>
        <v>#REF!</v>
      </c>
      <c r="BY137" t="e">
        <f>物品!#REF!</f>
        <v>#REF!</v>
      </c>
      <c r="BZ137" t="e">
        <f>物品!#REF!</f>
        <v>#REF!</v>
      </c>
      <c r="CA137" t="e">
        <f t="shared" si="34"/>
        <v>#REF!</v>
      </c>
      <c r="CB137" t="e">
        <f t="shared" si="35"/>
        <v>#REF!</v>
      </c>
      <c r="CC137" t="e">
        <f t="shared" si="36"/>
        <v>#REF!</v>
      </c>
      <c r="CD137" t="e">
        <f t="shared" si="37"/>
        <v>#REF!</v>
      </c>
      <c r="CE137" t="e">
        <f t="shared" si="38"/>
        <v>#REF!</v>
      </c>
      <c r="CF137" t="e">
        <f t="shared" si="39"/>
        <v>#REF!</v>
      </c>
      <c r="CG137" t="e">
        <f t="shared" si="40"/>
        <v>#REF!</v>
      </c>
      <c r="CH137" t="e">
        <f t="shared" si="41"/>
        <v>#REF!</v>
      </c>
    </row>
    <row r="138" spans="1:86">
      <c r="A138" t="e">
        <f>物品!#REF!</f>
        <v>#REF!</v>
      </c>
      <c r="B138" t="e">
        <f>物品!#REF!</f>
        <v>#REF!</v>
      </c>
      <c r="C138" t="e">
        <f>物品!#REF!</f>
        <v>#REF!</v>
      </c>
      <c r="D138" t="e">
        <f>物品!#REF!</f>
        <v>#REF!</v>
      </c>
      <c r="E138" t="e">
        <f>物品!#REF!</f>
        <v>#REF!</v>
      </c>
      <c r="F138" t="e">
        <f>物品!#REF!</f>
        <v>#REF!</v>
      </c>
      <c r="G138" t="e">
        <f>物品!#REF!</f>
        <v>#REF!</v>
      </c>
      <c r="H138" t="e">
        <f>物品!#REF!</f>
        <v>#REF!</v>
      </c>
      <c r="I138" t="e">
        <f>物品!#REF!</f>
        <v>#REF!</v>
      </c>
      <c r="J138" t="e">
        <f>物品!#REF!</f>
        <v>#REF!</v>
      </c>
      <c r="K138" t="e">
        <f>物品!#REF!</f>
        <v>#REF!</v>
      </c>
      <c r="L138" t="e">
        <f>物品!#REF!</f>
        <v>#REF!</v>
      </c>
      <c r="M138" t="e">
        <f t="shared" si="28"/>
        <v>#REF!</v>
      </c>
      <c r="N138" t="e">
        <f>物品!#REF!</f>
        <v>#REF!</v>
      </c>
      <c r="O138" t="e">
        <f>物品!#REF!</f>
        <v>#REF!</v>
      </c>
      <c r="P138" t="e">
        <f>物品!#REF!</f>
        <v>#REF!</v>
      </c>
      <c r="Q138" t="e">
        <f>物品!#REF!</f>
        <v>#REF!</v>
      </c>
      <c r="R138" t="e">
        <f>物品!#REF!</f>
        <v>#REF!</v>
      </c>
      <c r="S138" t="e">
        <f>物品!#REF!</f>
        <v>#REF!</v>
      </c>
      <c r="T138" t="e">
        <f>物品!#REF!</f>
        <v>#REF!</v>
      </c>
      <c r="U138" t="e">
        <f>物品!#REF!</f>
        <v>#REF!</v>
      </c>
      <c r="V138" t="e">
        <f>物品!#REF!</f>
        <v>#REF!</v>
      </c>
      <c r="W138" t="e">
        <f>物品!#REF!</f>
        <v>#REF!</v>
      </c>
      <c r="X138" t="e">
        <f t="shared" si="29"/>
        <v>#REF!</v>
      </c>
      <c r="Y138" t="e">
        <f>物品!#REF!</f>
        <v>#REF!</v>
      </c>
      <c r="Z138" t="e">
        <f>物品!#REF!</f>
        <v>#REF!</v>
      </c>
      <c r="AA138" t="e">
        <f>物品!#REF!</f>
        <v>#REF!</v>
      </c>
      <c r="AB138" t="e">
        <f>物品!#REF!</f>
        <v>#REF!</v>
      </c>
      <c r="AC138" t="e">
        <f>物品!#REF!</f>
        <v>#REF!</v>
      </c>
      <c r="AD138" t="e">
        <f>物品!#REF!</f>
        <v>#REF!</v>
      </c>
      <c r="AE138" t="e">
        <f>物品!#REF!</f>
        <v>#REF!</v>
      </c>
      <c r="AF138" t="e">
        <f>物品!#REF!</f>
        <v>#REF!</v>
      </c>
      <c r="AG138" t="e">
        <f>物品!#REF!</f>
        <v>#REF!</v>
      </c>
      <c r="AH138" t="e">
        <f>物品!#REF!</f>
        <v>#REF!</v>
      </c>
      <c r="AI138" t="e">
        <f t="shared" si="30"/>
        <v>#REF!</v>
      </c>
      <c r="AJ138" t="e">
        <f>物品!#REF!</f>
        <v>#REF!</v>
      </c>
      <c r="AK138" t="e">
        <f>物品!#REF!</f>
        <v>#REF!</v>
      </c>
      <c r="AL138" t="e">
        <f>物品!#REF!</f>
        <v>#REF!</v>
      </c>
      <c r="AM138" t="e">
        <f>物品!#REF!</f>
        <v>#REF!</v>
      </c>
      <c r="AN138" t="e">
        <f>物品!#REF!</f>
        <v>#REF!</v>
      </c>
      <c r="AO138" t="e">
        <f>物品!#REF!</f>
        <v>#REF!</v>
      </c>
      <c r="AP138" t="e">
        <f>物品!#REF!</f>
        <v>#REF!</v>
      </c>
      <c r="AQ138" t="e">
        <f>物品!#REF!</f>
        <v>#REF!</v>
      </c>
      <c r="AR138" t="e">
        <f>物品!#REF!</f>
        <v>#REF!</v>
      </c>
      <c r="AS138" t="e">
        <f>物品!#REF!</f>
        <v>#REF!</v>
      </c>
      <c r="AT138" t="e">
        <f t="shared" si="31"/>
        <v>#REF!</v>
      </c>
      <c r="AU138" t="e">
        <f>物品!#REF!</f>
        <v>#REF!</v>
      </c>
      <c r="AV138" t="e">
        <f>物品!#REF!</f>
        <v>#REF!</v>
      </c>
      <c r="AW138" t="e">
        <f>物品!#REF!</f>
        <v>#REF!</v>
      </c>
      <c r="AX138" t="e">
        <f>物品!#REF!</f>
        <v>#REF!</v>
      </c>
      <c r="AY138" t="e">
        <f>物品!#REF!</f>
        <v>#REF!</v>
      </c>
      <c r="AZ138" t="e">
        <f>物品!#REF!</f>
        <v>#REF!</v>
      </c>
      <c r="BA138" t="e">
        <f>物品!#REF!</f>
        <v>#REF!</v>
      </c>
      <c r="BB138" t="e">
        <f>物品!#REF!</f>
        <v>#REF!</v>
      </c>
      <c r="BC138" t="e">
        <f>物品!#REF!</f>
        <v>#REF!</v>
      </c>
      <c r="BD138" t="e">
        <f>物品!#REF!</f>
        <v>#REF!</v>
      </c>
      <c r="BE138" t="e">
        <f t="shared" si="32"/>
        <v>#REF!</v>
      </c>
      <c r="BF138" t="e">
        <f>物品!#REF!</f>
        <v>#REF!</v>
      </c>
      <c r="BG138" t="e">
        <f>物品!#REF!</f>
        <v>#REF!</v>
      </c>
      <c r="BH138" t="e">
        <f>物品!#REF!</f>
        <v>#REF!</v>
      </c>
      <c r="BI138" t="e">
        <f>物品!#REF!</f>
        <v>#REF!</v>
      </c>
      <c r="BJ138" t="e">
        <f>物品!#REF!</f>
        <v>#REF!</v>
      </c>
      <c r="BK138" t="e">
        <f>物品!#REF!</f>
        <v>#REF!</v>
      </c>
      <c r="BL138" t="e">
        <f>物品!#REF!</f>
        <v>#REF!</v>
      </c>
      <c r="BM138" t="e">
        <f>物品!#REF!</f>
        <v>#REF!</v>
      </c>
      <c r="BN138" t="e">
        <f>物品!#REF!</f>
        <v>#REF!</v>
      </c>
      <c r="BO138" t="e">
        <f>物品!#REF!</f>
        <v>#REF!</v>
      </c>
      <c r="BP138" t="e">
        <f t="shared" si="33"/>
        <v>#REF!</v>
      </c>
      <c r="BQ138" t="e">
        <f>物品!#REF!</f>
        <v>#REF!</v>
      </c>
      <c r="BR138" t="e">
        <f>物品!#REF!</f>
        <v>#REF!</v>
      </c>
      <c r="BS138" t="e">
        <f>物品!#REF!</f>
        <v>#REF!</v>
      </c>
      <c r="BT138" t="e">
        <f>物品!#REF!</f>
        <v>#REF!</v>
      </c>
      <c r="BU138" t="e">
        <f>物品!#REF!</f>
        <v>#REF!</v>
      </c>
      <c r="BV138" t="e">
        <f>物品!#REF!</f>
        <v>#REF!</v>
      </c>
      <c r="BW138" t="e">
        <f>物品!#REF!</f>
        <v>#REF!</v>
      </c>
      <c r="BX138" t="e">
        <f>物品!#REF!</f>
        <v>#REF!</v>
      </c>
      <c r="BY138" t="e">
        <f>物品!#REF!</f>
        <v>#REF!</v>
      </c>
      <c r="BZ138" t="e">
        <f>物品!#REF!</f>
        <v>#REF!</v>
      </c>
      <c r="CA138" t="e">
        <f t="shared" si="34"/>
        <v>#REF!</v>
      </c>
      <c r="CB138" t="e">
        <f t="shared" si="35"/>
        <v>#REF!</v>
      </c>
      <c r="CC138" t="e">
        <f t="shared" si="36"/>
        <v>#REF!</v>
      </c>
      <c r="CD138" t="e">
        <f t="shared" si="37"/>
        <v>#REF!</v>
      </c>
      <c r="CE138" t="e">
        <f t="shared" si="38"/>
        <v>#REF!</v>
      </c>
      <c r="CF138" t="e">
        <f t="shared" si="39"/>
        <v>#REF!</v>
      </c>
      <c r="CG138" t="e">
        <f t="shared" si="40"/>
        <v>#REF!</v>
      </c>
      <c r="CH138" t="e">
        <f t="shared" si="41"/>
        <v>#REF!</v>
      </c>
    </row>
    <row r="139" spans="1:86">
      <c r="A139" t="e">
        <f>物品!#REF!</f>
        <v>#REF!</v>
      </c>
      <c r="B139" t="e">
        <f>物品!#REF!</f>
        <v>#REF!</v>
      </c>
      <c r="C139" t="e">
        <f>物品!#REF!</f>
        <v>#REF!</v>
      </c>
      <c r="D139" t="e">
        <f>物品!#REF!</f>
        <v>#REF!</v>
      </c>
      <c r="E139" t="e">
        <f>物品!#REF!</f>
        <v>#REF!</v>
      </c>
      <c r="F139" t="e">
        <f>物品!#REF!</f>
        <v>#REF!</v>
      </c>
      <c r="G139" t="e">
        <f>物品!#REF!</f>
        <v>#REF!</v>
      </c>
      <c r="H139" t="e">
        <f>物品!#REF!</f>
        <v>#REF!</v>
      </c>
      <c r="I139" t="e">
        <f>物品!#REF!</f>
        <v>#REF!</v>
      </c>
      <c r="J139" t="e">
        <f>物品!#REF!</f>
        <v>#REF!</v>
      </c>
      <c r="K139" t="e">
        <f>物品!#REF!</f>
        <v>#REF!</v>
      </c>
      <c r="L139" t="e">
        <f>物品!#REF!</f>
        <v>#REF!</v>
      </c>
      <c r="M139" t="e">
        <f t="shared" si="28"/>
        <v>#REF!</v>
      </c>
      <c r="N139" t="e">
        <f>物品!#REF!</f>
        <v>#REF!</v>
      </c>
      <c r="O139" t="e">
        <f>物品!#REF!</f>
        <v>#REF!</v>
      </c>
      <c r="P139" t="e">
        <f>物品!#REF!</f>
        <v>#REF!</v>
      </c>
      <c r="Q139" t="e">
        <f>物品!#REF!</f>
        <v>#REF!</v>
      </c>
      <c r="R139" t="e">
        <f>物品!#REF!</f>
        <v>#REF!</v>
      </c>
      <c r="S139" t="e">
        <f>物品!#REF!</f>
        <v>#REF!</v>
      </c>
      <c r="T139" t="e">
        <f>物品!#REF!</f>
        <v>#REF!</v>
      </c>
      <c r="U139" t="e">
        <f>物品!#REF!</f>
        <v>#REF!</v>
      </c>
      <c r="V139" t="e">
        <f>物品!#REF!</f>
        <v>#REF!</v>
      </c>
      <c r="W139" t="e">
        <f>物品!#REF!</f>
        <v>#REF!</v>
      </c>
      <c r="X139" t="e">
        <f t="shared" si="29"/>
        <v>#REF!</v>
      </c>
      <c r="Y139" t="e">
        <f>物品!#REF!</f>
        <v>#REF!</v>
      </c>
      <c r="Z139" t="e">
        <f>物品!#REF!</f>
        <v>#REF!</v>
      </c>
      <c r="AA139" t="e">
        <f>物品!#REF!</f>
        <v>#REF!</v>
      </c>
      <c r="AB139" t="e">
        <f>物品!#REF!</f>
        <v>#REF!</v>
      </c>
      <c r="AC139" t="e">
        <f>物品!#REF!</f>
        <v>#REF!</v>
      </c>
      <c r="AD139" t="e">
        <f>物品!#REF!</f>
        <v>#REF!</v>
      </c>
      <c r="AE139" t="e">
        <f>物品!#REF!</f>
        <v>#REF!</v>
      </c>
      <c r="AF139" t="e">
        <f>物品!#REF!</f>
        <v>#REF!</v>
      </c>
      <c r="AG139" t="e">
        <f>物品!#REF!</f>
        <v>#REF!</v>
      </c>
      <c r="AH139" t="e">
        <f>物品!#REF!</f>
        <v>#REF!</v>
      </c>
      <c r="AI139" t="e">
        <f t="shared" si="30"/>
        <v>#REF!</v>
      </c>
      <c r="AJ139" t="e">
        <f>物品!#REF!</f>
        <v>#REF!</v>
      </c>
      <c r="AK139" t="e">
        <f>物品!#REF!</f>
        <v>#REF!</v>
      </c>
      <c r="AL139" t="e">
        <f>物品!#REF!</f>
        <v>#REF!</v>
      </c>
      <c r="AM139" t="e">
        <f>物品!#REF!</f>
        <v>#REF!</v>
      </c>
      <c r="AN139" t="e">
        <f>物品!#REF!</f>
        <v>#REF!</v>
      </c>
      <c r="AO139" t="e">
        <f>物品!#REF!</f>
        <v>#REF!</v>
      </c>
      <c r="AP139" t="e">
        <f>物品!#REF!</f>
        <v>#REF!</v>
      </c>
      <c r="AQ139" t="e">
        <f>物品!#REF!</f>
        <v>#REF!</v>
      </c>
      <c r="AR139" t="e">
        <f>物品!#REF!</f>
        <v>#REF!</v>
      </c>
      <c r="AS139" t="e">
        <f>物品!#REF!</f>
        <v>#REF!</v>
      </c>
      <c r="AT139" t="e">
        <f t="shared" si="31"/>
        <v>#REF!</v>
      </c>
      <c r="AU139" t="e">
        <f>物品!#REF!</f>
        <v>#REF!</v>
      </c>
      <c r="AV139" t="e">
        <f>物品!#REF!</f>
        <v>#REF!</v>
      </c>
      <c r="AW139" t="e">
        <f>物品!#REF!</f>
        <v>#REF!</v>
      </c>
      <c r="AX139" t="e">
        <f>物品!#REF!</f>
        <v>#REF!</v>
      </c>
      <c r="AY139" t="e">
        <f>物品!#REF!</f>
        <v>#REF!</v>
      </c>
      <c r="AZ139" t="e">
        <f>物品!#REF!</f>
        <v>#REF!</v>
      </c>
      <c r="BA139" t="e">
        <f>物品!#REF!</f>
        <v>#REF!</v>
      </c>
      <c r="BB139" t="e">
        <f>物品!#REF!</f>
        <v>#REF!</v>
      </c>
      <c r="BC139" t="e">
        <f>物品!#REF!</f>
        <v>#REF!</v>
      </c>
      <c r="BD139" t="e">
        <f>物品!#REF!</f>
        <v>#REF!</v>
      </c>
      <c r="BE139" t="e">
        <f t="shared" si="32"/>
        <v>#REF!</v>
      </c>
      <c r="BF139" t="e">
        <f>物品!#REF!</f>
        <v>#REF!</v>
      </c>
      <c r="BG139" t="e">
        <f>物品!#REF!</f>
        <v>#REF!</v>
      </c>
      <c r="BH139" t="e">
        <f>物品!#REF!</f>
        <v>#REF!</v>
      </c>
      <c r="BI139" t="e">
        <f>物品!#REF!</f>
        <v>#REF!</v>
      </c>
      <c r="BJ139" t="e">
        <f>物品!#REF!</f>
        <v>#REF!</v>
      </c>
      <c r="BK139" t="e">
        <f>物品!#REF!</f>
        <v>#REF!</v>
      </c>
      <c r="BL139" t="e">
        <f>物品!#REF!</f>
        <v>#REF!</v>
      </c>
      <c r="BM139" t="e">
        <f>物品!#REF!</f>
        <v>#REF!</v>
      </c>
      <c r="BN139" t="e">
        <f>物品!#REF!</f>
        <v>#REF!</v>
      </c>
      <c r="BO139" t="e">
        <f>物品!#REF!</f>
        <v>#REF!</v>
      </c>
      <c r="BP139" t="e">
        <f t="shared" si="33"/>
        <v>#REF!</v>
      </c>
      <c r="BQ139" t="e">
        <f>物品!#REF!</f>
        <v>#REF!</v>
      </c>
      <c r="BR139" t="e">
        <f>物品!#REF!</f>
        <v>#REF!</v>
      </c>
      <c r="BS139" t="e">
        <f>物品!#REF!</f>
        <v>#REF!</v>
      </c>
      <c r="BT139" t="e">
        <f>物品!#REF!</f>
        <v>#REF!</v>
      </c>
      <c r="BU139" t="e">
        <f>物品!#REF!</f>
        <v>#REF!</v>
      </c>
      <c r="BV139" t="e">
        <f>物品!#REF!</f>
        <v>#REF!</v>
      </c>
      <c r="BW139" t="e">
        <f>物品!#REF!</f>
        <v>#REF!</v>
      </c>
      <c r="BX139" t="e">
        <f>物品!#REF!</f>
        <v>#REF!</v>
      </c>
      <c r="BY139" t="e">
        <f>物品!#REF!</f>
        <v>#REF!</v>
      </c>
      <c r="BZ139" t="e">
        <f>物品!#REF!</f>
        <v>#REF!</v>
      </c>
      <c r="CA139" t="e">
        <f t="shared" si="34"/>
        <v>#REF!</v>
      </c>
      <c r="CB139" t="e">
        <f t="shared" si="35"/>
        <v>#REF!</v>
      </c>
      <c r="CC139" t="e">
        <f t="shared" si="36"/>
        <v>#REF!</v>
      </c>
      <c r="CD139" t="e">
        <f t="shared" si="37"/>
        <v>#REF!</v>
      </c>
      <c r="CE139" t="e">
        <f t="shared" si="38"/>
        <v>#REF!</v>
      </c>
      <c r="CF139" t="e">
        <f t="shared" si="39"/>
        <v>#REF!</v>
      </c>
      <c r="CG139" t="e">
        <f t="shared" si="40"/>
        <v>#REF!</v>
      </c>
      <c r="CH139" t="e">
        <f t="shared" si="41"/>
        <v>#REF!</v>
      </c>
    </row>
    <row r="140" spans="1:86">
      <c r="A140" t="e">
        <f>物品!#REF!</f>
        <v>#REF!</v>
      </c>
      <c r="B140" t="e">
        <f>物品!#REF!</f>
        <v>#REF!</v>
      </c>
      <c r="C140" t="e">
        <f>物品!#REF!</f>
        <v>#REF!</v>
      </c>
      <c r="D140" t="e">
        <f>物品!#REF!</f>
        <v>#REF!</v>
      </c>
      <c r="E140" t="e">
        <f>物品!#REF!</f>
        <v>#REF!</v>
      </c>
      <c r="F140" t="e">
        <f>物品!#REF!</f>
        <v>#REF!</v>
      </c>
      <c r="G140" t="e">
        <f>物品!#REF!</f>
        <v>#REF!</v>
      </c>
      <c r="H140" t="e">
        <f>物品!#REF!</f>
        <v>#REF!</v>
      </c>
      <c r="I140" t="e">
        <f>物品!#REF!</f>
        <v>#REF!</v>
      </c>
      <c r="J140" t="e">
        <f>物品!#REF!</f>
        <v>#REF!</v>
      </c>
      <c r="K140" t="e">
        <f>物品!#REF!</f>
        <v>#REF!</v>
      </c>
      <c r="L140" t="e">
        <f>物品!#REF!</f>
        <v>#REF!</v>
      </c>
      <c r="M140" t="e">
        <f t="shared" si="28"/>
        <v>#REF!</v>
      </c>
      <c r="N140" t="e">
        <f>物品!#REF!</f>
        <v>#REF!</v>
      </c>
      <c r="O140" t="e">
        <f>物品!#REF!</f>
        <v>#REF!</v>
      </c>
      <c r="P140" t="e">
        <f>物品!#REF!</f>
        <v>#REF!</v>
      </c>
      <c r="Q140" t="e">
        <f>物品!#REF!</f>
        <v>#REF!</v>
      </c>
      <c r="R140" t="e">
        <f>物品!#REF!</f>
        <v>#REF!</v>
      </c>
      <c r="S140" t="e">
        <f>物品!#REF!</f>
        <v>#REF!</v>
      </c>
      <c r="T140" t="e">
        <f>物品!#REF!</f>
        <v>#REF!</v>
      </c>
      <c r="U140" t="e">
        <f>物品!#REF!</f>
        <v>#REF!</v>
      </c>
      <c r="V140" t="e">
        <f>物品!#REF!</f>
        <v>#REF!</v>
      </c>
      <c r="W140" t="e">
        <f>物品!#REF!</f>
        <v>#REF!</v>
      </c>
      <c r="X140" t="e">
        <f t="shared" si="29"/>
        <v>#REF!</v>
      </c>
      <c r="Y140" t="e">
        <f>物品!#REF!</f>
        <v>#REF!</v>
      </c>
      <c r="Z140" t="e">
        <f>物品!#REF!</f>
        <v>#REF!</v>
      </c>
      <c r="AA140" t="e">
        <f>物品!#REF!</f>
        <v>#REF!</v>
      </c>
      <c r="AB140" t="e">
        <f>物品!#REF!</f>
        <v>#REF!</v>
      </c>
      <c r="AC140" t="e">
        <f>物品!#REF!</f>
        <v>#REF!</v>
      </c>
      <c r="AD140" t="e">
        <f>物品!#REF!</f>
        <v>#REF!</v>
      </c>
      <c r="AE140" t="e">
        <f>物品!#REF!</f>
        <v>#REF!</v>
      </c>
      <c r="AF140" t="e">
        <f>物品!#REF!</f>
        <v>#REF!</v>
      </c>
      <c r="AG140" t="e">
        <f>物品!#REF!</f>
        <v>#REF!</v>
      </c>
      <c r="AH140" t="e">
        <f>物品!#REF!</f>
        <v>#REF!</v>
      </c>
      <c r="AI140" t="e">
        <f t="shared" si="30"/>
        <v>#REF!</v>
      </c>
      <c r="AJ140" t="e">
        <f>物品!#REF!</f>
        <v>#REF!</v>
      </c>
      <c r="AK140" t="e">
        <f>物品!#REF!</f>
        <v>#REF!</v>
      </c>
      <c r="AL140" t="e">
        <f>物品!#REF!</f>
        <v>#REF!</v>
      </c>
      <c r="AM140" t="e">
        <f>物品!#REF!</f>
        <v>#REF!</v>
      </c>
      <c r="AN140" t="e">
        <f>物品!#REF!</f>
        <v>#REF!</v>
      </c>
      <c r="AO140" t="e">
        <f>物品!#REF!</f>
        <v>#REF!</v>
      </c>
      <c r="AP140" t="e">
        <f>物品!#REF!</f>
        <v>#REF!</v>
      </c>
      <c r="AQ140" t="e">
        <f>物品!#REF!</f>
        <v>#REF!</v>
      </c>
      <c r="AR140" t="e">
        <f>物品!#REF!</f>
        <v>#REF!</v>
      </c>
      <c r="AS140" t="e">
        <f>物品!#REF!</f>
        <v>#REF!</v>
      </c>
      <c r="AT140" t="e">
        <f t="shared" si="31"/>
        <v>#REF!</v>
      </c>
      <c r="AU140" t="e">
        <f>物品!#REF!</f>
        <v>#REF!</v>
      </c>
      <c r="AV140" t="e">
        <f>物品!#REF!</f>
        <v>#REF!</v>
      </c>
      <c r="AW140" t="e">
        <f>物品!#REF!</f>
        <v>#REF!</v>
      </c>
      <c r="AX140" t="e">
        <f>物品!#REF!</f>
        <v>#REF!</v>
      </c>
      <c r="AY140" t="e">
        <f>物品!#REF!</f>
        <v>#REF!</v>
      </c>
      <c r="AZ140" t="e">
        <f>物品!#REF!</f>
        <v>#REF!</v>
      </c>
      <c r="BA140" t="e">
        <f>物品!#REF!</f>
        <v>#REF!</v>
      </c>
      <c r="BB140" t="e">
        <f>物品!#REF!</f>
        <v>#REF!</v>
      </c>
      <c r="BC140" t="e">
        <f>物品!#REF!</f>
        <v>#REF!</v>
      </c>
      <c r="BD140" t="e">
        <f>物品!#REF!</f>
        <v>#REF!</v>
      </c>
      <c r="BE140" t="e">
        <f t="shared" si="32"/>
        <v>#REF!</v>
      </c>
      <c r="BF140" t="e">
        <f>物品!#REF!</f>
        <v>#REF!</v>
      </c>
      <c r="BG140" t="e">
        <f>物品!#REF!</f>
        <v>#REF!</v>
      </c>
      <c r="BH140" t="e">
        <f>物品!#REF!</f>
        <v>#REF!</v>
      </c>
      <c r="BI140" t="e">
        <f>物品!#REF!</f>
        <v>#REF!</v>
      </c>
      <c r="BJ140" t="e">
        <f>物品!#REF!</f>
        <v>#REF!</v>
      </c>
      <c r="BK140" t="e">
        <f>物品!#REF!</f>
        <v>#REF!</v>
      </c>
      <c r="BL140" t="e">
        <f>物品!#REF!</f>
        <v>#REF!</v>
      </c>
      <c r="BM140" t="e">
        <f>物品!#REF!</f>
        <v>#REF!</v>
      </c>
      <c r="BN140" t="e">
        <f>物品!#REF!</f>
        <v>#REF!</v>
      </c>
      <c r="BO140" t="e">
        <f>物品!#REF!</f>
        <v>#REF!</v>
      </c>
      <c r="BP140" t="e">
        <f t="shared" si="33"/>
        <v>#REF!</v>
      </c>
      <c r="BQ140" t="e">
        <f>物品!#REF!</f>
        <v>#REF!</v>
      </c>
      <c r="BR140" t="e">
        <f>物品!#REF!</f>
        <v>#REF!</v>
      </c>
      <c r="BS140" t="e">
        <f>物品!#REF!</f>
        <v>#REF!</v>
      </c>
      <c r="BT140" t="e">
        <f>物品!#REF!</f>
        <v>#REF!</v>
      </c>
      <c r="BU140" t="e">
        <f>物品!#REF!</f>
        <v>#REF!</v>
      </c>
      <c r="BV140" t="e">
        <f>物品!#REF!</f>
        <v>#REF!</v>
      </c>
      <c r="BW140" t="e">
        <f>物品!#REF!</f>
        <v>#REF!</v>
      </c>
      <c r="BX140" t="e">
        <f>物品!#REF!</f>
        <v>#REF!</v>
      </c>
      <c r="BY140" t="e">
        <f>物品!#REF!</f>
        <v>#REF!</v>
      </c>
      <c r="BZ140" t="e">
        <f>物品!#REF!</f>
        <v>#REF!</v>
      </c>
      <c r="CA140" t="e">
        <f t="shared" si="34"/>
        <v>#REF!</v>
      </c>
      <c r="CB140" t="e">
        <f t="shared" si="35"/>
        <v>#REF!</v>
      </c>
      <c r="CC140" t="e">
        <f t="shared" si="36"/>
        <v>#REF!</v>
      </c>
      <c r="CD140" t="e">
        <f t="shared" si="37"/>
        <v>#REF!</v>
      </c>
      <c r="CE140" t="e">
        <f t="shared" si="38"/>
        <v>#REF!</v>
      </c>
      <c r="CF140" t="e">
        <f t="shared" si="39"/>
        <v>#REF!</v>
      </c>
      <c r="CG140" t="e">
        <f t="shared" si="40"/>
        <v>#REF!</v>
      </c>
      <c r="CH140" t="e">
        <f t="shared" si="41"/>
        <v>#REF!</v>
      </c>
    </row>
    <row r="141" spans="1:86">
      <c r="A141" t="e">
        <f>物品!#REF!</f>
        <v>#REF!</v>
      </c>
      <c r="B141" t="e">
        <f>物品!#REF!</f>
        <v>#REF!</v>
      </c>
      <c r="C141" t="e">
        <f>物品!#REF!</f>
        <v>#REF!</v>
      </c>
      <c r="D141" t="e">
        <f>物品!#REF!</f>
        <v>#REF!</v>
      </c>
      <c r="E141" t="e">
        <f>物品!#REF!</f>
        <v>#REF!</v>
      </c>
      <c r="F141" t="e">
        <f>物品!#REF!</f>
        <v>#REF!</v>
      </c>
      <c r="G141" t="e">
        <f>物品!#REF!</f>
        <v>#REF!</v>
      </c>
      <c r="H141" t="e">
        <f>物品!#REF!</f>
        <v>#REF!</v>
      </c>
      <c r="I141" t="e">
        <f>物品!#REF!</f>
        <v>#REF!</v>
      </c>
      <c r="J141" t="e">
        <f>物品!#REF!</f>
        <v>#REF!</v>
      </c>
      <c r="K141" t="e">
        <f>物品!#REF!</f>
        <v>#REF!</v>
      </c>
      <c r="L141" t="e">
        <f>物品!#REF!</f>
        <v>#REF!</v>
      </c>
      <c r="M141" t="e">
        <f t="shared" si="28"/>
        <v>#REF!</v>
      </c>
      <c r="N141" t="e">
        <f>物品!#REF!</f>
        <v>#REF!</v>
      </c>
      <c r="O141" t="e">
        <f>物品!#REF!</f>
        <v>#REF!</v>
      </c>
      <c r="P141" t="e">
        <f>物品!#REF!</f>
        <v>#REF!</v>
      </c>
      <c r="Q141" t="e">
        <f>物品!#REF!</f>
        <v>#REF!</v>
      </c>
      <c r="R141" t="e">
        <f>物品!#REF!</f>
        <v>#REF!</v>
      </c>
      <c r="S141" t="e">
        <f>物品!#REF!</f>
        <v>#REF!</v>
      </c>
      <c r="T141" t="e">
        <f>物品!#REF!</f>
        <v>#REF!</v>
      </c>
      <c r="U141" t="e">
        <f>物品!#REF!</f>
        <v>#REF!</v>
      </c>
      <c r="V141" t="e">
        <f>物品!#REF!</f>
        <v>#REF!</v>
      </c>
      <c r="W141" t="e">
        <f>物品!#REF!</f>
        <v>#REF!</v>
      </c>
      <c r="X141" t="e">
        <f t="shared" si="29"/>
        <v>#REF!</v>
      </c>
      <c r="Y141" t="e">
        <f>物品!#REF!</f>
        <v>#REF!</v>
      </c>
      <c r="Z141" t="e">
        <f>物品!#REF!</f>
        <v>#REF!</v>
      </c>
      <c r="AA141" t="e">
        <f>物品!#REF!</f>
        <v>#REF!</v>
      </c>
      <c r="AB141" t="e">
        <f>物品!#REF!</f>
        <v>#REF!</v>
      </c>
      <c r="AC141" t="e">
        <f>物品!#REF!</f>
        <v>#REF!</v>
      </c>
      <c r="AD141" t="e">
        <f>物品!#REF!</f>
        <v>#REF!</v>
      </c>
      <c r="AE141" t="e">
        <f>物品!#REF!</f>
        <v>#REF!</v>
      </c>
      <c r="AF141" t="e">
        <f>物品!#REF!</f>
        <v>#REF!</v>
      </c>
      <c r="AG141" t="e">
        <f>物品!#REF!</f>
        <v>#REF!</v>
      </c>
      <c r="AH141" t="e">
        <f>物品!#REF!</f>
        <v>#REF!</v>
      </c>
      <c r="AI141" t="e">
        <f t="shared" si="30"/>
        <v>#REF!</v>
      </c>
      <c r="AJ141" t="e">
        <f>物品!#REF!</f>
        <v>#REF!</v>
      </c>
      <c r="AK141" t="e">
        <f>物品!#REF!</f>
        <v>#REF!</v>
      </c>
      <c r="AL141" t="e">
        <f>物品!#REF!</f>
        <v>#REF!</v>
      </c>
      <c r="AM141" t="e">
        <f>物品!#REF!</f>
        <v>#REF!</v>
      </c>
      <c r="AN141" t="e">
        <f>物品!#REF!</f>
        <v>#REF!</v>
      </c>
      <c r="AO141" t="e">
        <f>物品!#REF!</f>
        <v>#REF!</v>
      </c>
      <c r="AP141" t="e">
        <f>物品!#REF!</f>
        <v>#REF!</v>
      </c>
      <c r="AQ141" t="e">
        <f>物品!#REF!</f>
        <v>#REF!</v>
      </c>
      <c r="AR141" t="e">
        <f>物品!#REF!</f>
        <v>#REF!</v>
      </c>
      <c r="AS141" t="e">
        <f>物品!#REF!</f>
        <v>#REF!</v>
      </c>
      <c r="AT141" t="e">
        <f t="shared" si="31"/>
        <v>#REF!</v>
      </c>
      <c r="AU141" t="e">
        <f>物品!#REF!</f>
        <v>#REF!</v>
      </c>
      <c r="AV141" t="e">
        <f>物品!#REF!</f>
        <v>#REF!</v>
      </c>
      <c r="AW141" t="e">
        <f>物品!#REF!</f>
        <v>#REF!</v>
      </c>
      <c r="AX141" t="e">
        <f>物品!#REF!</f>
        <v>#REF!</v>
      </c>
      <c r="AY141" t="e">
        <f>物品!#REF!</f>
        <v>#REF!</v>
      </c>
      <c r="AZ141" t="e">
        <f>物品!#REF!</f>
        <v>#REF!</v>
      </c>
      <c r="BA141" t="e">
        <f>物品!#REF!</f>
        <v>#REF!</v>
      </c>
      <c r="BB141" t="e">
        <f>物品!#REF!</f>
        <v>#REF!</v>
      </c>
      <c r="BC141" t="e">
        <f>物品!#REF!</f>
        <v>#REF!</v>
      </c>
      <c r="BD141" t="e">
        <f>物品!#REF!</f>
        <v>#REF!</v>
      </c>
      <c r="BE141" t="e">
        <f t="shared" si="32"/>
        <v>#REF!</v>
      </c>
      <c r="BF141" t="e">
        <f>物品!#REF!</f>
        <v>#REF!</v>
      </c>
      <c r="BG141" t="e">
        <f>物品!#REF!</f>
        <v>#REF!</v>
      </c>
      <c r="BH141" t="e">
        <f>物品!#REF!</f>
        <v>#REF!</v>
      </c>
      <c r="BI141" t="e">
        <f>物品!#REF!</f>
        <v>#REF!</v>
      </c>
      <c r="BJ141" t="e">
        <f>物品!#REF!</f>
        <v>#REF!</v>
      </c>
      <c r="BK141" t="e">
        <f>物品!#REF!</f>
        <v>#REF!</v>
      </c>
      <c r="BL141" t="e">
        <f>物品!#REF!</f>
        <v>#REF!</v>
      </c>
      <c r="BM141" t="e">
        <f>物品!#REF!</f>
        <v>#REF!</v>
      </c>
      <c r="BN141" t="e">
        <f>物品!#REF!</f>
        <v>#REF!</v>
      </c>
      <c r="BO141" t="e">
        <f>物品!#REF!</f>
        <v>#REF!</v>
      </c>
      <c r="BP141" t="e">
        <f t="shared" si="33"/>
        <v>#REF!</v>
      </c>
      <c r="BQ141" t="e">
        <f>物品!#REF!</f>
        <v>#REF!</v>
      </c>
      <c r="BR141" t="e">
        <f>物品!#REF!</f>
        <v>#REF!</v>
      </c>
      <c r="BS141" t="e">
        <f>物品!#REF!</f>
        <v>#REF!</v>
      </c>
      <c r="BT141" t="e">
        <f>物品!#REF!</f>
        <v>#REF!</v>
      </c>
      <c r="BU141" t="e">
        <f>物品!#REF!</f>
        <v>#REF!</v>
      </c>
      <c r="BV141" t="e">
        <f>物品!#REF!</f>
        <v>#REF!</v>
      </c>
      <c r="BW141" t="e">
        <f>物品!#REF!</f>
        <v>#REF!</v>
      </c>
      <c r="BX141" t="e">
        <f>物品!#REF!</f>
        <v>#REF!</v>
      </c>
      <c r="BY141" t="e">
        <f>物品!#REF!</f>
        <v>#REF!</v>
      </c>
      <c r="BZ141" t="e">
        <f>物品!#REF!</f>
        <v>#REF!</v>
      </c>
      <c r="CA141" t="e">
        <f t="shared" si="34"/>
        <v>#REF!</v>
      </c>
      <c r="CB141" t="e">
        <f t="shared" si="35"/>
        <v>#REF!</v>
      </c>
      <c r="CC141" t="e">
        <f t="shared" si="36"/>
        <v>#REF!</v>
      </c>
      <c r="CD141" t="e">
        <f t="shared" si="37"/>
        <v>#REF!</v>
      </c>
      <c r="CE141" t="e">
        <f t="shared" si="38"/>
        <v>#REF!</v>
      </c>
      <c r="CF141" t="e">
        <f t="shared" si="39"/>
        <v>#REF!</v>
      </c>
      <c r="CG141" t="e">
        <f t="shared" si="40"/>
        <v>#REF!</v>
      </c>
      <c r="CH141" t="e">
        <f t="shared" si="41"/>
        <v>#REF!</v>
      </c>
    </row>
    <row r="142" spans="1:86">
      <c r="A142" t="e">
        <f>物品!#REF!</f>
        <v>#REF!</v>
      </c>
      <c r="B142" t="e">
        <f>物品!#REF!</f>
        <v>#REF!</v>
      </c>
      <c r="C142" t="e">
        <f>物品!#REF!</f>
        <v>#REF!</v>
      </c>
      <c r="D142" t="e">
        <f>物品!#REF!</f>
        <v>#REF!</v>
      </c>
      <c r="E142" t="e">
        <f>物品!#REF!</f>
        <v>#REF!</v>
      </c>
      <c r="F142" t="e">
        <f>物品!#REF!</f>
        <v>#REF!</v>
      </c>
      <c r="G142" t="e">
        <f>物品!#REF!</f>
        <v>#REF!</v>
      </c>
      <c r="H142" t="e">
        <f>物品!#REF!</f>
        <v>#REF!</v>
      </c>
      <c r="I142" t="e">
        <f>物品!#REF!</f>
        <v>#REF!</v>
      </c>
      <c r="J142" t="e">
        <f>物品!#REF!</f>
        <v>#REF!</v>
      </c>
      <c r="K142" t="e">
        <f>物品!#REF!</f>
        <v>#REF!</v>
      </c>
      <c r="L142" t="e">
        <f>物品!#REF!</f>
        <v>#REF!</v>
      </c>
      <c r="M142" t="e">
        <f t="shared" si="28"/>
        <v>#REF!</v>
      </c>
      <c r="N142" t="e">
        <f>物品!#REF!</f>
        <v>#REF!</v>
      </c>
      <c r="O142" t="e">
        <f>物品!#REF!</f>
        <v>#REF!</v>
      </c>
      <c r="P142" t="e">
        <f>物品!#REF!</f>
        <v>#REF!</v>
      </c>
      <c r="Q142" t="e">
        <f>物品!#REF!</f>
        <v>#REF!</v>
      </c>
      <c r="R142" t="e">
        <f>物品!#REF!</f>
        <v>#REF!</v>
      </c>
      <c r="S142" t="e">
        <f>物品!#REF!</f>
        <v>#REF!</v>
      </c>
      <c r="T142" t="e">
        <f>物品!#REF!</f>
        <v>#REF!</v>
      </c>
      <c r="U142" t="e">
        <f>物品!#REF!</f>
        <v>#REF!</v>
      </c>
      <c r="V142" t="e">
        <f>物品!#REF!</f>
        <v>#REF!</v>
      </c>
      <c r="W142" t="e">
        <f>物品!#REF!</f>
        <v>#REF!</v>
      </c>
      <c r="X142" t="e">
        <f t="shared" si="29"/>
        <v>#REF!</v>
      </c>
      <c r="Y142" t="e">
        <f>物品!#REF!</f>
        <v>#REF!</v>
      </c>
      <c r="Z142" t="e">
        <f>物品!#REF!</f>
        <v>#REF!</v>
      </c>
      <c r="AA142" t="e">
        <f>物品!#REF!</f>
        <v>#REF!</v>
      </c>
      <c r="AB142" t="e">
        <f>物品!#REF!</f>
        <v>#REF!</v>
      </c>
      <c r="AC142" t="e">
        <f>物品!#REF!</f>
        <v>#REF!</v>
      </c>
      <c r="AD142" t="e">
        <f>物品!#REF!</f>
        <v>#REF!</v>
      </c>
      <c r="AE142" t="e">
        <f>物品!#REF!</f>
        <v>#REF!</v>
      </c>
      <c r="AF142" t="e">
        <f>物品!#REF!</f>
        <v>#REF!</v>
      </c>
      <c r="AG142" t="e">
        <f>物品!#REF!</f>
        <v>#REF!</v>
      </c>
      <c r="AH142" t="e">
        <f>物品!#REF!</f>
        <v>#REF!</v>
      </c>
      <c r="AI142" t="e">
        <f t="shared" si="30"/>
        <v>#REF!</v>
      </c>
      <c r="AJ142" t="e">
        <f>物品!#REF!</f>
        <v>#REF!</v>
      </c>
      <c r="AK142" t="e">
        <f>物品!#REF!</f>
        <v>#REF!</v>
      </c>
      <c r="AL142" t="e">
        <f>物品!#REF!</f>
        <v>#REF!</v>
      </c>
      <c r="AM142" t="e">
        <f>物品!#REF!</f>
        <v>#REF!</v>
      </c>
      <c r="AN142" t="e">
        <f>物品!#REF!</f>
        <v>#REF!</v>
      </c>
      <c r="AO142" t="e">
        <f>物品!#REF!</f>
        <v>#REF!</v>
      </c>
      <c r="AP142" t="e">
        <f>物品!#REF!</f>
        <v>#REF!</v>
      </c>
      <c r="AQ142" t="e">
        <f>物品!#REF!</f>
        <v>#REF!</v>
      </c>
      <c r="AR142" t="e">
        <f>物品!#REF!</f>
        <v>#REF!</v>
      </c>
      <c r="AS142" t="e">
        <f>物品!#REF!</f>
        <v>#REF!</v>
      </c>
      <c r="AT142" t="e">
        <f t="shared" si="31"/>
        <v>#REF!</v>
      </c>
      <c r="AU142" t="e">
        <f>物品!#REF!</f>
        <v>#REF!</v>
      </c>
      <c r="AV142" t="e">
        <f>物品!#REF!</f>
        <v>#REF!</v>
      </c>
      <c r="AW142" t="e">
        <f>物品!#REF!</f>
        <v>#REF!</v>
      </c>
      <c r="AX142" t="e">
        <f>物品!#REF!</f>
        <v>#REF!</v>
      </c>
      <c r="AY142" t="e">
        <f>物品!#REF!</f>
        <v>#REF!</v>
      </c>
      <c r="AZ142" t="e">
        <f>物品!#REF!</f>
        <v>#REF!</v>
      </c>
      <c r="BA142" t="e">
        <f>物品!#REF!</f>
        <v>#REF!</v>
      </c>
      <c r="BB142" t="e">
        <f>物品!#REF!</f>
        <v>#REF!</v>
      </c>
      <c r="BC142" t="e">
        <f>物品!#REF!</f>
        <v>#REF!</v>
      </c>
      <c r="BD142" t="e">
        <f>物品!#REF!</f>
        <v>#REF!</v>
      </c>
      <c r="BE142" t="e">
        <f t="shared" si="32"/>
        <v>#REF!</v>
      </c>
      <c r="BF142" t="e">
        <f>物品!#REF!</f>
        <v>#REF!</v>
      </c>
      <c r="BG142" t="e">
        <f>物品!#REF!</f>
        <v>#REF!</v>
      </c>
      <c r="BH142" t="e">
        <f>物品!#REF!</f>
        <v>#REF!</v>
      </c>
      <c r="BI142" t="e">
        <f>物品!#REF!</f>
        <v>#REF!</v>
      </c>
      <c r="BJ142" t="e">
        <f>物品!#REF!</f>
        <v>#REF!</v>
      </c>
      <c r="BK142" t="e">
        <f>物品!#REF!</f>
        <v>#REF!</v>
      </c>
      <c r="BL142" t="e">
        <f>物品!#REF!</f>
        <v>#REF!</v>
      </c>
      <c r="BM142" t="e">
        <f>物品!#REF!</f>
        <v>#REF!</v>
      </c>
      <c r="BN142" t="e">
        <f>物品!#REF!</f>
        <v>#REF!</v>
      </c>
      <c r="BO142" t="e">
        <f>物品!#REF!</f>
        <v>#REF!</v>
      </c>
      <c r="BP142" t="e">
        <f t="shared" si="33"/>
        <v>#REF!</v>
      </c>
      <c r="BQ142" t="e">
        <f>物品!#REF!</f>
        <v>#REF!</v>
      </c>
      <c r="BR142" t="e">
        <f>物品!#REF!</f>
        <v>#REF!</v>
      </c>
      <c r="BS142" t="e">
        <f>物品!#REF!</f>
        <v>#REF!</v>
      </c>
      <c r="BT142" t="e">
        <f>物品!#REF!</f>
        <v>#REF!</v>
      </c>
      <c r="BU142" t="e">
        <f>物品!#REF!</f>
        <v>#REF!</v>
      </c>
      <c r="BV142" t="e">
        <f>物品!#REF!</f>
        <v>#REF!</v>
      </c>
      <c r="BW142" t="e">
        <f>物品!#REF!</f>
        <v>#REF!</v>
      </c>
      <c r="BX142" t="e">
        <f>物品!#REF!</f>
        <v>#REF!</v>
      </c>
      <c r="BY142" t="e">
        <f>物品!#REF!</f>
        <v>#REF!</v>
      </c>
      <c r="BZ142" t="e">
        <f>物品!#REF!</f>
        <v>#REF!</v>
      </c>
      <c r="CA142" t="e">
        <f t="shared" si="34"/>
        <v>#REF!</v>
      </c>
      <c r="CB142" t="e">
        <f t="shared" si="35"/>
        <v>#REF!</v>
      </c>
      <c r="CC142" t="e">
        <f t="shared" si="36"/>
        <v>#REF!</v>
      </c>
      <c r="CD142" t="e">
        <f t="shared" si="37"/>
        <v>#REF!</v>
      </c>
      <c r="CE142" t="e">
        <f t="shared" si="38"/>
        <v>#REF!</v>
      </c>
      <c r="CF142" t="e">
        <f t="shared" si="39"/>
        <v>#REF!</v>
      </c>
      <c r="CG142" t="e">
        <f t="shared" si="40"/>
        <v>#REF!</v>
      </c>
      <c r="CH142" t="e">
        <f t="shared" si="41"/>
        <v>#REF!</v>
      </c>
    </row>
    <row r="143" spans="1:86">
      <c r="A143" t="e">
        <f>物品!#REF!</f>
        <v>#REF!</v>
      </c>
      <c r="B143" t="e">
        <f>物品!#REF!</f>
        <v>#REF!</v>
      </c>
      <c r="C143" t="e">
        <f>物品!#REF!</f>
        <v>#REF!</v>
      </c>
      <c r="D143" t="e">
        <f>物品!#REF!</f>
        <v>#REF!</v>
      </c>
      <c r="E143" t="e">
        <f>物品!#REF!</f>
        <v>#REF!</v>
      </c>
      <c r="F143" t="e">
        <f>物品!#REF!</f>
        <v>#REF!</v>
      </c>
      <c r="G143" t="e">
        <f>物品!#REF!</f>
        <v>#REF!</v>
      </c>
      <c r="H143" t="e">
        <f>物品!#REF!</f>
        <v>#REF!</v>
      </c>
      <c r="I143" t="e">
        <f>物品!#REF!</f>
        <v>#REF!</v>
      </c>
      <c r="J143" t="e">
        <f>物品!#REF!</f>
        <v>#REF!</v>
      </c>
      <c r="K143" t="e">
        <f>物品!#REF!</f>
        <v>#REF!</v>
      </c>
      <c r="L143" t="e">
        <f>物品!#REF!</f>
        <v>#REF!</v>
      </c>
      <c r="M143" t="e">
        <f t="shared" si="28"/>
        <v>#REF!</v>
      </c>
      <c r="N143" t="e">
        <f>物品!#REF!</f>
        <v>#REF!</v>
      </c>
      <c r="O143" t="e">
        <f>物品!#REF!</f>
        <v>#REF!</v>
      </c>
      <c r="P143" t="e">
        <f>物品!#REF!</f>
        <v>#REF!</v>
      </c>
      <c r="Q143" t="e">
        <f>物品!#REF!</f>
        <v>#REF!</v>
      </c>
      <c r="R143" t="e">
        <f>物品!#REF!</f>
        <v>#REF!</v>
      </c>
      <c r="S143" t="e">
        <f>物品!#REF!</f>
        <v>#REF!</v>
      </c>
      <c r="T143" t="e">
        <f>物品!#REF!</f>
        <v>#REF!</v>
      </c>
      <c r="U143" t="e">
        <f>物品!#REF!</f>
        <v>#REF!</v>
      </c>
      <c r="V143" t="e">
        <f>物品!#REF!</f>
        <v>#REF!</v>
      </c>
      <c r="W143" t="e">
        <f>物品!#REF!</f>
        <v>#REF!</v>
      </c>
      <c r="X143" t="e">
        <f t="shared" si="29"/>
        <v>#REF!</v>
      </c>
      <c r="Y143" t="e">
        <f>物品!#REF!</f>
        <v>#REF!</v>
      </c>
      <c r="Z143" t="e">
        <f>物品!#REF!</f>
        <v>#REF!</v>
      </c>
      <c r="AA143" t="e">
        <f>物品!#REF!</f>
        <v>#REF!</v>
      </c>
      <c r="AB143" t="e">
        <f>物品!#REF!</f>
        <v>#REF!</v>
      </c>
      <c r="AC143" t="e">
        <f>物品!#REF!</f>
        <v>#REF!</v>
      </c>
      <c r="AD143" t="e">
        <f>物品!#REF!</f>
        <v>#REF!</v>
      </c>
      <c r="AE143" t="e">
        <f>物品!#REF!</f>
        <v>#REF!</v>
      </c>
      <c r="AF143" t="e">
        <f>物品!#REF!</f>
        <v>#REF!</v>
      </c>
      <c r="AG143" t="e">
        <f>物品!#REF!</f>
        <v>#REF!</v>
      </c>
      <c r="AH143" t="e">
        <f>物品!#REF!</f>
        <v>#REF!</v>
      </c>
      <c r="AI143" t="e">
        <f t="shared" si="30"/>
        <v>#REF!</v>
      </c>
      <c r="AJ143" t="e">
        <f>物品!#REF!</f>
        <v>#REF!</v>
      </c>
      <c r="AK143" t="e">
        <f>物品!#REF!</f>
        <v>#REF!</v>
      </c>
      <c r="AL143" t="e">
        <f>物品!#REF!</f>
        <v>#REF!</v>
      </c>
      <c r="AM143" t="e">
        <f>物品!#REF!</f>
        <v>#REF!</v>
      </c>
      <c r="AN143" t="e">
        <f>物品!#REF!</f>
        <v>#REF!</v>
      </c>
      <c r="AO143" t="e">
        <f>物品!#REF!</f>
        <v>#REF!</v>
      </c>
      <c r="AP143" t="e">
        <f>物品!#REF!</f>
        <v>#REF!</v>
      </c>
      <c r="AQ143" t="e">
        <f>物品!#REF!</f>
        <v>#REF!</v>
      </c>
      <c r="AR143" t="e">
        <f>物品!#REF!</f>
        <v>#REF!</v>
      </c>
      <c r="AS143" t="e">
        <f>物品!#REF!</f>
        <v>#REF!</v>
      </c>
      <c r="AT143" t="e">
        <f t="shared" si="31"/>
        <v>#REF!</v>
      </c>
      <c r="AU143" t="e">
        <f>物品!#REF!</f>
        <v>#REF!</v>
      </c>
      <c r="AV143" t="e">
        <f>物品!#REF!</f>
        <v>#REF!</v>
      </c>
      <c r="AW143" t="e">
        <f>物品!#REF!</f>
        <v>#REF!</v>
      </c>
      <c r="AX143" t="e">
        <f>物品!#REF!</f>
        <v>#REF!</v>
      </c>
      <c r="AY143" t="e">
        <f>物品!#REF!</f>
        <v>#REF!</v>
      </c>
      <c r="AZ143" t="e">
        <f>物品!#REF!</f>
        <v>#REF!</v>
      </c>
      <c r="BA143" t="e">
        <f>物品!#REF!</f>
        <v>#REF!</v>
      </c>
      <c r="BB143" t="e">
        <f>物品!#REF!</f>
        <v>#REF!</v>
      </c>
      <c r="BC143" t="e">
        <f>物品!#REF!</f>
        <v>#REF!</v>
      </c>
      <c r="BD143" t="e">
        <f>物品!#REF!</f>
        <v>#REF!</v>
      </c>
      <c r="BE143" t="e">
        <f t="shared" si="32"/>
        <v>#REF!</v>
      </c>
      <c r="BF143" t="e">
        <f>物品!#REF!</f>
        <v>#REF!</v>
      </c>
      <c r="BG143" t="e">
        <f>物品!#REF!</f>
        <v>#REF!</v>
      </c>
      <c r="BH143" t="e">
        <f>物品!#REF!</f>
        <v>#REF!</v>
      </c>
      <c r="BI143" t="e">
        <f>物品!#REF!</f>
        <v>#REF!</v>
      </c>
      <c r="BJ143" t="e">
        <f>物品!#REF!</f>
        <v>#REF!</v>
      </c>
      <c r="BK143" t="e">
        <f>物品!#REF!</f>
        <v>#REF!</v>
      </c>
      <c r="BL143" t="e">
        <f>物品!#REF!</f>
        <v>#REF!</v>
      </c>
      <c r="BM143" t="e">
        <f>物品!#REF!</f>
        <v>#REF!</v>
      </c>
      <c r="BN143" t="e">
        <f>物品!#REF!</f>
        <v>#REF!</v>
      </c>
      <c r="BO143" t="e">
        <f>物品!#REF!</f>
        <v>#REF!</v>
      </c>
      <c r="BP143" t="e">
        <f t="shared" si="33"/>
        <v>#REF!</v>
      </c>
      <c r="BQ143" t="e">
        <f>物品!#REF!</f>
        <v>#REF!</v>
      </c>
      <c r="BR143" t="e">
        <f>物品!#REF!</f>
        <v>#REF!</v>
      </c>
      <c r="BS143" t="e">
        <f>物品!#REF!</f>
        <v>#REF!</v>
      </c>
      <c r="BT143" t="e">
        <f>物品!#REF!</f>
        <v>#REF!</v>
      </c>
      <c r="BU143" t="e">
        <f>物品!#REF!</f>
        <v>#REF!</v>
      </c>
      <c r="BV143" t="e">
        <f>物品!#REF!</f>
        <v>#REF!</v>
      </c>
      <c r="BW143" t="e">
        <f>物品!#REF!</f>
        <v>#REF!</v>
      </c>
      <c r="BX143" t="e">
        <f>物品!#REF!</f>
        <v>#REF!</v>
      </c>
      <c r="BY143" t="e">
        <f>物品!#REF!</f>
        <v>#REF!</v>
      </c>
      <c r="BZ143" t="e">
        <f>物品!#REF!</f>
        <v>#REF!</v>
      </c>
      <c r="CA143" t="e">
        <f t="shared" si="34"/>
        <v>#REF!</v>
      </c>
      <c r="CB143" t="e">
        <f t="shared" si="35"/>
        <v>#REF!</v>
      </c>
      <c r="CC143" t="e">
        <f t="shared" si="36"/>
        <v>#REF!</v>
      </c>
      <c r="CD143" t="e">
        <f t="shared" si="37"/>
        <v>#REF!</v>
      </c>
      <c r="CE143" t="e">
        <f t="shared" si="38"/>
        <v>#REF!</v>
      </c>
      <c r="CF143" t="e">
        <f t="shared" si="39"/>
        <v>#REF!</v>
      </c>
      <c r="CG143" t="e">
        <f t="shared" si="40"/>
        <v>#REF!</v>
      </c>
      <c r="CH143" t="e">
        <f t="shared" si="41"/>
        <v>#REF!</v>
      </c>
    </row>
    <row r="144" spans="1:86">
      <c r="A144" t="e">
        <f>物品!#REF!</f>
        <v>#REF!</v>
      </c>
      <c r="B144" t="e">
        <f>物品!#REF!</f>
        <v>#REF!</v>
      </c>
      <c r="C144" t="e">
        <f>物品!#REF!</f>
        <v>#REF!</v>
      </c>
      <c r="D144" t="e">
        <f>物品!#REF!</f>
        <v>#REF!</v>
      </c>
      <c r="E144" t="e">
        <f>物品!#REF!</f>
        <v>#REF!</v>
      </c>
      <c r="F144" t="e">
        <f>物品!#REF!</f>
        <v>#REF!</v>
      </c>
      <c r="G144" t="e">
        <f>物品!#REF!</f>
        <v>#REF!</v>
      </c>
      <c r="H144" t="e">
        <f>物品!#REF!</f>
        <v>#REF!</v>
      </c>
      <c r="I144" t="e">
        <f>物品!#REF!</f>
        <v>#REF!</v>
      </c>
      <c r="J144" t="e">
        <f>物品!#REF!</f>
        <v>#REF!</v>
      </c>
      <c r="K144" t="e">
        <f>物品!#REF!</f>
        <v>#REF!</v>
      </c>
      <c r="L144" t="e">
        <f>物品!#REF!</f>
        <v>#REF!</v>
      </c>
      <c r="M144" t="e">
        <f t="shared" si="28"/>
        <v>#REF!</v>
      </c>
      <c r="N144" t="e">
        <f>物品!#REF!</f>
        <v>#REF!</v>
      </c>
      <c r="O144" t="e">
        <f>物品!#REF!</f>
        <v>#REF!</v>
      </c>
      <c r="P144" t="e">
        <f>物品!#REF!</f>
        <v>#REF!</v>
      </c>
      <c r="Q144" t="e">
        <f>物品!#REF!</f>
        <v>#REF!</v>
      </c>
      <c r="R144" t="e">
        <f>物品!#REF!</f>
        <v>#REF!</v>
      </c>
      <c r="S144" t="e">
        <f>物品!#REF!</f>
        <v>#REF!</v>
      </c>
      <c r="T144" t="e">
        <f>物品!#REF!</f>
        <v>#REF!</v>
      </c>
      <c r="U144" t="e">
        <f>物品!#REF!</f>
        <v>#REF!</v>
      </c>
      <c r="V144" t="e">
        <f>物品!#REF!</f>
        <v>#REF!</v>
      </c>
      <c r="W144" t="e">
        <f>物品!#REF!</f>
        <v>#REF!</v>
      </c>
      <c r="X144" t="e">
        <f t="shared" si="29"/>
        <v>#REF!</v>
      </c>
      <c r="Y144" t="e">
        <f>物品!#REF!</f>
        <v>#REF!</v>
      </c>
      <c r="Z144" t="e">
        <f>物品!#REF!</f>
        <v>#REF!</v>
      </c>
      <c r="AA144" t="e">
        <f>物品!#REF!</f>
        <v>#REF!</v>
      </c>
      <c r="AB144" t="e">
        <f>物品!#REF!</f>
        <v>#REF!</v>
      </c>
      <c r="AC144" t="e">
        <f>物品!#REF!</f>
        <v>#REF!</v>
      </c>
      <c r="AD144" t="e">
        <f>物品!#REF!</f>
        <v>#REF!</v>
      </c>
      <c r="AE144" t="e">
        <f>物品!#REF!</f>
        <v>#REF!</v>
      </c>
      <c r="AF144" t="e">
        <f>物品!#REF!</f>
        <v>#REF!</v>
      </c>
      <c r="AG144" t="e">
        <f>物品!#REF!</f>
        <v>#REF!</v>
      </c>
      <c r="AH144" t="e">
        <f>物品!#REF!</f>
        <v>#REF!</v>
      </c>
      <c r="AI144" t="e">
        <f t="shared" si="30"/>
        <v>#REF!</v>
      </c>
      <c r="AJ144" t="e">
        <f>物品!#REF!</f>
        <v>#REF!</v>
      </c>
      <c r="AK144" t="e">
        <f>物品!#REF!</f>
        <v>#REF!</v>
      </c>
      <c r="AL144" t="e">
        <f>物品!#REF!</f>
        <v>#REF!</v>
      </c>
      <c r="AM144" t="e">
        <f>物品!#REF!</f>
        <v>#REF!</v>
      </c>
      <c r="AN144" t="e">
        <f>物品!#REF!</f>
        <v>#REF!</v>
      </c>
      <c r="AO144" t="e">
        <f>物品!#REF!</f>
        <v>#REF!</v>
      </c>
      <c r="AP144" t="e">
        <f>物品!#REF!</f>
        <v>#REF!</v>
      </c>
      <c r="AQ144" t="e">
        <f>物品!#REF!</f>
        <v>#REF!</v>
      </c>
      <c r="AR144" t="e">
        <f>物品!#REF!</f>
        <v>#REF!</v>
      </c>
      <c r="AS144" t="e">
        <f>物品!#REF!</f>
        <v>#REF!</v>
      </c>
      <c r="AT144" t="e">
        <f t="shared" si="31"/>
        <v>#REF!</v>
      </c>
      <c r="AU144" t="e">
        <f>物品!#REF!</f>
        <v>#REF!</v>
      </c>
      <c r="AV144" t="e">
        <f>物品!#REF!</f>
        <v>#REF!</v>
      </c>
      <c r="AW144" t="e">
        <f>物品!#REF!</f>
        <v>#REF!</v>
      </c>
      <c r="AX144" t="e">
        <f>物品!#REF!</f>
        <v>#REF!</v>
      </c>
      <c r="AY144" t="e">
        <f>物品!#REF!</f>
        <v>#REF!</v>
      </c>
      <c r="AZ144" t="e">
        <f>物品!#REF!</f>
        <v>#REF!</v>
      </c>
      <c r="BA144" t="e">
        <f>物品!#REF!</f>
        <v>#REF!</v>
      </c>
      <c r="BB144" t="e">
        <f>物品!#REF!</f>
        <v>#REF!</v>
      </c>
      <c r="BC144" t="e">
        <f>物品!#REF!</f>
        <v>#REF!</v>
      </c>
      <c r="BD144" t="e">
        <f>物品!#REF!</f>
        <v>#REF!</v>
      </c>
      <c r="BE144" t="e">
        <f t="shared" si="32"/>
        <v>#REF!</v>
      </c>
      <c r="BF144" t="e">
        <f>物品!#REF!</f>
        <v>#REF!</v>
      </c>
      <c r="BG144" t="e">
        <f>物品!#REF!</f>
        <v>#REF!</v>
      </c>
      <c r="BH144" t="e">
        <f>物品!#REF!</f>
        <v>#REF!</v>
      </c>
      <c r="BI144" t="e">
        <f>物品!#REF!</f>
        <v>#REF!</v>
      </c>
      <c r="BJ144" t="e">
        <f>物品!#REF!</f>
        <v>#REF!</v>
      </c>
      <c r="BK144" t="e">
        <f>物品!#REF!</f>
        <v>#REF!</v>
      </c>
      <c r="BL144" t="e">
        <f>物品!#REF!</f>
        <v>#REF!</v>
      </c>
      <c r="BM144" t="e">
        <f>物品!#REF!</f>
        <v>#REF!</v>
      </c>
      <c r="BN144" t="e">
        <f>物品!#REF!</f>
        <v>#REF!</v>
      </c>
      <c r="BO144" t="e">
        <f>物品!#REF!</f>
        <v>#REF!</v>
      </c>
      <c r="BP144" t="e">
        <f t="shared" si="33"/>
        <v>#REF!</v>
      </c>
      <c r="BQ144" t="e">
        <f>物品!#REF!</f>
        <v>#REF!</v>
      </c>
      <c r="BR144" t="e">
        <f>物品!#REF!</f>
        <v>#REF!</v>
      </c>
      <c r="BS144" t="e">
        <f>物品!#REF!</f>
        <v>#REF!</v>
      </c>
      <c r="BT144" t="e">
        <f>物品!#REF!</f>
        <v>#REF!</v>
      </c>
      <c r="BU144" t="e">
        <f>物品!#REF!</f>
        <v>#REF!</v>
      </c>
      <c r="BV144" t="e">
        <f>物品!#REF!</f>
        <v>#REF!</v>
      </c>
      <c r="BW144" t="e">
        <f>物品!#REF!</f>
        <v>#REF!</v>
      </c>
      <c r="BX144" t="e">
        <f>物品!#REF!</f>
        <v>#REF!</v>
      </c>
      <c r="BY144" t="e">
        <f>物品!#REF!</f>
        <v>#REF!</v>
      </c>
      <c r="BZ144" t="e">
        <f>物品!#REF!</f>
        <v>#REF!</v>
      </c>
      <c r="CA144" t="e">
        <f t="shared" si="34"/>
        <v>#REF!</v>
      </c>
      <c r="CB144" t="e">
        <f t="shared" si="35"/>
        <v>#REF!</v>
      </c>
      <c r="CC144" t="e">
        <f t="shared" si="36"/>
        <v>#REF!</v>
      </c>
      <c r="CD144" t="e">
        <f t="shared" si="37"/>
        <v>#REF!</v>
      </c>
      <c r="CE144" t="e">
        <f t="shared" si="38"/>
        <v>#REF!</v>
      </c>
      <c r="CF144" t="e">
        <f t="shared" si="39"/>
        <v>#REF!</v>
      </c>
      <c r="CG144" t="e">
        <f t="shared" si="40"/>
        <v>#REF!</v>
      </c>
      <c r="CH144" t="e">
        <f t="shared" si="41"/>
        <v>#REF!</v>
      </c>
    </row>
    <row r="145" spans="1:86">
      <c r="A145" t="e">
        <f>物品!#REF!</f>
        <v>#REF!</v>
      </c>
      <c r="B145" t="e">
        <f>物品!#REF!</f>
        <v>#REF!</v>
      </c>
      <c r="C145" t="e">
        <f>物品!#REF!</f>
        <v>#REF!</v>
      </c>
      <c r="D145" t="e">
        <f>物品!#REF!</f>
        <v>#REF!</v>
      </c>
      <c r="E145" t="e">
        <f>物品!#REF!</f>
        <v>#REF!</v>
      </c>
      <c r="F145" t="e">
        <f>物品!#REF!</f>
        <v>#REF!</v>
      </c>
      <c r="G145" t="e">
        <f>物品!#REF!</f>
        <v>#REF!</v>
      </c>
      <c r="H145" t="e">
        <f>物品!#REF!</f>
        <v>#REF!</v>
      </c>
      <c r="I145" t="e">
        <f>物品!#REF!</f>
        <v>#REF!</v>
      </c>
      <c r="J145" t="e">
        <f>物品!#REF!</f>
        <v>#REF!</v>
      </c>
      <c r="K145" t="e">
        <f>物品!#REF!</f>
        <v>#REF!</v>
      </c>
      <c r="L145" t="e">
        <f>物品!#REF!</f>
        <v>#REF!</v>
      </c>
      <c r="M145" t="e">
        <f t="shared" si="28"/>
        <v>#REF!</v>
      </c>
      <c r="N145" t="e">
        <f>物品!#REF!</f>
        <v>#REF!</v>
      </c>
      <c r="O145" t="e">
        <f>物品!#REF!</f>
        <v>#REF!</v>
      </c>
      <c r="P145" t="e">
        <f>物品!#REF!</f>
        <v>#REF!</v>
      </c>
      <c r="Q145" t="e">
        <f>物品!#REF!</f>
        <v>#REF!</v>
      </c>
      <c r="R145" t="e">
        <f>物品!#REF!</f>
        <v>#REF!</v>
      </c>
      <c r="S145" t="e">
        <f>物品!#REF!</f>
        <v>#REF!</v>
      </c>
      <c r="T145" t="e">
        <f>物品!#REF!</f>
        <v>#REF!</v>
      </c>
      <c r="U145" t="e">
        <f>物品!#REF!</f>
        <v>#REF!</v>
      </c>
      <c r="V145" t="e">
        <f>物品!#REF!</f>
        <v>#REF!</v>
      </c>
      <c r="W145" t="e">
        <f>物品!#REF!</f>
        <v>#REF!</v>
      </c>
      <c r="X145" t="e">
        <f t="shared" si="29"/>
        <v>#REF!</v>
      </c>
      <c r="Y145" t="e">
        <f>物品!#REF!</f>
        <v>#REF!</v>
      </c>
      <c r="Z145" t="e">
        <f>物品!#REF!</f>
        <v>#REF!</v>
      </c>
      <c r="AA145" t="e">
        <f>物品!#REF!</f>
        <v>#REF!</v>
      </c>
      <c r="AB145" t="e">
        <f>物品!#REF!</f>
        <v>#REF!</v>
      </c>
      <c r="AC145" t="e">
        <f>物品!#REF!</f>
        <v>#REF!</v>
      </c>
      <c r="AD145" t="e">
        <f>物品!#REF!</f>
        <v>#REF!</v>
      </c>
      <c r="AE145" t="e">
        <f>物品!#REF!</f>
        <v>#REF!</v>
      </c>
      <c r="AF145" t="e">
        <f>物品!#REF!</f>
        <v>#REF!</v>
      </c>
      <c r="AG145" t="e">
        <f>物品!#REF!</f>
        <v>#REF!</v>
      </c>
      <c r="AH145" t="e">
        <f>物品!#REF!</f>
        <v>#REF!</v>
      </c>
      <c r="AI145" t="e">
        <f t="shared" si="30"/>
        <v>#REF!</v>
      </c>
      <c r="AJ145" t="e">
        <f>物品!#REF!</f>
        <v>#REF!</v>
      </c>
      <c r="AK145" t="e">
        <f>物品!#REF!</f>
        <v>#REF!</v>
      </c>
      <c r="AL145" t="e">
        <f>物品!#REF!</f>
        <v>#REF!</v>
      </c>
      <c r="AM145" t="e">
        <f>物品!#REF!</f>
        <v>#REF!</v>
      </c>
      <c r="AN145" t="e">
        <f>物品!#REF!</f>
        <v>#REF!</v>
      </c>
      <c r="AO145" t="e">
        <f>物品!#REF!</f>
        <v>#REF!</v>
      </c>
      <c r="AP145" t="e">
        <f>物品!#REF!</f>
        <v>#REF!</v>
      </c>
      <c r="AQ145" t="e">
        <f>物品!#REF!</f>
        <v>#REF!</v>
      </c>
      <c r="AR145" t="e">
        <f>物品!#REF!</f>
        <v>#REF!</v>
      </c>
      <c r="AS145" t="e">
        <f>物品!#REF!</f>
        <v>#REF!</v>
      </c>
      <c r="AT145" t="e">
        <f t="shared" si="31"/>
        <v>#REF!</v>
      </c>
      <c r="AU145" t="e">
        <f>物品!#REF!</f>
        <v>#REF!</v>
      </c>
      <c r="AV145" t="e">
        <f>物品!#REF!</f>
        <v>#REF!</v>
      </c>
      <c r="AW145" t="e">
        <f>物品!#REF!</f>
        <v>#REF!</v>
      </c>
      <c r="AX145" t="e">
        <f>物品!#REF!</f>
        <v>#REF!</v>
      </c>
      <c r="AY145" t="e">
        <f>物品!#REF!</f>
        <v>#REF!</v>
      </c>
      <c r="AZ145" t="e">
        <f>物品!#REF!</f>
        <v>#REF!</v>
      </c>
      <c r="BA145" t="e">
        <f>物品!#REF!</f>
        <v>#REF!</v>
      </c>
      <c r="BB145" t="e">
        <f>物品!#REF!</f>
        <v>#REF!</v>
      </c>
      <c r="BC145" t="e">
        <f>物品!#REF!</f>
        <v>#REF!</v>
      </c>
      <c r="BD145" t="e">
        <f>物品!#REF!</f>
        <v>#REF!</v>
      </c>
      <c r="BE145" t="e">
        <f t="shared" si="32"/>
        <v>#REF!</v>
      </c>
      <c r="BF145" t="e">
        <f>物品!#REF!</f>
        <v>#REF!</v>
      </c>
      <c r="BG145" t="e">
        <f>物品!#REF!</f>
        <v>#REF!</v>
      </c>
      <c r="BH145" t="e">
        <f>物品!#REF!</f>
        <v>#REF!</v>
      </c>
      <c r="BI145" t="e">
        <f>物品!#REF!</f>
        <v>#REF!</v>
      </c>
      <c r="BJ145" t="e">
        <f>物品!#REF!</f>
        <v>#REF!</v>
      </c>
      <c r="BK145" t="e">
        <f>物品!#REF!</f>
        <v>#REF!</v>
      </c>
      <c r="BL145" t="e">
        <f>物品!#REF!</f>
        <v>#REF!</v>
      </c>
      <c r="BM145" t="e">
        <f>物品!#REF!</f>
        <v>#REF!</v>
      </c>
      <c r="BN145" t="e">
        <f>物品!#REF!</f>
        <v>#REF!</v>
      </c>
      <c r="BO145" t="e">
        <f>物品!#REF!</f>
        <v>#REF!</v>
      </c>
      <c r="BP145" t="e">
        <f t="shared" si="33"/>
        <v>#REF!</v>
      </c>
      <c r="BQ145" t="e">
        <f>物品!#REF!</f>
        <v>#REF!</v>
      </c>
      <c r="BR145" t="e">
        <f>物品!#REF!</f>
        <v>#REF!</v>
      </c>
      <c r="BS145" t="e">
        <f>物品!#REF!</f>
        <v>#REF!</v>
      </c>
      <c r="BT145" t="e">
        <f>物品!#REF!</f>
        <v>#REF!</v>
      </c>
      <c r="BU145" t="e">
        <f>物品!#REF!</f>
        <v>#REF!</v>
      </c>
      <c r="BV145" t="e">
        <f>物品!#REF!</f>
        <v>#REF!</v>
      </c>
      <c r="BW145" t="e">
        <f>物品!#REF!</f>
        <v>#REF!</v>
      </c>
      <c r="BX145" t="e">
        <f>物品!#REF!</f>
        <v>#REF!</v>
      </c>
      <c r="BY145" t="e">
        <f>物品!#REF!</f>
        <v>#REF!</v>
      </c>
      <c r="BZ145" t="e">
        <f>物品!#REF!</f>
        <v>#REF!</v>
      </c>
      <c r="CA145" t="e">
        <f t="shared" si="34"/>
        <v>#REF!</v>
      </c>
      <c r="CB145" t="e">
        <f t="shared" si="35"/>
        <v>#REF!</v>
      </c>
      <c r="CC145" t="e">
        <f t="shared" si="36"/>
        <v>#REF!</v>
      </c>
      <c r="CD145" t="e">
        <f t="shared" si="37"/>
        <v>#REF!</v>
      </c>
      <c r="CE145" t="e">
        <f t="shared" si="38"/>
        <v>#REF!</v>
      </c>
      <c r="CF145" t="e">
        <f t="shared" si="39"/>
        <v>#REF!</v>
      </c>
      <c r="CG145" t="e">
        <f t="shared" si="40"/>
        <v>#REF!</v>
      </c>
      <c r="CH145" t="e">
        <f t="shared" si="41"/>
        <v>#REF!</v>
      </c>
    </row>
    <row r="146" spans="1:86">
      <c r="A146" t="e">
        <f>物品!#REF!</f>
        <v>#REF!</v>
      </c>
      <c r="B146" t="e">
        <f>物品!#REF!</f>
        <v>#REF!</v>
      </c>
      <c r="C146" t="e">
        <f>物品!#REF!</f>
        <v>#REF!</v>
      </c>
      <c r="D146" t="e">
        <f>物品!#REF!</f>
        <v>#REF!</v>
      </c>
      <c r="E146" t="e">
        <f>物品!#REF!</f>
        <v>#REF!</v>
      </c>
      <c r="F146" t="e">
        <f>物品!#REF!</f>
        <v>#REF!</v>
      </c>
      <c r="G146" t="e">
        <f>物品!#REF!</f>
        <v>#REF!</v>
      </c>
      <c r="H146" t="e">
        <f>物品!#REF!</f>
        <v>#REF!</v>
      </c>
      <c r="I146" t="e">
        <f>物品!#REF!</f>
        <v>#REF!</v>
      </c>
      <c r="J146" t="e">
        <f>物品!#REF!</f>
        <v>#REF!</v>
      </c>
      <c r="K146" t="e">
        <f>物品!#REF!</f>
        <v>#REF!</v>
      </c>
      <c r="L146" t="e">
        <f>物品!#REF!</f>
        <v>#REF!</v>
      </c>
      <c r="M146" t="e">
        <f t="shared" si="28"/>
        <v>#REF!</v>
      </c>
      <c r="N146" t="e">
        <f>物品!#REF!</f>
        <v>#REF!</v>
      </c>
      <c r="O146" t="e">
        <f>物品!#REF!</f>
        <v>#REF!</v>
      </c>
      <c r="P146" t="e">
        <f>物品!#REF!</f>
        <v>#REF!</v>
      </c>
      <c r="Q146" t="e">
        <f>物品!#REF!</f>
        <v>#REF!</v>
      </c>
      <c r="R146" t="e">
        <f>物品!#REF!</f>
        <v>#REF!</v>
      </c>
      <c r="S146" t="e">
        <f>物品!#REF!</f>
        <v>#REF!</v>
      </c>
      <c r="T146" t="e">
        <f>物品!#REF!</f>
        <v>#REF!</v>
      </c>
      <c r="U146" t="e">
        <f>物品!#REF!</f>
        <v>#REF!</v>
      </c>
      <c r="V146" t="e">
        <f>物品!#REF!</f>
        <v>#REF!</v>
      </c>
      <c r="W146" t="e">
        <f>物品!#REF!</f>
        <v>#REF!</v>
      </c>
      <c r="X146" t="e">
        <f t="shared" si="29"/>
        <v>#REF!</v>
      </c>
      <c r="Y146" t="e">
        <f>物品!#REF!</f>
        <v>#REF!</v>
      </c>
      <c r="Z146" t="e">
        <f>物品!#REF!</f>
        <v>#REF!</v>
      </c>
      <c r="AA146" t="e">
        <f>物品!#REF!</f>
        <v>#REF!</v>
      </c>
      <c r="AB146" t="e">
        <f>物品!#REF!</f>
        <v>#REF!</v>
      </c>
      <c r="AC146" t="e">
        <f>物品!#REF!</f>
        <v>#REF!</v>
      </c>
      <c r="AD146" t="e">
        <f>物品!#REF!</f>
        <v>#REF!</v>
      </c>
      <c r="AE146" t="e">
        <f>物品!#REF!</f>
        <v>#REF!</v>
      </c>
      <c r="AF146" t="e">
        <f>物品!#REF!</f>
        <v>#REF!</v>
      </c>
      <c r="AG146" t="e">
        <f>物品!#REF!</f>
        <v>#REF!</v>
      </c>
      <c r="AH146" t="e">
        <f>物品!#REF!</f>
        <v>#REF!</v>
      </c>
      <c r="AI146" t="e">
        <f t="shared" si="30"/>
        <v>#REF!</v>
      </c>
      <c r="AJ146" t="e">
        <f>物品!#REF!</f>
        <v>#REF!</v>
      </c>
      <c r="AK146" t="e">
        <f>物品!#REF!</f>
        <v>#REF!</v>
      </c>
      <c r="AL146" t="e">
        <f>物品!#REF!</f>
        <v>#REF!</v>
      </c>
      <c r="AM146" t="e">
        <f>物品!#REF!</f>
        <v>#REF!</v>
      </c>
      <c r="AN146" t="e">
        <f>物品!#REF!</f>
        <v>#REF!</v>
      </c>
      <c r="AO146" t="e">
        <f>物品!#REF!</f>
        <v>#REF!</v>
      </c>
      <c r="AP146" t="e">
        <f>物品!#REF!</f>
        <v>#REF!</v>
      </c>
      <c r="AQ146" t="e">
        <f>物品!#REF!</f>
        <v>#REF!</v>
      </c>
      <c r="AR146" t="e">
        <f>物品!#REF!</f>
        <v>#REF!</v>
      </c>
      <c r="AS146" t="e">
        <f>物品!#REF!</f>
        <v>#REF!</v>
      </c>
      <c r="AT146" t="e">
        <f t="shared" si="31"/>
        <v>#REF!</v>
      </c>
      <c r="AU146" t="e">
        <f>物品!#REF!</f>
        <v>#REF!</v>
      </c>
      <c r="AV146" t="e">
        <f>物品!#REF!</f>
        <v>#REF!</v>
      </c>
      <c r="AW146" t="e">
        <f>物品!#REF!</f>
        <v>#REF!</v>
      </c>
      <c r="AX146" t="e">
        <f>物品!#REF!</f>
        <v>#REF!</v>
      </c>
      <c r="AY146" t="e">
        <f>物品!#REF!</f>
        <v>#REF!</v>
      </c>
      <c r="AZ146" t="e">
        <f>物品!#REF!</f>
        <v>#REF!</v>
      </c>
      <c r="BA146" t="e">
        <f>物品!#REF!</f>
        <v>#REF!</v>
      </c>
      <c r="BB146" t="e">
        <f>物品!#REF!</f>
        <v>#REF!</v>
      </c>
      <c r="BC146" t="e">
        <f>物品!#REF!</f>
        <v>#REF!</v>
      </c>
      <c r="BD146" t="e">
        <f>物品!#REF!</f>
        <v>#REF!</v>
      </c>
      <c r="BE146" t="e">
        <f t="shared" si="32"/>
        <v>#REF!</v>
      </c>
      <c r="BF146" t="e">
        <f>物品!#REF!</f>
        <v>#REF!</v>
      </c>
      <c r="BG146" t="e">
        <f>物品!#REF!</f>
        <v>#REF!</v>
      </c>
      <c r="BH146" t="e">
        <f>物品!#REF!</f>
        <v>#REF!</v>
      </c>
      <c r="BI146" t="e">
        <f>物品!#REF!</f>
        <v>#REF!</v>
      </c>
      <c r="BJ146" t="e">
        <f>物品!#REF!</f>
        <v>#REF!</v>
      </c>
      <c r="BK146" t="e">
        <f>物品!#REF!</f>
        <v>#REF!</v>
      </c>
      <c r="BL146" t="e">
        <f>物品!#REF!</f>
        <v>#REF!</v>
      </c>
      <c r="BM146" t="e">
        <f>物品!#REF!</f>
        <v>#REF!</v>
      </c>
      <c r="BN146" t="e">
        <f>物品!#REF!</f>
        <v>#REF!</v>
      </c>
      <c r="BO146" t="e">
        <f>物品!#REF!</f>
        <v>#REF!</v>
      </c>
      <c r="BP146" t="e">
        <f t="shared" si="33"/>
        <v>#REF!</v>
      </c>
      <c r="BQ146" t="e">
        <f>物品!#REF!</f>
        <v>#REF!</v>
      </c>
      <c r="BR146" t="e">
        <f>物品!#REF!</f>
        <v>#REF!</v>
      </c>
      <c r="BS146" t="e">
        <f>物品!#REF!</f>
        <v>#REF!</v>
      </c>
      <c r="BT146" t="e">
        <f>物品!#REF!</f>
        <v>#REF!</v>
      </c>
      <c r="BU146" t="e">
        <f>物品!#REF!</f>
        <v>#REF!</v>
      </c>
      <c r="BV146" t="e">
        <f>物品!#REF!</f>
        <v>#REF!</v>
      </c>
      <c r="BW146" t="e">
        <f>物品!#REF!</f>
        <v>#REF!</v>
      </c>
      <c r="BX146" t="e">
        <f>物品!#REF!</f>
        <v>#REF!</v>
      </c>
      <c r="BY146" t="e">
        <f>物品!#REF!</f>
        <v>#REF!</v>
      </c>
      <c r="BZ146" t="e">
        <f>物品!#REF!</f>
        <v>#REF!</v>
      </c>
      <c r="CA146" t="e">
        <f t="shared" si="34"/>
        <v>#REF!</v>
      </c>
      <c r="CB146" t="e">
        <f t="shared" si="35"/>
        <v>#REF!</v>
      </c>
      <c r="CC146" t="e">
        <f t="shared" si="36"/>
        <v>#REF!</v>
      </c>
      <c r="CD146" t="e">
        <f t="shared" si="37"/>
        <v>#REF!</v>
      </c>
      <c r="CE146" t="e">
        <f t="shared" si="38"/>
        <v>#REF!</v>
      </c>
      <c r="CF146" t="e">
        <f t="shared" si="39"/>
        <v>#REF!</v>
      </c>
      <c r="CG146" t="e">
        <f t="shared" si="40"/>
        <v>#REF!</v>
      </c>
      <c r="CH146" t="e">
        <f t="shared" si="41"/>
        <v>#REF!</v>
      </c>
    </row>
    <row r="147" spans="1:86">
      <c r="A147" t="e">
        <f>物品!#REF!</f>
        <v>#REF!</v>
      </c>
      <c r="B147" t="e">
        <f>物品!#REF!</f>
        <v>#REF!</v>
      </c>
      <c r="C147" t="e">
        <f>物品!#REF!</f>
        <v>#REF!</v>
      </c>
      <c r="D147" t="e">
        <f>物品!#REF!</f>
        <v>#REF!</v>
      </c>
      <c r="E147" t="e">
        <f>物品!#REF!</f>
        <v>#REF!</v>
      </c>
      <c r="F147" t="e">
        <f>物品!#REF!</f>
        <v>#REF!</v>
      </c>
      <c r="G147" t="e">
        <f>物品!#REF!</f>
        <v>#REF!</v>
      </c>
      <c r="H147" t="e">
        <f>物品!#REF!</f>
        <v>#REF!</v>
      </c>
      <c r="I147" t="e">
        <f>物品!#REF!</f>
        <v>#REF!</v>
      </c>
      <c r="J147" t="e">
        <f>物品!#REF!</f>
        <v>#REF!</v>
      </c>
      <c r="K147" t="e">
        <f>物品!#REF!</f>
        <v>#REF!</v>
      </c>
      <c r="L147" t="e">
        <f>物品!#REF!</f>
        <v>#REF!</v>
      </c>
      <c r="M147" t="e">
        <f t="shared" si="28"/>
        <v>#REF!</v>
      </c>
      <c r="N147" t="e">
        <f>物品!#REF!</f>
        <v>#REF!</v>
      </c>
      <c r="O147" t="e">
        <f>物品!#REF!</f>
        <v>#REF!</v>
      </c>
      <c r="P147" t="e">
        <f>物品!#REF!</f>
        <v>#REF!</v>
      </c>
      <c r="Q147" t="e">
        <f>物品!#REF!</f>
        <v>#REF!</v>
      </c>
      <c r="R147" t="e">
        <f>物品!#REF!</f>
        <v>#REF!</v>
      </c>
      <c r="S147" t="e">
        <f>物品!#REF!</f>
        <v>#REF!</v>
      </c>
      <c r="T147" t="e">
        <f>物品!#REF!</f>
        <v>#REF!</v>
      </c>
      <c r="U147" t="e">
        <f>物品!#REF!</f>
        <v>#REF!</v>
      </c>
      <c r="V147" t="e">
        <f>物品!#REF!</f>
        <v>#REF!</v>
      </c>
      <c r="W147" t="e">
        <f>物品!#REF!</f>
        <v>#REF!</v>
      </c>
      <c r="X147" t="e">
        <f t="shared" si="29"/>
        <v>#REF!</v>
      </c>
      <c r="Y147" t="e">
        <f>物品!#REF!</f>
        <v>#REF!</v>
      </c>
      <c r="Z147" t="e">
        <f>物品!#REF!</f>
        <v>#REF!</v>
      </c>
      <c r="AA147" t="e">
        <f>物品!#REF!</f>
        <v>#REF!</v>
      </c>
      <c r="AB147" t="e">
        <f>物品!#REF!</f>
        <v>#REF!</v>
      </c>
      <c r="AC147" t="e">
        <f>物品!#REF!</f>
        <v>#REF!</v>
      </c>
      <c r="AD147" t="e">
        <f>物品!#REF!</f>
        <v>#REF!</v>
      </c>
      <c r="AE147" t="e">
        <f>物品!#REF!</f>
        <v>#REF!</v>
      </c>
      <c r="AF147" t="e">
        <f>物品!#REF!</f>
        <v>#REF!</v>
      </c>
      <c r="AG147" t="e">
        <f>物品!#REF!</f>
        <v>#REF!</v>
      </c>
      <c r="AH147" t="e">
        <f>物品!#REF!</f>
        <v>#REF!</v>
      </c>
      <c r="AI147" t="e">
        <f t="shared" si="30"/>
        <v>#REF!</v>
      </c>
      <c r="AJ147" t="e">
        <f>物品!#REF!</f>
        <v>#REF!</v>
      </c>
      <c r="AK147" t="e">
        <f>物品!#REF!</f>
        <v>#REF!</v>
      </c>
      <c r="AL147" t="e">
        <f>物品!#REF!</f>
        <v>#REF!</v>
      </c>
      <c r="AM147" t="e">
        <f>物品!#REF!</f>
        <v>#REF!</v>
      </c>
      <c r="AN147" t="e">
        <f>物品!#REF!</f>
        <v>#REF!</v>
      </c>
      <c r="AO147" t="e">
        <f>物品!#REF!</f>
        <v>#REF!</v>
      </c>
      <c r="AP147" t="e">
        <f>物品!#REF!</f>
        <v>#REF!</v>
      </c>
      <c r="AQ147" t="e">
        <f>物品!#REF!</f>
        <v>#REF!</v>
      </c>
      <c r="AR147" t="e">
        <f>物品!#REF!</f>
        <v>#REF!</v>
      </c>
      <c r="AS147" t="e">
        <f>物品!#REF!</f>
        <v>#REF!</v>
      </c>
      <c r="AT147" t="e">
        <f t="shared" si="31"/>
        <v>#REF!</v>
      </c>
      <c r="AU147" t="e">
        <f>物品!#REF!</f>
        <v>#REF!</v>
      </c>
      <c r="AV147" t="e">
        <f>物品!#REF!</f>
        <v>#REF!</v>
      </c>
      <c r="AW147" t="e">
        <f>物品!#REF!</f>
        <v>#REF!</v>
      </c>
      <c r="AX147" t="e">
        <f>物品!#REF!</f>
        <v>#REF!</v>
      </c>
      <c r="AY147" t="e">
        <f>物品!#REF!</f>
        <v>#REF!</v>
      </c>
      <c r="AZ147" t="e">
        <f>物品!#REF!</f>
        <v>#REF!</v>
      </c>
      <c r="BA147" t="e">
        <f>物品!#REF!</f>
        <v>#REF!</v>
      </c>
      <c r="BB147" t="e">
        <f>物品!#REF!</f>
        <v>#REF!</v>
      </c>
      <c r="BC147" t="e">
        <f>物品!#REF!</f>
        <v>#REF!</v>
      </c>
      <c r="BD147" t="e">
        <f>物品!#REF!</f>
        <v>#REF!</v>
      </c>
      <c r="BE147" t="e">
        <f t="shared" si="32"/>
        <v>#REF!</v>
      </c>
      <c r="BF147" t="e">
        <f>物品!#REF!</f>
        <v>#REF!</v>
      </c>
      <c r="BG147" t="e">
        <f>物品!#REF!</f>
        <v>#REF!</v>
      </c>
      <c r="BH147" t="e">
        <f>物品!#REF!</f>
        <v>#REF!</v>
      </c>
      <c r="BI147" t="e">
        <f>物品!#REF!</f>
        <v>#REF!</v>
      </c>
      <c r="BJ147" t="e">
        <f>物品!#REF!</f>
        <v>#REF!</v>
      </c>
      <c r="BK147" t="e">
        <f>物品!#REF!</f>
        <v>#REF!</v>
      </c>
      <c r="BL147" t="e">
        <f>物品!#REF!</f>
        <v>#REF!</v>
      </c>
      <c r="BM147" t="e">
        <f>物品!#REF!</f>
        <v>#REF!</v>
      </c>
      <c r="BN147" t="e">
        <f>物品!#REF!</f>
        <v>#REF!</v>
      </c>
      <c r="BO147" t="e">
        <f>物品!#REF!</f>
        <v>#REF!</v>
      </c>
      <c r="BP147" t="e">
        <f t="shared" si="33"/>
        <v>#REF!</v>
      </c>
      <c r="BQ147" t="e">
        <f>物品!#REF!</f>
        <v>#REF!</v>
      </c>
      <c r="BR147" t="e">
        <f>物品!#REF!</f>
        <v>#REF!</v>
      </c>
      <c r="BS147" t="e">
        <f>物品!#REF!</f>
        <v>#REF!</v>
      </c>
      <c r="BT147" t="e">
        <f>物品!#REF!</f>
        <v>#REF!</v>
      </c>
      <c r="BU147" t="e">
        <f>物品!#REF!</f>
        <v>#REF!</v>
      </c>
      <c r="BV147" t="e">
        <f>物品!#REF!</f>
        <v>#REF!</v>
      </c>
      <c r="BW147" t="e">
        <f>物品!#REF!</f>
        <v>#REF!</v>
      </c>
      <c r="BX147" t="e">
        <f>物品!#REF!</f>
        <v>#REF!</v>
      </c>
      <c r="BY147" t="e">
        <f>物品!#REF!</f>
        <v>#REF!</v>
      </c>
      <c r="BZ147" t="e">
        <f>物品!#REF!</f>
        <v>#REF!</v>
      </c>
      <c r="CA147" t="e">
        <f t="shared" si="34"/>
        <v>#REF!</v>
      </c>
      <c r="CB147" t="e">
        <f t="shared" si="35"/>
        <v>#REF!</v>
      </c>
      <c r="CC147" t="e">
        <f t="shared" si="36"/>
        <v>#REF!</v>
      </c>
      <c r="CD147" t="e">
        <f t="shared" si="37"/>
        <v>#REF!</v>
      </c>
      <c r="CE147" t="e">
        <f t="shared" si="38"/>
        <v>#REF!</v>
      </c>
      <c r="CF147" t="e">
        <f t="shared" si="39"/>
        <v>#REF!</v>
      </c>
      <c r="CG147" t="e">
        <f t="shared" si="40"/>
        <v>#REF!</v>
      </c>
      <c r="CH147" t="e">
        <f t="shared" si="41"/>
        <v>#REF!</v>
      </c>
    </row>
    <row r="148" spans="1:86">
      <c r="A148" t="e">
        <f>物品!#REF!</f>
        <v>#REF!</v>
      </c>
      <c r="B148" t="e">
        <f>物品!#REF!</f>
        <v>#REF!</v>
      </c>
      <c r="C148" t="e">
        <f>物品!#REF!</f>
        <v>#REF!</v>
      </c>
      <c r="D148" t="e">
        <f>物品!#REF!</f>
        <v>#REF!</v>
      </c>
      <c r="E148" t="e">
        <f>物品!#REF!</f>
        <v>#REF!</v>
      </c>
      <c r="F148" t="e">
        <f>物品!#REF!</f>
        <v>#REF!</v>
      </c>
      <c r="G148" t="e">
        <f>物品!#REF!</f>
        <v>#REF!</v>
      </c>
      <c r="H148" t="e">
        <f>物品!#REF!</f>
        <v>#REF!</v>
      </c>
      <c r="I148" t="e">
        <f>物品!#REF!</f>
        <v>#REF!</v>
      </c>
      <c r="J148" t="e">
        <f>物品!#REF!</f>
        <v>#REF!</v>
      </c>
      <c r="K148" t="e">
        <f>物品!#REF!</f>
        <v>#REF!</v>
      </c>
      <c r="L148" t="e">
        <f>物品!#REF!</f>
        <v>#REF!</v>
      </c>
      <c r="M148" t="e">
        <f t="shared" si="28"/>
        <v>#REF!</v>
      </c>
      <c r="N148" t="e">
        <f>物品!#REF!</f>
        <v>#REF!</v>
      </c>
      <c r="O148" t="e">
        <f>物品!#REF!</f>
        <v>#REF!</v>
      </c>
      <c r="P148" t="e">
        <f>物品!#REF!</f>
        <v>#REF!</v>
      </c>
      <c r="Q148" t="e">
        <f>物品!#REF!</f>
        <v>#REF!</v>
      </c>
      <c r="R148" t="e">
        <f>物品!#REF!</f>
        <v>#REF!</v>
      </c>
      <c r="S148" t="e">
        <f>物品!#REF!</f>
        <v>#REF!</v>
      </c>
      <c r="T148" t="e">
        <f>物品!#REF!</f>
        <v>#REF!</v>
      </c>
      <c r="U148" t="e">
        <f>物品!#REF!</f>
        <v>#REF!</v>
      </c>
      <c r="V148" t="e">
        <f>物品!#REF!</f>
        <v>#REF!</v>
      </c>
      <c r="W148" t="e">
        <f>物品!#REF!</f>
        <v>#REF!</v>
      </c>
      <c r="X148" t="e">
        <f t="shared" si="29"/>
        <v>#REF!</v>
      </c>
      <c r="Y148" t="e">
        <f>物品!#REF!</f>
        <v>#REF!</v>
      </c>
      <c r="Z148" t="e">
        <f>物品!#REF!</f>
        <v>#REF!</v>
      </c>
      <c r="AA148" t="e">
        <f>物品!#REF!</f>
        <v>#REF!</v>
      </c>
      <c r="AB148" t="e">
        <f>物品!#REF!</f>
        <v>#REF!</v>
      </c>
      <c r="AC148" t="e">
        <f>物品!#REF!</f>
        <v>#REF!</v>
      </c>
      <c r="AD148" t="e">
        <f>物品!#REF!</f>
        <v>#REF!</v>
      </c>
      <c r="AE148" t="e">
        <f>物品!#REF!</f>
        <v>#REF!</v>
      </c>
      <c r="AF148" t="e">
        <f>物品!#REF!</f>
        <v>#REF!</v>
      </c>
      <c r="AG148" t="e">
        <f>物品!#REF!</f>
        <v>#REF!</v>
      </c>
      <c r="AH148" t="e">
        <f>物品!#REF!</f>
        <v>#REF!</v>
      </c>
      <c r="AI148" t="e">
        <f t="shared" si="30"/>
        <v>#REF!</v>
      </c>
      <c r="AJ148" t="e">
        <f>物品!#REF!</f>
        <v>#REF!</v>
      </c>
      <c r="AK148" t="e">
        <f>物品!#REF!</f>
        <v>#REF!</v>
      </c>
      <c r="AL148" t="e">
        <f>物品!#REF!</f>
        <v>#REF!</v>
      </c>
      <c r="AM148" t="e">
        <f>物品!#REF!</f>
        <v>#REF!</v>
      </c>
      <c r="AN148" t="e">
        <f>物品!#REF!</f>
        <v>#REF!</v>
      </c>
      <c r="AO148" t="e">
        <f>物品!#REF!</f>
        <v>#REF!</v>
      </c>
      <c r="AP148" t="e">
        <f>物品!#REF!</f>
        <v>#REF!</v>
      </c>
      <c r="AQ148" t="e">
        <f>物品!#REF!</f>
        <v>#REF!</v>
      </c>
      <c r="AR148" t="e">
        <f>物品!#REF!</f>
        <v>#REF!</v>
      </c>
      <c r="AS148" t="e">
        <f>物品!#REF!</f>
        <v>#REF!</v>
      </c>
      <c r="AT148" t="e">
        <f t="shared" si="31"/>
        <v>#REF!</v>
      </c>
      <c r="AU148" t="e">
        <f>物品!#REF!</f>
        <v>#REF!</v>
      </c>
      <c r="AV148" t="e">
        <f>物品!#REF!</f>
        <v>#REF!</v>
      </c>
      <c r="AW148" t="e">
        <f>物品!#REF!</f>
        <v>#REF!</v>
      </c>
      <c r="AX148" t="e">
        <f>物品!#REF!</f>
        <v>#REF!</v>
      </c>
      <c r="AY148" t="e">
        <f>物品!#REF!</f>
        <v>#REF!</v>
      </c>
      <c r="AZ148" t="e">
        <f>物品!#REF!</f>
        <v>#REF!</v>
      </c>
      <c r="BA148" t="e">
        <f>物品!#REF!</f>
        <v>#REF!</v>
      </c>
      <c r="BB148" t="e">
        <f>物品!#REF!</f>
        <v>#REF!</v>
      </c>
      <c r="BC148" t="e">
        <f>物品!#REF!</f>
        <v>#REF!</v>
      </c>
      <c r="BD148" t="e">
        <f>物品!#REF!</f>
        <v>#REF!</v>
      </c>
      <c r="BE148" t="e">
        <f t="shared" si="32"/>
        <v>#REF!</v>
      </c>
      <c r="BF148" t="e">
        <f>物品!#REF!</f>
        <v>#REF!</v>
      </c>
      <c r="BG148" t="e">
        <f>物品!#REF!</f>
        <v>#REF!</v>
      </c>
      <c r="BH148" t="e">
        <f>物品!#REF!</f>
        <v>#REF!</v>
      </c>
      <c r="BI148" t="e">
        <f>物品!#REF!</f>
        <v>#REF!</v>
      </c>
      <c r="BJ148" t="e">
        <f>物品!#REF!</f>
        <v>#REF!</v>
      </c>
      <c r="BK148" t="e">
        <f>物品!#REF!</f>
        <v>#REF!</v>
      </c>
      <c r="BL148" t="e">
        <f>物品!#REF!</f>
        <v>#REF!</v>
      </c>
      <c r="BM148" t="e">
        <f>物品!#REF!</f>
        <v>#REF!</v>
      </c>
      <c r="BN148" t="e">
        <f>物品!#REF!</f>
        <v>#REF!</v>
      </c>
      <c r="BO148" t="e">
        <f>物品!#REF!</f>
        <v>#REF!</v>
      </c>
      <c r="BP148" t="e">
        <f t="shared" si="33"/>
        <v>#REF!</v>
      </c>
      <c r="BQ148" t="e">
        <f>物品!#REF!</f>
        <v>#REF!</v>
      </c>
      <c r="BR148" t="e">
        <f>物品!#REF!</f>
        <v>#REF!</v>
      </c>
      <c r="BS148" t="e">
        <f>物品!#REF!</f>
        <v>#REF!</v>
      </c>
      <c r="BT148" t="e">
        <f>物品!#REF!</f>
        <v>#REF!</v>
      </c>
      <c r="BU148" t="e">
        <f>物品!#REF!</f>
        <v>#REF!</v>
      </c>
      <c r="BV148" t="e">
        <f>物品!#REF!</f>
        <v>#REF!</v>
      </c>
      <c r="BW148" t="e">
        <f>物品!#REF!</f>
        <v>#REF!</v>
      </c>
      <c r="BX148" t="e">
        <f>物品!#REF!</f>
        <v>#REF!</v>
      </c>
      <c r="BY148" t="e">
        <f>物品!#REF!</f>
        <v>#REF!</v>
      </c>
      <c r="BZ148" t="e">
        <f>物品!#REF!</f>
        <v>#REF!</v>
      </c>
      <c r="CA148" t="e">
        <f t="shared" si="34"/>
        <v>#REF!</v>
      </c>
      <c r="CB148" t="e">
        <f t="shared" si="35"/>
        <v>#REF!</v>
      </c>
      <c r="CC148" t="e">
        <f t="shared" si="36"/>
        <v>#REF!</v>
      </c>
      <c r="CD148" t="e">
        <f t="shared" si="37"/>
        <v>#REF!</v>
      </c>
      <c r="CE148" t="e">
        <f t="shared" si="38"/>
        <v>#REF!</v>
      </c>
      <c r="CF148" t="e">
        <f t="shared" si="39"/>
        <v>#REF!</v>
      </c>
      <c r="CG148" t="e">
        <f t="shared" si="40"/>
        <v>#REF!</v>
      </c>
      <c r="CH148" t="e">
        <f t="shared" si="41"/>
        <v>#REF!</v>
      </c>
    </row>
    <row r="149" spans="1:86">
      <c r="A149" t="e">
        <f>物品!#REF!</f>
        <v>#REF!</v>
      </c>
      <c r="B149" t="e">
        <f>物品!#REF!</f>
        <v>#REF!</v>
      </c>
      <c r="C149" t="e">
        <f>物品!#REF!</f>
        <v>#REF!</v>
      </c>
      <c r="D149" t="e">
        <f>物品!#REF!</f>
        <v>#REF!</v>
      </c>
      <c r="E149" t="e">
        <f>物品!#REF!</f>
        <v>#REF!</v>
      </c>
      <c r="F149" t="e">
        <f>物品!#REF!</f>
        <v>#REF!</v>
      </c>
      <c r="G149" t="e">
        <f>物品!#REF!</f>
        <v>#REF!</v>
      </c>
      <c r="H149" t="e">
        <f>物品!#REF!</f>
        <v>#REF!</v>
      </c>
      <c r="I149" t="e">
        <f>物品!#REF!</f>
        <v>#REF!</v>
      </c>
      <c r="J149" t="e">
        <f>物品!#REF!</f>
        <v>#REF!</v>
      </c>
      <c r="K149" t="e">
        <f>物品!#REF!</f>
        <v>#REF!</v>
      </c>
      <c r="L149" t="e">
        <f>物品!#REF!</f>
        <v>#REF!</v>
      </c>
      <c r="M149" t="e">
        <f t="shared" si="28"/>
        <v>#REF!</v>
      </c>
      <c r="N149" t="e">
        <f>物品!#REF!</f>
        <v>#REF!</v>
      </c>
      <c r="O149" t="e">
        <f>物品!#REF!</f>
        <v>#REF!</v>
      </c>
      <c r="P149" t="e">
        <f>物品!#REF!</f>
        <v>#REF!</v>
      </c>
      <c r="Q149" t="e">
        <f>物品!#REF!</f>
        <v>#REF!</v>
      </c>
      <c r="R149" t="e">
        <f>物品!#REF!</f>
        <v>#REF!</v>
      </c>
      <c r="S149" t="e">
        <f>物品!#REF!</f>
        <v>#REF!</v>
      </c>
      <c r="T149" t="e">
        <f>物品!#REF!</f>
        <v>#REF!</v>
      </c>
      <c r="U149" t="e">
        <f>物品!#REF!</f>
        <v>#REF!</v>
      </c>
      <c r="V149" t="e">
        <f>物品!#REF!</f>
        <v>#REF!</v>
      </c>
      <c r="W149" t="e">
        <f>物品!#REF!</f>
        <v>#REF!</v>
      </c>
      <c r="X149" t="e">
        <f t="shared" si="29"/>
        <v>#REF!</v>
      </c>
      <c r="Y149" t="e">
        <f>物品!#REF!</f>
        <v>#REF!</v>
      </c>
      <c r="Z149" t="e">
        <f>物品!#REF!</f>
        <v>#REF!</v>
      </c>
      <c r="AA149" t="e">
        <f>物品!#REF!</f>
        <v>#REF!</v>
      </c>
      <c r="AB149" t="e">
        <f>物品!#REF!</f>
        <v>#REF!</v>
      </c>
      <c r="AC149" t="e">
        <f>物品!#REF!</f>
        <v>#REF!</v>
      </c>
      <c r="AD149" t="e">
        <f>物品!#REF!</f>
        <v>#REF!</v>
      </c>
      <c r="AE149" t="e">
        <f>物品!#REF!</f>
        <v>#REF!</v>
      </c>
      <c r="AF149" t="e">
        <f>物品!#REF!</f>
        <v>#REF!</v>
      </c>
      <c r="AG149" t="e">
        <f>物品!#REF!</f>
        <v>#REF!</v>
      </c>
      <c r="AH149" t="e">
        <f>物品!#REF!</f>
        <v>#REF!</v>
      </c>
      <c r="AI149" t="e">
        <f t="shared" si="30"/>
        <v>#REF!</v>
      </c>
      <c r="AJ149" t="e">
        <f>物品!#REF!</f>
        <v>#REF!</v>
      </c>
      <c r="AK149" t="e">
        <f>物品!#REF!</f>
        <v>#REF!</v>
      </c>
      <c r="AL149" t="e">
        <f>物品!#REF!</f>
        <v>#REF!</v>
      </c>
      <c r="AM149" t="e">
        <f>物品!#REF!</f>
        <v>#REF!</v>
      </c>
      <c r="AN149" t="e">
        <f>物品!#REF!</f>
        <v>#REF!</v>
      </c>
      <c r="AO149" t="e">
        <f>物品!#REF!</f>
        <v>#REF!</v>
      </c>
      <c r="AP149" t="e">
        <f>物品!#REF!</f>
        <v>#REF!</v>
      </c>
      <c r="AQ149" t="e">
        <f>物品!#REF!</f>
        <v>#REF!</v>
      </c>
      <c r="AR149" t="e">
        <f>物品!#REF!</f>
        <v>#REF!</v>
      </c>
      <c r="AS149" t="e">
        <f>物品!#REF!</f>
        <v>#REF!</v>
      </c>
      <c r="AT149" t="e">
        <f t="shared" si="31"/>
        <v>#REF!</v>
      </c>
      <c r="AU149" t="e">
        <f>物品!#REF!</f>
        <v>#REF!</v>
      </c>
      <c r="AV149" t="e">
        <f>物品!#REF!</f>
        <v>#REF!</v>
      </c>
      <c r="AW149" t="e">
        <f>物品!#REF!</f>
        <v>#REF!</v>
      </c>
      <c r="AX149" t="e">
        <f>物品!#REF!</f>
        <v>#REF!</v>
      </c>
      <c r="AY149" t="e">
        <f>物品!#REF!</f>
        <v>#REF!</v>
      </c>
      <c r="AZ149" t="e">
        <f>物品!#REF!</f>
        <v>#REF!</v>
      </c>
      <c r="BA149" t="e">
        <f>物品!#REF!</f>
        <v>#REF!</v>
      </c>
      <c r="BB149" t="e">
        <f>物品!#REF!</f>
        <v>#REF!</v>
      </c>
      <c r="BC149" t="e">
        <f>物品!#REF!</f>
        <v>#REF!</v>
      </c>
      <c r="BD149" t="e">
        <f>物品!#REF!</f>
        <v>#REF!</v>
      </c>
      <c r="BE149" t="e">
        <f t="shared" si="32"/>
        <v>#REF!</v>
      </c>
      <c r="BF149" t="e">
        <f>物品!#REF!</f>
        <v>#REF!</v>
      </c>
      <c r="BG149" t="e">
        <f>物品!#REF!</f>
        <v>#REF!</v>
      </c>
      <c r="BH149" t="e">
        <f>物品!#REF!</f>
        <v>#REF!</v>
      </c>
      <c r="BI149" t="e">
        <f>物品!#REF!</f>
        <v>#REF!</v>
      </c>
      <c r="BJ149" t="e">
        <f>物品!#REF!</f>
        <v>#REF!</v>
      </c>
      <c r="BK149" t="e">
        <f>物品!#REF!</f>
        <v>#REF!</v>
      </c>
      <c r="BL149" t="e">
        <f>物品!#REF!</f>
        <v>#REF!</v>
      </c>
      <c r="BM149" t="e">
        <f>物品!#REF!</f>
        <v>#REF!</v>
      </c>
      <c r="BN149" t="e">
        <f>物品!#REF!</f>
        <v>#REF!</v>
      </c>
      <c r="BO149" t="e">
        <f>物品!#REF!</f>
        <v>#REF!</v>
      </c>
      <c r="BP149" t="e">
        <f t="shared" si="33"/>
        <v>#REF!</v>
      </c>
      <c r="BQ149" t="e">
        <f>物品!#REF!</f>
        <v>#REF!</v>
      </c>
      <c r="BR149" t="e">
        <f>物品!#REF!</f>
        <v>#REF!</v>
      </c>
      <c r="BS149" t="e">
        <f>物品!#REF!</f>
        <v>#REF!</v>
      </c>
      <c r="BT149" t="e">
        <f>物品!#REF!</f>
        <v>#REF!</v>
      </c>
      <c r="BU149" t="e">
        <f>物品!#REF!</f>
        <v>#REF!</v>
      </c>
      <c r="BV149" t="e">
        <f>物品!#REF!</f>
        <v>#REF!</v>
      </c>
      <c r="BW149" t="e">
        <f>物品!#REF!</f>
        <v>#REF!</v>
      </c>
      <c r="BX149" t="e">
        <f>物品!#REF!</f>
        <v>#REF!</v>
      </c>
      <c r="BY149" t="e">
        <f>物品!#REF!</f>
        <v>#REF!</v>
      </c>
      <c r="BZ149" t="e">
        <f>物品!#REF!</f>
        <v>#REF!</v>
      </c>
      <c r="CA149" t="e">
        <f t="shared" si="34"/>
        <v>#REF!</v>
      </c>
      <c r="CB149" t="e">
        <f t="shared" si="35"/>
        <v>#REF!</v>
      </c>
      <c r="CC149" t="e">
        <f t="shared" si="36"/>
        <v>#REF!</v>
      </c>
      <c r="CD149" t="e">
        <f t="shared" si="37"/>
        <v>#REF!</v>
      </c>
      <c r="CE149" t="e">
        <f t="shared" si="38"/>
        <v>#REF!</v>
      </c>
      <c r="CF149" t="e">
        <f t="shared" si="39"/>
        <v>#REF!</v>
      </c>
      <c r="CG149" t="e">
        <f t="shared" si="40"/>
        <v>#REF!</v>
      </c>
      <c r="CH149" t="e">
        <f t="shared" si="41"/>
        <v>#REF!</v>
      </c>
    </row>
    <row r="150" spans="1:86">
      <c r="A150" t="e">
        <f>物品!#REF!</f>
        <v>#REF!</v>
      </c>
      <c r="B150" t="e">
        <f>物品!#REF!</f>
        <v>#REF!</v>
      </c>
      <c r="C150" t="e">
        <f>物品!#REF!</f>
        <v>#REF!</v>
      </c>
      <c r="D150" t="e">
        <f>物品!#REF!</f>
        <v>#REF!</v>
      </c>
      <c r="E150" t="e">
        <f>物品!#REF!</f>
        <v>#REF!</v>
      </c>
      <c r="F150" t="e">
        <f>物品!#REF!</f>
        <v>#REF!</v>
      </c>
      <c r="G150" t="e">
        <f>物品!#REF!</f>
        <v>#REF!</v>
      </c>
      <c r="H150" t="e">
        <f>物品!#REF!</f>
        <v>#REF!</v>
      </c>
      <c r="I150" t="e">
        <f>物品!#REF!</f>
        <v>#REF!</v>
      </c>
      <c r="J150" t="e">
        <f>物品!#REF!</f>
        <v>#REF!</v>
      </c>
      <c r="K150" t="e">
        <f>物品!#REF!</f>
        <v>#REF!</v>
      </c>
      <c r="L150" t="e">
        <f>物品!#REF!</f>
        <v>#REF!</v>
      </c>
      <c r="M150" t="e">
        <f t="shared" si="28"/>
        <v>#REF!</v>
      </c>
      <c r="N150" t="e">
        <f>物品!#REF!</f>
        <v>#REF!</v>
      </c>
      <c r="O150" t="e">
        <f>物品!#REF!</f>
        <v>#REF!</v>
      </c>
      <c r="P150" t="e">
        <f>物品!#REF!</f>
        <v>#REF!</v>
      </c>
      <c r="Q150" t="e">
        <f>物品!#REF!</f>
        <v>#REF!</v>
      </c>
      <c r="R150" t="e">
        <f>物品!#REF!</f>
        <v>#REF!</v>
      </c>
      <c r="S150" t="e">
        <f>物品!#REF!</f>
        <v>#REF!</v>
      </c>
      <c r="T150" t="e">
        <f>物品!#REF!</f>
        <v>#REF!</v>
      </c>
      <c r="U150" t="e">
        <f>物品!#REF!</f>
        <v>#REF!</v>
      </c>
      <c r="V150" t="e">
        <f>物品!#REF!</f>
        <v>#REF!</v>
      </c>
      <c r="W150" t="e">
        <f>物品!#REF!</f>
        <v>#REF!</v>
      </c>
      <c r="X150" t="e">
        <f t="shared" si="29"/>
        <v>#REF!</v>
      </c>
      <c r="Y150" t="e">
        <f>物品!#REF!</f>
        <v>#REF!</v>
      </c>
      <c r="Z150" t="e">
        <f>物品!#REF!</f>
        <v>#REF!</v>
      </c>
      <c r="AA150" t="e">
        <f>物品!#REF!</f>
        <v>#REF!</v>
      </c>
      <c r="AB150" t="e">
        <f>物品!#REF!</f>
        <v>#REF!</v>
      </c>
      <c r="AC150" t="e">
        <f>物品!#REF!</f>
        <v>#REF!</v>
      </c>
      <c r="AD150" t="e">
        <f>物品!#REF!</f>
        <v>#REF!</v>
      </c>
      <c r="AE150" t="e">
        <f>物品!#REF!</f>
        <v>#REF!</v>
      </c>
      <c r="AF150" t="e">
        <f>物品!#REF!</f>
        <v>#REF!</v>
      </c>
      <c r="AG150" t="e">
        <f>物品!#REF!</f>
        <v>#REF!</v>
      </c>
      <c r="AH150" t="e">
        <f>物品!#REF!</f>
        <v>#REF!</v>
      </c>
      <c r="AI150" t="e">
        <f t="shared" si="30"/>
        <v>#REF!</v>
      </c>
      <c r="AJ150" t="e">
        <f>物品!#REF!</f>
        <v>#REF!</v>
      </c>
      <c r="AK150" t="e">
        <f>物品!#REF!</f>
        <v>#REF!</v>
      </c>
      <c r="AL150" t="e">
        <f>物品!#REF!</f>
        <v>#REF!</v>
      </c>
      <c r="AM150" t="e">
        <f>物品!#REF!</f>
        <v>#REF!</v>
      </c>
      <c r="AN150" t="e">
        <f>物品!#REF!</f>
        <v>#REF!</v>
      </c>
      <c r="AO150" t="e">
        <f>物品!#REF!</f>
        <v>#REF!</v>
      </c>
      <c r="AP150" t="e">
        <f>物品!#REF!</f>
        <v>#REF!</v>
      </c>
      <c r="AQ150" t="e">
        <f>物品!#REF!</f>
        <v>#REF!</v>
      </c>
      <c r="AR150" t="e">
        <f>物品!#REF!</f>
        <v>#REF!</v>
      </c>
      <c r="AS150" t="e">
        <f>物品!#REF!</f>
        <v>#REF!</v>
      </c>
      <c r="AT150" t="e">
        <f t="shared" si="31"/>
        <v>#REF!</v>
      </c>
      <c r="AU150" t="e">
        <f>物品!#REF!</f>
        <v>#REF!</v>
      </c>
      <c r="AV150" t="e">
        <f>物品!#REF!</f>
        <v>#REF!</v>
      </c>
      <c r="AW150" t="e">
        <f>物品!#REF!</f>
        <v>#REF!</v>
      </c>
      <c r="AX150" t="e">
        <f>物品!#REF!</f>
        <v>#REF!</v>
      </c>
      <c r="AY150" t="e">
        <f>物品!#REF!</f>
        <v>#REF!</v>
      </c>
      <c r="AZ150" t="e">
        <f>物品!#REF!</f>
        <v>#REF!</v>
      </c>
      <c r="BA150" t="e">
        <f>物品!#REF!</f>
        <v>#REF!</v>
      </c>
      <c r="BB150" t="e">
        <f>物品!#REF!</f>
        <v>#REF!</v>
      </c>
      <c r="BC150" t="e">
        <f>物品!#REF!</f>
        <v>#REF!</v>
      </c>
      <c r="BD150" t="e">
        <f>物品!#REF!</f>
        <v>#REF!</v>
      </c>
      <c r="BE150" t="e">
        <f t="shared" si="32"/>
        <v>#REF!</v>
      </c>
      <c r="BF150" t="e">
        <f>物品!#REF!</f>
        <v>#REF!</v>
      </c>
      <c r="BG150" t="e">
        <f>物品!#REF!</f>
        <v>#REF!</v>
      </c>
      <c r="BH150" t="e">
        <f>物品!#REF!</f>
        <v>#REF!</v>
      </c>
      <c r="BI150" t="e">
        <f>物品!#REF!</f>
        <v>#REF!</v>
      </c>
      <c r="BJ150" t="e">
        <f>物品!#REF!</f>
        <v>#REF!</v>
      </c>
      <c r="BK150" t="e">
        <f>物品!#REF!</f>
        <v>#REF!</v>
      </c>
      <c r="BL150" t="e">
        <f>物品!#REF!</f>
        <v>#REF!</v>
      </c>
      <c r="BM150" t="e">
        <f>物品!#REF!</f>
        <v>#REF!</v>
      </c>
      <c r="BN150" t="e">
        <f>物品!#REF!</f>
        <v>#REF!</v>
      </c>
      <c r="BO150" t="e">
        <f>物品!#REF!</f>
        <v>#REF!</v>
      </c>
      <c r="BP150" t="e">
        <f t="shared" si="33"/>
        <v>#REF!</v>
      </c>
      <c r="BQ150" t="e">
        <f>物品!#REF!</f>
        <v>#REF!</v>
      </c>
      <c r="BR150" t="e">
        <f>物品!#REF!</f>
        <v>#REF!</v>
      </c>
      <c r="BS150" t="e">
        <f>物品!#REF!</f>
        <v>#REF!</v>
      </c>
      <c r="BT150" t="e">
        <f>物品!#REF!</f>
        <v>#REF!</v>
      </c>
      <c r="BU150" t="e">
        <f>物品!#REF!</f>
        <v>#REF!</v>
      </c>
      <c r="BV150" t="e">
        <f>物品!#REF!</f>
        <v>#REF!</v>
      </c>
      <c r="BW150" t="e">
        <f>物品!#REF!</f>
        <v>#REF!</v>
      </c>
      <c r="BX150" t="e">
        <f>物品!#REF!</f>
        <v>#REF!</v>
      </c>
      <c r="BY150" t="e">
        <f>物品!#REF!</f>
        <v>#REF!</v>
      </c>
      <c r="BZ150" t="e">
        <f>物品!#REF!</f>
        <v>#REF!</v>
      </c>
      <c r="CA150" t="e">
        <f t="shared" si="34"/>
        <v>#REF!</v>
      </c>
      <c r="CB150" t="e">
        <f t="shared" si="35"/>
        <v>#REF!</v>
      </c>
      <c r="CC150" t="e">
        <f t="shared" si="36"/>
        <v>#REF!</v>
      </c>
      <c r="CD150" t="e">
        <f t="shared" si="37"/>
        <v>#REF!</v>
      </c>
      <c r="CE150" t="e">
        <f t="shared" si="38"/>
        <v>#REF!</v>
      </c>
      <c r="CF150" t="e">
        <f t="shared" si="39"/>
        <v>#REF!</v>
      </c>
      <c r="CG150" t="e">
        <f t="shared" si="40"/>
        <v>#REF!</v>
      </c>
      <c r="CH150" t="e">
        <f t="shared" si="41"/>
        <v>#REF!</v>
      </c>
    </row>
    <row r="151" spans="1:86">
      <c r="A151" t="e">
        <f>物品!#REF!</f>
        <v>#REF!</v>
      </c>
      <c r="B151" t="e">
        <f>物品!#REF!</f>
        <v>#REF!</v>
      </c>
      <c r="C151" t="e">
        <f>物品!#REF!</f>
        <v>#REF!</v>
      </c>
      <c r="D151" t="e">
        <f>物品!#REF!</f>
        <v>#REF!</v>
      </c>
      <c r="E151" t="e">
        <f>物品!#REF!</f>
        <v>#REF!</v>
      </c>
      <c r="F151" t="e">
        <f>物品!#REF!</f>
        <v>#REF!</v>
      </c>
      <c r="G151" t="e">
        <f>物品!#REF!</f>
        <v>#REF!</v>
      </c>
      <c r="H151" t="e">
        <f>物品!#REF!</f>
        <v>#REF!</v>
      </c>
      <c r="I151" t="e">
        <f>物品!#REF!</f>
        <v>#REF!</v>
      </c>
      <c r="J151" t="e">
        <f>物品!#REF!</f>
        <v>#REF!</v>
      </c>
      <c r="K151" t="e">
        <f>物品!#REF!</f>
        <v>#REF!</v>
      </c>
      <c r="L151" t="e">
        <f>物品!#REF!</f>
        <v>#REF!</v>
      </c>
      <c r="M151" t="e">
        <f t="shared" si="28"/>
        <v>#REF!</v>
      </c>
      <c r="N151" t="e">
        <f>物品!#REF!</f>
        <v>#REF!</v>
      </c>
      <c r="O151" t="e">
        <f>物品!#REF!</f>
        <v>#REF!</v>
      </c>
      <c r="P151" t="e">
        <f>物品!#REF!</f>
        <v>#REF!</v>
      </c>
      <c r="Q151" t="e">
        <f>物品!#REF!</f>
        <v>#REF!</v>
      </c>
      <c r="R151" t="e">
        <f>物品!#REF!</f>
        <v>#REF!</v>
      </c>
      <c r="S151" t="e">
        <f>物品!#REF!</f>
        <v>#REF!</v>
      </c>
      <c r="T151" t="e">
        <f>物品!#REF!</f>
        <v>#REF!</v>
      </c>
      <c r="U151" t="e">
        <f>物品!#REF!</f>
        <v>#REF!</v>
      </c>
      <c r="V151" t="e">
        <f>物品!#REF!</f>
        <v>#REF!</v>
      </c>
      <c r="W151" t="e">
        <f>物品!#REF!</f>
        <v>#REF!</v>
      </c>
      <c r="X151" t="e">
        <f t="shared" si="29"/>
        <v>#REF!</v>
      </c>
      <c r="Y151" t="e">
        <f>物品!#REF!</f>
        <v>#REF!</v>
      </c>
      <c r="Z151" t="e">
        <f>物品!#REF!</f>
        <v>#REF!</v>
      </c>
      <c r="AA151" t="e">
        <f>物品!#REF!</f>
        <v>#REF!</v>
      </c>
      <c r="AB151" t="e">
        <f>物品!#REF!</f>
        <v>#REF!</v>
      </c>
      <c r="AC151" t="e">
        <f>物品!#REF!</f>
        <v>#REF!</v>
      </c>
      <c r="AD151" t="e">
        <f>物品!#REF!</f>
        <v>#REF!</v>
      </c>
      <c r="AE151" t="e">
        <f>物品!#REF!</f>
        <v>#REF!</v>
      </c>
      <c r="AF151" t="e">
        <f>物品!#REF!</f>
        <v>#REF!</v>
      </c>
      <c r="AG151" t="e">
        <f>物品!#REF!</f>
        <v>#REF!</v>
      </c>
      <c r="AH151" t="e">
        <f>物品!#REF!</f>
        <v>#REF!</v>
      </c>
      <c r="AI151" t="e">
        <f t="shared" si="30"/>
        <v>#REF!</v>
      </c>
      <c r="AJ151" t="e">
        <f>物品!#REF!</f>
        <v>#REF!</v>
      </c>
      <c r="AK151" t="e">
        <f>物品!#REF!</f>
        <v>#REF!</v>
      </c>
      <c r="AL151" t="e">
        <f>物品!#REF!</f>
        <v>#REF!</v>
      </c>
      <c r="AM151" t="e">
        <f>物品!#REF!</f>
        <v>#REF!</v>
      </c>
      <c r="AN151" t="e">
        <f>物品!#REF!</f>
        <v>#REF!</v>
      </c>
      <c r="AO151" t="e">
        <f>物品!#REF!</f>
        <v>#REF!</v>
      </c>
      <c r="AP151" t="e">
        <f>物品!#REF!</f>
        <v>#REF!</v>
      </c>
      <c r="AQ151" t="e">
        <f>物品!#REF!</f>
        <v>#REF!</v>
      </c>
      <c r="AR151" t="e">
        <f>物品!#REF!</f>
        <v>#REF!</v>
      </c>
      <c r="AS151" t="e">
        <f>物品!#REF!</f>
        <v>#REF!</v>
      </c>
      <c r="AT151" t="e">
        <f t="shared" si="31"/>
        <v>#REF!</v>
      </c>
      <c r="AU151" t="e">
        <f>物品!#REF!</f>
        <v>#REF!</v>
      </c>
      <c r="AV151" t="e">
        <f>物品!#REF!</f>
        <v>#REF!</v>
      </c>
      <c r="AW151" t="e">
        <f>物品!#REF!</f>
        <v>#REF!</v>
      </c>
      <c r="AX151" t="e">
        <f>物品!#REF!</f>
        <v>#REF!</v>
      </c>
      <c r="AY151" t="e">
        <f>物品!#REF!</f>
        <v>#REF!</v>
      </c>
      <c r="AZ151" t="e">
        <f>物品!#REF!</f>
        <v>#REF!</v>
      </c>
      <c r="BA151" t="e">
        <f>物品!#REF!</f>
        <v>#REF!</v>
      </c>
      <c r="BB151" t="e">
        <f>物品!#REF!</f>
        <v>#REF!</v>
      </c>
      <c r="BC151" t="e">
        <f>物品!#REF!</f>
        <v>#REF!</v>
      </c>
      <c r="BD151" t="e">
        <f>物品!#REF!</f>
        <v>#REF!</v>
      </c>
      <c r="BE151" t="e">
        <f t="shared" si="32"/>
        <v>#REF!</v>
      </c>
      <c r="BF151" t="e">
        <f>物品!#REF!</f>
        <v>#REF!</v>
      </c>
      <c r="BG151" t="e">
        <f>物品!#REF!</f>
        <v>#REF!</v>
      </c>
      <c r="BH151" t="e">
        <f>物品!#REF!</f>
        <v>#REF!</v>
      </c>
      <c r="BI151" t="e">
        <f>物品!#REF!</f>
        <v>#REF!</v>
      </c>
      <c r="BJ151" t="e">
        <f>物品!#REF!</f>
        <v>#REF!</v>
      </c>
      <c r="BK151" t="e">
        <f>物品!#REF!</f>
        <v>#REF!</v>
      </c>
      <c r="BL151" t="e">
        <f>物品!#REF!</f>
        <v>#REF!</v>
      </c>
      <c r="BM151" t="e">
        <f>物品!#REF!</f>
        <v>#REF!</v>
      </c>
      <c r="BN151" t="e">
        <f>物品!#REF!</f>
        <v>#REF!</v>
      </c>
      <c r="BO151" t="e">
        <f>物品!#REF!</f>
        <v>#REF!</v>
      </c>
      <c r="BP151" t="e">
        <f t="shared" si="33"/>
        <v>#REF!</v>
      </c>
      <c r="BQ151" t="e">
        <f>物品!#REF!</f>
        <v>#REF!</v>
      </c>
      <c r="BR151" t="e">
        <f>物品!#REF!</f>
        <v>#REF!</v>
      </c>
      <c r="BS151" t="e">
        <f>物品!#REF!</f>
        <v>#REF!</v>
      </c>
      <c r="BT151" t="e">
        <f>物品!#REF!</f>
        <v>#REF!</v>
      </c>
      <c r="BU151" t="e">
        <f>物品!#REF!</f>
        <v>#REF!</v>
      </c>
      <c r="BV151" t="e">
        <f>物品!#REF!</f>
        <v>#REF!</v>
      </c>
      <c r="BW151" t="e">
        <f>物品!#REF!</f>
        <v>#REF!</v>
      </c>
      <c r="BX151" t="e">
        <f>物品!#REF!</f>
        <v>#REF!</v>
      </c>
      <c r="BY151" t="e">
        <f>物品!#REF!</f>
        <v>#REF!</v>
      </c>
      <c r="BZ151" t="e">
        <f>物品!#REF!</f>
        <v>#REF!</v>
      </c>
      <c r="CA151" t="e">
        <f t="shared" si="34"/>
        <v>#REF!</v>
      </c>
      <c r="CB151" t="e">
        <f t="shared" si="35"/>
        <v>#REF!</v>
      </c>
      <c r="CC151" t="e">
        <f t="shared" si="36"/>
        <v>#REF!</v>
      </c>
      <c r="CD151" t="e">
        <f t="shared" si="37"/>
        <v>#REF!</v>
      </c>
      <c r="CE151" t="e">
        <f t="shared" si="38"/>
        <v>#REF!</v>
      </c>
      <c r="CF151" t="e">
        <f t="shared" si="39"/>
        <v>#REF!</v>
      </c>
      <c r="CG151" t="e">
        <f t="shared" si="40"/>
        <v>#REF!</v>
      </c>
      <c r="CH151" t="e">
        <f t="shared" si="41"/>
        <v>#REF!</v>
      </c>
    </row>
    <row r="152" spans="1:86">
      <c r="A152" t="e">
        <f>物品!#REF!</f>
        <v>#REF!</v>
      </c>
      <c r="B152" t="e">
        <f>物品!#REF!</f>
        <v>#REF!</v>
      </c>
      <c r="C152" t="e">
        <f>物品!#REF!</f>
        <v>#REF!</v>
      </c>
      <c r="D152" t="e">
        <f>物品!#REF!</f>
        <v>#REF!</v>
      </c>
      <c r="E152" t="e">
        <f>物品!#REF!</f>
        <v>#REF!</v>
      </c>
      <c r="F152" t="e">
        <f>物品!#REF!</f>
        <v>#REF!</v>
      </c>
      <c r="G152" t="e">
        <f>物品!#REF!</f>
        <v>#REF!</v>
      </c>
      <c r="H152" t="e">
        <f>物品!#REF!</f>
        <v>#REF!</v>
      </c>
      <c r="I152" t="e">
        <f>物品!#REF!</f>
        <v>#REF!</v>
      </c>
      <c r="J152" t="e">
        <f>物品!#REF!</f>
        <v>#REF!</v>
      </c>
      <c r="K152" t="e">
        <f>物品!#REF!</f>
        <v>#REF!</v>
      </c>
      <c r="L152" t="e">
        <f>物品!#REF!</f>
        <v>#REF!</v>
      </c>
      <c r="M152" t="e">
        <f t="shared" si="28"/>
        <v>#REF!</v>
      </c>
      <c r="N152" t="e">
        <f>物品!#REF!</f>
        <v>#REF!</v>
      </c>
      <c r="O152" t="e">
        <f>物品!#REF!</f>
        <v>#REF!</v>
      </c>
      <c r="P152" t="e">
        <f>物品!#REF!</f>
        <v>#REF!</v>
      </c>
      <c r="Q152" t="e">
        <f>物品!#REF!</f>
        <v>#REF!</v>
      </c>
      <c r="R152" t="e">
        <f>物品!#REF!</f>
        <v>#REF!</v>
      </c>
      <c r="S152" t="e">
        <f>物品!#REF!</f>
        <v>#REF!</v>
      </c>
      <c r="T152" t="e">
        <f>物品!#REF!</f>
        <v>#REF!</v>
      </c>
      <c r="U152" t="e">
        <f>物品!#REF!</f>
        <v>#REF!</v>
      </c>
      <c r="V152" t="e">
        <f>物品!#REF!</f>
        <v>#REF!</v>
      </c>
      <c r="W152" t="e">
        <f>物品!#REF!</f>
        <v>#REF!</v>
      </c>
      <c r="X152" t="e">
        <f t="shared" si="29"/>
        <v>#REF!</v>
      </c>
      <c r="Y152" t="e">
        <f>物品!#REF!</f>
        <v>#REF!</v>
      </c>
      <c r="Z152" t="e">
        <f>物品!#REF!</f>
        <v>#REF!</v>
      </c>
      <c r="AA152" t="e">
        <f>物品!#REF!</f>
        <v>#REF!</v>
      </c>
      <c r="AB152" t="e">
        <f>物品!#REF!</f>
        <v>#REF!</v>
      </c>
      <c r="AC152" t="e">
        <f>物品!#REF!</f>
        <v>#REF!</v>
      </c>
      <c r="AD152" t="e">
        <f>物品!#REF!</f>
        <v>#REF!</v>
      </c>
      <c r="AE152" t="e">
        <f>物品!#REF!</f>
        <v>#REF!</v>
      </c>
      <c r="AF152" t="e">
        <f>物品!#REF!</f>
        <v>#REF!</v>
      </c>
      <c r="AG152" t="e">
        <f>物品!#REF!</f>
        <v>#REF!</v>
      </c>
      <c r="AH152" t="e">
        <f>物品!#REF!</f>
        <v>#REF!</v>
      </c>
      <c r="AI152" t="e">
        <f t="shared" si="30"/>
        <v>#REF!</v>
      </c>
      <c r="AJ152" t="e">
        <f>物品!#REF!</f>
        <v>#REF!</v>
      </c>
      <c r="AK152" t="e">
        <f>物品!#REF!</f>
        <v>#REF!</v>
      </c>
      <c r="AL152" t="e">
        <f>物品!#REF!</f>
        <v>#REF!</v>
      </c>
      <c r="AM152" t="e">
        <f>物品!#REF!</f>
        <v>#REF!</v>
      </c>
      <c r="AN152" t="e">
        <f>物品!#REF!</f>
        <v>#REF!</v>
      </c>
      <c r="AO152" t="e">
        <f>物品!#REF!</f>
        <v>#REF!</v>
      </c>
      <c r="AP152" t="e">
        <f>物品!#REF!</f>
        <v>#REF!</v>
      </c>
      <c r="AQ152" t="e">
        <f>物品!#REF!</f>
        <v>#REF!</v>
      </c>
      <c r="AR152" t="e">
        <f>物品!#REF!</f>
        <v>#REF!</v>
      </c>
      <c r="AS152" t="e">
        <f>物品!#REF!</f>
        <v>#REF!</v>
      </c>
      <c r="AT152" t="e">
        <f t="shared" si="31"/>
        <v>#REF!</v>
      </c>
      <c r="AU152" t="e">
        <f>物品!#REF!</f>
        <v>#REF!</v>
      </c>
      <c r="AV152" t="e">
        <f>物品!#REF!</f>
        <v>#REF!</v>
      </c>
      <c r="AW152" t="e">
        <f>物品!#REF!</f>
        <v>#REF!</v>
      </c>
      <c r="AX152" t="e">
        <f>物品!#REF!</f>
        <v>#REF!</v>
      </c>
      <c r="AY152" t="e">
        <f>物品!#REF!</f>
        <v>#REF!</v>
      </c>
      <c r="AZ152" t="e">
        <f>物品!#REF!</f>
        <v>#REF!</v>
      </c>
      <c r="BA152" t="e">
        <f>物品!#REF!</f>
        <v>#REF!</v>
      </c>
      <c r="BB152" t="e">
        <f>物品!#REF!</f>
        <v>#REF!</v>
      </c>
      <c r="BC152" t="e">
        <f>物品!#REF!</f>
        <v>#REF!</v>
      </c>
      <c r="BD152" t="e">
        <f>物品!#REF!</f>
        <v>#REF!</v>
      </c>
      <c r="BE152" t="e">
        <f t="shared" si="32"/>
        <v>#REF!</v>
      </c>
      <c r="BF152" t="e">
        <f>物品!#REF!</f>
        <v>#REF!</v>
      </c>
      <c r="BG152" t="e">
        <f>物品!#REF!</f>
        <v>#REF!</v>
      </c>
      <c r="BH152" t="e">
        <f>物品!#REF!</f>
        <v>#REF!</v>
      </c>
      <c r="BI152" t="e">
        <f>物品!#REF!</f>
        <v>#REF!</v>
      </c>
      <c r="BJ152" t="e">
        <f>物品!#REF!</f>
        <v>#REF!</v>
      </c>
      <c r="BK152" t="e">
        <f>物品!#REF!</f>
        <v>#REF!</v>
      </c>
      <c r="BL152" t="e">
        <f>物品!#REF!</f>
        <v>#REF!</v>
      </c>
      <c r="BM152" t="e">
        <f>物品!#REF!</f>
        <v>#REF!</v>
      </c>
      <c r="BN152" t="e">
        <f>物品!#REF!</f>
        <v>#REF!</v>
      </c>
      <c r="BO152" t="e">
        <f>物品!#REF!</f>
        <v>#REF!</v>
      </c>
      <c r="BP152" t="e">
        <f t="shared" si="33"/>
        <v>#REF!</v>
      </c>
      <c r="BQ152" t="e">
        <f>物品!#REF!</f>
        <v>#REF!</v>
      </c>
      <c r="BR152" t="e">
        <f>物品!#REF!</f>
        <v>#REF!</v>
      </c>
      <c r="BS152" t="e">
        <f>物品!#REF!</f>
        <v>#REF!</v>
      </c>
      <c r="BT152" t="e">
        <f>物品!#REF!</f>
        <v>#REF!</v>
      </c>
      <c r="BU152" t="e">
        <f>物品!#REF!</f>
        <v>#REF!</v>
      </c>
      <c r="BV152" t="e">
        <f>物品!#REF!</f>
        <v>#REF!</v>
      </c>
      <c r="BW152" t="e">
        <f>物品!#REF!</f>
        <v>#REF!</v>
      </c>
      <c r="BX152" t="e">
        <f>物品!#REF!</f>
        <v>#REF!</v>
      </c>
      <c r="BY152" t="e">
        <f>物品!#REF!</f>
        <v>#REF!</v>
      </c>
      <c r="BZ152" t="e">
        <f>物品!#REF!</f>
        <v>#REF!</v>
      </c>
      <c r="CA152" t="e">
        <f t="shared" si="34"/>
        <v>#REF!</v>
      </c>
      <c r="CB152" t="e">
        <f t="shared" si="35"/>
        <v>#REF!</v>
      </c>
      <c r="CC152" t="e">
        <f t="shared" si="36"/>
        <v>#REF!</v>
      </c>
      <c r="CD152" t="e">
        <f t="shared" si="37"/>
        <v>#REF!</v>
      </c>
      <c r="CE152" t="e">
        <f t="shared" si="38"/>
        <v>#REF!</v>
      </c>
      <c r="CF152" t="e">
        <f t="shared" si="39"/>
        <v>#REF!</v>
      </c>
      <c r="CG152" t="e">
        <f t="shared" si="40"/>
        <v>#REF!</v>
      </c>
      <c r="CH152" t="e">
        <f t="shared" si="41"/>
        <v>#REF!</v>
      </c>
    </row>
    <row r="153" spans="1:86">
      <c r="A153" t="e">
        <f>物品!#REF!</f>
        <v>#REF!</v>
      </c>
      <c r="B153" t="e">
        <f>物品!#REF!</f>
        <v>#REF!</v>
      </c>
      <c r="C153" t="e">
        <f>物品!#REF!</f>
        <v>#REF!</v>
      </c>
      <c r="D153" t="e">
        <f>物品!#REF!</f>
        <v>#REF!</v>
      </c>
      <c r="E153" t="e">
        <f>物品!#REF!</f>
        <v>#REF!</v>
      </c>
      <c r="F153" t="e">
        <f>物品!#REF!</f>
        <v>#REF!</v>
      </c>
      <c r="G153" t="e">
        <f>物品!#REF!</f>
        <v>#REF!</v>
      </c>
      <c r="H153" t="e">
        <f>物品!#REF!</f>
        <v>#REF!</v>
      </c>
      <c r="I153" t="e">
        <f>物品!#REF!</f>
        <v>#REF!</v>
      </c>
      <c r="J153" t="e">
        <f>物品!#REF!</f>
        <v>#REF!</v>
      </c>
      <c r="K153" t="e">
        <f>物品!#REF!</f>
        <v>#REF!</v>
      </c>
      <c r="L153" t="e">
        <f>物品!#REF!</f>
        <v>#REF!</v>
      </c>
      <c r="M153" t="e">
        <f t="shared" si="28"/>
        <v>#REF!</v>
      </c>
      <c r="N153" t="e">
        <f>物品!#REF!</f>
        <v>#REF!</v>
      </c>
      <c r="O153" t="e">
        <f>物品!#REF!</f>
        <v>#REF!</v>
      </c>
      <c r="P153" t="e">
        <f>物品!#REF!</f>
        <v>#REF!</v>
      </c>
      <c r="Q153" t="e">
        <f>物品!#REF!</f>
        <v>#REF!</v>
      </c>
      <c r="R153" t="e">
        <f>物品!#REF!</f>
        <v>#REF!</v>
      </c>
      <c r="S153" t="e">
        <f>物品!#REF!</f>
        <v>#REF!</v>
      </c>
      <c r="T153" t="e">
        <f>物品!#REF!</f>
        <v>#REF!</v>
      </c>
      <c r="U153" t="e">
        <f>物品!#REF!</f>
        <v>#REF!</v>
      </c>
      <c r="V153" t="e">
        <f>物品!#REF!</f>
        <v>#REF!</v>
      </c>
      <c r="W153" t="e">
        <f>物品!#REF!</f>
        <v>#REF!</v>
      </c>
      <c r="X153" t="e">
        <f t="shared" si="29"/>
        <v>#REF!</v>
      </c>
      <c r="Y153" t="e">
        <f>物品!#REF!</f>
        <v>#REF!</v>
      </c>
      <c r="Z153" t="e">
        <f>物品!#REF!</f>
        <v>#REF!</v>
      </c>
      <c r="AA153" t="e">
        <f>物品!#REF!</f>
        <v>#REF!</v>
      </c>
      <c r="AB153" t="e">
        <f>物品!#REF!</f>
        <v>#REF!</v>
      </c>
      <c r="AC153" t="e">
        <f>物品!#REF!</f>
        <v>#REF!</v>
      </c>
      <c r="AD153" t="e">
        <f>物品!#REF!</f>
        <v>#REF!</v>
      </c>
      <c r="AE153" t="e">
        <f>物品!#REF!</f>
        <v>#REF!</v>
      </c>
      <c r="AF153" t="e">
        <f>物品!#REF!</f>
        <v>#REF!</v>
      </c>
      <c r="AG153" t="e">
        <f>物品!#REF!</f>
        <v>#REF!</v>
      </c>
      <c r="AH153" t="e">
        <f>物品!#REF!</f>
        <v>#REF!</v>
      </c>
      <c r="AI153" t="e">
        <f t="shared" si="30"/>
        <v>#REF!</v>
      </c>
      <c r="AJ153" t="e">
        <f>物品!#REF!</f>
        <v>#REF!</v>
      </c>
      <c r="AK153" t="e">
        <f>物品!#REF!</f>
        <v>#REF!</v>
      </c>
      <c r="AL153" t="e">
        <f>物品!#REF!</f>
        <v>#REF!</v>
      </c>
      <c r="AM153" t="e">
        <f>物品!#REF!</f>
        <v>#REF!</v>
      </c>
      <c r="AN153" t="e">
        <f>物品!#REF!</f>
        <v>#REF!</v>
      </c>
      <c r="AO153" t="e">
        <f>物品!#REF!</f>
        <v>#REF!</v>
      </c>
      <c r="AP153" t="e">
        <f>物品!#REF!</f>
        <v>#REF!</v>
      </c>
      <c r="AQ153" t="e">
        <f>物品!#REF!</f>
        <v>#REF!</v>
      </c>
      <c r="AR153" t="e">
        <f>物品!#REF!</f>
        <v>#REF!</v>
      </c>
      <c r="AS153" t="e">
        <f>物品!#REF!</f>
        <v>#REF!</v>
      </c>
      <c r="AT153" t="e">
        <f t="shared" si="31"/>
        <v>#REF!</v>
      </c>
      <c r="AU153" t="e">
        <f>物品!#REF!</f>
        <v>#REF!</v>
      </c>
      <c r="AV153" t="e">
        <f>物品!#REF!</f>
        <v>#REF!</v>
      </c>
      <c r="AW153" t="e">
        <f>物品!#REF!</f>
        <v>#REF!</v>
      </c>
      <c r="AX153" t="e">
        <f>物品!#REF!</f>
        <v>#REF!</v>
      </c>
      <c r="AY153" t="e">
        <f>物品!#REF!</f>
        <v>#REF!</v>
      </c>
      <c r="AZ153" t="e">
        <f>物品!#REF!</f>
        <v>#REF!</v>
      </c>
      <c r="BA153" t="e">
        <f>物品!#REF!</f>
        <v>#REF!</v>
      </c>
      <c r="BB153" t="e">
        <f>物品!#REF!</f>
        <v>#REF!</v>
      </c>
      <c r="BC153" t="e">
        <f>物品!#REF!</f>
        <v>#REF!</v>
      </c>
      <c r="BD153" t="e">
        <f>物品!#REF!</f>
        <v>#REF!</v>
      </c>
      <c r="BE153" t="e">
        <f t="shared" si="32"/>
        <v>#REF!</v>
      </c>
      <c r="BF153" t="e">
        <f>物品!#REF!</f>
        <v>#REF!</v>
      </c>
      <c r="BG153" t="e">
        <f>物品!#REF!</f>
        <v>#REF!</v>
      </c>
      <c r="BH153" t="e">
        <f>物品!#REF!</f>
        <v>#REF!</v>
      </c>
      <c r="BI153" t="e">
        <f>物品!#REF!</f>
        <v>#REF!</v>
      </c>
      <c r="BJ153" t="e">
        <f>物品!#REF!</f>
        <v>#REF!</v>
      </c>
      <c r="BK153" t="e">
        <f>物品!#REF!</f>
        <v>#REF!</v>
      </c>
      <c r="BL153" t="e">
        <f>物品!#REF!</f>
        <v>#REF!</v>
      </c>
      <c r="BM153" t="e">
        <f>物品!#REF!</f>
        <v>#REF!</v>
      </c>
      <c r="BN153" t="e">
        <f>物品!#REF!</f>
        <v>#REF!</v>
      </c>
      <c r="BO153" t="e">
        <f>物品!#REF!</f>
        <v>#REF!</v>
      </c>
      <c r="BP153" t="e">
        <f t="shared" si="33"/>
        <v>#REF!</v>
      </c>
      <c r="BQ153" t="e">
        <f>物品!#REF!</f>
        <v>#REF!</v>
      </c>
      <c r="BR153" t="e">
        <f>物品!#REF!</f>
        <v>#REF!</v>
      </c>
      <c r="BS153" t="e">
        <f>物品!#REF!</f>
        <v>#REF!</v>
      </c>
      <c r="BT153" t="e">
        <f>物品!#REF!</f>
        <v>#REF!</v>
      </c>
      <c r="BU153" t="e">
        <f>物品!#REF!</f>
        <v>#REF!</v>
      </c>
      <c r="BV153" t="e">
        <f>物品!#REF!</f>
        <v>#REF!</v>
      </c>
      <c r="BW153" t="e">
        <f>物品!#REF!</f>
        <v>#REF!</v>
      </c>
      <c r="BX153" t="e">
        <f>物品!#REF!</f>
        <v>#REF!</v>
      </c>
      <c r="BY153" t="e">
        <f>物品!#REF!</f>
        <v>#REF!</v>
      </c>
      <c r="BZ153" t="e">
        <f>物品!#REF!</f>
        <v>#REF!</v>
      </c>
      <c r="CA153" t="e">
        <f t="shared" si="34"/>
        <v>#REF!</v>
      </c>
      <c r="CB153" t="e">
        <f t="shared" si="35"/>
        <v>#REF!</v>
      </c>
      <c r="CC153" t="e">
        <f t="shared" si="36"/>
        <v>#REF!</v>
      </c>
      <c r="CD153" t="e">
        <f t="shared" si="37"/>
        <v>#REF!</v>
      </c>
      <c r="CE153" t="e">
        <f t="shared" si="38"/>
        <v>#REF!</v>
      </c>
      <c r="CF153" t="e">
        <f t="shared" si="39"/>
        <v>#REF!</v>
      </c>
      <c r="CG153" t="e">
        <f t="shared" si="40"/>
        <v>#REF!</v>
      </c>
      <c r="CH153" t="e">
        <f t="shared" si="41"/>
        <v>#REF!</v>
      </c>
    </row>
    <row r="154" spans="1:86">
      <c r="A154" t="e">
        <f>物品!#REF!</f>
        <v>#REF!</v>
      </c>
      <c r="B154" t="e">
        <f>物品!#REF!</f>
        <v>#REF!</v>
      </c>
      <c r="C154" t="e">
        <f>物品!#REF!</f>
        <v>#REF!</v>
      </c>
      <c r="D154" t="e">
        <f>物品!#REF!</f>
        <v>#REF!</v>
      </c>
      <c r="E154" t="e">
        <f>物品!#REF!</f>
        <v>#REF!</v>
      </c>
      <c r="F154" t="e">
        <f>物品!#REF!</f>
        <v>#REF!</v>
      </c>
      <c r="G154" t="e">
        <f>物品!#REF!</f>
        <v>#REF!</v>
      </c>
      <c r="H154" t="e">
        <f>物品!#REF!</f>
        <v>#REF!</v>
      </c>
      <c r="I154" t="e">
        <f>物品!#REF!</f>
        <v>#REF!</v>
      </c>
      <c r="J154" t="e">
        <f>物品!#REF!</f>
        <v>#REF!</v>
      </c>
      <c r="K154" t="e">
        <f>物品!#REF!</f>
        <v>#REF!</v>
      </c>
      <c r="L154" t="e">
        <f>物品!#REF!</f>
        <v>#REF!</v>
      </c>
      <c r="M154" t="e">
        <f t="shared" si="28"/>
        <v>#REF!</v>
      </c>
      <c r="N154" t="e">
        <f>物品!#REF!</f>
        <v>#REF!</v>
      </c>
      <c r="O154" t="e">
        <f>物品!#REF!</f>
        <v>#REF!</v>
      </c>
      <c r="P154" t="e">
        <f>物品!#REF!</f>
        <v>#REF!</v>
      </c>
      <c r="Q154" t="e">
        <f>物品!#REF!</f>
        <v>#REF!</v>
      </c>
      <c r="R154" t="e">
        <f>物品!#REF!</f>
        <v>#REF!</v>
      </c>
      <c r="S154" t="e">
        <f>物品!#REF!</f>
        <v>#REF!</v>
      </c>
      <c r="T154" t="e">
        <f>物品!#REF!</f>
        <v>#REF!</v>
      </c>
      <c r="U154" t="e">
        <f>物品!#REF!</f>
        <v>#REF!</v>
      </c>
      <c r="V154" t="e">
        <f>物品!#REF!</f>
        <v>#REF!</v>
      </c>
      <c r="W154" t="e">
        <f>物品!#REF!</f>
        <v>#REF!</v>
      </c>
      <c r="X154" t="e">
        <f t="shared" si="29"/>
        <v>#REF!</v>
      </c>
      <c r="Y154" t="e">
        <f>物品!#REF!</f>
        <v>#REF!</v>
      </c>
      <c r="Z154" t="e">
        <f>物品!#REF!</f>
        <v>#REF!</v>
      </c>
      <c r="AA154" t="e">
        <f>物品!#REF!</f>
        <v>#REF!</v>
      </c>
      <c r="AB154" t="e">
        <f>物品!#REF!</f>
        <v>#REF!</v>
      </c>
      <c r="AC154" t="e">
        <f>物品!#REF!</f>
        <v>#REF!</v>
      </c>
      <c r="AD154" t="e">
        <f>物品!#REF!</f>
        <v>#REF!</v>
      </c>
      <c r="AE154" t="e">
        <f>物品!#REF!</f>
        <v>#REF!</v>
      </c>
      <c r="AF154" t="e">
        <f>物品!#REF!</f>
        <v>#REF!</v>
      </c>
      <c r="AG154" t="e">
        <f>物品!#REF!</f>
        <v>#REF!</v>
      </c>
      <c r="AH154" t="e">
        <f>物品!#REF!</f>
        <v>#REF!</v>
      </c>
      <c r="AI154" t="e">
        <f t="shared" si="30"/>
        <v>#REF!</v>
      </c>
      <c r="AJ154" t="e">
        <f>物品!#REF!</f>
        <v>#REF!</v>
      </c>
      <c r="AK154" t="e">
        <f>物品!#REF!</f>
        <v>#REF!</v>
      </c>
      <c r="AL154" t="e">
        <f>物品!#REF!</f>
        <v>#REF!</v>
      </c>
      <c r="AM154" t="e">
        <f>物品!#REF!</f>
        <v>#REF!</v>
      </c>
      <c r="AN154" t="e">
        <f>物品!#REF!</f>
        <v>#REF!</v>
      </c>
      <c r="AO154" t="e">
        <f>物品!#REF!</f>
        <v>#REF!</v>
      </c>
      <c r="AP154" t="e">
        <f>物品!#REF!</f>
        <v>#REF!</v>
      </c>
      <c r="AQ154" t="e">
        <f>物品!#REF!</f>
        <v>#REF!</v>
      </c>
      <c r="AR154" t="e">
        <f>物品!#REF!</f>
        <v>#REF!</v>
      </c>
      <c r="AS154" t="e">
        <f>物品!#REF!</f>
        <v>#REF!</v>
      </c>
      <c r="AT154" t="e">
        <f t="shared" si="31"/>
        <v>#REF!</v>
      </c>
      <c r="AU154" t="e">
        <f>物品!#REF!</f>
        <v>#REF!</v>
      </c>
      <c r="AV154" t="e">
        <f>物品!#REF!</f>
        <v>#REF!</v>
      </c>
      <c r="AW154" t="e">
        <f>物品!#REF!</f>
        <v>#REF!</v>
      </c>
      <c r="AX154" t="e">
        <f>物品!#REF!</f>
        <v>#REF!</v>
      </c>
      <c r="AY154" t="e">
        <f>物品!#REF!</f>
        <v>#REF!</v>
      </c>
      <c r="AZ154" t="e">
        <f>物品!#REF!</f>
        <v>#REF!</v>
      </c>
      <c r="BA154" t="e">
        <f>物品!#REF!</f>
        <v>#REF!</v>
      </c>
      <c r="BB154" t="e">
        <f>物品!#REF!</f>
        <v>#REF!</v>
      </c>
      <c r="BC154" t="e">
        <f>物品!#REF!</f>
        <v>#REF!</v>
      </c>
      <c r="BD154" t="e">
        <f>物品!#REF!</f>
        <v>#REF!</v>
      </c>
      <c r="BE154" t="e">
        <f t="shared" si="32"/>
        <v>#REF!</v>
      </c>
      <c r="BF154" t="e">
        <f>物品!#REF!</f>
        <v>#REF!</v>
      </c>
      <c r="BG154" t="e">
        <f>物品!#REF!</f>
        <v>#REF!</v>
      </c>
      <c r="BH154" t="e">
        <f>物品!#REF!</f>
        <v>#REF!</v>
      </c>
      <c r="BI154" t="e">
        <f>物品!#REF!</f>
        <v>#REF!</v>
      </c>
      <c r="BJ154" t="e">
        <f>物品!#REF!</f>
        <v>#REF!</v>
      </c>
      <c r="BK154" t="e">
        <f>物品!#REF!</f>
        <v>#REF!</v>
      </c>
      <c r="BL154" t="e">
        <f>物品!#REF!</f>
        <v>#REF!</v>
      </c>
      <c r="BM154" t="e">
        <f>物品!#REF!</f>
        <v>#REF!</v>
      </c>
      <c r="BN154" t="e">
        <f>物品!#REF!</f>
        <v>#REF!</v>
      </c>
      <c r="BO154" t="e">
        <f>物品!#REF!</f>
        <v>#REF!</v>
      </c>
      <c r="BP154" t="e">
        <f t="shared" si="33"/>
        <v>#REF!</v>
      </c>
      <c r="BQ154" t="e">
        <f>物品!#REF!</f>
        <v>#REF!</v>
      </c>
      <c r="BR154" t="e">
        <f>物品!#REF!</f>
        <v>#REF!</v>
      </c>
      <c r="BS154" t="e">
        <f>物品!#REF!</f>
        <v>#REF!</v>
      </c>
      <c r="BT154" t="e">
        <f>物品!#REF!</f>
        <v>#REF!</v>
      </c>
      <c r="BU154" t="e">
        <f>物品!#REF!</f>
        <v>#REF!</v>
      </c>
      <c r="BV154" t="e">
        <f>物品!#REF!</f>
        <v>#REF!</v>
      </c>
      <c r="BW154" t="e">
        <f>物品!#REF!</f>
        <v>#REF!</v>
      </c>
      <c r="BX154" t="e">
        <f>物品!#REF!</f>
        <v>#REF!</v>
      </c>
      <c r="BY154" t="e">
        <f>物品!#REF!</f>
        <v>#REF!</v>
      </c>
      <c r="BZ154" t="e">
        <f>物品!#REF!</f>
        <v>#REF!</v>
      </c>
      <c r="CA154" t="e">
        <f t="shared" si="34"/>
        <v>#REF!</v>
      </c>
      <c r="CB154" t="e">
        <f t="shared" si="35"/>
        <v>#REF!</v>
      </c>
      <c r="CC154" t="e">
        <f t="shared" si="36"/>
        <v>#REF!</v>
      </c>
      <c r="CD154" t="e">
        <f t="shared" si="37"/>
        <v>#REF!</v>
      </c>
      <c r="CE154" t="e">
        <f t="shared" si="38"/>
        <v>#REF!</v>
      </c>
      <c r="CF154" t="e">
        <f t="shared" si="39"/>
        <v>#REF!</v>
      </c>
      <c r="CG154" t="e">
        <f t="shared" si="40"/>
        <v>#REF!</v>
      </c>
      <c r="CH154" t="e">
        <f t="shared" si="41"/>
        <v>#REF!</v>
      </c>
    </row>
    <row r="155" spans="1:86">
      <c r="A155" t="e">
        <f>物品!#REF!</f>
        <v>#REF!</v>
      </c>
      <c r="B155" t="e">
        <f>物品!#REF!</f>
        <v>#REF!</v>
      </c>
      <c r="C155" t="e">
        <f>物品!#REF!</f>
        <v>#REF!</v>
      </c>
      <c r="D155" t="e">
        <f>物品!#REF!</f>
        <v>#REF!</v>
      </c>
      <c r="E155" t="e">
        <f>物品!#REF!</f>
        <v>#REF!</v>
      </c>
      <c r="F155" t="e">
        <f>物品!#REF!</f>
        <v>#REF!</v>
      </c>
      <c r="G155" t="e">
        <f>物品!#REF!</f>
        <v>#REF!</v>
      </c>
      <c r="H155" t="e">
        <f>物品!#REF!</f>
        <v>#REF!</v>
      </c>
      <c r="I155" t="e">
        <f>物品!#REF!</f>
        <v>#REF!</v>
      </c>
      <c r="J155" t="e">
        <f>物品!#REF!</f>
        <v>#REF!</v>
      </c>
      <c r="K155" t="e">
        <f>物品!#REF!</f>
        <v>#REF!</v>
      </c>
      <c r="L155" t="e">
        <f>物品!#REF!</f>
        <v>#REF!</v>
      </c>
      <c r="M155" t="e">
        <f t="shared" si="28"/>
        <v>#REF!</v>
      </c>
      <c r="N155" t="e">
        <f>物品!#REF!</f>
        <v>#REF!</v>
      </c>
      <c r="O155" t="e">
        <f>物品!#REF!</f>
        <v>#REF!</v>
      </c>
      <c r="P155" t="e">
        <f>物品!#REF!</f>
        <v>#REF!</v>
      </c>
      <c r="Q155" t="e">
        <f>物品!#REF!</f>
        <v>#REF!</v>
      </c>
      <c r="R155" t="e">
        <f>物品!#REF!</f>
        <v>#REF!</v>
      </c>
      <c r="S155" t="e">
        <f>物品!#REF!</f>
        <v>#REF!</v>
      </c>
      <c r="T155" t="e">
        <f>物品!#REF!</f>
        <v>#REF!</v>
      </c>
      <c r="U155" t="e">
        <f>物品!#REF!</f>
        <v>#REF!</v>
      </c>
      <c r="V155" t="e">
        <f>物品!#REF!</f>
        <v>#REF!</v>
      </c>
      <c r="W155" t="e">
        <f>物品!#REF!</f>
        <v>#REF!</v>
      </c>
      <c r="X155" t="e">
        <f t="shared" si="29"/>
        <v>#REF!</v>
      </c>
      <c r="Y155" t="e">
        <f>物品!#REF!</f>
        <v>#REF!</v>
      </c>
      <c r="Z155" t="e">
        <f>物品!#REF!</f>
        <v>#REF!</v>
      </c>
      <c r="AA155" t="e">
        <f>物品!#REF!</f>
        <v>#REF!</v>
      </c>
      <c r="AB155" t="e">
        <f>物品!#REF!</f>
        <v>#REF!</v>
      </c>
      <c r="AC155" t="e">
        <f>物品!#REF!</f>
        <v>#REF!</v>
      </c>
      <c r="AD155" t="e">
        <f>物品!#REF!</f>
        <v>#REF!</v>
      </c>
      <c r="AE155" t="e">
        <f>物品!#REF!</f>
        <v>#REF!</v>
      </c>
      <c r="AF155" t="e">
        <f>物品!#REF!</f>
        <v>#REF!</v>
      </c>
      <c r="AG155" t="e">
        <f>物品!#REF!</f>
        <v>#REF!</v>
      </c>
      <c r="AH155" t="e">
        <f>物品!#REF!</f>
        <v>#REF!</v>
      </c>
      <c r="AI155" t="e">
        <f t="shared" si="30"/>
        <v>#REF!</v>
      </c>
      <c r="AJ155" t="e">
        <f>物品!#REF!</f>
        <v>#REF!</v>
      </c>
      <c r="AK155" t="e">
        <f>物品!#REF!</f>
        <v>#REF!</v>
      </c>
      <c r="AL155" t="e">
        <f>物品!#REF!</f>
        <v>#REF!</v>
      </c>
      <c r="AM155" t="e">
        <f>物品!#REF!</f>
        <v>#REF!</v>
      </c>
      <c r="AN155" t="e">
        <f>物品!#REF!</f>
        <v>#REF!</v>
      </c>
      <c r="AO155" t="e">
        <f>物品!#REF!</f>
        <v>#REF!</v>
      </c>
      <c r="AP155" t="e">
        <f>物品!#REF!</f>
        <v>#REF!</v>
      </c>
      <c r="AQ155" t="e">
        <f>物品!#REF!</f>
        <v>#REF!</v>
      </c>
      <c r="AR155" t="e">
        <f>物品!#REF!</f>
        <v>#REF!</v>
      </c>
      <c r="AS155" t="e">
        <f>物品!#REF!</f>
        <v>#REF!</v>
      </c>
      <c r="AT155" t="e">
        <f t="shared" si="31"/>
        <v>#REF!</v>
      </c>
      <c r="AU155" t="e">
        <f>物品!#REF!</f>
        <v>#REF!</v>
      </c>
      <c r="AV155" t="e">
        <f>物品!#REF!</f>
        <v>#REF!</v>
      </c>
      <c r="AW155" t="e">
        <f>物品!#REF!</f>
        <v>#REF!</v>
      </c>
      <c r="AX155" t="e">
        <f>物品!#REF!</f>
        <v>#REF!</v>
      </c>
      <c r="AY155" t="e">
        <f>物品!#REF!</f>
        <v>#REF!</v>
      </c>
      <c r="AZ155" t="e">
        <f>物品!#REF!</f>
        <v>#REF!</v>
      </c>
      <c r="BA155" t="e">
        <f>物品!#REF!</f>
        <v>#REF!</v>
      </c>
      <c r="BB155" t="e">
        <f>物品!#REF!</f>
        <v>#REF!</v>
      </c>
      <c r="BC155" t="e">
        <f>物品!#REF!</f>
        <v>#REF!</v>
      </c>
      <c r="BD155" t="e">
        <f>物品!#REF!</f>
        <v>#REF!</v>
      </c>
      <c r="BE155" t="e">
        <f t="shared" si="32"/>
        <v>#REF!</v>
      </c>
      <c r="BF155" t="e">
        <f>物品!#REF!</f>
        <v>#REF!</v>
      </c>
      <c r="BG155" t="e">
        <f>物品!#REF!</f>
        <v>#REF!</v>
      </c>
      <c r="BH155" t="e">
        <f>物品!#REF!</f>
        <v>#REF!</v>
      </c>
      <c r="BI155" t="e">
        <f>物品!#REF!</f>
        <v>#REF!</v>
      </c>
      <c r="BJ155" t="e">
        <f>物品!#REF!</f>
        <v>#REF!</v>
      </c>
      <c r="BK155" t="e">
        <f>物品!#REF!</f>
        <v>#REF!</v>
      </c>
      <c r="BL155" t="e">
        <f>物品!#REF!</f>
        <v>#REF!</v>
      </c>
      <c r="BM155" t="e">
        <f>物品!#REF!</f>
        <v>#REF!</v>
      </c>
      <c r="BN155" t="e">
        <f>物品!#REF!</f>
        <v>#REF!</v>
      </c>
      <c r="BO155" t="e">
        <f>物品!#REF!</f>
        <v>#REF!</v>
      </c>
      <c r="BP155" t="e">
        <f t="shared" si="33"/>
        <v>#REF!</v>
      </c>
      <c r="BQ155" t="e">
        <f>物品!#REF!</f>
        <v>#REF!</v>
      </c>
      <c r="BR155" t="e">
        <f>物品!#REF!</f>
        <v>#REF!</v>
      </c>
      <c r="BS155" t="e">
        <f>物品!#REF!</f>
        <v>#REF!</v>
      </c>
      <c r="BT155" t="e">
        <f>物品!#REF!</f>
        <v>#REF!</v>
      </c>
      <c r="BU155" t="e">
        <f>物品!#REF!</f>
        <v>#REF!</v>
      </c>
      <c r="BV155" t="e">
        <f>物品!#REF!</f>
        <v>#REF!</v>
      </c>
      <c r="BW155" t="e">
        <f>物品!#REF!</f>
        <v>#REF!</v>
      </c>
      <c r="BX155" t="e">
        <f>物品!#REF!</f>
        <v>#REF!</v>
      </c>
      <c r="BY155" t="e">
        <f>物品!#REF!</f>
        <v>#REF!</v>
      </c>
      <c r="BZ155" t="e">
        <f>物品!#REF!</f>
        <v>#REF!</v>
      </c>
      <c r="CA155" t="e">
        <f t="shared" si="34"/>
        <v>#REF!</v>
      </c>
      <c r="CB155" t="e">
        <f t="shared" si="35"/>
        <v>#REF!</v>
      </c>
      <c r="CC155" t="e">
        <f t="shared" si="36"/>
        <v>#REF!</v>
      </c>
      <c r="CD155" t="e">
        <f t="shared" si="37"/>
        <v>#REF!</v>
      </c>
      <c r="CE155" t="e">
        <f t="shared" si="38"/>
        <v>#REF!</v>
      </c>
      <c r="CF155" t="e">
        <f t="shared" si="39"/>
        <v>#REF!</v>
      </c>
      <c r="CG155" t="e">
        <f t="shared" si="40"/>
        <v>#REF!</v>
      </c>
      <c r="CH155" t="e">
        <f t="shared" si="41"/>
        <v>#REF!</v>
      </c>
    </row>
    <row r="156" spans="1:86">
      <c r="A156" t="e">
        <f>物品!#REF!</f>
        <v>#REF!</v>
      </c>
      <c r="B156" t="e">
        <f>物品!#REF!</f>
        <v>#REF!</v>
      </c>
      <c r="C156" t="e">
        <f>物品!#REF!</f>
        <v>#REF!</v>
      </c>
      <c r="D156" t="e">
        <f>物品!#REF!</f>
        <v>#REF!</v>
      </c>
      <c r="E156" t="e">
        <f>物品!#REF!</f>
        <v>#REF!</v>
      </c>
      <c r="F156" t="e">
        <f>物品!#REF!</f>
        <v>#REF!</v>
      </c>
      <c r="G156" t="e">
        <f>物品!#REF!</f>
        <v>#REF!</v>
      </c>
      <c r="H156" t="e">
        <f>物品!#REF!</f>
        <v>#REF!</v>
      </c>
      <c r="I156" t="e">
        <f>物品!#REF!</f>
        <v>#REF!</v>
      </c>
      <c r="J156" t="e">
        <f>物品!#REF!</f>
        <v>#REF!</v>
      </c>
      <c r="K156" t="e">
        <f>物品!#REF!</f>
        <v>#REF!</v>
      </c>
      <c r="L156" t="e">
        <f>物品!#REF!</f>
        <v>#REF!</v>
      </c>
      <c r="M156" t="e">
        <f t="shared" si="28"/>
        <v>#REF!</v>
      </c>
      <c r="N156" t="e">
        <f>物品!#REF!</f>
        <v>#REF!</v>
      </c>
      <c r="O156" t="e">
        <f>物品!#REF!</f>
        <v>#REF!</v>
      </c>
      <c r="P156" t="e">
        <f>物品!#REF!</f>
        <v>#REF!</v>
      </c>
      <c r="Q156" t="e">
        <f>物品!#REF!</f>
        <v>#REF!</v>
      </c>
      <c r="R156" t="e">
        <f>物品!#REF!</f>
        <v>#REF!</v>
      </c>
      <c r="S156" t="e">
        <f>物品!#REF!</f>
        <v>#REF!</v>
      </c>
      <c r="T156" t="e">
        <f>物品!#REF!</f>
        <v>#REF!</v>
      </c>
      <c r="U156" t="e">
        <f>物品!#REF!</f>
        <v>#REF!</v>
      </c>
      <c r="V156" t="e">
        <f>物品!#REF!</f>
        <v>#REF!</v>
      </c>
      <c r="W156" t="e">
        <f>物品!#REF!</f>
        <v>#REF!</v>
      </c>
      <c r="X156" t="e">
        <f t="shared" si="29"/>
        <v>#REF!</v>
      </c>
      <c r="Y156" t="e">
        <f>物品!#REF!</f>
        <v>#REF!</v>
      </c>
      <c r="Z156" t="e">
        <f>物品!#REF!</f>
        <v>#REF!</v>
      </c>
      <c r="AA156" t="e">
        <f>物品!#REF!</f>
        <v>#REF!</v>
      </c>
      <c r="AB156" t="e">
        <f>物品!#REF!</f>
        <v>#REF!</v>
      </c>
      <c r="AC156" t="e">
        <f>物品!#REF!</f>
        <v>#REF!</v>
      </c>
      <c r="AD156" t="e">
        <f>物品!#REF!</f>
        <v>#REF!</v>
      </c>
      <c r="AE156" t="e">
        <f>物品!#REF!</f>
        <v>#REF!</v>
      </c>
      <c r="AF156" t="e">
        <f>物品!#REF!</f>
        <v>#REF!</v>
      </c>
      <c r="AG156" t="e">
        <f>物品!#REF!</f>
        <v>#REF!</v>
      </c>
      <c r="AH156" t="e">
        <f>物品!#REF!</f>
        <v>#REF!</v>
      </c>
      <c r="AI156" t="e">
        <f t="shared" si="30"/>
        <v>#REF!</v>
      </c>
      <c r="AJ156" t="e">
        <f>物品!#REF!</f>
        <v>#REF!</v>
      </c>
      <c r="AK156" t="e">
        <f>物品!#REF!</f>
        <v>#REF!</v>
      </c>
      <c r="AL156" t="e">
        <f>物品!#REF!</f>
        <v>#REF!</v>
      </c>
      <c r="AM156" t="e">
        <f>物品!#REF!</f>
        <v>#REF!</v>
      </c>
      <c r="AN156" t="e">
        <f>物品!#REF!</f>
        <v>#REF!</v>
      </c>
      <c r="AO156" t="e">
        <f>物品!#REF!</f>
        <v>#REF!</v>
      </c>
      <c r="AP156" t="e">
        <f>物品!#REF!</f>
        <v>#REF!</v>
      </c>
      <c r="AQ156" t="e">
        <f>物品!#REF!</f>
        <v>#REF!</v>
      </c>
      <c r="AR156" t="e">
        <f>物品!#REF!</f>
        <v>#REF!</v>
      </c>
      <c r="AS156" t="e">
        <f>物品!#REF!</f>
        <v>#REF!</v>
      </c>
      <c r="AT156" t="e">
        <f t="shared" si="31"/>
        <v>#REF!</v>
      </c>
      <c r="AU156" t="e">
        <f>物品!#REF!</f>
        <v>#REF!</v>
      </c>
      <c r="AV156" t="e">
        <f>物品!#REF!</f>
        <v>#REF!</v>
      </c>
      <c r="AW156" t="e">
        <f>物品!#REF!</f>
        <v>#REF!</v>
      </c>
      <c r="AX156" t="e">
        <f>物品!#REF!</f>
        <v>#REF!</v>
      </c>
      <c r="AY156" t="e">
        <f>物品!#REF!</f>
        <v>#REF!</v>
      </c>
      <c r="AZ156" t="e">
        <f>物品!#REF!</f>
        <v>#REF!</v>
      </c>
      <c r="BA156" t="e">
        <f>物品!#REF!</f>
        <v>#REF!</v>
      </c>
      <c r="BB156" t="e">
        <f>物品!#REF!</f>
        <v>#REF!</v>
      </c>
      <c r="BC156" t="e">
        <f>物品!#REF!</f>
        <v>#REF!</v>
      </c>
      <c r="BD156" t="e">
        <f>物品!#REF!</f>
        <v>#REF!</v>
      </c>
      <c r="BE156" t="e">
        <f t="shared" si="32"/>
        <v>#REF!</v>
      </c>
      <c r="BF156" t="e">
        <f>物品!#REF!</f>
        <v>#REF!</v>
      </c>
      <c r="BG156" t="e">
        <f>物品!#REF!</f>
        <v>#REF!</v>
      </c>
      <c r="BH156" t="e">
        <f>物品!#REF!</f>
        <v>#REF!</v>
      </c>
      <c r="BI156" t="e">
        <f>物品!#REF!</f>
        <v>#REF!</v>
      </c>
      <c r="BJ156" t="e">
        <f>物品!#REF!</f>
        <v>#REF!</v>
      </c>
      <c r="BK156" t="e">
        <f>物品!#REF!</f>
        <v>#REF!</v>
      </c>
      <c r="BL156" t="e">
        <f>物品!#REF!</f>
        <v>#REF!</v>
      </c>
      <c r="BM156" t="e">
        <f>物品!#REF!</f>
        <v>#REF!</v>
      </c>
      <c r="BN156" t="e">
        <f>物品!#REF!</f>
        <v>#REF!</v>
      </c>
      <c r="BO156" t="e">
        <f>物品!#REF!</f>
        <v>#REF!</v>
      </c>
      <c r="BP156" t="e">
        <f t="shared" si="33"/>
        <v>#REF!</v>
      </c>
      <c r="BQ156" t="e">
        <f>物品!#REF!</f>
        <v>#REF!</v>
      </c>
      <c r="BR156" t="e">
        <f>物品!#REF!</f>
        <v>#REF!</v>
      </c>
      <c r="BS156" t="e">
        <f>物品!#REF!</f>
        <v>#REF!</v>
      </c>
      <c r="BT156" t="e">
        <f>物品!#REF!</f>
        <v>#REF!</v>
      </c>
      <c r="BU156" t="e">
        <f>物品!#REF!</f>
        <v>#REF!</v>
      </c>
      <c r="BV156" t="e">
        <f>物品!#REF!</f>
        <v>#REF!</v>
      </c>
      <c r="BW156" t="e">
        <f>物品!#REF!</f>
        <v>#REF!</v>
      </c>
      <c r="BX156" t="e">
        <f>物品!#REF!</f>
        <v>#REF!</v>
      </c>
      <c r="BY156" t="e">
        <f>物品!#REF!</f>
        <v>#REF!</v>
      </c>
      <c r="BZ156" t="e">
        <f>物品!#REF!</f>
        <v>#REF!</v>
      </c>
      <c r="CA156" t="e">
        <f t="shared" si="34"/>
        <v>#REF!</v>
      </c>
      <c r="CB156" t="e">
        <f t="shared" si="35"/>
        <v>#REF!</v>
      </c>
      <c r="CC156" t="e">
        <f t="shared" si="36"/>
        <v>#REF!</v>
      </c>
      <c r="CD156" t="e">
        <f t="shared" si="37"/>
        <v>#REF!</v>
      </c>
      <c r="CE156" t="e">
        <f t="shared" si="38"/>
        <v>#REF!</v>
      </c>
      <c r="CF156" t="e">
        <f t="shared" si="39"/>
        <v>#REF!</v>
      </c>
      <c r="CG156" t="e">
        <f t="shared" si="40"/>
        <v>#REF!</v>
      </c>
      <c r="CH156" t="e">
        <f t="shared" si="41"/>
        <v>#REF!</v>
      </c>
    </row>
    <row r="157" spans="1:86">
      <c r="A157" t="e">
        <f>物品!#REF!</f>
        <v>#REF!</v>
      </c>
      <c r="B157" t="e">
        <f>物品!#REF!</f>
        <v>#REF!</v>
      </c>
      <c r="C157" t="e">
        <f>物品!#REF!</f>
        <v>#REF!</v>
      </c>
      <c r="D157" t="e">
        <f>物品!#REF!</f>
        <v>#REF!</v>
      </c>
      <c r="E157" t="e">
        <f>物品!#REF!</f>
        <v>#REF!</v>
      </c>
      <c r="F157" t="e">
        <f>物品!#REF!</f>
        <v>#REF!</v>
      </c>
      <c r="G157" t="e">
        <f>物品!#REF!</f>
        <v>#REF!</v>
      </c>
      <c r="H157" t="e">
        <f>物品!#REF!</f>
        <v>#REF!</v>
      </c>
      <c r="I157" t="e">
        <f>物品!#REF!</f>
        <v>#REF!</v>
      </c>
      <c r="J157" t="e">
        <f>物品!#REF!</f>
        <v>#REF!</v>
      </c>
      <c r="K157" t="e">
        <f>物品!#REF!</f>
        <v>#REF!</v>
      </c>
      <c r="L157" t="e">
        <f>物品!#REF!</f>
        <v>#REF!</v>
      </c>
      <c r="M157" t="e">
        <f t="shared" si="28"/>
        <v>#REF!</v>
      </c>
      <c r="N157" t="e">
        <f>物品!#REF!</f>
        <v>#REF!</v>
      </c>
      <c r="O157" t="e">
        <f>物品!#REF!</f>
        <v>#REF!</v>
      </c>
      <c r="P157" t="e">
        <f>物品!#REF!</f>
        <v>#REF!</v>
      </c>
      <c r="Q157" t="e">
        <f>物品!#REF!</f>
        <v>#REF!</v>
      </c>
      <c r="R157" t="e">
        <f>物品!#REF!</f>
        <v>#REF!</v>
      </c>
      <c r="S157" t="e">
        <f>物品!#REF!</f>
        <v>#REF!</v>
      </c>
      <c r="T157" t="e">
        <f>物品!#REF!</f>
        <v>#REF!</v>
      </c>
      <c r="U157" t="e">
        <f>物品!#REF!</f>
        <v>#REF!</v>
      </c>
      <c r="V157" t="e">
        <f>物品!#REF!</f>
        <v>#REF!</v>
      </c>
      <c r="W157" t="e">
        <f>物品!#REF!</f>
        <v>#REF!</v>
      </c>
      <c r="X157" t="e">
        <f t="shared" si="29"/>
        <v>#REF!</v>
      </c>
      <c r="Y157" t="e">
        <f>物品!#REF!</f>
        <v>#REF!</v>
      </c>
      <c r="Z157" t="e">
        <f>物品!#REF!</f>
        <v>#REF!</v>
      </c>
      <c r="AA157" t="e">
        <f>物品!#REF!</f>
        <v>#REF!</v>
      </c>
      <c r="AB157" t="e">
        <f>物品!#REF!</f>
        <v>#REF!</v>
      </c>
      <c r="AC157" t="e">
        <f>物品!#REF!</f>
        <v>#REF!</v>
      </c>
      <c r="AD157" t="e">
        <f>物品!#REF!</f>
        <v>#REF!</v>
      </c>
      <c r="AE157" t="e">
        <f>物品!#REF!</f>
        <v>#REF!</v>
      </c>
      <c r="AF157" t="e">
        <f>物品!#REF!</f>
        <v>#REF!</v>
      </c>
      <c r="AG157" t="e">
        <f>物品!#REF!</f>
        <v>#REF!</v>
      </c>
      <c r="AH157" t="e">
        <f>物品!#REF!</f>
        <v>#REF!</v>
      </c>
      <c r="AI157" t="e">
        <f t="shared" si="30"/>
        <v>#REF!</v>
      </c>
      <c r="AJ157" t="e">
        <f>物品!#REF!</f>
        <v>#REF!</v>
      </c>
      <c r="AK157" t="e">
        <f>物品!#REF!</f>
        <v>#REF!</v>
      </c>
      <c r="AL157" t="e">
        <f>物品!#REF!</f>
        <v>#REF!</v>
      </c>
      <c r="AM157" t="e">
        <f>物品!#REF!</f>
        <v>#REF!</v>
      </c>
      <c r="AN157" t="e">
        <f>物品!#REF!</f>
        <v>#REF!</v>
      </c>
      <c r="AO157" t="e">
        <f>物品!#REF!</f>
        <v>#REF!</v>
      </c>
      <c r="AP157" t="e">
        <f>物品!#REF!</f>
        <v>#REF!</v>
      </c>
      <c r="AQ157" t="e">
        <f>物品!#REF!</f>
        <v>#REF!</v>
      </c>
      <c r="AR157" t="e">
        <f>物品!#REF!</f>
        <v>#REF!</v>
      </c>
      <c r="AS157" t="e">
        <f>物品!#REF!</f>
        <v>#REF!</v>
      </c>
      <c r="AT157" t="e">
        <f t="shared" si="31"/>
        <v>#REF!</v>
      </c>
      <c r="AU157" t="e">
        <f>物品!#REF!</f>
        <v>#REF!</v>
      </c>
      <c r="AV157" t="e">
        <f>物品!#REF!</f>
        <v>#REF!</v>
      </c>
      <c r="AW157" t="e">
        <f>物品!#REF!</f>
        <v>#REF!</v>
      </c>
      <c r="AX157" t="e">
        <f>物品!#REF!</f>
        <v>#REF!</v>
      </c>
      <c r="AY157" t="e">
        <f>物品!#REF!</f>
        <v>#REF!</v>
      </c>
      <c r="AZ157" t="e">
        <f>物品!#REF!</f>
        <v>#REF!</v>
      </c>
      <c r="BA157" t="e">
        <f>物品!#REF!</f>
        <v>#REF!</v>
      </c>
      <c r="BB157" t="e">
        <f>物品!#REF!</f>
        <v>#REF!</v>
      </c>
      <c r="BC157" t="e">
        <f>物品!#REF!</f>
        <v>#REF!</v>
      </c>
      <c r="BD157" t="e">
        <f>物品!#REF!</f>
        <v>#REF!</v>
      </c>
      <c r="BE157" t="e">
        <f t="shared" si="32"/>
        <v>#REF!</v>
      </c>
      <c r="BF157" t="e">
        <f>物品!#REF!</f>
        <v>#REF!</v>
      </c>
      <c r="BG157" t="e">
        <f>物品!#REF!</f>
        <v>#REF!</v>
      </c>
      <c r="BH157" t="e">
        <f>物品!#REF!</f>
        <v>#REF!</v>
      </c>
      <c r="BI157" t="e">
        <f>物品!#REF!</f>
        <v>#REF!</v>
      </c>
      <c r="BJ157" t="e">
        <f>物品!#REF!</f>
        <v>#REF!</v>
      </c>
      <c r="BK157" t="e">
        <f>物品!#REF!</f>
        <v>#REF!</v>
      </c>
      <c r="BL157" t="e">
        <f>物品!#REF!</f>
        <v>#REF!</v>
      </c>
      <c r="BM157" t="e">
        <f>物品!#REF!</f>
        <v>#REF!</v>
      </c>
      <c r="BN157" t="e">
        <f>物品!#REF!</f>
        <v>#REF!</v>
      </c>
      <c r="BO157" t="e">
        <f>物品!#REF!</f>
        <v>#REF!</v>
      </c>
      <c r="BP157" t="e">
        <f t="shared" si="33"/>
        <v>#REF!</v>
      </c>
      <c r="BQ157" t="e">
        <f>物品!#REF!</f>
        <v>#REF!</v>
      </c>
      <c r="BR157" t="e">
        <f>物品!#REF!</f>
        <v>#REF!</v>
      </c>
      <c r="BS157" t="e">
        <f>物品!#REF!</f>
        <v>#REF!</v>
      </c>
      <c r="BT157" t="e">
        <f>物品!#REF!</f>
        <v>#REF!</v>
      </c>
      <c r="BU157" t="e">
        <f>物品!#REF!</f>
        <v>#REF!</v>
      </c>
      <c r="BV157" t="e">
        <f>物品!#REF!</f>
        <v>#REF!</v>
      </c>
      <c r="BW157" t="e">
        <f>物品!#REF!</f>
        <v>#REF!</v>
      </c>
      <c r="BX157" t="e">
        <f>物品!#REF!</f>
        <v>#REF!</v>
      </c>
      <c r="BY157" t="e">
        <f>物品!#REF!</f>
        <v>#REF!</v>
      </c>
      <c r="BZ157" t="e">
        <f>物品!#REF!</f>
        <v>#REF!</v>
      </c>
      <c r="CA157" t="e">
        <f t="shared" si="34"/>
        <v>#REF!</v>
      </c>
      <c r="CB157" t="e">
        <f t="shared" si="35"/>
        <v>#REF!</v>
      </c>
      <c r="CC157" t="e">
        <f t="shared" si="36"/>
        <v>#REF!</v>
      </c>
      <c r="CD157" t="e">
        <f t="shared" si="37"/>
        <v>#REF!</v>
      </c>
      <c r="CE157" t="e">
        <f t="shared" si="38"/>
        <v>#REF!</v>
      </c>
      <c r="CF157" t="e">
        <f t="shared" si="39"/>
        <v>#REF!</v>
      </c>
      <c r="CG157" t="e">
        <f t="shared" si="40"/>
        <v>#REF!</v>
      </c>
      <c r="CH157" t="e">
        <f t="shared" si="41"/>
        <v>#REF!</v>
      </c>
    </row>
    <row r="158" spans="1:86">
      <c r="A158" t="e">
        <f>物品!#REF!</f>
        <v>#REF!</v>
      </c>
      <c r="B158" t="e">
        <f>物品!#REF!</f>
        <v>#REF!</v>
      </c>
      <c r="C158" t="e">
        <f>物品!#REF!</f>
        <v>#REF!</v>
      </c>
      <c r="D158" t="e">
        <f>物品!#REF!</f>
        <v>#REF!</v>
      </c>
      <c r="E158" t="e">
        <f>物品!#REF!</f>
        <v>#REF!</v>
      </c>
      <c r="F158" t="e">
        <f>物品!#REF!</f>
        <v>#REF!</v>
      </c>
      <c r="G158" t="e">
        <f>物品!#REF!</f>
        <v>#REF!</v>
      </c>
      <c r="H158" t="e">
        <f>物品!#REF!</f>
        <v>#REF!</v>
      </c>
      <c r="I158" t="e">
        <f>物品!#REF!</f>
        <v>#REF!</v>
      </c>
      <c r="J158" t="e">
        <f>物品!#REF!</f>
        <v>#REF!</v>
      </c>
      <c r="K158" t="e">
        <f>物品!#REF!</f>
        <v>#REF!</v>
      </c>
      <c r="L158" t="e">
        <f>物品!#REF!</f>
        <v>#REF!</v>
      </c>
      <c r="M158" t="e">
        <f t="shared" si="28"/>
        <v>#REF!</v>
      </c>
      <c r="N158" t="e">
        <f>物品!#REF!</f>
        <v>#REF!</v>
      </c>
      <c r="O158" t="e">
        <f>物品!#REF!</f>
        <v>#REF!</v>
      </c>
      <c r="P158" t="e">
        <f>物品!#REF!</f>
        <v>#REF!</v>
      </c>
      <c r="Q158" t="e">
        <f>物品!#REF!</f>
        <v>#REF!</v>
      </c>
      <c r="R158" t="e">
        <f>物品!#REF!</f>
        <v>#REF!</v>
      </c>
      <c r="S158" t="e">
        <f>物品!#REF!</f>
        <v>#REF!</v>
      </c>
      <c r="T158" t="e">
        <f>物品!#REF!</f>
        <v>#REF!</v>
      </c>
      <c r="U158" t="e">
        <f>物品!#REF!</f>
        <v>#REF!</v>
      </c>
      <c r="V158" t="e">
        <f>物品!#REF!</f>
        <v>#REF!</v>
      </c>
      <c r="W158" t="e">
        <f>物品!#REF!</f>
        <v>#REF!</v>
      </c>
      <c r="X158" t="e">
        <f t="shared" si="29"/>
        <v>#REF!</v>
      </c>
      <c r="Y158" t="e">
        <f>物品!#REF!</f>
        <v>#REF!</v>
      </c>
      <c r="Z158" t="e">
        <f>物品!#REF!</f>
        <v>#REF!</v>
      </c>
      <c r="AA158" t="e">
        <f>物品!#REF!</f>
        <v>#REF!</v>
      </c>
      <c r="AB158" t="e">
        <f>物品!#REF!</f>
        <v>#REF!</v>
      </c>
      <c r="AC158" t="e">
        <f>物品!#REF!</f>
        <v>#REF!</v>
      </c>
      <c r="AD158" t="e">
        <f>物品!#REF!</f>
        <v>#REF!</v>
      </c>
      <c r="AE158" t="e">
        <f>物品!#REF!</f>
        <v>#REF!</v>
      </c>
      <c r="AF158" t="e">
        <f>物品!#REF!</f>
        <v>#REF!</v>
      </c>
      <c r="AG158" t="e">
        <f>物品!#REF!</f>
        <v>#REF!</v>
      </c>
      <c r="AH158" t="e">
        <f>物品!#REF!</f>
        <v>#REF!</v>
      </c>
      <c r="AI158" t="e">
        <f t="shared" si="30"/>
        <v>#REF!</v>
      </c>
      <c r="AJ158" t="e">
        <f>物品!#REF!</f>
        <v>#REF!</v>
      </c>
      <c r="AK158" t="e">
        <f>物品!#REF!</f>
        <v>#REF!</v>
      </c>
      <c r="AL158" t="e">
        <f>物品!#REF!</f>
        <v>#REF!</v>
      </c>
      <c r="AM158" t="e">
        <f>物品!#REF!</f>
        <v>#REF!</v>
      </c>
      <c r="AN158" t="e">
        <f>物品!#REF!</f>
        <v>#REF!</v>
      </c>
      <c r="AO158" t="e">
        <f>物品!#REF!</f>
        <v>#REF!</v>
      </c>
      <c r="AP158" t="e">
        <f>物品!#REF!</f>
        <v>#REF!</v>
      </c>
      <c r="AQ158" t="e">
        <f>物品!#REF!</f>
        <v>#REF!</v>
      </c>
      <c r="AR158" t="e">
        <f>物品!#REF!</f>
        <v>#REF!</v>
      </c>
      <c r="AS158" t="e">
        <f>物品!#REF!</f>
        <v>#REF!</v>
      </c>
      <c r="AT158" t="e">
        <f t="shared" si="31"/>
        <v>#REF!</v>
      </c>
      <c r="AU158" t="e">
        <f>物品!#REF!</f>
        <v>#REF!</v>
      </c>
      <c r="AV158" t="e">
        <f>物品!#REF!</f>
        <v>#REF!</v>
      </c>
      <c r="AW158" t="e">
        <f>物品!#REF!</f>
        <v>#REF!</v>
      </c>
      <c r="AX158" t="e">
        <f>物品!#REF!</f>
        <v>#REF!</v>
      </c>
      <c r="AY158" t="e">
        <f>物品!#REF!</f>
        <v>#REF!</v>
      </c>
      <c r="AZ158" t="e">
        <f>物品!#REF!</f>
        <v>#REF!</v>
      </c>
      <c r="BA158" t="e">
        <f>物品!#REF!</f>
        <v>#REF!</v>
      </c>
      <c r="BB158" t="e">
        <f>物品!#REF!</f>
        <v>#REF!</v>
      </c>
      <c r="BC158" t="e">
        <f>物品!#REF!</f>
        <v>#REF!</v>
      </c>
      <c r="BD158" t="e">
        <f>物品!#REF!</f>
        <v>#REF!</v>
      </c>
      <c r="BE158" t="e">
        <f t="shared" si="32"/>
        <v>#REF!</v>
      </c>
      <c r="BF158" t="e">
        <f>物品!#REF!</f>
        <v>#REF!</v>
      </c>
      <c r="BG158" t="e">
        <f>物品!#REF!</f>
        <v>#REF!</v>
      </c>
      <c r="BH158" t="e">
        <f>物品!#REF!</f>
        <v>#REF!</v>
      </c>
      <c r="BI158" t="e">
        <f>物品!#REF!</f>
        <v>#REF!</v>
      </c>
      <c r="BJ158" t="e">
        <f>物品!#REF!</f>
        <v>#REF!</v>
      </c>
      <c r="BK158" t="e">
        <f>物品!#REF!</f>
        <v>#REF!</v>
      </c>
      <c r="BL158" t="e">
        <f>物品!#REF!</f>
        <v>#REF!</v>
      </c>
      <c r="BM158" t="e">
        <f>物品!#REF!</f>
        <v>#REF!</v>
      </c>
      <c r="BN158" t="e">
        <f>物品!#REF!</f>
        <v>#REF!</v>
      </c>
      <c r="BO158" t="e">
        <f>物品!#REF!</f>
        <v>#REF!</v>
      </c>
      <c r="BP158" t="e">
        <f t="shared" si="33"/>
        <v>#REF!</v>
      </c>
      <c r="BQ158" t="e">
        <f>物品!#REF!</f>
        <v>#REF!</v>
      </c>
      <c r="BR158" t="e">
        <f>物品!#REF!</f>
        <v>#REF!</v>
      </c>
      <c r="BS158" t="e">
        <f>物品!#REF!</f>
        <v>#REF!</v>
      </c>
      <c r="BT158" t="e">
        <f>物品!#REF!</f>
        <v>#REF!</v>
      </c>
      <c r="BU158" t="e">
        <f>物品!#REF!</f>
        <v>#REF!</v>
      </c>
      <c r="BV158" t="e">
        <f>物品!#REF!</f>
        <v>#REF!</v>
      </c>
      <c r="BW158" t="e">
        <f>物品!#REF!</f>
        <v>#REF!</v>
      </c>
      <c r="BX158" t="e">
        <f>物品!#REF!</f>
        <v>#REF!</v>
      </c>
      <c r="BY158" t="e">
        <f>物品!#REF!</f>
        <v>#REF!</v>
      </c>
      <c r="BZ158" t="e">
        <f>物品!#REF!</f>
        <v>#REF!</v>
      </c>
      <c r="CA158" t="e">
        <f t="shared" si="34"/>
        <v>#REF!</v>
      </c>
      <c r="CB158" t="e">
        <f t="shared" si="35"/>
        <v>#REF!</v>
      </c>
      <c r="CC158" t="e">
        <f t="shared" si="36"/>
        <v>#REF!</v>
      </c>
      <c r="CD158" t="e">
        <f t="shared" si="37"/>
        <v>#REF!</v>
      </c>
      <c r="CE158" t="e">
        <f t="shared" si="38"/>
        <v>#REF!</v>
      </c>
      <c r="CF158" t="e">
        <f t="shared" si="39"/>
        <v>#REF!</v>
      </c>
      <c r="CG158" t="e">
        <f t="shared" si="40"/>
        <v>#REF!</v>
      </c>
      <c r="CH158" t="e">
        <f t="shared" si="41"/>
        <v>#REF!</v>
      </c>
    </row>
    <row r="159" spans="1:86">
      <c r="A159" t="e">
        <f>物品!#REF!</f>
        <v>#REF!</v>
      </c>
      <c r="B159" t="e">
        <f>物品!#REF!</f>
        <v>#REF!</v>
      </c>
      <c r="C159" t="e">
        <f>物品!#REF!</f>
        <v>#REF!</v>
      </c>
      <c r="D159" t="e">
        <f>物品!#REF!</f>
        <v>#REF!</v>
      </c>
      <c r="E159" t="e">
        <f>物品!#REF!</f>
        <v>#REF!</v>
      </c>
      <c r="F159" t="e">
        <f>物品!#REF!</f>
        <v>#REF!</v>
      </c>
      <c r="G159" t="e">
        <f>物品!#REF!</f>
        <v>#REF!</v>
      </c>
      <c r="H159" t="e">
        <f>物品!#REF!</f>
        <v>#REF!</v>
      </c>
      <c r="I159" t="e">
        <f>物品!#REF!</f>
        <v>#REF!</v>
      </c>
      <c r="J159" t="e">
        <f>物品!#REF!</f>
        <v>#REF!</v>
      </c>
      <c r="K159" t="e">
        <f>物品!#REF!</f>
        <v>#REF!</v>
      </c>
      <c r="L159" t="e">
        <f>物品!#REF!</f>
        <v>#REF!</v>
      </c>
      <c r="M159" t="e">
        <f t="shared" si="28"/>
        <v>#REF!</v>
      </c>
      <c r="N159" t="e">
        <f>物品!#REF!</f>
        <v>#REF!</v>
      </c>
      <c r="O159" t="e">
        <f>物品!#REF!</f>
        <v>#REF!</v>
      </c>
      <c r="P159" t="e">
        <f>物品!#REF!</f>
        <v>#REF!</v>
      </c>
      <c r="Q159" t="e">
        <f>物品!#REF!</f>
        <v>#REF!</v>
      </c>
      <c r="R159" t="e">
        <f>物品!#REF!</f>
        <v>#REF!</v>
      </c>
      <c r="S159" t="e">
        <f>物品!#REF!</f>
        <v>#REF!</v>
      </c>
      <c r="T159" t="e">
        <f>物品!#REF!</f>
        <v>#REF!</v>
      </c>
      <c r="U159" t="e">
        <f>物品!#REF!</f>
        <v>#REF!</v>
      </c>
      <c r="V159" t="e">
        <f>物品!#REF!</f>
        <v>#REF!</v>
      </c>
      <c r="W159" t="e">
        <f>物品!#REF!</f>
        <v>#REF!</v>
      </c>
      <c r="X159" t="e">
        <f t="shared" si="29"/>
        <v>#REF!</v>
      </c>
      <c r="Y159" t="e">
        <f>物品!#REF!</f>
        <v>#REF!</v>
      </c>
      <c r="Z159" t="e">
        <f>物品!#REF!</f>
        <v>#REF!</v>
      </c>
      <c r="AA159" t="e">
        <f>物品!#REF!</f>
        <v>#REF!</v>
      </c>
      <c r="AB159" t="e">
        <f>物品!#REF!</f>
        <v>#REF!</v>
      </c>
      <c r="AC159" t="e">
        <f>物品!#REF!</f>
        <v>#REF!</v>
      </c>
      <c r="AD159" t="e">
        <f>物品!#REF!</f>
        <v>#REF!</v>
      </c>
      <c r="AE159" t="e">
        <f>物品!#REF!</f>
        <v>#REF!</v>
      </c>
      <c r="AF159" t="e">
        <f>物品!#REF!</f>
        <v>#REF!</v>
      </c>
      <c r="AG159" t="e">
        <f>物品!#REF!</f>
        <v>#REF!</v>
      </c>
      <c r="AH159" t="e">
        <f>物品!#REF!</f>
        <v>#REF!</v>
      </c>
      <c r="AI159" t="e">
        <f t="shared" si="30"/>
        <v>#REF!</v>
      </c>
      <c r="AJ159" t="e">
        <f>物品!#REF!</f>
        <v>#REF!</v>
      </c>
      <c r="AK159" t="e">
        <f>物品!#REF!</f>
        <v>#REF!</v>
      </c>
      <c r="AL159" t="e">
        <f>物品!#REF!</f>
        <v>#REF!</v>
      </c>
      <c r="AM159" t="e">
        <f>物品!#REF!</f>
        <v>#REF!</v>
      </c>
      <c r="AN159" t="e">
        <f>物品!#REF!</f>
        <v>#REF!</v>
      </c>
      <c r="AO159" t="e">
        <f>物品!#REF!</f>
        <v>#REF!</v>
      </c>
      <c r="AP159" t="e">
        <f>物品!#REF!</f>
        <v>#REF!</v>
      </c>
      <c r="AQ159" t="e">
        <f>物品!#REF!</f>
        <v>#REF!</v>
      </c>
      <c r="AR159" t="e">
        <f>物品!#REF!</f>
        <v>#REF!</v>
      </c>
      <c r="AS159" t="e">
        <f>物品!#REF!</f>
        <v>#REF!</v>
      </c>
      <c r="AT159" t="e">
        <f t="shared" si="31"/>
        <v>#REF!</v>
      </c>
      <c r="AU159" t="e">
        <f>物品!#REF!</f>
        <v>#REF!</v>
      </c>
      <c r="AV159" t="e">
        <f>物品!#REF!</f>
        <v>#REF!</v>
      </c>
      <c r="AW159" t="e">
        <f>物品!#REF!</f>
        <v>#REF!</v>
      </c>
      <c r="AX159" t="e">
        <f>物品!#REF!</f>
        <v>#REF!</v>
      </c>
      <c r="AY159" t="e">
        <f>物品!#REF!</f>
        <v>#REF!</v>
      </c>
      <c r="AZ159" t="e">
        <f>物品!#REF!</f>
        <v>#REF!</v>
      </c>
      <c r="BA159" t="e">
        <f>物品!#REF!</f>
        <v>#REF!</v>
      </c>
      <c r="BB159" t="e">
        <f>物品!#REF!</f>
        <v>#REF!</v>
      </c>
      <c r="BC159" t="e">
        <f>物品!#REF!</f>
        <v>#REF!</v>
      </c>
      <c r="BD159" t="e">
        <f>物品!#REF!</f>
        <v>#REF!</v>
      </c>
      <c r="BE159" t="e">
        <f t="shared" si="32"/>
        <v>#REF!</v>
      </c>
      <c r="BF159" t="e">
        <f>物品!#REF!</f>
        <v>#REF!</v>
      </c>
      <c r="BG159" t="e">
        <f>物品!#REF!</f>
        <v>#REF!</v>
      </c>
      <c r="BH159" t="e">
        <f>物品!#REF!</f>
        <v>#REF!</v>
      </c>
      <c r="BI159" t="e">
        <f>物品!#REF!</f>
        <v>#REF!</v>
      </c>
      <c r="BJ159" t="e">
        <f>物品!#REF!</f>
        <v>#REF!</v>
      </c>
      <c r="BK159" t="e">
        <f>物品!#REF!</f>
        <v>#REF!</v>
      </c>
      <c r="BL159" t="e">
        <f>物品!#REF!</f>
        <v>#REF!</v>
      </c>
      <c r="BM159" t="e">
        <f>物品!#REF!</f>
        <v>#REF!</v>
      </c>
      <c r="BN159" t="e">
        <f>物品!#REF!</f>
        <v>#REF!</v>
      </c>
      <c r="BO159" t="e">
        <f>物品!#REF!</f>
        <v>#REF!</v>
      </c>
      <c r="BP159" t="e">
        <f t="shared" si="33"/>
        <v>#REF!</v>
      </c>
      <c r="BQ159" t="e">
        <f>物品!#REF!</f>
        <v>#REF!</v>
      </c>
      <c r="BR159" t="e">
        <f>物品!#REF!</f>
        <v>#REF!</v>
      </c>
      <c r="BS159" t="e">
        <f>物品!#REF!</f>
        <v>#REF!</v>
      </c>
      <c r="BT159" t="e">
        <f>物品!#REF!</f>
        <v>#REF!</v>
      </c>
      <c r="BU159" t="e">
        <f>物品!#REF!</f>
        <v>#REF!</v>
      </c>
      <c r="BV159" t="e">
        <f>物品!#REF!</f>
        <v>#REF!</v>
      </c>
      <c r="BW159" t="e">
        <f>物品!#REF!</f>
        <v>#REF!</v>
      </c>
      <c r="BX159" t="e">
        <f>物品!#REF!</f>
        <v>#REF!</v>
      </c>
      <c r="BY159" t="e">
        <f>物品!#REF!</f>
        <v>#REF!</v>
      </c>
      <c r="BZ159" t="e">
        <f>物品!#REF!</f>
        <v>#REF!</v>
      </c>
      <c r="CA159" t="e">
        <f t="shared" si="34"/>
        <v>#REF!</v>
      </c>
      <c r="CB159" t="e">
        <f t="shared" si="35"/>
        <v>#REF!</v>
      </c>
      <c r="CC159" t="e">
        <f t="shared" si="36"/>
        <v>#REF!</v>
      </c>
      <c r="CD159" t="e">
        <f t="shared" si="37"/>
        <v>#REF!</v>
      </c>
      <c r="CE159" t="e">
        <f t="shared" si="38"/>
        <v>#REF!</v>
      </c>
      <c r="CF159" t="e">
        <f t="shared" si="39"/>
        <v>#REF!</v>
      </c>
      <c r="CG159" t="e">
        <f t="shared" si="40"/>
        <v>#REF!</v>
      </c>
      <c r="CH159" t="e">
        <f t="shared" si="41"/>
        <v>#REF!</v>
      </c>
    </row>
    <row r="160" spans="1:86">
      <c r="A160" t="e">
        <f>物品!#REF!</f>
        <v>#REF!</v>
      </c>
      <c r="B160" t="e">
        <f>物品!#REF!</f>
        <v>#REF!</v>
      </c>
      <c r="C160" t="e">
        <f>物品!#REF!</f>
        <v>#REF!</v>
      </c>
      <c r="D160" t="e">
        <f>物品!#REF!</f>
        <v>#REF!</v>
      </c>
      <c r="E160" t="e">
        <f>物品!#REF!</f>
        <v>#REF!</v>
      </c>
      <c r="F160" t="e">
        <f>物品!#REF!</f>
        <v>#REF!</v>
      </c>
      <c r="G160" t="e">
        <f>物品!#REF!</f>
        <v>#REF!</v>
      </c>
      <c r="H160" t="e">
        <f>物品!#REF!</f>
        <v>#REF!</v>
      </c>
      <c r="I160" t="e">
        <f>物品!#REF!</f>
        <v>#REF!</v>
      </c>
      <c r="J160" t="e">
        <f>物品!#REF!</f>
        <v>#REF!</v>
      </c>
      <c r="K160" t="e">
        <f>物品!#REF!</f>
        <v>#REF!</v>
      </c>
      <c r="L160" t="e">
        <f>物品!#REF!</f>
        <v>#REF!</v>
      </c>
      <c r="M160" t="e">
        <f t="shared" si="28"/>
        <v>#REF!</v>
      </c>
      <c r="N160" t="e">
        <f>物品!#REF!</f>
        <v>#REF!</v>
      </c>
      <c r="O160" t="e">
        <f>物品!#REF!</f>
        <v>#REF!</v>
      </c>
      <c r="P160" t="e">
        <f>物品!#REF!</f>
        <v>#REF!</v>
      </c>
      <c r="Q160" t="e">
        <f>物品!#REF!</f>
        <v>#REF!</v>
      </c>
      <c r="R160" t="e">
        <f>物品!#REF!</f>
        <v>#REF!</v>
      </c>
      <c r="S160" t="e">
        <f>物品!#REF!</f>
        <v>#REF!</v>
      </c>
      <c r="T160" t="e">
        <f>物品!#REF!</f>
        <v>#REF!</v>
      </c>
      <c r="U160" t="e">
        <f>物品!#REF!</f>
        <v>#REF!</v>
      </c>
      <c r="V160" t="e">
        <f>物品!#REF!</f>
        <v>#REF!</v>
      </c>
      <c r="W160" t="e">
        <f>物品!#REF!</f>
        <v>#REF!</v>
      </c>
      <c r="X160" t="e">
        <f t="shared" si="29"/>
        <v>#REF!</v>
      </c>
      <c r="Y160" t="e">
        <f>物品!#REF!</f>
        <v>#REF!</v>
      </c>
      <c r="Z160" t="e">
        <f>物品!#REF!</f>
        <v>#REF!</v>
      </c>
      <c r="AA160" t="e">
        <f>物品!#REF!</f>
        <v>#REF!</v>
      </c>
      <c r="AB160" t="e">
        <f>物品!#REF!</f>
        <v>#REF!</v>
      </c>
      <c r="AC160" t="e">
        <f>物品!#REF!</f>
        <v>#REF!</v>
      </c>
      <c r="AD160" t="e">
        <f>物品!#REF!</f>
        <v>#REF!</v>
      </c>
      <c r="AE160" t="e">
        <f>物品!#REF!</f>
        <v>#REF!</v>
      </c>
      <c r="AF160" t="e">
        <f>物品!#REF!</f>
        <v>#REF!</v>
      </c>
      <c r="AG160" t="e">
        <f>物品!#REF!</f>
        <v>#REF!</v>
      </c>
      <c r="AH160" t="e">
        <f>物品!#REF!</f>
        <v>#REF!</v>
      </c>
      <c r="AI160" t="e">
        <f t="shared" si="30"/>
        <v>#REF!</v>
      </c>
      <c r="AJ160" t="e">
        <f>物品!#REF!</f>
        <v>#REF!</v>
      </c>
      <c r="AK160" t="e">
        <f>物品!#REF!</f>
        <v>#REF!</v>
      </c>
      <c r="AL160" t="e">
        <f>物品!#REF!</f>
        <v>#REF!</v>
      </c>
      <c r="AM160" t="e">
        <f>物品!#REF!</f>
        <v>#REF!</v>
      </c>
      <c r="AN160" t="e">
        <f>物品!#REF!</f>
        <v>#REF!</v>
      </c>
      <c r="AO160" t="e">
        <f>物品!#REF!</f>
        <v>#REF!</v>
      </c>
      <c r="AP160" t="e">
        <f>物品!#REF!</f>
        <v>#REF!</v>
      </c>
      <c r="AQ160" t="e">
        <f>物品!#REF!</f>
        <v>#REF!</v>
      </c>
      <c r="AR160" t="e">
        <f>物品!#REF!</f>
        <v>#REF!</v>
      </c>
      <c r="AS160" t="e">
        <f>物品!#REF!</f>
        <v>#REF!</v>
      </c>
      <c r="AT160" t="e">
        <f t="shared" si="31"/>
        <v>#REF!</v>
      </c>
      <c r="AU160" t="e">
        <f>物品!#REF!</f>
        <v>#REF!</v>
      </c>
      <c r="AV160" t="e">
        <f>物品!#REF!</f>
        <v>#REF!</v>
      </c>
      <c r="AW160" t="e">
        <f>物品!#REF!</f>
        <v>#REF!</v>
      </c>
      <c r="AX160" t="e">
        <f>物品!#REF!</f>
        <v>#REF!</v>
      </c>
      <c r="AY160" t="e">
        <f>物品!#REF!</f>
        <v>#REF!</v>
      </c>
      <c r="AZ160" t="e">
        <f>物品!#REF!</f>
        <v>#REF!</v>
      </c>
      <c r="BA160" t="e">
        <f>物品!#REF!</f>
        <v>#REF!</v>
      </c>
      <c r="BB160" t="e">
        <f>物品!#REF!</f>
        <v>#REF!</v>
      </c>
      <c r="BC160" t="e">
        <f>物品!#REF!</f>
        <v>#REF!</v>
      </c>
      <c r="BD160" t="e">
        <f>物品!#REF!</f>
        <v>#REF!</v>
      </c>
      <c r="BE160" t="e">
        <f t="shared" si="32"/>
        <v>#REF!</v>
      </c>
      <c r="BF160" t="e">
        <f>物品!#REF!</f>
        <v>#REF!</v>
      </c>
      <c r="BG160" t="e">
        <f>物品!#REF!</f>
        <v>#REF!</v>
      </c>
      <c r="BH160" t="e">
        <f>物品!#REF!</f>
        <v>#REF!</v>
      </c>
      <c r="BI160" t="e">
        <f>物品!#REF!</f>
        <v>#REF!</v>
      </c>
      <c r="BJ160" t="e">
        <f>物品!#REF!</f>
        <v>#REF!</v>
      </c>
      <c r="BK160" t="e">
        <f>物品!#REF!</f>
        <v>#REF!</v>
      </c>
      <c r="BL160" t="e">
        <f>物品!#REF!</f>
        <v>#REF!</v>
      </c>
      <c r="BM160" t="e">
        <f>物品!#REF!</f>
        <v>#REF!</v>
      </c>
      <c r="BN160" t="e">
        <f>物品!#REF!</f>
        <v>#REF!</v>
      </c>
      <c r="BO160" t="e">
        <f>物品!#REF!</f>
        <v>#REF!</v>
      </c>
      <c r="BP160" t="e">
        <f t="shared" si="33"/>
        <v>#REF!</v>
      </c>
      <c r="BQ160" t="e">
        <f>物品!#REF!</f>
        <v>#REF!</v>
      </c>
      <c r="BR160" t="e">
        <f>物品!#REF!</f>
        <v>#REF!</v>
      </c>
      <c r="BS160" t="e">
        <f>物品!#REF!</f>
        <v>#REF!</v>
      </c>
      <c r="BT160" t="e">
        <f>物品!#REF!</f>
        <v>#REF!</v>
      </c>
      <c r="BU160" t="e">
        <f>物品!#REF!</f>
        <v>#REF!</v>
      </c>
      <c r="BV160" t="e">
        <f>物品!#REF!</f>
        <v>#REF!</v>
      </c>
      <c r="BW160" t="e">
        <f>物品!#REF!</f>
        <v>#REF!</v>
      </c>
      <c r="BX160" t="e">
        <f>物品!#REF!</f>
        <v>#REF!</v>
      </c>
      <c r="BY160" t="e">
        <f>物品!#REF!</f>
        <v>#REF!</v>
      </c>
      <c r="BZ160" t="e">
        <f>物品!#REF!</f>
        <v>#REF!</v>
      </c>
      <c r="CA160" t="e">
        <f t="shared" si="34"/>
        <v>#REF!</v>
      </c>
      <c r="CB160" t="e">
        <f t="shared" si="35"/>
        <v>#REF!</v>
      </c>
      <c r="CC160" t="e">
        <f t="shared" si="36"/>
        <v>#REF!</v>
      </c>
      <c r="CD160" t="e">
        <f t="shared" si="37"/>
        <v>#REF!</v>
      </c>
      <c r="CE160" t="e">
        <f t="shared" si="38"/>
        <v>#REF!</v>
      </c>
      <c r="CF160" t="e">
        <f t="shared" si="39"/>
        <v>#REF!</v>
      </c>
      <c r="CG160" t="e">
        <f t="shared" si="40"/>
        <v>#REF!</v>
      </c>
      <c r="CH160" t="e">
        <f t="shared" si="41"/>
        <v>#REF!</v>
      </c>
    </row>
    <row r="161" spans="1:86">
      <c r="A161" t="e">
        <f>物品!#REF!</f>
        <v>#REF!</v>
      </c>
      <c r="B161" t="e">
        <f>物品!#REF!</f>
        <v>#REF!</v>
      </c>
      <c r="C161" t="e">
        <f>物品!#REF!</f>
        <v>#REF!</v>
      </c>
      <c r="D161" t="e">
        <f>物品!#REF!</f>
        <v>#REF!</v>
      </c>
      <c r="E161" t="e">
        <f>物品!#REF!</f>
        <v>#REF!</v>
      </c>
      <c r="F161" t="e">
        <f>物品!#REF!</f>
        <v>#REF!</v>
      </c>
      <c r="G161" t="e">
        <f>物品!#REF!</f>
        <v>#REF!</v>
      </c>
      <c r="H161" t="e">
        <f>物品!#REF!</f>
        <v>#REF!</v>
      </c>
      <c r="I161" t="e">
        <f>物品!#REF!</f>
        <v>#REF!</v>
      </c>
      <c r="J161" t="e">
        <f>物品!#REF!</f>
        <v>#REF!</v>
      </c>
      <c r="K161" t="e">
        <f>物品!#REF!</f>
        <v>#REF!</v>
      </c>
      <c r="L161" t="e">
        <f>物品!#REF!</f>
        <v>#REF!</v>
      </c>
      <c r="M161" t="e">
        <f t="shared" si="28"/>
        <v>#REF!</v>
      </c>
      <c r="N161" t="e">
        <f>物品!#REF!</f>
        <v>#REF!</v>
      </c>
      <c r="O161" t="e">
        <f>物品!#REF!</f>
        <v>#REF!</v>
      </c>
      <c r="P161" t="e">
        <f>物品!#REF!</f>
        <v>#REF!</v>
      </c>
      <c r="Q161" t="e">
        <f>物品!#REF!</f>
        <v>#REF!</v>
      </c>
      <c r="R161" t="e">
        <f>物品!#REF!</f>
        <v>#REF!</v>
      </c>
      <c r="S161" t="e">
        <f>物品!#REF!</f>
        <v>#REF!</v>
      </c>
      <c r="T161" t="e">
        <f>物品!#REF!</f>
        <v>#REF!</v>
      </c>
      <c r="U161" t="e">
        <f>物品!#REF!</f>
        <v>#REF!</v>
      </c>
      <c r="V161" t="e">
        <f>物品!#REF!</f>
        <v>#REF!</v>
      </c>
      <c r="W161" t="e">
        <f>物品!#REF!</f>
        <v>#REF!</v>
      </c>
      <c r="X161" t="e">
        <f t="shared" si="29"/>
        <v>#REF!</v>
      </c>
      <c r="Y161" t="e">
        <f>物品!#REF!</f>
        <v>#REF!</v>
      </c>
      <c r="Z161" t="e">
        <f>物品!#REF!</f>
        <v>#REF!</v>
      </c>
      <c r="AA161" t="e">
        <f>物品!#REF!</f>
        <v>#REF!</v>
      </c>
      <c r="AB161" t="e">
        <f>物品!#REF!</f>
        <v>#REF!</v>
      </c>
      <c r="AC161" t="e">
        <f>物品!#REF!</f>
        <v>#REF!</v>
      </c>
      <c r="AD161" t="e">
        <f>物品!#REF!</f>
        <v>#REF!</v>
      </c>
      <c r="AE161" t="e">
        <f>物品!#REF!</f>
        <v>#REF!</v>
      </c>
      <c r="AF161" t="e">
        <f>物品!#REF!</f>
        <v>#REF!</v>
      </c>
      <c r="AG161" t="e">
        <f>物品!#REF!</f>
        <v>#REF!</v>
      </c>
      <c r="AH161" t="e">
        <f>物品!#REF!</f>
        <v>#REF!</v>
      </c>
      <c r="AI161" t="e">
        <f t="shared" si="30"/>
        <v>#REF!</v>
      </c>
      <c r="AJ161" t="e">
        <f>物品!#REF!</f>
        <v>#REF!</v>
      </c>
      <c r="AK161" t="e">
        <f>物品!#REF!</f>
        <v>#REF!</v>
      </c>
      <c r="AL161" t="e">
        <f>物品!#REF!</f>
        <v>#REF!</v>
      </c>
      <c r="AM161" t="e">
        <f>物品!#REF!</f>
        <v>#REF!</v>
      </c>
      <c r="AN161" t="e">
        <f>物品!#REF!</f>
        <v>#REF!</v>
      </c>
      <c r="AO161" t="e">
        <f>物品!#REF!</f>
        <v>#REF!</v>
      </c>
      <c r="AP161" t="e">
        <f>物品!#REF!</f>
        <v>#REF!</v>
      </c>
      <c r="AQ161" t="e">
        <f>物品!#REF!</f>
        <v>#REF!</v>
      </c>
      <c r="AR161" t="e">
        <f>物品!#REF!</f>
        <v>#REF!</v>
      </c>
      <c r="AS161" t="e">
        <f>物品!#REF!</f>
        <v>#REF!</v>
      </c>
      <c r="AT161" t="e">
        <f t="shared" si="31"/>
        <v>#REF!</v>
      </c>
      <c r="AU161" t="e">
        <f>物品!#REF!</f>
        <v>#REF!</v>
      </c>
      <c r="AV161" t="e">
        <f>物品!#REF!</f>
        <v>#REF!</v>
      </c>
      <c r="AW161" t="e">
        <f>物品!#REF!</f>
        <v>#REF!</v>
      </c>
      <c r="AX161" t="e">
        <f>物品!#REF!</f>
        <v>#REF!</v>
      </c>
      <c r="AY161" t="e">
        <f>物品!#REF!</f>
        <v>#REF!</v>
      </c>
      <c r="AZ161" t="e">
        <f>物品!#REF!</f>
        <v>#REF!</v>
      </c>
      <c r="BA161" t="e">
        <f>物品!#REF!</f>
        <v>#REF!</v>
      </c>
      <c r="BB161" t="e">
        <f>物品!#REF!</f>
        <v>#REF!</v>
      </c>
      <c r="BC161" t="e">
        <f>物品!#REF!</f>
        <v>#REF!</v>
      </c>
      <c r="BD161" t="e">
        <f>物品!#REF!</f>
        <v>#REF!</v>
      </c>
      <c r="BE161" t="e">
        <f t="shared" si="32"/>
        <v>#REF!</v>
      </c>
      <c r="BF161" t="e">
        <f>物品!#REF!</f>
        <v>#REF!</v>
      </c>
      <c r="BG161" t="e">
        <f>物品!#REF!</f>
        <v>#REF!</v>
      </c>
      <c r="BH161" t="e">
        <f>物品!#REF!</f>
        <v>#REF!</v>
      </c>
      <c r="BI161" t="e">
        <f>物品!#REF!</f>
        <v>#REF!</v>
      </c>
      <c r="BJ161" t="e">
        <f>物品!#REF!</f>
        <v>#REF!</v>
      </c>
      <c r="BK161" t="e">
        <f>物品!#REF!</f>
        <v>#REF!</v>
      </c>
      <c r="BL161" t="e">
        <f>物品!#REF!</f>
        <v>#REF!</v>
      </c>
      <c r="BM161" t="e">
        <f>物品!#REF!</f>
        <v>#REF!</v>
      </c>
      <c r="BN161" t="e">
        <f>物品!#REF!</f>
        <v>#REF!</v>
      </c>
      <c r="BO161" t="e">
        <f>物品!#REF!</f>
        <v>#REF!</v>
      </c>
      <c r="BP161" t="e">
        <f t="shared" si="33"/>
        <v>#REF!</v>
      </c>
      <c r="BQ161" t="e">
        <f>物品!#REF!</f>
        <v>#REF!</v>
      </c>
      <c r="BR161" t="e">
        <f>物品!#REF!</f>
        <v>#REF!</v>
      </c>
      <c r="BS161" t="e">
        <f>物品!#REF!</f>
        <v>#REF!</v>
      </c>
      <c r="BT161" t="e">
        <f>物品!#REF!</f>
        <v>#REF!</v>
      </c>
      <c r="BU161" t="e">
        <f>物品!#REF!</f>
        <v>#REF!</v>
      </c>
      <c r="BV161" t="e">
        <f>物品!#REF!</f>
        <v>#REF!</v>
      </c>
      <c r="BW161" t="e">
        <f>物品!#REF!</f>
        <v>#REF!</v>
      </c>
      <c r="BX161" t="e">
        <f>物品!#REF!</f>
        <v>#REF!</v>
      </c>
      <c r="BY161" t="e">
        <f>物品!#REF!</f>
        <v>#REF!</v>
      </c>
      <c r="BZ161" t="e">
        <f>物品!#REF!</f>
        <v>#REF!</v>
      </c>
      <c r="CA161" t="e">
        <f t="shared" si="34"/>
        <v>#REF!</v>
      </c>
      <c r="CB161" t="e">
        <f t="shared" si="35"/>
        <v>#REF!</v>
      </c>
      <c r="CC161" t="e">
        <f t="shared" si="36"/>
        <v>#REF!</v>
      </c>
      <c r="CD161" t="e">
        <f t="shared" si="37"/>
        <v>#REF!</v>
      </c>
      <c r="CE161" t="e">
        <f t="shared" si="38"/>
        <v>#REF!</v>
      </c>
      <c r="CF161" t="e">
        <f t="shared" si="39"/>
        <v>#REF!</v>
      </c>
      <c r="CG161" t="e">
        <f t="shared" si="40"/>
        <v>#REF!</v>
      </c>
      <c r="CH161" t="e">
        <f t="shared" si="41"/>
        <v>#REF!</v>
      </c>
    </row>
    <row r="162" spans="1:86">
      <c r="A162" t="e">
        <f>物品!#REF!</f>
        <v>#REF!</v>
      </c>
      <c r="B162" t="e">
        <f>物品!#REF!</f>
        <v>#REF!</v>
      </c>
      <c r="C162" t="e">
        <f>物品!#REF!</f>
        <v>#REF!</v>
      </c>
      <c r="D162" t="e">
        <f>物品!#REF!</f>
        <v>#REF!</v>
      </c>
      <c r="E162" t="e">
        <f>物品!#REF!</f>
        <v>#REF!</v>
      </c>
      <c r="F162" t="e">
        <f>物品!#REF!</f>
        <v>#REF!</v>
      </c>
      <c r="G162" t="e">
        <f>物品!#REF!</f>
        <v>#REF!</v>
      </c>
      <c r="H162" t="e">
        <f>物品!#REF!</f>
        <v>#REF!</v>
      </c>
      <c r="I162" t="e">
        <f>物品!#REF!</f>
        <v>#REF!</v>
      </c>
      <c r="J162" t="e">
        <f>物品!#REF!</f>
        <v>#REF!</v>
      </c>
      <c r="K162" t="e">
        <f>物品!#REF!</f>
        <v>#REF!</v>
      </c>
      <c r="L162" t="e">
        <f>物品!#REF!</f>
        <v>#REF!</v>
      </c>
      <c r="M162" t="e">
        <f t="shared" si="28"/>
        <v>#REF!</v>
      </c>
      <c r="N162" t="e">
        <f>物品!#REF!</f>
        <v>#REF!</v>
      </c>
      <c r="O162" t="e">
        <f>物品!#REF!</f>
        <v>#REF!</v>
      </c>
      <c r="P162" t="e">
        <f>物品!#REF!</f>
        <v>#REF!</v>
      </c>
      <c r="Q162" t="e">
        <f>物品!#REF!</f>
        <v>#REF!</v>
      </c>
      <c r="R162" t="e">
        <f>物品!#REF!</f>
        <v>#REF!</v>
      </c>
      <c r="S162" t="e">
        <f>物品!#REF!</f>
        <v>#REF!</v>
      </c>
      <c r="T162" t="e">
        <f>物品!#REF!</f>
        <v>#REF!</v>
      </c>
      <c r="U162" t="e">
        <f>物品!#REF!</f>
        <v>#REF!</v>
      </c>
      <c r="V162" t="e">
        <f>物品!#REF!</f>
        <v>#REF!</v>
      </c>
      <c r="W162" t="e">
        <f>物品!#REF!</f>
        <v>#REF!</v>
      </c>
      <c r="X162" t="e">
        <f t="shared" si="29"/>
        <v>#REF!</v>
      </c>
      <c r="Y162" t="e">
        <f>物品!#REF!</f>
        <v>#REF!</v>
      </c>
      <c r="Z162" t="e">
        <f>物品!#REF!</f>
        <v>#REF!</v>
      </c>
      <c r="AA162" t="e">
        <f>物品!#REF!</f>
        <v>#REF!</v>
      </c>
      <c r="AB162" t="e">
        <f>物品!#REF!</f>
        <v>#REF!</v>
      </c>
      <c r="AC162" t="e">
        <f>物品!#REF!</f>
        <v>#REF!</v>
      </c>
      <c r="AD162" t="e">
        <f>物品!#REF!</f>
        <v>#REF!</v>
      </c>
      <c r="AE162" t="e">
        <f>物品!#REF!</f>
        <v>#REF!</v>
      </c>
      <c r="AF162" t="e">
        <f>物品!#REF!</f>
        <v>#REF!</v>
      </c>
      <c r="AG162" t="e">
        <f>物品!#REF!</f>
        <v>#REF!</v>
      </c>
      <c r="AH162" t="e">
        <f>物品!#REF!</f>
        <v>#REF!</v>
      </c>
      <c r="AI162" t="e">
        <f t="shared" si="30"/>
        <v>#REF!</v>
      </c>
      <c r="AJ162" t="e">
        <f>物品!#REF!</f>
        <v>#REF!</v>
      </c>
      <c r="AK162" t="e">
        <f>物品!#REF!</f>
        <v>#REF!</v>
      </c>
      <c r="AL162" t="e">
        <f>物品!#REF!</f>
        <v>#REF!</v>
      </c>
      <c r="AM162" t="e">
        <f>物品!#REF!</f>
        <v>#REF!</v>
      </c>
      <c r="AN162" t="e">
        <f>物品!#REF!</f>
        <v>#REF!</v>
      </c>
      <c r="AO162" t="e">
        <f>物品!#REF!</f>
        <v>#REF!</v>
      </c>
      <c r="AP162" t="e">
        <f>物品!#REF!</f>
        <v>#REF!</v>
      </c>
      <c r="AQ162" t="e">
        <f>物品!#REF!</f>
        <v>#REF!</v>
      </c>
      <c r="AR162" t="e">
        <f>物品!#REF!</f>
        <v>#REF!</v>
      </c>
      <c r="AS162" t="e">
        <f>物品!#REF!</f>
        <v>#REF!</v>
      </c>
      <c r="AT162" t="e">
        <f t="shared" si="31"/>
        <v>#REF!</v>
      </c>
      <c r="AU162" t="e">
        <f>物品!#REF!</f>
        <v>#REF!</v>
      </c>
      <c r="AV162" t="e">
        <f>物品!#REF!</f>
        <v>#REF!</v>
      </c>
      <c r="AW162" t="e">
        <f>物品!#REF!</f>
        <v>#REF!</v>
      </c>
      <c r="AX162" t="e">
        <f>物品!#REF!</f>
        <v>#REF!</v>
      </c>
      <c r="AY162" t="e">
        <f>物品!#REF!</f>
        <v>#REF!</v>
      </c>
      <c r="AZ162" t="e">
        <f>物品!#REF!</f>
        <v>#REF!</v>
      </c>
      <c r="BA162" t="e">
        <f>物品!#REF!</f>
        <v>#REF!</v>
      </c>
      <c r="BB162" t="e">
        <f>物品!#REF!</f>
        <v>#REF!</v>
      </c>
      <c r="BC162" t="e">
        <f>物品!#REF!</f>
        <v>#REF!</v>
      </c>
      <c r="BD162" t="e">
        <f>物品!#REF!</f>
        <v>#REF!</v>
      </c>
      <c r="BE162" t="e">
        <f t="shared" si="32"/>
        <v>#REF!</v>
      </c>
      <c r="BF162" t="e">
        <f>物品!#REF!</f>
        <v>#REF!</v>
      </c>
      <c r="BG162" t="e">
        <f>物品!#REF!</f>
        <v>#REF!</v>
      </c>
      <c r="BH162" t="e">
        <f>物品!#REF!</f>
        <v>#REF!</v>
      </c>
      <c r="BI162" t="e">
        <f>物品!#REF!</f>
        <v>#REF!</v>
      </c>
      <c r="BJ162" t="e">
        <f>物品!#REF!</f>
        <v>#REF!</v>
      </c>
      <c r="BK162" t="e">
        <f>物品!#REF!</f>
        <v>#REF!</v>
      </c>
      <c r="BL162" t="e">
        <f>物品!#REF!</f>
        <v>#REF!</v>
      </c>
      <c r="BM162" t="e">
        <f>物品!#REF!</f>
        <v>#REF!</v>
      </c>
      <c r="BN162" t="e">
        <f>物品!#REF!</f>
        <v>#REF!</v>
      </c>
      <c r="BO162" t="e">
        <f>物品!#REF!</f>
        <v>#REF!</v>
      </c>
      <c r="BP162" t="e">
        <f t="shared" si="33"/>
        <v>#REF!</v>
      </c>
      <c r="BQ162" t="e">
        <f>物品!#REF!</f>
        <v>#REF!</v>
      </c>
      <c r="BR162" t="e">
        <f>物品!#REF!</f>
        <v>#REF!</v>
      </c>
      <c r="BS162" t="e">
        <f>物品!#REF!</f>
        <v>#REF!</v>
      </c>
      <c r="BT162" t="e">
        <f>物品!#REF!</f>
        <v>#REF!</v>
      </c>
      <c r="BU162" t="e">
        <f>物品!#REF!</f>
        <v>#REF!</v>
      </c>
      <c r="BV162" t="e">
        <f>物品!#REF!</f>
        <v>#REF!</v>
      </c>
      <c r="BW162" t="e">
        <f>物品!#REF!</f>
        <v>#REF!</v>
      </c>
      <c r="BX162" t="e">
        <f>物品!#REF!</f>
        <v>#REF!</v>
      </c>
      <c r="BY162" t="e">
        <f>物品!#REF!</f>
        <v>#REF!</v>
      </c>
      <c r="BZ162" t="e">
        <f>物品!#REF!</f>
        <v>#REF!</v>
      </c>
      <c r="CA162" t="e">
        <f t="shared" si="34"/>
        <v>#REF!</v>
      </c>
      <c r="CB162" t="e">
        <f t="shared" si="35"/>
        <v>#REF!</v>
      </c>
      <c r="CC162" t="e">
        <f t="shared" si="36"/>
        <v>#REF!</v>
      </c>
      <c r="CD162" t="e">
        <f t="shared" si="37"/>
        <v>#REF!</v>
      </c>
      <c r="CE162" t="e">
        <f t="shared" si="38"/>
        <v>#REF!</v>
      </c>
      <c r="CF162" t="e">
        <f t="shared" si="39"/>
        <v>#REF!</v>
      </c>
      <c r="CG162" t="e">
        <f t="shared" si="40"/>
        <v>#REF!</v>
      </c>
      <c r="CH162" t="e">
        <f t="shared" si="41"/>
        <v>#REF!</v>
      </c>
    </row>
    <row r="163" spans="1:86">
      <c r="A163" t="e">
        <f>物品!#REF!</f>
        <v>#REF!</v>
      </c>
      <c r="B163" t="e">
        <f>物品!#REF!</f>
        <v>#REF!</v>
      </c>
      <c r="C163" t="e">
        <f>物品!#REF!</f>
        <v>#REF!</v>
      </c>
      <c r="D163" t="e">
        <f>物品!#REF!</f>
        <v>#REF!</v>
      </c>
      <c r="E163" t="e">
        <f>物品!#REF!</f>
        <v>#REF!</v>
      </c>
      <c r="F163" t="e">
        <f>物品!#REF!</f>
        <v>#REF!</v>
      </c>
      <c r="G163" t="e">
        <f>物品!#REF!</f>
        <v>#REF!</v>
      </c>
      <c r="H163" t="e">
        <f>物品!#REF!</f>
        <v>#REF!</v>
      </c>
      <c r="I163" t="e">
        <f>物品!#REF!</f>
        <v>#REF!</v>
      </c>
      <c r="J163" t="e">
        <f>物品!#REF!</f>
        <v>#REF!</v>
      </c>
      <c r="K163" t="e">
        <f>物品!#REF!</f>
        <v>#REF!</v>
      </c>
      <c r="L163" t="e">
        <f>物品!#REF!</f>
        <v>#REF!</v>
      </c>
      <c r="M163" t="e">
        <f t="shared" si="28"/>
        <v>#REF!</v>
      </c>
      <c r="N163" t="e">
        <f>物品!#REF!</f>
        <v>#REF!</v>
      </c>
      <c r="O163" t="e">
        <f>物品!#REF!</f>
        <v>#REF!</v>
      </c>
      <c r="P163" t="e">
        <f>物品!#REF!</f>
        <v>#REF!</v>
      </c>
      <c r="Q163" t="e">
        <f>物品!#REF!</f>
        <v>#REF!</v>
      </c>
      <c r="R163" t="e">
        <f>物品!#REF!</f>
        <v>#REF!</v>
      </c>
      <c r="S163" t="e">
        <f>物品!#REF!</f>
        <v>#REF!</v>
      </c>
      <c r="T163" t="e">
        <f>物品!#REF!</f>
        <v>#REF!</v>
      </c>
      <c r="U163" t="e">
        <f>物品!#REF!</f>
        <v>#REF!</v>
      </c>
      <c r="V163" t="e">
        <f>物品!#REF!</f>
        <v>#REF!</v>
      </c>
      <c r="W163" t="e">
        <f>物品!#REF!</f>
        <v>#REF!</v>
      </c>
      <c r="X163" t="e">
        <f t="shared" si="29"/>
        <v>#REF!</v>
      </c>
      <c r="Y163" t="e">
        <f>物品!#REF!</f>
        <v>#REF!</v>
      </c>
      <c r="Z163" t="e">
        <f>物品!#REF!</f>
        <v>#REF!</v>
      </c>
      <c r="AA163" t="e">
        <f>物品!#REF!</f>
        <v>#REF!</v>
      </c>
      <c r="AB163" t="e">
        <f>物品!#REF!</f>
        <v>#REF!</v>
      </c>
      <c r="AC163" t="e">
        <f>物品!#REF!</f>
        <v>#REF!</v>
      </c>
      <c r="AD163" t="e">
        <f>物品!#REF!</f>
        <v>#REF!</v>
      </c>
      <c r="AE163" t="e">
        <f>物品!#REF!</f>
        <v>#REF!</v>
      </c>
      <c r="AF163" t="e">
        <f>物品!#REF!</f>
        <v>#REF!</v>
      </c>
      <c r="AG163" t="e">
        <f>物品!#REF!</f>
        <v>#REF!</v>
      </c>
      <c r="AH163" t="e">
        <f>物品!#REF!</f>
        <v>#REF!</v>
      </c>
      <c r="AI163" t="e">
        <f t="shared" si="30"/>
        <v>#REF!</v>
      </c>
      <c r="AJ163" t="e">
        <f>物品!#REF!</f>
        <v>#REF!</v>
      </c>
      <c r="AK163" t="e">
        <f>物品!#REF!</f>
        <v>#REF!</v>
      </c>
      <c r="AL163" t="e">
        <f>物品!#REF!</f>
        <v>#REF!</v>
      </c>
      <c r="AM163" t="e">
        <f>物品!#REF!</f>
        <v>#REF!</v>
      </c>
      <c r="AN163" t="e">
        <f>物品!#REF!</f>
        <v>#REF!</v>
      </c>
      <c r="AO163" t="e">
        <f>物品!#REF!</f>
        <v>#REF!</v>
      </c>
      <c r="AP163" t="e">
        <f>物品!#REF!</f>
        <v>#REF!</v>
      </c>
      <c r="AQ163" t="e">
        <f>物品!#REF!</f>
        <v>#REF!</v>
      </c>
      <c r="AR163" t="e">
        <f>物品!#REF!</f>
        <v>#REF!</v>
      </c>
      <c r="AS163" t="e">
        <f>物品!#REF!</f>
        <v>#REF!</v>
      </c>
      <c r="AT163" t="e">
        <f t="shared" si="31"/>
        <v>#REF!</v>
      </c>
      <c r="AU163" t="e">
        <f>物品!#REF!</f>
        <v>#REF!</v>
      </c>
      <c r="AV163" t="e">
        <f>物品!#REF!</f>
        <v>#REF!</v>
      </c>
      <c r="AW163" t="e">
        <f>物品!#REF!</f>
        <v>#REF!</v>
      </c>
      <c r="AX163" t="e">
        <f>物品!#REF!</f>
        <v>#REF!</v>
      </c>
      <c r="AY163" t="e">
        <f>物品!#REF!</f>
        <v>#REF!</v>
      </c>
      <c r="AZ163" t="e">
        <f>物品!#REF!</f>
        <v>#REF!</v>
      </c>
      <c r="BA163" t="e">
        <f>物品!#REF!</f>
        <v>#REF!</v>
      </c>
      <c r="BB163" t="e">
        <f>物品!#REF!</f>
        <v>#REF!</v>
      </c>
      <c r="BC163" t="e">
        <f>物品!#REF!</f>
        <v>#REF!</v>
      </c>
      <c r="BD163" t="e">
        <f>物品!#REF!</f>
        <v>#REF!</v>
      </c>
      <c r="BE163" t="e">
        <f t="shared" si="32"/>
        <v>#REF!</v>
      </c>
      <c r="BF163" t="e">
        <f>物品!#REF!</f>
        <v>#REF!</v>
      </c>
      <c r="BG163" t="e">
        <f>物品!#REF!</f>
        <v>#REF!</v>
      </c>
      <c r="BH163" t="e">
        <f>物品!#REF!</f>
        <v>#REF!</v>
      </c>
      <c r="BI163" t="e">
        <f>物品!#REF!</f>
        <v>#REF!</v>
      </c>
      <c r="BJ163" t="e">
        <f>物品!#REF!</f>
        <v>#REF!</v>
      </c>
      <c r="BK163" t="e">
        <f>物品!#REF!</f>
        <v>#REF!</v>
      </c>
      <c r="BL163" t="e">
        <f>物品!#REF!</f>
        <v>#REF!</v>
      </c>
      <c r="BM163" t="e">
        <f>物品!#REF!</f>
        <v>#REF!</v>
      </c>
      <c r="BN163" t="e">
        <f>物品!#REF!</f>
        <v>#REF!</v>
      </c>
      <c r="BO163" t="e">
        <f>物品!#REF!</f>
        <v>#REF!</v>
      </c>
      <c r="BP163" t="e">
        <f t="shared" si="33"/>
        <v>#REF!</v>
      </c>
      <c r="BQ163" t="e">
        <f>物品!#REF!</f>
        <v>#REF!</v>
      </c>
      <c r="BR163" t="e">
        <f>物品!#REF!</f>
        <v>#REF!</v>
      </c>
      <c r="BS163" t="e">
        <f>物品!#REF!</f>
        <v>#REF!</v>
      </c>
      <c r="BT163" t="e">
        <f>物品!#REF!</f>
        <v>#REF!</v>
      </c>
      <c r="BU163" t="e">
        <f>物品!#REF!</f>
        <v>#REF!</v>
      </c>
      <c r="BV163" t="e">
        <f>物品!#REF!</f>
        <v>#REF!</v>
      </c>
      <c r="BW163" t="e">
        <f>物品!#REF!</f>
        <v>#REF!</v>
      </c>
      <c r="BX163" t="e">
        <f>物品!#REF!</f>
        <v>#REF!</v>
      </c>
      <c r="BY163" t="e">
        <f>物品!#REF!</f>
        <v>#REF!</v>
      </c>
      <c r="BZ163" t="e">
        <f>物品!#REF!</f>
        <v>#REF!</v>
      </c>
      <c r="CA163" t="e">
        <f t="shared" si="34"/>
        <v>#REF!</v>
      </c>
      <c r="CB163" t="e">
        <f t="shared" si="35"/>
        <v>#REF!</v>
      </c>
      <c r="CC163" t="e">
        <f t="shared" si="36"/>
        <v>#REF!</v>
      </c>
      <c r="CD163" t="e">
        <f t="shared" si="37"/>
        <v>#REF!</v>
      </c>
      <c r="CE163" t="e">
        <f t="shared" si="38"/>
        <v>#REF!</v>
      </c>
      <c r="CF163" t="e">
        <f t="shared" si="39"/>
        <v>#REF!</v>
      </c>
      <c r="CG163" t="e">
        <f t="shared" si="40"/>
        <v>#REF!</v>
      </c>
      <c r="CH163" t="e">
        <f t="shared" si="41"/>
        <v>#REF!</v>
      </c>
    </row>
    <row r="164" spans="1:86">
      <c r="A164" t="e">
        <f>物品!#REF!</f>
        <v>#REF!</v>
      </c>
      <c r="B164" t="e">
        <f>物品!#REF!</f>
        <v>#REF!</v>
      </c>
      <c r="C164" t="e">
        <f>物品!#REF!</f>
        <v>#REF!</v>
      </c>
      <c r="D164" t="e">
        <f>物品!#REF!</f>
        <v>#REF!</v>
      </c>
      <c r="E164" t="e">
        <f>物品!#REF!</f>
        <v>#REF!</v>
      </c>
      <c r="F164" t="e">
        <f>物品!#REF!</f>
        <v>#REF!</v>
      </c>
      <c r="G164" t="e">
        <f>物品!#REF!</f>
        <v>#REF!</v>
      </c>
      <c r="H164" t="e">
        <f>物品!#REF!</f>
        <v>#REF!</v>
      </c>
      <c r="I164" t="e">
        <f>物品!#REF!</f>
        <v>#REF!</v>
      </c>
      <c r="J164" t="e">
        <f>物品!#REF!</f>
        <v>#REF!</v>
      </c>
      <c r="K164" t="e">
        <f>物品!#REF!</f>
        <v>#REF!</v>
      </c>
      <c r="L164" t="e">
        <f>物品!#REF!</f>
        <v>#REF!</v>
      </c>
      <c r="M164" t="e">
        <f t="shared" si="28"/>
        <v>#REF!</v>
      </c>
      <c r="N164" t="e">
        <f>物品!#REF!</f>
        <v>#REF!</v>
      </c>
      <c r="O164" t="e">
        <f>物品!#REF!</f>
        <v>#REF!</v>
      </c>
      <c r="P164" t="e">
        <f>物品!#REF!</f>
        <v>#REF!</v>
      </c>
      <c r="Q164" t="e">
        <f>物品!#REF!</f>
        <v>#REF!</v>
      </c>
      <c r="R164" t="e">
        <f>物品!#REF!</f>
        <v>#REF!</v>
      </c>
      <c r="S164" t="e">
        <f>物品!#REF!</f>
        <v>#REF!</v>
      </c>
      <c r="T164" t="e">
        <f>物品!#REF!</f>
        <v>#REF!</v>
      </c>
      <c r="U164" t="e">
        <f>物品!#REF!</f>
        <v>#REF!</v>
      </c>
      <c r="V164" t="e">
        <f>物品!#REF!</f>
        <v>#REF!</v>
      </c>
      <c r="W164" t="e">
        <f>物品!#REF!</f>
        <v>#REF!</v>
      </c>
      <c r="X164" t="e">
        <f t="shared" si="29"/>
        <v>#REF!</v>
      </c>
      <c r="Y164" t="e">
        <f>物品!#REF!</f>
        <v>#REF!</v>
      </c>
      <c r="Z164" t="e">
        <f>物品!#REF!</f>
        <v>#REF!</v>
      </c>
      <c r="AA164" t="e">
        <f>物品!#REF!</f>
        <v>#REF!</v>
      </c>
      <c r="AB164" t="e">
        <f>物品!#REF!</f>
        <v>#REF!</v>
      </c>
      <c r="AC164" t="e">
        <f>物品!#REF!</f>
        <v>#REF!</v>
      </c>
      <c r="AD164" t="e">
        <f>物品!#REF!</f>
        <v>#REF!</v>
      </c>
      <c r="AE164" t="e">
        <f>物品!#REF!</f>
        <v>#REF!</v>
      </c>
      <c r="AF164" t="e">
        <f>物品!#REF!</f>
        <v>#REF!</v>
      </c>
      <c r="AG164" t="e">
        <f>物品!#REF!</f>
        <v>#REF!</v>
      </c>
      <c r="AH164" t="e">
        <f>物品!#REF!</f>
        <v>#REF!</v>
      </c>
      <c r="AI164" t="e">
        <f t="shared" si="30"/>
        <v>#REF!</v>
      </c>
      <c r="AJ164" t="e">
        <f>物品!#REF!</f>
        <v>#REF!</v>
      </c>
      <c r="AK164" t="e">
        <f>物品!#REF!</f>
        <v>#REF!</v>
      </c>
      <c r="AL164" t="e">
        <f>物品!#REF!</f>
        <v>#REF!</v>
      </c>
      <c r="AM164" t="e">
        <f>物品!#REF!</f>
        <v>#REF!</v>
      </c>
      <c r="AN164" t="e">
        <f>物品!#REF!</f>
        <v>#REF!</v>
      </c>
      <c r="AO164" t="e">
        <f>物品!#REF!</f>
        <v>#REF!</v>
      </c>
      <c r="AP164" t="e">
        <f>物品!#REF!</f>
        <v>#REF!</v>
      </c>
      <c r="AQ164" t="e">
        <f>物品!#REF!</f>
        <v>#REF!</v>
      </c>
      <c r="AR164" t="e">
        <f>物品!#REF!</f>
        <v>#REF!</v>
      </c>
      <c r="AS164" t="e">
        <f>物品!#REF!</f>
        <v>#REF!</v>
      </c>
      <c r="AT164" t="e">
        <f t="shared" si="31"/>
        <v>#REF!</v>
      </c>
      <c r="AU164" t="e">
        <f>物品!#REF!</f>
        <v>#REF!</v>
      </c>
      <c r="AV164" t="e">
        <f>物品!#REF!</f>
        <v>#REF!</v>
      </c>
      <c r="AW164" t="e">
        <f>物品!#REF!</f>
        <v>#REF!</v>
      </c>
      <c r="AX164" t="e">
        <f>物品!#REF!</f>
        <v>#REF!</v>
      </c>
      <c r="AY164" t="e">
        <f>物品!#REF!</f>
        <v>#REF!</v>
      </c>
      <c r="AZ164" t="e">
        <f>物品!#REF!</f>
        <v>#REF!</v>
      </c>
      <c r="BA164" t="e">
        <f>物品!#REF!</f>
        <v>#REF!</v>
      </c>
      <c r="BB164" t="e">
        <f>物品!#REF!</f>
        <v>#REF!</v>
      </c>
      <c r="BC164" t="e">
        <f>物品!#REF!</f>
        <v>#REF!</v>
      </c>
      <c r="BD164" t="e">
        <f>物品!#REF!</f>
        <v>#REF!</v>
      </c>
      <c r="BE164" t="e">
        <f t="shared" si="32"/>
        <v>#REF!</v>
      </c>
      <c r="BF164" t="e">
        <f>物品!#REF!</f>
        <v>#REF!</v>
      </c>
      <c r="BG164" t="e">
        <f>物品!#REF!</f>
        <v>#REF!</v>
      </c>
      <c r="BH164" t="e">
        <f>物品!#REF!</f>
        <v>#REF!</v>
      </c>
      <c r="BI164" t="e">
        <f>物品!#REF!</f>
        <v>#REF!</v>
      </c>
      <c r="BJ164" t="e">
        <f>物品!#REF!</f>
        <v>#REF!</v>
      </c>
      <c r="BK164" t="e">
        <f>物品!#REF!</f>
        <v>#REF!</v>
      </c>
      <c r="BL164" t="e">
        <f>物品!#REF!</f>
        <v>#REF!</v>
      </c>
      <c r="BM164" t="e">
        <f>物品!#REF!</f>
        <v>#REF!</v>
      </c>
      <c r="BN164" t="e">
        <f>物品!#REF!</f>
        <v>#REF!</v>
      </c>
      <c r="BO164" t="e">
        <f>物品!#REF!</f>
        <v>#REF!</v>
      </c>
      <c r="BP164" t="e">
        <f t="shared" si="33"/>
        <v>#REF!</v>
      </c>
      <c r="BQ164" t="e">
        <f>物品!#REF!</f>
        <v>#REF!</v>
      </c>
      <c r="BR164" t="e">
        <f>物品!#REF!</f>
        <v>#REF!</v>
      </c>
      <c r="BS164" t="e">
        <f>物品!#REF!</f>
        <v>#REF!</v>
      </c>
      <c r="BT164" t="e">
        <f>物品!#REF!</f>
        <v>#REF!</v>
      </c>
      <c r="BU164" t="e">
        <f>物品!#REF!</f>
        <v>#REF!</v>
      </c>
      <c r="BV164" t="e">
        <f>物品!#REF!</f>
        <v>#REF!</v>
      </c>
      <c r="BW164" t="e">
        <f>物品!#REF!</f>
        <v>#REF!</v>
      </c>
      <c r="BX164" t="e">
        <f>物品!#REF!</f>
        <v>#REF!</v>
      </c>
      <c r="BY164" t="e">
        <f>物品!#REF!</f>
        <v>#REF!</v>
      </c>
      <c r="BZ164" t="e">
        <f>物品!#REF!</f>
        <v>#REF!</v>
      </c>
      <c r="CA164" t="e">
        <f t="shared" si="34"/>
        <v>#REF!</v>
      </c>
      <c r="CB164" t="e">
        <f t="shared" si="35"/>
        <v>#REF!</v>
      </c>
      <c r="CC164" t="e">
        <f t="shared" si="36"/>
        <v>#REF!</v>
      </c>
      <c r="CD164" t="e">
        <f t="shared" si="37"/>
        <v>#REF!</v>
      </c>
      <c r="CE164" t="e">
        <f t="shared" si="38"/>
        <v>#REF!</v>
      </c>
      <c r="CF164" t="e">
        <f t="shared" si="39"/>
        <v>#REF!</v>
      </c>
      <c r="CG164" t="e">
        <f t="shared" si="40"/>
        <v>#REF!</v>
      </c>
      <c r="CH164" t="e">
        <f t="shared" si="41"/>
        <v>#REF!</v>
      </c>
    </row>
    <row r="165" spans="1:86">
      <c r="A165" t="e">
        <f>物品!#REF!</f>
        <v>#REF!</v>
      </c>
      <c r="B165" t="e">
        <f>物品!#REF!</f>
        <v>#REF!</v>
      </c>
      <c r="C165" t="e">
        <f>物品!#REF!</f>
        <v>#REF!</v>
      </c>
      <c r="D165" t="e">
        <f>物品!#REF!</f>
        <v>#REF!</v>
      </c>
      <c r="E165" t="e">
        <f>物品!#REF!</f>
        <v>#REF!</v>
      </c>
      <c r="F165" t="e">
        <f>物品!#REF!</f>
        <v>#REF!</v>
      </c>
      <c r="G165" t="e">
        <f>物品!#REF!</f>
        <v>#REF!</v>
      </c>
      <c r="H165" t="e">
        <f>物品!#REF!</f>
        <v>#REF!</v>
      </c>
      <c r="I165" t="e">
        <f>物品!#REF!</f>
        <v>#REF!</v>
      </c>
      <c r="J165" t="e">
        <f>物品!#REF!</f>
        <v>#REF!</v>
      </c>
      <c r="K165" t="e">
        <f>物品!#REF!</f>
        <v>#REF!</v>
      </c>
      <c r="L165" t="e">
        <f>物品!#REF!</f>
        <v>#REF!</v>
      </c>
      <c r="M165" t="e">
        <f t="shared" si="28"/>
        <v>#REF!</v>
      </c>
      <c r="N165" t="e">
        <f>物品!#REF!</f>
        <v>#REF!</v>
      </c>
      <c r="O165" t="e">
        <f>物品!#REF!</f>
        <v>#REF!</v>
      </c>
      <c r="P165" t="e">
        <f>物品!#REF!</f>
        <v>#REF!</v>
      </c>
      <c r="Q165" t="e">
        <f>物品!#REF!</f>
        <v>#REF!</v>
      </c>
      <c r="R165" t="e">
        <f>物品!#REF!</f>
        <v>#REF!</v>
      </c>
      <c r="S165" t="e">
        <f>物品!#REF!</f>
        <v>#REF!</v>
      </c>
      <c r="T165" t="e">
        <f>物品!#REF!</f>
        <v>#REF!</v>
      </c>
      <c r="U165" t="e">
        <f>物品!#REF!</f>
        <v>#REF!</v>
      </c>
      <c r="V165" t="e">
        <f>物品!#REF!</f>
        <v>#REF!</v>
      </c>
      <c r="W165" t="e">
        <f>物品!#REF!</f>
        <v>#REF!</v>
      </c>
      <c r="X165" t="e">
        <f t="shared" si="29"/>
        <v>#REF!</v>
      </c>
      <c r="Y165" t="e">
        <f>物品!#REF!</f>
        <v>#REF!</v>
      </c>
      <c r="Z165" t="e">
        <f>物品!#REF!</f>
        <v>#REF!</v>
      </c>
      <c r="AA165" t="e">
        <f>物品!#REF!</f>
        <v>#REF!</v>
      </c>
      <c r="AB165" t="e">
        <f>物品!#REF!</f>
        <v>#REF!</v>
      </c>
      <c r="AC165" t="e">
        <f>物品!#REF!</f>
        <v>#REF!</v>
      </c>
      <c r="AD165" t="e">
        <f>物品!#REF!</f>
        <v>#REF!</v>
      </c>
      <c r="AE165" t="e">
        <f>物品!#REF!</f>
        <v>#REF!</v>
      </c>
      <c r="AF165" t="e">
        <f>物品!#REF!</f>
        <v>#REF!</v>
      </c>
      <c r="AG165" t="e">
        <f>物品!#REF!</f>
        <v>#REF!</v>
      </c>
      <c r="AH165" t="e">
        <f>物品!#REF!</f>
        <v>#REF!</v>
      </c>
      <c r="AI165" t="e">
        <f t="shared" si="30"/>
        <v>#REF!</v>
      </c>
      <c r="AJ165" t="e">
        <f>物品!#REF!</f>
        <v>#REF!</v>
      </c>
      <c r="AK165" t="e">
        <f>物品!#REF!</f>
        <v>#REF!</v>
      </c>
      <c r="AL165" t="e">
        <f>物品!#REF!</f>
        <v>#REF!</v>
      </c>
      <c r="AM165" t="e">
        <f>物品!#REF!</f>
        <v>#REF!</v>
      </c>
      <c r="AN165" t="e">
        <f>物品!#REF!</f>
        <v>#REF!</v>
      </c>
      <c r="AO165" t="e">
        <f>物品!#REF!</f>
        <v>#REF!</v>
      </c>
      <c r="AP165" t="e">
        <f>物品!#REF!</f>
        <v>#REF!</v>
      </c>
      <c r="AQ165" t="e">
        <f>物品!#REF!</f>
        <v>#REF!</v>
      </c>
      <c r="AR165" t="e">
        <f>物品!#REF!</f>
        <v>#REF!</v>
      </c>
      <c r="AS165" t="e">
        <f>物品!#REF!</f>
        <v>#REF!</v>
      </c>
      <c r="AT165" t="e">
        <f t="shared" si="31"/>
        <v>#REF!</v>
      </c>
      <c r="AU165" t="e">
        <f>物品!#REF!</f>
        <v>#REF!</v>
      </c>
      <c r="AV165" t="e">
        <f>物品!#REF!</f>
        <v>#REF!</v>
      </c>
      <c r="AW165" t="e">
        <f>物品!#REF!</f>
        <v>#REF!</v>
      </c>
      <c r="AX165" t="e">
        <f>物品!#REF!</f>
        <v>#REF!</v>
      </c>
      <c r="AY165" t="e">
        <f>物品!#REF!</f>
        <v>#REF!</v>
      </c>
      <c r="AZ165" t="e">
        <f>物品!#REF!</f>
        <v>#REF!</v>
      </c>
      <c r="BA165" t="e">
        <f>物品!#REF!</f>
        <v>#REF!</v>
      </c>
      <c r="BB165" t="e">
        <f>物品!#REF!</f>
        <v>#REF!</v>
      </c>
      <c r="BC165" t="e">
        <f>物品!#REF!</f>
        <v>#REF!</v>
      </c>
      <c r="BD165" t="e">
        <f>物品!#REF!</f>
        <v>#REF!</v>
      </c>
      <c r="BE165" t="e">
        <f t="shared" si="32"/>
        <v>#REF!</v>
      </c>
      <c r="BF165" t="e">
        <f>物品!#REF!</f>
        <v>#REF!</v>
      </c>
      <c r="BG165" t="e">
        <f>物品!#REF!</f>
        <v>#REF!</v>
      </c>
      <c r="BH165" t="e">
        <f>物品!#REF!</f>
        <v>#REF!</v>
      </c>
      <c r="BI165" t="e">
        <f>物品!#REF!</f>
        <v>#REF!</v>
      </c>
      <c r="BJ165" t="e">
        <f>物品!#REF!</f>
        <v>#REF!</v>
      </c>
      <c r="BK165" t="e">
        <f>物品!#REF!</f>
        <v>#REF!</v>
      </c>
      <c r="BL165" t="e">
        <f>物品!#REF!</f>
        <v>#REF!</v>
      </c>
      <c r="BM165" t="e">
        <f>物品!#REF!</f>
        <v>#REF!</v>
      </c>
      <c r="BN165" t="e">
        <f>物品!#REF!</f>
        <v>#REF!</v>
      </c>
      <c r="BO165" t="e">
        <f>物品!#REF!</f>
        <v>#REF!</v>
      </c>
      <c r="BP165" t="e">
        <f t="shared" si="33"/>
        <v>#REF!</v>
      </c>
      <c r="BQ165" t="e">
        <f>物品!#REF!</f>
        <v>#REF!</v>
      </c>
      <c r="BR165" t="e">
        <f>物品!#REF!</f>
        <v>#REF!</v>
      </c>
      <c r="BS165" t="e">
        <f>物品!#REF!</f>
        <v>#REF!</v>
      </c>
      <c r="BT165" t="e">
        <f>物品!#REF!</f>
        <v>#REF!</v>
      </c>
      <c r="BU165" t="e">
        <f>物品!#REF!</f>
        <v>#REF!</v>
      </c>
      <c r="BV165" t="e">
        <f>物品!#REF!</f>
        <v>#REF!</v>
      </c>
      <c r="BW165" t="e">
        <f>物品!#REF!</f>
        <v>#REF!</v>
      </c>
      <c r="BX165" t="e">
        <f>物品!#REF!</f>
        <v>#REF!</v>
      </c>
      <c r="BY165" t="e">
        <f>物品!#REF!</f>
        <v>#REF!</v>
      </c>
      <c r="BZ165" t="e">
        <f>物品!#REF!</f>
        <v>#REF!</v>
      </c>
      <c r="CA165" t="e">
        <f t="shared" si="34"/>
        <v>#REF!</v>
      </c>
      <c r="CB165" t="e">
        <f t="shared" si="35"/>
        <v>#REF!</v>
      </c>
      <c r="CC165" t="e">
        <f t="shared" si="36"/>
        <v>#REF!</v>
      </c>
      <c r="CD165" t="e">
        <f t="shared" si="37"/>
        <v>#REF!</v>
      </c>
      <c r="CE165" t="e">
        <f t="shared" si="38"/>
        <v>#REF!</v>
      </c>
      <c r="CF165" t="e">
        <f t="shared" si="39"/>
        <v>#REF!</v>
      </c>
      <c r="CG165" t="e">
        <f t="shared" si="40"/>
        <v>#REF!</v>
      </c>
      <c r="CH165" t="e">
        <f t="shared" si="41"/>
        <v>#REF!</v>
      </c>
    </row>
    <row r="166" spans="1:86">
      <c r="A166" t="e">
        <f>物品!#REF!</f>
        <v>#REF!</v>
      </c>
      <c r="B166" t="e">
        <f>物品!#REF!</f>
        <v>#REF!</v>
      </c>
      <c r="C166" t="e">
        <f>物品!#REF!</f>
        <v>#REF!</v>
      </c>
      <c r="D166" t="e">
        <f>物品!#REF!</f>
        <v>#REF!</v>
      </c>
      <c r="E166" t="e">
        <f>物品!#REF!</f>
        <v>#REF!</v>
      </c>
      <c r="F166" t="e">
        <f>物品!#REF!</f>
        <v>#REF!</v>
      </c>
      <c r="G166" t="e">
        <f>物品!#REF!</f>
        <v>#REF!</v>
      </c>
      <c r="H166" t="e">
        <f>物品!#REF!</f>
        <v>#REF!</v>
      </c>
      <c r="I166" t="e">
        <f>物品!#REF!</f>
        <v>#REF!</v>
      </c>
      <c r="J166" t="e">
        <f>物品!#REF!</f>
        <v>#REF!</v>
      </c>
      <c r="K166" t="e">
        <f>物品!#REF!</f>
        <v>#REF!</v>
      </c>
      <c r="L166" t="e">
        <f>物品!#REF!</f>
        <v>#REF!</v>
      </c>
      <c r="M166" t="e">
        <f t="shared" si="28"/>
        <v>#REF!</v>
      </c>
      <c r="N166" t="e">
        <f>物品!#REF!</f>
        <v>#REF!</v>
      </c>
      <c r="O166" t="e">
        <f>物品!#REF!</f>
        <v>#REF!</v>
      </c>
      <c r="P166" t="e">
        <f>物品!#REF!</f>
        <v>#REF!</v>
      </c>
      <c r="Q166" t="e">
        <f>物品!#REF!</f>
        <v>#REF!</v>
      </c>
      <c r="R166" t="e">
        <f>物品!#REF!</f>
        <v>#REF!</v>
      </c>
      <c r="S166" t="e">
        <f>物品!#REF!</f>
        <v>#REF!</v>
      </c>
      <c r="T166" t="e">
        <f>物品!#REF!</f>
        <v>#REF!</v>
      </c>
      <c r="U166" t="e">
        <f>物品!#REF!</f>
        <v>#REF!</v>
      </c>
      <c r="V166" t="e">
        <f>物品!#REF!</f>
        <v>#REF!</v>
      </c>
      <c r="W166" t="e">
        <f>物品!#REF!</f>
        <v>#REF!</v>
      </c>
      <c r="X166" t="e">
        <f t="shared" si="29"/>
        <v>#REF!</v>
      </c>
      <c r="Y166" t="e">
        <f>物品!#REF!</f>
        <v>#REF!</v>
      </c>
      <c r="Z166" t="e">
        <f>物品!#REF!</f>
        <v>#REF!</v>
      </c>
      <c r="AA166" t="e">
        <f>物品!#REF!</f>
        <v>#REF!</v>
      </c>
      <c r="AB166" t="e">
        <f>物品!#REF!</f>
        <v>#REF!</v>
      </c>
      <c r="AC166" t="e">
        <f>物品!#REF!</f>
        <v>#REF!</v>
      </c>
      <c r="AD166" t="e">
        <f>物品!#REF!</f>
        <v>#REF!</v>
      </c>
      <c r="AE166" t="e">
        <f>物品!#REF!</f>
        <v>#REF!</v>
      </c>
      <c r="AF166" t="e">
        <f>物品!#REF!</f>
        <v>#REF!</v>
      </c>
      <c r="AG166" t="e">
        <f>物品!#REF!</f>
        <v>#REF!</v>
      </c>
      <c r="AH166" t="e">
        <f>物品!#REF!</f>
        <v>#REF!</v>
      </c>
      <c r="AI166" t="e">
        <f t="shared" si="30"/>
        <v>#REF!</v>
      </c>
      <c r="AJ166" t="e">
        <f>物品!#REF!</f>
        <v>#REF!</v>
      </c>
      <c r="AK166" t="e">
        <f>物品!#REF!</f>
        <v>#REF!</v>
      </c>
      <c r="AL166" t="e">
        <f>物品!#REF!</f>
        <v>#REF!</v>
      </c>
      <c r="AM166" t="e">
        <f>物品!#REF!</f>
        <v>#REF!</v>
      </c>
      <c r="AN166" t="e">
        <f>物品!#REF!</f>
        <v>#REF!</v>
      </c>
      <c r="AO166" t="e">
        <f>物品!#REF!</f>
        <v>#REF!</v>
      </c>
      <c r="AP166" t="e">
        <f>物品!#REF!</f>
        <v>#REF!</v>
      </c>
      <c r="AQ166" t="e">
        <f>物品!#REF!</f>
        <v>#REF!</v>
      </c>
      <c r="AR166" t="e">
        <f>物品!#REF!</f>
        <v>#REF!</v>
      </c>
      <c r="AS166" t="e">
        <f>物品!#REF!</f>
        <v>#REF!</v>
      </c>
      <c r="AT166" t="e">
        <f t="shared" si="31"/>
        <v>#REF!</v>
      </c>
      <c r="AU166" t="e">
        <f>物品!#REF!</f>
        <v>#REF!</v>
      </c>
      <c r="AV166" t="e">
        <f>物品!#REF!</f>
        <v>#REF!</v>
      </c>
      <c r="AW166" t="e">
        <f>物品!#REF!</f>
        <v>#REF!</v>
      </c>
      <c r="AX166" t="e">
        <f>物品!#REF!</f>
        <v>#REF!</v>
      </c>
      <c r="AY166" t="e">
        <f>物品!#REF!</f>
        <v>#REF!</v>
      </c>
      <c r="AZ166" t="e">
        <f>物品!#REF!</f>
        <v>#REF!</v>
      </c>
      <c r="BA166" t="e">
        <f>物品!#REF!</f>
        <v>#REF!</v>
      </c>
      <c r="BB166" t="e">
        <f>物品!#REF!</f>
        <v>#REF!</v>
      </c>
      <c r="BC166" t="e">
        <f>物品!#REF!</f>
        <v>#REF!</v>
      </c>
      <c r="BD166" t="e">
        <f>物品!#REF!</f>
        <v>#REF!</v>
      </c>
      <c r="BE166" t="e">
        <f t="shared" si="32"/>
        <v>#REF!</v>
      </c>
      <c r="BF166" t="e">
        <f>物品!#REF!</f>
        <v>#REF!</v>
      </c>
      <c r="BG166" t="e">
        <f>物品!#REF!</f>
        <v>#REF!</v>
      </c>
      <c r="BH166" t="e">
        <f>物品!#REF!</f>
        <v>#REF!</v>
      </c>
      <c r="BI166" t="e">
        <f>物品!#REF!</f>
        <v>#REF!</v>
      </c>
      <c r="BJ166" t="e">
        <f>物品!#REF!</f>
        <v>#REF!</v>
      </c>
      <c r="BK166" t="e">
        <f>物品!#REF!</f>
        <v>#REF!</v>
      </c>
      <c r="BL166" t="e">
        <f>物品!#REF!</f>
        <v>#REF!</v>
      </c>
      <c r="BM166" t="e">
        <f>物品!#REF!</f>
        <v>#REF!</v>
      </c>
      <c r="BN166" t="e">
        <f>物品!#REF!</f>
        <v>#REF!</v>
      </c>
      <c r="BO166" t="e">
        <f>物品!#REF!</f>
        <v>#REF!</v>
      </c>
      <c r="BP166" t="e">
        <f t="shared" si="33"/>
        <v>#REF!</v>
      </c>
      <c r="BQ166" t="e">
        <f>物品!#REF!</f>
        <v>#REF!</v>
      </c>
      <c r="BR166" t="e">
        <f>物品!#REF!</f>
        <v>#REF!</v>
      </c>
      <c r="BS166" t="e">
        <f>物品!#REF!</f>
        <v>#REF!</v>
      </c>
      <c r="BT166" t="e">
        <f>物品!#REF!</f>
        <v>#REF!</v>
      </c>
      <c r="BU166" t="e">
        <f>物品!#REF!</f>
        <v>#REF!</v>
      </c>
      <c r="BV166" t="e">
        <f>物品!#REF!</f>
        <v>#REF!</v>
      </c>
      <c r="BW166" t="e">
        <f>物品!#REF!</f>
        <v>#REF!</v>
      </c>
      <c r="BX166" t="e">
        <f>物品!#REF!</f>
        <v>#REF!</v>
      </c>
      <c r="BY166" t="e">
        <f>物品!#REF!</f>
        <v>#REF!</v>
      </c>
      <c r="BZ166" t="e">
        <f>物品!#REF!</f>
        <v>#REF!</v>
      </c>
      <c r="CA166" t="e">
        <f t="shared" si="34"/>
        <v>#REF!</v>
      </c>
      <c r="CB166" t="e">
        <f t="shared" si="35"/>
        <v>#REF!</v>
      </c>
      <c r="CC166" t="e">
        <f t="shared" si="36"/>
        <v>#REF!</v>
      </c>
      <c r="CD166" t="e">
        <f t="shared" si="37"/>
        <v>#REF!</v>
      </c>
      <c r="CE166" t="e">
        <f t="shared" si="38"/>
        <v>#REF!</v>
      </c>
      <c r="CF166" t="e">
        <f t="shared" si="39"/>
        <v>#REF!</v>
      </c>
      <c r="CG166" t="e">
        <f t="shared" si="40"/>
        <v>#REF!</v>
      </c>
      <c r="CH166" t="e">
        <f t="shared" si="41"/>
        <v>#REF!</v>
      </c>
    </row>
    <row r="167" spans="1:86">
      <c r="A167" t="e">
        <f>物品!#REF!</f>
        <v>#REF!</v>
      </c>
      <c r="B167" t="e">
        <f>物品!#REF!</f>
        <v>#REF!</v>
      </c>
      <c r="C167" t="e">
        <f>物品!#REF!</f>
        <v>#REF!</v>
      </c>
      <c r="D167" t="e">
        <f>物品!#REF!</f>
        <v>#REF!</v>
      </c>
      <c r="E167" t="e">
        <f>物品!#REF!</f>
        <v>#REF!</v>
      </c>
      <c r="F167" t="e">
        <f>物品!#REF!</f>
        <v>#REF!</v>
      </c>
      <c r="G167" t="e">
        <f>物品!#REF!</f>
        <v>#REF!</v>
      </c>
      <c r="H167" t="e">
        <f>物品!#REF!</f>
        <v>#REF!</v>
      </c>
      <c r="I167" t="e">
        <f>物品!#REF!</f>
        <v>#REF!</v>
      </c>
      <c r="J167" t="e">
        <f>物品!#REF!</f>
        <v>#REF!</v>
      </c>
      <c r="K167" t="e">
        <f>物品!#REF!</f>
        <v>#REF!</v>
      </c>
      <c r="L167" t="e">
        <f>物品!#REF!</f>
        <v>#REF!</v>
      </c>
      <c r="M167" t="e">
        <f t="shared" si="28"/>
        <v>#REF!</v>
      </c>
      <c r="N167" t="e">
        <f>物品!#REF!</f>
        <v>#REF!</v>
      </c>
      <c r="O167" t="e">
        <f>物品!#REF!</f>
        <v>#REF!</v>
      </c>
      <c r="P167" t="e">
        <f>物品!#REF!</f>
        <v>#REF!</v>
      </c>
      <c r="Q167" t="e">
        <f>物品!#REF!</f>
        <v>#REF!</v>
      </c>
      <c r="R167" t="e">
        <f>物品!#REF!</f>
        <v>#REF!</v>
      </c>
      <c r="S167" t="e">
        <f>物品!#REF!</f>
        <v>#REF!</v>
      </c>
      <c r="T167" t="e">
        <f>物品!#REF!</f>
        <v>#REF!</v>
      </c>
      <c r="U167" t="e">
        <f>物品!#REF!</f>
        <v>#REF!</v>
      </c>
      <c r="V167" t="e">
        <f>物品!#REF!</f>
        <v>#REF!</v>
      </c>
      <c r="W167" t="e">
        <f>物品!#REF!</f>
        <v>#REF!</v>
      </c>
      <c r="X167" t="e">
        <f t="shared" si="29"/>
        <v>#REF!</v>
      </c>
      <c r="Y167" t="e">
        <f>物品!#REF!</f>
        <v>#REF!</v>
      </c>
      <c r="Z167" t="e">
        <f>物品!#REF!</f>
        <v>#REF!</v>
      </c>
      <c r="AA167" t="e">
        <f>物品!#REF!</f>
        <v>#REF!</v>
      </c>
      <c r="AB167" t="e">
        <f>物品!#REF!</f>
        <v>#REF!</v>
      </c>
      <c r="AC167" t="e">
        <f>物品!#REF!</f>
        <v>#REF!</v>
      </c>
      <c r="AD167" t="e">
        <f>物品!#REF!</f>
        <v>#REF!</v>
      </c>
      <c r="AE167" t="e">
        <f>物品!#REF!</f>
        <v>#REF!</v>
      </c>
      <c r="AF167" t="e">
        <f>物品!#REF!</f>
        <v>#REF!</v>
      </c>
      <c r="AG167" t="e">
        <f>物品!#REF!</f>
        <v>#REF!</v>
      </c>
      <c r="AH167" t="e">
        <f>物品!#REF!</f>
        <v>#REF!</v>
      </c>
      <c r="AI167" t="e">
        <f t="shared" si="30"/>
        <v>#REF!</v>
      </c>
      <c r="AJ167" t="e">
        <f>物品!#REF!</f>
        <v>#REF!</v>
      </c>
      <c r="AK167" t="e">
        <f>物品!#REF!</f>
        <v>#REF!</v>
      </c>
      <c r="AL167" t="e">
        <f>物品!#REF!</f>
        <v>#REF!</v>
      </c>
      <c r="AM167" t="e">
        <f>物品!#REF!</f>
        <v>#REF!</v>
      </c>
      <c r="AN167" t="e">
        <f>物品!#REF!</f>
        <v>#REF!</v>
      </c>
      <c r="AO167" t="e">
        <f>物品!#REF!</f>
        <v>#REF!</v>
      </c>
      <c r="AP167" t="e">
        <f>物品!#REF!</f>
        <v>#REF!</v>
      </c>
      <c r="AQ167" t="e">
        <f>物品!#REF!</f>
        <v>#REF!</v>
      </c>
      <c r="AR167" t="e">
        <f>物品!#REF!</f>
        <v>#REF!</v>
      </c>
      <c r="AS167" t="e">
        <f>物品!#REF!</f>
        <v>#REF!</v>
      </c>
      <c r="AT167" t="e">
        <f t="shared" si="31"/>
        <v>#REF!</v>
      </c>
      <c r="AU167" t="e">
        <f>物品!#REF!</f>
        <v>#REF!</v>
      </c>
      <c r="AV167" t="e">
        <f>物品!#REF!</f>
        <v>#REF!</v>
      </c>
      <c r="AW167" t="e">
        <f>物品!#REF!</f>
        <v>#REF!</v>
      </c>
      <c r="AX167" t="e">
        <f>物品!#REF!</f>
        <v>#REF!</v>
      </c>
      <c r="AY167" t="e">
        <f>物品!#REF!</f>
        <v>#REF!</v>
      </c>
      <c r="AZ167" t="e">
        <f>物品!#REF!</f>
        <v>#REF!</v>
      </c>
      <c r="BA167" t="e">
        <f>物品!#REF!</f>
        <v>#REF!</v>
      </c>
      <c r="BB167" t="e">
        <f>物品!#REF!</f>
        <v>#REF!</v>
      </c>
      <c r="BC167" t="e">
        <f>物品!#REF!</f>
        <v>#REF!</v>
      </c>
      <c r="BD167" t="e">
        <f>物品!#REF!</f>
        <v>#REF!</v>
      </c>
      <c r="BE167" t="e">
        <f t="shared" si="32"/>
        <v>#REF!</v>
      </c>
      <c r="BF167" t="e">
        <f>物品!#REF!</f>
        <v>#REF!</v>
      </c>
      <c r="BG167" t="e">
        <f>物品!#REF!</f>
        <v>#REF!</v>
      </c>
      <c r="BH167" t="e">
        <f>物品!#REF!</f>
        <v>#REF!</v>
      </c>
      <c r="BI167" t="e">
        <f>物品!#REF!</f>
        <v>#REF!</v>
      </c>
      <c r="BJ167" t="e">
        <f>物品!#REF!</f>
        <v>#REF!</v>
      </c>
      <c r="BK167" t="e">
        <f>物品!#REF!</f>
        <v>#REF!</v>
      </c>
      <c r="BL167" t="e">
        <f>物品!#REF!</f>
        <v>#REF!</v>
      </c>
      <c r="BM167" t="e">
        <f>物品!#REF!</f>
        <v>#REF!</v>
      </c>
      <c r="BN167" t="e">
        <f>物品!#REF!</f>
        <v>#REF!</v>
      </c>
      <c r="BO167" t="e">
        <f>物品!#REF!</f>
        <v>#REF!</v>
      </c>
      <c r="BP167" t="e">
        <f t="shared" si="33"/>
        <v>#REF!</v>
      </c>
      <c r="BQ167" t="e">
        <f>物品!#REF!</f>
        <v>#REF!</v>
      </c>
      <c r="BR167" t="e">
        <f>物品!#REF!</f>
        <v>#REF!</v>
      </c>
      <c r="BS167" t="e">
        <f>物品!#REF!</f>
        <v>#REF!</v>
      </c>
      <c r="BT167" t="e">
        <f>物品!#REF!</f>
        <v>#REF!</v>
      </c>
      <c r="BU167" t="e">
        <f>物品!#REF!</f>
        <v>#REF!</v>
      </c>
      <c r="BV167" t="e">
        <f>物品!#REF!</f>
        <v>#REF!</v>
      </c>
      <c r="BW167" t="e">
        <f>物品!#REF!</f>
        <v>#REF!</v>
      </c>
      <c r="BX167" t="e">
        <f>物品!#REF!</f>
        <v>#REF!</v>
      </c>
      <c r="BY167" t="e">
        <f>物品!#REF!</f>
        <v>#REF!</v>
      </c>
      <c r="BZ167" t="e">
        <f>物品!#REF!</f>
        <v>#REF!</v>
      </c>
      <c r="CA167" t="e">
        <f t="shared" si="34"/>
        <v>#REF!</v>
      </c>
      <c r="CB167" t="e">
        <f t="shared" si="35"/>
        <v>#REF!</v>
      </c>
      <c r="CC167" t="e">
        <f t="shared" si="36"/>
        <v>#REF!</v>
      </c>
      <c r="CD167" t="e">
        <f t="shared" si="37"/>
        <v>#REF!</v>
      </c>
      <c r="CE167" t="e">
        <f t="shared" si="38"/>
        <v>#REF!</v>
      </c>
      <c r="CF167" t="e">
        <f t="shared" si="39"/>
        <v>#REF!</v>
      </c>
      <c r="CG167" t="e">
        <f t="shared" si="40"/>
        <v>#REF!</v>
      </c>
      <c r="CH167" t="e">
        <f t="shared" si="41"/>
        <v>#REF!</v>
      </c>
    </row>
    <row r="168" spans="1:86">
      <c r="A168" t="e">
        <f>物品!#REF!</f>
        <v>#REF!</v>
      </c>
      <c r="B168" t="e">
        <f>物品!#REF!</f>
        <v>#REF!</v>
      </c>
      <c r="C168" t="e">
        <f>物品!#REF!</f>
        <v>#REF!</v>
      </c>
      <c r="D168" t="e">
        <f>物品!#REF!</f>
        <v>#REF!</v>
      </c>
      <c r="E168" t="e">
        <f>物品!#REF!</f>
        <v>#REF!</v>
      </c>
      <c r="F168" t="e">
        <f>物品!#REF!</f>
        <v>#REF!</v>
      </c>
      <c r="G168" t="e">
        <f>物品!#REF!</f>
        <v>#REF!</v>
      </c>
      <c r="H168" t="e">
        <f>物品!#REF!</f>
        <v>#REF!</v>
      </c>
      <c r="I168" t="e">
        <f>物品!#REF!</f>
        <v>#REF!</v>
      </c>
      <c r="J168" t="e">
        <f>物品!#REF!</f>
        <v>#REF!</v>
      </c>
      <c r="K168" t="e">
        <f>物品!#REF!</f>
        <v>#REF!</v>
      </c>
      <c r="L168" t="e">
        <f>物品!#REF!</f>
        <v>#REF!</v>
      </c>
      <c r="M168" t="e">
        <f t="shared" si="28"/>
        <v>#REF!</v>
      </c>
      <c r="N168" t="e">
        <f>物品!#REF!</f>
        <v>#REF!</v>
      </c>
      <c r="O168" t="e">
        <f>物品!#REF!</f>
        <v>#REF!</v>
      </c>
      <c r="P168" t="e">
        <f>物品!#REF!</f>
        <v>#REF!</v>
      </c>
      <c r="Q168" t="e">
        <f>物品!#REF!</f>
        <v>#REF!</v>
      </c>
      <c r="R168" t="e">
        <f>物品!#REF!</f>
        <v>#REF!</v>
      </c>
      <c r="S168" t="e">
        <f>物品!#REF!</f>
        <v>#REF!</v>
      </c>
      <c r="T168" t="e">
        <f>物品!#REF!</f>
        <v>#REF!</v>
      </c>
      <c r="U168" t="e">
        <f>物品!#REF!</f>
        <v>#REF!</v>
      </c>
      <c r="V168" t="e">
        <f>物品!#REF!</f>
        <v>#REF!</v>
      </c>
      <c r="W168" t="e">
        <f>物品!#REF!</f>
        <v>#REF!</v>
      </c>
      <c r="X168" t="e">
        <f t="shared" si="29"/>
        <v>#REF!</v>
      </c>
      <c r="Y168" t="e">
        <f>物品!#REF!</f>
        <v>#REF!</v>
      </c>
      <c r="Z168" t="e">
        <f>物品!#REF!</f>
        <v>#REF!</v>
      </c>
      <c r="AA168" t="e">
        <f>物品!#REF!</f>
        <v>#REF!</v>
      </c>
      <c r="AB168" t="e">
        <f>物品!#REF!</f>
        <v>#REF!</v>
      </c>
      <c r="AC168" t="e">
        <f>物品!#REF!</f>
        <v>#REF!</v>
      </c>
      <c r="AD168" t="e">
        <f>物品!#REF!</f>
        <v>#REF!</v>
      </c>
      <c r="AE168" t="e">
        <f>物品!#REF!</f>
        <v>#REF!</v>
      </c>
      <c r="AF168" t="e">
        <f>物品!#REF!</f>
        <v>#REF!</v>
      </c>
      <c r="AG168" t="e">
        <f>物品!#REF!</f>
        <v>#REF!</v>
      </c>
      <c r="AH168" t="e">
        <f>物品!#REF!</f>
        <v>#REF!</v>
      </c>
      <c r="AI168" t="e">
        <f t="shared" si="30"/>
        <v>#REF!</v>
      </c>
      <c r="AJ168" t="e">
        <f>物品!#REF!</f>
        <v>#REF!</v>
      </c>
      <c r="AK168" t="e">
        <f>物品!#REF!</f>
        <v>#REF!</v>
      </c>
      <c r="AL168" t="e">
        <f>物品!#REF!</f>
        <v>#REF!</v>
      </c>
      <c r="AM168" t="e">
        <f>物品!#REF!</f>
        <v>#REF!</v>
      </c>
      <c r="AN168" t="e">
        <f>物品!#REF!</f>
        <v>#REF!</v>
      </c>
      <c r="AO168" t="e">
        <f>物品!#REF!</f>
        <v>#REF!</v>
      </c>
      <c r="AP168" t="e">
        <f>物品!#REF!</f>
        <v>#REF!</v>
      </c>
      <c r="AQ168" t="e">
        <f>物品!#REF!</f>
        <v>#REF!</v>
      </c>
      <c r="AR168" t="e">
        <f>物品!#REF!</f>
        <v>#REF!</v>
      </c>
      <c r="AS168" t="e">
        <f>物品!#REF!</f>
        <v>#REF!</v>
      </c>
      <c r="AT168" t="e">
        <f t="shared" si="31"/>
        <v>#REF!</v>
      </c>
      <c r="AU168" t="e">
        <f>物品!#REF!</f>
        <v>#REF!</v>
      </c>
      <c r="AV168" t="e">
        <f>物品!#REF!</f>
        <v>#REF!</v>
      </c>
      <c r="AW168" t="e">
        <f>物品!#REF!</f>
        <v>#REF!</v>
      </c>
      <c r="AX168" t="e">
        <f>物品!#REF!</f>
        <v>#REF!</v>
      </c>
      <c r="AY168" t="e">
        <f>物品!#REF!</f>
        <v>#REF!</v>
      </c>
      <c r="AZ168" t="e">
        <f>物品!#REF!</f>
        <v>#REF!</v>
      </c>
      <c r="BA168" t="e">
        <f>物品!#REF!</f>
        <v>#REF!</v>
      </c>
      <c r="BB168" t="e">
        <f>物品!#REF!</f>
        <v>#REF!</v>
      </c>
      <c r="BC168" t="e">
        <f>物品!#REF!</f>
        <v>#REF!</v>
      </c>
      <c r="BD168" t="e">
        <f>物品!#REF!</f>
        <v>#REF!</v>
      </c>
      <c r="BE168" t="e">
        <f t="shared" si="32"/>
        <v>#REF!</v>
      </c>
      <c r="BF168" t="e">
        <f>物品!#REF!</f>
        <v>#REF!</v>
      </c>
      <c r="BG168" t="e">
        <f>物品!#REF!</f>
        <v>#REF!</v>
      </c>
      <c r="BH168" t="e">
        <f>物品!#REF!</f>
        <v>#REF!</v>
      </c>
      <c r="BI168" t="e">
        <f>物品!#REF!</f>
        <v>#REF!</v>
      </c>
      <c r="BJ168" t="e">
        <f>物品!#REF!</f>
        <v>#REF!</v>
      </c>
      <c r="BK168" t="e">
        <f>物品!#REF!</f>
        <v>#REF!</v>
      </c>
      <c r="BL168" t="e">
        <f>物品!#REF!</f>
        <v>#REF!</v>
      </c>
      <c r="BM168" t="e">
        <f>物品!#REF!</f>
        <v>#REF!</v>
      </c>
      <c r="BN168" t="e">
        <f>物品!#REF!</f>
        <v>#REF!</v>
      </c>
      <c r="BO168" t="e">
        <f>物品!#REF!</f>
        <v>#REF!</v>
      </c>
      <c r="BP168" t="e">
        <f t="shared" si="33"/>
        <v>#REF!</v>
      </c>
      <c r="BQ168" t="e">
        <f>物品!#REF!</f>
        <v>#REF!</v>
      </c>
      <c r="BR168" t="e">
        <f>物品!#REF!</f>
        <v>#REF!</v>
      </c>
      <c r="BS168" t="e">
        <f>物品!#REF!</f>
        <v>#REF!</v>
      </c>
      <c r="BT168" t="e">
        <f>物品!#REF!</f>
        <v>#REF!</v>
      </c>
      <c r="BU168" t="e">
        <f>物品!#REF!</f>
        <v>#REF!</v>
      </c>
      <c r="BV168" t="e">
        <f>物品!#REF!</f>
        <v>#REF!</v>
      </c>
      <c r="BW168" t="e">
        <f>物品!#REF!</f>
        <v>#REF!</v>
      </c>
      <c r="BX168" t="e">
        <f>物品!#REF!</f>
        <v>#REF!</v>
      </c>
      <c r="BY168" t="e">
        <f>物品!#REF!</f>
        <v>#REF!</v>
      </c>
      <c r="BZ168" t="e">
        <f>物品!#REF!</f>
        <v>#REF!</v>
      </c>
      <c r="CA168" t="e">
        <f t="shared" si="34"/>
        <v>#REF!</v>
      </c>
      <c r="CB168" t="e">
        <f t="shared" si="35"/>
        <v>#REF!</v>
      </c>
      <c r="CC168" t="e">
        <f t="shared" si="36"/>
        <v>#REF!</v>
      </c>
      <c r="CD168" t="e">
        <f t="shared" si="37"/>
        <v>#REF!</v>
      </c>
      <c r="CE168" t="e">
        <f t="shared" si="38"/>
        <v>#REF!</v>
      </c>
      <c r="CF168" t="e">
        <f t="shared" si="39"/>
        <v>#REF!</v>
      </c>
      <c r="CG168" t="e">
        <f t="shared" si="40"/>
        <v>#REF!</v>
      </c>
      <c r="CH168" t="e">
        <f t="shared" si="41"/>
        <v>#REF!</v>
      </c>
    </row>
    <row r="169" spans="1:86">
      <c r="A169" t="e">
        <f>物品!#REF!</f>
        <v>#REF!</v>
      </c>
      <c r="B169" t="e">
        <f>物品!#REF!</f>
        <v>#REF!</v>
      </c>
      <c r="C169" t="e">
        <f>物品!#REF!</f>
        <v>#REF!</v>
      </c>
      <c r="D169" t="e">
        <f>物品!#REF!</f>
        <v>#REF!</v>
      </c>
      <c r="E169" t="e">
        <f>物品!#REF!</f>
        <v>#REF!</v>
      </c>
      <c r="F169" t="e">
        <f>物品!#REF!</f>
        <v>#REF!</v>
      </c>
      <c r="G169" t="e">
        <f>物品!#REF!</f>
        <v>#REF!</v>
      </c>
      <c r="H169" t="e">
        <f>物品!#REF!</f>
        <v>#REF!</v>
      </c>
      <c r="I169" t="e">
        <f>物品!#REF!</f>
        <v>#REF!</v>
      </c>
      <c r="J169" t="e">
        <f>物品!#REF!</f>
        <v>#REF!</v>
      </c>
      <c r="K169" t="e">
        <f>物品!#REF!</f>
        <v>#REF!</v>
      </c>
      <c r="L169" t="e">
        <f>物品!#REF!</f>
        <v>#REF!</v>
      </c>
      <c r="M169" t="e">
        <f t="shared" si="28"/>
        <v>#REF!</v>
      </c>
      <c r="N169" t="e">
        <f>物品!#REF!</f>
        <v>#REF!</v>
      </c>
      <c r="O169" t="e">
        <f>物品!#REF!</f>
        <v>#REF!</v>
      </c>
      <c r="P169" t="e">
        <f>物品!#REF!</f>
        <v>#REF!</v>
      </c>
      <c r="Q169" t="e">
        <f>物品!#REF!</f>
        <v>#REF!</v>
      </c>
      <c r="R169" t="e">
        <f>物品!#REF!</f>
        <v>#REF!</v>
      </c>
      <c r="S169" t="e">
        <f>物品!#REF!</f>
        <v>#REF!</v>
      </c>
      <c r="T169" t="e">
        <f>物品!#REF!</f>
        <v>#REF!</v>
      </c>
      <c r="U169" t="e">
        <f>物品!#REF!</f>
        <v>#REF!</v>
      </c>
      <c r="V169" t="e">
        <f>物品!#REF!</f>
        <v>#REF!</v>
      </c>
      <c r="W169" t="e">
        <f>物品!#REF!</f>
        <v>#REF!</v>
      </c>
      <c r="X169" t="e">
        <f t="shared" si="29"/>
        <v>#REF!</v>
      </c>
      <c r="Y169" t="e">
        <f>物品!#REF!</f>
        <v>#REF!</v>
      </c>
      <c r="Z169" t="e">
        <f>物品!#REF!</f>
        <v>#REF!</v>
      </c>
      <c r="AA169" t="e">
        <f>物品!#REF!</f>
        <v>#REF!</v>
      </c>
      <c r="AB169" t="e">
        <f>物品!#REF!</f>
        <v>#REF!</v>
      </c>
      <c r="AC169" t="e">
        <f>物品!#REF!</f>
        <v>#REF!</v>
      </c>
      <c r="AD169" t="e">
        <f>物品!#REF!</f>
        <v>#REF!</v>
      </c>
      <c r="AE169" t="e">
        <f>物品!#REF!</f>
        <v>#REF!</v>
      </c>
      <c r="AF169" t="e">
        <f>物品!#REF!</f>
        <v>#REF!</v>
      </c>
      <c r="AG169" t="e">
        <f>物品!#REF!</f>
        <v>#REF!</v>
      </c>
      <c r="AH169" t="e">
        <f>物品!#REF!</f>
        <v>#REF!</v>
      </c>
      <c r="AI169" t="e">
        <f t="shared" si="30"/>
        <v>#REF!</v>
      </c>
      <c r="AJ169" t="e">
        <f>物品!#REF!</f>
        <v>#REF!</v>
      </c>
      <c r="AK169" t="e">
        <f>物品!#REF!</f>
        <v>#REF!</v>
      </c>
      <c r="AL169" t="e">
        <f>物品!#REF!</f>
        <v>#REF!</v>
      </c>
      <c r="AM169" t="e">
        <f>物品!#REF!</f>
        <v>#REF!</v>
      </c>
      <c r="AN169" t="e">
        <f>物品!#REF!</f>
        <v>#REF!</v>
      </c>
      <c r="AO169" t="e">
        <f>物品!#REF!</f>
        <v>#REF!</v>
      </c>
      <c r="AP169" t="e">
        <f>物品!#REF!</f>
        <v>#REF!</v>
      </c>
      <c r="AQ169" t="e">
        <f>物品!#REF!</f>
        <v>#REF!</v>
      </c>
      <c r="AR169" t="e">
        <f>物品!#REF!</f>
        <v>#REF!</v>
      </c>
      <c r="AS169" t="e">
        <f>物品!#REF!</f>
        <v>#REF!</v>
      </c>
      <c r="AT169" t="e">
        <f t="shared" si="31"/>
        <v>#REF!</v>
      </c>
      <c r="AU169" t="e">
        <f>物品!#REF!</f>
        <v>#REF!</v>
      </c>
      <c r="AV169" t="e">
        <f>物品!#REF!</f>
        <v>#REF!</v>
      </c>
      <c r="AW169" t="e">
        <f>物品!#REF!</f>
        <v>#REF!</v>
      </c>
      <c r="AX169" t="e">
        <f>物品!#REF!</f>
        <v>#REF!</v>
      </c>
      <c r="AY169" t="e">
        <f>物品!#REF!</f>
        <v>#REF!</v>
      </c>
      <c r="AZ169" t="e">
        <f>物品!#REF!</f>
        <v>#REF!</v>
      </c>
      <c r="BA169" t="e">
        <f>物品!#REF!</f>
        <v>#REF!</v>
      </c>
      <c r="BB169" t="e">
        <f>物品!#REF!</f>
        <v>#REF!</v>
      </c>
      <c r="BC169" t="e">
        <f>物品!#REF!</f>
        <v>#REF!</v>
      </c>
      <c r="BD169" t="e">
        <f>物品!#REF!</f>
        <v>#REF!</v>
      </c>
      <c r="BE169" t="e">
        <f t="shared" si="32"/>
        <v>#REF!</v>
      </c>
      <c r="BF169" t="e">
        <f>物品!#REF!</f>
        <v>#REF!</v>
      </c>
      <c r="BG169" t="e">
        <f>物品!#REF!</f>
        <v>#REF!</v>
      </c>
      <c r="BH169" t="e">
        <f>物品!#REF!</f>
        <v>#REF!</v>
      </c>
      <c r="BI169" t="e">
        <f>物品!#REF!</f>
        <v>#REF!</v>
      </c>
      <c r="BJ169" t="e">
        <f>物品!#REF!</f>
        <v>#REF!</v>
      </c>
      <c r="BK169" t="e">
        <f>物品!#REF!</f>
        <v>#REF!</v>
      </c>
      <c r="BL169" t="e">
        <f>物品!#REF!</f>
        <v>#REF!</v>
      </c>
      <c r="BM169" t="e">
        <f>物品!#REF!</f>
        <v>#REF!</v>
      </c>
      <c r="BN169" t="e">
        <f>物品!#REF!</f>
        <v>#REF!</v>
      </c>
      <c r="BO169" t="e">
        <f>物品!#REF!</f>
        <v>#REF!</v>
      </c>
      <c r="BP169" t="e">
        <f t="shared" si="33"/>
        <v>#REF!</v>
      </c>
      <c r="BQ169" t="e">
        <f>物品!#REF!</f>
        <v>#REF!</v>
      </c>
      <c r="BR169" t="e">
        <f>物品!#REF!</f>
        <v>#REF!</v>
      </c>
      <c r="BS169" t="e">
        <f>物品!#REF!</f>
        <v>#REF!</v>
      </c>
      <c r="BT169" t="e">
        <f>物品!#REF!</f>
        <v>#REF!</v>
      </c>
      <c r="BU169" t="e">
        <f>物品!#REF!</f>
        <v>#REF!</v>
      </c>
      <c r="BV169" t="e">
        <f>物品!#REF!</f>
        <v>#REF!</v>
      </c>
      <c r="BW169" t="e">
        <f>物品!#REF!</f>
        <v>#REF!</v>
      </c>
      <c r="BX169" t="e">
        <f>物品!#REF!</f>
        <v>#REF!</v>
      </c>
      <c r="BY169" t="e">
        <f>物品!#REF!</f>
        <v>#REF!</v>
      </c>
      <c r="BZ169" t="e">
        <f>物品!#REF!</f>
        <v>#REF!</v>
      </c>
      <c r="CA169" t="e">
        <f t="shared" si="34"/>
        <v>#REF!</v>
      </c>
      <c r="CB169" t="e">
        <f t="shared" si="35"/>
        <v>#REF!</v>
      </c>
      <c r="CC169" t="e">
        <f t="shared" si="36"/>
        <v>#REF!</v>
      </c>
      <c r="CD169" t="e">
        <f t="shared" si="37"/>
        <v>#REF!</v>
      </c>
      <c r="CE169" t="e">
        <f t="shared" si="38"/>
        <v>#REF!</v>
      </c>
      <c r="CF169" t="e">
        <f t="shared" si="39"/>
        <v>#REF!</v>
      </c>
      <c r="CG169" t="e">
        <f t="shared" si="40"/>
        <v>#REF!</v>
      </c>
      <c r="CH169" t="e">
        <f t="shared" si="41"/>
        <v>#REF!</v>
      </c>
    </row>
    <row r="170" spans="1:86">
      <c r="A170" t="e">
        <f>物品!#REF!</f>
        <v>#REF!</v>
      </c>
      <c r="B170" t="e">
        <f>物品!#REF!</f>
        <v>#REF!</v>
      </c>
      <c r="C170" t="e">
        <f>物品!#REF!</f>
        <v>#REF!</v>
      </c>
      <c r="D170" t="e">
        <f>物品!#REF!</f>
        <v>#REF!</v>
      </c>
      <c r="E170" t="e">
        <f>物品!#REF!</f>
        <v>#REF!</v>
      </c>
      <c r="F170" t="e">
        <f>物品!#REF!</f>
        <v>#REF!</v>
      </c>
      <c r="G170" t="e">
        <f>物品!#REF!</f>
        <v>#REF!</v>
      </c>
      <c r="H170" t="e">
        <f>物品!#REF!</f>
        <v>#REF!</v>
      </c>
      <c r="I170" t="e">
        <f>物品!#REF!</f>
        <v>#REF!</v>
      </c>
      <c r="J170" t="e">
        <f>物品!#REF!</f>
        <v>#REF!</v>
      </c>
      <c r="K170" t="e">
        <f>物品!#REF!</f>
        <v>#REF!</v>
      </c>
      <c r="L170" t="e">
        <f>物品!#REF!</f>
        <v>#REF!</v>
      </c>
      <c r="M170" t="e">
        <f t="shared" si="28"/>
        <v>#REF!</v>
      </c>
      <c r="N170" t="e">
        <f>物品!#REF!</f>
        <v>#REF!</v>
      </c>
      <c r="O170" t="e">
        <f>物品!#REF!</f>
        <v>#REF!</v>
      </c>
      <c r="P170" t="e">
        <f>物品!#REF!</f>
        <v>#REF!</v>
      </c>
      <c r="Q170" t="e">
        <f>物品!#REF!</f>
        <v>#REF!</v>
      </c>
      <c r="R170" t="e">
        <f>物品!#REF!</f>
        <v>#REF!</v>
      </c>
      <c r="S170" t="e">
        <f>物品!#REF!</f>
        <v>#REF!</v>
      </c>
      <c r="T170" t="e">
        <f>物品!#REF!</f>
        <v>#REF!</v>
      </c>
      <c r="U170" t="e">
        <f>物品!#REF!</f>
        <v>#REF!</v>
      </c>
      <c r="V170" t="e">
        <f>物品!#REF!</f>
        <v>#REF!</v>
      </c>
      <c r="W170" t="e">
        <f>物品!#REF!</f>
        <v>#REF!</v>
      </c>
      <c r="X170" t="e">
        <f t="shared" si="29"/>
        <v>#REF!</v>
      </c>
      <c r="Y170" t="e">
        <f>物品!#REF!</f>
        <v>#REF!</v>
      </c>
      <c r="Z170" t="e">
        <f>物品!#REF!</f>
        <v>#REF!</v>
      </c>
      <c r="AA170" t="e">
        <f>物品!#REF!</f>
        <v>#REF!</v>
      </c>
      <c r="AB170" t="e">
        <f>物品!#REF!</f>
        <v>#REF!</v>
      </c>
      <c r="AC170" t="e">
        <f>物品!#REF!</f>
        <v>#REF!</v>
      </c>
      <c r="AD170" t="e">
        <f>物品!#REF!</f>
        <v>#REF!</v>
      </c>
      <c r="AE170" t="e">
        <f>物品!#REF!</f>
        <v>#REF!</v>
      </c>
      <c r="AF170" t="e">
        <f>物品!#REF!</f>
        <v>#REF!</v>
      </c>
      <c r="AG170" t="e">
        <f>物品!#REF!</f>
        <v>#REF!</v>
      </c>
      <c r="AH170" t="e">
        <f>物品!#REF!</f>
        <v>#REF!</v>
      </c>
      <c r="AI170" t="e">
        <f t="shared" si="30"/>
        <v>#REF!</v>
      </c>
      <c r="AJ170" t="e">
        <f>物品!#REF!</f>
        <v>#REF!</v>
      </c>
      <c r="AK170" t="e">
        <f>物品!#REF!</f>
        <v>#REF!</v>
      </c>
      <c r="AL170" t="e">
        <f>物品!#REF!</f>
        <v>#REF!</v>
      </c>
      <c r="AM170" t="e">
        <f>物品!#REF!</f>
        <v>#REF!</v>
      </c>
      <c r="AN170" t="e">
        <f>物品!#REF!</f>
        <v>#REF!</v>
      </c>
      <c r="AO170" t="e">
        <f>物品!#REF!</f>
        <v>#REF!</v>
      </c>
      <c r="AP170" t="e">
        <f>物品!#REF!</f>
        <v>#REF!</v>
      </c>
      <c r="AQ170" t="e">
        <f>物品!#REF!</f>
        <v>#REF!</v>
      </c>
      <c r="AR170" t="e">
        <f>物品!#REF!</f>
        <v>#REF!</v>
      </c>
      <c r="AS170" t="e">
        <f>物品!#REF!</f>
        <v>#REF!</v>
      </c>
      <c r="AT170" t="e">
        <f t="shared" si="31"/>
        <v>#REF!</v>
      </c>
      <c r="AU170" t="e">
        <f>物品!#REF!</f>
        <v>#REF!</v>
      </c>
      <c r="AV170" t="e">
        <f>物品!#REF!</f>
        <v>#REF!</v>
      </c>
      <c r="AW170" t="e">
        <f>物品!#REF!</f>
        <v>#REF!</v>
      </c>
      <c r="AX170" t="e">
        <f>物品!#REF!</f>
        <v>#REF!</v>
      </c>
      <c r="AY170" t="e">
        <f>物品!#REF!</f>
        <v>#REF!</v>
      </c>
      <c r="AZ170" t="e">
        <f>物品!#REF!</f>
        <v>#REF!</v>
      </c>
      <c r="BA170" t="e">
        <f>物品!#REF!</f>
        <v>#REF!</v>
      </c>
      <c r="BB170" t="e">
        <f>物品!#REF!</f>
        <v>#REF!</v>
      </c>
      <c r="BC170" t="e">
        <f>物品!#REF!</f>
        <v>#REF!</v>
      </c>
      <c r="BD170" t="e">
        <f>物品!#REF!</f>
        <v>#REF!</v>
      </c>
      <c r="BE170" t="e">
        <f t="shared" si="32"/>
        <v>#REF!</v>
      </c>
      <c r="BF170" t="e">
        <f>物品!#REF!</f>
        <v>#REF!</v>
      </c>
      <c r="BG170" t="e">
        <f>物品!#REF!</f>
        <v>#REF!</v>
      </c>
      <c r="BH170" t="e">
        <f>物品!#REF!</f>
        <v>#REF!</v>
      </c>
      <c r="BI170" t="e">
        <f>物品!#REF!</f>
        <v>#REF!</v>
      </c>
      <c r="BJ170" t="e">
        <f>物品!#REF!</f>
        <v>#REF!</v>
      </c>
      <c r="BK170" t="e">
        <f>物品!#REF!</f>
        <v>#REF!</v>
      </c>
      <c r="BL170" t="e">
        <f>物品!#REF!</f>
        <v>#REF!</v>
      </c>
      <c r="BM170" t="e">
        <f>物品!#REF!</f>
        <v>#REF!</v>
      </c>
      <c r="BN170" t="e">
        <f>物品!#REF!</f>
        <v>#REF!</v>
      </c>
      <c r="BO170" t="e">
        <f>物品!#REF!</f>
        <v>#REF!</v>
      </c>
      <c r="BP170" t="e">
        <f t="shared" si="33"/>
        <v>#REF!</v>
      </c>
      <c r="BQ170" t="e">
        <f>物品!#REF!</f>
        <v>#REF!</v>
      </c>
      <c r="BR170" t="e">
        <f>物品!#REF!</f>
        <v>#REF!</v>
      </c>
      <c r="BS170" t="e">
        <f>物品!#REF!</f>
        <v>#REF!</v>
      </c>
      <c r="BT170" t="e">
        <f>物品!#REF!</f>
        <v>#REF!</v>
      </c>
      <c r="BU170" t="e">
        <f>物品!#REF!</f>
        <v>#REF!</v>
      </c>
      <c r="BV170" t="e">
        <f>物品!#REF!</f>
        <v>#REF!</v>
      </c>
      <c r="BW170" t="e">
        <f>物品!#REF!</f>
        <v>#REF!</v>
      </c>
      <c r="BX170" t="e">
        <f>物品!#REF!</f>
        <v>#REF!</v>
      </c>
      <c r="BY170" t="e">
        <f>物品!#REF!</f>
        <v>#REF!</v>
      </c>
      <c r="BZ170" t="e">
        <f>物品!#REF!</f>
        <v>#REF!</v>
      </c>
      <c r="CA170" t="e">
        <f t="shared" si="34"/>
        <v>#REF!</v>
      </c>
      <c r="CB170" t="e">
        <f t="shared" si="35"/>
        <v>#REF!</v>
      </c>
      <c r="CC170" t="e">
        <f t="shared" si="36"/>
        <v>#REF!</v>
      </c>
      <c r="CD170" t="e">
        <f t="shared" si="37"/>
        <v>#REF!</v>
      </c>
      <c r="CE170" t="e">
        <f t="shared" si="38"/>
        <v>#REF!</v>
      </c>
      <c r="CF170" t="e">
        <f t="shared" si="39"/>
        <v>#REF!</v>
      </c>
      <c r="CG170" t="e">
        <f t="shared" si="40"/>
        <v>#REF!</v>
      </c>
      <c r="CH170" t="e">
        <f t="shared" si="41"/>
        <v>#REF!</v>
      </c>
    </row>
    <row r="171" spans="1:86">
      <c r="A171" t="e">
        <f>物品!#REF!</f>
        <v>#REF!</v>
      </c>
      <c r="B171" t="e">
        <f>物品!#REF!</f>
        <v>#REF!</v>
      </c>
      <c r="C171" t="e">
        <f>物品!#REF!</f>
        <v>#REF!</v>
      </c>
      <c r="D171" t="e">
        <f>物品!#REF!</f>
        <v>#REF!</v>
      </c>
      <c r="E171" t="e">
        <f>物品!#REF!</f>
        <v>#REF!</v>
      </c>
      <c r="F171" t="e">
        <f>物品!#REF!</f>
        <v>#REF!</v>
      </c>
      <c r="G171" t="e">
        <f>物品!#REF!</f>
        <v>#REF!</v>
      </c>
      <c r="H171" t="e">
        <f>物品!#REF!</f>
        <v>#REF!</v>
      </c>
      <c r="I171" t="e">
        <f>物品!#REF!</f>
        <v>#REF!</v>
      </c>
      <c r="J171" t="e">
        <f>物品!#REF!</f>
        <v>#REF!</v>
      </c>
      <c r="K171" t="e">
        <f>物品!#REF!</f>
        <v>#REF!</v>
      </c>
      <c r="L171" t="e">
        <f>物品!#REF!</f>
        <v>#REF!</v>
      </c>
      <c r="M171" t="e">
        <f t="shared" si="28"/>
        <v>#REF!</v>
      </c>
      <c r="N171" t="e">
        <f>物品!#REF!</f>
        <v>#REF!</v>
      </c>
      <c r="O171" t="e">
        <f>物品!#REF!</f>
        <v>#REF!</v>
      </c>
      <c r="P171" t="e">
        <f>物品!#REF!</f>
        <v>#REF!</v>
      </c>
      <c r="Q171" t="e">
        <f>物品!#REF!</f>
        <v>#REF!</v>
      </c>
      <c r="R171" t="e">
        <f>物品!#REF!</f>
        <v>#REF!</v>
      </c>
      <c r="S171" t="e">
        <f>物品!#REF!</f>
        <v>#REF!</v>
      </c>
      <c r="T171" t="e">
        <f>物品!#REF!</f>
        <v>#REF!</v>
      </c>
      <c r="U171" t="e">
        <f>物品!#REF!</f>
        <v>#REF!</v>
      </c>
      <c r="V171" t="e">
        <f>物品!#REF!</f>
        <v>#REF!</v>
      </c>
      <c r="W171" t="e">
        <f>物品!#REF!</f>
        <v>#REF!</v>
      </c>
      <c r="X171" t="e">
        <f t="shared" si="29"/>
        <v>#REF!</v>
      </c>
      <c r="Y171" t="e">
        <f>物品!#REF!</f>
        <v>#REF!</v>
      </c>
      <c r="Z171" t="e">
        <f>物品!#REF!</f>
        <v>#REF!</v>
      </c>
      <c r="AA171" t="e">
        <f>物品!#REF!</f>
        <v>#REF!</v>
      </c>
      <c r="AB171" t="e">
        <f>物品!#REF!</f>
        <v>#REF!</v>
      </c>
      <c r="AC171" t="e">
        <f>物品!#REF!</f>
        <v>#REF!</v>
      </c>
      <c r="AD171" t="e">
        <f>物品!#REF!</f>
        <v>#REF!</v>
      </c>
      <c r="AE171" t="e">
        <f>物品!#REF!</f>
        <v>#REF!</v>
      </c>
      <c r="AF171" t="e">
        <f>物品!#REF!</f>
        <v>#REF!</v>
      </c>
      <c r="AG171" t="e">
        <f>物品!#REF!</f>
        <v>#REF!</v>
      </c>
      <c r="AH171" t="e">
        <f>物品!#REF!</f>
        <v>#REF!</v>
      </c>
      <c r="AI171" t="e">
        <f t="shared" si="30"/>
        <v>#REF!</v>
      </c>
      <c r="AJ171" t="e">
        <f>物品!#REF!</f>
        <v>#REF!</v>
      </c>
      <c r="AK171" t="e">
        <f>物品!#REF!</f>
        <v>#REF!</v>
      </c>
      <c r="AL171" t="e">
        <f>物品!#REF!</f>
        <v>#REF!</v>
      </c>
      <c r="AM171" t="e">
        <f>物品!#REF!</f>
        <v>#REF!</v>
      </c>
      <c r="AN171" t="e">
        <f>物品!#REF!</f>
        <v>#REF!</v>
      </c>
      <c r="AO171" t="e">
        <f>物品!#REF!</f>
        <v>#REF!</v>
      </c>
      <c r="AP171" t="e">
        <f>物品!#REF!</f>
        <v>#REF!</v>
      </c>
      <c r="AQ171" t="e">
        <f>物品!#REF!</f>
        <v>#REF!</v>
      </c>
      <c r="AR171" t="e">
        <f>物品!#REF!</f>
        <v>#REF!</v>
      </c>
      <c r="AS171" t="e">
        <f>物品!#REF!</f>
        <v>#REF!</v>
      </c>
      <c r="AT171" t="e">
        <f t="shared" si="31"/>
        <v>#REF!</v>
      </c>
      <c r="AU171" t="e">
        <f>物品!#REF!</f>
        <v>#REF!</v>
      </c>
      <c r="AV171" t="e">
        <f>物品!#REF!</f>
        <v>#REF!</v>
      </c>
      <c r="AW171" t="e">
        <f>物品!#REF!</f>
        <v>#REF!</v>
      </c>
      <c r="AX171" t="e">
        <f>物品!#REF!</f>
        <v>#REF!</v>
      </c>
      <c r="AY171" t="e">
        <f>物品!#REF!</f>
        <v>#REF!</v>
      </c>
      <c r="AZ171" t="e">
        <f>物品!#REF!</f>
        <v>#REF!</v>
      </c>
      <c r="BA171" t="e">
        <f>物品!#REF!</f>
        <v>#REF!</v>
      </c>
      <c r="BB171" t="e">
        <f>物品!#REF!</f>
        <v>#REF!</v>
      </c>
      <c r="BC171" t="e">
        <f>物品!#REF!</f>
        <v>#REF!</v>
      </c>
      <c r="BD171" t="e">
        <f>物品!#REF!</f>
        <v>#REF!</v>
      </c>
      <c r="BE171" t="e">
        <f t="shared" si="32"/>
        <v>#REF!</v>
      </c>
      <c r="BF171" t="e">
        <f>物品!#REF!</f>
        <v>#REF!</v>
      </c>
      <c r="BG171" t="e">
        <f>物品!#REF!</f>
        <v>#REF!</v>
      </c>
      <c r="BH171" t="e">
        <f>物品!#REF!</f>
        <v>#REF!</v>
      </c>
      <c r="BI171" t="e">
        <f>物品!#REF!</f>
        <v>#REF!</v>
      </c>
      <c r="BJ171" t="e">
        <f>物品!#REF!</f>
        <v>#REF!</v>
      </c>
      <c r="BK171" t="e">
        <f>物品!#REF!</f>
        <v>#REF!</v>
      </c>
      <c r="BL171" t="e">
        <f>物品!#REF!</f>
        <v>#REF!</v>
      </c>
      <c r="BM171" t="e">
        <f>物品!#REF!</f>
        <v>#REF!</v>
      </c>
      <c r="BN171" t="e">
        <f>物品!#REF!</f>
        <v>#REF!</v>
      </c>
      <c r="BO171" t="e">
        <f>物品!#REF!</f>
        <v>#REF!</v>
      </c>
      <c r="BP171" t="e">
        <f t="shared" si="33"/>
        <v>#REF!</v>
      </c>
      <c r="BQ171" t="e">
        <f>物品!#REF!</f>
        <v>#REF!</v>
      </c>
      <c r="BR171" t="e">
        <f>物品!#REF!</f>
        <v>#REF!</v>
      </c>
      <c r="BS171" t="e">
        <f>物品!#REF!</f>
        <v>#REF!</v>
      </c>
      <c r="BT171" t="e">
        <f>物品!#REF!</f>
        <v>#REF!</v>
      </c>
      <c r="BU171" t="e">
        <f>物品!#REF!</f>
        <v>#REF!</v>
      </c>
      <c r="BV171" t="e">
        <f>物品!#REF!</f>
        <v>#REF!</v>
      </c>
      <c r="BW171" t="e">
        <f>物品!#REF!</f>
        <v>#REF!</v>
      </c>
      <c r="BX171" t="e">
        <f>物品!#REF!</f>
        <v>#REF!</v>
      </c>
      <c r="BY171" t="e">
        <f>物品!#REF!</f>
        <v>#REF!</v>
      </c>
      <c r="BZ171" t="e">
        <f>物品!#REF!</f>
        <v>#REF!</v>
      </c>
      <c r="CA171" t="e">
        <f t="shared" si="34"/>
        <v>#REF!</v>
      </c>
      <c r="CB171" t="e">
        <f t="shared" si="35"/>
        <v>#REF!</v>
      </c>
      <c r="CC171" t="e">
        <f t="shared" si="36"/>
        <v>#REF!</v>
      </c>
      <c r="CD171" t="e">
        <f t="shared" si="37"/>
        <v>#REF!</v>
      </c>
      <c r="CE171" t="e">
        <f t="shared" si="38"/>
        <v>#REF!</v>
      </c>
      <c r="CF171" t="e">
        <f t="shared" si="39"/>
        <v>#REF!</v>
      </c>
      <c r="CG171" t="e">
        <f t="shared" si="40"/>
        <v>#REF!</v>
      </c>
      <c r="CH171" t="e">
        <f t="shared" si="41"/>
        <v>#REF!</v>
      </c>
    </row>
    <row r="172" spans="1:86">
      <c r="A172" t="e">
        <f>物品!#REF!</f>
        <v>#REF!</v>
      </c>
      <c r="B172" t="e">
        <f>物品!#REF!</f>
        <v>#REF!</v>
      </c>
      <c r="C172" t="e">
        <f>物品!#REF!</f>
        <v>#REF!</v>
      </c>
      <c r="D172" t="e">
        <f>物品!#REF!</f>
        <v>#REF!</v>
      </c>
      <c r="E172" t="e">
        <f>物品!#REF!</f>
        <v>#REF!</v>
      </c>
      <c r="F172" t="e">
        <f>物品!#REF!</f>
        <v>#REF!</v>
      </c>
      <c r="G172" t="e">
        <f>物品!#REF!</f>
        <v>#REF!</v>
      </c>
      <c r="H172" t="e">
        <f>物品!#REF!</f>
        <v>#REF!</v>
      </c>
      <c r="I172" t="e">
        <f>物品!#REF!</f>
        <v>#REF!</v>
      </c>
      <c r="J172" t="e">
        <f>物品!#REF!</f>
        <v>#REF!</v>
      </c>
      <c r="K172" t="e">
        <f>物品!#REF!</f>
        <v>#REF!</v>
      </c>
      <c r="L172" t="e">
        <f>物品!#REF!</f>
        <v>#REF!</v>
      </c>
      <c r="M172" t="e">
        <f t="shared" si="28"/>
        <v>#REF!</v>
      </c>
      <c r="N172" t="e">
        <f>物品!#REF!</f>
        <v>#REF!</v>
      </c>
      <c r="O172" t="e">
        <f>物品!#REF!</f>
        <v>#REF!</v>
      </c>
      <c r="P172" t="e">
        <f>物品!#REF!</f>
        <v>#REF!</v>
      </c>
      <c r="Q172" t="e">
        <f>物品!#REF!</f>
        <v>#REF!</v>
      </c>
      <c r="R172" t="e">
        <f>物品!#REF!</f>
        <v>#REF!</v>
      </c>
      <c r="S172" t="e">
        <f>物品!#REF!</f>
        <v>#REF!</v>
      </c>
      <c r="T172" t="e">
        <f>物品!#REF!</f>
        <v>#REF!</v>
      </c>
      <c r="U172" t="e">
        <f>物品!#REF!</f>
        <v>#REF!</v>
      </c>
      <c r="V172" t="e">
        <f>物品!#REF!</f>
        <v>#REF!</v>
      </c>
      <c r="W172" t="e">
        <f>物品!#REF!</f>
        <v>#REF!</v>
      </c>
      <c r="X172" t="e">
        <f t="shared" si="29"/>
        <v>#REF!</v>
      </c>
      <c r="Y172" t="e">
        <f>物品!#REF!</f>
        <v>#REF!</v>
      </c>
      <c r="Z172" t="e">
        <f>物品!#REF!</f>
        <v>#REF!</v>
      </c>
      <c r="AA172" t="e">
        <f>物品!#REF!</f>
        <v>#REF!</v>
      </c>
      <c r="AB172" t="e">
        <f>物品!#REF!</f>
        <v>#REF!</v>
      </c>
      <c r="AC172" t="e">
        <f>物品!#REF!</f>
        <v>#REF!</v>
      </c>
      <c r="AD172" t="e">
        <f>物品!#REF!</f>
        <v>#REF!</v>
      </c>
      <c r="AE172" t="e">
        <f>物品!#REF!</f>
        <v>#REF!</v>
      </c>
      <c r="AF172" t="e">
        <f>物品!#REF!</f>
        <v>#REF!</v>
      </c>
      <c r="AG172" t="e">
        <f>物品!#REF!</f>
        <v>#REF!</v>
      </c>
      <c r="AH172" t="e">
        <f>物品!#REF!</f>
        <v>#REF!</v>
      </c>
      <c r="AI172" t="e">
        <f t="shared" si="30"/>
        <v>#REF!</v>
      </c>
      <c r="AJ172" t="e">
        <f>物品!#REF!</f>
        <v>#REF!</v>
      </c>
      <c r="AK172" t="e">
        <f>物品!#REF!</f>
        <v>#REF!</v>
      </c>
      <c r="AL172" t="e">
        <f>物品!#REF!</f>
        <v>#REF!</v>
      </c>
      <c r="AM172" t="e">
        <f>物品!#REF!</f>
        <v>#REF!</v>
      </c>
      <c r="AN172" t="e">
        <f>物品!#REF!</f>
        <v>#REF!</v>
      </c>
      <c r="AO172" t="e">
        <f>物品!#REF!</f>
        <v>#REF!</v>
      </c>
      <c r="AP172" t="e">
        <f>物品!#REF!</f>
        <v>#REF!</v>
      </c>
      <c r="AQ172" t="e">
        <f>物品!#REF!</f>
        <v>#REF!</v>
      </c>
      <c r="AR172" t="e">
        <f>物品!#REF!</f>
        <v>#REF!</v>
      </c>
      <c r="AS172" t="e">
        <f>物品!#REF!</f>
        <v>#REF!</v>
      </c>
      <c r="AT172" t="e">
        <f t="shared" si="31"/>
        <v>#REF!</v>
      </c>
      <c r="AU172" t="e">
        <f>物品!#REF!</f>
        <v>#REF!</v>
      </c>
      <c r="AV172" t="e">
        <f>物品!#REF!</f>
        <v>#REF!</v>
      </c>
      <c r="AW172" t="e">
        <f>物品!#REF!</f>
        <v>#REF!</v>
      </c>
      <c r="AX172" t="e">
        <f>物品!#REF!</f>
        <v>#REF!</v>
      </c>
      <c r="AY172" t="e">
        <f>物品!#REF!</f>
        <v>#REF!</v>
      </c>
      <c r="AZ172" t="e">
        <f>物品!#REF!</f>
        <v>#REF!</v>
      </c>
      <c r="BA172" t="e">
        <f>物品!#REF!</f>
        <v>#REF!</v>
      </c>
      <c r="BB172" t="e">
        <f>物品!#REF!</f>
        <v>#REF!</v>
      </c>
      <c r="BC172" t="e">
        <f>物品!#REF!</f>
        <v>#REF!</v>
      </c>
      <c r="BD172" t="e">
        <f>物品!#REF!</f>
        <v>#REF!</v>
      </c>
      <c r="BE172" t="e">
        <f t="shared" si="32"/>
        <v>#REF!</v>
      </c>
      <c r="BF172" t="e">
        <f>物品!#REF!</f>
        <v>#REF!</v>
      </c>
      <c r="BG172" t="e">
        <f>物品!#REF!</f>
        <v>#REF!</v>
      </c>
      <c r="BH172" t="e">
        <f>物品!#REF!</f>
        <v>#REF!</v>
      </c>
      <c r="BI172" t="e">
        <f>物品!#REF!</f>
        <v>#REF!</v>
      </c>
      <c r="BJ172" t="e">
        <f>物品!#REF!</f>
        <v>#REF!</v>
      </c>
      <c r="BK172" t="e">
        <f>物品!#REF!</f>
        <v>#REF!</v>
      </c>
      <c r="BL172" t="e">
        <f>物品!#REF!</f>
        <v>#REF!</v>
      </c>
      <c r="BM172" t="e">
        <f>物品!#REF!</f>
        <v>#REF!</v>
      </c>
      <c r="BN172" t="e">
        <f>物品!#REF!</f>
        <v>#REF!</v>
      </c>
      <c r="BO172" t="e">
        <f>物品!#REF!</f>
        <v>#REF!</v>
      </c>
      <c r="BP172" t="e">
        <f t="shared" si="33"/>
        <v>#REF!</v>
      </c>
      <c r="BQ172" t="e">
        <f>物品!#REF!</f>
        <v>#REF!</v>
      </c>
      <c r="BR172" t="e">
        <f>物品!#REF!</f>
        <v>#REF!</v>
      </c>
      <c r="BS172" t="e">
        <f>物品!#REF!</f>
        <v>#REF!</v>
      </c>
      <c r="BT172" t="e">
        <f>物品!#REF!</f>
        <v>#REF!</v>
      </c>
      <c r="BU172" t="e">
        <f>物品!#REF!</f>
        <v>#REF!</v>
      </c>
      <c r="BV172" t="e">
        <f>物品!#REF!</f>
        <v>#REF!</v>
      </c>
      <c r="BW172" t="e">
        <f>物品!#REF!</f>
        <v>#REF!</v>
      </c>
      <c r="BX172" t="e">
        <f>物品!#REF!</f>
        <v>#REF!</v>
      </c>
      <c r="BY172" t="e">
        <f>物品!#REF!</f>
        <v>#REF!</v>
      </c>
      <c r="BZ172" t="e">
        <f>物品!#REF!</f>
        <v>#REF!</v>
      </c>
      <c r="CA172" t="e">
        <f t="shared" si="34"/>
        <v>#REF!</v>
      </c>
      <c r="CB172" t="e">
        <f t="shared" si="35"/>
        <v>#REF!</v>
      </c>
      <c r="CC172" t="e">
        <f t="shared" si="36"/>
        <v>#REF!</v>
      </c>
      <c r="CD172" t="e">
        <f t="shared" si="37"/>
        <v>#REF!</v>
      </c>
      <c r="CE172" t="e">
        <f t="shared" si="38"/>
        <v>#REF!</v>
      </c>
      <c r="CF172" t="e">
        <f t="shared" si="39"/>
        <v>#REF!</v>
      </c>
      <c r="CG172" t="e">
        <f t="shared" si="40"/>
        <v>#REF!</v>
      </c>
      <c r="CH172" t="e">
        <f t="shared" si="41"/>
        <v>#REF!</v>
      </c>
    </row>
    <row r="173" spans="1:86">
      <c r="A173" t="e">
        <f>物品!#REF!</f>
        <v>#REF!</v>
      </c>
      <c r="B173" t="e">
        <f>物品!#REF!</f>
        <v>#REF!</v>
      </c>
      <c r="C173" t="e">
        <f>物品!#REF!</f>
        <v>#REF!</v>
      </c>
      <c r="D173" t="e">
        <f>物品!#REF!</f>
        <v>#REF!</v>
      </c>
      <c r="E173" t="e">
        <f>物品!#REF!</f>
        <v>#REF!</v>
      </c>
      <c r="F173" t="e">
        <f>物品!#REF!</f>
        <v>#REF!</v>
      </c>
      <c r="G173" t="e">
        <f>物品!#REF!</f>
        <v>#REF!</v>
      </c>
      <c r="H173" t="e">
        <f>物品!#REF!</f>
        <v>#REF!</v>
      </c>
      <c r="I173" t="e">
        <f>物品!#REF!</f>
        <v>#REF!</v>
      </c>
      <c r="J173" t="e">
        <f>物品!#REF!</f>
        <v>#REF!</v>
      </c>
      <c r="K173" t="e">
        <f>物品!#REF!</f>
        <v>#REF!</v>
      </c>
      <c r="L173" t="e">
        <f>物品!#REF!</f>
        <v>#REF!</v>
      </c>
      <c r="M173" t="e">
        <f t="shared" si="28"/>
        <v>#REF!</v>
      </c>
      <c r="N173" t="e">
        <f>物品!#REF!</f>
        <v>#REF!</v>
      </c>
      <c r="O173" t="e">
        <f>物品!#REF!</f>
        <v>#REF!</v>
      </c>
      <c r="P173" t="e">
        <f>物品!#REF!</f>
        <v>#REF!</v>
      </c>
      <c r="Q173" t="e">
        <f>物品!#REF!</f>
        <v>#REF!</v>
      </c>
      <c r="R173" t="e">
        <f>物品!#REF!</f>
        <v>#REF!</v>
      </c>
      <c r="S173" t="e">
        <f>物品!#REF!</f>
        <v>#REF!</v>
      </c>
      <c r="T173" t="e">
        <f>物品!#REF!</f>
        <v>#REF!</v>
      </c>
      <c r="U173" t="e">
        <f>物品!#REF!</f>
        <v>#REF!</v>
      </c>
      <c r="V173" t="e">
        <f>物品!#REF!</f>
        <v>#REF!</v>
      </c>
      <c r="W173" t="e">
        <f>物品!#REF!</f>
        <v>#REF!</v>
      </c>
      <c r="X173" t="e">
        <f t="shared" si="29"/>
        <v>#REF!</v>
      </c>
      <c r="Y173" t="e">
        <f>物品!#REF!</f>
        <v>#REF!</v>
      </c>
      <c r="Z173" t="e">
        <f>物品!#REF!</f>
        <v>#REF!</v>
      </c>
      <c r="AA173" t="e">
        <f>物品!#REF!</f>
        <v>#REF!</v>
      </c>
      <c r="AB173" t="e">
        <f>物品!#REF!</f>
        <v>#REF!</v>
      </c>
      <c r="AC173" t="e">
        <f>物品!#REF!</f>
        <v>#REF!</v>
      </c>
      <c r="AD173" t="e">
        <f>物品!#REF!</f>
        <v>#REF!</v>
      </c>
      <c r="AE173" t="e">
        <f>物品!#REF!</f>
        <v>#REF!</v>
      </c>
      <c r="AF173" t="e">
        <f>物品!#REF!</f>
        <v>#REF!</v>
      </c>
      <c r="AG173" t="e">
        <f>物品!#REF!</f>
        <v>#REF!</v>
      </c>
      <c r="AH173" t="e">
        <f>物品!#REF!</f>
        <v>#REF!</v>
      </c>
      <c r="AI173" t="e">
        <f t="shared" si="30"/>
        <v>#REF!</v>
      </c>
      <c r="AJ173" t="e">
        <f>物品!#REF!</f>
        <v>#REF!</v>
      </c>
      <c r="AK173" t="e">
        <f>物品!#REF!</f>
        <v>#REF!</v>
      </c>
      <c r="AL173" t="e">
        <f>物品!#REF!</f>
        <v>#REF!</v>
      </c>
      <c r="AM173" t="e">
        <f>物品!#REF!</f>
        <v>#REF!</v>
      </c>
      <c r="AN173" t="e">
        <f>物品!#REF!</f>
        <v>#REF!</v>
      </c>
      <c r="AO173" t="e">
        <f>物品!#REF!</f>
        <v>#REF!</v>
      </c>
      <c r="AP173" t="e">
        <f>物品!#REF!</f>
        <v>#REF!</v>
      </c>
      <c r="AQ173" t="e">
        <f>物品!#REF!</f>
        <v>#REF!</v>
      </c>
      <c r="AR173" t="e">
        <f>物品!#REF!</f>
        <v>#REF!</v>
      </c>
      <c r="AS173" t="e">
        <f>物品!#REF!</f>
        <v>#REF!</v>
      </c>
      <c r="AT173" t="e">
        <f t="shared" si="31"/>
        <v>#REF!</v>
      </c>
      <c r="AU173" t="e">
        <f>物品!#REF!</f>
        <v>#REF!</v>
      </c>
      <c r="AV173" t="e">
        <f>物品!#REF!</f>
        <v>#REF!</v>
      </c>
      <c r="AW173" t="e">
        <f>物品!#REF!</f>
        <v>#REF!</v>
      </c>
      <c r="AX173" t="e">
        <f>物品!#REF!</f>
        <v>#REF!</v>
      </c>
      <c r="AY173" t="e">
        <f>物品!#REF!</f>
        <v>#REF!</v>
      </c>
      <c r="AZ173" t="e">
        <f>物品!#REF!</f>
        <v>#REF!</v>
      </c>
      <c r="BA173" t="e">
        <f>物品!#REF!</f>
        <v>#REF!</v>
      </c>
      <c r="BB173" t="e">
        <f>物品!#REF!</f>
        <v>#REF!</v>
      </c>
      <c r="BC173" t="e">
        <f>物品!#REF!</f>
        <v>#REF!</v>
      </c>
      <c r="BD173" t="e">
        <f>物品!#REF!</f>
        <v>#REF!</v>
      </c>
      <c r="BE173" t="e">
        <f t="shared" si="32"/>
        <v>#REF!</v>
      </c>
      <c r="BF173" t="e">
        <f>物品!#REF!</f>
        <v>#REF!</v>
      </c>
      <c r="BG173" t="e">
        <f>物品!#REF!</f>
        <v>#REF!</v>
      </c>
      <c r="BH173" t="e">
        <f>物品!#REF!</f>
        <v>#REF!</v>
      </c>
      <c r="BI173" t="e">
        <f>物品!#REF!</f>
        <v>#REF!</v>
      </c>
      <c r="BJ173" t="e">
        <f>物品!#REF!</f>
        <v>#REF!</v>
      </c>
      <c r="BK173" t="e">
        <f>物品!#REF!</f>
        <v>#REF!</v>
      </c>
      <c r="BL173" t="e">
        <f>物品!#REF!</f>
        <v>#REF!</v>
      </c>
      <c r="BM173" t="e">
        <f>物品!#REF!</f>
        <v>#REF!</v>
      </c>
      <c r="BN173" t="e">
        <f>物品!#REF!</f>
        <v>#REF!</v>
      </c>
      <c r="BO173" t="e">
        <f>物品!#REF!</f>
        <v>#REF!</v>
      </c>
      <c r="BP173" t="e">
        <f t="shared" si="33"/>
        <v>#REF!</v>
      </c>
      <c r="BQ173" t="e">
        <f>物品!#REF!</f>
        <v>#REF!</v>
      </c>
      <c r="BR173" t="e">
        <f>物品!#REF!</f>
        <v>#REF!</v>
      </c>
      <c r="BS173" t="e">
        <f>物品!#REF!</f>
        <v>#REF!</v>
      </c>
      <c r="BT173" t="e">
        <f>物品!#REF!</f>
        <v>#REF!</v>
      </c>
      <c r="BU173" t="e">
        <f>物品!#REF!</f>
        <v>#REF!</v>
      </c>
      <c r="BV173" t="e">
        <f>物品!#REF!</f>
        <v>#REF!</v>
      </c>
      <c r="BW173" t="e">
        <f>物品!#REF!</f>
        <v>#REF!</v>
      </c>
      <c r="BX173" t="e">
        <f>物品!#REF!</f>
        <v>#REF!</v>
      </c>
      <c r="BY173" t="e">
        <f>物品!#REF!</f>
        <v>#REF!</v>
      </c>
      <c r="BZ173" t="e">
        <f>物品!#REF!</f>
        <v>#REF!</v>
      </c>
      <c r="CA173" t="e">
        <f t="shared" si="34"/>
        <v>#REF!</v>
      </c>
      <c r="CB173" t="e">
        <f t="shared" si="35"/>
        <v>#REF!</v>
      </c>
      <c r="CC173" t="e">
        <f t="shared" si="36"/>
        <v>#REF!</v>
      </c>
      <c r="CD173" t="e">
        <f t="shared" si="37"/>
        <v>#REF!</v>
      </c>
      <c r="CE173" t="e">
        <f t="shared" si="38"/>
        <v>#REF!</v>
      </c>
      <c r="CF173" t="e">
        <f t="shared" si="39"/>
        <v>#REF!</v>
      </c>
      <c r="CG173" t="e">
        <f t="shared" si="40"/>
        <v>#REF!</v>
      </c>
      <c r="CH173" t="e">
        <f t="shared" si="41"/>
        <v>#REF!</v>
      </c>
    </row>
    <row r="174" spans="1:86">
      <c r="A174" t="e">
        <f>物品!#REF!</f>
        <v>#REF!</v>
      </c>
      <c r="B174" t="e">
        <f>物品!#REF!</f>
        <v>#REF!</v>
      </c>
      <c r="C174" t="e">
        <f>物品!#REF!</f>
        <v>#REF!</v>
      </c>
      <c r="D174" t="e">
        <f>物品!#REF!</f>
        <v>#REF!</v>
      </c>
      <c r="E174" t="e">
        <f>物品!#REF!</f>
        <v>#REF!</v>
      </c>
      <c r="F174" t="e">
        <f>物品!#REF!</f>
        <v>#REF!</v>
      </c>
      <c r="G174" t="e">
        <f>物品!#REF!</f>
        <v>#REF!</v>
      </c>
      <c r="H174" t="e">
        <f>物品!#REF!</f>
        <v>#REF!</v>
      </c>
      <c r="I174" t="e">
        <f>物品!#REF!</f>
        <v>#REF!</v>
      </c>
      <c r="J174" t="e">
        <f>物品!#REF!</f>
        <v>#REF!</v>
      </c>
      <c r="K174" t="e">
        <f>物品!#REF!</f>
        <v>#REF!</v>
      </c>
      <c r="L174" t="e">
        <f>物品!#REF!</f>
        <v>#REF!</v>
      </c>
      <c r="M174" t="e">
        <f t="shared" si="28"/>
        <v>#REF!</v>
      </c>
      <c r="N174" t="e">
        <f>物品!#REF!</f>
        <v>#REF!</v>
      </c>
      <c r="O174" t="e">
        <f>物品!#REF!</f>
        <v>#REF!</v>
      </c>
      <c r="P174" t="e">
        <f>物品!#REF!</f>
        <v>#REF!</v>
      </c>
      <c r="Q174" t="e">
        <f>物品!#REF!</f>
        <v>#REF!</v>
      </c>
      <c r="R174" t="e">
        <f>物品!#REF!</f>
        <v>#REF!</v>
      </c>
      <c r="S174" t="e">
        <f>物品!#REF!</f>
        <v>#REF!</v>
      </c>
      <c r="T174" t="e">
        <f>物品!#REF!</f>
        <v>#REF!</v>
      </c>
      <c r="U174" t="e">
        <f>物品!#REF!</f>
        <v>#REF!</v>
      </c>
      <c r="V174" t="e">
        <f>物品!#REF!</f>
        <v>#REF!</v>
      </c>
      <c r="W174" t="e">
        <f>物品!#REF!</f>
        <v>#REF!</v>
      </c>
      <c r="X174" t="e">
        <f t="shared" si="29"/>
        <v>#REF!</v>
      </c>
      <c r="Y174" t="e">
        <f>物品!#REF!</f>
        <v>#REF!</v>
      </c>
      <c r="Z174" t="e">
        <f>物品!#REF!</f>
        <v>#REF!</v>
      </c>
      <c r="AA174" t="e">
        <f>物品!#REF!</f>
        <v>#REF!</v>
      </c>
      <c r="AB174" t="e">
        <f>物品!#REF!</f>
        <v>#REF!</v>
      </c>
      <c r="AC174" t="e">
        <f>物品!#REF!</f>
        <v>#REF!</v>
      </c>
      <c r="AD174" t="e">
        <f>物品!#REF!</f>
        <v>#REF!</v>
      </c>
      <c r="AE174" t="e">
        <f>物品!#REF!</f>
        <v>#REF!</v>
      </c>
      <c r="AF174" t="e">
        <f>物品!#REF!</f>
        <v>#REF!</v>
      </c>
      <c r="AG174" t="e">
        <f>物品!#REF!</f>
        <v>#REF!</v>
      </c>
      <c r="AH174" t="e">
        <f>物品!#REF!</f>
        <v>#REF!</v>
      </c>
      <c r="AI174" t="e">
        <f t="shared" si="30"/>
        <v>#REF!</v>
      </c>
      <c r="AJ174" t="e">
        <f>物品!#REF!</f>
        <v>#REF!</v>
      </c>
      <c r="AK174" t="e">
        <f>物品!#REF!</f>
        <v>#REF!</v>
      </c>
      <c r="AL174" t="e">
        <f>物品!#REF!</f>
        <v>#REF!</v>
      </c>
      <c r="AM174" t="e">
        <f>物品!#REF!</f>
        <v>#REF!</v>
      </c>
      <c r="AN174" t="e">
        <f>物品!#REF!</f>
        <v>#REF!</v>
      </c>
      <c r="AO174" t="e">
        <f>物品!#REF!</f>
        <v>#REF!</v>
      </c>
      <c r="AP174" t="e">
        <f>物品!#REF!</f>
        <v>#REF!</v>
      </c>
      <c r="AQ174" t="e">
        <f>物品!#REF!</f>
        <v>#REF!</v>
      </c>
      <c r="AR174" t="e">
        <f>物品!#REF!</f>
        <v>#REF!</v>
      </c>
      <c r="AS174" t="e">
        <f>物品!#REF!</f>
        <v>#REF!</v>
      </c>
      <c r="AT174" t="e">
        <f t="shared" si="31"/>
        <v>#REF!</v>
      </c>
      <c r="AU174" t="e">
        <f>物品!#REF!</f>
        <v>#REF!</v>
      </c>
      <c r="AV174" t="e">
        <f>物品!#REF!</f>
        <v>#REF!</v>
      </c>
      <c r="AW174" t="e">
        <f>物品!#REF!</f>
        <v>#REF!</v>
      </c>
      <c r="AX174" t="e">
        <f>物品!#REF!</f>
        <v>#REF!</v>
      </c>
      <c r="AY174" t="e">
        <f>物品!#REF!</f>
        <v>#REF!</v>
      </c>
      <c r="AZ174" t="e">
        <f>物品!#REF!</f>
        <v>#REF!</v>
      </c>
      <c r="BA174" t="e">
        <f>物品!#REF!</f>
        <v>#REF!</v>
      </c>
      <c r="BB174" t="e">
        <f>物品!#REF!</f>
        <v>#REF!</v>
      </c>
      <c r="BC174" t="e">
        <f>物品!#REF!</f>
        <v>#REF!</v>
      </c>
      <c r="BD174" t="e">
        <f>物品!#REF!</f>
        <v>#REF!</v>
      </c>
      <c r="BE174" t="e">
        <f t="shared" si="32"/>
        <v>#REF!</v>
      </c>
      <c r="BF174" t="e">
        <f>物品!#REF!</f>
        <v>#REF!</v>
      </c>
      <c r="BG174" t="e">
        <f>物品!#REF!</f>
        <v>#REF!</v>
      </c>
      <c r="BH174" t="e">
        <f>物品!#REF!</f>
        <v>#REF!</v>
      </c>
      <c r="BI174" t="e">
        <f>物品!#REF!</f>
        <v>#REF!</v>
      </c>
      <c r="BJ174" t="e">
        <f>物品!#REF!</f>
        <v>#REF!</v>
      </c>
      <c r="BK174" t="e">
        <f>物品!#REF!</f>
        <v>#REF!</v>
      </c>
      <c r="BL174" t="e">
        <f>物品!#REF!</f>
        <v>#REF!</v>
      </c>
      <c r="BM174" t="e">
        <f>物品!#REF!</f>
        <v>#REF!</v>
      </c>
      <c r="BN174" t="e">
        <f>物品!#REF!</f>
        <v>#REF!</v>
      </c>
      <c r="BO174" t="e">
        <f>物品!#REF!</f>
        <v>#REF!</v>
      </c>
      <c r="BP174" t="e">
        <f t="shared" si="33"/>
        <v>#REF!</v>
      </c>
      <c r="BQ174" t="e">
        <f>物品!#REF!</f>
        <v>#REF!</v>
      </c>
      <c r="BR174" t="e">
        <f>物品!#REF!</f>
        <v>#REF!</v>
      </c>
      <c r="BS174" t="e">
        <f>物品!#REF!</f>
        <v>#REF!</v>
      </c>
      <c r="BT174" t="e">
        <f>物品!#REF!</f>
        <v>#REF!</v>
      </c>
      <c r="BU174" t="e">
        <f>物品!#REF!</f>
        <v>#REF!</v>
      </c>
      <c r="BV174" t="e">
        <f>物品!#REF!</f>
        <v>#REF!</v>
      </c>
      <c r="BW174" t="e">
        <f>物品!#REF!</f>
        <v>#REF!</v>
      </c>
      <c r="BX174" t="e">
        <f>物品!#REF!</f>
        <v>#REF!</v>
      </c>
      <c r="BY174" t="e">
        <f>物品!#REF!</f>
        <v>#REF!</v>
      </c>
      <c r="BZ174" t="e">
        <f>物品!#REF!</f>
        <v>#REF!</v>
      </c>
      <c r="CA174" t="e">
        <f t="shared" si="34"/>
        <v>#REF!</v>
      </c>
      <c r="CB174" t="e">
        <f t="shared" si="35"/>
        <v>#REF!</v>
      </c>
      <c r="CC174" t="e">
        <f t="shared" si="36"/>
        <v>#REF!</v>
      </c>
      <c r="CD174" t="e">
        <f t="shared" si="37"/>
        <v>#REF!</v>
      </c>
      <c r="CE174" t="e">
        <f t="shared" si="38"/>
        <v>#REF!</v>
      </c>
      <c r="CF174" t="e">
        <f t="shared" si="39"/>
        <v>#REF!</v>
      </c>
      <c r="CG174" t="e">
        <f t="shared" si="40"/>
        <v>#REF!</v>
      </c>
      <c r="CH174" t="e">
        <f t="shared" si="41"/>
        <v>#REF!</v>
      </c>
    </row>
    <row r="175" spans="1:86">
      <c r="A175" t="e">
        <f>物品!#REF!</f>
        <v>#REF!</v>
      </c>
      <c r="B175" t="e">
        <f>物品!#REF!</f>
        <v>#REF!</v>
      </c>
      <c r="C175" t="e">
        <f>物品!#REF!</f>
        <v>#REF!</v>
      </c>
      <c r="D175" t="e">
        <f>物品!#REF!</f>
        <v>#REF!</v>
      </c>
      <c r="E175" t="e">
        <f>物品!#REF!</f>
        <v>#REF!</v>
      </c>
      <c r="F175" t="e">
        <f>物品!#REF!</f>
        <v>#REF!</v>
      </c>
      <c r="G175" t="e">
        <f>物品!#REF!</f>
        <v>#REF!</v>
      </c>
      <c r="H175" t="e">
        <f>物品!#REF!</f>
        <v>#REF!</v>
      </c>
      <c r="I175" t="e">
        <f>物品!#REF!</f>
        <v>#REF!</v>
      </c>
      <c r="J175" t="e">
        <f>物品!#REF!</f>
        <v>#REF!</v>
      </c>
      <c r="K175" t="e">
        <f>物品!#REF!</f>
        <v>#REF!</v>
      </c>
      <c r="L175" t="e">
        <f>物品!#REF!</f>
        <v>#REF!</v>
      </c>
      <c r="M175" t="e">
        <f t="shared" si="28"/>
        <v>#REF!</v>
      </c>
      <c r="N175" t="e">
        <f>物品!#REF!</f>
        <v>#REF!</v>
      </c>
      <c r="O175" t="e">
        <f>物品!#REF!</f>
        <v>#REF!</v>
      </c>
      <c r="P175" t="e">
        <f>物品!#REF!</f>
        <v>#REF!</v>
      </c>
      <c r="Q175" t="e">
        <f>物品!#REF!</f>
        <v>#REF!</v>
      </c>
      <c r="R175" t="e">
        <f>物品!#REF!</f>
        <v>#REF!</v>
      </c>
      <c r="S175" t="e">
        <f>物品!#REF!</f>
        <v>#REF!</v>
      </c>
      <c r="T175" t="e">
        <f>物品!#REF!</f>
        <v>#REF!</v>
      </c>
      <c r="U175" t="e">
        <f>物品!#REF!</f>
        <v>#REF!</v>
      </c>
      <c r="V175" t="e">
        <f>物品!#REF!</f>
        <v>#REF!</v>
      </c>
      <c r="W175" t="e">
        <f>物品!#REF!</f>
        <v>#REF!</v>
      </c>
      <c r="X175" t="e">
        <f t="shared" si="29"/>
        <v>#REF!</v>
      </c>
      <c r="Y175" t="e">
        <f>物品!#REF!</f>
        <v>#REF!</v>
      </c>
      <c r="Z175" t="e">
        <f>物品!#REF!</f>
        <v>#REF!</v>
      </c>
      <c r="AA175" t="e">
        <f>物品!#REF!</f>
        <v>#REF!</v>
      </c>
      <c r="AB175" t="e">
        <f>物品!#REF!</f>
        <v>#REF!</v>
      </c>
      <c r="AC175" t="e">
        <f>物品!#REF!</f>
        <v>#REF!</v>
      </c>
      <c r="AD175" t="e">
        <f>物品!#REF!</f>
        <v>#REF!</v>
      </c>
      <c r="AE175" t="e">
        <f>物品!#REF!</f>
        <v>#REF!</v>
      </c>
      <c r="AF175" t="e">
        <f>物品!#REF!</f>
        <v>#REF!</v>
      </c>
      <c r="AG175" t="e">
        <f>物品!#REF!</f>
        <v>#REF!</v>
      </c>
      <c r="AH175" t="e">
        <f>物品!#REF!</f>
        <v>#REF!</v>
      </c>
      <c r="AI175" t="e">
        <f t="shared" si="30"/>
        <v>#REF!</v>
      </c>
      <c r="AJ175" t="e">
        <f>物品!#REF!</f>
        <v>#REF!</v>
      </c>
      <c r="AK175" t="e">
        <f>物品!#REF!</f>
        <v>#REF!</v>
      </c>
      <c r="AL175" t="e">
        <f>物品!#REF!</f>
        <v>#REF!</v>
      </c>
      <c r="AM175" t="e">
        <f>物品!#REF!</f>
        <v>#REF!</v>
      </c>
      <c r="AN175" t="e">
        <f>物品!#REF!</f>
        <v>#REF!</v>
      </c>
      <c r="AO175" t="e">
        <f>物品!#REF!</f>
        <v>#REF!</v>
      </c>
      <c r="AP175" t="e">
        <f>物品!#REF!</f>
        <v>#REF!</v>
      </c>
      <c r="AQ175" t="e">
        <f>物品!#REF!</f>
        <v>#REF!</v>
      </c>
      <c r="AR175" t="e">
        <f>物品!#REF!</f>
        <v>#REF!</v>
      </c>
      <c r="AS175" t="e">
        <f>物品!#REF!</f>
        <v>#REF!</v>
      </c>
      <c r="AT175" t="e">
        <f t="shared" si="31"/>
        <v>#REF!</v>
      </c>
      <c r="AU175" t="e">
        <f>物品!#REF!</f>
        <v>#REF!</v>
      </c>
      <c r="AV175" t="e">
        <f>物品!#REF!</f>
        <v>#REF!</v>
      </c>
      <c r="AW175" t="e">
        <f>物品!#REF!</f>
        <v>#REF!</v>
      </c>
      <c r="AX175" t="e">
        <f>物品!#REF!</f>
        <v>#REF!</v>
      </c>
      <c r="AY175" t="e">
        <f>物品!#REF!</f>
        <v>#REF!</v>
      </c>
      <c r="AZ175" t="e">
        <f>物品!#REF!</f>
        <v>#REF!</v>
      </c>
      <c r="BA175" t="e">
        <f>物品!#REF!</f>
        <v>#REF!</v>
      </c>
      <c r="BB175" t="e">
        <f>物品!#REF!</f>
        <v>#REF!</v>
      </c>
      <c r="BC175" t="e">
        <f>物品!#REF!</f>
        <v>#REF!</v>
      </c>
      <c r="BD175" t="e">
        <f>物品!#REF!</f>
        <v>#REF!</v>
      </c>
      <c r="BE175" t="e">
        <f t="shared" si="32"/>
        <v>#REF!</v>
      </c>
      <c r="BF175" t="e">
        <f>物品!#REF!</f>
        <v>#REF!</v>
      </c>
      <c r="BG175" t="e">
        <f>物品!#REF!</f>
        <v>#REF!</v>
      </c>
      <c r="BH175" t="e">
        <f>物品!#REF!</f>
        <v>#REF!</v>
      </c>
      <c r="BI175" t="e">
        <f>物品!#REF!</f>
        <v>#REF!</v>
      </c>
      <c r="BJ175" t="e">
        <f>物品!#REF!</f>
        <v>#REF!</v>
      </c>
      <c r="BK175" t="e">
        <f>物品!#REF!</f>
        <v>#REF!</v>
      </c>
      <c r="BL175" t="e">
        <f>物品!#REF!</f>
        <v>#REF!</v>
      </c>
      <c r="BM175" t="e">
        <f>物品!#REF!</f>
        <v>#REF!</v>
      </c>
      <c r="BN175" t="e">
        <f>物品!#REF!</f>
        <v>#REF!</v>
      </c>
      <c r="BO175" t="e">
        <f>物品!#REF!</f>
        <v>#REF!</v>
      </c>
      <c r="BP175" t="e">
        <f t="shared" si="33"/>
        <v>#REF!</v>
      </c>
      <c r="BQ175" t="e">
        <f>物品!#REF!</f>
        <v>#REF!</v>
      </c>
      <c r="BR175" t="e">
        <f>物品!#REF!</f>
        <v>#REF!</v>
      </c>
      <c r="BS175" t="e">
        <f>物品!#REF!</f>
        <v>#REF!</v>
      </c>
      <c r="BT175" t="e">
        <f>物品!#REF!</f>
        <v>#REF!</v>
      </c>
      <c r="BU175" t="e">
        <f>物品!#REF!</f>
        <v>#REF!</v>
      </c>
      <c r="BV175" t="e">
        <f>物品!#REF!</f>
        <v>#REF!</v>
      </c>
      <c r="BW175" t="e">
        <f>物品!#REF!</f>
        <v>#REF!</v>
      </c>
      <c r="BX175" t="e">
        <f>物品!#REF!</f>
        <v>#REF!</v>
      </c>
      <c r="BY175" t="e">
        <f>物品!#REF!</f>
        <v>#REF!</v>
      </c>
      <c r="BZ175" t="e">
        <f>物品!#REF!</f>
        <v>#REF!</v>
      </c>
      <c r="CA175" t="e">
        <f t="shared" si="34"/>
        <v>#REF!</v>
      </c>
      <c r="CB175" t="e">
        <f t="shared" si="35"/>
        <v>#REF!</v>
      </c>
      <c r="CC175" t="e">
        <f t="shared" si="36"/>
        <v>#REF!</v>
      </c>
      <c r="CD175" t="e">
        <f t="shared" si="37"/>
        <v>#REF!</v>
      </c>
      <c r="CE175" t="e">
        <f t="shared" si="38"/>
        <v>#REF!</v>
      </c>
      <c r="CF175" t="e">
        <f t="shared" si="39"/>
        <v>#REF!</v>
      </c>
      <c r="CG175" t="e">
        <f t="shared" si="40"/>
        <v>#REF!</v>
      </c>
      <c r="CH175" t="e">
        <f t="shared" si="41"/>
        <v>#REF!</v>
      </c>
    </row>
    <row r="176" spans="1:86">
      <c r="A176" t="e">
        <f>物品!#REF!</f>
        <v>#REF!</v>
      </c>
      <c r="B176" t="e">
        <f>物品!#REF!</f>
        <v>#REF!</v>
      </c>
      <c r="C176" t="e">
        <f>物品!#REF!</f>
        <v>#REF!</v>
      </c>
      <c r="D176" t="e">
        <f>物品!#REF!</f>
        <v>#REF!</v>
      </c>
      <c r="E176" t="e">
        <f>物品!#REF!</f>
        <v>#REF!</v>
      </c>
      <c r="F176" t="e">
        <f>物品!#REF!</f>
        <v>#REF!</v>
      </c>
      <c r="G176" t="e">
        <f>物品!#REF!</f>
        <v>#REF!</v>
      </c>
      <c r="H176" t="e">
        <f>物品!#REF!</f>
        <v>#REF!</v>
      </c>
      <c r="I176" t="e">
        <f>物品!#REF!</f>
        <v>#REF!</v>
      </c>
      <c r="J176" t="e">
        <f>物品!#REF!</f>
        <v>#REF!</v>
      </c>
      <c r="K176" t="e">
        <f>物品!#REF!</f>
        <v>#REF!</v>
      </c>
      <c r="L176" t="e">
        <f>物品!#REF!</f>
        <v>#REF!</v>
      </c>
      <c r="M176" t="e">
        <f t="shared" si="28"/>
        <v>#REF!</v>
      </c>
      <c r="N176" t="e">
        <f>物品!#REF!</f>
        <v>#REF!</v>
      </c>
      <c r="O176" t="e">
        <f>物品!#REF!</f>
        <v>#REF!</v>
      </c>
      <c r="P176" t="e">
        <f>物品!#REF!</f>
        <v>#REF!</v>
      </c>
      <c r="Q176" t="e">
        <f>物品!#REF!</f>
        <v>#REF!</v>
      </c>
      <c r="R176" t="e">
        <f>物品!#REF!</f>
        <v>#REF!</v>
      </c>
      <c r="S176" t="e">
        <f>物品!#REF!</f>
        <v>#REF!</v>
      </c>
      <c r="T176" t="e">
        <f>物品!#REF!</f>
        <v>#REF!</v>
      </c>
      <c r="U176" t="e">
        <f>物品!#REF!</f>
        <v>#REF!</v>
      </c>
      <c r="V176" t="e">
        <f>物品!#REF!</f>
        <v>#REF!</v>
      </c>
      <c r="W176" t="e">
        <f>物品!#REF!</f>
        <v>#REF!</v>
      </c>
      <c r="X176" t="e">
        <f t="shared" si="29"/>
        <v>#REF!</v>
      </c>
      <c r="Y176" t="e">
        <f>物品!#REF!</f>
        <v>#REF!</v>
      </c>
      <c r="Z176" t="e">
        <f>物品!#REF!</f>
        <v>#REF!</v>
      </c>
      <c r="AA176" t="e">
        <f>物品!#REF!</f>
        <v>#REF!</v>
      </c>
      <c r="AB176" t="e">
        <f>物品!#REF!</f>
        <v>#REF!</v>
      </c>
      <c r="AC176" t="e">
        <f>物品!#REF!</f>
        <v>#REF!</v>
      </c>
      <c r="AD176" t="e">
        <f>物品!#REF!</f>
        <v>#REF!</v>
      </c>
      <c r="AE176" t="e">
        <f>物品!#REF!</f>
        <v>#REF!</v>
      </c>
      <c r="AF176" t="e">
        <f>物品!#REF!</f>
        <v>#REF!</v>
      </c>
      <c r="AG176" t="e">
        <f>物品!#REF!</f>
        <v>#REF!</v>
      </c>
      <c r="AH176" t="e">
        <f>物品!#REF!</f>
        <v>#REF!</v>
      </c>
      <c r="AI176" t="e">
        <f t="shared" si="30"/>
        <v>#REF!</v>
      </c>
      <c r="AJ176" t="e">
        <f>物品!#REF!</f>
        <v>#REF!</v>
      </c>
      <c r="AK176" t="e">
        <f>物品!#REF!</f>
        <v>#REF!</v>
      </c>
      <c r="AL176" t="e">
        <f>物品!#REF!</f>
        <v>#REF!</v>
      </c>
      <c r="AM176" t="e">
        <f>物品!#REF!</f>
        <v>#REF!</v>
      </c>
      <c r="AN176" t="e">
        <f>物品!#REF!</f>
        <v>#REF!</v>
      </c>
      <c r="AO176" t="e">
        <f>物品!#REF!</f>
        <v>#REF!</v>
      </c>
      <c r="AP176" t="e">
        <f>物品!#REF!</f>
        <v>#REF!</v>
      </c>
      <c r="AQ176" t="e">
        <f>物品!#REF!</f>
        <v>#REF!</v>
      </c>
      <c r="AR176" t="e">
        <f>物品!#REF!</f>
        <v>#REF!</v>
      </c>
      <c r="AS176" t="e">
        <f>物品!#REF!</f>
        <v>#REF!</v>
      </c>
      <c r="AT176" t="e">
        <f t="shared" si="31"/>
        <v>#REF!</v>
      </c>
      <c r="AU176" t="e">
        <f>物品!#REF!</f>
        <v>#REF!</v>
      </c>
      <c r="AV176" t="e">
        <f>物品!#REF!</f>
        <v>#REF!</v>
      </c>
      <c r="AW176" t="e">
        <f>物品!#REF!</f>
        <v>#REF!</v>
      </c>
      <c r="AX176" t="e">
        <f>物品!#REF!</f>
        <v>#REF!</v>
      </c>
      <c r="AY176" t="e">
        <f>物品!#REF!</f>
        <v>#REF!</v>
      </c>
      <c r="AZ176" t="e">
        <f>物品!#REF!</f>
        <v>#REF!</v>
      </c>
      <c r="BA176" t="e">
        <f>物品!#REF!</f>
        <v>#REF!</v>
      </c>
      <c r="BB176" t="e">
        <f>物品!#REF!</f>
        <v>#REF!</v>
      </c>
      <c r="BC176" t="e">
        <f>物品!#REF!</f>
        <v>#REF!</v>
      </c>
      <c r="BD176" t="e">
        <f>物品!#REF!</f>
        <v>#REF!</v>
      </c>
      <c r="BE176" t="e">
        <f t="shared" si="32"/>
        <v>#REF!</v>
      </c>
      <c r="BF176" t="e">
        <f>物品!#REF!</f>
        <v>#REF!</v>
      </c>
      <c r="BG176" t="e">
        <f>物品!#REF!</f>
        <v>#REF!</v>
      </c>
      <c r="BH176" t="e">
        <f>物品!#REF!</f>
        <v>#REF!</v>
      </c>
      <c r="BI176" t="e">
        <f>物品!#REF!</f>
        <v>#REF!</v>
      </c>
      <c r="BJ176" t="e">
        <f>物品!#REF!</f>
        <v>#REF!</v>
      </c>
      <c r="BK176" t="e">
        <f>物品!#REF!</f>
        <v>#REF!</v>
      </c>
      <c r="BL176" t="e">
        <f>物品!#REF!</f>
        <v>#REF!</v>
      </c>
      <c r="BM176" t="e">
        <f>物品!#REF!</f>
        <v>#REF!</v>
      </c>
      <c r="BN176" t="e">
        <f>物品!#REF!</f>
        <v>#REF!</v>
      </c>
      <c r="BO176" t="e">
        <f>物品!#REF!</f>
        <v>#REF!</v>
      </c>
      <c r="BP176" t="e">
        <f t="shared" si="33"/>
        <v>#REF!</v>
      </c>
      <c r="BQ176" t="e">
        <f>物品!#REF!</f>
        <v>#REF!</v>
      </c>
      <c r="BR176" t="e">
        <f>物品!#REF!</f>
        <v>#REF!</v>
      </c>
      <c r="BS176" t="e">
        <f>物品!#REF!</f>
        <v>#REF!</v>
      </c>
      <c r="BT176" t="e">
        <f>物品!#REF!</f>
        <v>#REF!</v>
      </c>
      <c r="BU176" t="e">
        <f>物品!#REF!</f>
        <v>#REF!</v>
      </c>
      <c r="BV176" t="e">
        <f>物品!#REF!</f>
        <v>#REF!</v>
      </c>
      <c r="BW176" t="e">
        <f>物品!#REF!</f>
        <v>#REF!</v>
      </c>
      <c r="BX176" t="e">
        <f>物品!#REF!</f>
        <v>#REF!</v>
      </c>
      <c r="BY176" t="e">
        <f>物品!#REF!</f>
        <v>#REF!</v>
      </c>
      <c r="BZ176" t="e">
        <f>物品!#REF!</f>
        <v>#REF!</v>
      </c>
      <c r="CA176" t="e">
        <f t="shared" si="34"/>
        <v>#REF!</v>
      </c>
      <c r="CB176" t="e">
        <f t="shared" si="35"/>
        <v>#REF!</v>
      </c>
      <c r="CC176" t="e">
        <f t="shared" si="36"/>
        <v>#REF!</v>
      </c>
      <c r="CD176" t="e">
        <f t="shared" si="37"/>
        <v>#REF!</v>
      </c>
      <c r="CE176" t="e">
        <f t="shared" si="38"/>
        <v>#REF!</v>
      </c>
      <c r="CF176" t="e">
        <f t="shared" si="39"/>
        <v>#REF!</v>
      </c>
      <c r="CG176" t="e">
        <f t="shared" si="40"/>
        <v>#REF!</v>
      </c>
      <c r="CH176" t="e">
        <f t="shared" si="41"/>
        <v>#REF!</v>
      </c>
    </row>
    <row r="177" spans="1:86">
      <c r="A177" t="e">
        <f>物品!#REF!</f>
        <v>#REF!</v>
      </c>
      <c r="B177" t="e">
        <f>物品!#REF!</f>
        <v>#REF!</v>
      </c>
      <c r="C177" t="e">
        <f>物品!#REF!</f>
        <v>#REF!</v>
      </c>
      <c r="D177" t="e">
        <f>物品!#REF!</f>
        <v>#REF!</v>
      </c>
      <c r="E177" t="e">
        <f>物品!#REF!</f>
        <v>#REF!</v>
      </c>
      <c r="F177" t="e">
        <f>物品!#REF!</f>
        <v>#REF!</v>
      </c>
      <c r="G177" t="e">
        <f>物品!#REF!</f>
        <v>#REF!</v>
      </c>
      <c r="H177" t="e">
        <f>物品!#REF!</f>
        <v>#REF!</v>
      </c>
      <c r="I177" t="e">
        <f>物品!#REF!</f>
        <v>#REF!</v>
      </c>
      <c r="J177" t="e">
        <f>物品!#REF!</f>
        <v>#REF!</v>
      </c>
      <c r="K177" t="e">
        <f>物品!#REF!</f>
        <v>#REF!</v>
      </c>
      <c r="L177" t="e">
        <f>物品!#REF!</f>
        <v>#REF!</v>
      </c>
      <c r="M177" t="e">
        <f t="shared" si="28"/>
        <v>#REF!</v>
      </c>
      <c r="N177" t="e">
        <f>物品!#REF!</f>
        <v>#REF!</v>
      </c>
      <c r="O177" t="e">
        <f>物品!#REF!</f>
        <v>#REF!</v>
      </c>
      <c r="P177" t="e">
        <f>物品!#REF!</f>
        <v>#REF!</v>
      </c>
      <c r="Q177" t="e">
        <f>物品!#REF!</f>
        <v>#REF!</v>
      </c>
      <c r="R177" t="e">
        <f>物品!#REF!</f>
        <v>#REF!</v>
      </c>
      <c r="S177" t="e">
        <f>物品!#REF!</f>
        <v>#REF!</v>
      </c>
      <c r="T177" t="e">
        <f>物品!#REF!</f>
        <v>#REF!</v>
      </c>
      <c r="U177" t="e">
        <f>物品!#REF!</f>
        <v>#REF!</v>
      </c>
      <c r="V177" t="e">
        <f>物品!#REF!</f>
        <v>#REF!</v>
      </c>
      <c r="W177" t="e">
        <f>物品!#REF!</f>
        <v>#REF!</v>
      </c>
      <c r="X177" t="e">
        <f t="shared" si="29"/>
        <v>#REF!</v>
      </c>
      <c r="Y177" t="e">
        <f>物品!#REF!</f>
        <v>#REF!</v>
      </c>
      <c r="Z177" t="e">
        <f>物品!#REF!</f>
        <v>#REF!</v>
      </c>
      <c r="AA177" t="e">
        <f>物品!#REF!</f>
        <v>#REF!</v>
      </c>
      <c r="AB177" t="e">
        <f>物品!#REF!</f>
        <v>#REF!</v>
      </c>
      <c r="AC177" t="e">
        <f>物品!#REF!</f>
        <v>#REF!</v>
      </c>
      <c r="AD177" t="e">
        <f>物品!#REF!</f>
        <v>#REF!</v>
      </c>
      <c r="AE177" t="e">
        <f>物品!#REF!</f>
        <v>#REF!</v>
      </c>
      <c r="AF177" t="e">
        <f>物品!#REF!</f>
        <v>#REF!</v>
      </c>
      <c r="AG177" t="e">
        <f>物品!#REF!</f>
        <v>#REF!</v>
      </c>
      <c r="AH177" t="e">
        <f>物品!#REF!</f>
        <v>#REF!</v>
      </c>
      <c r="AI177" t="e">
        <f t="shared" si="30"/>
        <v>#REF!</v>
      </c>
      <c r="AJ177" t="e">
        <f>物品!#REF!</f>
        <v>#REF!</v>
      </c>
      <c r="AK177" t="e">
        <f>物品!#REF!</f>
        <v>#REF!</v>
      </c>
      <c r="AL177" t="e">
        <f>物品!#REF!</f>
        <v>#REF!</v>
      </c>
      <c r="AM177" t="e">
        <f>物品!#REF!</f>
        <v>#REF!</v>
      </c>
      <c r="AN177" t="e">
        <f>物品!#REF!</f>
        <v>#REF!</v>
      </c>
      <c r="AO177" t="e">
        <f>物品!#REF!</f>
        <v>#REF!</v>
      </c>
      <c r="AP177" t="e">
        <f>物品!#REF!</f>
        <v>#REF!</v>
      </c>
      <c r="AQ177" t="e">
        <f>物品!#REF!</f>
        <v>#REF!</v>
      </c>
      <c r="AR177" t="e">
        <f>物品!#REF!</f>
        <v>#REF!</v>
      </c>
      <c r="AS177" t="e">
        <f>物品!#REF!</f>
        <v>#REF!</v>
      </c>
      <c r="AT177" t="e">
        <f t="shared" si="31"/>
        <v>#REF!</v>
      </c>
      <c r="AU177" t="e">
        <f>物品!#REF!</f>
        <v>#REF!</v>
      </c>
      <c r="AV177" t="e">
        <f>物品!#REF!</f>
        <v>#REF!</v>
      </c>
      <c r="AW177" t="e">
        <f>物品!#REF!</f>
        <v>#REF!</v>
      </c>
      <c r="AX177" t="e">
        <f>物品!#REF!</f>
        <v>#REF!</v>
      </c>
      <c r="AY177" t="e">
        <f>物品!#REF!</f>
        <v>#REF!</v>
      </c>
      <c r="AZ177" t="e">
        <f>物品!#REF!</f>
        <v>#REF!</v>
      </c>
      <c r="BA177" t="e">
        <f>物品!#REF!</f>
        <v>#REF!</v>
      </c>
      <c r="BB177" t="e">
        <f>物品!#REF!</f>
        <v>#REF!</v>
      </c>
      <c r="BC177" t="e">
        <f>物品!#REF!</f>
        <v>#REF!</v>
      </c>
      <c r="BD177" t="e">
        <f>物品!#REF!</f>
        <v>#REF!</v>
      </c>
      <c r="BE177" t="e">
        <f t="shared" si="32"/>
        <v>#REF!</v>
      </c>
      <c r="BF177" t="e">
        <f>物品!#REF!</f>
        <v>#REF!</v>
      </c>
      <c r="BG177" t="e">
        <f>物品!#REF!</f>
        <v>#REF!</v>
      </c>
      <c r="BH177" t="e">
        <f>物品!#REF!</f>
        <v>#REF!</v>
      </c>
      <c r="BI177" t="e">
        <f>物品!#REF!</f>
        <v>#REF!</v>
      </c>
      <c r="BJ177" t="e">
        <f>物品!#REF!</f>
        <v>#REF!</v>
      </c>
      <c r="BK177" t="e">
        <f>物品!#REF!</f>
        <v>#REF!</v>
      </c>
      <c r="BL177" t="e">
        <f>物品!#REF!</f>
        <v>#REF!</v>
      </c>
      <c r="BM177" t="e">
        <f>物品!#REF!</f>
        <v>#REF!</v>
      </c>
      <c r="BN177" t="e">
        <f>物品!#REF!</f>
        <v>#REF!</v>
      </c>
      <c r="BO177" t="e">
        <f>物品!#REF!</f>
        <v>#REF!</v>
      </c>
      <c r="BP177" t="e">
        <f t="shared" si="33"/>
        <v>#REF!</v>
      </c>
      <c r="BQ177" t="e">
        <f>物品!#REF!</f>
        <v>#REF!</v>
      </c>
      <c r="BR177" t="e">
        <f>物品!#REF!</f>
        <v>#REF!</v>
      </c>
      <c r="BS177" t="e">
        <f>物品!#REF!</f>
        <v>#REF!</v>
      </c>
      <c r="BT177" t="e">
        <f>物品!#REF!</f>
        <v>#REF!</v>
      </c>
      <c r="BU177" t="e">
        <f>物品!#REF!</f>
        <v>#REF!</v>
      </c>
      <c r="BV177" t="e">
        <f>物品!#REF!</f>
        <v>#REF!</v>
      </c>
      <c r="BW177" t="e">
        <f>物品!#REF!</f>
        <v>#REF!</v>
      </c>
      <c r="BX177" t="e">
        <f>物品!#REF!</f>
        <v>#REF!</v>
      </c>
      <c r="BY177" t="e">
        <f>物品!#REF!</f>
        <v>#REF!</v>
      </c>
      <c r="BZ177" t="e">
        <f>物品!#REF!</f>
        <v>#REF!</v>
      </c>
      <c r="CA177" t="e">
        <f t="shared" si="34"/>
        <v>#REF!</v>
      </c>
      <c r="CB177" t="e">
        <f t="shared" si="35"/>
        <v>#REF!</v>
      </c>
      <c r="CC177" t="e">
        <f t="shared" si="36"/>
        <v>#REF!</v>
      </c>
      <c r="CD177" t="e">
        <f t="shared" si="37"/>
        <v>#REF!</v>
      </c>
      <c r="CE177" t="e">
        <f t="shared" si="38"/>
        <v>#REF!</v>
      </c>
      <c r="CF177" t="e">
        <f t="shared" si="39"/>
        <v>#REF!</v>
      </c>
      <c r="CG177" t="e">
        <f t="shared" si="40"/>
        <v>#REF!</v>
      </c>
      <c r="CH177" t="e">
        <f t="shared" si="41"/>
        <v>#REF!</v>
      </c>
    </row>
    <row r="178" spans="1:86">
      <c r="A178" t="e">
        <f>物品!#REF!</f>
        <v>#REF!</v>
      </c>
      <c r="B178" t="e">
        <f>物品!#REF!</f>
        <v>#REF!</v>
      </c>
      <c r="C178" t="e">
        <f>物品!#REF!</f>
        <v>#REF!</v>
      </c>
      <c r="D178" t="e">
        <f>物品!#REF!</f>
        <v>#REF!</v>
      </c>
      <c r="E178" t="e">
        <f>物品!#REF!</f>
        <v>#REF!</v>
      </c>
      <c r="F178" t="e">
        <f>物品!#REF!</f>
        <v>#REF!</v>
      </c>
      <c r="G178" t="e">
        <f>物品!#REF!</f>
        <v>#REF!</v>
      </c>
      <c r="H178" t="e">
        <f>物品!#REF!</f>
        <v>#REF!</v>
      </c>
      <c r="I178" t="e">
        <f>物品!#REF!</f>
        <v>#REF!</v>
      </c>
      <c r="J178" t="e">
        <f>物品!#REF!</f>
        <v>#REF!</v>
      </c>
      <c r="K178" t="e">
        <f>物品!#REF!</f>
        <v>#REF!</v>
      </c>
      <c r="L178" t="e">
        <f>物品!#REF!</f>
        <v>#REF!</v>
      </c>
      <c r="M178" t="e">
        <f t="shared" si="28"/>
        <v>#REF!</v>
      </c>
      <c r="N178" t="e">
        <f>物品!#REF!</f>
        <v>#REF!</v>
      </c>
      <c r="O178" t="e">
        <f>物品!#REF!</f>
        <v>#REF!</v>
      </c>
      <c r="P178" t="e">
        <f>物品!#REF!</f>
        <v>#REF!</v>
      </c>
      <c r="Q178" t="e">
        <f>物品!#REF!</f>
        <v>#REF!</v>
      </c>
      <c r="R178" t="e">
        <f>物品!#REF!</f>
        <v>#REF!</v>
      </c>
      <c r="S178" t="e">
        <f>物品!#REF!</f>
        <v>#REF!</v>
      </c>
      <c r="T178" t="e">
        <f>物品!#REF!</f>
        <v>#REF!</v>
      </c>
      <c r="U178" t="e">
        <f>物品!#REF!</f>
        <v>#REF!</v>
      </c>
      <c r="V178" t="e">
        <f>物品!#REF!</f>
        <v>#REF!</v>
      </c>
      <c r="W178" t="e">
        <f>物品!#REF!</f>
        <v>#REF!</v>
      </c>
      <c r="X178" t="e">
        <f t="shared" si="29"/>
        <v>#REF!</v>
      </c>
      <c r="Y178" t="e">
        <f>物品!#REF!</f>
        <v>#REF!</v>
      </c>
      <c r="Z178" t="e">
        <f>物品!#REF!</f>
        <v>#REF!</v>
      </c>
      <c r="AA178" t="e">
        <f>物品!#REF!</f>
        <v>#REF!</v>
      </c>
      <c r="AB178" t="e">
        <f>物品!#REF!</f>
        <v>#REF!</v>
      </c>
      <c r="AC178" t="e">
        <f>物品!#REF!</f>
        <v>#REF!</v>
      </c>
      <c r="AD178" t="e">
        <f>物品!#REF!</f>
        <v>#REF!</v>
      </c>
      <c r="AE178" t="e">
        <f>物品!#REF!</f>
        <v>#REF!</v>
      </c>
      <c r="AF178" t="e">
        <f>物品!#REF!</f>
        <v>#REF!</v>
      </c>
      <c r="AG178" t="e">
        <f>物品!#REF!</f>
        <v>#REF!</v>
      </c>
      <c r="AH178" t="e">
        <f>物品!#REF!</f>
        <v>#REF!</v>
      </c>
      <c r="AI178" t="e">
        <f t="shared" si="30"/>
        <v>#REF!</v>
      </c>
      <c r="AJ178" t="e">
        <f>物品!#REF!</f>
        <v>#REF!</v>
      </c>
      <c r="AK178" t="e">
        <f>物品!#REF!</f>
        <v>#REF!</v>
      </c>
      <c r="AL178" t="e">
        <f>物品!#REF!</f>
        <v>#REF!</v>
      </c>
      <c r="AM178" t="e">
        <f>物品!#REF!</f>
        <v>#REF!</v>
      </c>
      <c r="AN178" t="e">
        <f>物品!#REF!</f>
        <v>#REF!</v>
      </c>
      <c r="AO178" t="e">
        <f>物品!#REF!</f>
        <v>#REF!</v>
      </c>
      <c r="AP178" t="e">
        <f>物品!#REF!</f>
        <v>#REF!</v>
      </c>
      <c r="AQ178" t="e">
        <f>物品!#REF!</f>
        <v>#REF!</v>
      </c>
      <c r="AR178" t="e">
        <f>物品!#REF!</f>
        <v>#REF!</v>
      </c>
      <c r="AS178" t="e">
        <f>物品!#REF!</f>
        <v>#REF!</v>
      </c>
      <c r="AT178" t="e">
        <f t="shared" si="31"/>
        <v>#REF!</v>
      </c>
      <c r="AU178" t="e">
        <f>物品!#REF!</f>
        <v>#REF!</v>
      </c>
      <c r="AV178" t="e">
        <f>物品!#REF!</f>
        <v>#REF!</v>
      </c>
      <c r="AW178" t="e">
        <f>物品!#REF!</f>
        <v>#REF!</v>
      </c>
      <c r="AX178" t="e">
        <f>物品!#REF!</f>
        <v>#REF!</v>
      </c>
      <c r="AY178" t="e">
        <f>物品!#REF!</f>
        <v>#REF!</v>
      </c>
      <c r="AZ178" t="e">
        <f>物品!#REF!</f>
        <v>#REF!</v>
      </c>
      <c r="BA178" t="e">
        <f>物品!#REF!</f>
        <v>#REF!</v>
      </c>
      <c r="BB178" t="e">
        <f>物品!#REF!</f>
        <v>#REF!</v>
      </c>
      <c r="BC178" t="e">
        <f>物品!#REF!</f>
        <v>#REF!</v>
      </c>
      <c r="BD178" t="e">
        <f>物品!#REF!</f>
        <v>#REF!</v>
      </c>
      <c r="BE178" t="e">
        <f t="shared" si="32"/>
        <v>#REF!</v>
      </c>
      <c r="BF178" t="e">
        <f>物品!#REF!</f>
        <v>#REF!</v>
      </c>
      <c r="BG178" t="e">
        <f>物品!#REF!</f>
        <v>#REF!</v>
      </c>
      <c r="BH178" t="e">
        <f>物品!#REF!</f>
        <v>#REF!</v>
      </c>
      <c r="BI178" t="e">
        <f>物品!#REF!</f>
        <v>#REF!</v>
      </c>
      <c r="BJ178" t="e">
        <f>物品!#REF!</f>
        <v>#REF!</v>
      </c>
      <c r="BK178" t="e">
        <f>物品!#REF!</f>
        <v>#REF!</v>
      </c>
      <c r="BL178" t="e">
        <f>物品!#REF!</f>
        <v>#REF!</v>
      </c>
      <c r="BM178" t="e">
        <f>物品!#REF!</f>
        <v>#REF!</v>
      </c>
      <c r="BN178" t="e">
        <f>物品!#REF!</f>
        <v>#REF!</v>
      </c>
      <c r="BO178" t="e">
        <f>物品!#REF!</f>
        <v>#REF!</v>
      </c>
      <c r="BP178" t="e">
        <f t="shared" si="33"/>
        <v>#REF!</v>
      </c>
      <c r="BQ178" t="e">
        <f>物品!#REF!</f>
        <v>#REF!</v>
      </c>
      <c r="BR178" t="e">
        <f>物品!#REF!</f>
        <v>#REF!</v>
      </c>
      <c r="BS178" t="e">
        <f>物品!#REF!</f>
        <v>#REF!</v>
      </c>
      <c r="BT178" t="e">
        <f>物品!#REF!</f>
        <v>#REF!</v>
      </c>
      <c r="BU178" t="e">
        <f>物品!#REF!</f>
        <v>#REF!</v>
      </c>
      <c r="BV178" t="e">
        <f>物品!#REF!</f>
        <v>#REF!</v>
      </c>
      <c r="BW178" t="e">
        <f>物品!#REF!</f>
        <v>#REF!</v>
      </c>
      <c r="BX178" t="e">
        <f>物品!#REF!</f>
        <v>#REF!</v>
      </c>
      <c r="BY178" t="e">
        <f>物品!#REF!</f>
        <v>#REF!</v>
      </c>
      <c r="BZ178" t="e">
        <f>物品!#REF!</f>
        <v>#REF!</v>
      </c>
      <c r="CA178" t="e">
        <f t="shared" si="34"/>
        <v>#REF!</v>
      </c>
      <c r="CB178" t="e">
        <f t="shared" si="35"/>
        <v>#REF!</v>
      </c>
      <c r="CC178" t="e">
        <f t="shared" si="36"/>
        <v>#REF!</v>
      </c>
      <c r="CD178" t="e">
        <f t="shared" si="37"/>
        <v>#REF!</v>
      </c>
      <c r="CE178" t="e">
        <f t="shared" si="38"/>
        <v>#REF!</v>
      </c>
      <c r="CF178" t="e">
        <f t="shared" si="39"/>
        <v>#REF!</v>
      </c>
      <c r="CG178" t="e">
        <f t="shared" si="40"/>
        <v>#REF!</v>
      </c>
      <c r="CH178" t="e">
        <f t="shared" si="41"/>
        <v>#REF!</v>
      </c>
    </row>
    <row r="179" spans="1:86">
      <c r="A179" t="e">
        <f>物品!#REF!</f>
        <v>#REF!</v>
      </c>
      <c r="B179" t="e">
        <f>物品!#REF!</f>
        <v>#REF!</v>
      </c>
      <c r="C179" t="e">
        <f>物品!#REF!</f>
        <v>#REF!</v>
      </c>
      <c r="D179" t="e">
        <f>物品!#REF!</f>
        <v>#REF!</v>
      </c>
      <c r="E179" t="e">
        <f>物品!#REF!</f>
        <v>#REF!</v>
      </c>
      <c r="F179" t="e">
        <f>物品!#REF!</f>
        <v>#REF!</v>
      </c>
      <c r="G179" t="e">
        <f>物品!#REF!</f>
        <v>#REF!</v>
      </c>
      <c r="H179" t="e">
        <f>物品!#REF!</f>
        <v>#REF!</v>
      </c>
      <c r="I179" t="e">
        <f>物品!#REF!</f>
        <v>#REF!</v>
      </c>
      <c r="J179" t="e">
        <f>物品!#REF!</f>
        <v>#REF!</v>
      </c>
      <c r="K179" t="e">
        <f>物品!#REF!</f>
        <v>#REF!</v>
      </c>
      <c r="L179" t="e">
        <f>物品!#REF!</f>
        <v>#REF!</v>
      </c>
      <c r="M179" t="e">
        <f t="shared" si="28"/>
        <v>#REF!</v>
      </c>
      <c r="N179" t="e">
        <f>物品!#REF!</f>
        <v>#REF!</v>
      </c>
      <c r="O179" t="e">
        <f>物品!#REF!</f>
        <v>#REF!</v>
      </c>
      <c r="P179" t="e">
        <f>物品!#REF!</f>
        <v>#REF!</v>
      </c>
      <c r="Q179" t="e">
        <f>物品!#REF!</f>
        <v>#REF!</v>
      </c>
      <c r="R179" t="e">
        <f>物品!#REF!</f>
        <v>#REF!</v>
      </c>
      <c r="S179" t="e">
        <f>物品!#REF!</f>
        <v>#REF!</v>
      </c>
      <c r="T179" t="e">
        <f>物品!#REF!</f>
        <v>#REF!</v>
      </c>
      <c r="U179" t="e">
        <f>物品!#REF!</f>
        <v>#REF!</v>
      </c>
      <c r="V179" t="e">
        <f>物品!#REF!</f>
        <v>#REF!</v>
      </c>
      <c r="W179" t="e">
        <f>物品!#REF!</f>
        <v>#REF!</v>
      </c>
      <c r="X179" t="e">
        <f t="shared" si="29"/>
        <v>#REF!</v>
      </c>
      <c r="Y179" t="e">
        <f>物品!#REF!</f>
        <v>#REF!</v>
      </c>
      <c r="Z179" t="e">
        <f>物品!#REF!</f>
        <v>#REF!</v>
      </c>
      <c r="AA179" t="e">
        <f>物品!#REF!</f>
        <v>#REF!</v>
      </c>
      <c r="AB179" t="e">
        <f>物品!#REF!</f>
        <v>#REF!</v>
      </c>
      <c r="AC179" t="e">
        <f>物品!#REF!</f>
        <v>#REF!</v>
      </c>
      <c r="AD179" t="e">
        <f>物品!#REF!</f>
        <v>#REF!</v>
      </c>
      <c r="AE179" t="e">
        <f>物品!#REF!</f>
        <v>#REF!</v>
      </c>
      <c r="AF179" t="e">
        <f>物品!#REF!</f>
        <v>#REF!</v>
      </c>
      <c r="AG179" t="e">
        <f>物品!#REF!</f>
        <v>#REF!</v>
      </c>
      <c r="AH179" t="e">
        <f>物品!#REF!</f>
        <v>#REF!</v>
      </c>
      <c r="AI179" t="e">
        <f t="shared" si="30"/>
        <v>#REF!</v>
      </c>
      <c r="AJ179" t="e">
        <f>物品!#REF!</f>
        <v>#REF!</v>
      </c>
      <c r="AK179" t="e">
        <f>物品!#REF!</f>
        <v>#REF!</v>
      </c>
      <c r="AL179" t="e">
        <f>物品!#REF!</f>
        <v>#REF!</v>
      </c>
      <c r="AM179" t="e">
        <f>物品!#REF!</f>
        <v>#REF!</v>
      </c>
      <c r="AN179" t="e">
        <f>物品!#REF!</f>
        <v>#REF!</v>
      </c>
      <c r="AO179" t="e">
        <f>物品!#REF!</f>
        <v>#REF!</v>
      </c>
      <c r="AP179" t="e">
        <f>物品!#REF!</f>
        <v>#REF!</v>
      </c>
      <c r="AQ179" t="e">
        <f>物品!#REF!</f>
        <v>#REF!</v>
      </c>
      <c r="AR179" t="e">
        <f>物品!#REF!</f>
        <v>#REF!</v>
      </c>
      <c r="AS179" t="e">
        <f>物品!#REF!</f>
        <v>#REF!</v>
      </c>
      <c r="AT179" t="e">
        <f t="shared" si="31"/>
        <v>#REF!</v>
      </c>
      <c r="AU179" t="e">
        <f>物品!#REF!</f>
        <v>#REF!</v>
      </c>
      <c r="AV179" t="e">
        <f>物品!#REF!</f>
        <v>#REF!</v>
      </c>
      <c r="AW179" t="e">
        <f>物品!#REF!</f>
        <v>#REF!</v>
      </c>
      <c r="AX179" t="e">
        <f>物品!#REF!</f>
        <v>#REF!</v>
      </c>
      <c r="AY179" t="e">
        <f>物品!#REF!</f>
        <v>#REF!</v>
      </c>
      <c r="AZ179" t="e">
        <f>物品!#REF!</f>
        <v>#REF!</v>
      </c>
      <c r="BA179" t="e">
        <f>物品!#REF!</f>
        <v>#REF!</v>
      </c>
      <c r="BB179" t="e">
        <f>物品!#REF!</f>
        <v>#REF!</v>
      </c>
      <c r="BC179" t="e">
        <f>物品!#REF!</f>
        <v>#REF!</v>
      </c>
      <c r="BD179" t="e">
        <f>物品!#REF!</f>
        <v>#REF!</v>
      </c>
      <c r="BE179" t="e">
        <f t="shared" si="32"/>
        <v>#REF!</v>
      </c>
      <c r="BF179" t="e">
        <f>物品!#REF!</f>
        <v>#REF!</v>
      </c>
      <c r="BG179" t="e">
        <f>物品!#REF!</f>
        <v>#REF!</v>
      </c>
      <c r="BH179" t="e">
        <f>物品!#REF!</f>
        <v>#REF!</v>
      </c>
      <c r="BI179" t="e">
        <f>物品!#REF!</f>
        <v>#REF!</v>
      </c>
      <c r="BJ179" t="e">
        <f>物品!#REF!</f>
        <v>#REF!</v>
      </c>
      <c r="BK179" t="e">
        <f>物品!#REF!</f>
        <v>#REF!</v>
      </c>
      <c r="BL179" t="e">
        <f>物品!#REF!</f>
        <v>#REF!</v>
      </c>
      <c r="BM179" t="e">
        <f>物品!#REF!</f>
        <v>#REF!</v>
      </c>
      <c r="BN179" t="e">
        <f>物品!#REF!</f>
        <v>#REF!</v>
      </c>
      <c r="BO179" t="e">
        <f>物品!#REF!</f>
        <v>#REF!</v>
      </c>
      <c r="BP179" t="e">
        <f t="shared" si="33"/>
        <v>#REF!</v>
      </c>
      <c r="BQ179" t="e">
        <f>物品!#REF!</f>
        <v>#REF!</v>
      </c>
      <c r="BR179" t="e">
        <f>物品!#REF!</f>
        <v>#REF!</v>
      </c>
      <c r="BS179" t="e">
        <f>物品!#REF!</f>
        <v>#REF!</v>
      </c>
      <c r="BT179" t="e">
        <f>物品!#REF!</f>
        <v>#REF!</v>
      </c>
      <c r="BU179" t="e">
        <f>物品!#REF!</f>
        <v>#REF!</v>
      </c>
      <c r="BV179" t="e">
        <f>物品!#REF!</f>
        <v>#REF!</v>
      </c>
      <c r="BW179" t="e">
        <f>物品!#REF!</f>
        <v>#REF!</v>
      </c>
      <c r="BX179" t="e">
        <f>物品!#REF!</f>
        <v>#REF!</v>
      </c>
      <c r="BY179" t="e">
        <f>物品!#REF!</f>
        <v>#REF!</v>
      </c>
      <c r="BZ179" t="e">
        <f>物品!#REF!</f>
        <v>#REF!</v>
      </c>
      <c r="CA179" t="e">
        <f t="shared" si="34"/>
        <v>#REF!</v>
      </c>
      <c r="CB179" t="e">
        <f t="shared" si="35"/>
        <v>#REF!</v>
      </c>
      <c r="CC179" t="e">
        <f t="shared" si="36"/>
        <v>#REF!</v>
      </c>
      <c r="CD179" t="e">
        <f t="shared" si="37"/>
        <v>#REF!</v>
      </c>
      <c r="CE179" t="e">
        <f t="shared" si="38"/>
        <v>#REF!</v>
      </c>
      <c r="CF179" t="e">
        <f t="shared" si="39"/>
        <v>#REF!</v>
      </c>
      <c r="CG179" t="e">
        <f t="shared" si="40"/>
        <v>#REF!</v>
      </c>
      <c r="CH179" t="e">
        <f t="shared" si="41"/>
        <v>#REF!</v>
      </c>
    </row>
    <row r="180" spans="1:86">
      <c r="A180" t="e">
        <f>物品!#REF!</f>
        <v>#REF!</v>
      </c>
      <c r="B180" t="e">
        <f>物品!#REF!</f>
        <v>#REF!</v>
      </c>
      <c r="C180" t="e">
        <f>物品!#REF!</f>
        <v>#REF!</v>
      </c>
      <c r="D180" t="e">
        <f>物品!#REF!</f>
        <v>#REF!</v>
      </c>
      <c r="E180" t="e">
        <f>物品!#REF!</f>
        <v>#REF!</v>
      </c>
      <c r="F180" t="e">
        <f>物品!#REF!</f>
        <v>#REF!</v>
      </c>
      <c r="G180" t="e">
        <f>物品!#REF!</f>
        <v>#REF!</v>
      </c>
      <c r="H180" t="e">
        <f>物品!#REF!</f>
        <v>#REF!</v>
      </c>
      <c r="I180" t="e">
        <f>物品!#REF!</f>
        <v>#REF!</v>
      </c>
      <c r="J180" t="e">
        <f>物品!#REF!</f>
        <v>#REF!</v>
      </c>
      <c r="K180" t="e">
        <f>物品!#REF!</f>
        <v>#REF!</v>
      </c>
      <c r="L180" t="e">
        <f>物品!#REF!</f>
        <v>#REF!</v>
      </c>
      <c r="M180" t="e">
        <f t="shared" si="28"/>
        <v>#REF!</v>
      </c>
      <c r="N180" t="e">
        <f>物品!#REF!</f>
        <v>#REF!</v>
      </c>
      <c r="O180" t="e">
        <f>物品!#REF!</f>
        <v>#REF!</v>
      </c>
      <c r="P180" t="e">
        <f>物品!#REF!</f>
        <v>#REF!</v>
      </c>
      <c r="Q180" t="e">
        <f>物品!#REF!</f>
        <v>#REF!</v>
      </c>
      <c r="R180" t="e">
        <f>物品!#REF!</f>
        <v>#REF!</v>
      </c>
      <c r="S180" t="e">
        <f>物品!#REF!</f>
        <v>#REF!</v>
      </c>
      <c r="T180" t="e">
        <f>物品!#REF!</f>
        <v>#REF!</v>
      </c>
      <c r="U180" t="e">
        <f>物品!#REF!</f>
        <v>#REF!</v>
      </c>
      <c r="V180" t="e">
        <f>物品!#REF!</f>
        <v>#REF!</v>
      </c>
      <c r="W180" t="e">
        <f>物品!#REF!</f>
        <v>#REF!</v>
      </c>
      <c r="X180" t="e">
        <f t="shared" si="29"/>
        <v>#REF!</v>
      </c>
      <c r="Y180" t="e">
        <f>物品!#REF!</f>
        <v>#REF!</v>
      </c>
      <c r="Z180" t="e">
        <f>物品!#REF!</f>
        <v>#REF!</v>
      </c>
      <c r="AA180" t="e">
        <f>物品!#REF!</f>
        <v>#REF!</v>
      </c>
      <c r="AB180" t="e">
        <f>物品!#REF!</f>
        <v>#REF!</v>
      </c>
      <c r="AC180" t="e">
        <f>物品!#REF!</f>
        <v>#REF!</v>
      </c>
      <c r="AD180" t="e">
        <f>物品!#REF!</f>
        <v>#REF!</v>
      </c>
      <c r="AE180" t="e">
        <f>物品!#REF!</f>
        <v>#REF!</v>
      </c>
      <c r="AF180" t="e">
        <f>物品!#REF!</f>
        <v>#REF!</v>
      </c>
      <c r="AG180" t="e">
        <f>物品!#REF!</f>
        <v>#REF!</v>
      </c>
      <c r="AH180" t="e">
        <f>物品!#REF!</f>
        <v>#REF!</v>
      </c>
      <c r="AI180" t="e">
        <f t="shared" si="30"/>
        <v>#REF!</v>
      </c>
      <c r="AJ180" t="e">
        <f>物品!#REF!</f>
        <v>#REF!</v>
      </c>
      <c r="AK180" t="e">
        <f>物品!#REF!</f>
        <v>#REF!</v>
      </c>
      <c r="AL180" t="e">
        <f>物品!#REF!</f>
        <v>#REF!</v>
      </c>
      <c r="AM180" t="e">
        <f>物品!#REF!</f>
        <v>#REF!</v>
      </c>
      <c r="AN180" t="e">
        <f>物品!#REF!</f>
        <v>#REF!</v>
      </c>
      <c r="AO180" t="e">
        <f>物品!#REF!</f>
        <v>#REF!</v>
      </c>
      <c r="AP180" t="e">
        <f>物品!#REF!</f>
        <v>#REF!</v>
      </c>
      <c r="AQ180" t="e">
        <f>物品!#REF!</f>
        <v>#REF!</v>
      </c>
      <c r="AR180" t="e">
        <f>物品!#REF!</f>
        <v>#REF!</v>
      </c>
      <c r="AS180" t="e">
        <f>物品!#REF!</f>
        <v>#REF!</v>
      </c>
      <c r="AT180" t="e">
        <f t="shared" si="31"/>
        <v>#REF!</v>
      </c>
      <c r="AU180" t="e">
        <f>物品!#REF!</f>
        <v>#REF!</v>
      </c>
      <c r="AV180" t="e">
        <f>物品!#REF!</f>
        <v>#REF!</v>
      </c>
      <c r="AW180" t="e">
        <f>物品!#REF!</f>
        <v>#REF!</v>
      </c>
      <c r="AX180" t="e">
        <f>物品!#REF!</f>
        <v>#REF!</v>
      </c>
      <c r="AY180" t="e">
        <f>物品!#REF!</f>
        <v>#REF!</v>
      </c>
      <c r="AZ180" t="e">
        <f>物品!#REF!</f>
        <v>#REF!</v>
      </c>
      <c r="BA180" t="e">
        <f>物品!#REF!</f>
        <v>#REF!</v>
      </c>
      <c r="BB180" t="e">
        <f>物品!#REF!</f>
        <v>#REF!</v>
      </c>
      <c r="BC180" t="e">
        <f>物品!#REF!</f>
        <v>#REF!</v>
      </c>
      <c r="BD180" t="e">
        <f>物品!#REF!</f>
        <v>#REF!</v>
      </c>
      <c r="BE180" t="e">
        <f t="shared" si="32"/>
        <v>#REF!</v>
      </c>
      <c r="BF180" t="e">
        <f>物品!#REF!</f>
        <v>#REF!</v>
      </c>
      <c r="BG180" t="e">
        <f>物品!#REF!</f>
        <v>#REF!</v>
      </c>
      <c r="BH180" t="e">
        <f>物品!#REF!</f>
        <v>#REF!</v>
      </c>
      <c r="BI180" t="e">
        <f>物品!#REF!</f>
        <v>#REF!</v>
      </c>
      <c r="BJ180" t="e">
        <f>物品!#REF!</f>
        <v>#REF!</v>
      </c>
      <c r="BK180" t="e">
        <f>物品!#REF!</f>
        <v>#REF!</v>
      </c>
      <c r="BL180" t="e">
        <f>物品!#REF!</f>
        <v>#REF!</v>
      </c>
      <c r="BM180" t="e">
        <f>物品!#REF!</f>
        <v>#REF!</v>
      </c>
      <c r="BN180" t="e">
        <f>物品!#REF!</f>
        <v>#REF!</v>
      </c>
      <c r="BO180" t="e">
        <f>物品!#REF!</f>
        <v>#REF!</v>
      </c>
      <c r="BP180" t="e">
        <f t="shared" si="33"/>
        <v>#REF!</v>
      </c>
      <c r="BQ180" t="e">
        <f>物品!#REF!</f>
        <v>#REF!</v>
      </c>
      <c r="BR180" t="e">
        <f>物品!#REF!</f>
        <v>#REF!</v>
      </c>
      <c r="BS180" t="e">
        <f>物品!#REF!</f>
        <v>#REF!</v>
      </c>
      <c r="BT180" t="e">
        <f>物品!#REF!</f>
        <v>#REF!</v>
      </c>
      <c r="BU180" t="e">
        <f>物品!#REF!</f>
        <v>#REF!</v>
      </c>
      <c r="BV180" t="e">
        <f>物品!#REF!</f>
        <v>#REF!</v>
      </c>
      <c r="BW180" t="e">
        <f>物品!#REF!</f>
        <v>#REF!</v>
      </c>
      <c r="BX180" t="e">
        <f>物品!#REF!</f>
        <v>#REF!</v>
      </c>
      <c r="BY180" t="e">
        <f>物品!#REF!</f>
        <v>#REF!</v>
      </c>
      <c r="BZ180" t="e">
        <f>物品!#REF!</f>
        <v>#REF!</v>
      </c>
      <c r="CA180" t="e">
        <f t="shared" si="34"/>
        <v>#REF!</v>
      </c>
      <c r="CB180" t="e">
        <f t="shared" si="35"/>
        <v>#REF!</v>
      </c>
      <c r="CC180" t="e">
        <f t="shared" si="36"/>
        <v>#REF!</v>
      </c>
      <c r="CD180" t="e">
        <f t="shared" si="37"/>
        <v>#REF!</v>
      </c>
      <c r="CE180" t="e">
        <f t="shared" si="38"/>
        <v>#REF!</v>
      </c>
      <c r="CF180" t="e">
        <f t="shared" si="39"/>
        <v>#REF!</v>
      </c>
      <c r="CG180" t="e">
        <f t="shared" si="40"/>
        <v>#REF!</v>
      </c>
      <c r="CH180" t="e">
        <f t="shared" si="41"/>
        <v>#REF!</v>
      </c>
    </row>
    <row r="181" spans="1:86">
      <c r="A181" t="e">
        <f>物品!#REF!</f>
        <v>#REF!</v>
      </c>
      <c r="B181" t="e">
        <f>物品!#REF!</f>
        <v>#REF!</v>
      </c>
      <c r="C181" t="e">
        <f>物品!#REF!</f>
        <v>#REF!</v>
      </c>
      <c r="D181" t="e">
        <f>物品!#REF!</f>
        <v>#REF!</v>
      </c>
      <c r="E181" t="e">
        <f>物品!#REF!</f>
        <v>#REF!</v>
      </c>
      <c r="F181" t="e">
        <f>物品!#REF!</f>
        <v>#REF!</v>
      </c>
      <c r="G181" t="e">
        <f>物品!#REF!</f>
        <v>#REF!</v>
      </c>
      <c r="H181" t="e">
        <f>物品!#REF!</f>
        <v>#REF!</v>
      </c>
      <c r="I181" t="e">
        <f>物品!#REF!</f>
        <v>#REF!</v>
      </c>
      <c r="J181" t="e">
        <f>物品!#REF!</f>
        <v>#REF!</v>
      </c>
      <c r="K181" t="e">
        <f>物品!#REF!</f>
        <v>#REF!</v>
      </c>
      <c r="L181" t="e">
        <f>物品!#REF!</f>
        <v>#REF!</v>
      </c>
      <c r="M181" t="e">
        <f t="shared" si="28"/>
        <v>#REF!</v>
      </c>
      <c r="N181" t="e">
        <f>物品!#REF!</f>
        <v>#REF!</v>
      </c>
      <c r="O181" t="e">
        <f>物品!#REF!</f>
        <v>#REF!</v>
      </c>
      <c r="P181" t="e">
        <f>物品!#REF!</f>
        <v>#REF!</v>
      </c>
      <c r="Q181" t="e">
        <f>物品!#REF!</f>
        <v>#REF!</v>
      </c>
      <c r="R181" t="e">
        <f>物品!#REF!</f>
        <v>#REF!</v>
      </c>
      <c r="S181" t="e">
        <f>物品!#REF!</f>
        <v>#REF!</v>
      </c>
      <c r="T181" t="e">
        <f>物品!#REF!</f>
        <v>#REF!</v>
      </c>
      <c r="U181" t="e">
        <f>物品!#REF!</f>
        <v>#REF!</v>
      </c>
      <c r="V181" t="e">
        <f>物品!#REF!</f>
        <v>#REF!</v>
      </c>
      <c r="W181" t="e">
        <f>物品!#REF!</f>
        <v>#REF!</v>
      </c>
      <c r="X181" t="e">
        <f t="shared" si="29"/>
        <v>#REF!</v>
      </c>
      <c r="Y181" t="e">
        <f>物品!#REF!</f>
        <v>#REF!</v>
      </c>
      <c r="Z181" t="e">
        <f>物品!#REF!</f>
        <v>#REF!</v>
      </c>
      <c r="AA181" t="e">
        <f>物品!#REF!</f>
        <v>#REF!</v>
      </c>
      <c r="AB181" t="e">
        <f>物品!#REF!</f>
        <v>#REF!</v>
      </c>
      <c r="AC181" t="e">
        <f>物品!#REF!</f>
        <v>#REF!</v>
      </c>
      <c r="AD181" t="e">
        <f>物品!#REF!</f>
        <v>#REF!</v>
      </c>
      <c r="AE181" t="e">
        <f>物品!#REF!</f>
        <v>#REF!</v>
      </c>
      <c r="AF181" t="e">
        <f>物品!#REF!</f>
        <v>#REF!</v>
      </c>
      <c r="AG181" t="e">
        <f>物品!#REF!</f>
        <v>#REF!</v>
      </c>
      <c r="AH181" t="e">
        <f>物品!#REF!</f>
        <v>#REF!</v>
      </c>
      <c r="AI181" t="e">
        <f t="shared" si="30"/>
        <v>#REF!</v>
      </c>
      <c r="AJ181" t="e">
        <f>物品!#REF!</f>
        <v>#REF!</v>
      </c>
      <c r="AK181" t="e">
        <f>物品!#REF!</f>
        <v>#REF!</v>
      </c>
      <c r="AL181" t="e">
        <f>物品!#REF!</f>
        <v>#REF!</v>
      </c>
      <c r="AM181" t="e">
        <f>物品!#REF!</f>
        <v>#REF!</v>
      </c>
      <c r="AN181" t="e">
        <f>物品!#REF!</f>
        <v>#REF!</v>
      </c>
      <c r="AO181" t="e">
        <f>物品!#REF!</f>
        <v>#REF!</v>
      </c>
      <c r="AP181" t="e">
        <f>物品!#REF!</f>
        <v>#REF!</v>
      </c>
      <c r="AQ181" t="e">
        <f>物品!#REF!</f>
        <v>#REF!</v>
      </c>
      <c r="AR181" t="e">
        <f>物品!#REF!</f>
        <v>#REF!</v>
      </c>
      <c r="AS181" t="e">
        <f>物品!#REF!</f>
        <v>#REF!</v>
      </c>
      <c r="AT181" t="e">
        <f t="shared" si="31"/>
        <v>#REF!</v>
      </c>
      <c r="AU181" t="e">
        <f>物品!#REF!</f>
        <v>#REF!</v>
      </c>
      <c r="AV181" t="e">
        <f>物品!#REF!</f>
        <v>#REF!</v>
      </c>
      <c r="AW181" t="e">
        <f>物品!#REF!</f>
        <v>#REF!</v>
      </c>
      <c r="AX181" t="e">
        <f>物品!#REF!</f>
        <v>#REF!</v>
      </c>
      <c r="AY181" t="e">
        <f>物品!#REF!</f>
        <v>#REF!</v>
      </c>
      <c r="AZ181" t="e">
        <f>物品!#REF!</f>
        <v>#REF!</v>
      </c>
      <c r="BA181" t="e">
        <f>物品!#REF!</f>
        <v>#REF!</v>
      </c>
      <c r="BB181" t="e">
        <f>物品!#REF!</f>
        <v>#REF!</v>
      </c>
      <c r="BC181" t="e">
        <f>物品!#REF!</f>
        <v>#REF!</v>
      </c>
      <c r="BD181" t="e">
        <f>物品!#REF!</f>
        <v>#REF!</v>
      </c>
      <c r="BE181" t="e">
        <f t="shared" si="32"/>
        <v>#REF!</v>
      </c>
      <c r="BF181" t="e">
        <f>物品!#REF!</f>
        <v>#REF!</v>
      </c>
      <c r="BG181" t="e">
        <f>物品!#REF!</f>
        <v>#REF!</v>
      </c>
      <c r="BH181" t="e">
        <f>物品!#REF!</f>
        <v>#REF!</v>
      </c>
      <c r="BI181" t="e">
        <f>物品!#REF!</f>
        <v>#REF!</v>
      </c>
      <c r="BJ181" t="e">
        <f>物品!#REF!</f>
        <v>#REF!</v>
      </c>
      <c r="BK181" t="e">
        <f>物品!#REF!</f>
        <v>#REF!</v>
      </c>
      <c r="BL181" t="e">
        <f>物品!#REF!</f>
        <v>#REF!</v>
      </c>
      <c r="BM181" t="e">
        <f>物品!#REF!</f>
        <v>#REF!</v>
      </c>
      <c r="BN181" t="e">
        <f>物品!#REF!</f>
        <v>#REF!</v>
      </c>
      <c r="BO181" t="e">
        <f>物品!#REF!</f>
        <v>#REF!</v>
      </c>
      <c r="BP181" t="e">
        <f t="shared" si="33"/>
        <v>#REF!</v>
      </c>
      <c r="BQ181" t="e">
        <f>物品!#REF!</f>
        <v>#REF!</v>
      </c>
      <c r="BR181" t="e">
        <f>物品!#REF!</f>
        <v>#REF!</v>
      </c>
      <c r="BS181" t="e">
        <f>物品!#REF!</f>
        <v>#REF!</v>
      </c>
      <c r="BT181" t="e">
        <f>物品!#REF!</f>
        <v>#REF!</v>
      </c>
      <c r="BU181" t="e">
        <f>物品!#REF!</f>
        <v>#REF!</v>
      </c>
      <c r="BV181" t="e">
        <f>物品!#REF!</f>
        <v>#REF!</v>
      </c>
      <c r="BW181" t="e">
        <f>物品!#REF!</f>
        <v>#REF!</v>
      </c>
      <c r="BX181" t="e">
        <f>物品!#REF!</f>
        <v>#REF!</v>
      </c>
      <c r="BY181" t="e">
        <f>物品!#REF!</f>
        <v>#REF!</v>
      </c>
      <c r="BZ181" t="e">
        <f>物品!#REF!</f>
        <v>#REF!</v>
      </c>
      <c r="CA181" t="e">
        <f t="shared" si="34"/>
        <v>#REF!</v>
      </c>
      <c r="CB181" t="e">
        <f t="shared" si="35"/>
        <v>#REF!</v>
      </c>
      <c r="CC181" t="e">
        <f t="shared" si="36"/>
        <v>#REF!</v>
      </c>
      <c r="CD181" t="e">
        <f t="shared" si="37"/>
        <v>#REF!</v>
      </c>
      <c r="CE181" t="e">
        <f t="shared" si="38"/>
        <v>#REF!</v>
      </c>
      <c r="CF181" t="e">
        <f t="shared" si="39"/>
        <v>#REF!</v>
      </c>
      <c r="CG181" t="e">
        <f t="shared" si="40"/>
        <v>#REF!</v>
      </c>
      <c r="CH181" t="e">
        <f t="shared" si="41"/>
        <v>#REF!</v>
      </c>
    </row>
    <row r="182" spans="1:86">
      <c r="A182" t="e">
        <f>物品!#REF!</f>
        <v>#REF!</v>
      </c>
      <c r="B182" t="e">
        <f>物品!#REF!</f>
        <v>#REF!</v>
      </c>
      <c r="C182" t="e">
        <f>物品!#REF!</f>
        <v>#REF!</v>
      </c>
      <c r="D182" t="e">
        <f>物品!#REF!</f>
        <v>#REF!</v>
      </c>
      <c r="E182" t="e">
        <f>物品!#REF!</f>
        <v>#REF!</v>
      </c>
      <c r="F182" t="e">
        <f>物品!#REF!</f>
        <v>#REF!</v>
      </c>
      <c r="G182" t="e">
        <f>物品!#REF!</f>
        <v>#REF!</v>
      </c>
      <c r="H182" t="e">
        <f>物品!#REF!</f>
        <v>#REF!</v>
      </c>
      <c r="I182" t="e">
        <f>物品!#REF!</f>
        <v>#REF!</v>
      </c>
      <c r="J182" t="e">
        <f>物品!#REF!</f>
        <v>#REF!</v>
      </c>
      <c r="K182" t="e">
        <f>物品!#REF!</f>
        <v>#REF!</v>
      </c>
      <c r="L182" t="e">
        <f>物品!#REF!</f>
        <v>#REF!</v>
      </c>
      <c r="M182" t="e">
        <f t="shared" si="28"/>
        <v>#REF!</v>
      </c>
      <c r="N182" t="e">
        <f>物品!#REF!</f>
        <v>#REF!</v>
      </c>
      <c r="O182" t="e">
        <f>物品!#REF!</f>
        <v>#REF!</v>
      </c>
      <c r="P182" t="e">
        <f>物品!#REF!</f>
        <v>#REF!</v>
      </c>
      <c r="Q182" t="e">
        <f>物品!#REF!</f>
        <v>#REF!</v>
      </c>
      <c r="R182" t="e">
        <f>物品!#REF!</f>
        <v>#REF!</v>
      </c>
      <c r="S182" t="e">
        <f>物品!#REF!</f>
        <v>#REF!</v>
      </c>
      <c r="T182" t="e">
        <f>物品!#REF!</f>
        <v>#REF!</v>
      </c>
      <c r="U182" t="e">
        <f>物品!#REF!</f>
        <v>#REF!</v>
      </c>
      <c r="V182" t="e">
        <f>物品!#REF!</f>
        <v>#REF!</v>
      </c>
      <c r="W182" t="e">
        <f>物品!#REF!</f>
        <v>#REF!</v>
      </c>
      <c r="X182" t="e">
        <f t="shared" si="29"/>
        <v>#REF!</v>
      </c>
      <c r="Y182" t="e">
        <f>物品!#REF!</f>
        <v>#REF!</v>
      </c>
      <c r="Z182" t="e">
        <f>物品!#REF!</f>
        <v>#REF!</v>
      </c>
      <c r="AA182" t="e">
        <f>物品!#REF!</f>
        <v>#REF!</v>
      </c>
      <c r="AB182" t="e">
        <f>物品!#REF!</f>
        <v>#REF!</v>
      </c>
      <c r="AC182" t="e">
        <f>物品!#REF!</f>
        <v>#REF!</v>
      </c>
      <c r="AD182" t="e">
        <f>物品!#REF!</f>
        <v>#REF!</v>
      </c>
      <c r="AE182" t="e">
        <f>物品!#REF!</f>
        <v>#REF!</v>
      </c>
      <c r="AF182" t="e">
        <f>物品!#REF!</f>
        <v>#REF!</v>
      </c>
      <c r="AG182" t="e">
        <f>物品!#REF!</f>
        <v>#REF!</v>
      </c>
      <c r="AH182" t="e">
        <f>物品!#REF!</f>
        <v>#REF!</v>
      </c>
      <c r="AI182" t="e">
        <f t="shared" si="30"/>
        <v>#REF!</v>
      </c>
      <c r="AJ182" t="e">
        <f>物品!#REF!</f>
        <v>#REF!</v>
      </c>
      <c r="AK182" t="e">
        <f>物品!#REF!</f>
        <v>#REF!</v>
      </c>
      <c r="AL182" t="e">
        <f>物品!#REF!</f>
        <v>#REF!</v>
      </c>
      <c r="AM182" t="e">
        <f>物品!#REF!</f>
        <v>#REF!</v>
      </c>
      <c r="AN182" t="e">
        <f>物品!#REF!</f>
        <v>#REF!</v>
      </c>
      <c r="AO182" t="e">
        <f>物品!#REF!</f>
        <v>#REF!</v>
      </c>
      <c r="AP182" t="e">
        <f>物品!#REF!</f>
        <v>#REF!</v>
      </c>
      <c r="AQ182" t="e">
        <f>物品!#REF!</f>
        <v>#REF!</v>
      </c>
      <c r="AR182" t="e">
        <f>物品!#REF!</f>
        <v>#REF!</v>
      </c>
      <c r="AS182" t="e">
        <f>物品!#REF!</f>
        <v>#REF!</v>
      </c>
      <c r="AT182" t="e">
        <f t="shared" si="31"/>
        <v>#REF!</v>
      </c>
      <c r="AU182" t="e">
        <f>物品!#REF!</f>
        <v>#REF!</v>
      </c>
      <c r="AV182" t="e">
        <f>物品!#REF!</f>
        <v>#REF!</v>
      </c>
      <c r="AW182" t="e">
        <f>物品!#REF!</f>
        <v>#REF!</v>
      </c>
      <c r="AX182" t="e">
        <f>物品!#REF!</f>
        <v>#REF!</v>
      </c>
      <c r="AY182" t="e">
        <f>物品!#REF!</f>
        <v>#REF!</v>
      </c>
      <c r="AZ182" t="e">
        <f>物品!#REF!</f>
        <v>#REF!</v>
      </c>
      <c r="BA182" t="e">
        <f>物品!#REF!</f>
        <v>#REF!</v>
      </c>
      <c r="BB182" t="e">
        <f>物品!#REF!</f>
        <v>#REF!</v>
      </c>
      <c r="BC182" t="e">
        <f>物品!#REF!</f>
        <v>#REF!</v>
      </c>
      <c r="BD182" t="e">
        <f>物品!#REF!</f>
        <v>#REF!</v>
      </c>
      <c r="BE182" t="e">
        <f t="shared" si="32"/>
        <v>#REF!</v>
      </c>
      <c r="BF182" t="e">
        <f>物品!#REF!</f>
        <v>#REF!</v>
      </c>
      <c r="BG182" t="e">
        <f>物品!#REF!</f>
        <v>#REF!</v>
      </c>
      <c r="BH182" t="e">
        <f>物品!#REF!</f>
        <v>#REF!</v>
      </c>
      <c r="BI182" t="e">
        <f>物品!#REF!</f>
        <v>#REF!</v>
      </c>
      <c r="BJ182" t="e">
        <f>物品!#REF!</f>
        <v>#REF!</v>
      </c>
      <c r="BK182" t="e">
        <f>物品!#REF!</f>
        <v>#REF!</v>
      </c>
      <c r="BL182" t="e">
        <f>物品!#REF!</f>
        <v>#REF!</v>
      </c>
      <c r="BM182" t="e">
        <f>物品!#REF!</f>
        <v>#REF!</v>
      </c>
      <c r="BN182" t="e">
        <f>物品!#REF!</f>
        <v>#REF!</v>
      </c>
      <c r="BO182" t="e">
        <f>物品!#REF!</f>
        <v>#REF!</v>
      </c>
      <c r="BP182" t="e">
        <f t="shared" si="33"/>
        <v>#REF!</v>
      </c>
      <c r="BQ182" t="e">
        <f>物品!#REF!</f>
        <v>#REF!</v>
      </c>
      <c r="BR182" t="e">
        <f>物品!#REF!</f>
        <v>#REF!</v>
      </c>
      <c r="BS182" t="e">
        <f>物品!#REF!</f>
        <v>#REF!</v>
      </c>
      <c r="BT182" t="e">
        <f>物品!#REF!</f>
        <v>#REF!</v>
      </c>
      <c r="BU182" t="e">
        <f>物品!#REF!</f>
        <v>#REF!</v>
      </c>
      <c r="BV182" t="e">
        <f>物品!#REF!</f>
        <v>#REF!</v>
      </c>
      <c r="BW182" t="e">
        <f>物品!#REF!</f>
        <v>#REF!</v>
      </c>
      <c r="BX182" t="e">
        <f>物品!#REF!</f>
        <v>#REF!</v>
      </c>
      <c r="BY182" t="e">
        <f>物品!#REF!</f>
        <v>#REF!</v>
      </c>
      <c r="BZ182" t="e">
        <f>物品!#REF!</f>
        <v>#REF!</v>
      </c>
      <c r="CA182" t="e">
        <f t="shared" si="34"/>
        <v>#REF!</v>
      </c>
      <c r="CB182" t="e">
        <f t="shared" si="35"/>
        <v>#REF!</v>
      </c>
      <c r="CC182" t="e">
        <f t="shared" si="36"/>
        <v>#REF!</v>
      </c>
      <c r="CD182" t="e">
        <f t="shared" si="37"/>
        <v>#REF!</v>
      </c>
      <c r="CE182" t="e">
        <f t="shared" si="38"/>
        <v>#REF!</v>
      </c>
      <c r="CF182" t="e">
        <f t="shared" si="39"/>
        <v>#REF!</v>
      </c>
      <c r="CG182" t="e">
        <f t="shared" si="40"/>
        <v>#REF!</v>
      </c>
      <c r="CH182" t="e">
        <f t="shared" si="41"/>
        <v>#REF!</v>
      </c>
    </row>
    <row r="183" spans="1:86">
      <c r="A183" t="e">
        <f>物品!#REF!</f>
        <v>#REF!</v>
      </c>
      <c r="B183" t="e">
        <f>物品!#REF!</f>
        <v>#REF!</v>
      </c>
      <c r="C183" t="e">
        <f>物品!#REF!</f>
        <v>#REF!</v>
      </c>
      <c r="D183" t="e">
        <f>物品!#REF!</f>
        <v>#REF!</v>
      </c>
      <c r="E183" t="e">
        <f>物品!#REF!</f>
        <v>#REF!</v>
      </c>
      <c r="F183" t="e">
        <f>物品!#REF!</f>
        <v>#REF!</v>
      </c>
      <c r="G183" t="e">
        <f>物品!#REF!</f>
        <v>#REF!</v>
      </c>
      <c r="H183" t="e">
        <f>物品!#REF!</f>
        <v>#REF!</v>
      </c>
      <c r="I183" t="e">
        <f>物品!#REF!</f>
        <v>#REF!</v>
      </c>
      <c r="J183" t="e">
        <f>物品!#REF!</f>
        <v>#REF!</v>
      </c>
      <c r="K183" t="e">
        <f>物品!#REF!</f>
        <v>#REF!</v>
      </c>
      <c r="L183" t="e">
        <f>物品!#REF!</f>
        <v>#REF!</v>
      </c>
      <c r="M183" t="e">
        <f t="shared" si="28"/>
        <v>#REF!</v>
      </c>
      <c r="N183" t="e">
        <f>物品!#REF!</f>
        <v>#REF!</v>
      </c>
      <c r="O183" t="e">
        <f>物品!#REF!</f>
        <v>#REF!</v>
      </c>
      <c r="P183" t="e">
        <f>物品!#REF!</f>
        <v>#REF!</v>
      </c>
      <c r="Q183" t="e">
        <f>物品!#REF!</f>
        <v>#REF!</v>
      </c>
      <c r="R183" t="e">
        <f>物品!#REF!</f>
        <v>#REF!</v>
      </c>
      <c r="S183" t="e">
        <f>物品!#REF!</f>
        <v>#REF!</v>
      </c>
      <c r="T183" t="e">
        <f>物品!#REF!</f>
        <v>#REF!</v>
      </c>
      <c r="U183" t="e">
        <f>物品!#REF!</f>
        <v>#REF!</v>
      </c>
      <c r="V183" t="e">
        <f>物品!#REF!</f>
        <v>#REF!</v>
      </c>
      <c r="W183" t="e">
        <f>物品!#REF!</f>
        <v>#REF!</v>
      </c>
      <c r="X183" t="e">
        <f t="shared" si="29"/>
        <v>#REF!</v>
      </c>
      <c r="Y183" t="e">
        <f>物品!#REF!</f>
        <v>#REF!</v>
      </c>
      <c r="Z183" t="e">
        <f>物品!#REF!</f>
        <v>#REF!</v>
      </c>
      <c r="AA183" t="e">
        <f>物品!#REF!</f>
        <v>#REF!</v>
      </c>
      <c r="AB183" t="e">
        <f>物品!#REF!</f>
        <v>#REF!</v>
      </c>
      <c r="AC183" t="e">
        <f>物品!#REF!</f>
        <v>#REF!</v>
      </c>
      <c r="AD183" t="e">
        <f>物品!#REF!</f>
        <v>#REF!</v>
      </c>
      <c r="AE183" t="e">
        <f>物品!#REF!</f>
        <v>#REF!</v>
      </c>
      <c r="AF183" t="e">
        <f>物品!#REF!</f>
        <v>#REF!</v>
      </c>
      <c r="AG183" t="e">
        <f>物品!#REF!</f>
        <v>#REF!</v>
      </c>
      <c r="AH183" t="e">
        <f>物品!#REF!</f>
        <v>#REF!</v>
      </c>
      <c r="AI183" t="e">
        <f t="shared" si="30"/>
        <v>#REF!</v>
      </c>
      <c r="AJ183" t="e">
        <f>物品!#REF!</f>
        <v>#REF!</v>
      </c>
      <c r="AK183" t="e">
        <f>物品!#REF!</f>
        <v>#REF!</v>
      </c>
      <c r="AL183" t="e">
        <f>物品!#REF!</f>
        <v>#REF!</v>
      </c>
      <c r="AM183" t="e">
        <f>物品!#REF!</f>
        <v>#REF!</v>
      </c>
      <c r="AN183" t="e">
        <f>物品!#REF!</f>
        <v>#REF!</v>
      </c>
      <c r="AO183" t="e">
        <f>物品!#REF!</f>
        <v>#REF!</v>
      </c>
      <c r="AP183" t="e">
        <f>物品!#REF!</f>
        <v>#REF!</v>
      </c>
      <c r="AQ183" t="e">
        <f>物品!#REF!</f>
        <v>#REF!</v>
      </c>
      <c r="AR183" t="e">
        <f>物品!#REF!</f>
        <v>#REF!</v>
      </c>
      <c r="AS183" t="e">
        <f>物品!#REF!</f>
        <v>#REF!</v>
      </c>
      <c r="AT183" t="e">
        <f t="shared" si="31"/>
        <v>#REF!</v>
      </c>
      <c r="AU183" t="e">
        <f>物品!#REF!</f>
        <v>#REF!</v>
      </c>
      <c r="AV183" t="e">
        <f>物品!#REF!</f>
        <v>#REF!</v>
      </c>
      <c r="AW183" t="e">
        <f>物品!#REF!</f>
        <v>#REF!</v>
      </c>
      <c r="AX183" t="e">
        <f>物品!#REF!</f>
        <v>#REF!</v>
      </c>
      <c r="AY183" t="e">
        <f>物品!#REF!</f>
        <v>#REF!</v>
      </c>
      <c r="AZ183" t="e">
        <f>物品!#REF!</f>
        <v>#REF!</v>
      </c>
      <c r="BA183" t="e">
        <f>物品!#REF!</f>
        <v>#REF!</v>
      </c>
      <c r="BB183" t="e">
        <f>物品!#REF!</f>
        <v>#REF!</v>
      </c>
      <c r="BC183" t="e">
        <f>物品!#REF!</f>
        <v>#REF!</v>
      </c>
      <c r="BD183" t="e">
        <f>物品!#REF!</f>
        <v>#REF!</v>
      </c>
      <c r="BE183" t="e">
        <f t="shared" si="32"/>
        <v>#REF!</v>
      </c>
      <c r="BF183" t="e">
        <f>物品!#REF!</f>
        <v>#REF!</v>
      </c>
      <c r="BG183" t="e">
        <f>物品!#REF!</f>
        <v>#REF!</v>
      </c>
      <c r="BH183" t="e">
        <f>物品!#REF!</f>
        <v>#REF!</v>
      </c>
      <c r="BI183" t="e">
        <f>物品!#REF!</f>
        <v>#REF!</v>
      </c>
      <c r="BJ183" t="e">
        <f>物品!#REF!</f>
        <v>#REF!</v>
      </c>
      <c r="BK183" t="e">
        <f>物品!#REF!</f>
        <v>#REF!</v>
      </c>
      <c r="BL183" t="e">
        <f>物品!#REF!</f>
        <v>#REF!</v>
      </c>
      <c r="BM183" t="e">
        <f>物品!#REF!</f>
        <v>#REF!</v>
      </c>
      <c r="BN183" t="e">
        <f>物品!#REF!</f>
        <v>#REF!</v>
      </c>
      <c r="BO183" t="e">
        <f>物品!#REF!</f>
        <v>#REF!</v>
      </c>
      <c r="BP183" t="e">
        <f t="shared" si="33"/>
        <v>#REF!</v>
      </c>
      <c r="BQ183" t="e">
        <f>物品!#REF!</f>
        <v>#REF!</v>
      </c>
      <c r="BR183" t="e">
        <f>物品!#REF!</f>
        <v>#REF!</v>
      </c>
      <c r="BS183" t="e">
        <f>物品!#REF!</f>
        <v>#REF!</v>
      </c>
      <c r="BT183" t="e">
        <f>物品!#REF!</f>
        <v>#REF!</v>
      </c>
      <c r="BU183" t="e">
        <f>物品!#REF!</f>
        <v>#REF!</v>
      </c>
      <c r="BV183" t="e">
        <f>物品!#REF!</f>
        <v>#REF!</v>
      </c>
      <c r="BW183" t="e">
        <f>物品!#REF!</f>
        <v>#REF!</v>
      </c>
      <c r="BX183" t="e">
        <f>物品!#REF!</f>
        <v>#REF!</v>
      </c>
      <c r="BY183" t="e">
        <f>物品!#REF!</f>
        <v>#REF!</v>
      </c>
      <c r="BZ183" t="e">
        <f>物品!#REF!</f>
        <v>#REF!</v>
      </c>
      <c r="CA183" t="e">
        <f t="shared" si="34"/>
        <v>#REF!</v>
      </c>
      <c r="CB183" t="e">
        <f t="shared" si="35"/>
        <v>#REF!</v>
      </c>
      <c r="CC183" t="e">
        <f t="shared" si="36"/>
        <v>#REF!</v>
      </c>
      <c r="CD183" t="e">
        <f t="shared" si="37"/>
        <v>#REF!</v>
      </c>
      <c r="CE183" t="e">
        <f t="shared" si="38"/>
        <v>#REF!</v>
      </c>
      <c r="CF183" t="e">
        <f t="shared" si="39"/>
        <v>#REF!</v>
      </c>
      <c r="CG183" t="e">
        <f t="shared" si="40"/>
        <v>#REF!</v>
      </c>
      <c r="CH183" t="e">
        <f t="shared" si="41"/>
        <v>#REF!</v>
      </c>
    </row>
    <row r="184" spans="1:86">
      <c r="A184" t="e">
        <f>物品!#REF!</f>
        <v>#REF!</v>
      </c>
      <c r="B184" t="e">
        <f>物品!#REF!</f>
        <v>#REF!</v>
      </c>
      <c r="C184" t="e">
        <f>物品!#REF!</f>
        <v>#REF!</v>
      </c>
      <c r="D184" t="e">
        <f>物品!#REF!</f>
        <v>#REF!</v>
      </c>
      <c r="E184" t="e">
        <f>物品!#REF!</f>
        <v>#REF!</v>
      </c>
      <c r="F184" t="e">
        <f>物品!#REF!</f>
        <v>#REF!</v>
      </c>
      <c r="G184" t="e">
        <f>物品!#REF!</f>
        <v>#REF!</v>
      </c>
      <c r="H184" t="e">
        <f>物品!#REF!</f>
        <v>#REF!</v>
      </c>
      <c r="I184" t="e">
        <f>物品!#REF!</f>
        <v>#REF!</v>
      </c>
      <c r="J184" t="e">
        <f>物品!#REF!</f>
        <v>#REF!</v>
      </c>
      <c r="K184" t="e">
        <f>物品!#REF!</f>
        <v>#REF!</v>
      </c>
      <c r="L184" t="e">
        <f>物品!#REF!</f>
        <v>#REF!</v>
      </c>
      <c r="M184" t="e">
        <f t="shared" si="28"/>
        <v>#REF!</v>
      </c>
      <c r="N184" t="e">
        <f>物品!#REF!</f>
        <v>#REF!</v>
      </c>
      <c r="O184" t="e">
        <f>物品!#REF!</f>
        <v>#REF!</v>
      </c>
      <c r="P184" t="e">
        <f>物品!#REF!</f>
        <v>#REF!</v>
      </c>
      <c r="Q184" t="e">
        <f>物品!#REF!</f>
        <v>#REF!</v>
      </c>
      <c r="R184" t="e">
        <f>物品!#REF!</f>
        <v>#REF!</v>
      </c>
      <c r="S184" t="e">
        <f>物品!#REF!</f>
        <v>#REF!</v>
      </c>
      <c r="T184" t="e">
        <f>物品!#REF!</f>
        <v>#REF!</v>
      </c>
      <c r="U184" t="e">
        <f>物品!#REF!</f>
        <v>#REF!</v>
      </c>
      <c r="V184" t="e">
        <f>物品!#REF!</f>
        <v>#REF!</v>
      </c>
      <c r="W184" t="e">
        <f>物品!#REF!</f>
        <v>#REF!</v>
      </c>
      <c r="X184" t="e">
        <f t="shared" si="29"/>
        <v>#REF!</v>
      </c>
      <c r="Y184" t="e">
        <f>物品!#REF!</f>
        <v>#REF!</v>
      </c>
      <c r="Z184" t="e">
        <f>物品!#REF!</f>
        <v>#REF!</v>
      </c>
      <c r="AA184" t="e">
        <f>物品!#REF!</f>
        <v>#REF!</v>
      </c>
      <c r="AB184" t="e">
        <f>物品!#REF!</f>
        <v>#REF!</v>
      </c>
      <c r="AC184" t="e">
        <f>物品!#REF!</f>
        <v>#REF!</v>
      </c>
      <c r="AD184" t="e">
        <f>物品!#REF!</f>
        <v>#REF!</v>
      </c>
      <c r="AE184" t="e">
        <f>物品!#REF!</f>
        <v>#REF!</v>
      </c>
      <c r="AF184" t="e">
        <f>物品!#REF!</f>
        <v>#REF!</v>
      </c>
      <c r="AG184" t="e">
        <f>物品!#REF!</f>
        <v>#REF!</v>
      </c>
      <c r="AH184" t="e">
        <f>物品!#REF!</f>
        <v>#REF!</v>
      </c>
      <c r="AI184" t="e">
        <f t="shared" si="30"/>
        <v>#REF!</v>
      </c>
      <c r="AJ184" t="e">
        <f>物品!#REF!</f>
        <v>#REF!</v>
      </c>
      <c r="AK184" t="e">
        <f>物品!#REF!</f>
        <v>#REF!</v>
      </c>
      <c r="AL184" t="e">
        <f>物品!#REF!</f>
        <v>#REF!</v>
      </c>
      <c r="AM184" t="e">
        <f>物品!#REF!</f>
        <v>#REF!</v>
      </c>
      <c r="AN184" t="e">
        <f>物品!#REF!</f>
        <v>#REF!</v>
      </c>
      <c r="AO184" t="e">
        <f>物品!#REF!</f>
        <v>#REF!</v>
      </c>
      <c r="AP184" t="e">
        <f>物品!#REF!</f>
        <v>#REF!</v>
      </c>
      <c r="AQ184" t="e">
        <f>物品!#REF!</f>
        <v>#REF!</v>
      </c>
      <c r="AR184" t="e">
        <f>物品!#REF!</f>
        <v>#REF!</v>
      </c>
      <c r="AS184" t="e">
        <f>物品!#REF!</f>
        <v>#REF!</v>
      </c>
      <c r="AT184" t="e">
        <f t="shared" si="31"/>
        <v>#REF!</v>
      </c>
      <c r="AU184" t="e">
        <f>物品!#REF!</f>
        <v>#REF!</v>
      </c>
      <c r="AV184" t="e">
        <f>物品!#REF!</f>
        <v>#REF!</v>
      </c>
      <c r="AW184" t="e">
        <f>物品!#REF!</f>
        <v>#REF!</v>
      </c>
      <c r="AX184" t="e">
        <f>物品!#REF!</f>
        <v>#REF!</v>
      </c>
      <c r="AY184" t="e">
        <f>物品!#REF!</f>
        <v>#REF!</v>
      </c>
      <c r="AZ184" t="e">
        <f>物品!#REF!</f>
        <v>#REF!</v>
      </c>
      <c r="BA184" t="e">
        <f>物品!#REF!</f>
        <v>#REF!</v>
      </c>
      <c r="BB184" t="e">
        <f>物品!#REF!</f>
        <v>#REF!</v>
      </c>
      <c r="BC184" t="e">
        <f>物品!#REF!</f>
        <v>#REF!</v>
      </c>
      <c r="BD184" t="e">
        <f>物品!#REF!</f>
        <v>#REF!</v>
      </c>
      <c r="BE184" t="e">
        <f t="shared" si="32"/>
        <v>#REF!</v>
      </c>
      <c r="BF184" t="e">
        <f>物品!#REF!</f>
        <v>#REF!</v>
      </c>
      <c r="BG184" t="e">
        <f>物品!#REF!</f>
        <v>#REF!</v>
      </c>
      <c r="BH184" t="e">
        <f>物品!#REF!</f>
        <v>#REF!</v>
      </c>
      <c r="BI184" t="e">
        <f>物品!#REF!</f>
        <v>#REF!</v>
      </c>
      <c r="BJ184" t="e">
        <f>物品!#REF!</f>
        <v>#REF!</v>
      </c>
      <c r="BK184" t="e">
        <f>物品!#REF!</f>
        <v>#REF!</v>
      </c>
      <c r="BL184" t="e">
        <f>物品!#REF!</f>
        <v>#REF!</v>
      </c>
      <c r="BM184" t="e">
        <f>物品!#REF!</f>
        <v>#REF!</v>
      </c>
      <c r="BN184" t="e">
        <f>物品!#REF!</f>
        <v>#REF!</v>
      </c>
      <c r="BO184" t="e">
        <f>物品!#REF!</f>
        <v>#REF!</v>
      </c>
      <c r="BP184" t="e">
        <f t="shared" si="33"/>
        <v>#REF!</v>
      </c>
      <c r="BQ184" t="e">
        <f>物品!#REF!</f>
        <v>#REF!</v>
      </c>
      <c r="BR184" t="e">
        <f>物品!#REF!</f>
        <v>#REF!</v>
      </c>
      <c r="BS184" t="e">
        <f>物品!#REF!</f>
        <v>#REF!</v>
      </c>
      <c r="BT184" t="e">
        <f>物品!#REF!</f>
        <v>#REF!</v>
      </c>
      <c r="BU184" t="e">
        <f>物品!#REF!</f>
        <v>#REF!</v>
      </c>
      <c r="BV184" t="e">
        <f>物品!#REF!</f>
        <v>#REF!</v>
      </c>
      <c r="BW184" t="e">
        <f>物品!#REF!</f>
        <v>#REF!</v>
      </c>
      <c r="BX184" t="e">
        <f>物品!#REF!</f>
        <v>#REF!</v>
      </c>
      <c r="BY184" t="e">
        <f>物品!#REF!</f>
        <v>#REF!</v>
      </c>
      <c r="BZ184" t="e">
        <f>物品!#REF!</f>
        <v>#REF!</v>
      </c>
      <c r="CA184" t="e">
        <f t="shared" si="34"/>
        <v>#REF!</v>
      </c>
      <c r="CB184" t="e">
        <f t="shared" si="35"/>
        <v>#REF!</v>
      </c>
      <c r="CC184" t="e">
        <f t="shared" si="36"/>
        <v>#REF!</v>
      </c>
      <c r="CD184" t="e">
        <f t="shared" si="37"/>
        <v>#REF!</v>
      </c>
      <c r="CE184" t="e">
        <f t="shared" si="38"/>
        <v>#REF!</v>
      </c>
      <c r="CF184" t="e">
        <f t="shared" si="39"/>
        <v>#REF!</v>
      </c>
      <c r="CG184" t="e">
        <f t="shared" si="40"/>
        <v>#REF!</v>
      </c>
      <c r="CH184" t="e">
        <f t="shared" si="41"/>
        <v>#REF!</v>
      </c>
    </row>
    <row r="185" spans="1:86">
      <c r="A185" t="e">
        <f>物品!#REF!</f>
        <v>#REF!</v>
      </c>
      <c r="B185" t="e">
        <f>物品!#REF!</f>
        <v>#REF!</v>
      </c>
      <c r="C185" t="e">
        <f>物品!#REF!</f>
        <v>#REF!</v>
      </c>
      <c r="D185" t="e">
        <f>物品!#REF!</f>
        <v>#REF!</v>
      </c>
      <c r="E185" t="e">
        <f>物品!#REF!</f>
        <v>#REF!</v>
      </c>
      <c r="F185" t="e">
        <f>物品!#REF!</f>
        <v>#REF!</v>
      </c>
      <c r="G185" t="e">
        <f>物品!#REF!</f>
        <v>#REF!</v>
      </c>
      <c r="H185" t="e">
        <f>物品!#REF!</f>
        <v>#REF!</v>
      </c>
      <c r="I185" t="e">
        <f>物品!#REF!</f>
        <v>#REF!</v>
      </c>
      <c r="J185" t="e">
        <f>物品!#REF!</f>
        <v>#REF!</v>
      </c>
      <c r="K185" t="e">
        <f>物品!#REF!</f>
        <v>#REF!</v>
      </c>
      <c r="L185" t="e">
        <f>物品!#REF!</f>
        <v>#REF!</v>
      </c>
      <c r="M185" t="e">
        <f t="shared" si="28"/>
        <v>#REF!</v>
      </c>
      <c r="N185" t="e">
        <f>物品!#REF!</f>
        <v>#REF!</v>
      </c>
      <c r="O185" t="e">
        <f>物品!#REF!</f>
        <v>#REF!</v>
      </c>
      <c r="P185" t="e">
        <f>物品!#REF!</f>
        <v>#REF!</v>
      </c>
      <c r="Q185" t="e">
        <f>物品!#REF!</f>
        <v>#REF!</v>
      </c>
      <c r="R185" t="e">
        <f>物品!#REF!</f>
        <v>#REF!</v>
      </c>
      <c r="S185" t="e">
        <f>物品!#REF!</f>
        <v>#REF!</v>
      </c>
      <c r="T185" t="e">
        <f>物品!#REF!</f>
        <v>#REF!</v>
      </c>
      <c r="U185" t="e">
        <f>物品!#REF!</f>
        <v>#REF!</v>
      </c>
      <c r="V185" t="e">
        <f>物品!#REF!</f>
        <v>#REF!</v>
      </c>
      <c r="W185" t="e">
        <f>物品!#REF!</f>
        <v>#REF!</v>
      </c>
      <c r="X185" t="e">
        <f t="shared" si="29"/>
        <v>#REF!</v>
      </c>
      <c r="Y185" t="e">
        <f>物品!#REF!</f>
        <v>#REF!</v>
      </c>
      <c r="Z185" t="e">
        <f>物品!#REF!</f>
        <v>#REF!</v>
      </c>
      <c r="AA185" t="e">
        <f>物品!#REF!</f>
        <v>#REF!</v>
      </c>
      <c r="AB185" t="e">
        <f>物品!#REF!</f>
        <v>#REF!</v>
      </c>
      <c r="AC185" t="e">
        <f>物品!#REF!</f>
        <v>#REF!</v>
      </c>
      <c r="AD185" t="e">
        <f>物品!#REF!</f>
        <v>#REF!</v>
      </c>
      <c r="AE185" t="e">
        <f>物品!#REF!</f>
        <v>#REF!</v>
      </c>
      <c r="AF185" t="e">
        <f>物品!#REF!</f>
        <v>#REF!</v>
      </c>
      <c r="AG185" t="e">
        <f>物品!#REF!</f>
        <v>#REF!</v>
      </c>
      <c r="AH185" t="e">
        <f>物品!#REF!</f>
        <v>#REF!</v>
      </c>
      <c r="AI185" t="e">
        <f t="shared" si="30"/>
        <v>#REF!</v>
      </c>
      <c r="AJ185" t="e">
        <f>物品!#REF!</f>
        <v>#REF!</v>
      </c>
      <c r="AK185" t="e">
        <f>物品!#REF!</f>
        <v>#REF!</v>
      </c>
      <c r="AL185" t="e">
        <f>物品!#REF!</f>
        <v>#REF!</v>
      </c>
      <c r="AM185" t="e">
        <f>物品!#REF!</f>
        <v>#REF!</v>
      </c>
      <c r="AN185" t="e">
        <f>物品!#REF!</f>
        <v>#REF!</v>
      </c>
      <c r="AO185" t="e">
        <f>物品!#REF!</f>
        <v>#REF!</v>
      </c>
      <c r="AP185" t="e">
        <f>物品!#REF!</f>
        <v>#REF!</v>
      </c>
      <c r="AQ185" t="e">
        <f>物品!#REF!</f>
        <v>#REF!</v>
      </c>
      <c r="AR185" t="e">
        <f>物品!#REF!</f>
        <v>#REF!</v>
      </c>
      <c r="AS185" t="e">
        <f>物品!#REF!</f>
        <v>#REF!</v>
      </c>
      <c r="AT185" t="e">
        <f t="shared" si="31"/>
        <v>#REF!</v>
      </c>
      <c r="AU185" t="e">
        <f>物品!#REF!</f>
        <v>#REF!</v>
      </c>
      <c r="AV185" t="e">
        <f>物品!#REF!</f>
        <v>#REF!</v>
      </c>
      <c r="AW185" t="e">
        <f>物品!#REF!</f>
        <v>#REF!</v>
      </c>
      <c r="AX185" t="e">
        <f>物品!#REF!</f>
        <v>#REF!</v>
      </c>
      <c r="AY185" t="e">
        <f>物品!#REF!</f>
        <v>#REF!</v>
      </c>
      <c r="AZ185" t="e">
        <f>物品!#REF!</f>
        <v>#REF!</v>
      </c>
      <c r="BA185" t="e">
        <f>物品!#REF!</f>
        <v>#REF!</v>
      </c>
      <c r="BB185" t="e">
        <f>物品!#REF!</f>
        <v>#REF!</v>
      </c>
      <c r="BC185" t="e">
        <f>物品!#REF!</f>
        <v>#REF!</v>
      </c>
      <c r="BD185" t="e">
        <f>物品!#REF!</f>
        <v>#REF!</v>
      </c>
      <c r="BE185" t="e">
        <f t="shared" si="32"/>
        <v>#REF!</v>
      </c>
      <c r="BF185" t="e">
        <f>物品!#REF!</f>
        <v>#REF!</v>
      </c>
      <c r="BG185" t="e">
        <f>物品!#REF!</f>
        <v>#REF!</v>
      </c>
      <c r="BH185" t="e">
        <f>物品!#REF!</f>
        <v>#REF!</v>
      </c>
      <c r="BI185" t="e">
        <f>物品!#REF!</f>
        <v>#REF!</v>
      </c>
      <c r="BJ185" t="e">
        <f>物品!#REF!</f>
        <v>#REF!</v>
      </c>
      <c r="BK185" t="e">
        <f>物品!#REF!</f>
        <v>#REF!</v>
      </c>
      <c r="BL185" t="e">
        <f>物品!#REF!</f>
        <v>#REF!</v>
      </c>
      <c r="BM185" t="e">
        <f>物品!#REF!</f>
        <v>#REF!</v>
      </c>
      <c r="BN185" t="e">
        <f>物品!#REF!</f>
        <v>#REF!</v>
      </c>
      <c r="BO185" t="e">
        <f>物品!#REF!</f>
        <v>#REF!</v>
      </c>
      <c r="BP185" t="e">
        <f t="shared" si="33"/>
        <v>#REF!</v>
      </c>
      <c r="BQ185" t="e">
        <f>物品!#REF!</f>
        <v>#REF!</v>
      </c>
      <c r="BR185" t="e">
        <f>物品!#REF!</f>
        <v>#REF!</v>
      </c>
      <c r="BS185" t="e">
        <f>物品!#REF!</f>
        <v>#REF!</v>
      </c>
      <c r="BT185" t="e">
        <f>物品!#REF!</f>
        <v>#REF!</v>
      </c>
      <c r="BU185" t="e">
        <f>物品!#REF!</f>
        <v>#REF!</v>
      </c>
      <c r="BV185" t="e">
        <f>物品!#REF!</f>
        <v>#REF!</v>
      </c>
      <c r="BW185" t="e">
        <f>物品!#REF!</f>
        <v>#REF!</v>
      </c>
      <c r="BX185" t="e">
        <f>物品!#REF!</f>
        <v>#REF!</v>
      </c>
      <c r="BY185" t="e">
        <f>物品!#REF!</f>
        <v>#REF!</v>
      </c>
      <c r="BZ185" t="e">
        <f>物品!#REF!</f>
        <v>#REF!</v>
      </c>
      <c r="CA185" t="e">
        <f t="shared" si="34"/>
        <v>#REF!</v>
      </c>
      <c r="CB185" t="e">
        <f t="shared" si="35"/>
        <v>#REF!</v>
      </c>
      <c r="CC185" t="e">
        <f t="shared" si="36"/>
        <v>#REF!</v>
      </c>
      <c r="CD185" t="e">
        <f t="shared" si="37"/>
        <v>#REF!</v>
      </c>
      <c r="CE185" t="e">
        <f t="shared" si="38"/>
        <v>#REF!</v>
      </c>
      <c r="CF185" t="e">
        <f t="shared" si="39"/>
        <v>#REF!</v>
      </c>
      <c r="CG185" t="e">
        <f t="shared" si="40"/>
        <v>#REF!</v>
      </c>
      <c r="CH185" t="e">
        <f t="shared" si="41"/>
        <v>#REF!</v>
      </c>
    </row>
    <row r="186" spans="1:86">
      <c r="A186" t="e">
        <f>物品!#REF!</f>
        <v>#REF!</v>
      </c>
      <c r="B186" t="e">
        <f>物品!#REF!</f>
        <v>#REF!</v>
      </c>
      <c r="C186" t="e">
        <f>物品!#REF!</f>
        <v>#REF!</v>
      </c>
      <c r="D186" t="e">
        <f>物品!#REF!</f>
        <v>#REF!</v>
      </c>
      <c r="E186" t="e">
        <f>物品!#REF!</f>
        <v>#REF!</v>
      </c>
      <c r="F186" t="e">
        <f>物品!#REF!</f>
        <v>#REF!</v>
      </c>
      <c r="G186" t="e">
        <f>物品!#REF!</f>
        <v>#REF!</v>
      </c>
      <c r="H186" t="e">
        <f>物品!#REF!</f>
        <v>#REF!</v>
      </c>
      <c r="I186" t="e">
        <f>物品!#REF!</f>
        <v>#REF!</v>
      </c>
      <c r="J186" t="e">
        <f>物品!#REF!</f>
        <v>#REF!</v>
      </c>
      <c r="K186" t="e">
        <f>物品!#REF!</f>
        <v>#REF!</v>
      </c>
      <c r="L186" t="e">
        <f>物品!#REF!</f>
        <v>#REF!</v>
      </c>
      <c r="M186" t="e">
        <f t="shared" si="28"/>
        <v>#REF!</v>
      </c>
      <c r="N186" t="e">
        <f>物品!#REF!</f>
        <v>#REF!</v>
      </c>
      <c r="O186" t="e">
        <f>物品!#REF!</f>
        <v>#REF!</v>
      </c>
      <c r="P186" t="e">
        <f>物品!#REF!</f>
        <v>#REF!</v>
      </c>
      <c r="Q186" t="e">
        <f>物品!#REF!</f>
        <v>#REF!</v>
      </c>
      <c r="R186" t="e">
        <f>物品!#REF!</f>
        <v>#REF!</v>
      </c>
      <c r="S186" t="e">
        <f>物品!#REF!</f>
        <v>#REF!</v>
      </c>
      <c r="T186" t="e">
        <f>物品!#REF!</f>
        <v>#REF!</v>
      </c>
      <c r="U186" t="e">
        <f>物品!#REF!</f>
        <v>#REF!</v>
      </c>
      <c r="V186" t="e">
        <f>物品!#REF!</f>
        <v>#REF!</v>
      </c>
      <c r="W186" t="e">
        <f>物品!#REF!</f>
        <v>#REF!</v>
      </c>
      <c r="X186" t="e">
        <f t="shared" si="29"/>
        <v>#REF!</v>
      </c>
      <c r="Y186" t="e">
        <f>物品!#REF!</f>
        <v>#REF!</v>
      </c>
      <c r="Z186" t="e">
        <f>物品!#REF!</f>
        <v>#REF!</v>
      </c>
      <c r="AA186" t="e">
        <f>物品!#REF!</f>
        <v>#REF!</v>
      </c>
      <c r="AB186" t="e">
        <f>物品!#REF!</f>
        <v>#REF!</v>
      </c>
      <c r="AC186" t="e">
        <f>物品!#REF!</f>
        <v>#REF!</v>
      </c>
      <c r="AD186" t="e">
        <f>物品!#REF!</f>
        <v>#REF!</v>
      </c>
      <c r="AE186" t="e">
        <f>物品!#REF!</f>
        <v>#REF!</v>
      </c>
      <c r="AF186" t="e">
        <f>物品!#REF!</f>
        <v>#REF!</v>
      </c>
      <c r="AG186" t="e">
        <f>物品!#REF!</f>
        <v>#REF!</v>
      </c>
      <c r="AH186" t="e">
        <f>物品!#REF!</f>
        <v>#REF!</v>
      </c>
      <c r="AI186" t="e">
        <f t="shared" si="30"/>
        <v>#REF!</v>
      </c>
      <c r="AJ186" t="e">
        <f>物品!#REF!</f>
        <v>#REF!</v>
      </c>
      <c r="AK186" t="e">
        <f>物品!#REF!</f>
        <v>#REF!</v>
      </c>
      <c r="AL186" t="e">
        <f>物品!#REF!</f>
        <v>#REF!</v>
      </c>
      <c r="AM186" t="e">
        <f>物品!#REF!</f>
        <v>#REF!</v>
      </c>
      <c r="AN186" t="e">
        <f>物品!#REF!</f>
        <v>#REF!</v>
      </c>
      <c r="AO186" t="e">
        <f>物品!#REF!</f>
        <v>#REF!</v>
      </c>
      <c r="AP186" t="e">
        <f>物品!#REF!</f>
        <v>#REF!</v>
      </c>
      <c r="AQ186" t="e">
        <f>物品!#REF!</f>
        <v>#REF!</v>
      </c>
      <c r="AR186" t="e">
        <f>物品!#REF!</f>
        <v>#REF!</v>
      </c>
      <c r="AS186" t="e">
        <f>物品!#REF!</f>
        <v>#REF!</v>
      </c>
      <c r="AT186" t="e">
        <f t="shared" si="31"/>
        <v>#REF!</v>
      </c>
      <c r="AU186" t="e">
        <f>物品!#REF!</f>
        <v>#REF!</v>
      </c>
      <c r="AV186" t="e">
        <f>物品!#REF!</f>
        <v>#REF!</v>
      </c>
      <c r="AW186" t="e">
        <f>物品!#REF!</f>
        <v>#REF!</v>
      </c>
      <c r="AX186" t="e">
        <f>物品!#REF!</f>
        <v>#REF!</v>
      </c>
      <c r="AY186" t="e">
        <f>物品!#REF!</f>
        <v>#REF!</v>
      </c>
      <c r="AZ186" t="e">
        <f>物品!#REF!</f>
        <v>#REF!</v>
      </c>
      <c r="BA186" t="e">
        <f>物品!#REF!</f>
        <v>#REF!</v>
      </c>
      <c r="BB186" t="e">
        <f>物品!#REF!</f>
        <v>#REF!</v>
      </c>
      <c r="BC186" t="e">
        <f>物品!#REF!</f>
        <v>#REF!</v>
      </c>
      <c r="BD186" t="e">
        <f>物品!#REF!</f>
        <v>#REF!</v>
      </c>
      <c r="BE186" t="e">
        <f t="shared" si="32"/>
        <v>#REF!</v>
      </c>
      <c r="BF186" t="e">
        <f>物品!#REF!</f>
        <v>#REF!</v>
      </c>
      <c r="BG186" t="e">
        <f>物品!#REF!</f>
        <v>#REF!</v>
      </c>
      <c r="BH186" t="e">
        <f>物品!#REF!</f>
        <v>#REF!</v>
      </c>
      <c r="BI186" t="e">
        <f>物品!#REF!</f>
        <v>#REF!</v>
      </c>
      <c r="BJ186" t="e">
        <f>物品!#REF!</f>
        <v>#REF!</v>
      </c>
      <c r="BK186" t="e">
        <f>物品!#REF!</f>
        <v>#REF!</v>
      </c>
      <c r="BL186" t="e">
        <f>物品!#REF!</f>
        <v>#REF!</v>
      </c>
      <c r="BM186" t="e">
        <f>物品!#REF!</f>
        <v>#REF!</v>
      </c>
      <c r="BN186" t="e">
        <f>物品!#REF!</f>
        <v>#REF!</v>
      </c>
      <c r="BO186" t="e">
        <f>物品!#REF!</f>
        <v>#REF!</v>
      </c>
      <c r="BP186" t="e">
        <f t="shared" si="33"/>
        <v>#REF!</v>
      </c>
      <c r="BQ186" t="e">
        <f>物品!#REF!</f>
        <v>#REF!</v>
      </c>
      <c r="BR186" t="e">
        <f>物品!#REF!</f>
        <v>#REF!</v>
      </c>
      <c r="BS186" t="e">
        <f>物品!#REF!</f>
        <v>#REF!</v>
      </c>
      <c r="BT186" t="e">
        <f>物品!#REF!</f>
        <v>#REF!</v>
      </c>
      <c r="BU186" t="e">
        <f>物品!#REF!</f>
        <v>#REF!</v>
      </c>
      <c r="BV186" t="e">
        <f>物品!#REF!</f>
        <v>#REF!</v>
      </c>
      <c r="BW186" t="e">
        <f>物品!#REF!</f>
        <v>#REF!</v>
      </c>
      <c r="BX186" t="e">
        <f>物品!#REF!</f>
        <v>#REF!</v>
      </c>
      <c r="BY186" t="e">
        <f>物品!#REF!</f>
        <v>#REF!</v>
      </c>
      <c r="BZ186" t="e">
        <f>物品!#REF!</f>
        <v>#REF!</v>
      </c>
      <c r="CA186" t="e">
        <f t="shared" si="34"/>
        <v>#REF!</v>
      </c>
      <c r="CB186" t="e">
        <f t="shared" si="35"/>
        <v>#REF!</v>
      </c>
      <c r="CC186" t="e">
        <f t="shared" si="36"/>
        <v>#REF!</v>
      </c>
      <c r="CD186" t="e">
        <f t="shared" si="37"/>
        <v>#REF!</v>
      </c>
      <c r="CE186" t="e">
        <f t="shared" si="38"/>
        <v>#REF!</v>
      </c>
      <c r="CF186" t="e">
        <f t="shared" si="39"/>
        <v>#REF!</v>
      </c>
      <c r="CG186" t="e">
        <f t="shared" si="40"/>
        <v>#REF!</v>
      </c>
      <c r="CH186" t="e">
        <f t="shared" si="41"/>
        <v>#REF!</v>
      </c>
    </row>
    <row r="187" spans="1:86">
      <c r="A187" t="e">
        <f>物品!#REF!</f>
        <v>#REF!</v>
      </c>
      <c r="B187" t="e">
        <f>物品!#REF!</f>
        <v>#REF!</v>
      </c>
      <c r="C187" t="e">
        <f>物品!#REF!</f>
        <v>#REF!</v>
      </c>
      <c r="D187" t="e">
        <f>物品!#REF!</f>
        <v>#REF!</v>
      </c>
      <c r="E187" t="e">
        <f>物品!#REF!</f>
        <v>#REF!</v>
      </c>
      <c r="F187" t="e">
        <f>物品!#REF!</f>
        <v>#REF!</v>
      </c>
      <c r="G187" t="e">
        <f>物品!#REF!</f>
        <v>#REF!</v>
      </c>
      <c r="H187" t="e">
        <f>物品!#REF!</f>
        <v>#REF!</v>
      </c>
      <c r="I187" t="e">
        <f>物品!#REF!</f>
        <v>#REF!</v>
      </c>
      <c r="J187" t="e">
        <f>物品!#REF!</f>
        <v>#REF!</v>
      </c>
      <c r="K187" t="e">
        <f>物品!#REF!</f>
        <v>#REF!</v>
      </c>
      <c r="L187" t="e">
        <f>物品!#REF!</f>
        <v>#REF!</v>
      </c>
      <c r="M187" t="e">
        <f t="shared" si="28"/>
        <v>#REF!</v>
      </c>
      <c r="N187" t="e">
        <f>物品!#REF!</f>
        <v>#REF!</v>
      </c>
      <c r="O187" t="e">
        <f>物品!#REF!</f>
        <v>#REF!</v>
      </c>
      <c r="P187" t="e">
        <f>物品!#REF!</f>
        <v>#REF!</v>
      </c>
      <c r="Q187" t="e">
        <f>物品!#REF!</f>
        <v>#REF!</v>
      </c>
      <c r="R187" t="e">
        <f>物品!#REF!</f>
        <v>#REF!</v>
      </c>
      <c r="S187" t="e">
        <f>物品!#REF!</f>
        <v>#REF!</v>
      </c>
      <c r="T187" t="e">
        <f>物品!#REF!</f>
        <v>#REF!</v>
      </c>
      <c r="U187" t="e">
        <f>物品!#REF!</f>
        <v>#REF!</v>
      </c>
      <c r="V187" t="e">
        <f>物品!#REF!</f>
        <v>#REF!</v>
      </c>
      <c r="W187" t="e">
        <f>物品!#REF!</f>
        <v>#REF!</v>
      </c>
      <c r="X187" t="e">
        <f t="shared" si="29"/>
        <v>#REF!</v>
      </c>
      <c r="Y187" t="e">
        <f>物品!#REF!</f>
        <v>#REF!</v>
      </c>
      <c r="Z187" t="e">
        <f>物品!#REF!</f>
        <v>#REF!</v>
      </c>
      <c r="AA187" t="e">
        <f>物品!#REF!</f>
        <v>#REF!</v>
      </c>
      <c r="AB187" t="e">
        <f>物品!#REF!</f>
        <v>#REF!</v>
      </c>
      <c r="AC187" t="e">
        <f>物品!#REF!</f>
        <v>#REF!</v>
      </c>
      <c r="AD187" t="e">
        <f>物品!#REF!</f>
        <v>#REF!</v>
      </c>
      <c r="AE187" t="e">
        <f>物品!#REF!</f>
        <v>#REF!</v>
      </c>
      <c r="AF187" t="e">
        <f>物品!#REF!</f>
        <v>#REF!</v>
      </c>
      <c r="AG187" t="e">
        <f>物品!#REF!</f>
        <v>#REF!</v>
      </c>
      <c r="AH187" t="e">
        <f>物品!#REF!</f>
        <v>#REF!</v>
      </c>
      <c r="AI187" t="e">
        <f t="shared" si="30"/>
        <v>#REF!</v>
      </c>
      <c r="AJ187" t="e">
        <f>物品!#REF!</f>
        <v>#REF!</v>
      </c>
      <c r="AK187" t="e">
        <f>物品!#REF!</f>
        <v>#REF!</v>
      </c>
      <c r="AL187" t="e">
        <f>物品!#REF!</f>
        <v>#REF!</v>
      </c>
      <c r="AM187" t="e">
        <f>物品!#REF!</f>
        <v>#REF!</v>
      </c>
      <c r="AN187" t="e">
        <f>物品!#REF!</f>
        <v>#REF!</v>
      </c>
      <c r="AO187" t="e">
        <f>物品!#REF!</f>
        <v>#REF!</v>
      </c>
      <c r="AP187" t="e">
        <f>物品!#REF!</f>
        <v>#REF!</v>
      </c>
      <c r="AQ187" t="e">
        <f>物品!#REF!</f>
        <v>#REF!</v>
      </c>
      <c r="AR187" t="e">
        <f>物品!#REF!</f>
        <v>#REF!</v>
      </c>
      <c r="AS187" t="e">
        <f>物品!#REF!</f>
        <v>#REF!</v>
      </c>
      <c r="AT187" t="e">
        <f t="shared" si="31"/>
        <v>#REF!</v>
      </c>
      <c r="AU187" t="e">
        <f>物品!#REF!</f>
        <v>#REF!</v>
      </c>
      <c r="AV187" t="e">
        <f>物品!#REF!</f>
        <v>#REF!</v>
      </c>
      <c r="AW187" t="e">
        <f>物品!#REF!</f>
        <v>#REF!</v>
      </c>
      <c r="AX187" t="e">
        <f>物品!#REF!</f>
        <v>#REF!</v>
      </c>
      <c r="AY187" t="e">
        <f>物品!#REF!</f>
        <v>#REF!</v>
      </c>
      <c r="AZ187" t="e">
        <f>物品!#REF!</f>
        <v>#REF!</v>
      </c>
      <c r="BA187" t="e">
        <f>物品!#REF!</f>
        <v>#REF!</v>
      </c>
      <c r="BB187" t="e">
        <f>物品!#REF!</f>
        <v>#REF!</v>
      </c>
      <c r="BC187" t="e">
        <f>物品!#REF!</f>
        <v>#REF!</v>
      </c>
      <c r="BD187" t="e">
        <f>物品!#REF!</f>
        <v>#REF!</v>
      </c>
      <c r="BE187" t="e">
        <f t="shared" si="32"/>
        <v>#REF!</v>
      </c>
      <c r="BF187" t="e">
        <f>物品!#REF!</f>
        <v>#REF!</v>
      </c>
      <c r="BG187" t="e">
        <f>物品!#REF!</f>
        <v>#REF!</v>
      </c>
      <c r="BH187" t="e">
        <f>物品!#REF!</f>
        <v>#REF!</v>
      </c>
      <c r="BI187" t="e">
        <f>物品!#REF!</f>
        <v>#REF!</v>
      </c>
      <c r="BJ187" t="e">
        <f>物品!#REF!</f>
        <v>#REF!</v>
      </c>
      <c r="BK187" t="e">
        <f>物品!#REF!</f>
        <v>#REF!</v>
      </c>
      <c r="BL187" t="e">
        <f>物品!#REF!</f>
        <v>#REF!</v>
      </c>
      <c r="BM187" t="e">
        <f>物品!#REF!</f>
        <v>#REF!</v>
      </c>
      <c r="BN187" t="e">
        <f>物品!#REF!</f>
        <v>#REF!</v>
      </c>
      <c r="BO187" t="e">
        <f>物品!#REF!</f>
        <v>#REF!</v>
      </c>
      <c r="BP187" t="e">
        <f t="shared" si="33"/>
        <v>#REF!</v>
      </c>
      <c r="BQ187" t="e">
        <f>物品!#REF!</f>
        <v>#REF!</v>
      </c>
      <c r="BR187" t="e">
        <f>物品!#REF!</f>
        <v>#REF!</v>
      </c>
      <c r="BS187" t="e">
        <f>物品!#REF!</f>
        <v>#REF!</v>
      </c>
      <c r="BT187" t="e">
        <f>物品!#REF!</f>
        <v>#REF!</v>
      </c>
      <c r="BU187" t="e">
        <f>物品!#REF!</f>
        <v>#REF!</v>
      </c>
      <c r="BV187" t="e">
        <f>物品!#REF!</f>
        <v>#REF!</v>
      </c>
      <c r="BW187" t="e">
        <f>物品!#REF!</f>
        <v>#REF!</v>
      </c>
      <c r="BX187" t="e">
        <f>物品!#REF!</f>
        <v>#REF!</v>
      </c>
      <c r="BY187" t="e">
        <f>物品!#REF!</f>
        <v>#REF!</v>
      </c>
      <c r="BZ187" t="e">
        <f>物品!#REF!</f>
        <v>#REF!</v>
      </c>
      <c r="CA187" t="e">
        <f t="shared" si="34"/>
        <v>#REF!</v>
      </c>
      <c r="CB187" t="e">
        <f t="shared" si="35"/>
        <v>#REF!</v>
      </c>
      <c r="CC187" t="e">
        <f t="shared" si="36"/>
        <v>#REF!</v>
      </c>
      <c r="CD187" t="e">
        <f t="shared" si="37"/>
        <v>#REF!</v>
      </c>
      <c r="CE187" t="e">
        <f t="shared" si="38"/>
        <v>#REF!</v>
      </c>
      <c r="CF187" t="e">
        <f t="shared" si="39"/>
        <v>#REF!</v>
      </c>
      <c r="CG187" t="e">
        <f t="shared" si="40"/>
        <v>#REF!</v>
      </c>
      <c r="CH187" t="e">
        <f t="shared" si="41"/>
        <v>#REF!</v>
      </c>
    </row>
    <row r="188" spans="1:86">
      <c r="A188" t="e">
        <f>物品!#REF!</f>
        <v>#REF!</v>
      </c>
      <c r="B188" t="e">
        <f>物品!#REF!</f>
        <v>#REF!</v>
      </c>
      <c r="C188" t="e">
        <f>物品!#REF!</f>
        <v>#REF!</v>
      </c>
      <c r="D188" t="e">
        <f>物品!#REF!</f>
        <v>#REF!</v>
      </c>
      <c r="E188" t="e">
        <f>物品!#REF!</f>
        <v>#REF!</v>
      </c>
      <c r="F188" t="e">
        <f>物品!#REF!</f>
        <v>#REF!</v>
      </c>
      <c r="G188" t="e">
        <f>物品!#REF!</f>
        <v>#REF!</v>
      </c>
      <c r="H188" t="e">
        <f>物品!#REF!</f>
        <v>#REF!</v>
      </c>
      <c r="I188" t="e">
        <f>物品!#REF!</f>
        <v>#REF!</v>
      </c>
      <c r="J188" t="e">
        <f>物品!#REF!</f>
        <v>#REF!</v>
      </c>
      <c r="K188" t="e">
        <f>物品!#REF!</f>
        <v>#REF!</v>
      </c>
      <c r="L188" t="e">
        <f>物品!#REF!</f>
        <v>#REF!</v>
      </c>
      <c r="M188" t="e">
        <f t="shared" si="28"/>
        <v>#REF!</v>
      </c>
      <c r="N188" t="e">
        <f>物品!#REF!</f>
        <v>#REF!</v>
      </c>
      <c r="O188" t="e">
        <f>物品!#REF!</f>
        <v>#REF!</v>
      </c>
      <c r="P188" t="e">
        <f>物品!#REF!</f>
        <v>#REF!</v>
      </c>
      <c r="Q188" t="e">
        <f>物品!#REF!</f>
        <v>#REF!</v>
      </c>
      <c r="R188" t="e">
        <f>物品!#REF!</f>
        <v>#REF!</v>
      </c>
      <c r="S188" t="e">
        <f>物品!#REF!</f>
        <v>#REF!</v>
      </c>
      <c r="T188" t="e">
        <f>物品!#REF!</f>
        <v>#REF!</v>
      </c>
      <c r="U188" t="e">
        <f>物品!#REF!</f>
        <v>#REF!</v>
      </c>
      <c r="V188" t="e">
        <f>物品!#REF!</f>
        <v>#REF!</v>
      </c>
      <c r="W188" t="e">
        <f>物品!#REF!</f>
        <v>#REF!</v>
      </c>
      <c r="X188" t="e">
        <f t="shared" si="29"/>
        <v>#REF!</v>
      </c>
      <c r="Y188" t="e">
        <f>物品!#REF!</f>
        <v>#REF!</v>
      </c>
      <c r="Z188" t="e">
        <f>物品!#REF!</f>
        <v>#REF!</v>
      </c>
      <c r="AA188" t="e">
        <f>物品!#REF!</f>
        <v>#REF!</v>
      </c>
      <c r="AB188" t="e">
        <f>物品!#REF!</f>
        <v>#REF!</v>
      </c>
      <c r="AC188" t="e">
        <f>物品!#REF!</f>
        <v>#REF!</v>
      </c>
      <c r="AD188" t="e">
        <f>物品!#REF!</f>
        <v>#REF!</v>
      </c>
      <c r="AE188" t="e">
        <f>物品!#REF!</f>
        <v>#REF!</v>
      </c>
      <c r="AF188" t="e">
        <f>物品!#REF!</f>
        <v>#REF!</v>
      </c>
      <c r="AG188" t="e">
        <f>物品!#REF!</f>
        <v>#REF!</v>
      </c>
      <c r="AH188" t="e">
        <f>物品!#REF!</f>
        <v>#REF!</v>
      </c>
      <c r="AI188" t="e">
        <f t="shared" si="30"/>
        <v>#REF!</v>
      </c>
      <c r="AJ188" t="e">
        <f>物品!#REF!</f>
        <v>#REF!</v>
      </c>
      <c r="AK188" t="e">
        <f>物品!#REF!</f>
        <v>#REF!</v>
      </c>
      <c r="AL188" t="e">
        <f>物品!#REF!</f>
        <v>#REF!</v>
      </c>
      <c r="AM188" t="e">
        <f>物品!#REF!</f>
        <v>#REF!</v>
      </c>
      <c r="AN188" t="e">
        <f>物品!#REF!</f>
        <v>#REF!</v>
      </c>
      <c r="AO188" t="e">
        <f>物品!#REF!</f>
        <v>#REF!</v>
      </c>
      <c r="AP188" t="e">
        <f>物品!#REF!</f>
        <v>#REF!</v>
      </c>
      <c r="AQ188" t="e">
        <f>物品!#REF!</f>
        <v>#REF!</v>
      </c>
      <c r="AR188" t="e">
        <f>物品!#REF!</f>
        <v>#REF!</v>
      </c>
      <c r="AS188" t="e">
        <f>物品!#REF!</f>
        <v>#REF!</v>
      </c>
      <c r="AT188" t="e">
        <f t="shared" si="31"/>
        <v>#REF!</v>
      </c>
      <c r="AU188" t="e">
        <f>物品!#REF!</f>
        <v>#REF!</v>
      </c>
      <c r="AV188" t="e">
        <f>物品!#REF!</f>
        <v>#REF!</v>
      </c>
      <c r="AW188" t="e">
        <f>物品!#REF!</f>
        <v>#REF!</v>
      </c>
      <c r="AX188" t="e">
        <f>物品!#REF!</f>
        <v>#REF!</v>
      </c>
      <c r="AY188" t="e">
        <f>物品!#REF!</f>
        <v>#REF!</v>
      </c>
      <c r="AZ188" t="e">
        <f>物品!#REF!</f>
        <v>#REF!</v>
      </c>
      <c r="BA188" t="e">
        <f>物品!#REF!</f>
        <v>#REF!</v>
      </c>
      <c r="BB188" t="e">
        <f>物品!#REF!</f>
        <v>#REF!</v>
      </c>
      <c r="BC188" t="e">
        <f>物品!#REF!</f>
        <v>#REF!</v>
      </c>
      <c r="BD188" t="e">
        <f>物品!#REF!</f>
        <v>#REF!</v>
      </c>
      <c r="BE188" t="e">
        <f t="shared" si="32"/>
        <v>#REF!</v>
      </c>
      <c r="BF188" t="e">
        <f>物品!#REF!</f>
        <v>#REF!</v>
      </c>
      <c r="BG188" t="e">
        <f>物品!#REF!</f>
        <v>#REF!</v>
      </c>
      <c r="BH188" t="e">
        <f>物品!#REF!</f>
        <v>#REF!</v>
      </c>
      <c r="BI188" t="e">
        <f>物品!#REF!</f>
        <v>#REF!</v>
      </c>
      <c r="BJ188" t="e">
        <f>物品!#REF!</f>
        <v>#REF!</v>
      </c>
      <c r="BK188" t="e">
        <f>物品!#REF!</f>
        <v>#REF!</v>
      </c>
      <c r="BL188" t="e">
        <f>物品!#REF!</f>
        <v>#REF!</v>
      </c>
      <c r="BM188" t="e">
        <f>物品!#REF!</f>
        <v>#REF!</v>
      </c>
      <c r="BN188" t="e">
        <f>物品!#REF!</f>
        <v>#REF!</v>
      </c>
      <c r="BO188" t="e">
        <f>物品!#REF!</f>
        <v>#REF!</v>
      </c>
      <c r="BP188" t="e">
        <f t="shared" si="33"/>
        <v>#REF!</v>
      </c>
      <c r="BQ188" t="e">
        <f>物品!#REF!</f>
        <v>#REF!</v>
      </c>
      <c r="BR188" t="e">
        <f>物品!#REF!</f>
        <v>#REF!</v>
      </c>
      <c r="BS188" t="e">
        <f>物品!#REF!</f>
        <v>#REF!</v>
      </c>
      <c r="BT188" t="e">
        <f>物品!#REF!</f>
        <v>#REF!</v>
      </c>
      <c r="BU188" t="e">
        <f>物品!#REF!</f>
        <v>#REF!</v>
      </c>
      <c r="BV188" t="e">
        <f>物品!#REF!</f>
        <v>#REF!</v>
      </c>
      <c r="BW188" t="e">
        <f>物品!#REF!</f>
        <v>#REF!</v>
      </c>
      <c r="BX188" t="e">
        <f>物品!#REF!</f>
        <v>#REF!</v>
      </c>
      <c r="BY188" t="e">
        <f>物品!#REF!</f>
        <v>#REF!</v>
      </c>
      <c r="BZ188" t="e">
        <f>物品!#REF!</f>
        <v>#REF!</v>
      </c>
      <c r="CA188" t="e">
        <f t="shared" si="34"/>
        <v>#REF!</v>
      </c>
      <c r="CB188" t="e">
        <f t="shared" si="35"/>
        <v>#REF!</v>
      </c>
      <c r="CC188" t="e">
        <f t="shared" si="36"/>
        <v>#REF!</v>
      </c>
      <c r="CD188" t="e">
        <f t="shared" si="37"/>
        <v>#REF!</v>
      </c>
      <c r="CE188" t="e">
        <f t="shared" si="38"/>
        <v>#REF!</v>
      </c>
      <c r="CF188" t="e">
        <f t="shared" si="39"/>
        <v>#REF!</v>
      </c>
      <c r="CG188" t="e">
        <f t="shared" si="40"/>
        <v>#REF!</v>
      </c>
      <c r="CH188" t="e">
        <f t="shared" si="41"/>
        <v>#REF!</v>
      </c>
    </row>
    <row r="189" spans="1:86">
      <c r="A189" t="e">
        <f>物品!#REF!</f>
        <v>#REF!</v>
      </c>
      <c r="B189" t="e">
        <f>物品!#REF!</f>
        <v>#REF!</v>
      </c>
      <c r="C189" t="e">
        <f>物品!#REF!</f>
        <v>#REF!</v>
      </c>
      <c r="D189" t="e">
        <f>物品!#REF!</f>
        <v>#REF!</v>
      </c>
      <c r="E189" t="e">
        <f>物品!#REF!</f>
        <v>#REF!</v>
      </c>
      <c r="F189" t="e">
        <f>物品!#REF!</f>
        <v>#REF!</v>
      </c>
      <c r="G189" t="e">
        <f>物品!#REF!</f>
        <v>#REF!</v>
      </c>
      <c r="H189" t="e">
        <f>物品!#REF!</f>
        <v>#REF!</v>
      </c>
      <c r="I189" t="e">
        <f>物品!#REF!</f>
        <v>#REF!</v>
      </c>
      <c r="J189" t="e">
        <f>物品!#REF!</f>
        <v>#REF!</v>
      </c>
      <c r="K189" t="e">
        <f>物品!#REF!</f>
        <v>#REF!</v>
      </c>
      <c r="L189" t="e">
        <f>物品!#REF!</f>
        <v>#REF!</v>
      </c>
      <c r="M189" t="e">
        <f t="shared" si="28"/>
        <v>#REF!</v>
      </c>
      <c r="N189" t="e">
        <f>物品!#REF!</f>
        <v>#REF!</v>
      </c>
      <c r="O189" t="e">
        <f>物品!#REF!</f>
        <v>#REF!</v>
      </c>
      <c r="P189" t="e">
        <f>物品!#REF!</f>
        <v>#REF!</v>
      </c>
      <c r="Q189" t="e">
        <f>物品!#REF!</f>
        <v>#REF!</v>
      </c>
      <c r="R189" t="e">
        <f>物品!#REF!</f>
        <v>#REF!</v>
      </c>
      <c r="S189" t="e">
        <f>物品!#REF!</f>
        <v>#REF!</v>
      </c>
      <c r="T189" t="e">
        <f>物品!#REF!</f>
        <v>#REF!</v>
      </c>
      <c r="U189" t="e">
        <f>物品!#REF!</f>
        <v>#REF!</v>
      </c>
      <c r="V189" t="e">
        <f>物品!#REF!</f>
        <v>#REF!</v>
      </c>
      <c r="W189" t="e">
        <f>物品!#REF!</f>
        <v>#REF!</v>
      </c>
      <c r="X189" t="e">
        <f t="shared" si="29"/>
        <v>#REF!</v>
      </c>
      <c r="Y189" t="e">
        <f>物品!#REF!</f>
        <v>#REF!</v>
      </c>
      <c r="Z189" t="e">
        <f>物品!#REF!</f>
        <v>#REF!</v>
      </c>
      <c r="AA189" t="e">
        <f>物品!#REF!</f>
        <v>#REF!</v>
      </c>
      <c r="AB189" t="e">
        <f>物品!#REF!</f>
        <v>#REF!</v>
      </c>
      <c r="AC189" t="e">
        <f>物品!#REF!</f>
        <v>#REF!</v>
      </c>
      <c r="AD189" t="e">
        <f>物品!#REF!</f>
        <v>#REF!</v>
      </c>
      <c r="AE189" t="e">
        <f>物品!#REF!</f>
        <v>#REF!</v>
      </c>
      <c r="AF189" t="e">
        <f>物品!#REF!</f>
        <v>#REF!</v>
      </c>
      <c r="AG189" t="e">
        <f>物品!#REF!</f>
        <v>#REF!</v>
      </c>
      <c r="AH189" t="e">
        <f>物品!#REF!</f>
        <v>#REF!</v>
      </c>
      <c r="AI189" t="e">
        <f t="shared" si="30"/>
        <v>#REF!</v>
      </c>
      <c r="AJ189" t="e">
        <f>物品!#REF!</f>
        <v>#REF!</v>
      </c>
      <c r="AK189" t="e">
        <f>物品!#REF!</f>
        <v>#REF!</v>
      </c>
      <c r="AL189" t="e">
        <f>物品!#REF!</f>
        <v>#REF!</v>
      </c>
      <c r="AM189" t="e">
        <f>物品!#REF!</f>
        <v>#REF!</v>
      </c>
      <c r="AN189" t="e">
        <f>物品!#REF!</f>
        <v>#REF!</v>
      </c>
      <c r="AO189" t="e">
        <f>物品!#REF!</f>
        <v>#REF!</v>
      </c>
      <c r="AP189" t="e">
        <f>物品!#REF!</f>
        <v>#REF!</v>
      </c>
      <c r="AQ189" t="e">
        <f>物品!#REF!</f>
        <v>#REF!</v>
      </c>
      <c r="AR189" t="e">
        <f>物品!#REF!</f>
        <v>#REF!</v>
      </c>
      <c r="AS189" t="e">
        <f>物品!#REF!</f>
        <v>#REF!</v>
      </c>
      <c r="AT189" t="e">
        <f t="shared" si="31"/>
        <v>#REF!</v>
      </c>
      <c r="AU189" t="e">
        <f>物品!#REF!</f>
        <v>#REF!</v>
      </c>
      <c r="AV189" t="e">
        <f>物品!#REF!</f>
        <v>#REF!</v>
      </c>
      <c r="AW189" t="e">
        <f>物品!#REF!</f>
        <v>#REF!</v>
      </c>
      <c r="AX189" t="e">
        <f>物品!#REF!</f>
        <v>#REF!</v>
      </c>
      <c r="AY189" t="e">
        <f>物品!#REF!</f>
        <v>#REF!</v>
      </c>
      <c r="AZ189" t="e">
        <f>物品!#REF!</f>
        <v>#REF!</v>
      </c>
      <c r="BA189" t="e">
        <f>物品!#REF!</f>
        <v>#REF!</v>
      </c>
      <c r="BB189" t="e">
        <f>物品!#REF!</f>
        <v>#REF!</v>
      </c>
      <c r="BC189" t="e">
        <f>物品!#REF!</f>
        <v>#REF!</v>
      </c>
      <c r="BD189" t="e">
        <f>物品!#REF!</f>
        <v>#REF!</v>
      </c>
      <c r="BE189" t="e">
        <f t="shared" si="32"/>
        <v>#REF!</v>
      </c>
      <c r="BF189" t="e">
        <f>物品!#REF!</f>
        <v>#REF!</v>
      </c>
      <c r="BG189" t="e">
        <f>物品!#REF!</f>
        <v>#REF!</v>
      </c>
      <c r="BH189" t="e">
        <f>物品!#REF!</f>
        <v>#REF!</v>
      </c>
      <c r="BI189" t="e">
        <f>物品!#REF!</f>
        <v>#REF!</v>
      </c>
      <c r="BJ189" t="e">
        <f>物品!#REF!</f>
        <v>#REF!</v>
      </c>
      <c r="BK189" t="e">
        <f>物品!#REF!</f>
        <v>#REF!</v>
      </c>
      <c r="BL189" t="e">
        <f>物品!#REF!</f>
        <v>#REF!</v>
      </c>
      <c r="BM189" t="e">
        <f>物品!#REF!</f>
        <v>#REF!</v>
      </c>
      <c r="BN189" t="e">
        <f>物品!#REF!</f>
        <v>#REF!</v>
      </c>
      <c r="BO189" t="e">
        <f>物品!#REF!</f>
        <v>#REF!</v>
      </c>
      <c r="BP189" t="e">
        <f t="shared" si="33"/>
        <v>#REF!</v>
      </c>
      <c r="BQ189" t="e">
        <f>物品!#REF!</f>
        <v>#REF!</v>
      </c>
      <c r="BR189" t="e">
        <f>物品!#REF!</f>
        <v>#REF!</v>
      </c>
      <c r="BS189" t="e">
        <f>物品!#REF!</f>
        <v>#REF!</v>
      </c>
      <c r="BT189" t="e">
        <f>物品!#REF!</f>
        <v>#REF!</v>
      </c>
      <c r="BU189" t="e">
        <f>物品!#REF!</f>
        <v>#REF!</v>
      </c>
      <c r="BV189" t="e">
        <f>物品!#REF!</f>
        <v>#REF!</v>
      </c>
      <c r="BW189" t="e">
        <f>物品!#REF!</f>
        <v>#REF!</v>
      </c>
      <c r="BX189" t="e">
        <f>物品!#REF!</f>
        <v>#REF!</v>
      </c>
      <c r="BY189" t="e">
        <f>物品!#REF!</f>
        <v>#REF!</v>
      </c>
      <c r="BZ189" t="e">
        <f>物品!#REF!</f>
        <v>#REF!</v>
      </c>
      <c r="CA189" t="e">
        <f t="shared" si="34"/>
        <v>#REF!</v>
      </c>
      <c r="CB189" t="e">
        <f t="shared" si="35"/>
        <v>#REF!</v>
      </c>
      <c r="CC189" t="e">
        <f t="shared" si="36"/>
        <v>#REF!</v>
      </c>
      <c r="CD189" t="e">
        <f t="shared" si="37"/>
        <v>#REF!</v>
      </c>
      <c r="CE189" t="e">
        <f t="shared" si="38"/>
        <v>#REF!</v>
      </c>
      <c r="CF189" t="e">
        <f t="shared" si="39"/>
        <v>#REF!</v>
      </c>
      <c r="CG189" t="e">
        <f t="shared" si="40"/>
        <v>#REF!</v>
      </c>
      <c r="CH189" t="e">
        <f t="shared" si="41"/>
        <v>#REF!</v>
      </c>
    </row>
    <row r="190" spans="1:86">
      <c r="A190" t="e">
        <f>物品!#REF!</f>
        <v>#REF!</v>
      </c>
      <c r="B190" t="e">
        <f>物品!#REF!</f>
        <v>#REF!</v>
      </c>
      <c r="C190" t="e">
        <f>物品!#REF!</f>
        <v>#REF!</v>
      </c>
      <c r="D190" t="e">
        <f>物品!#REF!</f>
        <v>#REF!</v>
      </c>
      <c r="E190" t="e">
        <f>物品!#REF!</f>
        <v>#REF!</v>
      </c>
      <c r="F190" t="e">
        <f>物品!#REF!</f>
        <v>#REF!</v>
      </c>
      <c r="G190" t="e">
        <f>物品!#REF!</f>
        <v>#REF!</v>
      </c>
      <c r="H190" t="e">
        <f>物品!#REF!</f>
        <v>#REF!</v>
      </c>
      <c r="I190" t="e">
        <f>物品!#REF!</f>
        <v>#REF!</v>
      </c>
      <c r="J190" t="e">
        <f>物品!#REF!</f>
        <v>#REF!</v>
      </c>
      <c r="K190" t="e">
        <f>物品!#REF!</f>
        <v>#REF!</v>
      </c>
      <c r="L190" t="e">
        <f>物品!#REF!</f>
        <v>#REF!</v>
      </c>
      <c r="M190" t="e">
        <f t="shared" si="28"/>
        <v>#REF!</v>
      </c>
      <c r="N190" t="e">
        <f>物品!#REF!</f>
        <v>#REF!</v>
      </c>
      <c r="O190" t="e">
        <f>物品!#REF!</f>
        <v>#REF!</v>
      </c>
      <c r="P190" t="e">
        <f>物品!#REF!</f>
        <v>#REF!</v>
      </c>
      <c r="Q190" t="e">
        <f>物品!#REF!</f>
        <v>#REF!</v>
      </c>
      <c r="R190" t="e">
        <f>物品!#REF!</f>
        <v>#REF!</v>
      </c>
      <c r="S190" t="e">
        <f>物品!#REF!</f>
        <v>#REF!</v>
      </c>
      <c r="T190" t="e">
        <f>物品!#REF!</f>
        <v>#REF!</v>
      </c>
      <c r="U190" t="e">
        <f>物品!#REF!</f>
        <v>#REF!</v>
      </c>
      <c r="V190" t="e">
        <f>物品!#REF!</f>
        <v>#REF!</v>
      </c>
      <c r="W190" t="e">
        <f>物品!#REF!</f>
        <v>#REF!</v>
      </c>
      <c r="X190" t="e">
        <f t="shared" si="29"/>
        <v>#REF!</v>
      </c>
      <c r="Y190" t="e">
        <f>物品!#REF!</f>
        <v>#REF!</v>
      </c>
      <c r="Z190" t="e">
        <f>物品!#REF!</f>
        <v>#REF!</v>
      </c>
      <c r="AA190" t="e">
        <f>物品!#REF!</f>
        <v>#REF!</v>
      </c>
      <c r="AB190" t="e">
        <f>物品!#REF!</f>
        <v>#REF!</v>
      </c>
      <c r="AC190" t="e">
        <f>物品!#REF!</f>
        <v>#REF!</v>
      </c>
      <c r="AD190" t="e">
        <f>物品!#REF!</f>
        <v>#REF!</v>
      </c>
      <c r="AE190" t="e">
        <f>物品!#REF!</f>
        <v>#REF!</v>
      </c>
      <c r="AF190" t="e">
        <f>物品!#REF!</f>
        <v>#REF!</v>
      </c>
      <c r="AG190" t="e">
        <f>物品!#REF!</f>
        <v>#REF!</v>
      </c>
      <c r="AH190" t="e">
        <f>物品!#REF!</f>
        <v>#REF!</v>
      </c>
      <c r="AI190" t="e">
        <f t="shared" si="30"/>
        <v>#REF!</v>
      </c>
      <c r="AJ190" t="e">
        <f>物品!#REF!</f>
        <v>#REF!</v>
      </c>
      <c r="AK190" t="e">
        <f>物品!#REF!</f>
        <v>#REF!</v>
      </c>
      <c r="AL190" t="e">
        <f>物品!#REF!</f>
        <v>#REF!</v>
      </c>
      <c r="AM190" t="e">
        <f>物品!#REF!</f>
        <v>#REF!</v>
      </c>
      <c r="AN190" t="e">
        <f>物品!#REF!</f>
        <v>#REF!</v>
      </c>
      <c r="AO190" t="e">
        <f>物品!#REF!</f>
        <v>#REF!</v>
      </c>
      <c r="AP190" t="e">
        <f>物品!#REF!</f>
        <v>#REF!</v>
      </c>
      <c r="AQ190" t="e">
        <f>物品!#REF!</f>
        <v>#REF!</v>
      </c>
      <c r="AR190" t="e">
        <f>物品!#REF!</f>
        <v>#REF!</v>
      </c>
      <c r="AS190" t="e">
        <f>物品!#REF!</f>
        <v>#REF!</v>
      </c>
      <c r="AT190" t="e">
        <f t="shared" si="31"/>
        <v>#REF!</v>
      </c>
      <c r="AU190" t="e">
        <f>物品!#REF!</f>
        <v>#REF!</v>
      </c>
      <c r="AV190" t="e">
        <f>物品!#REF!</f>
        <v>#REF!</v>
      </c>
      <c r="AW190" t="e">
        <f>物品!#REF!</f>
        <v>#REF!</v>
      </c>
      <c r="AX190" t="e">
        <f>物品!#REF!</f>
        <v>#REF!</v>
      </c>
      <c r="AY190" t="e">
        <f>物品!#REF!</f>
        <v>#REF!</v>
      </c>
      <c r="AZ190" t="e">
        <f>物品!#REF!</f>
        <v>#REF!</v>
      </c>
      <c r="BA190" t="e">
        <f>物品!#REF!</f>
        <v>#REF!</v>
      </c>
      <c r="BB190" t="e">
        <f>物品!#REF!</f>
        <v>#REF!</v>
      </c>
      <c r="BC190" t="e">
        <f>物品!#REF!</f>
        <v>#REF!</v>
      </c>
      <c r="BD190" t="e">
        <f>物品!#REF!</f>
        <v>#REF!</v>
      </c>
      <c r="BE190" t="e">
        <f t="shared" si="32"/>
        <v>#REF!</v>
      </c>
      <c r="BF190" t="e">
        <f>物品!#REF!</f>
        <v>#REF!</v>
      </c>
      <c r="BG190" t="e">
        <f>物品!#REF!</f>
        <v>#REF!</v>
      </c>
      <c r="BH190" t="e">
        <f>物品!#REF!</f>
        <v>#REF!</v>
      </c>
      <c r="BI190" t="e">
        <f>物品!#REF!</f>
        <v>#REF!</v>
      </c>
      <c r="BJ190" t="e">
        <f>物品!#REF!</f>
        <v>#REF!</v>
      </c>
      <c r="BK190" t="e">
        <f>物品!#REF!</f>
        <v>#REF!</v>
      </c>
      <c r="BL190" t="e">
        <f>物品!#REF!</f>
        <v>#REF!</v>
      </c>
      <c r="BM190" t="e">
        <f>物品!#REF!</f>
        <v>#REF!</v>
      </c>
      <c r="BN190" t="e">
        <f>物品!#REF!</f>
        <v>#REF!</v>
      </c>
      <c r="BO190" t="e">
        <f>物品!#REF!</f>
        <v>#REF!</v>
      </c>
      <c r="BP190" t="e">
        <f t="shared" si="33"/>
        <v>#REF!</v>
      </c>
      <c r="BQ190" t="e">
        <f>物品!#REF!</f>
        <v>#REF!</v>
      </c>
      <c r="BR190" t="e">
        <f>物品!#REF!</f>
        <v>#REF!</v>
      </c>
      <c r="BS190" t="e">
        <f>物品!#REF!</f>
        <v>#REF!</v>
      </c>
      <c r="BT190" t="e">
        <f>物品!#REF!</f>
        <v>#REF!</v>
      </c>
      <c r="BU190" t="e">
        <f>物品!#REF!</f>
        <v>#REF!</v>
      </c>
      <c r="BV190" t="e">
        <f>物品!#REF!</f>
        <v>#REF!</v>
      </c>
      <c r="BW190" t="e">
        <f>物品!#REF!</f>
        <v>#REF!</v>
      </c>
      <c r="BX190" t="e">
        <f>物品!#REF!</f>
        <v>#REF!</v>
      </c>
      <c r="BY190" t="e">
        <f>物品!#REF!</f>
        <v>#REF!</v>
      </c>
      <c r="BZ190" t="e">
        <f>物品!#REF!</f>
        <v>#REF!</v>
      </c>
      <c r="CA190" t="e">
        <f t="shared" si="34"/>
        <v>#REF!</v>
      </c>
      <c r="CB190" t="e">
        <f t="shared" si="35"/>
        <v>#REF!</v>
      </c>
      <c r="CC190" t="e">
        <f t="shared" si="36"/>
        <v>#REF!</v>
      </c>
      <c r="CD190" t="e">
        <f t="shared" si="37"/>
        <v>#REF!</v>
      </c>
      <c r="CE190" t="e">
        <f t="shared" si="38"/>
        <v>#REF!</v>
      </c>
      <c r="CF190" t="e">
        <f t="shared" si="39"/>
        <v>#REF!</v>
      </c>
      <c r="CG190" t="e">
        <f t="shared" si="40"/>
        <v>#REF!</v>
      </c>
      <c r="CH190" t="e">
        <f t="shared" si="41"/>
        <v>#REF!</v>
      </c>
    </row>
    <row r="191" spans="1:86">
      <c r="A191" t="e">
        <f>物品!#REF!</f>
        <v>#REF!</v>
      </c>
      <c r="B191" t="e">
        <f>物品!#REF!</f>
        <v>#REF!</v>
      </c>
      <c r="C191" t="e">
        <f>物品!#REF!</f>
        <v>#REF!</v>
      </c>
      <c r="D191" t="e">
        <f>物品!#REF!</f>
        <v>#REF!</v>
      </c>
      <c r="E191" t="e">
        <f>物品!#REF!</f>
        <v>#REF!</v>
      </c>
      <c r="F191" t="e">
        <f>物品!#REF!</f>
        <v>#REF!</v>
      </c>
      <c r="G191" t="e">
        <f>物品!#REF!</f>
        <v>#REF!</v>
      </c>
      <c r="H191" t="e">
        <f>物品!#REF!</f>
        <v>#REF!</v>
      </c>
      <c r="I191" t="e">
        <f>物品!#REF!</f>
        <v>#REF!</v>
      </c>
      <c r="J191" t="e">
        <f>物品!#REF!</f>
        <v>#REF!</v>
      </c>
      <c r="K191" t="e">
        <f>物品!#REF!</f>
        <v>#REF!</v>
      </c>
      <c r="L191" t="e">
        <f>物品!#REF!</f>
        <v>#REF!</v>
      </c>
      <c r="M191" t="e">
        <f t="shared" si="28"/>
        <v>#REF!</v>
      </c>
      <c r="N191" t="e">
        <f>物品!#REF!</f>
        <v>#REF!</v>
      </c>
      <c r="O191" t="e">
        <f>物品!#REF!</f>
        <v>#REF!</v>
      </c>
      <c r="P191" t="e">
        <f>物品!#REF!</f>
        <v>#REF!</v>
      </c>
      <c r="Q191" t="e">
        <f>物品!#REF!</f>
        <v>#REF!</v>
      </c>
      <c r="R191" t="e">
        <f>物品!#REF!</f>
        <v>#REF!</v>
      </c>
      <c r="S191" t="e">
        <f>物品!#REF!</f>
        <v>#REF!</v>
      </c>
      <c r="T191" t="e">
        <f>物品!#REF!</f>
        <v>#REF!</v>
      </c>
      <c r="U191" t="e">
        <f>物品!#REF!</f>
        <v>#REF!</v>
      </c>
      <c r="V191" t="e">
        <f>物品!#REF!</f>
        <v>#REF!</v>
      </c>
      <c r="W191" t="e">
        <f>物品!#REF!</f>
        <v>#REF!</v>
      </c>
      <c r="X191" t="e">
        <f t="shared" si="29"/>
        <v>#REF!</v>
      </c>
      <c r="Y191" t="e">
        <f>物品!#REF!</f>
        <v>#REF!</v>
      </c>
      <c r="Z191" t="e">
        <f>物品!#REF!</f>
        <v>#REF!</v>
      </c>
      <c r="AA191" t="e">
        <f>物品!#REF!</f>
        <v>#REF!</v>
      </c>
      <c r="AB191" t="e">
        <f>物品!#REF!</f>
        <v>#REF!</v>
      </c>
      <c r="AC191" t="e">
        <f>物品!#REF!</f>
        <v>#REF!</v>
      </c>
      <c r="AD191" t="e">
        <f>物品!#REF!</f>
        <v>#REF!</v>
      </c>
      <c r="AE191" t="e">
        <f>物品!#REF!</f>
        <v>#REF!</v>
      </c>
      <c r="AF191" t="e">
        <f>物品!#REF!</f>
        <v>#REF!</v>
      </c>
      <c r="AG191" t="e">
        <f>物品!#REF!</f>
        <v>#REF!</v>
      </c>
      <c r="AH191" t="e">
        <f>物品!#REF!</f>
        <v>#REF!</v>
      </c>
      <c r="AI191" t="e">
        <f t="shared" si="30"/>
        <v>#REF!</v>
      </c>
      <c r="AJ191" t="e">
        <f>物品!#REF!</f>
        <v>#REF!</v>
      </c>
      <c r="AK191" t="e">
        <f>物品!#REF!</f>
        <v>#REF!</v>
      </c>
      <c r="AL191" t="e">
        <f>物品!#REF!</f>
        <v>#REF!</v>
      </c>
      <c r="AM191" t="e">
        <f>物品!#REF!</f>
        <v>#REF!</v>
      </c>
      <c r="AN191" t="e">
        <f>物品!#REF!</f>
        <v>#REF!</v>
      </c>
      <c r="AO191" t="e">
        <f>物品!#REF!</f>
        <v>#REF!</v>
      </c>
      <c r="AP191" t="e">
        <f>物品!#REF!</f>
        <v>#REF!</v>
      </c>
      <c r="AQ191" t="e">
        <f>物品!#REF!</f>
        <v>#REF!</v>
      </c>
      <c r="AR191" t="e">
        <f>物品!#REF!</f>
        <v>#REF!</v>
      </c>
      <c r="AS191" t="e">
        <f>物品!#REF!</f>
        <v>#REF!</v>
      </c>
      <c r="AT191" t="e">
        <f t="shared" si="31"/>
        <v>#REF!</v>
      </c>
      <c r="AU191" t="e">
        <f>物品!#REF!</f>
        <v>#REF!</v>
      </c>
      <c r="AV191" t="e">
        <f>物品!#REF!</f>
        <v>#REF!</v>
      </c>
      <c r="AW191" t="e">
        <f>物品!#REF!</f>
        <v>#REF!</v>
      </c>
      <c r="AX191" t="e">
        <f>物品!#REF!</f>
        <v>#REF!</v>
      </c>
      <c r="AY191" t="e">
        <f>物品!#REF!</f>
        <v>#REF!</v>
      </c>
      <c r="AZ191" t="e">
        <f>物品!#REF!</f>
        <v>#REF!</v>
      </c>
      <c r="BA191" t="e">
        <f>物品!#REF!</f>
        <v>#REF!</v>
      </c>
      <c r="BB191" t="e">
        <f>物品!#REF!</f>
        <v>#REF!</v>
      </c>
      <c r="BC191" t="e">
        <f>物品!#REF!</f>
        <v>#REF!</v>
      </c>
      <c r="BD191" t="e">
        <f>物品!#REF!</f>
        <v>#REF!</v>
      </c>
      <c r="BE191" t="e">
        <f t="shared" si="32"/>
        <v>#REF!</v>
      </c>
      <c r="BF191" t="e">
        <f>物品!#REF!</f>
        <v>#REF!</v>
      </c>
      <c r="BG191" t="e">
        <f>物品!#REF!</f>
        <v>#REF!</v>
      </c>
      <c r="BH191" t="e">
        <f>物品!#REF!</f>
        <v>#REF!</v>
      </c>
      <c r="BI191" t="e">
        <f>物品!#REF!</f>
        <v>#REF!</v>
      </c>
      <c r="BJ191" t="e">
        <f>物品!#REF!</f>
        <v>#REF!</v>
      </c>
      <c r="BK191" t="e">
        <f>物品!#REF!</f>
        <v>#REF!</v>
      </c>
      <c r="BL191" t="e">
        <f>物品!#REF!</f>
        <v>#REF!</v>
      </c>
      <c r="BM191" t="e">
        <f>物品!#REF!</f>
        <v>#REF!</v>
      </c>
      <c r="BN191" t="e">
        <f>物品!#REF!</f>
        <v>#REF!</v>
      </c>
      <c r="BO191" t="e">
        <f>物品!#REF!</f>
        <v>#REF!</v>
      </c>
      <c r="BP191" t="e">
        <f t="shared" si="33"/>
        <v>#REF!</v>
      </c>
      <c r="BQ191" t="e">
        <f>物品!#REF!</f>
        <v>#REF!</v>
      </c>
      <c r="BR191" t="e">
        <f>物品!#REF!</f>
        <v>#REF!</v>
      </c>
      <c r="BS191" t="e">
        <f>物品!#REF!</f>
        <v>#REF!</v>
      </c>
      <c r="BT191" t="e">
        <f>物品!#REF!</f>
        <v>#REF!</v>
      </c>
      <c r="BU191" t="e">
        <f>物品!#REF!</f>
        <v>#REF!</v>
      </c>
      <c r="BV191" t="e">
        <f>物品!#REF!</f>
        <v>#REF!</v>
      </c>
      <c r="BW191" t="e">
        <f>物品!#REF!</f>
        <v>#REF!</v>
      </c>
      <c r="BX191" t="e">
        <f>物品!#REF!</f>
        <v>#REF!</v>
      </c>
      <c r="BY191" t="e">
        <f>物品!#REF!</f>
        <v>#REF!</v>
      </c>
      <c r="BZ191" t="e">
        <f>物品!#REF!</f>
        <v>#REF!</v>
      </c>
      <c r="CA191" t="e">
        <f t="shared" si="34"/>
        <v>#REF!</v>
      </c>
      <c r="CB191" t="e">
        <f t="shared" si="35"/>
        <v>#REF!</v>
      </c>
      <c r="CC191" t="e">
        <f t="shared" si="36"/>
        <v>#REF!</v>
      </c>
      <c r="CD191" t="e">
        <f t="shared" si="37"/>
        <v>#REF!</v>
      </c>
      <c r="CE191" t="e">
        <f t="shared" si="38"/>
        <v>#REF!</v>
      </c>
      <c r="CF191" t="e">
        <f t="shared" si="39"/>
        <v>#REF!</v>
      </c>
      <c r="CG191" t="e">
        <f t="shared" si="40"/>
        <v>#REF!</v>
      </c>
      <c r="CH191" t="e">
        <f t="shared" si="41"/>
        <v>#REF!</v>
      </c>
    </row>
    <row r="192" spans="1:86">
      <c r="A192" t="e">
        <f>物品!#REF!</f>
        <v>#REF!</v>
      </c>
      <c r="B192" t="e">
        <f>物品!#REF!</f>
        <v>#REF!</v>
      </c>
      <c r="C192" t="e">
        <f>物品!#REF!</f>
        <v>#REF!</v>
      </c>
      <c r="D192" t="e">
        <f>物品!#REF!</f>
        <v>#REF!</v>
      </c>
      <c r="E192" t="e">
        <f>物品!#REF!</f>
        <v>#REF!</v>
      </c>
      <c r="F192" t="e">
        <f>物品!#REF!</f>
        <v>#REF!</v>
      </c>
      <c r="G192" t="e">
        <f>物品!#REF!</f>
        <v>#REF!</v>
      </c>
      <c r="H192" t="e">
        <f>物品!#REF!</f>
        <v>#REF!</v>
      </c>
      <c r="I192" t="e">
        <f>物品!#REF!</f>
        <v>#REF!</v>
      </c>
      <c r="J192" t="e">
        <f>物品!#REF!</f>
        <v>#REF!</v>
      </c>
      <c r="K192" t="e">
        <f>物品!#REF!</f>
        <v>#REF!</v>
      </c>
      <c r="L192" t="e">
        <f>物品!#REF!</f>
        <v>#REF!</v>
      </c>
      <c r="M192" t="e">
        <f t="shared" si="28"/>
        <v>#REF!</v>
      </c>
      <c r="N192" t="e">
        <f>物品!#REF!</f>
        <v>#REF!</v>
      </c>
      <c r="O192" t="e">
        <f>物品!#REF!</f>
        <v>#REF!</v>
      </c>
      <c r="P192" t="e">
        <f>物品!#REF!</f>
        <v>#REF!</v>
      </c>
      <c r="Q192" t="e">
        <f>物品!#REF!</f>
        <v>#REF!</v>
      </c>
      <c r="R192" t="e">
        <f>物品!#REF!</f>
        <v>#REF!</v>
      </c>
      <c r="S192" t="e">
        <f>物品!#REF!</f>
        <v>#REF!</v>
      </c>
      <c r="T192" t="e">
        <f>物品!#REF!</f>
        <v>#REF!</v>
      </c>
      <c r="U192" t="e">
        <f>物品!#REF!</f>
        <v>#REF!</v>
      </c>
      <c r="V192" t="e">
        <f>物品!#REF!</f>
        <v>#REF!</v>
      </c>
      <c r="W192" t="e">
        <f>物品!#REF!</f>
        <v>#REF!</v>
      </c>
      <c r="X192" t="e">
        <f t="shared" si="29"/>
        <v>#REF!</v>
      </c>
      <c r="Y192" t="e">
        <f>物品!#REF!</f>
        <v>#REF!</v>
      </c>
      <c r="Z192" t="e">
        <f>物品!#REF!</f>
        <v>#REF!</v>
      </c>
      <c r="AA192" t="e">
        <f>物品!#REF!</f>
        <v>#REF!</v>
      </c>
      <c r="AB192" t="e">
        <f>物品!#REF!</f>
        <v>#REF!</v>
      </c>
      <c r="AC192" t="e">
        <f>物品!#REF!</f>
        <v>#REF!</v>
      </c>
      <c r="AD192" t="e">
        <f>物品!#REF!</f>
        <v>#REF!</v>
      </c>
      <c r="AE192" t="e">
        <f>物品!#REF!</f>
        <v>#REF!</v>
      </c>
      <c r="AF192" t="e">
        <f>物品!#REF!</f>
        <v>#REF!</v>
      </c>
      <c r="AG192" t="e">
        <f>物品!#REF!</f>
        <v>#REF!</v>
      </c>
      <c r="AH192" t="e">
        <f>物品!#REF!</f>
        <v>#REF!</v>
      </c>
      <c r="AI192" t="e">
        <f t="shared" si="30"/>
        <v>#REF!</v>
      </c>
      <c r="AJ192" t="e">
        <f>物品!#REF!</f>
        <v>#REF!</v>
      </c>
      <c r="AK192" t="e">
        <f>物品!#REF!</f>
        <v>#REF!</v>
      </c>
      <c r="AL192" t="e">
        <f>物品!#REF!</f>
        <v>#REF!</v>
      </c>
      <c r="AM192" t="e">
        <f>物品!#REF!</f>
        <v>#REF!</v>
      </c>
      <c r="AN192" t="e">
        <f>物品!#REF!</f>
        <v>#REF!</v>
      </c>
      <c r="AO192" t="e">
        <f>物品!#REF!</f>
        <v>#REF!</v>
      </c>
      <c r="AP192" t="e">
        <f>物品!#REF!</f>
        <v>#REF!</v>
      </c>
      <c r="AQ192" t="e">
        <f>物品!#REF!</f>
        <v>#REF!</v>
      </c>
      <c r="AR192" t="e">
        <f>物品!#REF!</f>
        <v>#REF!</v>
      </c>
      <c r="AS192" t="e">
        <f>物品!#REF!</f>
        <v>#REF!</v>
      </c>
      <c r="AT192" t="e">
        <f t="shared" si="31"/>
        <v>#REF!</v>
      </c>
      <c r="AU192" t="e">
        <f>物品!#REF!</f>
        <v>#REF!</v>
      </c>
      <c r="AV192" t="e">
        <f>物品!#REF!</f>
        <v>#REF!</v>
      </c>
      <c r="AW192" t="e">
        <f>物品!#REF!</f>
        <v>#REF!</v>
      </c>
      <c r="AX192" t="e">
        <f>物品!#REF!</f>
        <v>#REF!</v>
      </c>
      <c r="AY192" t="e">
        <f>物品!#REF!</f>
        <v>#REF!</v>
      </c>
      <c r="AZ192" t="e">
        <f>物品!#REF!</f>
        <v>#REF!</v>
      </c>
      <c r="BA192" t="e">
        <f>物品!#REF!</f>
        <v>#REF!</v>
      </c>
      <c r="BB192" t="e">
        <f>物品!#REF!</f>
        <v>#REF!</v>
      </c>
      <c r="BC192" t="e">
        <f>物品!#REF!</f>
        <v>#REF!</v>
      </c>
      <c r="BD192" t="e">
        <f>物品!#REF!</f>
        <v>#REF!</v>
      </c>
      <c r="BE192" t="e">
        <f t="shared" si="32"/>
        <v>#REF!</v>
      </c>
      <c r="BF192" t="e">
        <f>物品!#REF!</f>
        <v>#REF!</v>
      </c>
      <c r="BG192" t="e">
        <f>物品!#REF!</f>
        <v>#REF!</v>
      </c>
      <c r="BH192" t="e">
        <f>物品!#REF!</f>
        <v>#REF!</v>
      </c>
      <c r="BI192" t="e">
        <f>物品!#REF!</f>
        <v>#REF!</v>
      </c>
      <c r="BJ192" t="e">
        <f>物品!#REF!</f>
        <v>#REF!</v>
      </c>
      <c r="BK192" t="e">
        <f>物品!#REF!</f>
        <v>#REF!</v>
      </c>
      <c r="BL192" t="e">
        <f>物品!#REF!</f>
        <v>#REF!</v>
      </c>
      <c r="BM192" t="e">
        <f>物品!#REF!</f>
        <v>#REF!</v>
      </c>
      <c r="BN192" t="e">
        <f>物品!#REF!</f>
        <v>#REF!</v>
      </c>
      <c r="BO192" t="e">
        <f>物品!#REF!</f>
        <v>#REF!</v>
      </c>
      <c r="BP192" t="e">
        <f t="shared" si="33"/>
        <v>#REF!</v>
      </c>
      <c r="BQ192" t="e">
        <f>物品!#REF!</f>
        <v>#REF!</v>
      </c>
      <c r="BR192" t="e">
        <f>物品!#REF!</f>
        <v>#REF!</v>
      </c>
      <c r="BS192" t="e">
        <f>物品!#REF!</f>
        <v>#REF!</v>
      </c>
      <c r="BT192" t="e">
        <f>物品!#REF!</f>
        <v>#REF!</v>
      </c>
      <c r="BU192" t="e">
        <f>物品!#REF!</f>
        <v>#REF!</v>
      </c>
      <c r="BV192" t="e">
        <f>物品!#REF!</f>
        <v>#REF!</v>
      </c>
      <c r="BW192" t="e">
        <f>物品!#REF!</f>
        <v>#REF!</v>
      </c>
      <c r="BX192" t="e">
        <f>物品!#REF!</f>
        <v>#REF!</v>
      </c>
      <c r="BY192" t="e">
        <f>物品!#REF!</f>
        <v>#REF!</v>
      </c>
      <c r="BZ192" t="e">
        <f>物品!#REF!</f>
        <v>#REF!</v>
      </c>
      <c r="CA192" t="e">
        <f t="shared" si="34"/>
        <v>#REF!</v>
      </c>
      <c r="CB192" t="e">
        <f t="shared" si="35"/>
        <v>#REF!</v>
      </c>
      <c r="CC192" t="e">
        <f t="shared" si="36"/>
        <v>#REF!</v>
      </c>
      <c r="CD192" t="e">
        <f t="shared" si="37"/>
        <v>#REF!</v>
      </c>
      <c r="CE192" t="e">
        <f t="shared" si="38"/>
        <v>#REF!</v>
      </c>
      <c r="CF192" t="e">
        <f t="shared" si="39"/>
        <v>#REF!</v>
      </c>
      <c r="CG192" t="e">
        <f t="shared" si="40"/>
        <v>#REF!</v>
      </c>
      <c r="CH192" t="e">
        <f t="shared" si="41"/>
        <v>#REF!</v>
      </c>
    </row>
    <row r="193" spans="1:86">
      <c r="A193" t="e">
        <f>物品!#REF!</f>
        <v>#REF!</v>
      </c>
      <c r="B193" t="e">
        <f>物品!#REF!</f>
        <v>#REF!</v>
      </c>
      <c r="C193" t="e">
        <f>物品!#REF!</f>
        <v>#REF!</v>
      </c>
      <c r="D193" t="e">
        <f>物品!#REF!</f>
        <v>#REF!</v>
      </c>
      <c r="E193" t="e">
        <f>物品!#REF!</f>
        <v>#REF!</v>
      </c>
      <c r="F193" t="e">
        <f>物品!#REF!</f>
        <v>#REF!</v>
      </c>
      <c r="G193" t="e">
        <f>物品!#REF!</f>
        <v>#REF!</v>
      </c>
      <c r="H193" t="e">
        <f>物品!#REF!</f>
        <v>#REF!</v>
      </c>
      <c r="I193" t="e">
        <f>物品!#REF!</f>
        <v>#REF!</v>
      </c>
      <c r="J193" t="e">
        <f>物品!#REF!</f>
        <v>#REF!</v>
      </c>
      <c r="K193" t="e">
        <f>物品!#REF!</f>
        <v>#REF!</v>
      </c>
      <c r="L193" t="e">
        <f>物品!#REF!</f>
        <v>#REF!</v>
      </c>
      <c r="M193" t="e">
        <f t="shared" si="28"/>
        <v>#REF!</v>
      </c>
      <c r="N193" t="e">
        <f>物品!#REF!</f>
        <v>#REF!</v>
      </c>
      <c r="O193" t="e">
        <f>物品!#REF!</f>
        <v>#REF!</v>
      </c>
      <c r="P193" t="e">
        <f>物品!#REF!</f>
        <v>#REF!</v>
      </c>
      <c r="Q193" t="e">
        <f>物品!#REF!</f>
        <v>#REF!</v>
      </c>
      <c r="R193" t="e">
        <f>物品!#REF!</f>
        <v>#REF!</v>
      </c>
      <c r="S193" t="e">
        <f>物品!#REF!</f>
        <v>#REF!</v>
      </c>
      <c r="T193" t="e">
        <f>物品!#REF!</f>
        <v>#REF!</v>
      </c>
      <c r="U193" t="e">
        <f>物品!#REF!</f>
        <v>#REF!</v>
      </c>
      <c r="V193" t="e">
        <f>物品!#REF!</f>
        <v>#REF!</v>
      </c>
      <c r="W193" t="e">
        <f>物品!#REF!</f>
        <v>#REF!</v>
      </c>
      <c r="X193" t="e">
        <f t="shared" si="29"/>
        <v>#REF!</v>
      </c>
      <c r="Y193" t="e">
        <f>物品!#REF!</f>
        <v>#REF!</v>
      </c>
      <c r="Z193" t="e">
        <f>物品!#REF!</f>
        <v>#REF!</v>
      </c>
      <c r="AA193" t="e">
        <f>物品!#REF!</f>
        <v>#REF!</v>
      </c>
      <c r="AB193" t="e">
        <f>物品!#REF!</f>
        <v>#REF!</v>
      </c>
      <c r="AC193" t="e">
        <f>物品!#REF!</f>
        <v>#REF!</v>
      </c>
      <c r="AD193" t="e">
        <f>物品!#REF!</f>
        <v>#REF!</v>
      </c>
      <c r="AE193" t="e">
        <f>物品!#REF!</f>
        <v>#REF!</v>
      </c>
      <c r="AF193" t="e">
        <f>物品!#REF!</f>
        <v>#REF!</v>
      </c>
      <c r="AG193" t="e">
        <f>物品!#REF!</f>
        <v>#REF!</v>
      </c>
      <c r="AH193" t="e">
        <f>物品!#REF!</f>
        <v>#REF!</v>
      </c>
      <c r="AI193" t="e">
        <f t="shared" si="30"/>
        <v>#REF!</v>
      </c>
      <c r="AJ193" t="e">
        <f>物品!#REF!</f>
        <v>#REF!</v>
      </c>
      <c r="AK193" t="e">
        <f>物品!#REF!</f>
        <v>#REF!</v>
      </c>
      <c r="AL193" t="e">
        <f>物品!#REF!</f>
        <v>#REF!</v>
      </c>
      <c r="AM193" t="e">
        <f>物品!#REF!</f>
        <v>#REF!</v>
      </c>
      <c r="AN193" t="e">
        <f>物品!#REF!</f>
        <v>#REF!</v>
      </c>
      <c r="AO193" t="e">
        <f>物品!#REF!</f>
        <v>#REF!</v>
      </c>
      <c r="AP193" t="e">
        <f>物品!#REF!</f>
        <v>#REF!</v>
      </c>
      <c r="AQ193" t="e">
        <f>物品!#REF!</f>
        <v>#REF!</v>
      </c>
      <c r="AR193" t="e">
        <f>物品!#REF!</f>
        <v>#REF!</v>
      </c>
      <c r="AS193" t="e">
        <f>物品!#REF!</f>
        <v>#REF!</v>
      </c>
      <c r="AT193" t="e">
        <f t="shared" si="31"/>
        <v>#REF!</v>
      </c>
      <c r="AU193" t="e">
        <f>物品!#REF!</f>
        <v>#REF!</v>
      </c>
      <c r="AV193" t="e">
        <f>物品!#REF!</f>
        <v>#REF!</v>
      </c>
      <c r="AW193" t="e">
        <f>物品!#REF!</f>
        <v>#REF!</v>
      </c>
      <c r="AX193" t="e">
        <f>物品!#REF!</f>
        <v>#REF!</v>
      </c>
      <c r="AY193" t="e">
        <f>物品!#REF!</f>
        <v>#REF!</v>
      </c>
      <c r="AZ193" t="e">
        <f>物品!#REF!</f>
        <v>#REF!</v>
      </c>
      <c r="BA193" t="e">
        <f>物品!#REF!</f>
        <v>#REF!</v>
      </c>
      <c r="BB193" t="e">
        <f>物品!#REF!</f>
        <v>#REF!</v>
      </c>
      <c r="BC193" t="e">
        <f>物品!#REF!</f>
        <v>#REF!</v>
      </c>
      <c r="BD193" t="e">
        <f>物品!#REF!</f>
        <v>#REF!</v>
      </c>
      <c r="BE193" t="e">
        <f t="shared" si="32"/>
        <v>#REF!</v>
      </c>
      <c r="BF193" t="e">
        <f>物品!#REF!</f>
        <v>#REF!</v>
      </c>
      <c r="BG193" t="e">
        <f>物品!#REF!</f>
        <v>#REF!</v>
      </c>
      <c r="BH193" t="e">
        <f>物品!#REF!</f>
        <v>#REF!</v>
      </c>
      <c r="BI193" t="e">
        <f>物品!#REF!</f>
        <v>#REF!</v>
      </c>
      <c r="BJ193" t="e">
        <f>物品!#REF!</f>
        <v>#REF!</v>
      </c>
      <c r="BK193" t="e">
        <f>物品!#REF!</f>
        <v>#REF!</v>
      </c>
      <c r="BL193" t="e">
        <f>物品!#REF!</f>
        <v>#REF!</v>
      </c>
      <c r="BM193" t="e">
        <f>物品!#REF!</f>
        <v>#REF!</v>
      </c>
      <c r="BN193" t="e">
        <f>物品!#REF!</f>
        <v>#REF!</v>
      </c>
      <c r="BO193" t="e">
        <f>物品!#REF!</f>
        <v>#REF!</v>
      </c>
      <c r="BP193" t="e">
        <f t="shared" si="33"/>
        <v>#REF!</v>
      </c>
      <c r="BQ193" t="e">
        <f>物品!#REF!</f>
        <v>#REF!</v>
      </c>
      <c r="BR193" t="e">
        <f>物品!#REF!</f>
        <v>#REF!</v>
      </c>
      <c r="BS193" t="e">
        <f>物品!#REF!</f>
        <v>#REF!</v>
      </c>
      <c r="BT193" t="e">
        <f>物品!#REF!</f>
        <v>#REF!</v>
      </c>
      <c r="BU193" t="e">
        <f>物品!#REF!</f>
        <v>#REF!</v>
      </c>
      <c r="BV193" t="e">
        <f>物品!#REF!</f>
        <v>#REF!</v>
      </c>
      <c r="BW193" t="e">
        <f>物品!#REF!</f>
        <v>#REF!</v>
      </c>
      <c r="BX193" t="e">
        <f>物品!#REF!</f>
        <v>#REF!</v>
      </c>
      <c r="BY193" t="e">
        <f>物品!#REF!</f>
        <v>#REF!</v>
      </c>
      <c r="BZ193" t="e">
        <f>物品!#REF!</f>
        <v>#REF!</v>
      </c>
      <c r="CA193" t="e">
        <f t="shared" si="34"/>
        <v>#REF!</v>
      </c>
      <c r="CB193" t="e">
        <f t="shared" si="35"/>
        <v>#REF!</v>
      </c>
      <c r="CC193" t="e">
        <f t="shared" si="36"/>
        <v>#REF!</v>
      </c>
      <c r="CD193" t="e">
        <f t="shared" si="37"/>
        <v>#REF!</v>
      </c>
      <c r="CE193" t="e">
        <f t="shared" si="38"/>
        <v>#REF!</v>
      </c>
      <c r="CF193" t="e">
        <f t="shared" si="39"/>
        <v>#REF!</v>
      </c>
      <c r="CG193" t="e">
        <f t="shared" si="40"/>
        <v>#REF!</v>
      </c>
      <c r="CH193" t="e">
        <f t="shared" si="41"/>
        <v>#REF!</v>
      </c>
    </row>
    <row r="194" spans="1:86">
      <c r="A194" t="e">
        <f>物品!#REF!</f>
        <v>#REF!</v>
      </c>
      <c r="B194" t="e">
        <f>物品!#REF!</f>
        <v>#REF!</v>
      </c>
      <c r="C194" t="e">
        <f>物品!#REF!</f>
        <v>#REF!</v>
      </c>
      <c r="D194" t="e">
        <f>物品!#REF!</f>
        <v>#REF!</v>
      </c>
      <c r="E194" t="e">
        <f>物品!#REF!</f>
        <v>#REF!</v>
      </c>
      <c r="F194" t="e">
        <f>物品!#REF!</f>
        <v>#REF!</v>
      </c>
      <c r="G194" t="e">
        <f>物品!#REF!</f>
        <v>#REF!</v>
      </c>
      <c r="H194" t="e">
        <f>物品!#REF!</f>
        <v>#REF!</v>
      </c>
      <c r="I194" t="e">
        <f>物品!#REF!</f>
        <v>#REF!</v>
      </c>
      <c r="J194" t="e">
        <f>物品!#REF!</f>
        <v>#REF!</v>
      </c>
      <c r="K194" t="e">
        <f>物品!#REF!</f>
        <v>#REF!</v>
      </c>
      <c r="L194" t="e">
        <f>物品!#REF!</f>
        <v>#REF!</v>
      </c>
      <c r="M194" t="e">
        <f t="shared" si="28"/>
        <v>#REF!</v>
      </c>
      <c r="N194" t="e">
        <f>物品!#REF!</f>
        <v>#REF!</v>
      </c>
      <c r="O194" t="e">
        <f>物品!#REF!</f>
        <v>#REF!</v>
      </c>
      <c r="P194" t="e">
        <f>物品!#REF!</f>
        <v>#REF!</v>
      </c>
      <c r="Q194" t="e">
        <f>物品!#REF!</f>
        <v>#REF!</v>
      </c>
      <c r="R194" t="e">
        <f>物品!#REF!</f>
        <v>#REF!</v>
      </c>
      <c r="S194" t="e">
        <f>物品!#REF!</f>
        <v>#REF!</v>
      </c>
      <c r="T194" t="e">
        <f>物品!#REF!</f>
        <v>#REF!</v>
      </c>
      <c r="U194" t="e">
        <f>物品!#REF!</f>
        <v>#REF!</v>
      </c>
      <c r="V194" t="e">
        <f>物品!#REF!</f>
        <v>#REF!</v>
      </c>
      <c r="W194" t="e">
        <f>物品!#REF!</f>
        <v>#REF!</v>
      </c>
      <c r="X194" t="e">
        <f t="shared" si="29"/>
        <v>#REF!</v>
      </c>
      <c r="Y194" t="e">
        <f>物品!#REF!</f>
        <v>#REF!</v>
      </c>
      <c r="Z194" t="e">
        <f>物品!#REF!</f>
        <v>#REF!</v>
      </c>
      <c r="AA194" t="e">
        <f>物品!#REF!</f>
        <v>#REF!</v>
      </c>
      <c r="AB194" t="e">
        <f>物品!#REF!</f>
        <v>#REF!</v>
      </c>
      <c r="AC194" t="e">
        <f>物品!#REF!</f>
        <v>#REF!</v>
      </c>
      <c r="AD194" t="e">
        <f>物品!#REF!</f>
        <v>#REF!</v>
      </c>
      <c r="AE194" t="e">
        <f>物品!#REF!</f>
        <v>#REF!</v>
      </c>
      <c r="AF194" t="e">
        <f>物品!#REF!</f>
        <v>#REF!</v>
      </c>
      <c r="AG194" t="e">
        <f>物品!#REF!</f>
        <v>#REF!</v>
      </c>
      <c r="AH194" t="e">
        <f>物品!#REF!</f>
        <v>#REF!</v>
      </c>
      <c r="AI194" t="e">
        <f t="shared" si="30"/>
        <v>#REF!</v>
      </c>
      <c r="AJ194" t="e">
        <f>物品!#REF!</f>
        <v>#REF!</v>
      </c>
      <c r="AK194" t="e">
        <f>物品!#REF!</f>
        <v>#REF!</v>
      </c>
      <c r="AL194" t="e">
        <f>物品!#REF!</f>
        <v>#REF!</v>
      </c>
      <c r="AM194" t="e">
        <f>物品!#REF!</f>
        <v>#REF!</v>
      </c>
      <c r="AN194" t="e">
        <f>物品!#REF!</f>
        <v>#REF!</v>
      </c>
      <c r="AO194" t="e">
        <f>物品!#REF!</f>
        <v>#REF!</v>
      </c>
      <c r="AP194" t="e">
        <f>物品!#REF!</f>
        <v>#REF!</v>
      </c>
      <c r="AQ194" t="e">
        <f>物品!#REF!</f>
        <v>#REF!</v>
      </c>
      <c r="AR194" t="e">
        <f>物品!#REF!</f>
        <v>#REF!</v>
      </c>
      <c r="AS194" t="e">
        <f>物品!#REF!</f>
        <v>#REF!</v>
      </c>
      <c r="AT194" t="e">
        <f t="shared" si="31"/>
        <v>#REF!</v>
      </c>
      <c r="AU194" t="e">
        <f>物品!#REF!</f>
        <v>#REF!</v>
      </c>
      <c r="AV194" t="e">
        <f>物品!#REF!</f>
        <v>#REF!</v>
      </c>
      <c r="AW194" t="e">
        <f>物品!#REF!</f>
        <v>#REF!</v>
      </c>
      <c r="AX194" t="e">
        <f>物品!#REF!</f>
        <v>#REF!</v>
      </c>
      <c r="AY194" t="e">
        <f>物品!#REF!</f>
        <v>#REF!</v>
      </c>
      <c r="AZ194" t="e">
        <f>物品!#REF!</f>
        <v>#REF!</v>
      </c>
      <c r="BA194" t="e">
        <f>物品!#REF!</f>
        <v>#REF!</v>
      </c>
      <c r="BB194" t="e">
        <f>物品!#REF!</f>
        <v>#REF!</v>
      </c>
      <c r="BC194" t="e">
        <f>物品!#REF!</f>
        <v>#REF!</v>
      </c>
      <c r="BD194" t="e">
        <f>物品!#REF!</f>
        <v>#REF!</v>
      </c>
      <c r="BE194" t="e">
        <f t="shared" si="32"/>
        <v>#REF!</v>
      </c>
      <c r="BF194" t="e">
        <f>物品!#REF!</f>
        <v>#REF!</v>
      </c>
      <c r="BG194" t="e">
        <f>物品!#REF!</f>
        <v>#REF!</v>
      </c>
      <c r="BH194" t="e">
        <f>物品!#REF!</f>
        <v>#REF!</v>
      </c>
      <c r="BI194" t="e">
        <f>物品!#REF!</f>
        <v>#REF!</v>
      </c>
      <c r="BJ194" t="e">
        <f>物品!#REF!</f>
        <v>#REF!</v>
      </c>
      <c r="BK194" t="e">
        <f>物品!#REF!</f>
        <v>#REF!</v>
      </c>
      <c r="BL194" t="e">
        <f>物品!#REF!</f>
        <v>#REF!</v>
      </c>
      <c r="BM194" t="e">
        <f>物品!#REF!</f>
        <v>#REF!</v>
      </c>
      <c r="BN194" t="e">
        <f>物品!#REF!</f>
        <v>#REF!</v>
      </c>
      <c r="BO194" t="e">
        <f>物品!#REF!</f>
        <v>#REF!</v>
      </c>
      <c r="BP194" t="e">
        <f t="shared" si="33"/>
        <v>#REF!</v>
      </c>
      <c r="BQ194" t="e">
        <f>物品!#REF!</f>
        <v>#REF!</v>
      </c>
      <c r="BR194" t="e">
        <f>物品!#REF!</f>
        <v>#REF!</v>
      </c>
      <c r="BS194" t="e">
        <f>物品!#REF!</f>
        <v>#REF!</v>
      </c>
      <c r="BT194" t="e">
        <f>物品!#REF!</f>
        <v>#REF!</v>
      </c>
      <c r="BU194" t="e">
        <f>物品!#REF!</f>
        <v>#REF!</v>
      </c>
      <c r="BV194" t="e">
        <f>物品!#REF!</f>
        <v>#REF!</v>
      </c>
      <c r="BW194" t="e">
        <f>物品!#REF!</f>
        <v>#REF!</v>
      </c>
      <c r="BX194" t="e">
        <f>物品!#REF!</f>
        <v>#REF!</v>
      </c>
      <c r="BY194" t="e">
        <f>物品!#REF!</f>
        <v>#REF!</v>
      </c>
      <c r="BZ194" t="e">
        <f>物品!#REF!</f>
        <v>#REF!</v>
      </c>
      <c r="CA194" t="e">
        <f t="shared" si="34"/>
        <v>#REF!</v>
      </c>
      <c r="CB194" t="e">
        <f t="shared" si="35"/>
        <v>#REF!</v>
      </c>
      <c r="CC194" t="e">
        <f t="shared" si="36"/>
        <v>#REF!</v>
      </c>
      <c r="CD194" t="e">
        <f t="shared" si="37"/>
        <v>#REF!</v>
      </c>
      <c r="CE194" t="e">
        <f t="shared" si="38"/>
        <v>#REF!</v>
      </c>
      <c r="CF194" t="e">
        <f t="shared" si="39"/>
        <v>#REF!</v>
      </c>
      <c r="CG194" t="e">
        <f t="shared" si="40"/>
        <v>#REF!</v>
      </c>
      <c r="CH194" t="e">
        <f t="shared" si="41"/>
        <v>#REF!</v>
      </c>
    </row>
    <row r="195" spans="1:86">
      <c r="A195" t="e">
        <f>物品!#REF!</f>
        <v>#REF!</v>
      </c>
      <c r="B195" t="e">
        <f>物品!#REF!</f>
        <v>#REF!</v>
      </c>
      <c r="C195" t="e">
        <f>物品!#REF!</f>
        <v>#REF!</v>
      </c>
      <c r="D195" t="e">
        <f>物品!#REF!</f>
        <v>#REF!</v>
      </c>
      <c r="E195" t="e">
        <f>物品!#REF!</f>
        <v>#REF!</v>
      </c>
      <c r="F195" t="e">
        <f>物品!#REF!</f>
        <v>#REF!</v>
      </c>
      <c r="G195" t="e">
        <f>物品!#REF!</f>
        <v>#REF!</v>
      </c>
      <c r="H195" t="e">
        <f>物品!#REF!</f>
        <v>#REF!</v>
      </c>
      <c r="I195" t="e">
        <f>物品!#REF!</f>
        <v>#REF!</v>
      </c>
      <c r="J195" t="e">
        <f>物品!#REF!</f>
        <v>#REF!</v>
      </c>
      <c r="K195" t="e">
        <f>物品!#REF!</f>
        <v>#REF!</v>
      </c>
      <c r="L195" t="e">
        <f>物品!#REF!</f>
        <v>#REF!</v>
      </c>
      <c r="M195" t="e">
        <f t="shared" si="28"/>
        <v>#REF!</v>
      </c>
      <c r="N195" t="e">
        <f>物品!#REF!</f>
        <v>#REF!</v>
      </c>
      <c r="O195" t="e">
        <f>物品!#REF!</f>
        <v>#REF!</v>
      </c>
      <c r="P195" t="e">
        <f>物品!#REF!</f>
        <v>#REF!</v>
      </c>
      <c r="Q195" t="e">
        <f>物品!#REF!</f>
        <v>#REF!</v>
      </c>
      <c r="R195" t="e">
        <f>物品!#REF!</f>
        <v>#REF!</v>
      </c>
      <c r="S195" t="e">
        <f>物品!#REF!</f>
        <v>#REF!</v>
      </c>
      <c r="T195" t="e">
        <f>物品!#REF!</f>
        <v>#REF!</v>
      </c>
      <c r="U195" t="e">
        <f>物品!#REF!</f>
        <v>#REF!</v>
      </c>
      <c r="V195" t="e">
        <f>物品!#REF!</f>
        <v>#REF!</v>
      </c>
      <c r="W195" t="e">
        <f>物品!#REF!</f>
        <v>#REF!</v>
      </c>
      <c r="X195" t="e">
        <f t="shared" si="29"/>
        <v>#REF!</v>
      </c>
      <c r="Y195" t="e">
        <f>物品!#REF!</f>
        <v>#REF!</v>
      </c>
      <c r="Z195" t="e">
        <f>物品!#REF!</f>
        <v>#REF!</v>
      </c>
      <c r="AA195" t="e">
        <f>物品!#REF!</f>
        <v>#REF!</v>
      </c>
      <c r="AB195" t="e">
        <f>物品!#REF!</f>
        <v>#REF!</v>
      </c>
      <c r="AC195" t="e">
        <f>物品!#REF!</f>
        <v>#REF!</v>
      </c>
      <c r="AD195" t="e">
        <f>物品!#REF!</f>
        <v>#REF!</v>
      </c>
      <c r="AE195" t="e">
        <f>物品!#REF!</f>
        <v>#REF!</v>
      </c>
      <c r="AF195" t="e">
        <f>物品!#REF!</f>
        <v>#REF!</v>
      </c>
      <c r="AG195" t="e">
        <f>物品!#REF!</f>
        <v>#REF!</v>
      </c>
      <c r="AH195" t="e">
        <f>物品!#REF!</f>
        <v>#REF!</v>
      </c>
      <c r="AI195" t="e">
        <f t="shared" si="30"/>
        <v>#REF!</v>
      </c>
      <c r="AJ195" t="e">
        <f>物品!#REF!</f>
        <v>#REF!</v>
      </c>
      <c r="AK195" t="e">
        <f>物品!#REF!</f>
        <v>#REF!</v>
      </c>
      <c r="AL195" t="e">
        <f>物品!#REF!</f>
        <v>#REF!</v>
      </c>
      <c r="AM195" t="e">
        <f>物品!#REF!</f>
        <v>#REF!</v>
      </c>
      <c r="AN195" t="e">
        <f>物品!#REF!</f>
        <v>#REF!</v>
      </c>
      <c r="AO195" t="e">
        <f>物品!#REF!</f>
        <v>#REF!</v>
      </c>
      <c r="AP195" t="e">
        <f>物品!#REF!</f>
        <v>#REF!</v>
      </c>
      <c r="AQ195" t="e">
        <f>物品!#REF!</f>
        <v>#REF!</v>
      </c>
      <c r="AR195" t="e">
        <f>物品!#REF!</f>
        <v>#REF!</v>
      </c>
      <c r="AS195" t="e">
        <f>物品!#REF!</f>
        <v>#REF!</v>
      </c>
      <c r="AT195" t="e">
        <f t="shared" si="31"/>
        <v>#REF!</v>
      </c>
      <c r="AU195" t="e">
        <f>物品!#REF!</f>
        <v>#REF!</v>
      </c>
      <c r="AV195" t="e">
        <f>物品!#REF!</f>
        <v>#REF!</v>
      </c>
      <c r="AW195" t="e">
        <f>物品!#REF!</f>
        <v>#REF!</v>
      </c>
      <c r="AX195" t="e">
        <f>物品!#REF!</f>
        <v>#REF!</v>
      </c>
      <c r="AY195" t="e">
        <f>物品!#REF!</f>
        <v>#REF!</v>
      </c>
      <c r="AZ195" t="e">
        <f>物品!#REF!</f>
        <v>#REF!</v>
      </c>
      <c r="BA195" t="e">
        <f>物品!#REF!</f>
        <v>#REF!</v>
      </c>
      <c r="BB195" t="e">
        <f>物品!#REF!</f>
        <v>#REF!</v>
      </c>
      <c r="BC195" t="e">
        <f>物品!#REF!</f>
        <v>#REF!</v>
      </c>
      <c r="BD195" t="e">
        <f>物品!#REF!</f>
        <v>#REF!</v>
      </c>
      <c r="BE195" t="e">
        <f t="shared" si="32"/>
        <v>#REF!</v>
      </c>
      <c r="BF195" t="e">
        <f>物品!#REF!</f>
        <v>#REF!</v>
      </c>
      <c r="BG195" t="e">
        <f>物品!#REF!</f>
        <v>#REF!</v>
      </c>
      <c r="BH195" t="e">
        <f>物品!#REF!</f>
        <v>#REF!</v>
      </c>
      <c r="BI195" t="e">
        <f>物品!#REF!</f>
        <v>#REF!</v>
      </c>
      <c r="BJ195" t="e">
        <f>物品!#REF!</f>
        <v>#REF!</v>
      </c>
      <c r="BK195" t="e">
        <f>物品!#REF!</f>
        <v>#REF!</v>
      </c>
      <c r="BL195" t="e">
        <f>物品!#REF!</f>
        <v>#REF!</v>
      </c>
      <c r="BM195" t="e">
        <f>物品!#REF!</f>
        <v>#REF!</v>
      </c>
      <c r="BN195" t="e">
        <f>物品!#REF!</f>
        <v>#REF!</v>
      </c>
      <c r="BO195" t="e">
        <f>物品!#REF!</f>
        <v>#REF!</v>
      </c>
      <c r="BP195" t="e">
        <f t="shared" si="33"/>
        <v>#REF!</v>
      </c>
      <c r="BQ195" t="e">
        <f>物品!#REF!</f>
        <v>#REF!</v>
      </c>
      <c r="BR195" t="e">
        <f>物品!#REF!</f>
        <v>#REF!</v>
      </c>
      <c r="BS195" t="e">
        <f>物品!#REF!</f>
        <v>#REF!</v>
      </c>
      <c r="BT195" t="e">
        <f>物品!#REF!</f>
        <v>#REF!</v>
      </c>
      <c r="BU195" t="e">
        <f>物品!#REF!</f>
        <v>#REF!</v>
      </c>
      <c r="BV195" t="e">
        <f>物品!#REF!</f>
        <v>#REF!</v>
      </c>
      <c r="BW195" t="e">
        <f>物品!#REF!</f>
        <v>#REF!</v>
      </c>
      <c r="BX195" t="e">
        <f>物品!#REF!</f>
        <v>#REF!</v>
      </c>
      <c r="BY195" t="e">
        <f>物品!#REF!</f>
        <v>#REF!</v>
      </c>
      <c r="BZ195" t="e">
        <f>物品!#REF!</f>
        <v>#REF!</v>
      </c>
      <c r="CA195" t="e">
        <f t="shared" si="34"/>
        <v>#REF!</v>
      </c>
      <c r="CB195" t="e">
        <f t="shared" si="35"/>
        <v>#REF!</v>
      </c>
      <c r="CC195" t="e">
        <f t="shared" si="36"/>
        <v>#REF!</v>
      </c>
      <c r="CD195" t="e">
        <f t="shared" si="37"/>
        <v>#REF!</v>
      </c>
      <c r="CE195" t="e">
        <f t="shared" si="38"/>
        <v>#REF!</v>
      </c>
      <c r="CF195" t="e">
        <f t="shared" si="39"/>
        <v>#REF!</v>
      </c>
      <c r="CG195" t="e">
        <f t="shared" si="40"/>
        <v>#REF!</v>
      </c>
      <c r="CH195" t="e">
        <f t="shared" si="41"/>
        <v>#REF!</v>
      </c>
    </row>
    <row r="196" spans="1:86">
      <c r="A196" t="e">
        <f>物品!#REF!</f>
        <v>#REF!</v>
      </c>
      <c r="B196" t="e">
        <f>物品!#REF!</f>
        <v>#REF!</v>
      </c>
      <c r="C196" t="e">
        <f>物品!#REF!</f>
        <v>#REF!</v>
      </c>
      <c r="D196" t="e">
        <f>物品!#REF!</f>
        <v>#REF!</v>
      </c>
      <c r="E196" t="e">
        <f>物品!#REF!</f>
        <v>#REF!</v>
      </c>
      <c r="F196" t="e">
        <f>物品!#REF!</f>
        <v>#REF!</v>
      </c>
      <c r="G196" t="e">
        <f>物品!#REF!</f>
        <v>#REF!</v>
      </c>
      <c r="H196" t="e">
        <f>物品!#REF!</f>
        <v>#REF!</v>
      </c>
      <c r="I196" t="e">
        <f>物品!#REF!</f>
        <v>#REF!</v>
      </c>
      <c r="J196" t="e">
        <f>物品!#REF!</f>
        <v>#REF!</v>
      </c>
      <c r="K196" t="e">
        <f>物品!#REF!</f>
        <v>#REF!</v>
      </c>
      <c r="L196" t="e">
        <f>物品!#REF!</f>
        <v>#REF!</v>
      </c>
      <c r="M196" t="e">
        <f t="shared" ref="M196:M259" si="42">"InitUnitState('"&amp;$A196&amp;"',"&amp;C196&amp;","&amp;D196&amp;","&amp;E196&amp;","&amp;F196&amp;","&amp;G196&amp;","&amp;H196&amp;","&amp;I196&amp;","&amp;J196&amp;","&amp;K196&amp;","&amp;L196&amp;")"</f>
        <v>#REF!</v>
      </c>
      <c r="N196" t="e">
        <f>物品!#REF!</f>
        <v>#REF!</v>
      </c>
      <c r="O196" t="e">
        <f>物品!#REF!</f>
        <v>#REF!</v>
      </c>
      <c r="P196" t="e">
        <f>物品!#REF!</f>
        <v>#REF!</v>
      </c>
      <c r="Q196" t="e">
        <f>物品!#REF!</f>
        <v>#REF!</v>
      </c>
      <c r="R196" t="e">
        <f>物品!#REF!</f>
        <v>#REF!</v>
      </c>
      <c r="S196" t="e">
        <f>物品!#REF!</f>
        <v>#REF!</v>
      </c>
      <c r="T196" t="e">
        <f>物品!#REF!</f>
        <v>#REF!</v>
      </c>
      <c r="U196" t="e">
        <f>物品!#REF!</f>
        <v>#REF!</v>
      </c>
      <c r="V196" t="e">
        <f>物品!#REF!</f>
        <v>#REF!</v>
      </c>
      <c r="W196" t="e">
        <f>物品!#REF!</f>
        <v>#REF!</v>
      </c>
      <c r="X196" t="e">
        <f t="shared" ref="X196:X259" si="43">"InitUnitNormal('"&amp;$A196&amp;"',"&amp;N196&amp;","&amp;O196&amp;","&amp;P196&amp;","&amp;Q196&amp;","&amp;R196&amp;","&amp;S196&amp;","&amp;T196&amp;","&amp;U196&amp;","&amp;V196&amp;","&amp;W196&amp;")"</f>
        <v>#REF!</v>
      </c>
      <c r="Y196" t="e">
        <f>物品!#REF!</f>
        <v>#REF!</v>
      </c>
      <c r="Z196" t="e">
        <f>物品!#REF!</f>
        <v>#REF!</v>
      </c>
      <c r="AA196" t="e">
        <f>物品!#REF!</f>
        <v>#REF!</v>
      </c>
      <c r="AB196" t="e">
        <f>物品!#REF!</f>
        <v>#REF!</v>
      </c>
      <c r="AC196" t="e">
        <f>物品!#REF!</f>
        <v>#REF!</v>
      </c>
      <c r="AD196" t="e">
        <f>物品!#REF!</f>
        <v>#REF!</v>
      </c>
      <c r="AE196" t="e">
        <f>物品!#REF!</f>
        <v>#REF!</v>
      </c>
      <c r="AF196" t="e">
        <f>物品!#REF!</f>
        <v>#REF!</v>
      </c>
      <c r="AG196" t="e">
        <f>物品!#REF!</f>
        <v>#REF!</v>
      </c>
      <c r="AH196" t="e">
        <f>物品!#REF!</f>
        <v>#REF!</v>
      </c>
      <c r="AI196" t="e">
        <f t="shared" ref="AI196:AI259" si="44">"InitUnitMagic('"&amp;$A196&amp;"',"&amp;Y196&amp;","&amp;Z196&amp;","&amp;AA196&amp;","&amp;AB196&amp;","&amp;AC196&amp;","&amp;AD196&amp;","&amp;AE196&amp;","&amp;AF196&amp;","&amp;AG196&amp;","&amp;AH196&amp;")"</f>
        <v>#REF!</v>
      </c>
      <c r="AJ196" t="e">
        <f>物品!#REF!</f>
        <v>#REF!</v>
      </c>
      <c r="AK196" t="e">
        <f>物品!#REF!</f>
        <v>#REF!</v>
      </c>
      <c r="AL196" t="e">
        <f>物品!#REF!</f>
        <v>#REF!</v>
      </c>
      <c r="AM196" t="e">
        <f>物品!#REF!</f>
        <v>#REF!</v>
      </c>
      <c r="AN196" t="e">
        <f>物品!#REF!</f>
        <v>#REF!</v>
      </c>
      <c r="AO196" t="e">
        <f>物品!#REF!</f>
        <v>#REF!</v>
      </c>
      <c r="AP196" t="e">
        <f>物品!#REF!</f>
        <v>#REF!</v>
      </c>
      <c r="AQ196" t="e">
        <f>物品!#REF!</f>
        <v>#REF!</v>
      </c>
      <c r="AR196" t="e">
        <f>物品!#REF!</f>
        <v>#REF!</v>
      </c>
      <c r="AS196" t="e">
        <f>物品!#REF!</f>
        <v>#REF!</v>
      </c>
      <c r="AT196" t="e">
        <f t="shared" ref="AT196:AT259" si="45">"InitUnitAdd('"&amp;$A196&amp;"',"&amp;AJ196&amp;","&amp;AK196&amp;","&amp;AL196&amp;","&amp;AM196&amp;","&amp;AN196&amp;","&amp;AO196&amp;","&amp;AP196&amp;","&amp;AQ196&amp;","&amp;AR196&amp;","&amp;AS196&amp;")"</f>
        <v>#REF!</v>
      </c>
      <c r="AU196" t="e">
        <f>物品!#REF!</f>
        <v>#REF!</v>
      </c>
      <c r="AV196" t="e">
        <f>物品!#REF!</f>
        <v>#REF!</v>
      </c>
      <c r="AW196" t="e">
        <f>物品!#REF!</f>
        <v>#REF!</v>
      </c>
      <c r="AX196" t="e">
        <f>物品!#REF!</f>
        <v>#REF!</v>
      </c>
      <c r="AY196" t="e">
        <f>物品!#REF!</f>
        <v>#REF!</v>
      </c>
      <c r="AZ196" t="e">
        <f>物品!#REF!</f>
        <v>#REF!</v>
      </c>
      <c r="BA196" t="e">
        <f>物品!#REF!</f>
        <v>#REF!</v>
      </c>
      <c r="BB196" t="e">
        <f>物品!#REF!</f>
        <v>#REF!</v>
      </c>
      <c r="BC196" t="e">
        <f>物品!#REF!</f>
        <v>#REF!</v>
      </c>
      <c r="BD196" t="e">
        <f>物品!#REF!</f>
        <v>#REF!</v>
      </c>
      <c r="BE196" t="e">
        <f t="shared" ref="BE196:BE259" si="46">"InitUnitStateTime('"&amp;$A196&amp;"',"&amp;AU196&amp;","&amp;AV196&amp;","&amp;AW196&amp;","&amp;AX196&amp;","&amp;AY196&amp;","&amp;AZ196&amp;","&amp;BA196&amp;","&amp;BB196&amp;","&amp;BC196&amp;","&amp;BD196&amp;")"</f>
        <v>#REF!</v>
      </c>
      <c r="BF196" t="e">
        <f>物品!#REF!</f>
        <v>#REF!</v>
      </c>
      <c r="BG196" t="e">
        <f>物品!#REF!</f>
        <v>#REF!</v>
      </c>
      <c r="BH196" t="e">
        <f>物品!#REF!</f>
        <v>#REF!</v>
      </c>
      <c r="BI196" t="e">
        <f>物品!#REF!</f>
        <v>#REF!</v>
      </c>
      <c r="BJ196" t="e">
        <f>物品!#REF!</f>
        <v>#REF!</v>
      </c>
      <c r="BK196" t="e">
        <f>物品!#REF!</f>
        <v>#REF!</v>
      </c>
      <c r="BL196" t="e">
        <f>物品!#REF!</f>
        <v>#REF!</v>
      </c>
      <c r="BM196" t="e">
        <f>物品!#REF!</f>
        <v>#REF!</v>
      </c>
      <c r="BN196" t="e">
        <f>物品!#REF!</f>
        <v>#REF!</v>
      </c>
      <c r="BO196" t="e">
        <f>物品!#REF!</f>
        <v>#REF!</v>
      </c>
      <c r="BP196" t="e">
        <f t="shared" ref="BP196:BP259" si="47">"InitUnitStateAttack('"&amp;$A196&amp;"',"&amp;BF196&amp;","&amp;BG196&amp;","&amp;BH196&amp;","&amp;BI196&amp;","&amp;BJ196&amp;","&amp;BK196&amp;","&amp;BL196&amp;","&amp;BM196&amp;","&amp;BN196&amp;","&amp;BO196&amp;")"</f>
        <v>#REF!</v>
      </c>
      <c r="BQ196" t="e">
        <f>物品!#REF!</f>
        <v>#REF!</v>
      </c>
      <c r="BR196" t="e">
        <f>物品!#REF!</f>
        <v>#REF!</v>
      </c>
      <c r="BS196" t="e">
        <f>物品!#REF!</f>
        <v>#REF!</v>
      </c>
      <c r="BT196" t="e">
        <f>物品!#REF!</f>
        <v>#REF!</v>
      </c>
      <c r="BU196" t="e">
        <f>物品!#REF!</f>
        <v>#REF!</v>
      </c>
      <c r="BV196" t="e">
        <f>物品!#REF!</f>
        <v>#REF!</v>
      </c>
      <c r="BW196" t="e">
        <f>物品!#REF!</f>
        <v>#REF!</v>
      </c>
      <c r="BX196" t="e">
        <f>物品!#REF!</f>
        <v>#REF!</v>
      </c>
      <c r="BY196" t="e">
        <f>物品!#REF!</f>
        <v>#REF!</v>
      </c>
      <c r="BZ196" t="e">
        <f>物品!#REF!</f>
        <v>#REF!</v>
      </c>
      <c r="CA196" t="e">
        <f t="shared" ref="CA196:CA259" si="48">"InitUnitStateUpUp('"&amp;$A196&amp;"',"&amp;BQ196&amp;","&amp;BR196&amp;","&amp;BS196&amp;","&amp;BT196&amp;","&amp;BU196&amp;","&amp;BV196&amp;","&amp;BW196&amp;","&amp;BX196&amp;","&amp;BY196&amp;","&amp;BZ196&amp;")"</f>
        <v>#REF!</v>
      </c>
      <c r="CB196" t="e">
        <f t="shared" ref="CB196:CB259" si="49">IF(ISERROR(FIND(",0,0,0,0,0,0,0,0,0,0)",M196)),M196,"")</f>
        <v>#REF!</v>
      </c>
      <c r="CC196" t="e">
        <f t="shared" ref="CC196:CC259" si="50">IF(ISERROR(FIND(",0,0,0,0,0,0,0,0,0,0)",X196)),X196,"")</f>
        <v>#REF!</v>
      </c>
      <c r="CD196" t="e">
        <f t="shared" ref="CD196:CD259" si="51">IF(ISERROR(FIND(",0,0,0,0,0,0,0,0,0,0)",AI196)),AI196,"")</f>
        <v>#REF!</v>
      </c>
      <c r="CE196" t="e">
        <f t="shared" ref="CE196:CE259" si="52">IF(ISERROR(FIND(",0,0,0,0,0,0,0,0,0,0)",AT196)),AT196,"")</f>
        <v>#REF!</v>
      </c>
      <c r="CF196" t="e">
        <f t="shared" ref="CF196:CF259" si="53">IF(ISERROR(FIND(",0,0,0,0,0,0,0,0,0,0)",BE196)),BE196,"")</f>
        <v>#REF!</v>
      </c>
      <c r="CG196" t="e">
        <f t="shared" ref="CG196:CG259" si="54">IF(ISERROR(FIND(",0,0,0,0,0,0,0,0,0,0)",BP196)),BP196,"")</f>
        <v>#REF!</v>
      </c>
      <c r="CH196" t="e">
        <f t="shared" ref="CH196:CH259" si="55">IF(ISERROR(FIND(",0,0,0,0,0,0,0,0,0,0)",CA196)),CA196,"")</f>
        <v>#REF!</v>
      </c>
    </row>
    <row r="197" spans="1:86">
      <c r="A197" t="e">
        <f>物品!#REF!</f>
        <v>#REF!</v>
      </c>
      <c r="B197" t="e">
        <f>物品!#REF!</f>
        <v>#REF!</v>
      </c>
      <c r="C197" t="e">
        <f>物品!#REF!</f>
        <v>#REF!</v>
      </c>
      <c r="D197" t="e">
        <f>物品!#REF!</f>
        <v>#REF!</v>
      </c>
      <c r="E197" t="e">
        <f>物品!#REF!</f>
        <v>#REF!</v>
      </c>
      <c r="F197" t="e">
        <f>物品!#REF!</f>
        <v>#REF!</v>
      </c>
      <c r="G197" t="e">
        <f>物品!#REF!</f>
        <v>#REF!</v>
      </c>
      <c r="H197" t="e">
        <f>物品!#REF!</f>
        <v>#REF!</v>
      </c>
      <c r="I197" t="e">
        <f>物品!#REF!</f>
        <v>#REF!</v>
      </c>
      <c r="J197" t="e">
        <f>物品!#REF!</f>
        <v>#REF!</v>
      </c>
      <c r="K197" t="e">
        <f>物品!#REF!</f>
        <v>#REF!</v>
      </c>
      <c r="L197" t="e">
        <f>物品!#REF!</f>
        <v>#REF!</v>
      </c>
      <c r="M197" t="e">
        <f t="shared" si="42"/>
        <v>#REF!</v>
      </c>
      <c r="N197" t="e">
        <f>物品!#REF!</f>
        <v>#REF!</v>
      </c>
      <c r="O197" t="e">
        <f>物品!#REF!</f>
        <v>#REF!</v>
      </c>
      <c r="P197" t="e">
        <f>物品!#REF!</f>
        <v>#REF!</v>
      </c>
      <c r="Q197" t="e">
        <f>物品!#REF!</f>
        <v>#REF!</v>
      </c>
      <c r="R197" t="e">
        <f>物品!#REF!</f>
        <v>#REF!</v>
      </c>
      <c r="S197" t="e">
        <f>物品!#REF!</f>
        <v>#REF!</v>
      </c>
      <c r="T197" t="e">
        <f>物品!#REF!</f>
        <v>#REF!</v>
      </c>
      <c r="U197" t="e">
        <f>物品!#REF!</f>
        <v>#REF!</v>
      </c>
      <c r="V197" t="e">
        <f>物品!#REF!</f>
        <v>#REF!</v>
      </c>
      <c r="W197" t="e">
        <f>物品!#REF!</f>
        <v>#REF!</v>
      </c>
      <c r="X197" t="e">
        <f t="shared" si="43"/>
        <v>#REF!</v>
      </c>
      <c r="Y197" t="e">
        <f>物品!#REF!</f>
        <v>#REF!</v>
      </c>
      <c r="Z197" t="e">
        <f>物品!#REF!</f>
        <v>#REF!</v>
      </c>
      <c r="AA197" t="e">
        <f>物品!#REF!</f>
        <v>#REF!</v>
      </c>
      <c r="AB197" t="e">
        <f>物品!#REF!</f>
        <v>#REF!</v>
      </c>
      <c r="AC197" t="e">
        <f>物品!#REF!</f>
        <v>#REF!</v>
      </c>
      <c r="AD197" t="e">
        <f>物品!#REF!</f>
        <v>#REF!</v>
      </c>
      <c r="AE197" t="e">
        <f>物品!#REF!</f>
        <v>#REF!</v>
      </c>
      <c r="AF197" t="e">
        <f>物品!#REF!</f>
        <v>#REF!</v>
      </c>
      <c r="AG197" t="e">
        <f>物品!#REF!</f>
        <v>#REF!</v>
      </c>
      <c r="AH197" t="e">
        <f>物品!#REF!</f>
        <v>#REF!</v>
      </c>
      <c r="AI197" t="e">
        <f t="shared" si="44"/>
        <v>#REF!</v>
      </c>
      <c r="AJ197" t="e">
        <f>物品!#REF!</f>
        <v>#REF!</v>
      </c>
      <c r="AK197" t="e">
        <f>物品!#REF!</f>
        <v>#REF!</v>
      </c>
      <c r="AL197" t="e">
        <f>物品!#REF!</f>
        <v>#REF!</v>
      </c>
      <c r="AM197" t="e">
        <f>物品!#REF!</f>
        <v>#REF!</v>
      </c>
      <c r="AN197" t="e">
        <f>物品!#REF!</f>
        <v>#REF!</v>
      </c>
      <c r="AO197" t="e">
        <f>物品!#REF!</f>
        <v>#REF!</v>
      </c>
      <c r="AP197" t="e">
        <f>物品!#REF!</f>
        <v>#REF!</v>
      </c>
      <c r="AQ197" t="e">
        <f>物品!#REF!</f>
        <v>#REF!</v>
      </c>
      <c r="AR197" t="e">
        <f>物品!#REF!</f>
        <v>#REF!</v>
      </c>
      <c r="AS197" t="e">
        <f>物品!#REF!</f>
        <v>#REF!</v>
      </c>
      <c r="AT197" t="e">
        <f t="shared" si="45"/>
        <v>#REF!</v>
      </c>
      <c r="AU197" t="e">
        <f>物品!#REF!</f>
        <v>#REF!</v>
      </c>
      <c r="AV197" t="e">
        <f>物品!#REF!</f>
        <v>#REF!</v>
      </c>
      <c r="AW197" t="e">
        <f>物品!#REF!</f>
        <v>#REF!</v>
      </c>
      <c r="AX197" t="e">
        <f>物品!#REF!</f>
        <v>#REF!</v>
      </c>
      <c r="AY197" t="e">
        <f>物品!#REF!</f>
        <v>#REF!</v>
      </c>
      <c r="AZ197" t="e">
        <f>物品!#REF!</f>
        <v>#REF!</v>
      </c>
      <c r="BA197" t="e">
        <f>物品!#REF!</f>
        <v>#REF!</v>
      </c>
      <c r="BB197" t="e">
        <f>物品!#REF!</f>
        <v>#REF!</v>
      </c>
      <c r="BC197" t="e">
        <f>物品!#REF!</f>
        <v>#REF!</v>
      </c>
      <c r="BD197" t="e">
        <f>物品!#REF!</f>
        <v>#REF!</v>
      </c>
      <c r="BE197" t="e">
        <f t="shared" si="46"/>
        <v>#REF!</v>
      </c>
      <c r="BF197" t="e">
        <f>物品!#REF!</f>
        <v>#REF!</v>
      </c>
      <c r="BG197" t="e">
        <f>物品!#REF!</f>
        <v>#REF!</v>
      </c>
      <c r="BH197" t="e">
        <f>物品!#REF!</f>
        <v>#REF!</v>
      </c>
      <c r="BI197" t="e">
        <f>物品!#REF!</f>
        <v>#REF!</v>
      </c>
      <c r="BJ197" t="e">
        <f>物品!#REF!</f>
        <v>#REF!</v>
      </c>
      <c r="BK197" t="e">
        <f>物品!#REF!</f>
        <v>#REF!</v>
      </c>
      <c r="BL197" t="e">
        <f>物品!#REF!</f>
        <v>#REF!</v>
      </c>
      <c r="BM197" t="e">
        <f>物品!#REF!</f>
        <v>#REF!</v>
      </c>
      <c r="BN197" t="e">
        <f>物品!#REF!</f>
        <v>#REF!</v>
      </c>
      <c r="BO197" t="e">
        <f>物品!#REF!</f>
        <v>#REF!</v>
      </c>
      <c r="BP197" t="e">
        <f t="shared" si="47"/>
        <v>#REF!</v>
      </c>
      <c r="BQ197" t="e">
        <f>物品!#REF!</f>
        <v>#REF!</v>
      </c>
      <c r="BR197" t="e">
        <f>物品!#REF!</f>
        <v>#REF!</v>
      </c>
      <c r="BS197" t="e">
        <f>物品!#REF!</f>
        <v>#REF!</v>
      </c>
      <c r="BT197" t="e">
        <f>物品!#REF!</f>
        <v>#REF!</v>
      </c>
      <c r="BU197" t="e">
        <f>物品!#REF!</f>
        <v>#REF!</v>
      </c>
      <c r="BV197" t="e">
        <f>物品!#REF!</f>
        <v>#REF!</v>
      </c>
      <c r="BW197" t="e">
        <f>物品!#REF!</f>
        <v>#REF!</v>
      </c>
      <c r="BX197" t="e">
        <f>物品!#REF!</f>
        <v>#REF!</v>
      </c>
      <c r="BY197" t="e">
        <f>物品!#REF!</f>
        <v>#REF!</v>
      </c>
      <c r="BZ197" t="e">
        <f>物品!#REF!</f>
        <v>#REF!</v>
      </c>
      <c r="CA197" t="e">
        <f t="shared" si="48"/>
        <v>#REF!</v>
      </c>
      <c r="CB197" t="e">
        <f t="shared" si="49"/>
        <v>#REF!</v>
      </c>
      <c r="CC197" t="e">
        <f t="shared" si="50"/>
        <v>#REF!</v>
      </c>
      <c r="CD197" t="e">
        <f t="shared" si="51"/>
        <v>#REF!</v>
      </c>
      <c r="CE197" t="e">
        <f t="shared" si="52"/>
        <v>#REF!</v>
      </c>
      <c r="CF197" t="e">
        <f t="shared" si="53"/>
        <v>#REF!</v>
      </c>
      <c r="CG197" t="e">
        <f t="shared" si="54"/>
        <v>#REF!</v>
      </c>
      <c r="CH197" t="e">
        <f t="shared" si="55"/>
        <v>#REF!</v>
      </c>
    </row>
    <row r="198" spans="1:86">
      <c r="A198" t="e">
        <f>物品!#REF!</f>
        <v>#REF!</v>
      </c>
      <c r="B198" t="e">
        <f>物品!#REF!</f>
        <v>#REF!</v>
      </c>
      <c r="C198" t="e">
        <f>物品!#REF!</f>
        <v>#REF!</v>
      </c>
      <c r="D198" t="e">
        <f>物品!#REF!</f>
        <v>#REF!</v>
      </c>
      <c r="E198" t="e">
        <f>物品!#REF!</f>
        <v>#REF!</v>
      </c>
      <c r="F198" t="e">
        <f>物品!#REF!</f>
        <v>#REF!</v>
      </c>
      <c r="G198" t="e">
        <f>物品!#REF!</f>
        <v>#REF!</v>
      </c>
      <c r="H198" t="e">
        <f>物品!#REF!</f>
        <v>#REF!</v>
      </c>
      <c r="I198" t="e">
        <f>物品!#REF!</f>
        <v>#REF!</v>
      </c>
      <c r="J198" t="e">
        <f>物品!#REF!</f>
        <v>#REF!</v>
      </c>
      <c r="K198" t="e">
        <f>物品!#REF!</f>
        <v>#REF!</v>
      </c>
      <c r="L198" t="e">
        <f>物品!#REF!</f>
        <v>#REF!</v>
      </c>
      <c r="M198" t="e">
        <f t="shared" si="42"/>
        <v>#REF!</v>
      </c>
      <c r="N198" t="e">
        <f>物品!#REF!</f>
        <v>#REF!</v>
      </c>
      <c r="O198" t="e">
        <f>物品!#REF!</f>
        <v>#REF!</v>
      </c>
      <c r="P198" t="e">
        <f>物品!#REF!</f>
        <v>#REF!</v>
      </c>
      <c r="Q198" t="e">
        <f>物品!#REF!</f>
        <v>#REF!</v>
      </c>
      <c r="R198" t="e">
        <f>物品!#REF!</f>
        <v>#REF!</v>
      </c>
      <c r="S198" t="e">
        <f>物品!#REF!</f>
        <v>#REF!</v>
      </c>
      <c r="T198" t="e">
        <f>物品!#REF!</f>
        <v>#REF!</v>
      </c>
      <c r="U198" t="e">
        <f>物品!#REF!</f>
        <v>#REF!</v>
      </c>
      <c r="V198" t="e">
        <f>物品!#REF!</f>
        <v>#REF!</v>
      </c>
      <c r="W198" t="e">
        <f>物品!#REF!</f>
        <v>#REF!</v>
      </c>
      <c r="X198" t="e">
        <f t="shared" si="43"/>
        <v>#REF!</v>
      </c>
      <c r="Y198" t="e">
        <f>物品!#REF!</f>
        <v>#REF!</v>
      </c>
      <c r="Z198" t="e">
        <f>物品!#REF!</f>
        <v>#REF!</v>
      </c>
      <c r="AA198" t="e">
        <f>物品!#REF!</f>
        <v>#REF!</v>
      </c>
      <c r="AB198" t="e">
        <f>物品!#REF!</f>
        <v>#REF!</v>
      </c>
      <c r="AC198" t="e">
        <f>物品!#REF!</f>
        <v>#REF!</v>
      </c>
      <c r="AD198" t="e">
        <f>物品!#REF!</f>
        <v>#REF!</v>
      </c>
      <c r="AE198" t="e">
        <f>物品!#REF!</f>
        <v>#REF!</v>
      </c>
      <c r="AF198" t="e">
        <f>物品!#REF!</f>
        <v>#REF!</v>
      </c>
      <c r="AG198" t="e">
        <f>物品!#REF!</f>
        <v>#REF!</v>
      </c>
      <c r="AH198" t="e">
        <f>物品!#REF!</f>
        <v>#REF!</v>
      </c>
      <c r="AI198" t="e">
        <f t="shared" si="44"/>
        <v>#REF!</v>
      </c>
      <c r="AJ198" t="e">
        <f>物品!#REF!</f>
        <v>#REF!</v>
      </c>
      <c r="AK198" t="e">
        <f>物品!#REF!</f>
        <v>#REF!</v>
      </c>
      <c r="AL198" t="e">
        <f>物品!#REF!</f>
        <v>#REF!</v>
      </c>
      <c r="AM198" t="e">
        <f>物品!#REF!</f>
        <v>#REF!</v>
      </c>
      <c r="AN198" t="e">
        <f>物品!#REF!</f>
        <v>#REF!</v>
      </c>
      <c r="AO198" t="e">
        <f>物品!#REF!</f>
        <v>#REF!</v>
      </c>
      <c r="AP198" t="e">
        <f>物品!#REF!</f>
        <v>#REF!</v>
      </c>
      <c r="AQ198" t="e">
        <f>物品!#REF!</f>
        <v>#REF!</v>
      </c>
      <c r="AR198" t="e">
        <f>物品!#REF!</f>
        <v>#REF!</v>
      </c>
      <c r="AS198" t="e">
        <f>物品!#REF!</f>
        <v>#REF!</v>
      </c>
      <c r="AT198" t="e">
        <f t="shared" si="45"/>
        <v>#REF!</v>
      </c>
      <c r="AU198" t="e">
        <f>物品!#REF!</f>
        <v>#REF!</v>
      </c>
      <c r="AV198" t="e">
        <f>物品!#REF!</f>
        <v>#REF!</v>
      </c>
      <c r="AW198" t="e">
        <f>物品!#REF!</f>
        <v>#REF!</v>
      </c>
      <c r="AX198" t="e">
        <f>物品!#REF!</f>
        <v>#REF!</v>
      </c>
      <c r="AY198" t="e">
        <f>物品!#REF!</f>
        <v>#REF!</v>
      </c>
      <c r="AZ198" t="e">
        <f>物品!#REF!</f>
        <v>#REF!</v>
      </c>
      <c r="BA198" t="e">
        <f>物品!#REF!</f>
        <v>#REF!</v>
      </c>
      <c r="BB198" t="e">
        <f>物品!#REF!</f>
        <v>#REF!</v>
      </c>
      <c r="BC198" t="e">
        <f>物品!#REF!</f>
        <v>#REF!</v>
      </c>
      <c r="BD198" t="e">
        <f>物品!#REF!</f>
        <v>#REF!</v>
      </c>
      <c r="BE198" t="e">
        <f t="shared" si="46"/>
        <v>#REF!</v>
      </c>
      <c r="BF198" t="e">
        <f>物品!#REF!</f>
        <v>#REF!</v>
      </c>
      <c r="BG198" t="e">
        <f>物品!#REF!</f>
        <v>#REF!</v>
      </c>
      <c r="BH198" t="e">
        <f>物品!#REF!</f>
        <v>#REF!</v>
      </c>
      <c r="BI198" t="e">
        <f>物品!#REF!</f>
        <v>#REF!</v>
      </c>
      <c r="BJ198" t="e">
        <f>物品!#REF!</f>
        <v>#REF!</v>
      </c>
      <c r="BK198" t="e">
        <f>物品!#REF!</f>
        <v>#REF!</v>
      </c>
      <c r="BL198" t="e">
        <f>物品!#REF!</f>
        <v>#REF!</v>
      </c>
      <c r="BM198" t="e">
        <f>物品!#REF!</f>
        <v>#REF!</v>
      </c>
      <c r="BN198" t="e">
        <f>物品!#REF!</f>
        <v>#REF!</v>
      </c>
      <c r="BO198" t="e">
        <f>物品!#REF!</f>
        <v>#REF!</v>
      </c>
      <c r="BP198" t="e">
        <f t="shared" si="47"/>
        <v>#REF!</v>
      </c>
      <c r="BQ198" t="e">
        <f>物品!#REF!</f>
        <v>#REF!</v>
      </c>
      <c r="BR198" t="e">
        <f>物品!#REF!</f>
        <v>#REF!</v>
      </c>
      <c r="BS198" t="e">
        <f>物品!#REF!</f>
        <v>#REF!</v>
      </c>
      <c r="BT198" t="e">
        <f>物品!#REF!</f>
        <v>#REF!</v>
      </c>
      <c r="BU198" t="e">
        <f>物品!#REF!</f>
        <v>#REF!</v>
      </c>
      <c r="BV198" t="e">
        <f>物品!#REF!</f>
        <v>#REF!</v>
      </c>
      <c r="BW198" t="e">
        <f>物品!#REF!</f>
        <v>#REF!</v>
      </c>
      <c r="BX198" t="e">
        <f>物品!#REF!</f>
        <v>#REF!</v>
      </c>
      <c r="BY198" t="e">
        <f>物品!#REF!</f>
        <v>#REF!</v>
      </c>
      <c r="BZ198" t="e">
        <f>物品!#REF!</f>
        <v>#REF!</v>
      </c>
      <c r="CA198" t="e">
        <f t="shared" si="48"/>
        <v>#REF!</v>
      </c>
      <c r="CB198" t="e">
        <f t="shared" si="49"/>
        <v>#REF!</v>
      </c>
      <c r="CC198" t="e">
        <f t="shared" si="50"/>
        <v>#REF!</v>
      </c>
      <c r="CD198" t="e">
        <f t="shared" si="51"/>
        <v>#REF!</v>
      </c>
      <c r="CE198" t="e">
        <f t="shared" si="52"/>
        <v>#REF!</v>
      </c>
      <c r="CF198" t="e">
        <f t="shared" si="53"/>
        <v>#REF!</v>
      </c>
      <c r="CG198" t="e">
        <f t="shared" si="54"/>
        <v>#REF!</v>
      </c>
      <c r="CH198" t="e">
        <f t="shared" si="55"/>
        <v>#REF!</v>
      </c>
    </row>
    <row r="199" spans="1:86">
      <c r="A199" t="e">
        <f>物品!#REF!</f>
        <v>#REF!</v>
      </c>
      <c r="B199" t="e">
        <f>物品!#REF!</f>
        <v>#REF!</v>
      </c>
      <c r="C199" t="e">
        <f>物品!#REF!</f>
        <v>#REF!</v>
      </c>
      <c r="D199" t="e">
        <f>物品!#REF!</f>
        <v>#REF!</v>
      </c>
      <c r="E199" t="e">
        <f>物品!#REF!</f>
        <v>#REF!</v>
      </c>
      <c r="F199" t="e">
        <f>物品!#REF!</f>
        <v>#REF!</v>
      </c>
      <c r="G199" t="e">
        <f>物品!#REF!</f>
        <v>#REF!</v>
      </c>
      <c r="H199" t="e">
        <f>物品!#REF!</f>
        <v>#REF!</v>
      </c>
      <c r="I199" t="e">
        <f>物品!#REF!</f>
        <v>#REF!</v>
      </c>
      <c r="J199" t="e">
        <f>物品!#REF!</f>
        <v>#REF!</v>
      </c>
      <c r="K199" t="e">
        <f>物品!#REF!</f>
        <v>#REF!</v>
      </c>
      <c r="L199" t="e">
        <f>物品!#REF!</f>
        <v>#REF!</v>
      </c>
      <c r="M199" t="e">
        <f t="shared" si="42"/>
        <v>#REF!</v>
      </c>
      <c r="N199" t="e">
        <f>物品!#REF!</f>
        <v>#REF!</v>
      </c>
      <c r="O199" t="e">
        <f>物品!#REF!</f>
        <v>#REF!</v>
      </c>
      <c r="P199" t="e">
        <f>物品!#REF!</f>
        <v>#REF!</v>
      </c>
      <c r="Q199" t="e">
        <f>物品!#REF!</f>
        <v>#REF!</v>
      </c>
      <c r="R199" t="e">
        <f>物品!#REF!</f>
        <v>#REF!</v>
      </c>
      <c r="S199" t="e">
        <f>物品!#REF!</f>
        <v>#REF!</v>
      </c>
      <c r="T199" t="e">
        <f>物品!#REF!</f>
        <v>#REF!</v>
      </c>
      <c r="U199" t="e">
        <f>物品!#REF!</f>
        <v>#REF!</v>
      </c>
      <c r="V199" t="e">
        <f>物品!#REF!</f>
        <v>#REF!</v>
      </c>
      <c r="W199" t="e">
        <f>物品!#REF!</f>
        <v>#REF!</v>
      </c>
      <c r="X199" t="e">
        <f t="shared" si="43"/>
        <v>#REF!</v>
      </c>
      <c r="Y199" t="e">
        <f>物品!#REF!</f>
        <v>#REF!</v>
      </c>
      <c r="Z199" t="e">
        <f>物品!#REF!</f>
        <v>#REF!</v>
      </c>
      <c r="AA199" t="e">
        <f>物品!#REF!</f>
        <v>#REF!</v>
      </c>
      <c r="AB199" t="e">
        <f>物品!#REF!</f>
        <v>#REF!</v>
      </c>
      <c r="AC199" t="e">
        <f>物品!#REF!</f>
        <v>#REF!</v>
      </c>
      <c r="AD199" t="e">
        <f>物品!#REF!</f>
        <v>#REF!</v>
      </c>
      <c r="AE199" t="e">
        <f>物品!#REF!</f>
        <v>#REF!</v>
      </c>
      <c r="AF199" t="e">
        <f>物品!#REF!</f>
        <v>#REF!</v>
      </c>
      <c r="AG199" t="e">
        <f>物品!#REF!</f>
        <v>#REF!</v>
      </c>
      <c r="AH199" t="e">
        <f>物品!#REF!</f>
        <v>#REF!</v>
      </c>
      <c r="AI199" t="e">
        <f t="shared" si="44"/>
        <v>#REF!</v>
      </c>
      <c r="AJ199" t="e">
        <f>物品!#REF!</f>
        <v>#REF!</v>
      </c>
      <c r="AK199" t="e">
        <f>物品!#REF!</f>
        <v>#REF!</v>
      </c>
      <c r="AL199" t="e">
        <f>物品!#REF!</f>
        <v>#REF!</v>
      </c>
      <c r="AM199" t="e">
        <f>物品!#REF!</f>
        <v>#REF!</v>
      </c>
      <c r="AN199" t="e">
        <f>物品!#REF!</f>
        <v>#REF!</v>
      </c>
      <c r="AO199" t="e">
        <f>物品!#REF!</f>
        <v>#REF!</v>
      </c>
      <c r="AP199" t="e">
        <f>物品!#REF!</f>
        <v>#REF!</v>
      </c>
      <c r="AQ199" t="e">
        <f>物品!#REF!</f>
        <v>#REF!</v>
      </c>
      <c r="AR199" t="e">
        <f>物品!#REF!</f>
        <v>#REF!</v>
      </c>
      <c r="AS199" t="e">
        <f>物品!#REF!</f>
        <v>#REF!</v>
      </c>
      <c r="AT199" t="e">
        <f t="shared" si="45"/>
        <v>#REF!</v>
      </c>
      <c r="AU199" t="e">
        <f>物品!#REF!</f>
        <v>#REF!</v>
      </c>
      <c r="AV199" t="e">
        <f>物品!#REF!</f>
        <v>#REF!</v>
      </c>
      <c r="AW199" t="e">
        <f>物品!#REF!</f>
        <v>#REF!</v>
      </c>
      <c r="AX199" t="e">
        <f>物品!#REF!</f>
        <v>#REF!</v>
      </c>
      <c r="AY199" t="e">
        <f>物品!#REF!</f>
        <v>#REF!</v>
      </c>
      <c r="AZ199" t="e">
        <f>物品!#REF!</f>
        <v>#REF!</v>
      </c>
      <c r="BA199" t="e">
        <f>物品!#REF!</f>
        <v>#REF!</v>
      </c>
      <c r="BB199" t="e">
        <f>物品!#REF!</f>
        <v>#REF!</v>
      </c>
      <c r="BC199" t="e">
        <f>物品!#REF!</f>
        <v>#REF!</v>
      </c>
      <c r="BD199" t="e">
        <f>物品!#REF!</f>
        <v>#REF!</v>
      </c>
      <c r="BE199" t="e">
        <f t="shared" si="46"/>
        <v>#REF!</v>
      </c>
      <c r="BF199" t="e">
        <f>物品!#REF!</f>
        <v>#REF!</v>
      </c>
      <c r="BG199" t="e">
        <f>物品!#REF!</f>
        <v>#REF!</v>
      </c>
      <c r="BH199" t="e">
        <f>物品!#REF!</f>
        <v>#REF!</v>
      </c>
      <c r="BI199" t="e">
        <f>物品!#REF!</f>
        <v>#REF!</v>
      </c>
      <c r="BJ199" t="e">
        <f>物品!#REF!</f>
        <v>#REF!</v>
      </c>
      <c r="BK199" t="e">
        <f>物品!#REF!</f>
        <v>#REF!</v>
      </c>
      <c r="BL199" t="e">
        <f>物品!#REF!</f>
        <v>#REF!</v>
      </c>
      <c r="BM199" t="e">
        <f>物品!#REF!</f>
        <v>#REF!</v>
      </c>
      <c r="BN199" t="e">
        <f>物品!#REF!</f>
        <v>#REF!</v>
      </c>
      <c r="BO199" t="e">
        <f>物品!#REF!</f>
        <v>#REF!</v>
      </c>
      <c r="BP199" t="e">
        <f t="shared" si="47"/>
        <v>#REF!</v>
      </c>
      <c r="BQ199" t="e">
        <f>物品!#REF!</f>
        <v>#REF!</v>
      </c>
      <c r="BR199" t="e">
        <f>物品!#REF!</f>
        <v>#REF!</v>
      </c>
      <c r="BS199" t="e">
        <f>物品!#REF!</f>
        <v>#REF!</v>
      </c>
      <c r="BT199" t="e">
        <f>物品!#REF!</f>
        <v>#REF!</v>
      </c>
      <c r="BU199" t="e">
        <f>物品!#REF!</f>
        <v>#REF!</v>
      </c>
      <c r="BV199" t="e">
        <f>物品!#REF!</f>
        <v>#REF!</v>
      </c>
      <c r="BW199" t="e">
        <f>物品!#REF!</f>
        <v>#REF!</v>
      </c>
      <c r="BX199" t="e">
        <f>物品!#REF!</f>
        <v>#REF!</v>
      </c>
      <c r="BY199" t="e">
        <f>物品!#REF!</f>
        <v>#REF!</v>
      </c>
      <c r="BZ199" t="e">
        <f>物品!#REF!</f>
        <v>#REF!</v>
      </c>
      <c r="CA199" t="e">
        <f t="shared" si="48"/>
        <v>#REF!</v>
      </c>
      <c r="CB199" t="e">
        <f t="shared" si="49"/>
        <v>#REF!</v>
      </c>
      <c r="CC199" t="e">
        <f t="shared" si="50"/>
        <v>#REF!</v>
      </c>
      <c r="CD199" t="e">
        <f t="shared" si="51"/>
        <v>#REF!</v>
      </c>
      <c r="CE199" t="e">
        <f t="shared" si="52"/>
        <v>#REF!</v>
      </c>
      <c r="CF199" t="e">
        <f t="shared" si="53"/>
        <v>#REF!</v>
      </c>
      <c r="CG199" t="e">
        <f t="shared" si="54"/>
        <v>#REF!</v>
      </c>
      <c r="CH199" t="e">
        <f t="shared" si="55"/>
        <v>#REF!</v>
      </c>
    </row>
    <row r="200" spans="1:86">
      <c r="A200" t="e">
        <f>物品!#REF!</f>
        <v>#REF!</v>
      </c>
      <c r="B200" t="e">
        <f>物品!#REF!</f>
        <v>#REF!</v>
      </c>
      <c r="C200" t="e">
        <f>物品!#REF!</f>
        <v>#REF!</v>
      </c>
      <c r="D200" t="e">
        <f>物品!#REF!</f>
        <v>#REF!</v>
      </c>
      <c r="E200" t="e">
        <f>物品!#REF!</f>
        <v>#REF!</v>
      </c>
      <c r="F200" t="e">
        <f>物品!#REF!</f>
        <v>#REF!</v>
      </c>
      <c r="G200" t="e">
        <f>物品!#REF!</f>
        <v>#REF!</v>
      </c>
      <c r="H200" t="e">
        <f>物品!#REF!</f>
        <v>#REF!</v>
      </c>
      <c r="I200" t="e">
        <f>物品!#REF!</f>
        <v>#REF!</v>
      </c>
      <c r="J200" t="e">
        <f>物品!#REF!</f>
        <v>#REF!</v>
      </c>
      <c r="K200" t="e">
        <f>物品!#REF!</f>
        <v>#REF!</v>
      </c>
      <c r="L200" t="e">
        <f>物品!#REF!</f>
        <v>#REF!</v>
      </c>
      <c r="M200" t="e">
        <f t="shared" si="42"/>
        <v>#REF!</v>
      </c>
      <c r="N200" t="e">
        <f>物品!#REF!</f>
        <v>#REF!</v>
      </c>
      <c r="O200" t="e">
        <f>物品!#REF!</f>
        <v>#REF!</v>
      </c>
      <c r="P200" t="e">
        <f>物品!#REF!</f>
        <v>#REF!</v>
      </c>
      <c r="Q200" t="e">
        <f>物品!#REF!</f>
        <v>#REF!</v>
      </c>
      <c r="R200" t="e">
        <f>物品!#REF!</f>
        <v>#REF!</v>
      </c>
      <c r="S200" t="e">
        <f>物品!#REF!</f>
        <v>#REF!</v>
      </c>
      <c r="T200" t="e">
        <f>物品!#REF!</f>
        <v>#REF!</v>
      </c>
      <c r="U200" t="e">
        <f>物品!#REF!</f>
        <v>#REF!</v>
      </c>
      <c r="V200" t="e">
        <f>物品!#REF!</f>
        <v>#REF!</v>
      </c>
      <c r="W200" t="e">
        <f>物品!#REF!</f>
        <v>#REF!</v>
      </c>
      <c r="X200" t="e">
        <f t="shared" si="43"/>
        <v>#REF!</v>
      </c>
      <c r="Y200" t="e">
        <f>物品!#REF!</f>
        <v>#REF!</v>
      </c>
      <c r="Z200" t="e">
        <f>物品!#REF!</f>
        <v>#REF!</v>
      </c>
      <c r="AA200" t="e">
        <f>物品!#REF!</f>
        <v>#REF!</v>
      </c>
      <c r="AB200" t="e">
        <f>物品!#REF!</f>
        <v>#REF!</v>
      </c>
      <c r="AC200" t="e">
        <f>物品!#REF!</f>
        <v>#REF!</v>
      </c>
      <c r="AD200" t="e">
        <f>物品!#REF!</f>
        <v>#REF!</v>
      </c>
      <c r="AE200" t="e">
        <f>物品!#REF!</f>
        <v>#REF!</v>
      </c>
      <c r="AF200" t="e">
        <f>物品!#REF!</f>
        <v>#REF!</v>
      </c>
      <c r="AG200" t="e">
        <f>物品!#REF!</f>
        <v>#REF!</v>
      </c>
      <c r="AH200" t="e">
        <f>物品!#REF!</f>
        <v>#REF!</v>
      </c>
      <c r="AI200" t="e">
        <f t="shared" si="44"/>
        <v>#REF!</v>
      </c>
      <c r="AJ200" t="e">
        <f>物品!#REF!</f>
        <v>#REF!</v>
      </c>
      <c r="AK200" t="e">
        <f>物品!#REF!</f>
        <v>#REF!</v>
      </c>
      <c r="AL200" t="e">
        <f>物品!#REF!</f>
        <v>#REF!</v>
      </c>
      <c r="AM200" t="e">
        <f>物品!#REF!</f>
        <v>#REF!</v>
      </c>
      <c r="AN200" t="e">
        <f>物品!#REF!</f>
        <v>#REF!</v>
      </c>
      <c r="AO200" t="e">
        <f>物品!#REF!</f>
        <v>#REF!</v>
      </c>
      <c r="AP200" t="e">
        <f>物品!#REF!</f>
        <v>#REF!</v>
      </c>
      <c r="AQ200" t="e">
        <f>物品!#REF!</f>
        <v>#REF!</v>
      </c>
      <c r="AR200" t="e">
        <f>物品!#REF!</f>
        <v>#REF!</v>
      </c>
      <c r="AS200" t="e">
        <f>物品!#REF!</f>
        <v>#REF!</v>
      </c>
      <c r="AT200" t="e">
        <f t="shared" si="45"/>
        <v>#REF!</v>
      </c>
      <c r="AU200" t="e">
        <f>物品!#REF!</f>
        <v>#REF!</v>
      </c>
      <c r="AV200" t="e">
        <f>物品!#REF!</f>
        <v>#REF!</v>
      </c>
      <c r="AW200" t="e">
        <f>物品!#REF!</f>
        <v>#REF!</v>
      </c>
      <c r="AX200" t="e">
        <f>物品!#REF!</f>
        <v>#REF!</v>
      </c>
      <c r="AY200" t="e">
        <f>物品!#REF!</f>
        <v>#REF!</v>
      </c>
      <c r="AZ200" t="e">
        <f>物品!#REF!</f>
        <v>#REF!</v>
      </c>
      <c r="BA200" t="e">
        <f>物品!#REF!</f>
        <v>#REF!</v>
      </c>
      <c r="BB200" t="e">
        <f>物品!#REF!</f>
        <v>#REF!</v>
      </c>
      <c r="BC200" t="e">
        <f>物品!#REF!</f>
        <v>#REF!</v>
      </c>
      <c r="BD200" t="e">
        <f>物品!#REF!</f>
        <v>#REF!</v>
      </c>
      <c r="BE200" t="e">
        <f t="shared" si="46"/>
        <v>#REF!</v>
      </c>
      <c r="BF200" t="e">
        <f>物品!#REF!</f>
        <v>#REF!</v>
      </c>
      <c r="BG200" t="e">
        <f>物品!#REF!</f>
        <v>#REF!</v>
      </c>
      <c r="BH200" t="e">
        <f>物品!#REF!</f>
        <v>#REF!</v>
      </c>
      <c r="BI200" t="e">
        <f>物品!#REF!</f>
        <v>#REF!</v>
      </c>
      <c r="BJ200" t="e">
        <f>物品!#REF!</f>
        <v>#REF!</v>
      </c>
      <c r="BK200" t="e">
        <f>物品!#REF!</f>
        <v>#REF!</v>
      </c>
      <c r="BL200" t="e">
        <f>物品!#REF!</f>
        <v>#REF!</v>
      </c>
      <c r="BM200" t="e">
        <f>物品!#REF!</f>
        <v>#REF!</v>
      </c>
      <c r="BN200" t="e">
        <f>物品!#REF!</f>
        <v>#REF!</v>
      </c>
      <c r="BO200" t="e">
        <f>物品!#REF!</f>
        <v>#REF!</v>
      </c>
      <c r="BP200" t="e">
        <f t="shared" si="47"/>
        <v>#REF!</v>
      </c>
      <c r="BQ200" t="e">
        <f>物品!#REF!</f>
        <v>#REF!</v>
      </c>
      <c r="BR200" t="e">
        <f>物品!#REF!</f>
        <v>#REF!</v>
      </c>
      <c r="BS200" t="e">
        <f>物品!#REF!</f>
        <v>#REF!</v>
      </c>
      <c r="BT200" t="e">
        <f>物品!#REF!</f>
        <v>#REF!</v>
      </c>
      <c r="BU200" t="e">
        <f>物品!#REF!</f>
        <v>#REF!</v>
      </c>
      <c r="BV200" t="e">
        <f>物品!#REF!</f>
        <v>#REF!</v>
      </c>
      <c r="BW200" t="e">
        <f>物品!#REF!</f>
        <v>#REF!</v>
      </c>
      <c r="BX200" t="e">
        <f>物品!#REF!</f>
        <v>#REF!</v>
      </c>
      <c r="BY200" t="e">
        <f>物品!#REF!</f>
        <v>#REF!</v>
      </c>
      <c r="BZ200" t="e">
        <f>物品!#REF!</f>
        <v>#REF!</v>
      </c>
      <c r="CA200" t="e">
        <f t="shared" si="48"/>
        <v>#REF!</v>
      </c>
      <c r="CB200" t="e">
        <f t="shared" si="49"/>
        <v>#REF!</v>
      </c>
      <c r="CC200" t="e">
        <f t="shared" si="50"/>
        <v>#REF!</v>
      </c>
      <c r="CD200" t="e">
        <f t="shared" si="51"/>
        <v>#REF!</v>
      </c>
      <c r="CE200" t="e">
        <f t="shared" si="52"/>
        <v>#REF!</v>
      </c>
      <c r="CF200" t="e">
        <f t="shared" si="53"/>
        <v>#REF!</v>
      </c>
      <c r="CG200" t="e">
        <f t="shared" si="54"/>
        <v>#REF!</v>
      </c>
      <c r="CH200" t="e">
        <f t="shared" si="55"/>
        <v>#REF!</v>
      </c>
    </row>
    <row r="201" spans="1:86">
      <c r="A201" t="e">
        <f>物品!#REF!</f>
        <v>#REF!</v>
      </c>
      <c r="B201" t="e">
        <f>物品!#REF!</f>
        <v>#REF!</v>
      </c>
      <c r="C201" t="e">
        <f>物品!#REF!</f>
        <v>#REF!</v>
      </c>
      <c r="D201" t="e">
        <f>物品!#REF!</f>
        <v>#REF!</v>
      </c>
      <c r="E201" t="e">
        <f>物品!#REF!</f>
        <v>#REF!</v>
      </c>
      <c r="F201" t="e">
        <f>物品!#REF!</f>
        <v>#REF!</v>
      </c>
      <c r="G201" t="e">
        <f>物品!#REF!</f>
        <v>#REF!</v>
      </c>
      <c r="H201" t="e">
        <f>物品!#REF!</f>
        <v>#REF!</v>
      </c>
      <c r="I201" t="e">
        <f>物品!#REF!</f>
        <v>#REF!</v>
      </c>
      <c r="J201" t="e">
        <f>物品!#REF!</f>
        <v>#REF!</v>
      </c>
      <c r="K201" t="e">
        <f>物品!#REF!</f>
        <v>#REF!</v>
      </c>
      <c r="L201" t="e">
        <f>物品!#REF!</f>
        <v>#REF!</v>
      </c>
      <c r="M201" t="e">
        <f t="shared" si="42"/>
        <v>#REF!</v>
      </c>
      <c r="N201" t="e">
        <f>物品!#REF!</f>
        <v>#REF!</v>
      </c>
      <c r="O201" t="e">
        <f>物品!#REF!</f>
        <v>#REF!</v>
      </c>
      <c r="P201" t="e">
        <f>物品!#REF!</f>
        <v>#REF!</v>
      </c>
      <c r="Q201" t="e">
        <f>物品!#REF!</f>
        <v>#REF!</v>
      </c>
      <c r="R201" t="e">
        <f>物品!#REF!</f>
        <v>#REF!</v>
      </c>
      <c r="S201" t="e">
        <f>物品!#REF!</f>
        <v>#REF!</v>
      </c>
      <c r="T201" t="e">
        <f>物品!#REF!</f>
        <v>#REF!</v>
      </c>
      <c r="U201" t="e">
        <f>物品!#REF!</f>
        <v>#REF!</v>
      </c>
      <c r="V201" t="e">
        <f>物品!#REF!</f>
        <v>#REF!</v>
      </c>
      <c r="W201" t="e">
        <f>物品!#REF!</f>
        <v>#REF!</v>
      </c>
      <c r="X201" t="e">
        <f t="shared" si="43"/>
        <v>#REF!</v>
      </c>
      <c r="Y201" t="e">
        <f>物品!#REF!</f>
        <v>#REF!</v>
      </c>
      <c r="Z201" t="e">
        <f>物品!#REF!</f>
        <v>#REF!</v>
      </c>
      <c r="AA201" t="e">
        <f>物品!#REF!</f>
        <v>#REF!</v>
      </c>
      <c r="AB201" t="e">
        <f>物品!#REF!</f>
        <v>#REF!</v>
      </c>
      <c r="AC201" t="e">
        <f>物品!#REF!</f>
        <v>#REF!</v>
      </c>
      <c r="AD201" t="e">
        <f>物品!#REF!</f>
        <v>#REF!</v>
      </c>
      <c r="AE201" t="e">
        <f>物品!#REF!</f>
        <v>#REF!</v>
      </c>
      <c r="AF201" t="e">
        <f>物品!#REF!</f>
        <v>#REF!</v>
      </c>
      <c r="AG201" t="e">
        <f>物品!#REF!</f>
        <v>#REF!</v>
      </c>
      <c r="AH201" t="e">
        <f>物品!#REF!</f>
        <v>#REF!</v>
      </c>
      <c r="AI201" t="e">
        <f t="shared" si="44"/>
        <v>#REF!</v>
      </c>
      <c r="AJ201" t="e">
        <f>物品!#REF!</f>
        <v>#REF!</v>
      </c>
      <c r="AK201" t="e">
        <f>物品!#REF!</f>
        <v>#REF!</v>
      </c>
      <c r="AL201" t="e">
        <f>物品!#REF!</f>
        <v>#REF!</v>
      </c>
      <c r="AM201" t="e">
        <f>物品!#REF!</f>
        <v>#REF!</v>
      </c>
      <c r="AN201" t="e">
        <f>物品!#REF!</f>
        <v>#REF!</v>
      </c>
      <c r="AO201" t="e">
        <f>物品!#REF!</f>
        <v>#REF!</v>
      </c>
      <c r="AP201" t="e">
        <f>物品!#REF!</f>
        <v>#REF!</v>
      </c>
      <c r="AQ201" t="e">
        <f>物品!#REF!</f>
        <v>#REF!</v>
      </c>
      <c r="AR201" t="e">
        <f>物品!#REF!</f>
        <v>#REF!</v>
      </c>
      <c r="AS201" t="e">
        <f>物品!#REF!</f>
        <v>#REF!</v>
      </c>
      <c r="AT201" t="e">
        <f t="shared" si="45"/>
        <v>#REF!</v>
      </c>
      <c r="AU201" t="e">
        <f>物品!#REF!</f>
        <v>#REF!</v>
      </c>
      <c r="AV201" t="e">
        <f>物品!#REF!</f>
        <v>#REF!</v>
      </c>
      <c r="AW201" t="e">
        <f>物品!#REF!</f>
        <v>#REF!</v>
      </c>
      <c r="AX201" t="e">
        <f>物品!#REF!</f>
        <v>#REF!</v>
      </c>
      <c r="AY201" t="e">
        <f>物品!#REF!</f>
        <v>#REF!</v>
      </c>
      <c r="AZ201" t="e">
        <f>物品!#REF!</f>
        <v>#REF!</v>
      </c>
      <c r="BA201" t="e">
        <f>物品!#REF!</f>
        <v>#REF!</v>
      </c>
      <c r="BB201" t="e">
        <f>物品!#REF!</f>
        <v>#REF!</v>
      </c>
      <c r="BC201" t="e">
        <f>物品!#REF!</f>
        <v>#REF!</v>
      </c>
      <c r="BD201" t="e">
        <f>物品!#REF!</f>
        <v>#REF!</v>
      </c>
      <c r="BE201" t="e">
        <f t="shared" si="46"/>
        <v>#REF!</v>
      </c>
      <c r="BF201" t="e">
        <f>物品!#REF!</f>
        <v>#REF!</v>
      </c>
      <c r="BG201" t="e">
        <f>物品!#REF!</f>
        <v>#REF!</v>
      </c>
      <c r="BH201" t="e">
        <f>物品!#REF!</f>
        <v>#REF!</v>
      </c>
      <c r="BI201" t="e">
        <f>物品!#REF!</f>
        <v>#REF!</v>
      </c>
      <c r="BJ201" t="e">
        <f>物品!#REF!</f>
        <v>#REF!</v>
      </c>
      <c r="BK201" t="e">
        <f>物品!#REF!</f>
        <v>#REF!</v>
      </c>
      <c r="BL201" t="e">
        <f>物品!#REF!</f>
        <v>#REF!</v>
      </c>
      <c r="BM201" t="e">
        <f>物品!#REF!</f>
        <v>#REF!</v>
      </c>
      <c r="BN201" t="e">
        <f>物品!#REF!</f>
        <v>#REF!</v>
      </c>
      <c r="BO201" t="e">
        <f>物品!#REF!</f>
        <v>#REF!</v>
      </c>
      <c r="BP201" t="e">
        <f t="shared" si="47"/>
        <v>#REF!</v>
      </c>
      <c r="BQ201" t="e">
        <f>物品!#REF!</f>
        <v>#REF!</v>
      </c>
      <c r="BR201" t="e">
        <f>物品!#REF!</f>
        <v>#REF!</v>
      </c>
      <c r="BS201" t="e">
        <f>物品!#REF!</f>
        <v>#REF!</v>
      </c>
      <c r="BT201" t="e">
        <f>物品!#REF!</f>
        <v>#REF!</v>
      </c>
      <c r="BU201" t="e">
        <f>物品!#REF!</f>
        <v>#REF!</v>
      </c>
      <c r="BV201" t="e">
        <f>物品!#REF!</f>
        <v>#REF!</v>
      </c>
      <c r="BW201" t="e">
        <f>物品!#REF!</f>
        <v>#REF!</v>
      </c>
      <c r="BX201" t="e">
        <f>物品!#REF!</f>
        <v>#REF!</v>
      </c>
      <c r="BY201" t="e">
        <f>物品!#REF!</f>
        <v>#REF!</v>
      </c>
      <c r="BZ201" t="e">
        <f>物品!#REF!</f>
        <v>#REF!</v>
      </c>
      <c r="CA201" t="e">
        <f t="shared" si="48"/>
        <v>#REF!</v>
      </c>
      <c r="CB201" t="e">
        <f t="shared" si="49"/>
        <v>#REF!</v>
      </c>
      <c r="CC201" t="e">
        <f t="shared" si="50"/>
        <v>#REF!</v>
      </c>
      <c r="CD201" t="e">
        <f t="shared" si="51"/>
        <v>#REF!</v>
      </c>
      <c r="CE201" t="e">
        <f t="shared" si="52"/>
        <v>#REF!</v>
      </c>
      <c r="CF201" t="e">
        <f t="shared" si="53"/>
        <v>#REF!</v>
      </c>
      <c r="CG201" t="e">
        <f t="shared" si="54"/>
        <v>#REF!</v>
      </c>
      <c r="CH201" t="e">
        <f t="shared" si="55"/>
        <v>#REF!</v>
      </c>
    </row>
    <row r="202" spans="1:86">
      <c r="A202" t="e">
        <f>物品!#REF!</f>
        <v>#REF!</v>
      </c>
      <c r="B202" t="e">
        <f>物品!#REF!</f>
        <v>#REF!</v>
      </c>
      <c r="C202" t="e">
        <f>物品!#REF!</f>
        <v>#REF!</v>
      </c>
      <c r="D202" t="e">
        <f>物品!#REF!</f>
        <v>#REF!</v>
      </c>
      <c r="E202" t="e">
        <f>物品!#REF!</f>
        <v>#REF!</v>
      </c>
      <c r="F202" t="e">
        <f>物品!#REF!</f>
        <v>#REF!</v>
      </c>
      <c r="G202" t="e">
        <f>物品!#REF!</f>
        <v>#REF!</v>
      </c>
      <c r="H202" t="e">
        <f>物品!#REF!</f>
        <v>#REF!</v>
      </c>
      <c r="I202" t="e">
        <f>物品!#REF!</f>
        <v>#REF!</v>
      </c>
      <c r="J202" t="e">
        <f>物品!#REF!</f>
        <v>#REF!</v>
      </c>
      <c r="K202" t="e">
        <f>物品!#REF!</f>
        <v>#REF!</v>
      </c>
      <c r="L202" t="e">
        <f>物品!#REF!</f>
        <v>#REF!</v>
      </c>
      <c r="M202" t="e">
        <f t="shared" si="42"/>
        <v>#REF!</v>
      </c>
      <c r="N202" t="e">
        <f>物品!#REF!</f>
        <v>#REF!</v>
      </c>
      <c r="O202" t="e">
        <f>物品!#REF!</f>
        <v>#REF!</v>
      </c>
      <c r="P202" t="e">
        <f>物品!#REF!</f>
        <v>#REF!</v>
      </c>
      <c r="Q202" t="e">
        <f>物品!#REF!</f>
        <v>#REF!</v>
      </c>
      <c r="R202" t="e">
        <f>物品!#REF!</f>
        <v>#REF!</v>
      </c>
      <c r="S202" t="e">
        <f>物品!#REF!</f>
        <v>#REF!</v>
      </c>
      <c r="T202" t="e">
        <f>物品!#REF!</f>
        <v>#REF!</v>
      </c>
      <c r="U202" t="e">
        <f>物品!#REF!</f>
        <v>#REF!</v>
      </c>
      <c r="V202" t="e">
        <f>物品!#REF!</f>
        <v>#REF!</v>
      </c>
      <c r="W202" t="e">
        <f>物品!#REF!</f>
        <v>#REF!</v>
      </c>
      <c r="X202" t="e">
        <f t="shared" si="43"/>
        <v>#REF!</v>
      </c>
      <c r="Y202" t="e">
        <f>物品!#REF!</f>
        <v>#REF!</v>
      </c>
      <c r="Z202" t="e">
        <f>物品!#REF!</f>
        <v>#REF!</v>
      </c>
      <c r="AA202" t="e">
        <f>物品!#REF!</f>
        <v>#REF!</v>
      </c>
      <c r="AB202" t="e">
        <f>物品!#REF!</f>
        <v>#REF!</v>
      </c>
      <c r="AC202" t="e">
        <f>物品!#REF!</f>
        <v>#REF!</v>
      </c>
      <c r="AD202" t="e">
        <f>物品!#REF!</f>
        <v>#REF!</v>
      </c>
      <c r="AE202" t="e">
        <f>物品!#REF!</f>
        <v>#REF!</v>
      </c>
      <c r="AF202" t="e">
        <f>物品!#REF!</f>
        <v>#REF!</v>
      </c>
      <c r="AG202" t="e">
        <f>物品!#REF!</f>
        <v>#REF!</v>
      </c>
      <c r="AH202" t="e">
        <f>物品!#REF!</f>
        <v>#REF!</v>
      </c>
      <c r="AI202" t="e">
        <f t="shared" si="44"/>
        <v>#REF!</v>
      </c>
      <c r="AJ202" t="e">
        <f>物品!#REF!</f>
        <v>#REF!</v>
      </c>
      <c r="AK202" t="e">
        <f>物品!#REF!</f>
        <v>#REF!</v>
      </c>
      <c r="AL202" t="e">
        <f>物品!#REF!</f>
        <v>#REF!</v>
      </c>
      <c r="AM202" t="e">
        <f>物品!#REF!</f>
        <v>#REF!</v>
      </c>
      <c r="AN202" t="e">
        <f>物品!#REF!</f>
        <v>#REF!</v>
      </c>
      <c r="AO202" t="e">
        <f>物品!#REF!</f>
        <v>#REF!</v>
      </c>
      <c r="AP202" t="e">
        <f>物品!#REF!</f>
        <v>#REF!</v>
      </c>
      <c r="AQ202" t="e">
        <f>物品!#REF!</f>
        <v>#REF!</v>
      </c>
      <c r="AR202" t="e">
        <f>物品!#REF!</f>
        <v>#REF!</v>
      </c>
      <c r="AS202" t="e">
        <f>物品!#REF!</f>
        <v>#REF!</v>
      </c>
      <c r="AT202" t="e">
        <f t="shared" si="45"/>
        <v>#REF!</v>
      </c>
      <c r="AU202" t="e">
        <f>物品!#REF!</f>
        <v>#REF!</v>
      </c>
      <c r="AV202" t="e">
        <f>物品!#REF!</f>
        <v>#REF!</v>
      </c>
      <c r="AW202" t="e">
        <f>物品!#REF!</f>
        <v>#REF!</v>
      </c>
      <c r="AX202" t="e">
        <f>物品!#REF!</f>
        <v>#REF!</v>
      </c>
      <c r="AY202" t="e">
        <f>物品!#REF!</f>
        <v>#REF!</v>
      </c>
      <c r="AZ202" t="e">
        <f>物品!#REF!</f>
        <v>#REF!</v>
      </c>
      <c r="BA202" t="e">
        <f>物品!#REF!</f>
        <v>#REF!</v>
      </c>
      <c r="BB202" t="e">
        <f>物品!#REF!</f>
        <v>#REF!</v>
      </c>
      <c r="BC202" t="e">
        <f>物品!#REF!</f>
        <v>#REF!</v>
      </c>
      <c r="BD202" t="e">
        <f>物品!#REF!</f>
        <v>#REF!</v>
      </c>
      <c r="BE202" t="e">
        <f t="shared" si="46"/>
        <v>#REF!</v>
      </c>
      <c r="BF202" t="e">
        <f>物品!#REF!</f>
        <v>#REF!</v>
      </c>
      <c r="BG202" t="e">
        <f>物品!#REF!</f>
        <v>#REF!</v>
      </c>
      <c r="BH202" t="e">
        <f>物品!#REF!</f>
        <v>#REF!</v>
      </c>
      <c r="BI202" t="e">
        <f>物品!#REF!</f>
        <v>#REF!</v>
      </c>
      <c r="BJ202" t="e">
        <f>物品!#REF!</f>
        <v>#REF!</v>
      </c>
      <c r="BK202" t="e">
        <f>物品!#REF!</f>
        <v>#REF!</v>
      </c>
      <c r="BL202" t="e">
        <f>物品!#REF!</f>
        <v>#REF!</v>
      </c>
      <c r="BM202" t="e">
        <f>物品!#REF!</f>
        <v>#REF!</v>
      </c>
      <c r="BN202" t="e">
        <f>物品!#REF!</f>
        <v>#REF!</v>
      </c>
      <c r="BO202" t="e">
        <f>物品!#REF!</f>
        <v>#REF!</v>
      </c>
      <c r="BP202" t="e">
        <f t="shared" si="47"/>
        <v>#REF!</v>
      </c>
      <c r="BQ202" t="e">
        <f>物品!#REF!</f>
        <v>#REF!</v>
      </c>
      <c r="BR202" t="e">
        <f>物品!#REF!</f>
        <v>#REF!</v>
      </c>
      <c r="BS202" t="e">
        <f>物品!#REF!</f>
        <v>#REF!</v>
      </c>
      <c r="BT202" t="e">
        <f>物品!#REF!</f>
        <v>#REF!</v>
      </c>
      <c r="BU202" t="e">
        <f>物品!#REF!</f>
        <v>#REF!</v>
      </c>
      <c r="BV202" t="e">
        <f>物品!#REF!</f>
        <v>#REF!</v>
      </c>
      <c r="BW202" t="e">
        <f>物品!#REF!</f>
        <v>#REF!</v>
      </c>
      <c r="BX202" t="e">
        <f>物品!#REF!</f>
        <v>#REF!</v>
      </c>
      <c r="BY202" t="e">
        <f>物品!#REF!</f>
        <v>#REF!</v>
      </c>
      <c r="BZ202" t="e">
        <f>物品!#REF!</f>
        <v>#REF!</v>
      </c>
      <c r="CA202" t="e">
        <f t="shared" si="48"/>
        <v>#REF!</v>
      </c>
      <c r="CB202" t="e">
        <f t="shared" si="49"/>
        <v>#REF!</v>
      </c>
      <c r="CC202" t="e">
        <f t="shared" si="50"/>
        <v>#REF!</v>
      </c>
      <c r="CD202" t="e">
        <f t="shared" si="51"/>
        <v>#REF!</v>
      </c>
      <c r="CE202" t="e">
        <f t="shared" si="52"/>
        <v>#REF!</v>
      </c>
      <c r="CF202" t="e">
        <f t="shared" si="53"/>
        <v>#REF!</v>
      </c>
      <c r="CG202" t="e">
        <f t="shared" si="54"/>
        <v>#REF!</v>
      </c>
      <c r="CH202" t="e">
        <f t="shared" si="55"/>
        <v>#REF!</v>
      </c>
    </row>
    <row r="203" spans="1:86">
      <c r="A203" t="e">
        <f>物品!#REF!</f>
        <v>#REF!</v>
      </c>
      <c r="B203" t="e">
        <f>物品!#REF!</f>
        <v>#REF!</v>
      </c>
      <c r="C203" t="e">
        <f>物品!#REF!</f>
        <v>#REF!</v>
      </c>
      <c r="D203" t="e">
        <f>物品!#REF!</f>
        <v>#REF!</v>
      </c>
      <c r="E203" t="e">
        <f>物品!#REF!</f>
        <v>#REF!</v>
      </c>
      <c r="F203" t="e">
        <f>物品!#REF!</f>
        <v>#REF!</v>
      </c>
      <c r="G203" t="e">
        <f>物品!#REF!</f>
        <v>#REF!</v>
      </c>
      <c r="H203" t="e">
        <f>物品!#REF!</f>
        <v>#REF!</v>
      </c>
      <c r="I203" t="e">
        <f>物品!#REF!</f>
        <v>#REF!</v>
      </c>
      <c r="J203" t="e">
        <f>物品!#REF!</f>
        <v>#REF!</v>
      </c>
      <c r="K203" t="e">
        <f>物品!#REF!</f>
        <v>#REF!</v>
      </c>
      <c r="L203" t="e">
        <f>物品!#REF!</f>
        <v>#REF!</v>
      </c>
      <c r="M203" t="e">
        <f t="shared" si="42"/>
        <v>#REF!</v>
      </c>
      <c r="N203" t="e">
        <f>物品!#REF!</f>
        <v>#REF!</v>
      </c>
      <c r="O203" t="e">
        <f>物品!#REF!</f>
        <v>#REF!</v>
      </c>
      <c r="P203" t="e">
        <f>物品!#REF!</f>
        <v>#REF!</v>
      </c>
      <c r="Q203" t="e">
        <f>物品!#REF!</f>
        <v>#REF!</v>
      </c>
      <c r="R203" t="e">
        <f>物品!#REF!</f>
        <v>#REF!</v>
      </c>
      <c r="S203" t="e">
        <f>物品!#REF!</f>
        <v>#REF!</v>
      </c>
      <c r="T203" t="e">
        <f>物品!#REF!</f>
        <v>#REF!</v>
      </c>
      <c r="U203" t="e">
        <f>物品!#REF!</f>
        <v>#REF!</v>
      </c>
      <c r="V203" t="e">
        <f>物品!#REF!</f>
        <v>#REF!</v>
      </c>
      <c r="W203" t="e">
        <f>物品!#REF!</f>
        <v>#REF!</v>
      </c>
      <c r="X203" t="e">
        <f t="shared" si="43"/>
        <v>#REF!</v>
      </c>
      <c r="Y203" t="e">
        <f>物品!#REF!</f>
        <v>#REF!</v>
      </c>
      <c r="Z203" t="e">
        <f>物品!#REF!</f>
        <v>#REF!</v>
      </c>
      <c r="AA203" t="e">
        <f>物品!#REF!</f>
        <v>#REF!</v>
      </c>
      <c r="AB203" t="e">
        <f>物品!#REF!</f>
        <v>#REF!</v>
      </c>
      <c r="AC203" t="e">
        <f>物品!#REF!</f>
        <v>#REF!</v>
      </c>
      <c r="AD203" t="e">
        <f>物品!#REF!</f>
        <v>#REF!</v>
      </c>
      <c r="AE203" t="e">
        <f>物品!#REF!</f>
        <v>#REF!</v>
      </c>
      <c r="AF203" t="e">
        <f>物品!#REF!</f>
        <v>#REF!</v>
      </c>
      <c r="AG203" t="e">
        <f>物品!#REF!</f>
        <v>#REF!</v>
      </c>
      <c r="AH203" t="e">
        <f>物品!#REF!</f>
        <v>#REF!</v>
      </c>
      <c r="AI203" t="e">
        <f t="shared" si="44"/>
        <v>#REF!</v>
      </c>
      <c r="AJ203" t="e">
        <f>物品!#REF!</f>
        <v>#REF!</v>
      </c>
      <c r="AK203" t="e">
        <f>物品!#REF!</f>
        <v>#REF!</v>
      </c>
      <c r="AL203" t="e">
        <f>物品!#REF!</f>
        <v>#REF!</v>
      </c>
      <c r="AM203" t="e">
        <f>物品!#REF!</f>
        <v>#REF!</v>
      </c>
      <c r="AN203" t="e">
        <f>物品!#REF!</f>
        <v>#REF!</v>
      </c>
      <c r="AO203" t="e">
        <f>物品!#REF!</f>
        <v>#REF!</v>
      </c>
      <c r="AP203" t="e">
        <f>物品!#REF!</f>
        <v>#REF!</v>
      </c>
      <c r="AQ203" t="e">
        <f>物品!#REF!</f>
        <v>#REF!</v>
      </c>
      <c r="AR203" t="e">
        <f>物品!#REF!</f>
        <v>#REF!</v>
      </c>
      <c r="AS203" t="e">
        <f>物品!#REF!</f>
        <v>#REF!</v>
      </c>
      <c r="AT203" t="e">
        <f t="shared" si="45"/>
        <v>#REF!</v>
      </c>
      <c r="AU203" t="e">
        <f>物品!#REF!</f>
        <v>#REF!</v>
      </c>
      <c r="AV203" t="e">
        <f>物品!#REF!</f>
        <v>#REF!</v>
      </c>
      <c r="AW203" t="e">
        <f>物品!#REF!</f>
        <v>#REF!</v>
      </c>
      <c r="AX203" t="e">
        <f>物品!#REF!</f>
        <v>#REF!</v>
      </c>
      <c r="AY203" t="e">
        <f>物品!#REF!</f>
        <v>#REF!</v>
      </c>
      <c r="AZ203" t="e">
        <f>物品!#REF!</f>
        <v>#REF!</v>
      </c>
      <c r="BA203" t="e">
        <f>物品!#REF!</f>
        <v>#REF!</v>
      </c>
      <c r="BB203" t="e">
        <f>物品!#REF!</f>
        <v>#REF!</v>
      </c>
      <c r="BC203" t="e">
        <f>物品!#REF!</f>
        <v>#REF!</v>
      </c>
      <c r="BD203" t="e">
        <f>物品!#REF!</f>
        <v>#REF!</v>
      </c>
      <c r="BE203" t="e">
        <f t="shared" si="46"/>
        <v>#REF!</v>
      </c>
      <c r="BF203" t="e">
        <f>物品!#REF!</f>
        <v>#REF!</v>
      </c>
      <c r="BG203" t="e">
        <f>物品!#REF!</f>
        <v>#REF!</v>
      </c>
      <c r="BH203" t="e">
        <f>物品!#REF!</f>
        <v>#REF!</v>
      </c>
      <c r="BI203" t="e">
        <f>物品!#REF!</f>
        <v>#REF!</v>
      </c>
      <c r="BJ203" t="e">
        <f>物品!#REF!</f>
        <v>#REF!</v>
      </c>
      <c r="BK203" t="e">
        <f>物品!#REF!</f>
        <v>#REF!</v>
      </c>
      <c r="BL203" t="e">
        <f>物品!#REF!</f>
        <v>#REF!</v>
      </c>
      <c r="BM203" t="e">
        <f>物品!#REF!</f>
        <v>#REF!</v>
      </c>
      <c r="BN203" t="e">
        <f>物品!#REF!</f>
        <v>#REF!</v>
      </c>
      <c r="BO203" t="e">
        <f>物品!#REF!</f>
        <v>#REF!</v>
      </c>
      <c r="BP203" t="e">
        <f t="shared" si="47"/>
        <v>#REF!</v>
      </c>
      <c r="BQ203" t="e">
        <f>物品!#REF!</f>
        <v>#REF!</v>
      </c>
      <c r="BR203" t="e">
        <f>物品!#REF!</f>
        <v>#REF!</v>
      </c>
      <c r="BS203" t="e">
        <f>物品!#REF!</f>
        <v>#REF!</v>
      </c>
      <c r="BT203" t="e">
        <f>物品!#REF!</f>
        <v>#REF!</v>
      </c>
      <c r="BU203" t="e">
        <f>物品!#REF!</f>
        <v>#REF!</v>
      </c>
      <c r="BV203" t="e">
        <f>物品!#REF!</f>
        <v>#REF!</v>
      </c>
      <c r="BW203" t="e">
        <f>物品!#REF!</f>
        <v>#REF!</v>
      </c>
      <c r="BX203" t="e">
        <f>物品!#REF!</f>
        <v>#REF!</v>
      </c>
      <c r="BY203" t="e">
        <f>物品!#REF!</f>
        <v>#REF!</v>
      </c>
      <c r="BZ203" t="e">
        <f>物品!#REF!</f>
        <v>#REF!</v>
      </c>
      <c r="CA203" t="e">
        <f t="shared" si="48"/>
        <v>#REF!</v>
      </c>
      <c r="CB203" t="e">
        <f t="shared" si="49"/>
        <v>#REF!</v>
      </c>
      <c r="CC203" t="e">
        <f t="shared" si="50"/>
        <v>#REF!</v>
      </c>
      <c r="CD203" t="e">
        <f t="shared" si="51"/>
        <v>#REF!</v>
      </c>
      <c r="CE203" t="e">
        <f t="shared" si="52"/>
        <v>#REF!</v>
      </c>
      <c r="CF203" t="e">
        <f t="shared" si="53"/>
        <v>#REF!</v>
      </c>
      <c r="CG203" t="e">
        <f t="shared" si="54"/>
        <v>#REF!</v>
      </c>
      <c r="CH203" t="e">
        <f t="shared" si="55"/>
        <v>#REF!</v>
      </c>
    </row>
    <row r="204" spans="1:86">
      <c r="A204" t="e">
        <f>物品!#REF!</f>
        <v>#REF!</v>
      </c>
      <c r="B204" t="e">
        <f>物品!#REF!</f>
        <v>#REF!</v>
      </c>
      <c r="C204" t="e">
        <f>物品!#REF!</f>
        <v>#REF!</v>
      </c>
      <c r="D204" t="e">
        <f>物品!#REF!</f>
        <v>#REF!</v>
      </c>
      <c r="E204" t="e">
        <f>物品!#REF!</f>
        <v>#REF!</v>
      </c>
      <c r="F204" t="e">
        <f>物品!#REF!</f>
        <v>#REF!</v>
      </c>
      <c r="G204" t="e">
        <f>物品!#REF!</f>
        <v>#REF!</v>
      </c>
      <c r="H204" t="e">
        <f>物品!#REF!</f>
        <v>#REF!</v>
      </c>
      <c r="I204" t="e">
        <f>物品!#REF!</f>
        <v>#REF!</v>
      </c>
      <c r="J204" t="e">
        <f>物品!#REF!</f>
        <v>#REF!</v>
      </c>
      <c r="K204" t="e">
        <f>物品!#REF!</f>
        <v>#REF!</v>
      </c>
      <c r="L204" t="e">
        <f>物品!#REF!</f>
        <v>#REF!</v>
      </c>
      <c r="M204" t="e">
        <f t="shared" si="42"/>
        <v>#REF!</v>
      </c>
      <c r="N204" t="e">
        <f>物品!#REF!</f>
        <v>#REF!</v>
      </c>
      <c r="O204" t="e">
        <f>物品!#REF!</f>
        <v>#REF!</v>
      </c>
      <c r="P204" t="e">
        <f>物品!#REF!</f>
        <v>#REF!</v>
      </c>
      <c r="Q204" t="e">
        <f>物品!#REF!</f>
        <v>#REF!</v>
      </c>
      <c r="R204" t="e">
        <f>物品!#REF!</f>
        <v>#REF!</v>
      </c>
      <c r="S204" t="e">
        <f>物品!#REF!</f>
        <v>#REF!</v>
      </c>
      <c r="T204" t="e">
        <f>物品!#REF!</f>
        <v>#REF!</v>
      </c>
      <c r="U204" t="e">
        <f>物品!#REF!</f>
        <v>#REF!</v>
      </c>
      <c r="V204" t="e">
        <f>物品!#REF!</f>
        <v>#REF!</v>
      </c>
      <c r="W204" t="e">
        <f>物品!#REF!</f>
        <v>#REF!</v>
      </c>
      <c r="X204" t="e">
        <f t="shared" si="43"/>
        <v>#REF!</v>
      </c>
      <c r="Y204" t="e">
        <f>物品!#REF!</f>
        <v>#REF!</v>
      </c>
      <c r="Z204" t="e">
        <f>物品!#REF!</f>
        <v>#REF!</v>
      </c>
      <c r="AA204" t="e">
        <f>物品!#REF!</f>
        <v>#REF!</v>
      </c>
      <c r="AB204" t="e">
        <f>物品!#REF!</f>
        <v>#REF!</v>
      </c>
      <c r="AC204" t="e">
        <f>物品!#REF!</f>
        <v>#REF!</v>
      </c>
      <c r="AD204" t="e">
        <f>物品!#REF!</f>
        <v>#REF!</v>
      </c>
      <c r="AE204" t="e">
        <f>物品!#REF!</f>
        <v>#REF!</v>
      </c>
      <c r="AF204" t="e">
        <f>物品!#REF!</f>
        <v>#REF!</v>
      </c>
      <c r="AG204" t="e">
        <f>物品!#REF!</f>
        <v>#REF!</v>
      </c>
      <c r="AH204" t="e">
        <f>物品!#REF!</f>
        <v>#REF!</v>
      </c>
      <c r="AI204" t="e">
        <f t="shared" si="44"/>
        <v>#REF!</v>
      </c>
      <c r="AJ204" t="e">
        <f>物品!#REF!</f>
        <v>#REF!</v>
      </c>
      <c r="AK204" t="e">
        <f>物品!#REF!</f>
        <v>#REF!</v>
      </c>
      <c r="AL204" t="e">
        <f>物品!#REF!</f>
        <v>#REF!</v>
      </c>
      <c r="AM204" t="e">
        <f>物品!#REF!</f>
        <v>#REF!</v>
      </c>
      <c r="AN204" t="e">
        <f>物品!#REF!</f>
        <v>#REF!</v>
      </c>
      <c r="AO204" t="e">
        <f>物品!#REF!</f>
        <v>#REF!</v>
      </c>
      <c r="AP204" t="e">
        <f>物品!#REF!</f>
        <v>#REF!</v>
      </c>
      <c r="AQ204" t="e">
        <f>物品!#REF!</f>
        <v>#REF!</v>
      </c>
      <c r="AR204" t="e">
        <f>物品!#REF!</f>
        <v>#REF!</v>
      </c>
      <c r="AS204" t="e">
        <f>物品!#REF!</f>
        <v>#REF!</v>
      </c>
      <c r="AT204" t="e">
        <f t="shared" si="45"/>
        <v>#REF!</v>
      </c>
      <c r="AU204" t="e">
        <f>物品!#REF!</f>
        <v>#REF!</v>
      </c>
      <c r="AV204" t="e">
        <f>物品!#REF!</f>
        <v>#REF!</v>
      </c>
      <c r="AW204" t="e">
        <f>物品!#REF!</f>
        <v>#REF!</v>
      </c>
      <c r="AX204" t="e">
        <f>物品!#REF!</f>
        <v>#REF!</v>
      </c>
      <c r="AY204" t="e">
        <f>物品!#REF!</f>
        <v>#REF!</v>
      </c>
      <c r="AZ204" t="e">
        <f>物品!#REF!</f>
        <v>#REF!</v>
      </c>
      <c r="BA204" t="e">
        <f>物品!#REF!</f>
        <v>#REF!</v>
      </c>
      <c r="BB204" t="e">
        <f>物品!#REF!</f>
        <v>#REF!</v>
      </c>
      <c r="BC204" t="e">
        <f>物品!#REF!</f>
        <v>#REF!</v>
      </c>
      <c r="BD204" t="e">
        <f>物品!#REF!</f>
        <v>#REF!</v>
      </c>
      <c r="BE204" t="e">
        <f t="shared" si="46"/>
        <v>#REF!</v>
      </c>
      <c r="BF204" t="e">
        <f>物品!#REF!</f>
        <v>#REF!</v>
      </c>
      <c r="BG204" t="e">
        <f>物品!#REF!</f>
        <v>#REF!</v>
      </c>
      <c r="BH204" t="e">
        <f>物品!#REF!</f>
        <v>#REF!</v>
      </c>
      <c r="BI204" t="e">
        <f>物品!#REF!</f>
        <v>#REF!</v>
      </c>
      <c r="BJ204" t="e">
        <f>物品!#REF!</f>
        <v>#REF!</v>
      </c>
      <c r="BK204" t="e">
        <f>物品!#REF!</f>
        <v>#REF!</v>
      </c>
      <c r="BL204" t="e">
        <f>物品!#REF!</f>
        <v>#REF!</v>
      </c>
      <c r="BM204" t="e">
        <f>物品!#REF!</f>
        <v>#REF!</v>
      </c>
      <c r="BN204" t="e">
        <f>物品!#REF!</f>
        <v>#REF!</v>
      </c>
      <c r="BO204" t="e">
        <f>物品!#REF!</f>
        <v>#REF!</v>
      </c>
      <c r="BP204" t="e">
        <f t="shared" si="47"/>
        <v>#REF!</v>
      </c>
      <c r="BQ204" t="e">
        <f>物品!#REF!</f>
        <v>#REF!</v>
      </c>
      <c r="BR204" t="e">
        <f>物品!#REF!</f>
        <v>#REF!</v>
      </c>
      <c r="BS204" t="e">
        <f>物品!#REF!</f>
        <v>#REF!</v>
      </c>
      <c r="BT204" t="e">
        <f>物品!#REF!</f>
        <v>#REF!</v>
      </c>
      <c r="BU204" t="e">
        <f>物品!#REF!</f>
        <v>#REF!</v>
      </c>
      <c r="BV204" t="e">
        <f>物品!#REF!</f>
        <v>#REF!</v>
      </c>
      <c r="BW204" t="e">
        <f>物品!#REF!</f>
        <v>#REF!</v>
      </c>
      <c r="BX204" t="e">
        <f>物品!#REF!</f>
        <v>#REF!</v>
      </c>
      <c r="BY204" t="e">
        <f>物品!#REF!</f>
        <v>#REF!</v>
      </c>
      <c r="BZ204" t="e">
        <f>物品!#REF!</f>
        <v>#REF!</v>
      </c>
      <c r="CA204" t="e">
        <f t="shared" si="48"/>
        <v>#REF!</v>
      </c>
      <c r="CB204" t="e">
        <f t="shared" si="49"/>
        <v>#REF!</v>
      </c>
      <c r="CC204" t="e">
        <f t="shared" si="50"/>
        <v>#REF!</v>
      </c>
      <c r="CD204" t="e">
        <f t="shared" si="51"/>
        <v>#REF!</v>
      </c>
      <c r="CE204" t="e">
        <f t="shared" si="52"/>
        <v>#REF!</v>
      </c>
      <c r="CF204" t="e">
        <f t="shared" si="53"/>
        <v>#REF!</v>
      </c>
      <c r="CG204" t="e">
        <f t="shared" si="54"/>
        <v>#REF!</v>
      </c>
      <c r="CH204" t="e">
        <f t="shared" si="55"/>
        <v>#REF!</v>
      </c>
    </row>
    <row r="205" spans="1:86">
      <c r="A205" t="e">
        <f>物品!#REF!</f>
        <v>#REF!</v>
      </c>
      <c r="B205" t="e">
        <f>物品!#REF!</f>
        <v>#REF!</v>
      </c>
      <c r="C205" t="e">
        <f>物品!#REF!</f>
        <v>#REF!</v>
      </c>
      <c r="D205" t="e">
        <f>物品!#REF!</f>
        <v>#REF!</v>
      </c>
      <c r="E205" t="e">
        <f>物品!#REF!</f>
        <v>#REF!</v>
      </c>
      <c r="F205" t="e">
        <f>物品!#REF!</f>
        <v>#REF!</v>
      </c>
      <c r="G205" t="e">
        <f>物品!#REF!</f>
        <v>#REF!</v>
      </c>
      <c r="H205" t="e">
        <f>物品!#REF!</f>
        <v>#REF!</v>
      </c>
      <c r="I205" t="e">
        <f>物品!#REF!</f>
        <v>#REF!</v>
      </c>
      <c r="J205" t="e">
        <f>物品!#REF!</f>
        <v>#REF!</v>
      </c>
      <c r="K205" t="e">
        <f>物品!#REF!</f>
        <v>#REF!</v>
      </c>
      <c r="L205" t="e">
        <f>物品!#REF!</f>
        <v>#REF!</v>
      </c>
      <c r="M205" t="e">
        <f t="shared" si="42"/>
        <v>#REF!</v>
      </c>
      <c r="N205" t="e">
        <f>物品!#REF!</f>
        <v>#REF!</v>
      </c>
      <c r="O205" t="e">
        <f>物品!#REF!</f>
        <v>#REF!</v>
      </c>
      <c r="P205" t="e">
        <f>物品!#REF!</f>
        <v>#REF!</v>
      </c>
      <c r="Q205" t="e">
        <f>物品!#REF!</f>
        <v>#REF!</v>
      </c>
      <c r="R205" t="e">
        <f>物品!#REF!</f>
        <v>#REF!</v>
      </c>
      <c r="S205" t="e">
        <f>物品!#REF!</f>
        <v>#REF!</v>
      </c>
      <c r="T205" t="e">
        <f>物品!#REF!</f>
        <v>#REF!</v>
      </c>
      <c r="U205" t="e">
        <f>物品!#REF!</f>
        <v>#REF!</v>
      </c>
      <c r="V205" t="e">
        <f>物品!#REF!</f>
        <v>#REF!</v>
      </c>
      <c r="W205" t="e">
        <f>物品!#REF!</f>
        <v>#REF!</v>
      </c>
      <c r="X205" t="e">
        <f t="shared" si="43"/>
        <v>#REF!</v>
      </c>
      <c r="Y205" t="e">
        <f>物品!#REF!</f>
        <v>#REF!</v>
      </c>
      <c r="Z205" t="e">
        <f>物品!#REF!</f>
        <v>#REF!</v>
      </c>
      <c r="AA205" t="e">
        <f>物品!#REF!</f>
        <v>#REF!</v>
      </c>
      <c r="AB205" t="e">
        <f>物品!#REF!</f>
        <v>#REF!</v>
      </c>
      <c r="AC205" t="e">
        <f>物品!#REF!</f>
        <v>#REF!</v>
      </c>
      <c r="AD205" t="e">
        <f>物品!#REF!</f>
        <v>#REF!</v>
      </c>
      <c r="AE205" t="e">
        <f>物品!#REF!</f>
        <v>#REF!</v>
      </c>
      <c r="AF205" t="e">
        <f>物品!#REF!</f>
        <v>#REF!</v>
      </c>
      <c r="AG205" t="e">
        <f>物品!#REF!</f>
        <v>#REF!</v>
      </c>
      <c r="AH205" t="e">
        <f>物品!#REF!</f>
        <v>#REF!</v>
      </c>
      <c r="AI205" t="e">
        <f t="shared" si="44"/>
        <v>#REF!</v>
      </c>
      <c r="AJ205" t="e">
        <f>物品!#REF!</f>
        <v>#REF!</v>
      </c>
      <c r="AK205" t="e">
        <f>物品!#REF!</f>
        <v>#REF!</v>
      </c>
      <c r="AL205" t="e">
        <f>物品!#REF!</f>
        <v>#REF!</v>
      </c>
      <c r="AM205" t="e">
        <f>物品!#REF!</f>
        <v>#REF!</v>
      </c>
      <c r="AN205" t="e">
        <f>物品!#REF!</f>
        <v>#REF!</v>
      </c>
      <c r="AO205" t="e">
        <f>物品!#REF!</f>
        <v>#REF!</v>
      </c>
      <c r="AP205" t="e">
        <f>物品!#REF!</f>
        <v>#REF!</v>
      </c>
      <c r="AQ205" t="e">
        <f>物品!#REF!</f>
        <v>#REF!</v>
      </c>
      <c r="AR205" t="e">
        <f>物品!#REF!</f>
        <v>#REF!</v>
      </c>
      <c r="AS205" t="e">
        <f>物品!#REF!</f>
        <v>#REF!</v>
      </c>
      <c r="AT205" t="e">
        <f t="shared" si="45"/>
        <v>#REF!</v>
      </c>
      <c r="AU205" t="e">
        <f>物品!#REF!</f>
        <v>#REF!</v>
      </c>
      <c r="AV205" t="e">
        <f>物品!#REF!</f>
        <v>#REF!</v>
      </c>
      <c r="AW205" t="e">
        <f>物品!#REF!</f>
        <v>#REF!</v>
      </c>
      <c r="AX205" t="e">
        <f>物品!#REF!</f>
        <v>#REF!</v>
      </c>
      <c r="AY205" t="e">
        <f>物品!#REF!</f>
        <v>#REF!</v>
      </c>
      <c r="AZ205" t="e">
        <f>物品!#REF!</f>
        <v>#REF!</v>
      </c>
      <c r="BA205" t="e">
        <f>物品!#REF!</f>
        <v>#REF!</v>
      </c>
      <c r="BB205" t="e">
        <f>物品!#REF!</f>
        <v>#REF!</v>
      </c>
      <c r="BC205" t="e">
        <f>物品!#REF!</f>
        <v>#REF!</v>
      </c>
      <c r="BD205" t="e">
        <f>物品!#REF!</f>
        <v>#REF!</v>
      </c>
      <c r="BE205" t="e">
        <f t="shared" si="46"/>
        <v>#REF!</v>
      </c>
      <c r="BF205" t="e">
        <f>物品!#REF!</f>
        <v>#REF!</v>
      </c>
      <c r="BG205" t="e">
        <f>物品!#REF!</f>
        <v>#REF!</v>
      </c>
      <c r="BH205" t="e">
        <f>物品!#REF!</f>
        <v>#REF!</v>
      </c>
      <c r="BI205" t="e">
        <f>物品!#REF!</f>
        <v>#REF!</v>
      </c>
      <c r="BJ205" t="e">
        <f>物品!#REF!</f>
        <v>#REF!</v>
      </c>
      <c r="BK205" t="e">
        <f>物品!#REF!</f>
        <v>#REF!</v>
      </c>
      <c r="BL205" t="e">
        <f>物品!#REF!</f>
        <v>#REF!</v>
      </c>
      <c r="BM205" t="e">
        <f>物品!#REF!</f>
        <v>#REF!</v>
      </c>
      <c r="BN205" t="e">
        <f>物品!#REF!</f>
        <v>#REF!</v>
      </c>
      <c r="BO205" t="e">
        <f>物品!#REF!</f>
        <v>#REF!</v>
      </c>
      <c r="BP205" t="e">
        <f t="shared" si="47"/>
        <v>#REF!</v>
      </c>
      <c r="BQ205" t="e">
        <f>物品!#REF!</f>
        <v>#REF!</v>
      </c>
      <c r="BR205" t="e">
        <f>物品!#REF!</f>
        <v>#REF!</v>
      </c>
      <c r="BS205" t="e">
        <f>物品!#REF!</f>
        <v>#REF!</v>
      </c>
      <c r="BT205" t="e">
        <f>物品!#REF!</f>
        <v>#REF!</v>
      </c>
      <c r="BU205" t="e">
        <f>物品!#REF!</f>
        <v>#REF!</v>
      </c>
      <c r="BV205" t="e">
        <f>物品!#REF!</f>
        <v>#REF!</v>
      </c>
      <c r="BW205" t="e">
        <f>物品!#REF!</f>
        <v>#REF!</v>
      </c>
      <c r="BX205" t="e">
        <f>物品!#REF!</f>
        <v>#REF!</v>
      </c>
      <c r="BY205" t="e">
        <f>物品!#REF!</f>
        <v>#REF!</v>
      </c>
      <c r="BZ205" t="e">
        <f>物品!#REF!</f>
        <v>#REF!</v>
      </c>
      <c r="CA205" t="e">
        <f t="shared" si="48"/>
        <v>#REF!</v>
      </c>
      <c r="CB205" t="e">
        <f t="shared" si="49"/>
        <v>#REF!</v>
      </c>
      <c r="CC205" t="e">
        <f t="shared" si="50"/>
        <v>#REF!</v>
      </c>
      <c r="CD205" t="e">
        <f t="shared" si="51"/>
        <v>#REF!</v>
      </c>
      <c r="CE205" t="e">
        <f t="shared" si="52"/>
        <v>#REF!</v>
      </c>
      <c r="CF205" t="e">
        <f t="shared" si="53"/>
        <v>#REF!</v>
      </c>
      <c r="CG205" t="e">
        <f t="shared" si="54"/>
        <v>#REF!</v>
      </c>
      <c r="CH205" t="e">
        <f t="shared" si="55"/>
        <v>#REF!</v>
      </c>
    </row>
    <row r="206" spans="1:86">
      <c r="A206" t="e">
        <f>物品!#REF!</f>
        <v>#REF!</v>
      </c>
      <c r="B206" t="e">
        <f>物品!#REF!</f>
        <v>#REF!</v>
      </c>
      <c r="C206" t="e">
        <f>物品!#REF!</f>
        <v>#REF!</v>
      </c>
      <c r="D206" t="e">
        <f>物品!#REF!</f>
        <v>#REF!</v>
      </c>
      <c r="E206" t="e">
        <f>物品!#REF!</f>
        <v>#REF!</v>
      </c>
      <c r="F206" t="e">
        <f>物品!#REF!</f>
        <v>#REF!</v>
      </c>
      <c r="G206" t="e">
        <f>物品!#REF!</f>
        <v>#REF!</v>
      </c>
      <c r="H206" t="e">
        <f>物品!#REF!</f>
        <v>#REF!</v>
      </c>
      <c r="I206" t="e">
        <f>物品!#REF!</f>
        <v>#REF!</v>
      </c>
      <c r="J206" t="e">
        <f>物品!#REF!</f>
        <v>#REF!</v>
      </c>
      <c r="K206" t="e">
        <f>物品!#REF!</f>
        <v>#REF!</v>
      </c>
      <c r="L206" t="e">
        <f>物品!#REF!</f>
        <v>#REF!</v>
      </c>
      <c r="M206" t="e">
        <f t="shared" si="42"/>
        <v>#REF!</v>
      </c>
      <c r="N206" t="e">
        <f>物品!#REF!</f>
        <v>#REF!</v>
      </c>
      <c r="O206" t="e">
        <f>物品!#REF!</f>
        <v>#REF!</v>
      </c>
      <c r="P206" t="e">
        <f>物品!#REF!</f>
        <v>#REF!</v>
      </c>
      <c r="Q206" t="e">
        <f>物品!#REF!</f>
        <v>#REF!</v>
      </c>
      <c r="R206" t="e">
        <f>物品!#REF!</f>
        <v>#REF!</v>
      </c>
      <c r="S206" t="e">
        <f>物品!#REF!</f>
        <v>#REF!</v>
      </c>
      <c r="T206" t="e">
        <f>物品!#REF!</f>
        <v>#REF!</v>
      </c>
      <c r="U206" t="e">
        <f>物品!#REF!</f>
        <v>#REF!</v>
      </c>
      <c r="V206" t="e">
        <f>物品!#REF!</f>
        <v>#REF!</v>
      </c>
      <c r="W206" t="e">
        <f>物品!#REF!</f>
        <v>#REF!</v>
      </c>
      <c r="X206" t="e">
        <f t="shared" si="43"/>
        <v>#REF!</v>
      </c>
      <c r="Y206" t="e">
        <f>物品!#REF!</f>
        <v>#REF!</v>
      </c>
      <c r="Z206" t="e">
        <f>物品!#REF!</f>
        <v>#REF!</v>
      </c>
      <c r="AA206" t="e">
        <f>物品!#REF!</f>
        <v>#REF!</v>
      </c>
      <c r="AB206" t="e">
        <f>物品!#REF!</f>
        <v>#REF!</v>
      </c>
      <c r="AC206" t="e">
        <f>物品!#REF!</f>
        <v>#REF!</v>
      </c>
      <c r="AD206" t="e">
        <f>物品!#REF!</f>
        <v>#REF!</v>
      </c>
      <c r="AE206" t="e">
        <f>物品!#REF!</f>
        <v>#REF!</v>
      </c>
      <c r="AF206" t="e">
        <f>物品!#REF!</f>
        <v>#REF!</v>
      </c>
      <c r="AG206" t="e">
        <f>物品!#REF!</f>
        <v>#REF!</v>
      </c>
      <c r="AH206" t="e">
        <f>物品!#REF!</f>
        <v>#REF!</v>
      </c>
      <c r="AI206" t="e">
        <f t="shared" si="44"/>
        <v>#REF!</v>
      </c>
      <c r="AJ206" t="e">
        <f>物品!#REF!</f>
        <v>#REF!</v>
      </c>
      <c r="AK206" t="e">
        <f>物品!#REF!</f>
        <v>#REF!</v>
      </c>
      <c r="AL206" t="e">
        <f>物品!#REF!</f>
        <v>#REF!</v>
      </c>
      <c r="AM206" t="e">
        <f>物品!#REF!</f>
        <v>#REF!</v>
      </c>
      <c r="AN206" t="e">
        <f>物品!#REF!</f>
        <v>#REF!</v>
      </c>
      <c r="AO206" t="e">
        <f>物品!#REF!</f>
        <v>#REF!</v>
      </c>
      <c r="AP206" t="e">
        <f>物品!#REF!</f>
        <v>#REF!</v>
      </c>
      <c r="AQ206" t="e">
        <f>物品!#REF!</f>
        <v>#REF!</v>
      </c>
      <c r="AR206" t="e">
        <f>物品!#REF!</f>
        <v>#REF!</v>
      </c>
      <c r="AS206" t="e">
        <f>物品!#REF!</f>
        <v>#REF!</v>
      </c>
      <c r="AT206" t="e">
        <f t="shared" si="45"/>
        <v>#REF!</v>
      </c>
      <c r="AU206" t="e">
        <f>物品!#REF!</f>
        <v>#REF!</v>
      </c>
      <c r="AV206" t="e">
        <f>物品!#REF!</f>
        <v>#REF!</v>
      </c>
      <c r="AW206" t="e">
        <f>物品!#REF!</f>
        <v>#REF!</v>
      </c>
      <c r="AX206" t="e">
        <f>物品!#REF!</f>
        <v>#REF!</v>
      </c>
      <c r="AY206" t="e">
        <f>物品!#REF!</f>
        <v>#REF!</v>
      </c>
      <c r="AZ206" t="e">
        <f>物品!#REF!</f>
        <v>#REF!</v>
      </c>
      <c r="BA206" t="e">
        <f>物品!#REF!</f>
        <v>#REF!</v>
      </c>
      <c r="BB206" t="e">
        <f>物品!#REF!</f>
        <v>#REF!</v>
      </c>
      <c r="BC206" t="e">
        <f>物品!#REF!</f>
        <v>#REF!</v>
      </c>
      <c r="BD206" t="e">
        <f>物品!#REF!</f>
        <v>#REF!</v>
      </c>
      <c r="BE206" t="e">
        <f t="shared" si="46"/>
        <v>#REF!</v>
      </c>
      <c r="BF206" t="e">
        <f>物品!#REF!</f>
        <v>#REF!</v>
      </c>
      <c r="BG206" t="e">
        <f>物品!#REF!</f>
        <v>#REF!</v>
      </c>
      <c r="BH206" t="e">
        <f>物品!#REF!</f>
        <v>#REF!</v>
      </c>
      <c r="BI206" t="e">
        <f>物品!#REF!</f>
        <v>#REF!</v>
      </c>
      <c r="BJ206" t="e">
        <f>物品!#REF!</f>
        <v>#REF!</v>
      </c>
      <c r="BK206" t="e">
        <f>物品!#REF!</f>
        <v>#REF!</v>
      </c>
      <c r="BL206" t="e">
        <f>物品!#REF!</f>
        <v>#REF!</v>
      </c>
      <c r="BM206" t="e">
        <f>物品!#REF!</f>
        <v>#REF!</v>
      </c>
      <c r="BN206" t="e">
        <f>物品!#REF!</f>
        <v>#REF!</v>
      </c>
      <c r="BO206" t="e">
        <f>物品!#REF!</f>
        <v>#REF!</v>
      </c>
      <c r="BP206" t="e">
        <f t="shared" si="47"/>
        <v>#REF!</v>
      </c>
      <c r="BQ206" t="e">
        <f>物品!#REF!</f>
        <v>#REF!</v>
      </c>
      <c r="BR206" t="e">
        <f>物品!#REF!</f>
        <v>#REF!</v>
      </c>
      <c r="BS206" t="e">
        <f>物品!#REF!</f>
        <v>#REF!</v>
      </c>
      <c r="BT206" t="e">
        <f>物品!#REF!</f>
        <v>#REF!</v>
      </c>
      <c r="BU206" t="e">
        <f>物品!#REF!</f>
        <v>#REF!</v>
      </c>
      <c r="BV206" t="e">
        <f>物品!#REF!</f>
        <v>#REF!</v>
      </c>
      <c r="BW206" t="e">
        <f>物品!#REF!</f>
        <v>#REF!</v>
      </c>
      <c r="BX206" t="e">
        <f>物品!#REF!</f>
        <v>#REF!</v>
      </c>
      <c r="BY206" t="e">
        <f>物品!#REF!</f>
        <v>#REF!</v>
      </c>
      <c r="BZ206" t="e">
        <f>物品!#REF!</f>
        <v>#REF!</v>
      </c>
      <c r="CA206" t="e">
        <f t="shared" si="48"/>
        <v>#REF!</v>
      </c>
      <c r="CB206" t="e">
        <f t="shared" si="49"/>
        <v>#REF!</v>
      </c>
      <c r="CC206" t="e">
        <f t="shared" si="50"/>
        <v>#REF!</v>
      </c>
      <c r="CD206" t="e">
        <f t="shared" si="51"/>
        <v>#REF!</v>
      </c>
      <c r="CE206" t="e">
        <f t="shared" si="52"/>
        <v>#REF!</v>
      </c>
      <c r="CF206" t="e">
        <f t="shared" si="53"/>
        <v>#REF!</v>
      </c>
      <c r="CG206" t="e">
        <f t="shared" si="54"/>
        <v>#REF!</v>
      </c>
      <c r="CH206" t="e">
        <f t="shared" si="55"/>
        <v>#REF!</v>
      </c>
    </row>
    <row r="207" spans="1:86">
      <c r="A207" t="e">
        <f>物品!#REF!</f>
        <v>#REF!</v>
      </c>
      <c r="B207" t="e">
        <f>物品!#REF!</f>
        <v>#REF!</v>
      </c>
      <c r="C207" t="e">
        <f>物品!#REF!</f>
        <v>#REF!</v>
      </c>
      <c r="D207" t="e">
        <f>物品!#REF!</f>
        <v>#REF!</v>
      </c>
      <c r="E207" t="e">
        <f>物品!#REF!</f>
        <v>#REF!</v>
      </c>
      <c r="F207" t="e">
        <f>物品!#REF!</f>
        <v>#REF!</v>
      </c>
      <c r="G207" t="e">
        <f>物品!#REF!</f>
        <v>#REF!</v>
      </c>
      <c r="H207" t="e">
        <f>物品!#REF!</f>
        <v>#REF!</v>
      </c>
      <c r="I207" t="e">
        <f>物品!#REF!</f>
        <v>#REF!</v>
      </c>
      <c r="J207" t="e">
        <f>物品!#REF!</f>
        <v>#REF!</v>
      </c>
      <c r="K207" t="e">
        <f>物品!#REF!</f>
        <v>#REF!</v>
      </c>
      <c r="L207" t="e">
        <f>物品!#REF!</f>
        <v>#REF!</v>
      </c>
      <c r="M207" t="e">
        <f t="shared" si="42"/>
        <v>#REF!</v>
      </c>
      <c r="N207" t="e">
        <f>物品!#REF!</f>
        <v>#REF!</v>
      </c>
      <c r="O207" t="e">
        <f>物品!#REF!</f>
        <v>#REF!</v>
      </c>
      <c r="P207" t="e">
        <f>物品!#REF!</f>
        <v>#REF!</v>
      </c>
      <c r="Q207" t="e">
        <f>物品!#REF!</f>
        <v>#REF!</v>
      </c>
      <c r="R207" t="e">
        <f>物品!#REF!</f>
        <v>#REF!</v>
      </c>
      <c r="S207" t="e">
        <f>物品!#REF!</f>
        <v>#REF!</v>
      </c>
      <c r="T207" t="e">
        <f>物品!#REF!</f>
        <v>#REF!</v>
      </c>
      <c r="U207" t="e">
        <f>物品!#REF!</f>
        <v>#REF!</v>
      </c>
      <c r="V207" t="e">
        <f>物品!#REF!</f>
        <v>#REF!</v>
      </c>
      <c r="W207" t="e">
        <f>物品!#REF!</f>
        <v>#REF!</v>
      </c>
      <c r="X207" t="e">
        <f t="shared" si="43"/>
        <v>#REF!</v>
      </c>
      <c r="Y207" t="e">
        <f>物品!#REF!</f>
        <v>#REF!</v>
      </c>
      <c r="Z207" t="e">
        <f>物品!#REF!</f>
        <v>#REF!</v>
      </c>
      <c r="AA207" t="e">
        <f>物品!#REF!</f>
        <v>#REF!</v>
      </c>
      <c r="AB207" t="e">
        <f>物品!#REF!</f>
        <v>#REF!</v>
      </c>
      <c r="AC207" t="e">
        <f>物品!#REF!</f>
        <v>#REF!</v>
      </c>
      <c r="AD207" t="e">
        <f>物品!#REF!</f>
        <v>#REF!</v>
      </c>
      <c r="AE207" t="e">
        <f>物品!#REF!</f>
        <v>#REF!</v>
      </c>
      <c r="AF207" t="e">
        <f>物品!#REF!</f>
        <v>#REF!</v>
      </c>
      <c r="AG207" t="e">
        <f>物品!#REF!</f>
        <v>#REF!</v>
      </c>
      <c r="AH207" t="e">
        <f>物品!#REF!</f>
        <v>#REF!</v>
      </c>
      <c r="AI207" t="e">
        <f t="shared" si="44"/>
        <v>#REF!</v>
      </c>
      <c r="AJ207" t="e">
        <f>物品!#REF!</f>
        <v>#REF!</v>
      </c>
      <c r="AK207" t="e">
        <f>物品!#REF!</f>
        <v>#REF!</v>
      </c>
      <c r="AL207" t="e">
        <f>物品!#REF!</f>
        <v>#REF!</v>
      </c>
      <c r="AM207" t="e">
        <f>物品!#REF!</f>
        <v>#REF!</v>
      </c>
      <c r="AN207" t="e">
        <f>物品!#REF!</f>
        <v>#REF!</v>
      </c>
      <c r="AO207" t="e">
        <f>物品!#REF!</f>
        <v>#REF!</v>
      </c>
      <c r="AP207" t="e">
        <f>物品!#REF!</f>
        <v>#REF!</v>
      </c>
      <c r="AQ207" t="e">
        <f>物品!#REF!</f>
        <v>#REF!</v>
      </c>
      <c r="AR207" t="e">
        <f>物品!#REF!</f>
        <v>#REF!</v>
      </c>
      <c r="AS207" t="e">
        <f>物品!#REF!</f>
        <v>#REF!</v>
      </c>
      <c r="AT207" t="e">
        <f t="shared" si="45"/>
        <v>#REF!</v>
      </c>
      <c r="AU207" t="e">
        <f>物品!#REF!</f>
        <v>#REF!</v>
      </c>
      <c r="AV207" t="e">
        <f>物品!#REF!</f>
        <v>#REF!</v>
      </c>
      <c r="AW207" t="e">
        <f>物品!#REF!</f>
        <v>#REF!</v>
      </c>
      <c r="AX207" t="e">
        <f>物品!#REF!</f>
        <v>#REF!</v>
      </c>
      <c r="AY207" t="e">
        <f>物品!#REF!</f>
        <v>#REF!</v>
      </c>
      <c r="AZ207" t="e">
        <f>物品!#REF!</f>
        <v>#REF!</v>
      </c>
      <c r="BA207" t="e">
        <f>物品!#REF!</f>
        <v>#REF!</v>
      </c>
      <c r="BB207" t="e">
        <f>物品!#REF!</f>
        <v>#REF!</v>
      </c>
      <c r="BC207" t="e">
        <f>物品!#REF!</f>
        <v>#REF!</v>
      </c>
      <c r="BD207" t="e">
        <f>物品!#REF!</f>
        <v>#REF!</v>
      </c>
      <c r="BE207" t="e">
        <f t="shared" si="46"/>
        <v>#REF!</v>
      </c>
      <c r="BF207" t="e">
        <f>物品!#REF!</f>
        <v>#REF!</v>
      </c>
      <c r="BG207" t="e">
        <f>物品!#REF!</f>
        <v>#REF!</v>
      </c>
      <c r="BH207" t="e">
        <f>物品!#REF!</f>
        <v>#REF!</v>
      </c>
      <c r="BI207" t="e">
        <f>物品!#REF!</f>
        <v>#REF!</v>
      </c>
      <c r="BJ207" t="e">
        <f>物品!#REF!</f>
        <v>#REF!</v>
      </c>
      <c r="BK207" t="e">
        <f>物品!#REF!</f>
        <v>#REF!</v>
      </c>
      <c r="BL207" t="e">
        <f>物品!#REF!</f>
        <v>#REF!</v>
      </c>
      <c r="BM207" t="e">
        <f>物品!#REF!</f>
        <v>#REF!</v>
      </c>
      <c r="BN207" t="e">
        <f>物品!#REF!</f>
        <v>#REF!</v>
      </c>
      <c r="BO207" t="e">
        <f>物品!#REF!</f>
        <v>#REF!</v>
      </c>
      <c r="BP207" t="e">
        <f t="shared" si="47"/>
        <v>#REF!</v>
      </c>
      <c r="BQ207" t="e">
        <f>物品!#REF!</f>
        <v>#REF!</v>
      </c>
      <c r="BR207" t="e">
        <f>物品!#REF!</f>
        <v>#REF!</v>
      </c>
      <c r="BS207" t="e">
        <f>物品!#REF!</f>
        <v>#REF!</v>
      </c>
      <c r="BT207" t="e">
        <f>物品!#REF!</f>
        <v>#REF!</v>
      </c>
      <c r="BU207" t="e">
        <f>物品!#REF!</f>
        <v>#REF!</v>
      </c>
      <c r="BV207" t="e">
        <f>物品!#REF!</f>
        <v>#REF!</v>
      </c>
      <c r="BW207" t="e">
        <f>物品!#REF!</f>
        <v>#REF!</v>
      </c>
      <c r="BX207" t="e">
        <f>物品!#REF!</f>
        <v>#REF!</v>
      </c>
      <c r="BY207" t="e">
        <f>物品!#REF!</f>
        <v>#REF!</v>
      </c>
      <c r="BZ207" t="e">
        <f>物品!#REF!</f>
        <v>#REF!</v>
      </c>
      <c r="CA207" t="e">
        <f t="shared" si="48"/>
        <v>#REF!</v>
      </c>
      <c r="CB207" t="e">
        <f t="shared" si="49"/>
        <v>#REF!</v>
      </c>
      <c r="CC207" t="e">
        <f t="shared" si="50"/>
        <v>#REF!</v>
      </c>
      <c r="CD207" t="e">
        <f t="shared" si="51"/>
        <v>#REF!</v>
      </c>
      <c r="CE207" t="e">
        <f t="shared" si="52"/>
        <v>#REF!</v>
      </c>
      <c r="CF207" t="e">
        <f t="shared" si="53"/>
        <v>#REF!</v>
      </c>
      <c r="CG207" t="e">
        <f t="shared" si="54"/>
        <v>#REF!</v>
      </c>
      <c r="CH207" t="e">
        <f t="shared" si="55"/>
        <v>#REF!</v>
      </c>
    </row>
    <row r="208" spans="1:86">
      <c r="A208" t="e">
        <f>物品!#REF!</f>
        <v>#REF!</v>
      </c>
      <c r="B208" t="e">
        <f>物品!#REF!</f>
        <v>#REF!</v>
      </c>
      <c r="C208" t="e">
        <f>物品!#REF!</f>
        <v>#REF!</v>
      </c>
      <c r="D208" t="e">
        <f>物品!#REF!</f>
        <v>#REF!</v>
      </c>
      <c r="E208" t="e">
        <f>物品!#REF!</f>
        <v>#REF!</v>
      </c>
      <c r="F208" t="e">
        <f>物品!#REF!</f>
        <v>#REF!</v>
      </c>
      <c r="G208" t="e">
        <f>物品!#REF!</f>
        <v>#REF!</v>
      </c>
      <c r="H208" t="e">
        <f>物品!#REF!</f>
        <v>#REF!</v>
      </c>
      <c r="I208" t="e">
        <f>物品!#REF!</f>
        <v>#REF!</v>
      </c>
      <c r="J208" t="e">
        <f>物品!#REF!</f>
        <v>#REF!</v>
      </c>
      <c r="K208" t="e">
        <f>物品!#REF!</f>
        <v>#REF!</v>
      </c>
      <c r="L208" t="e">
        <f>物品!#REF!</f>
        <v>#REF!</v>
      </c>
      <c r="M208" t="e">
        <f t="shared" si="42"/>
        <v>#REF!</v>
      </c>
      <c r="N208" t="e">
        <f>物品!#REF!</f>
        <v>#REF!</v>
      </c>
      <c r="O208" t="e">
        <f>物品!#REF!</f>
        <v>#REF!</v>
      </c>
      <c r="P208" t="e">
        <f>物品!#REF!</f>
        <v>#REF!</v>
      </c>
      <c r="Q208" t="e">
        <f>物品!#REF!</f>
        <v>#REF!</v>
      </c>
      <c r="R208" t="e">
        <f>物品!#REF!</f>
        <v>#REF!</v>
      </c>
      <c r="S208" t="e">
        <f>物品!#REF!</f>
        <v>#REF!</v>
      </c>
      <c r="T208" t="e">
        <f>物品!#REF!</f>
        <v>#REF!</v>
      </c>
      <c r="U208" t="e">
        <f>物品!#REF!</f>
        <v>#REF!</v>
      </c>
      <c r="V208" t="e">
        <f>物品!#REF!</f>
        <v>#REF!</v>
      </c>
      <c r="W208" t="e">
        <f>物品!#REF!</f>
        <v>#REF!</v>
      </c>
      <c r="X208" t="e">
        <f t="shared" si="43"/>
        <v>#REF!</v>
      </c>
      <c r="Y208" t="e">
        <f>物品!#REF!</f>
        <v>#REF!</v>
      </c>
      <c r="Z208" t="e">
        <f>物品!#REF!</f>
        <v>#REF!</v>
      </c>
      <c r="AA208" t="e">
        <f>物品!#REF!</f>
        <v>#REF!</v>
      </c>
      <c r="AB208" t="e">
        <f>物品!#REF!</f>
        <v>#REF!</v>
      </c>
      <c r="AC208" t="e">
        <f>物品!#REF!</f>
        <v>#REF!</v>
      </c>
      <c r="AD208" t="e">
        <f>物品!#REF!</f>
        <v>#REF!</v>
      </c>
      <c r="AE208" t="e">
        <f>物品!#REF!</f>
        <v>#REF!</v>
      </c>
      <c r="AF208" t="e">
        <f>物品!#REF!</f>
        <v>#REF!</v>
      </c>
      <c r="AG208" t="e">
        <f>物品!#REF!</f>
        <v>#REF!</v>
      </c>
      <c r="AH208" t="e">
        <f>物品!#REF!</f>
        <v>#REF!</v>
      </c>
      <c r="AI208" t="e">
        <f t="shared" si="44"/>
        <v>#REF!</v>
      </c>
      <c r="AJ208" t="e">
        <f>物品!#REF!</f>
        <v>#REF!</v>
      </c>
      <c r="AK208" t="e">
        <f>物品!#REF!</f>
        <v>#REF!</v>
      </c>
      <c r="AL208" t="e">
        <f>物品!#REF!</f>
        <v>#REF!</v>
      </c>
      <c r="AM208" t="e">
        <f>物品!#REF!</f>
        <v>#REF!</v>
      </c>
      <c r="AN208" t="e">
        <f>物品!#REF!</f>
        <v>#REF!</v>
      </c>
      <c r="AO208" t="e">
        <f>物品!#REF!</f>
        <v>#REF!</v>
      </c>
      <c r="AP208" t="e">
        <f>物品!#REF!</f>
        <v>#REF!</v>
      </c>
      <c r="AQ208" t="e">
        <f>物品!#REF!</f>
        <v>#REF!</v>
      </c>
      <c r="AR208" t="e">
        <f>物品!#REF!</f>
        <v>#REF!</v>
      </c>
      <c r="AS208" t="e">
        <f>物品!#REF!</f>
        <v>#REF!</v>
      </c>
      <c r="AT208" t="e">
        <f t="shared" si="45"/>
        <v>#REF!</v>
      </c>
      <c r="AU208" t="e">
        <f>物品!#REF!</f>
        <v>#REF!</v>
      </c>
      <c r="AV208" t="e">
        <f>物品!#REF!</f>
        <v>#REF!</v>
      </c>
      <c r="AW208" t="e">
        <f>物品!#REF!</f>
        <v>#REF!</v>
      </c>
      <c r="AX208" t="e">
        <f>物品!#REF!</f>
        <v>#REF!</v>
      </c>
      <c r="AY208" t="e">
        <f>物品!#REF!</f>
        <v>#REF!</v>
      </c>
      <c r="AZ208" t="e">
        <f>物品!#REF!</f>
        <v>#REF!</v>
      </c>
      <c r="BA208" t="e">
        <f>物品!#REF!</f>
        <v>#REF!</v>
      </c>
      <c r="BB208" t="e">
        <f>物品!#REF!</f>
        <v>#REF!</v>
      </c>
      <c r="BC208" t="e">
        <f>物品!#REF!</f>
        <v>#REF!</v>
      </c>
      <c r="BD208" t="e">
        <f>物品!#REF!</f>
        <v>#REF!</v>
      </c>
      <c r="BE208" t="e">
        <f t="shared" si="46"/>
        <v>#REF!</v>
      </c>
      <c r="BF208" t="e">
        <f>物品!#REF!</f>
        <v>#REF!</v>
      </c>
      <c r="BG208" t="e">
        <f>物品!#REF!</f>
        <v>#REF!</v>
      </c>
      <c r="BH208" t="e">
        <f>物品!#REF!</f>
        <v>#REF!</v>
      </c>
      <c r="BI208" t="e">
        <f>物品!#REF!</f>
        <v>#REF!</v>
      </c>
      <c r="BJ208" t="e">
        <f>物品!#REF!</f>
        <v>#REF!</v>
      </c>
      <c r="BK208" t="e">
        <f>物品!#REF!</f>
        <v>#REF!</v>
      </c>
      <c r="BL208" t="e">
        <f>物品!#REF!</f>
        <v>#REF!</v>
      </c>
      <c r="BM208" t="e">
        <f>物品!#REF!</f>
        <v>#REF!</v>
      </c>
      <c r="BN208" t="e">
        <f>物品!#REF!</f>
        <v>#REF!</v>
      </c>
      <c r="BO208" t="e">
        <f>物品!#REF!</f>
        <v>#REF!</v>
      </c>
      <c r="BP208" t="e">
        <f t="shared" si="47"/>
        <v>#REF!</v>
      </c>
      <c r="BQ208" t="e">
        <f>物品!#REF!</f>
        <v>#REF!</v>
      </c>
      <c r="BR208" t="e">
        <f>物品!#REF!</f>
        <v>#REF!</v>
      </c>
      <c r="BS208" t="e">
        <f>物品!#REF!</f>
        <v>#REF!</v>
      </c>
      <c r="BT208" t="e">
        <f>物品!#REF!</f>
        <v>#REF!</v>
      </c>
      <c r="BU208" t="e">
        <f>物品!#REF!</f>
        <v>#REF!</v>
      </c>
      <c r="BV208" t="e">
        <f>物品!#REF!</f>
        <v>#REF!</v>
      </c>
      <c r="BW208" t="e">
        <f>物品!#REF!</f>
        <v>#REF!</v>
      </c>
      <c r="BX208" t="e">
        <f>物品!#REF!</f>
        <v>#REF!</v>
      </c>
      <c r="BY208" t="e">
        <f>物品!#REF!</f>
        <v>#REF!</v>
      </c>
      <c r="BZ208" t="e">
        <f>物品!#REF!</f>
        <v>#REF!</v>
      </c>
      <c r="CA208" t="e">
        <f t="shared" si="48"/>
        <v>#REF!</v>
      </c>
      <c r="CB208" t="e">
        <f t="shared" si="49"/>
        <v>#REF!</v>
      </c>
      <c r="CC208" t="e">
        <f t="shared" si="50"/>
        <v>#REF!</v>
      </c>
      <c r="CD208" t="e">
        <f t="shared" si="51"/>
        <v>#REF!</v>
      </c>
      <c r="CE208" t="e">
        <f t="shared" si="52"/>
        <v>#REF!</v>
      </c>
      <c r="CF208" t="e">
        <f t="shared" si="53"/>
        <v>#REF!</v>
      </c>
      <c r="CG208" t="e">
        <f t="shared" si="54"/>
        <v>#REF!</v>
      </c>
      <c r="CH208" t="e">
        <f t="shared" si="55"/>
        <v>#REF!</v>
      </c>
    </row>
    <row r="209" spans="1:86">
      <c r="A209" t="e">
        <f>物品!#REF!</f>
        <v>#REF!</v>
      </c>
      <c r="B209" t="e">
        <f>物品!#REF!</f>
        <v>#REF!</v>
      </c>
      <c r="C209" t="e">
        <f>物品!#REF!</f>
        <v>#REF!</v>
      </c>
      <c r="D209" t="e">
        <f>物品!#REF!</f>
        <v>#REF!</v>
      </c>
      <c r="E209" t="e">
        <f>物品!#REF!</f>
        <v>#REF!</v>
      </c>
      <c r="F209" t="e">
        <f>物品!#REF!</f>
        <v>#REF!</v>
      </c>
      <c r="G209" t="e">
        <f>物品!#REF!</f>
        <v>#REF!</v>
      </c>
      <c r="H209" t="e">
        <f>物品!#REF!</f>
        <v>#REF!</v>
      </c>
      <c r="I209" t="e">
        <f>物品!#REF!</f>
        <v>#REF!</v>
      </c>
      <c r="J209" t="e">
        <f>物品!#REF!</f>
        <v>#REF!</v>
      </c>
      <c r="K209" t="e">
        <f>物品!#REF!</f>
        <v>#REF!</v>
      </c>
      <c r="L209" t="e">
        <f>物品!#REF!</f>
        <v>#REF!</v>
      </c>
      <c r="M209" t="e">
        <f t="shared" si="42"/>
        <v>#REF!</v>
      </c>
      <c r="N209" t="e">
        <f>物品!#REF!</f>
        <v>#REF!</v>
      </c>
      <c r="O209" t="e">
        <f>物品!#REF!</f>
        <v>#REF!</v>
      </c>
      <c r="P209" t="e">
        <f>物品!#REF!</f>
        <v>#REF!</v>
      </c>
      <c r="Q209" t="e">
        <f>物品!#REF!</f>
        <v>#REF!</v>
      </c>
      <c r="R209" t="e">
        <f>物品!#REF!</f>
        <v>#REF!</v>
      </c>
      <c r="S209" t="e">
        <f>物品!#REF!</f>
        <v>#REF!</v>
      </c>
      <c r="T209" t="e">
        <f>物品!#REF!</f>
        <v>#REF!</v>
      </c>
      <c r="U209" t="e">
        <f>物品!#REF!</f>
        <v>#REF!</v>
      </c>
      <c r="V209" t="e">
        <f>物品!#REF!</f>
        <v>#REF!</v>
      </c>
      <c r="W209" t="e">
        <f>物品!#REF!</f>
        <v>#REF!</v>
      </c>
      <c r="X209" t="e">
        <f t="shared" si="43"/>
        <v>#REF!</v>
      </c>
      <c r="Y209" t="e">
        <f>物品!#REF!</f>
        <v>#REF!</v>
      </c>
      <c r="Z209" t="e">
        <f>物品!#REF!</f>
        <v>#REF!</v>
      </c>
      <c r="AA209" t="e">
        <f>物品!#REF!</f>
        <v>#REF!</v>
      </c>
      <c r="AB209" t="e">
        <f>物品!#REF!</f>
        <v>#REF!</v>
      </c>
      <c r="AC209" t="e">
        <f>物品!#REF!</f>
        <v>#REF!</v>
      </c>
      <c r="AD209" t="e">
        <f>物品!#REF!</f>
        <v>#REF!</v>
      </c>
      <c r="AE209" t="e">
        <f>物品!#REF!</f>
        <v>#REF!</v>
      </c>
      <c r="AF209" t="e">
        <f>物品!#REF!</f>
        <v>#REF!</v>
      </c>
      <c r="AG209" t="e">
        <f>物品!#REF!</f>
        <v>#REF!</v>
      </c>
      <c r="AH209" t="e">
        <f>物品!#REF!</f>
        <v>#REF!</v>
      </c>
      <c r="AI209" t="e">
        <f t="shared" si="44"/>
        <v>#REF!</v>
      </c>
      <c r="AJ209" t="e">
        <f>物品!#REF!</f>
        <v>#REF!</v>
      </c>
      <c r="AK209" t="e">
        <f>物品!#REF!</f>
        <v>#REF!</v>
      </c>
      <c r="AL209" t="e">
        <f>物品!#REF!</f>
        <v>#REF!</v>
      </c>
      <c r="AM209" t="e">
        <f>物品!#REF!</f>
        <v>#REF!</v>
      </c>
      <c r="AN209" t="e">
        <f>物品!#REF!</f>
        <v>#REF!</v>
      </c>
      <c r="AO209" t="e">
        <f>物品!#REF!</f>
        <v>#REF!</v>
      </c>
      <c r="AP209" t="e">
        <f>物品!#REF!</f>
        <v>#REF!</v>
      </c>
      <c r="AQ209" t="e">
        <f>物品!#REF!</f>
        <v>#REF!</v>
      </c>
      <c r="AR209" t="e">
        <f>物品!#REF!</f>
        <v>#REF!</v>
      </c>
      <c r="AS209" t="e">
        <f>物品!#REF!</f>
        <v>#REF!</v>
      </c>
      <c r="AT209" t="e">
        <f t="shared" si="45"/>
        <v>#REF!</v>
      </c>
      <c r="AU209" t="e">
        <f>物品!#REF!</f>
        <v>#REF!</v>
      </c>
      <c r="AV209" t="e">
        <f>物品!#REF!</f>
        <v>#REF!</v>
      </c>
      <c r="AW209" t="e">
        <f>物品!#REF!</f>
        <v>#REF!</v>
      </c>
      <c r="AX209" t="e">
        <f>物品!#REF!</f>
        <v>#REF!</v>
      </c>
      <c r="AY209" t="e">
        <f>物品!#REF!</f>
        <v>#REF!</v>
      </c>
      <c r="AZ209" t="e">
        <f>物品!#REF!</f>
        <v>#REF!</v>
      </c>
      <c r="BA209" t="e">
        <f>物品!#REF!</f>
        <v>#REF!</v>
      </c>
      <c r="BB209" t="e">
        <f>物品!#REF!</f>
        <v>#REF!</v>
      </c>
      <c r="BC209" t="e">
        <f>物品!#REF!</f>
        <v>#REF!</v>
      </c>
      <c r="BD209" t="e">
        <f>物品!#REF!</f>
        <v>#REF!</v>
      </c>
      <c r="BE209" t="e">
        <f t="shared" si="46"/>
        <v>#REF!</v>
      </c>
      <c r="BF209" t="e">
        <f>物品!#REF!</f>
        <v>#REF!</v>
      </c>
      <c r="BG209" t="e">
        <f>物品!#REF!</f>
        <v>#REF!</v>
      </c>
      <c r="BH209" t="e">
        <f>物品!#REF!</f>
        <v>#REF!</v>
      </c>
      <c r="BI209" t="e">
        <f>物品!#REF!</f>
        <v>#REF!</v>
      </c>
      <c r="BJ209" t="e">
        <f>物品!#REF!</f>
        <v>#REF!</v>
      </c>
      <c r="BK209" t="e">
        <f>物品!#REF!</f>
        <v>#REF!</v>
      </c>
      <c r="BL209" t="e">
        <f>物品!#REF!</f>
        <v>#REF!</v>
      </c>
      <c r="BM209" t="e">
        <f>物品!#REF!</f>
        <v>#REF!</v>
      </c>
      <c r="BN209" t="e">
        <f>物品!#REF!</f>
        <v>#REF!</v>
      </c>
      <c r="BO209" t="e">
        <f>物品!#REF!</f>
        <v>#REF!</v>
      </c>
      <c r="BP209" t="e">
        <f t="shared" si="47"/>
        <v>#REF!</v>
      </c>
      <c r="BQ209" t="e">
        <f>物品!#REF!</f>
        <v>#REF!</v>
      </c>
      <c r="BR209" t="e">
        <f>物品!#REF!</f>
        <v>#REF!</v>
      </c>
      <c r="BS209" t="e">
        <f>物品!#REF!</f>
        <v>#REF!</v>
      </c>
      <c r="BT209" t="e">
        <f>物品!#REF!</f>
        <v>#REF!</v>
      </c>
      <c r="BU209" t="e">
        <f>物品!#REF!</f>
        <v>#REF!</v>
      </c>
      <c r="BV209" t="e">
        <f>物品!#REF!</f>
        <v>#REF!</v>
      </c>
      <c r="BW209" t="e">
        <f>物品!#REF!</f>
        <v>#REF!</v>
      </c>
      <c r="BX209" t="e">
        <f>物品!#REF!</f>
        <v>#REF!</v>
      </c>
      <c r="BY209" t="e">
        <f>物品!#REF!</f>
        <v>#REF!</v>
      </c>
      <c r="BZ209" t="e">
        <f>物品!#REF!</f>
        <v>#REF!</v>
      </c>
      <c r="CA209" t="e">
        <f t="shared" si="48"/>
        <v>#REF!</v>
      </c>
      <c r="CB209" t="e">
        <f t="shared" si="49"/>
        <v>#REF!</v>
      </c>
      <c r="CC209" t="e">
        <f t="shared" si="50"/>
        <v>#REF!</v>
      </c>
      <c r="CD209" t="e">
        <f t="shared" si="51"/>
        <v>#REF!</v>
      </c>
      <c r="CE209" t="e">
        <f t="shared" si="52"/>
        <v>#REF!</v>
      </c>
      <c r="CF209" t="e">
        <f t="shared" si="53"/>
        <v>#REF!</v>
      </c>
      <c r="CG209" t="e">
        <f t="shared" si="54"/>
        <v>#REF!</v>
      </c>
      <c r="CH209" t="e">
        <f t="shared" si="55"/>
        <v>#REF!</v>
      </c>
    </row>
    <row r="210" spans="1:86">
      <c r="A210" t="e">
        <f>物品!#REF!</f>
        <v>#REF!</v>
      </c>
      <c r="B210" t="e">
        <f>物品!#REF!</f>
        <v>#REF!</v>
      </c>
      <c r="C210" t="e">
        <f>物品!#REF!</f>
        <v>#REF!</v>
      </c>
      <c r="D210" t="e">
        <f>物品!#REF!</f>
        <v>#REF!</v>
      </c>
      <c r="E210" t="e">
        <f>物品!#REF!</f>
        <v>#REF!</v>
      </c>
      <c r="F210" t="e">
        <f>物品!#REF!</f>
        <v>#REF!</v>
      </c>
      <c r="G210" t="e">
        <f>物品!#REF!</f>
        <v>#REF!</v>
      </c>
      <c r="H210" t="e">
        <f>物品!#REF!</f>
        <v>#REF!</v>
      </c>
      <c r="I210" t="e">
        <f>物品!#REF!</f>
        <v>#REF!</v>
      </c>
      <c r="J210" t="e">
        <f>物品!#REF!</f>
        <v>#REF!</v>
      </c>
      <c r="K210" t="e">
        <f>物品!#REF!</f>
        <v>#REF!</v>
      </c>
      <c r="L210" t="e">
        <f>物品!#REF!</f>
        <v>#REF!</v>
      </c>
      <c r="M210" t="e">
        <f t="shared" si="42"/>
        <v>#REF!</v>
      </c>
      <c r="N210" t="e">
        <f>物品!#REF!</f>
        <v>#REF!</v>
      </c>
      <c r="O210" t="e">
        <f>物品!#REF!</f>
        <v>#REF!</v>
      </c>
      <c r="P210" t="e">
        <f>物品!#REF!</f>
        <v>#REF!</v>
      </c>
      <c r="Q210" t="e">
        <f>物品!#REF!</f>
        <v>#REF!</v>
      </c>
      <c r="R210" t="e">
        <f>物品!#REF!</f>
        <v>#REF!</v>
      </c>
      <c r="S210" t="e">
        <f>物品!#REF!</f>
        <v>#REF!</v>
      </c>
      <c r="T210" t="e">
        <f>物品!#REF!</f>
        <v>#REF!</v>
      </c>
      <c r="U210" t="e">
        <f>物品!#REF!</f>
        <v>#REF!</v>
      </c>
      <c r="V210" t="e">
        <f>物品!#REF!</f>
        <v>#REF!</v>
      </c>
      <c r="W210" t="e">
        <f>物品!#REF!</f>
        <v>#REF!</v>
      </c>
      <c r="X210" t="e">
        <f t="shared" si="43"/>
        <v>#REF!</v>
      </c>
      <c r="Y210" t="e">
        <f>物品!#REF!</f>
        <v>#REF!</v>
      </c>
      <c r="Z210" t="e">
        <f>物品!#REF!</f>
        <v>#REF!</v>
      </c>
      <c r="AA210" t="e">
        <f>物品!#REF!</f>
        <v>#REF!</v>
      </c>
      <c r="AB210" t="e">
        <f>物品!#REF!</f>
        <v>#REF!</v>
      </c>
      <c r="AC210" t="e">
        <f>物品!#REF!</f>
        <v>#REF!</v>
      </c>
      <c r="AD210" t="e">
        <f>物品!#REF!</f>
        <v>#REF!</v>
      </c>
      <c r="AE210" t="e">
        <f>物品!#REF!</f>
        <v>#REF!</v>
      </c>
      <c r="AF210" t="e">
        <f>物品!#REF!</f>
        <v>#REF!</v>
      </c>
      <c r="AG210" t="e">
        <f>物品!#REF!</f>
        <v>#REF!</v>
      </c>
      <c r="AH210" t="e">
        <f>物品!#REF!</f>
        <v>#REF!</v>
      </c>
      <c r="AI210" t="e">
        <f t="shared" si="44"/>
        <v>#REF!</v>
      </c>
      <c r="AJ210" t="e">
        <f>物品!#REF!</f>
        <v>#REF!</v>
      </c>
      <c r="AK210" t="e">
        <f>物品!#REF!</f>
        <v>#REF!</v>
      </c>
      <c r="AL210" t="e">
        <f>物品!#REF!</f>
        <v>#REF!</v>
      </c>
      <c r="AM210" t="e">
        <f>物品!#REF!</f>
        <v>#REF!</v>
      </c>
      <c r="AN210" t="e">
        <f>物品!#REF!</f>
        <v>#REF!</v>
      </c>
      <c r="AO210" t="e">
        <f>物品!#REF!</f>
        <v>#REF!</v>
      </c>
      <c r="AP210" t="e">
        <f>物品!#REF!</f>
        <v>#REF!</v>
      </c>
      <c r="AQ210" t="e">
        <f>物品!#REF!</f>
        <v>#REF!</v>
      </c>
      <c r="AR210" t="e">
        <f>物品!#REF!</f>
        <v>#REF!</v>
      </c>
      <c r="AS210" t="e">
        <f>物品!#REF!</f>
        <v>#REF!</v>
      </c>
      <c r="AT210" t="e">
        <f t="shared" si="45"/>
        <v>#REF!</v>
      </c>
      <c r="AU210" t="e">
        <f>物品!#REF!</f>
        <v>#REF!</v>
      </c>
      <c r="AV210" t="e">
        <f>物品!#REF!</f>
        <v>#REF!</v>
      </c>
      <c r="AW210" t="e">
        <f>物品!#REF!</f>
        <v>#REF!</v>
      </c>
      <c r="AX210" t="e">
        <f>物品!#REF!</f>
        <v>#REF!</v>
      </c>
      <c r="AY210" t="e">
        <f>物品!#REF!</f>
        <v>#REF!</v>
      </c>
      <c r="AZ210" t="e">
        <f>物品!#REF!</f>
        <v>#REF!</v>
      </c>
      <c r="BA210" t="e">
        <f>物品!#REF!</f>
        <v>#REF!</v>
      </c>
      <c r="BB210" t="e">
        <f>物品!#REF!</f>
        <v>#REF!</v>
      </c>
      <c r="BC210" t="e">
        <f>物品!#REF!</f>
        <v>#REF!</v>
      </c>
      <c r="BD210" t="e">
        <f>物品!#REF!</f>
        <v>#REF!</v>
      </c>
      <c r="BE210" t="e">
        <f t="shared" si="46"/>
        <v>#REF!</v>
      </c>
      <c r="BF210" t="e">
        <f>物品!#REF!</f>
        <v>#REF!</v>
      </c>
      <c r="BG210" t="e">
        <f>物品!#REF!</f>
        <v>#REF!</v>
      </c>
      <c r="BH210" t="e">
        <f>物品!#REF!</f>
        <v>#REF!</v>
      </c>
      <c r="BI210" t="e">
        <f>物品!#REF!</f>
        <v>#REF!</v>
      </c>
      <c r="BJ210" t="e">
        <f>物品!#REF!</f>
        <v>#REF!</v>
      </c>
      <c r="BK210" t="e">
        <f>物品!#REF!</f>
        <v>#REF!</v>
      </c>
      <c r="BL210" t="e">
        <f>物品!#REF!</f>
        <v>#REF!</v>
      </c>
      <c r="BM210" t="e">
        <f>物品!#REF!</f>
        <v>#REF!</v>
      </c>
      <c r="BN210" t="e">
        <f>物品!#REF!</f>
        <v>#REF!</v>
      </c>
      <c r="BO210" t="e">
        <f>物品!#REF!</f>
        <v>#REF!</v>
      </c>
      <c r="BP210" t="e">
        <f t="shared" si="47"/>
        <v>#REF!</v>
      </c>
      <c r="BQ210" t="e">
        <f>物品!#REF!</f>
        <v>#REF!</v>
      </c>
      <c r="BR210" t="e">
        <f>物品!#REF!</f>
        <v>#REF!</v>
      </c>
      <c r="BS210" t="e">
        <f>物品!#REF!</f>
        <v>#REF!</v>
      </c>
      <c r="BT210" t="e">
        <f>物品!#REF!</f>
        <v>#REF!</v>
      </c>
      <c r="BU210" t="e">
        <f>物品!#REF!</f>
        <v>#REF!</v>
      </c>
      <c r="BV210" t="e">
        <f>物品!#REF!</f>
        <v>#REF!</v>
      </c>
      <c r="BW210" t="e">
        <f>物品!#REF!</f>
        <v>#REF!</v>
      </c>
      <c r="BX210" t="e">
        <f>物品!#REF!</f>
        <v>#REF!</v>
      </c>
      <c r="BY210" t="e">
        <f>物品!#REF!</f>
        <v>#REF!</v>
      </c>
      <c r="BZ210" t="e">
        <f>物品!#REF!</f>
        <v>#REF!</v>
      </c>
      <c r="CA210" t="e">
        <f t="shared" si="48"/>
        <v>#REF!</v>
      </c>
      <c r="CB210" t="e">
        <f t="shared" si="49"/>
        <v>#REF!</v>
      </c>
      <c r="CC210" t="e">
        <f t="shared" si="50"/>
        <v>#REF!</v>
      </c>
      <c r="CD210" t="e">
        <f t="shared" si="51"/>
        <v>#REF!</v>
      </c>
      <c r="CE210" t="e">
        <f t="shared" si="52"/>
        <v>#REF!</v>
      </c>
      <c r="CF210" t="e">
        <f t="shared" si="53"/>
        <v>#REF!</v>
      </c>
      <c r="CG210" t="e">
        <f t="shared" si="54"/>
        <v>#REF!</v>
      </c>
      <c r="CH210" t="e">
        <f t="shared" si="55"/>
        <v>#REF!</v>
      </c>
    </row>
    <row r="211" spans="1:86">
      <c r="A211" t="e">
        <f>物品!#REF!</f>
        <v>#REF!</v>
      </c>
      <c r="B211" t="e">
        <f>物品!#REF!</f>
        <v>#REF!</v>
      </c>
      <c r="C211" t="e">
        <f>物品!#REF!</f>
        <v>#REF!</v>
      </c>
      <c r="D211" t="e">
        <f>物品!#REF!</f>
        <v>#REF!</v>
      </c>
      <c r="E211" t="e">
        <f>物品!#REF!</f>
        <v>#REF!</v>
      </c>
      <c r="F211" t="e">
        <f>物品!#REF!</f>
        <v>#REF!</v>
      </c>
      <c r="G211" t="e">
        <f>物品!#REF!</f>
        <v>#REF!</v>
      </c>
      <c r="H211" t="e">
        <f>物品!#REF!</f>
        <v>#REF!</v>
      </c>
      <c r="I211" t="e">
        <f>物品!#REF!</f>
        <v>#REF!</v>
      </c>
      <c r="J211" t="e">
        <f>物品!#REF!</f>
        <v>#REF!</v>
      </c>
      <c r="K211" t="e">
        <f>物品!#REF!</f>
        <v>#REF!</v>
      </c>
      <c r="L211" t="e">
        <f>物品!#REF!</f>
        <v>#REF!</v>
      </c>
      <c r="M211" t="e">
        <f t="shared" si="42"/>
        <v>#REF!</v>
      </c>
      <c r="N211" t="e">
        <f>物品!#REF!</f>
        <v>#REF!</v>
      </c>
      <c r="O211" t="e">
        <f>物品!#REF!</f>
        <v>#REF!</v>
      </c>
      <c r="P211" t="e">
        <f>物品!#REF!</f>
        <v>#REF!</v>
      </c>
      <c r="Q211" t="e">
        <f>物品!#REF!</f>
        <v>#REF!</v>
      </c>
      <c r="R211" t="e">
        <f>物品!#REF!</f>
        <v>#REF!</v>
      </c>
      <c r="S211" t="e">
        <f>物品!#REF!</f>
        <v>#REF!</v>
      </c>
      <c r="T211" t="e">
        <f>物品!#REF!</f>
        <v>#REF!</v>
      </c>
      <c r="U211" t="e">
        <f>物品!#REF!</f>
        <v>#REF!</v>
      </c>
      <c r="V211" t="e">
        <f>物品!#REF!</f>
        <v>#REF!</v>
      </c>
      <c r="W211" t="e">
        <f>物品!#REF!</f>
        <v>#REF!</v>
      </c>
      <c r="X211" t="e">
        <f t="shared" si="43"/>
        <v>#REF!</v>
      </c>
      <c r="Y211" t="e">
        <f>物品!#REF!</f>
        <v>#REF!</v>
      </c>
      <c r="Z211" t="e">
        <f>物品!#REF!</f>
        <v>#REF!</v>
      </c>
      <c r="AA211" t="e">
        <f>物品!#REF!</f>
        <v>#REF!</v>
      </c>
      <c r="AB211" t="e">
        <f>物品!#REF!</f>
        <v>#REF!</v>
      </c>
      <c r="AC211" t="e">
        <f>物品!#REF!</f>
        <v>#REF!</v>
      </c>
      <c r="AD211" t="e">
        <f>物品!#REF!</f>
        <v>#REF!</v>
      </c>
      <c r="AE211" t="e">
        <f>物品!#REF!</f>
        <v>#REF!</v>
      </c>
      <c r="AF211" t="e">
        <f>物品!#REF!</f>
        <v>#REF!</v>
      </c>
      <c r="AG211" t="e">
        <f>物品!#REF!</f>
        <v>#REF!</v>
      </c>
      <c r="AH211" t="e">
        <f>物品!#REF!</f>
        <v>#REF!</v>
      </c>
      <c r="AI211" t="e">
        <f t="shared" si="44"/>
        <v>#REF!</v>
      </c>
      <c r="AJ211" t="e">
        <f>物品!#REF!</f>
        <v>#REF!</v>
      </c>
      <c r="AK211" t="e">
        <f>物品!#REF!</f>
        <v>#REF!</v>
      </c>
      <c r="AL211" t="e">
        <f>物品!#REF!</f>
        <v>#REF!</v>
      </c>
      <c r="AM211" t="e">
        <f>物品!#REF!</f>
        <v>#REF!</v>
      </c>
      <c r="AN211" t="e">
        <f>物品!#REF!</f>
        <v>#REF!</v>
      </c>
      <c r="AO211" t="e">
        <f>物品!#REF!</f>
        <v>#REF!</v>
      </c>
      <c r="AP211" t="e">
        <f>物品!#REF!</f>
        <v>#REF!</v>
      </c>
      <c r="AQ211" t="e">
        <f>物品!#REF!</f>
        <v>#REF!</v>
      </c>
      <c r="AR211" t="e">
        <f>物品!#REF!</f>
        <v>#REF!</v>
      </c>
      <c r="AS211" t="e">
        <f>物品!#REF!</f>
        <v>#REF!</v>
      </c>
      <c r="AT211" t="e">
        <f t="shared" si="45"/>
        <v>#REF!</v>
      </c>
      <c r="AU211" t="e">
        <f>物品!#REF!</f>
        <v>#REF!</v>
      </c>
      <c r="AV211" t="e">
        <f>物品!#REF!</f>
        <v>#REF!</v>
      </c>
      <c r="AW211" t="e">
        <f>物品!#REF!</f>
        <v>#REF!</v>
      </c>
      <c r="AX211" t="e">
        <f>物品!#REF!</f>
        <v>#REF!</v>
      </c>
      <c r="AY211" t="e">
        <f>物品!#REF!</f>
        <v>#REF!</v>
      </c>
      <c r="AZ211" t="e">
        <f>物品!#REF!</f>
        <v>#REF!</v>
      </c>
      <c r="BA211" t="e">
        <f>物品!#REF!</f>
        <v>#REF!</v>
      </c>
      <c r="BB211" t="e">
        <f>物品!#REF!</f>
        <v>#REF!</v>
      </c>
      <c r="BC211" t="e">
        <f>物品!#REF!</f>
        <v>#REF!</v>
      </c>
      <c r="BD211" t="e">
        <f>物品!#REF!</f>
        <v>#REF!</v>
      </c>
      <c r="BE211" t="e">
        <f t="shared" si="46"/>
        <v>#REF!</v>
      </c>
      <c r="BF211" t="e">
        <f>物品!#REF!</f>
        <v>#REF!</v>
      </c>
      <c r="BG211" t="e">
        <f>物品!#REF!</f>
        <v>#REF!</v>
      </c>
      <c r="BH211" t="e">
        <f>物品!#REF!</f>
        <v>#REF!</v>
      </c>
      <c r="BI211" t="e">
        <f>物品!#REF!</f>
        <v>#REF!</v>
      </c>
      <c r="BJ211" t="e">
        <f>物品!#REF!</f>
        <v>#REF!</v>
      </c>
      <c r="BK211" t="e">
        <f>物品!#REF!</f>
        <v>#REF!</v>
      </c>
      <c r="BL211" t="e">
        <f>物品!#REF!</f>
        <v>#REF!</v>
      </c>
      <c r="BM211" t="e">
        <f>物品!#REF!</f>
        <v>#REF!</v>
      </c>
      <c r="BN211" t="e">
        <f>物品!#REF!</f>
        <v>#REF!</v>
      </c>
      <c r="BO211" t="e">
        <f>物品!#REF!</f>
        <v>#REF!</v>
      </c>
      <c r="BP211" t="e">
        <f t="shared" si="47"/>
        <v>#REF!</v>
      </c>
      <c r="BQ211" t="e">
        <f>物品!#REF!</f>
        <v>#REF!</v>
      </c>
      <c r="BR211" t="e">
        <f>物品!#REF!</f>
        <v>#REF!</v>
      </c>
      <c r="BS211" t="e">
        <f>物品!#REF!</f>
        <v>#REF!</v>
      </c>
      <c r="BT211" t="e">
        <f>物品!#REF!</f>
        <v>#REF!</v>
      </c>
      <c r="BU211" t="e">
        <f>物品!#REF!</f>
        <v>#REF!</v>
      </c>
      <c r="BV211" t="e">
        <f>物品!#REF!</f>
        <v>#REF!</v>
      </c>
      <c r="BW211" t="e">
        <f>物品!#REF!</f>
        <v>#REF!</v>
      </c>
      <c r="BX211" t="e">
        <f>物品!#REF!</f>
        <v>#REF!</v>
      </c>
      <c r="BY211" t="e">
        <f>物品!#REF!</f>
        <v>#REF!</v>
      </c>
      <c r="BZ211" t="e">
        <f>物品!#REF!</f>
        <v>#REF!</v>
      </c>
      <c r="CA211" t="e">
        <f t="shared" si="48"/>
        <v>#REF!</v>
      </c>
      <c r="CB211" t="e">
        <f t="shared" si="49"/>
        <v>#REF!</v>
      </c>
      <c r="CC211" t="e">
        <f t="shared" si="50"/>
        <v>#REF!</v>
      </c>
      <c r="CD211" t="e">
        <f t="shared" si="51"/>
        <v>#REF!</v>
      </c>
      <c r="CE211" t="e">
        <f t="shared" si="52"/>
        <v>#REF!</v>
      </c>
      <c r="CF211" t="e">
        <f t="shared" si="53"/>
        <v>#REF!</v>
      </c>
      <c r="CG211" t="e">
        <f t="shared" si="54"/>
        <v>#REF!</v>
      </c>
      <c r="CH211" t="e">
        <f t="shared" si="55"/>
        <v>#REF!</v>
      </c>
    </row>
    <row r="212" spans="1:86">
      <c r="A212" t="e">
        <f>物品!#REF!</f>
        <v>#REF!</v>
      </c>
      <c r="B212" t="e">
        <f>物品!#REF!</f>
        <v>#REF!</v>
      </c>
      <c r="C212" t="e">
        <f>物品!#REF!</f>
        <v>#REF!</v>
      </c>
      <c r="D212" t="e">
        <f>物品!#REF!</f>
        <v>#REF!</v>
      </c>
      <c r="E212" t="e">
        <f>物品!#REF!</f>
        <v>#REF!</v>
      </c>
      <c r="F212" t="e">
        <f>物品!#REF!</f>
        <v>#REF!</v>
      </c>
      <c r="G212" t="e">
        <f>物品!#REF!</f>
        <v>#REF!</v>
      </c>
      <c r="H212" t="e">
        <f>物品!#REF!</f>
        <v>#REF!</v>
      </c>
      <c r="I212" t="e">
        <f>物品!#REF!</f>
        <v>#REF!</v>
      </c>
      <c r="J212" t="e">
        <f>物品!#REF!</f>
        <v>#REF!</v>
      </c>
      <c r="K212" t="e">
        <f>物品!#REF!</f>
        <v>#REF!</v>
      </c>
      <c r="L212" t="e">
        <f>物品!#REF!</f>
        <v>#REF!</v>
      </c>
      <c r="M212" t="e">
        <f t="shared" si="42"/>
        <v>#REF!</v>
      </c>
      <c r="N212" t="e">
        <f>物品!#REF!</f>
        <v>#REF!</v>
      </c>
      <c r="O212" t="e">
        <f>物品!#REF!</f>
        <v>#REF!</v>
      </c>
      <c r="P212" t="e">
        <f>物品!#REF!</f>
        <v>#REF!</v>
      </c>
      <c r="Q212" t="e">
        <f>物品!#REF!</f>
        <v>#REF!</v>
      </c>
      <c r="R212" t="e">
        <f>物品!#REF!</f>
        <v>#REF!</v>
      </c>
      <c r="S212" t="e">
        <f>物品!#REF!</f>
        <v>#REF!</v>
      </c>
      <c r="T212" t="e">
        <f>物品!#REF!</f>
        <v>#REF!</v>
      </c>
      <c r="U212" t="e">
        <f>物品!#REF!</f>
        <v>#REF!</v>
      </c>
      <c r="V212" t="e">
        <f>物品!#REF!</f>
        <v>#REF!</v>
      </c>
      <c r="W212" t="e">
        <f>物品!#REF!</f>
        <v>#REF!</v>
      </c>
      <c r="X212" t="e">
        <f t="shared" si="43"/>
        <v>#REF!</v>
      </c>
      <c r="Y212" t="e">
        <f>物品!#REF!</f>
        <v>#REF!</v>
      </c>
      <c r="Z212" t="e">
        <f>物品!#REF!</f>
        <v>#REF!</v>
      </c>
      <c r="AA212" t="e">
        <f>物品!#REF!</f>
        <v>#REF!</v>
      </c>
      <c r="AB212" t="e">
        <f>物品!#REF!</f>
        <v>#REF!</v>
      </c>
      <c r="AC212" t="e">
        <f>物品!#REF!</f>
        <v>#REF!</v>
      </c>
      <c r="AD212" t="e">
        <f>物品!#REF!</f>
        <v>#REF!</v>
      </c>
      <c r="AE212" t="e">
        <f>物品!#REF!</f>
        <v>#REF!</v>
      </c>
      <c r="AF212" t="e">
        <f>物品!#REF!</f>
        <v>#REF!</v>
      </c>
      <c r="AG212" t="e">
        <f>物品!#REF!</f>
        <v>#REF!</v>
      </c>
      <c r="AH212" t="e">
        <f>物品!#REF!</f>
        <v>#REF!</v>
      </c>
      <c r="AI212" t="e">
        <f t="shared" si="44"/>
        <v>#REF!</v>
      </c>
      <c r="AJ212" t="e">
        <f>物品!#REF!</f>
        <v>#REF!</v>
      </c>
      <c r="AK212" t="e">
        <f>物品!#REF!</f>
        <v>#REF!</v>
      </c>
      <c r="AL212" t="e">
        <f>物品!#REF!</f>
        <v>#REF!</v>
      </c>
      <c r="AM212" t="e">
        <f>物品!#REF!</f>
        <v>#REF!</v>
      </c>
      <c r="AN212" t="e">
        <f>物品!#REF!</f>
        <v>#REF!</v>
      </c>
      <c r="AO212" t="e">
        <f>物品!#REF!</f>
        <v>#REF!</v>
      </c>
      <c r="AP212" t="e">
        <f>物品!#REF!</f>
        <v>#REF!</v>
      </c>
      <c r="AQ212" t="e">
        <f>物品!#REF!</f>
        <v>#REF!</v>
      </c>
      <c r="AR212" t="e">
        <f>物品!#REF!</f>
        <v>#REF!</v>
      </c>
      <c r="AS212" t="e">
        <f>物品!#REF!</f>
        <v>#REF!</v>
      </c>
      <c r="AT212" t="e">
        <f t="shared" si="45"/>
        <v>#REF!</v>
      </c>
      <c r="AU212" t="e">
        <f>物品!#REF!</f>
        <v>#REF!</v>
      </c>
      <c r="AV212" t="e">
        <f>物品!#REF!</f>
        <v>#REF!</v>
      </c>
      <c r="AW212" t="e">
        <f>物品!#REF!</f>
        <v>#REF!</v>
      </c>
      <c r="AX212" t="e">
        <f>物品!#REF!</f>
        <v>#REF!</v>
      </c>
      <c r="AY212" t="e">
        <f>物品!#REF!</f>
        <v>#REF!</v>
      </c>
      <c r="AZ212" t="e">
        <f>物品!#REF!</f>
        <v>#REF!</v>
      </c>
      <c r="BA212" t="e">
        <f>物品!#REF!</f>
        <v>#REF!</v>
      </c>
      <c r="BB212" t="e">
        <f>物品!#REF!</f>
        <v>#REF!</v>
      </c>
      <c r="BC212" t="e">
        <f>物品!#REF!</f>
        <v>#REF!</v>
      </c>
      <c r="BD212" t="e">
        <f>物品!#REF!</f>
        <v>#REF!</v>
      </c>
      <c r="BE212" t="e">
        <f t="shared" si="46"/>
        <v>#REF!</v>
      </c>
      <c r="BF212" t="e">
        <f>物品!#REF!</f>
        <v>#REF!</v>
      </c>
      <c r="BG212" t="e">
        <f>物品!#REF!</f>
        <v>#REF!</v>
      </c>
      <c r="BH212" t="e">
        <f>物品!#REF!</f>
        <v>#REF!</v>
      </c>
      <c r="BI212" t="e">
        <f>物品!#REF!</f>
        <v>#REF!</v>
      </c>
      <c r="BJ212" t="e">
        <f>物品!#REF!</f>
        <v>#REF!</v>
      </c>
      <c r="BK212" t="e">
        <f>物品!#REF!</f>
        <v>#REF!</v>
      </c>
      <c r="BL212" t="e">
        <f>物品!#REF!</f>
        <v>#REF!</v>
      </c>
      <c r="BM212" t="e">
        <f>物品!#REF!</f>
        <v>#REF!</v>
      </c>
      <c r="BN212" t="e">
        <f>物品!#REF!</f>
        <v>#REF!</v>
      </c>
      <c r="BO212" t="e">
        <f>物品!#REF!</f>
        <v>#REF!</v>
      </c>
      <c r="BP212" t="e">
        <f t="shared" si="47"/>
        <v>#REF!</v>
      </c>
      <c r="BQ212" t="e">
        <f>物品!#REF!</f>
        <v>#REF!</v>
      </c>
      <c r="BR212" t="e">
        <f>物品!#REF!</f>
        <v>#REF!</v>
      </c>
      <c r="BS212" t="e">
        <f>物品!#REF!</f>
        <v>#REF!</v>
      </c>
      <c r="BT212" t="e">
        <f>物品!#REF!</f>
        <v>#REF!</v>
      </c>
      <c r="BU212" t="e">
        <f>物品!#REF!</f>
        <v>#REF!</v>
      </c>
      <c r="BV212" t="e">
        <f>物品!#REF!</f>
        <v>#REF!</v>
      </c>
      <c r="BW212" t="e">
        <f>物品!#REF!</f>
        <v>#REF!</v>
      </c>
      <c r="BX212" t="e">
        <f>物品!#REF!</f>
        <v>#REF!</v>
      </c>
      <c r="BY212" t="e">
        <f>物品!#REF!</f>
        <v>#REF!</v>
      </c>
      <c r="BZ212" t="e">
        <f>物品!#REF!</f>
        <v>#REF!</v>
      </c>
      <c r="CA212" t="e">
        <f t="shared" si="48"/>
        <v>#REF!</v>
      </c>
      <c r="CB212" t="e">
        <f t="shared" si="49"/>
        <v>#REF!</v>
      </c>
      <c r="CC212" t="e">
        <f t="shared" si="50"/>
        <v>#REF!</v>
      </c>
      <c r="CD212" t="e">
        <f t="shared" si="51"/>
        <v>#REF!</v>
      </c>
      <c r="CE212" t="e">
        <f t="shared" si="52"/>
        <v>#REF!</v>
      </c>
      <c r="CF212" t="e">
        <f t="shared" si="53"/>
        <v>#REF!</v>
      </c>
      <c r="CG212" t="e">
        <f t="shared" si="54"/>
        <v>#REF!</v>
      </c>
      <c r="CH212" t="e">
        <f t="shared" si="55"/>
        <v>#REF!</v>
      </c>
    </row>
    <row r="213" spans="1:86">
      <c r="A213" t="e">
        <f>物品!#REF!</f>
        <v>#REF!</v>
      </c>
      <c r="B213" t="e">
        <f>物品!#REF!</f>
        <v>#REF!</v>
      </c>
      <c r="C213" t="e">
        <f>物品!#REF!</f>
        <v>#REF!</v>
      </c>
      <c r="D213" t="e">
        <f>物品!#REF!</f>
        <v>#REF!</v>
      </c>
      <c r="E213" t="e">
        <f>物品!#REF!</f>
        <v>#REF!</v>
      </c>
      <c r="F213" t="e">
        <f>物品!#REF!</f>
        <v>#REF!</v>
      </c>
      <c r="G213" t="e">
        <f>物品!#REF!</f>
        <v>#REF!</v>
      </c>
      <c r="H213" t="e">
        <f>物品!#REF!</f>
        <v>#REF!</v>
      </c>
      <c r="I213" t="e">
        <f>物品!#REF!</f>
        <v>#REF!</v>
      </c>
      <c r="J213" t="e">
        <f>物品!#REF!</f>
        <v>#REF!</v>
      </c>
      <c r="K213" t="e">
        <f>物品!#REF!</f>
        <v>#REF!</v>
      </c>
      <c r="L213" t="e">
        <f>物品!#REF!</f>
        <v>#REF!</v>
      </c>
      <c r="M213" t="e">
        <f t="shared" si="42"/>
        <v>#REF!</v>
      </c>
      <c r="N213" t="e">
        <f>物品!#REF!</f>
        <v>#REF!</v>
      </c>
      <c r="O213" t="e">
        <f>物品!#REF!</f>
        <v>#REF!</v>
      </c>
      <c r="P213" t="e">
        <f>物品!#REF!</f>
        <v>#REF!</v>
      </c>
      <c r="Q213" t="e">
        <f>物品!#REF!</f>
        <v>#REF!</v>
      </c>
      <c r="R213" t="e">
        <f>物品!#REF!</f>
        <v>#REF!</v>
      </c>
      <c r="S213" t="e">
        <f>物品!#REF!</f>
        <v>#REF!</v>
      </c>
      <c r="T213" t="e">
        <f>物品!#REF!</f>
        <v>#REF!</v>
      </c>
      <c r="U213" t="e">
        <f>物品!#REF!</f>
        <v>#REF!</v>
      </c>
      <c r="V213" t="e">
        <f>物品!#REF!</f>
        <v>#REF!</v>
      </c>
      <c r="W213" t="e">
        <f>物品!#REF!</f>
        <v>#REF!</v>
      </c>
      <c r="X213" t="e">
        <f t="shared" si="43"/>
        <v>#REF!</v>
      </c>
      <c r="Y213" t="e">
        <f>物品!#REF!</f>
        <v>#REF!</v>
      </c>
      <c r="Z213" t="e">
        <f>物品!#REF!</f>
        <v>#REF!</v>
      </c>
      <c r="AA213" t="e">
        <f>物品!#REF!</f>
        <v>#REF!</v>
      </c>
      <c r="AB213" t="e">
        <f>物品!#REF!</f>
        <v>#REF!</v>
      </c>
      <c r="AC213" t="e">
        <f>物品!#REF!</f>
        <v>#REF!</v>
      </c>
      <c r="AD213" t="e">
        <f>物品!#REF!</f>
        <v>#REF!</v>
      </c>
      <c r="AE213" t="e">
        <f>物品!#REF!</f>
        <v>#REF!</v>
      </c>
      <c r="AF213" t="e">
        <f>物品!#REF!</f>
        <v>#REF!</v>
      </c>
      <c r="AG213" t="e">
        <f>物品!#REF!</f>
        <v>#REF!</v>
      </c>
      <c r="AH213" t="e">
        <f>物品!#REF!</f>
        <v>#REF!</v>
      </c>
      <c r="AI213" t="e">
        <f t="shared" si="44"/>
        <v>#REF!</v>
      </c>
      <c r="AJ213" t="e">
        <f>物品!#REF!</f>
        <v>#REF!</v>
      </c>
      <c r="AK213" t="e">
        <f>物品!#REF!</f>
        <v>#REF!</v>
      </c>
      <c r="AL213" t="e">
        <f>物品!#REF!</f>
        <v>#REF!</v>
      </c>
      <c r="AM213" t="e">
        <f>物品!#REF!</f>
        <v>#REF!</v>
      </c>
      <c r="AN213" t="e">
        <f>物品!#REF!</f>
        <v>#REF!</v>
      </c>
      <c r="AO213" t="e">
        <f>物品!#REF!</f>
        <v>#REF!</v>
      </c>
      <c r="AP213" t="e">
        <f>物品!#REF!</f>
        <v>#REF!</v>
      </c>
      <c r="AQ213" t="e">
        <f>物品!#REF!</f>
        <v>#REF!</v>
      </c>
      <c r="AR213" t="e">
        <f>物品!#REF!</f>
        <v>#REF!</v>
      </c>
      <c r="AS213" t="e">
        <f>物品!#REF!</f>
        <v>#REF!</v>
      </c>
      <c r="AT213" t="e">
        <f t="shared" si="45"/>
        <v>#REF!</v>
      </c>
      <c r="AU213" t="e">
        <f>物品!#REF!</f>
        <v>#REF!</v>
      </c>
      <c r="AV213" t="e">
        <f>物品!#REF!</f>
        <v>#REF!</v>
      </c>
      <c r="AW213" t="e">
        <f>物品!#REF!</f>
        <v>#REF!</v>
      </c>
      <c r="AX213" t="e">
        <f>物品!#REF!</f>
        <v>#REF!</v>
      </c>
      <c r="AY213" t="e">
        <f>物品!#REF!</f>
        <v>#REF!</v>
      </c>
      <c r="AZ213" t="e">
        <f>物品!#REF!</f>
        <v>#REF!</v>
      </c>
      <c r="BA213" t="e">
        <f>物品!#REF!</f>
        <v>#REF!</v>
      </c>
      <c r="BB213" t="e">
        <f>物品!#REF!</f>
        <v>#REF!</v>
      </c>
      <c r="BC213" t="e">
        <f>物品!#REF!</f>
        <v>#REF!</v>
      </c>
      <c r="BD213" t="e">
        <f>物品!#REF!</f>
        <v>#REF!</v>
      </c>
      <c r="BE213" t="e">
        <f t="shared" si="46"/>
        <v>#REF!</v>
      </c>
      <c r="BF213" t="e">
        <f>物品!#REF!</f>
        <v>#REF!</v>
      </c>
      <c r="BG213" t="e">
        <f>物品!#REF!</f>
        <v>#REF!</v>
      </c>
      <c r="BH213" t="e">
        <f>物品!#REF!</f>
        <v>#REF!</v>
      </c>
      <c r="BI213" t="e">
        <f>物品!#REF!</f>
        <v>#REF!</v>
      </c>
      <c r="BJ213" t="e">
        <f>物品!#REF!</f>
        <v>#REF!</v>
      </c>
      <c r="BK213" t="e">
        <f>物品!#REF!</f>
        <v>#REF!</v>
      </c>
      <c r="BL213" t="e">
        <f>物品!#REF!</f>
        <v>#REF!</v>
      </c>
      <c r="BM213" t="e">
        <f>物品!#REF!</f>
        <v>#REF!</v>
      </c>
      <c r="BN213" t="e">
        <f>物品!#REF!</f>
        <v>#REF!</v>
      </c>
      <c r="BO213" t="e">
        <f>物品!#REF!</f>
        <v>#REF!</v>
      </c>
      <c r="BP213" t="e">
        <f t="shared" si="47"/>
        <v>#REF!</v>
      </c>
      <c r="BQ213" t="e">
        <f>物品!#REF!</f>
        <v>#REF!</v>
      </c>
      <c r="BR213" t="e">
        <f>物品!#REF!</f>
        <v>#REF!</v>
      </c>
      <c r="BS213" t="e">
        <f>物品!#REF!</f>
        <v>#REF!</v>
      </c>
      <c r="BT213" t="e">
        <f>物品!#REF!</f>
        <v>#REF!</v>
      </c>
      <c r="BU213" t="e">
        <f>物品!#REF!</f>
        <v>#REF!</v>
      </c>
      <c r="BV213" t="e">
        <f>物品!#REF!</f>
        <v>#REF!</v>
      </c>
      <c r="BW213" t="e">
        <f>物品!#REF!</f>
        <v>#REF!</v>
      </c>
      <c r="BX213" t="e">
        <f>物品!#REF!</f>
        <v>#REF!</v>
      </c>
      <c r="BY213" t="e">
        <f>物品!#REF!</f>
        <v>#REF!</v>
      </c>
      <c r="BZ213" t="e">
        <f>物品!#REF!</f>
        <v>#REF!</v>
      </c>
      <c r="CA213" t="e">
        <f t="shared" si="48"/>
        <v>#REF!</v>
      </c>
      <c r="CB213" t="e">
        <f t="shared" si="49"/>
        <v>#REF!</v>
      </c>
      <c r="CC213" t="e">
        <f t="shared" si="50"/>
        <v>#REF!</v>
      </c>
      <c r="CD213" t="e">
        <f t="shared" si="51"/>
        <v>#REF!</v>
      </c>
      <c r="CE213" t="e">
        <f t="shared" si="52"/>
        <v>#REF!</v>
      </c>
      <c r="CF213" t="e">
        <f t="shared" si="53"/>
        <v>#REF!</v>
      </c>
      <c r="CG213" t="e">
        <f t="shared" si="54"/>
        <v>#REF!</v>
      </c>
      <c r="CH213" t="e">
        <f t="shared" si="55"/>
        <v>#REF!</v>
      </c>
    </row>
    <row r="214" spans="1:86">
      <c r="A214" t="e">
        <f>物品!#REF!</f>
        <v>#REF!</v>
      </c>
      <c r="B214" t="e">
        <f>物品!#REF!</f>
        <v>#REF!</v>
      </c>
      <c r="C214" t="e">
        <f>物品!#REF!</f>
        <v>#REF!</v>
      </c>
      <c r="D214" t="e">
        <f>物品!#REF!</f>
        <v>#REF!</v>
      </c>
      <c r="E214" t="e">
        <f>物品!#REF!</f>
        <v>#REF!</v>
      </c>
      <c r="F214" t="e">
        <f>物品!#REF!</f>
        <v>#REF!</v>
      </c>
      <c r="G214" t="e">
        <f>物品!#REF!</f>
        <v>#REF!</v>
      </c>
      <c r="H214" t="e">
        <f>物品!#REF!</f>
        <v>#REF!</v>
      </c>
      <c r="I214" t="e">
        <f>物品!#REF!</f>
        <v>#REF!</v>
      </c>
      <c r="J214" t="e">
        <f>物品!#REF!</f>
        <v>#REF!</v>
      </c>
      <c r="K214" t="e">
        <f>物品!#REF!</f>
        <v>#REF!</v>
      </c>
      <c r="L214" t="e">
        <f>物品!#REF!</f>
        <v>#REF!</v>
      </c>
      <c r="M214" t="e">
        <f t="shared" si="42"/>
        <v>#REF!</v>
      </c>
      <c r="N214" t="e">
        <f>物品!#REF!</f>
        <v>#REF!</v>
      </c>
      <c r="O214" t="e">
        <f>物品!#REF!</f>
        <v>#REF!</v>
      </c>
      <c r="P214" t="e">
        <f>物品!#REF!</f>
        <v>#REF!</v>
      </c>
      <c r="Q214" t="e">
        <f>物品!#REF!</f>
        <v>#REF!</v>
      </c>
      <c r="R214" t="e">
        <f>物品!#REF!</f>
        <v>#REF!</v>
      </c>
      <c r="S214" t="e">
        <f>物品!#REF!</f>
        <v>#REF!</v>
      </c>
      <c r="T214" t="e">
        <f>物品!#REF!</f>
        <v>#REF!</v>
      </c>
      <c r="U214" t="e">
        <f>物品!#REF!</f>
        <v>#REF!</v>
      </c>
      <c r="V214" t="e">
        <f>物品!#REF!</f>
        <v>#REF!</v>
      </c>
      <c r="W214" t="e">
        <f>物品!#REF!</f>
        <v>#REF!</v>
      </c>
      <c r="X214" t="e">
        <f t="shared" si="43"/>
        <v>#REF!</v>
      </c>
      <c r="Y214" t="e">
        <f>物品!#REF!</f>
        <v>#REF!</v>
      </c>
      <c r="Z214" t="e">
        <f>物品!#REF!</f>
        <v>#REF!</v>
      </c>
      <c r="AA214" t="e">
        <f>物品!#REF!</f>
        <v>#REF!</v>
      </c>
      <c r="AB214" t="e">
        <f>物品!#REF!</f>
        <v>#REF!</v>
      </c>
      <c r="AC214" t="e">
        <f>物品!#REF!</f>
        <v>#REF!</v>
      </c>
      <c r="AD214" t="e">
        <f>物品!#REF!</f>
        <v>#REF!</v>
      </c>
      <c r="AE214" t="e">
        <f>物品!#REF!</f>
        <v>#REF!</v>
      </c>
      <c r="AF214" t="e">
        <f>物品!#REF!</f>
        <v>#REF!</v>
      </c>
      <c r="AG214" t="e">
        <f>物品!#REF!</f>
        <v>#REF!</v>
      </c>
      <c r="AH214" t="e">
        <f>物品!#REF!</f>
        <v>#REF!</v>
      </c>
      <c r="AI214" t="e">
        <f t="shared" si="44"/>
        <v>#REF!</v>
      </c>
      <c r="AJ214" t="e">
        <f>物品!#REF!</f>
        <v>#REF!</v>
      </c>
      <c r="AK214" t="e">
        <f>物品!#REF!</f>
        <v>#REF!</v>
      </c>
      <c r="AL214" t="e">
        <f>物品!#REF!</f>
        <v>#REF!</v>
      </c>
      <c r="AM214" t="e">
        <f>物品!#REF!</f>
        <v>#REF!</v>
      </c>
      <c r="AN214" t="e">
        <f>物品!#REF!</f>
        <v>#REF!</v>
      </c>
      <c r="AO214" t="e">
        <f>物品!#REF!</f>
        <v>#REF!</v>
      </c>
      <c r="AP214" t="e">
        <f>物品!#REF!</f>
        <v>#REF!</v>
      </c>
      <c r="AQ214" t="e">
        <f>物品!#REF!</f>
        <v>#REF!</v>
      </c>
      <c r="AR214" t="e">
        <f>物品!#REF!</f>
        <v>#REF!</v>
      </c>
      <c r="AS214" t="e">
        <f>物品!#REF!</f>
        <v>#REF!</v>
      </c>
      <c r="AT214" t="e">
        <f t="shared" si="45"/>
        <v>#REF!</v>
      </c>
      <c r="AU214" t="e">
        <f>物品!#REF!</f>
        <v>#REF!</v>
      </c>
      <c r="AV214" t="e">
        <f>物品!#REF!</f>
        <v>#REF!</v>
      </c>
      <c r="AW214" t="e">
        <f>物品!#REF!</f>
        <v>#REF!</v>
      </c>
      <c r="AX214" t="e">
        <f>物品!#REF!</f>
        <v>#REF!</v>
      </c>
      <c r="AY214" t="e">
        <f>物品!#REF!</f>
        <v>#REF!</v>
      </c>
      <c r="AZ214" t="e">
        <f>物品!#REF!</f>
        <v>#REF!</v>
      </c>
      <c r="BA214" t="e">
        <f>物品!#REF!</f>
        <v>#REF!</v>
      </c>
      <c r="BB214" t="e">
        <f>物品!#REF!</f>
        <v>#REF!</v>
      </c>
      <c r="BC214" t="e">
        <f>物品!#REF!</f>
        <v>#REF!</v>
      </c>
      <c r="BD214" t="e">
        <f>物品!#REF!</f>
        <v>#REF!</v>
      </c>
      <c r="BE214" t="e">
        <f t="shared" si="46"/>
        <v>#REF!</v>
      </c>
      <c r="BF214" t="e">
        <f>物品!#REF!</f>
        <v>#REF!</v>
      </c>
      <c r="BG214" t="e">
        <f>物品!#REF!</f>
        <v>#REF!</v>
      </c>
      <c r="BH214" t="e">
        <f>物品!#REF!</f>
        <v>#REF!</v>
      </c>
      <c r="BI214" t="e">
        <f>物品!#REF!</f>
        <v>#REF!</v>
      </c>
      <c r="BJ214" t="e">
        <f>物品!#REF!</f>
        <v>#REF!</v>
      </c>
      <c r="BK214" t="e">
        <f>物品!#REF!</f>
        <v>#REF!</v>
      </c>
      <c r="BL214" t="e">
        <f>物品!#REF!</f>
        <v>#REF!</v>
      </c>
      <c r="BM214" t="e">
        <f>物品!#REF!</f>
        <v>#REF!</v>
      </c>
      <c r="BN214" t="e">
        <f>物品!#REF!</f>
        <v>#REF!</v>
      </c>
      <c r="BO214" t="e">
        <f>物品!#REF!</f>
        <v>#REF!</v>
      </c>
      <c r="BP214" t="e">
        <f t="shared" si="47"/>
        <v>#REF!</v>
      </c>
      <c r="BQ214" t="e">
        <f>物品!#REF!</f>
        <v>#REF!</v>
      </c>
      <c r="BR214" t="e">
        <f>物品!#REF!</f>
        <v>#REF!</v>
      </c>
      <c r="BS214" t="e">
        <f>物品!#REF!</f>
        <v>#REF!</v>
      </c>
      <c r="BT214" t="e">
        <f>物品!#REF!</f>
        <v>#REF!</v>
      </c>
      <c r="BU214" t="e">
        <f>物品!#REF!</f>
        <v>#REF!</v>
      </c>
      <c r="BV214" t="e">
        <f>物品!#REF!</f>
        <v>#REF!</v>
      </c>
      <c r="BW214" t="e">
        <f>物品!#REF!</f>
        <v>#REF!</v>
      </c>
      <c r="BX214" t="e">
        <f>物品!#REF!</f>
        <v>#REF!</v>
      </c>
      <c r="BY214" t="e">
        <f>物品!#REF!</f>
        <v>#REF!</v>
      </c>
      <c r="BZ214" t="e">
        <f>物品!#REF!</f>
        <v>#REF!</v>
      </c>
      <c r="CA214" t="e">
        <f t="shared" si="48"/>
        <v>#REF!</v>
      </c>
      <c r="CB214" t="e">
        <f t="shared" si="49"/>
        <v>#REF!</v>
      </c>
      <c r="CC214" t="e">
        <f t="shared" si="50"/>
        <v>#REF!</v>
      </c>
      <c r="CD214" t="e">
        <f t="shared" si="51"/>
        <v>#REF!</v>
      </c>
      <c r="CE214" t="e">
        <f t="shared" si="52"/>
        <v>#REF!</v>
      </c>
      <c r="CF214" t="e">
        <f t="shared" si="53"/>
        <v>#REF!</v>
      </c>
      <c r="CG214" t="e">
        <f t="shared" si="54"/>
        <v>#REF!</v>
      </c>
      <c r="CH214" t="e">
        <f t="shared" si="55"/>
        <v>#REF!</v>
      </c>
    </row>
    <row r="215" spans="1:86">
      <c r="A215" t="e">
        <f>物品!#REF!</f>
        <v>#REF!</v>
      </c>
      <c r="B215" t="e">
        <f>物品!#REF!</f>
        <v>#REF!</v>
      </c>
      <c r="C215" t="e">
        <f>物品!#REF!</f>
        <v>#REF!</v>
      </c>
      <c r="D215" t="e">
        <f>物品!#REF!</f>
        <v>#REF!</v>
      </c>
      <c r="E215" t="e">
        <f>物品!#REF!</f>
        <v>#REF!</v>
      </c>
      <c r="F215" t="e">
        <f>物品!#REF!</f>
        <v>#REF!</v>
      </c>
      <c r="G215" t="e">
        <f>物品!#REF!</f>
        <v>#REF!</v>
      </c>
      <c r="H215" t="e">
        <f>物品!#REF!</f>
        <v>#REF!</v>
      </c>
      <c r="I215" t="e">
        <f>物品!#REF!</f>
        <v>#REF!</v>
      </c>
      <c r="J215" t="e">
        <f>物品!#REF!</f>
        <v>#REF!</v>
      </c>
      <c r="K215" t="e">
        <f>物品!#REF!</f>
        <v>#REF!</v>
      </c>
      <c r="L215" t="e">
        <f>物品!#REF!</f>
        <v>#REF!</v>
      </c>
      <c r="M215" t="e">
        <f t="shared" si="42"/>
        <v>#REF!</v>
      </c>
      <c r="N215" t="e">
        <f>物品!#REF!</f>
        <v>#REF!</v>
      </c>
      <c r="O215" t="e">
        <f>物品!#REF!</f>
        <v>#REF!</v>
      </c>
      <c r="P215" t="e">
        <f>物品!#REF!</f>
        <v>#REF!</v>
      </c>
      <c r="Q215" t="e">
        <f>物品!#REF!</f>
        <v>#REF!</v>
      </c>
      <c r="R215" t="e">
        <f>物品!#REF!</f>
        <v>#REF!</v>
      </c>
      <c r="S215" t="e">
        <f>物品!#REF!</f>
        <v>#REF!</v>
      </c>
      <c r="T215" t="e">
        <f>物品!#REF!</f>
        <v>#REF!</v>
      </c>
      <c r="U215" t="e">
        <f>物品!#REF!</f>
        <v>#REF!</v>
      </c>
      <c r="V215" t="e">
        <f>物品!#REF!</f>
        <v>#REF!</v>
      </c>
      <c r="W215" t="e">
        <f>物品!#REF!</f>
        <v>#REF!</v>
      </c>
      <c r="X215" t="e">
        <f t="shared" si="43"/>
        <v>#REF!</v>
      </c>
      <c r="Y215" t="e">
        <f>物品!#REF!</f>
        <v>#REF!</v>
      </c>
      <c r="Z215" t="e">
        <f>物品!#REF!</f>
        <v>#REF!</v>
      </c>
      <c r="AA215" t="e">
        <f>物品!#REF!</f>
        <v>#REF!</v>
      </c>
      <c r="AB215" t="e">
        <f>物品!#REF!</f>
        <v>#REF!</v>
      </c>
      <c r="AC215" t="e">
        <f>物品!#REF!</f>
        <v>#REF!</v>
      </c>
      <c r="AD215" t="e">
        <f>物品!#REF!</f>
        <v>#REF!</v>
      </c>
      <c r="AE215" t="e">
        <f>物品!#REF!</f>
        <v>#REF!</v>
      </c>
      <c r="AF215" t="e">
        <f>物品!#REF!</f>
        <v>#REF!</v>
      </c>
      <c r="AG215" t="e">
        <f>物品!#REF!</f>
        <v>#REF!</v>
      </c>
      <c r="AH215" t="e">
        <f>物品!#REF!</f>
        <v>#REF!</v>
      </c>
      <c r="AI215" t="e">
        <f t="shared" si="44"/>
        <v>#REF!</v>
      </c>
      <c r="AJ215" t="e">
        <f>物品!#REF!</f>
        <v>#REF!</v>
      </c>
      <c r="AK215" t="e">
        <f>物品!#REF!</f>
        <v>#REF!</v>
      </c>
      <c r="AL215" t="e">
        <f>物品!#REF!</f>
        <v>#REF!</v>
      </c>
      <c r="AM215" t="e">
        <f>物品!#REF!</f>
        <v>#REF!</v>
      </c>
      <c r="AN215" t="e">
        <f>物品!#REF!</f>
        <v>#REF!</v>
      </c>
      <c r="AO215" t="e">
        <f>物品!#REF!</f>
        <v>#REF!</v>
      </c>
      <c r="AP215" t="e">
        <f>物品!#REF!</f>
        <v>#REF!</v>
      </c>
      <c r="AQ215" t="e">
        <f>物品!#REF!</f>
        <v>#REF!</v>
      </c>
      <c r="AR215" t="e">
        <f>物品!#REF!</f>
        <v>#REF!</v>
      </c>
      <c r="AS215" t="e">
        <f>物品!#REF!</f>
        <v>#REF!</v>
      </c>
      <c r="AT215" t="e">
        <f t="shared" si="45"/>
        <v>#REF!</v>
      </c>
      <c r="AU215" t="e">
        <f>物品!#REF!</f>
        <v>#REF!</v>
      </c>
      <c r="AV215" t="e">
        <f>物品!#REF!</f>
        <v>#REF!</v>
      </c>
      <c r="AW215" t="e">
        <f>物品!#REF!</f>
        <v>#REF!</v>
      </c>
      <c r="AX215" t="e">
        <f>物品!#REF!</f>
        <v>#REF!</v>
      </c>
      <c r="AY215" t="e">
        <f>物品!#REF!</f>
        <v>#REF!</v>
      </c>
      <c r="AZ215" t="e">
        <f>物品!#REF!</f>
        <v>#REF!</v>
      </c>
      <c r="BA215" t="e">
        <f>物品!#REF!</f>
        <v>#REF!</v>
      </c>
      <c r="BB215" t="e">
        <f>物品!#REF!</f>
        <v>#REF!</v>
      </c>
      <c r="BC215" t="e">
        <f>物品!#REF!</f>
        <v>#REF!</v>
      </c>
      <c r="BD215" t="e">
        <f>物品!#REF!</f>
        <v>#REF!</v>
      </c>
      <c r="BE215" t="e">
        <f t="shared" si="46"/>
        <v>#REF!</v>
      </c>
      <c r="BF215" t="e">
        <f>物品!#REF!</f>
        <v>#REF!</v>
      </c>
      <c r="BG215" t="e">
        <f>物品!#REF!</f>
        <v>#REF!</v>
      </c>
      <c r="BH215" t="e">
        <f>物品!#REF!</f>
        <v>#REF!</v>
      </c>
      <c r="BI215" t="e">
        <f>物品!#REF!</f>
        <v>#REF!</v>
      </c>
      <c r="BJ215" t="e">
        <f>物品!#REF!</f>
        <v>#REF!</v>
      </c>
      <c r="BK215" t="e">
        <f>物品!#REF!</f>
        <v>#REF!</v>
      </c>
      <c r="BL215" t="e">
        <f>物品!#REF!</f>
        <v>#REF!</v>
      </c>
      <c r="BM215" t="e">
        <f>物品!#REF!</f>
        <v>#REF!</v>
      </c>
      <c r="BN215" t="e">
        <f>物品!#REF!</f>
        <v>#REF!</v>
      </c>
      <c r="BO215" t="e">
        <f>物品!#REF!</f>
        <v>#REF!</v>
      </c>
      <c r="BP215" t="e">
        <f t="shared" si="47"/>
        <v>#REF!</v>
      </c>
      <c r="BQ215" t="e">
        <f>物品!#REF!</f>
        <v>#REF!</v>
      </c>
      <c r="BR215" t="e">
        <f>物品!#REF!</f>
        <v>#REF!</v>
      </c>
      <c r="BS215" t="e">
        <f>物品!#REF!</f>
        <v>#REF!</v>
      </c>
      <c r="BT215" t="e">
        <f>物品!#REF!</f>
        <v>#REF!</v>
      </c>
      <c r="BU215" t="e">
        <f>物品!#REF!</f>
        <v>#REF!</v>
      </c>
      <c r="BV215" t="e">
        <f>物品!#REF!</f>
        <v>#REF!</v>
      </c>
      <c r="BW215" t="e">
        <f>物品!#REF!</f>
        <v>#REF!</v>
      </c>
      <c r="BX215" t="e">
        <f>物品!#REF!</f>
        <v>#REF!</v>
      </c>
      <c r="BY215" t="e">
        <f>物品!#REF!</f>
        <v>#REF!</v>
      </c>
      <c r="BZ215" t="e">
        <f>物品!#REF!</f>
        <v>#REF!</v>
      </c>
      <c r="CA215" t="e">
        <f t="shared" si="48"/>
        <v>#REF!</v>
      </c>
      <c r="CB215" t="e">
        <f t="shared" si="49"/>
        <v>#REF!</v>
      </c>
      <c r="CC215" t="e">
        <f t="shared" si="50"/>
        <v>#REF!</v>
      </c>
      <c r="CD215" t="e">
        <f t="shared" si="51"/>
        <v>#REF!</v>
      </c>
      <c r="CE215" t="e">
        <f t="shared" si="52"/>
        <v>#REF!</v>
      </c>
      <c r="CF215" t="e">
        <f t="shared" si="53"/>
        <v>#REF!</v>
      </c>
      <c r="CG215" t="e">
        <f t="shared" si="54"/>
        <v>#REF!</v>
      </c>
      <c r="CH215" t="e">
        <f t="shared" si="55"/>
        <v>#REF!</v>
      </c>
    </row>
    <row r="216" spans="1:86">
      <c r="A216" t="e">
        <f>物品!#REF!</f>
        <v>#REF!</v>
      </c>
      <c r="B216" t="e">
        <f>物品!#REF!</f>
        <v>#REF!</v>
      </c>
      <c r="C216" t="e">
        <f>物品!#REF!</f>
        <v>#REF!</v>
      </c>
      <c r="D216" t="e">
        <f>物品!#REF!</f>
        <v>#REF!</v>
      </c>
      <c r="E216" t="e">
        <f>物品!#REF!</f>
        <v>#REF!</v>
      </c>
      <c r="F216" t="e">
        <f>物品!#REF!</f>
        <v>#REF!</v>
      </c>
      <c r="G216" t="e">
        <f>物品!#REF!</f>
        <v>#REF!</v>
      </c>
      <c r="H216" t="e">
        <f>物品!#REF!</f>
        <v>#REF!</v>
      </c>
      <c r="I216" t="e">
        <f>物品!#REF!</f>
        <v>#REF!</v>
      </c>
      <c r="J216" t="e">
        <f>物品!#REF!</f>
        <v>#REF!</v>
      </c>
      <c r="K216" t="e">
        <f>物品!#REF!</f>
        <v>#REF!</v>
      </c>
      <c r="L216" t="e">
        <f>物品!#REF!</f>
        <v>#REF!</v>
      </c>
      <c r="M216" t="e">
        <f t="shared" si="42"/>
        <v>#REF!</v>
      </c>
      <c r="N216" t="e">
        <f>物品!#REF!</f>
        <v>#REF!</v>
      </c>
      <c r="O216" t="e">
        <f>物品!#REF!</f>
        <v>#REF!</v>
      </c>
      <c r="P216" t="e">
        <f>物品!#REF!</f>
        <v>#REF!</v>
      </c>
      <c r="Q216" t="e">
        <f>物品!#REF!</f>
        <v>#REF!</v>
      </c>
      <c r="R216" t="e">
        <f>物品!#REF!</f>
        <v>#REF!</v>
      </c>
      <c r="S216" t="e">
        <f>物品!#REF!</f>
        <v>#REF!</v>
      </c>
      <c r="T216" t="e">
        <f>物品!#REF!</f>
        <v>#REF!</v>
      </c>
      <c r="U216" t="e">
        <f>物品!#REF!</f>
        <v>#REF!</v>
      </c>
      <c r="V216" t="e">
        <f>物品!#REF!</f>
        <v>#REF!</v>
      </c>
      <c r="W216" t="e">
        <f>物品!#REF!</f>
        <v>#REF!</v>
      </c>
      <c r="X216" t="e">
        <f t="shared" si="43"/>
        <v>#REF!</v>
      </c>
      <c r="Y216" t="e">
        <f>物品!#REF!</f>
        <v>#REF!</v>
      </c>
      <c r="Z216" t="e">
        <f>物品!#REF!</f>
        <v>#REF!</v>
      </c>
      <c r="AA216" t="e">
        <f>物品!#REF!</f>
        <v>#REF!</v>
      </c>
      <c r="AB216" t="e">
        <f>物品!#REF!</f>
        <v>#REF!</v>
      </c>
      <c r="AC216" t="e">
        <f>物品!#REF!</f>
        <v>#REF!</v>
      </c>
      <c r="AD216" t="e">
        <f>物品!#REF!</f>
        <v>#REF!</v>
      </c>
      <c r="AE216" t="e">
        <f>物品!#REF!</f>
        <v>#REF!</v>
      </c>
      <c r="AF216" t="e">
        <f>物品!#REF!</f>
        <v>#REF!</v>
      </c>
      <c r="AG216" t="e">
        <f>物品!#REF!</f>
        <v>#REF!</v>
      </c>
      <c r="AH216" t="e">
        <f>物品!#REF!</f>
        <v>#REF!</v>
      </c>
      <c r="AI216" t="e">
        <f t="shared" si="44"/>
        <v>#REF!</v>
      </c>
      <c r="AJ216" t="e">
        <f>物品!#REF!</f>
        <v>#REF!</v>
      </c>
      <c r="AK216" t="e">
        <f>物品!#REF!</f>
        <v>#REF!</v>
      </c>
      <c r="AL216" t="e">
        <f>物品!#REF!</f>
        <v>#REF!</v>
      </c>
      <c r="AM216" t="e">
        <f>物品!#REF!</f>
        <v>#REF!</v>
      </c>
      <c r="AN216" t="e">
        <f>物品!#REF!</f>
        <v>#REF!</v>
      </c>
      <c r="AO216" t="e">
        <f>物品!#REF!</f>
        <v>#REF!</v>
      </c>
      <c r="AP216" t="e">
        <f>物品!#REF!</f>
        <v>#REF!</v>
      </c>
      <c r="AQ216" t="e">
        <f>物品!#REF!</f>
        <v>#REF!</v>
      </c>
      <c r="AR216" t="e">
        <f>物品!#REF!</f>
        <v>#REF!</v>
      </c>
      <c r="AS216" t="e">
        <f>物品!#REF!</f>
        <v>#REF!</v>
      </c>
      <c r="AT216" t="e">
        <f t="shared" si="45"/>
        <v>#REF!</v>
      </c>
      <c r="AU216" t="e">
        <f>物品!#REF!</f>
        <v>#REF!</v>
      </c>
      <c r="AV216" t="e">
        <f>物品!#REF!</f>
        <v>#REF!</v>
      </c>
      <c r="AW216" t="e">
        <f>物品!#REF!</f>
        <v>#REF!</v>
      </c>
      <c r="AX216" t="e">
        <f>物品!#REF!</f>
        <v>#REF!</v>
      </c>
      <c r="AY216" t="e">
        <f>物品!#REF!</f>
        <v>#REF!</v>
      </c>
      <c r="AZ216" t="e">
        <f>物品!#REF!</f>
        <v>#REF!</v>
      </c>
      <c r="BA216" t="e">
        <f>物品!#REF!</f>
        <v>#REF!</v>
      </c>
      <c r="BB216" t="e">
        <f>物品!#REF!</f>
        <v>#REF!</v>
      </c>
      <c r="BC216" t="e">
        <f>物品!#REF!</f>
        <v>#REF!</v>
      </c>
      <c r="BD216" t="e">
        <f>物品!#REF!</f>
        <v>#REF!</v>
      </c>
      <c r="BE216" t="e">
        <f t="shared" si="46"/>
        <v>#REF!</v>
      </c>
      <c r="BF216" t="e">
        <f>物品!#REF!</f>
        <v>#REF!</v>
      </c>
      <c r="BG216" t="e">
        <f>物品!#REF!</f>
        <v>#REF!</v>
      </c>
      <c r="BH216" t="e">
        <f>物品!#REF!</f>
        <v>#REF!</v>
      </c>
      <c r="BI216" t="e">
        <f>物品!#REF!</f>
        <v>#REF!</v>
      </c>
      <c r="BJ216" t="e">
        <f>物品!#REF!</f>
        <v>#REF!</v>
      </c>
      <c r="BK216" t="e">
        <f>物品!#REF!</f>
        <v>#REF!</v>
      </c>
      <c r="BL216" t="e">
        <f>物品!#REF!</f>
        <v>#REF!</v>
      </c>
      <c r="BM216" t="e">
        <f>物品!#REF!</f>
        <v>#REF!</v>
      </c>
      <c r="BN216" t="e">
        <f>物品!#REF!</f>
        <v>#REF!</v>
      </c>
      <c r="BO216" t="e">
        <f>物品!#REF!</f>
        <v>#REF!</v>
      </c>
      <c r="BP216" t="e">
        <f t="shared" si="47"/>
        <v>#REF!</v>
      </c>
      <c r="BQ216" t="e">
        <f>物品!#REF!</f>
        <v>#REF!</v>
      </c>
      <c r="BR216" t="e">
        <f>物品!#REF!</f>
        <v>#REF!</v>
      </c>
      <c r="BS216" t="e">
        <f>物品!#REF!</f>
        <v>#REF!</v>
      </c>
      <c r="BT216" t="e">
        <f>物品!#REF!</f>
        <v>#REF!</v>
      </c>
      <c r="BU216" t="e">
        <f>物品!#REF!</f>
        <v>#REF!</v>
      </c>
      <c r="BV216" t="e">
        <f>物品!#REF!</f>
        <v>#REF!</v>
      </c>
      <c r="BW216" t="e">
        <f>物品!#REF!</f>
        <v>#REF!</v>
      </c>
      <c r="BX216" t="e">
        <f>物品!#REF!</f>
        <v>#REF!</v>
      </c>
      <c r="BY216" t="e">
        <f>物品!#REF!</f>
        <v>#REF!</v>
      </c>
      <c r="BZ216" t="e">
        <f>物品!#REF!</f>
        <v>#REF!</v>
      </c>
      <c r="CA216" t="e">
        <f t="shared" si="48"/>
        <v>#REF!</v>
      </c>
      <c r="CB216" t="e">
        <f t="shared" si="49"/>
        <v>#REF!</v>
      </c>
      <c r="CC216" t="e">
        <f t="shared" si="50"/>
        <v>#REF!</v>
      </c>
      <c r="CD216" t="e">
        <f t="shared" si="51"/>
        <v>#REF!</v>
      </c>
      <c r="CE216" t="e">
        <f t="shared" si="52"/>
        <v>#REF!</v>
      </c>
      <c r="CF216" t="e">
        <f t="shared" si="53"/>
        <v>#REF!</v>
      </c>
      <c r="CG216" t="e">
        <f t="shared" si="54"/>
        <v>#REF!</v>
      </c>
      <c r="CH216" t="e">
        <f t="shared" si="55"/>
        <v>#REF!</v>
      </c>
    </row>
    <row r="217" spans="1:86">
      <c r="A217" t="e">
        <f>物品!#REF!</f>
        <v>#REF!</v>
      </c>
      <c r="B217" t="e">
        <f>物品!#REF!</f>
        <v>#REF!</v>
      </c>
      <c r="C217" t="e">
        <f>物品!#REF!</f>
        <v>#REF!</v>
      </c>
      <c r="D217" t="e">
        <f>物品!#REF!</f>
        <v>#REF!</v>
      </c>
      <c r="E217" t="e">
        <f>物品!#REF!</f>
        <v>#REF!</v>
      </c>
      <c r="F217" t="e">
        <f>物品!#REF!</f>
        <v>#REF!</v>
      </c>
      <c r="G217" t="e">
        <f>物品!#REF!</f>
        <v>#REF!</v>
      </c>
      <c r="H217" t="e">
        <f>物品!#REF!</f>
        <v>#REF!</v>
      </c>
      <c r="I217" t="e">
        <f>物品!#REF!</f>
        <v>#REF!</v>
      </c>
      <c r="J217" t="e">
        <f>物品!#REF!</f>
        <v>#REF!</v>
      </c>
      <c r="K217" t="e">
        <f>物品!#REF!</f>
        <v>#REF!</v>
      </c>
      <c r="L217" t="e">
        <f>物品!#REF!</f>
        <v>#REF!</v>
      </c>
      <c r="M217" t="e">
        <f t="shared" si="42"/>
        <v>#REF!</v>
      </c>
      <c r="N217" t="e">
        <f>物品!#REF!</f>
        <v>#REF!</v>
      </c>
      <c r="O217" t="e">
        <f>物品!#REF!</f>
        <v>#REF!</v>
      </c>
      <c r="P217" t="e">
        <f>物品!#REF!</f>
        <v>#REF!</v>
      </c>
      <c r="Q217" t="e">
        <f>物品!#REF!</f>
        <v>#REF!</v>
      </c>
      <c r="R217" t="e">
        <f>物品!#REF!</f>
        <v>#REF!</v>
      </c>
      <c r="S217" t="e">
        <f>物品!#REF!</f>
        <v>#REF!</v>
      </c>
      <c r="T217" t="e">
        <f>物品!#REF!</f>
        <v>#REF!</v>
      </c>
      <c r="U217" t="e">
        <f>物品!#REF!</f>
        <v>#REF!</v>
      </c>
      <c r="V217" t="e">
        <f>物品!#REF!</f>
        <v>#REF!</v>
      </c>
      <c r="W217" t="e">
        <f>物品!#REF!</f>
        <v>#REF!</v>
      </c>
      <c r="X217" t="e">
        <f t="shared" si="43"/>
        <v>#REF!</v>
      </c>
      <c r="Y217" t="e">
        <f>物品!#REF!</f>
        <v>#REF!</v>
      </c>
      <c r="Z217" t="e">
        <f>物品!#REF!</f>
        <v>#REF!</v>
      </c>
      <c r="AA217" t="e">
        <f>物品!#REF!</f>
        <v>#REF!</v>
      </c>
      <c r="AB217" t="e">
        <f>物品!#REF!</f>
        <v>#REF!</v>
      </c>
      <c r="AC217" t="e">
        <f>物品!#REF!</f>
        <v>#REF!</v>
      </c>
      <c r="AD217" t="e">
        <f>物品!#REF!</f>
        <v>#REF!</v>
      </c>
      <c r="AE217" t="e">
        <f>物品!#REF!</f>
        <v>#REF!</v>
      </c>
      <c r="AF217" t="e">
        <f>物品!#REF!</f>
        <v>#REF!</v>
      </c>
      <c r="AG217" t="e">
        <f>物品!#REF!</f>
        <v>#REF!</v>
      </c>
      <c r="AH217" t="e">
        <f>物品!#REF!</f>
        <v>#REF!</v>
      </c>
      <c r="AI217" t="e">
        <f t="shared" si="44"/>
        <v>#REF!</v>
      </c>
      <c r="AJ217" t="e">
        <f>物品!#REF!</f>
        <v>#REF!</v>
      </c>
      <c r="AK217" t="e">
        <f>物品!#REF!</f>
        <v>#REF!</v>
      </c>
      <c r="AL217" t="e">
        <f>物品!#REF!</f>
        <v>#REF!</v>
      </c>
      <c r="AM217" t="e">
        <f>物品!#REF!</f>
        <v>#REF!</v>
      </c>
      <c r="AN217" t="e">
        <f>物品!#REF!</f>
        <v>#REF!</v>
      </c>
      <c r="AO217" t="e">
        <f>物品!#REF!</f>
        <v>#REF!</v>
      </c>
      <c r="AP217" t="e">
        <f>物品!#REF!</f>
        <v>#REF!</v>
      </c>
      <c r="AQ217" t="e">
        <f>物品!#REF!</f>
        <v>#REF!</v>
      </c>
      <c r="AR217" t="e">
        <f>物品!#REF!</f>
        <v>#REF!</v>
      </c>
      <c r="AS217" t="e">
        <f>物品!#REF!</f>
        <v>#REF!</v>
      </c>
      <c r="AT217" t="e">
        <f t="shared" si="45"/>
        <v>#REF!</v>
      </c>
      <c r="AU217" t="e">
        <f>物品!#REF!</f>
        <v>#REF!</v>
      </c>
      <c r="AV217" t="e">
        <f>物品!#REF!</f>
        <v>#REF!</v>
      </c>
      <c r="AW217" t="e">
        <f>物品!#REF!</f>
        <v>#REF!</v>
      </c>
      <c r="AX217" t="e">
        <f>物品!#REF!</f>
        <v>#REF!</v>
      </c>
      <c r="AY217" t="e">
        <f>物品!#REF!</f>
        <v>#REF!</v>
      </c>
      <c r="AZ217" t="e">
        <f>物品!#REF!</f>
        <v>#REF!</v>
      </c>
      <c r="BA217" t="e">
        <f>物品!#REF!</f>
        <v>#REF!</v>
      </c>
      <c r="BB217" t="e">
        <f>物品!#REF!</f>
        <v>#REF!</v>
      </c>
      <c r="BC217" t="e">
        <f>物品!#REF!</f>
        <v>#REF!</v>
      </c>
      <c r="BD217" t="e">
        <f>物品!#REF!</f>
        <v>#REF!</v>
      </c>
      <c r="BE217" t="e">
        <f t="shared" si="46"/>
        <v>#REF!</v>
      </c>
      <c r="BF217" t="e">
        <f>物品!#REF!</f>
        <v>#REF!</v>
      </c>
      <c r="BG217" t="e">
        <f>物品!#REF!</f>
        <v>#REF!</v>
      </c>
      <c r="BH217" t="e">
        <f>物品!#REF!</f>
        <v>#REF!</v>
      </c>
      <c r="BI217" t="e">
        <f>物品!#REF!</f>
        <v>#REF!</v>
      </c>
      <c r="BJ217" t="e">
        <f>物品!#REF!</f>
        <v>#REF!</v>
      </c>
      <c r="BK217" t="e">
        <f>物品!#REF!</f>
        <v>#REF!</v>
      </c>
      <c r="BL217" t="e">
        <f>物品!#REF!</f>
        <v>#REF!</v>
      </c>
      <c r="BM217" t="e">
        <f>物品!#REF!</f>
        <v>#REF!</v>
      </c>
      <c r="BN217" t="e">
        <f>物品!#REF!</f>
        <v>#REF!</v>
      </c>
      <c r="BO217" t="e">
        <f>物品!#REF!</f>
        <v>#REF!</v>
      </c>
      <c r="BP217" t="e">
        <f t="shared" si="47"/>
        <v>#REF!</v>
      </c>
      <c r="BQ217" t="e">
        <f>物品!#REF!</f>
        <v>#REF!</v>
      </c>
      <c r="BR217" t="e">
        <f>物品!#REF!</f>
        <v>#REF!</v>
      </c>
      <c r="BS217" t="e">
        <f>物品!#REF!</f>
        <v>#REF!</v>
      </c>
      <c r="BT217" t="e">
        <f>物品!#REF!</f>
        <v>#REF!</v>
      </c>
      <c r="BU217" t="e">
        <f>物品!#REF!</f>
        <v>#REF!</v>
      </c>
      <c r="BV217" t="e">
        <f>物品!#REF!</f>
        <v>#REF!</v>
      </c>
      <c r="BW217" t="e">
        <f>物品!#REF!</f>
        <v>#REF!</v>
      </c>
      <c r="BX217" t="e">
        <f>物品!#REF!</f>
        <v>#REF!</v>
      </c>
      <c r="BY217" t="e">
        <f>物品!#REF!</f>
        <v>#REF!</v>
      </c>
      <c r="BZ217" t="e">
        <f>物品!#REF!</f>
        <v>#REF!</v>
      </c>
      <c r="CA217" t="e">
        <f t="shared" si="48"/>
        <v>#REF!</v>
      </c>
      <c r="CB217" t="e">
        <f t="shared" si="49"/>
        <v>#REF!</v>
      </c>
      <c r="CC217" t="e">
        <f t="shared" si="50"/>
        <v>#REF!</v>
      </c>
      <c r="CD217" t="e">
        <f t="shared" si="51"/>
        <v>#REF!</v>
      </c>
      <c r="CE217" t="e">
        <f t="shared" si="52"/>
        <v>#REF!</v>
      </c>
      <c r="CF217" t="e">
        <f t="shared" si="53"/>
        <v>#REF!</v>
      </c>
      <c r="CG217" t="e">
        <f t="shared" si="54"/>
        <v>#REF!</v>
      </c>
      <c r="CH217" t="e">
        <f t="shared" si="55"/>
        <v>#REF!</v>
      </c>
    </row>
    <row r="218" spans="1:86">
      <c r="A218" t="e">
        <f>物品!#REF!</f>
        <v>#REF!</v>
      </c>
      <c r="B218" t="e">
        <f>物品!#REF!</f>
        <v>#REF!</v>
      </c>
      <c r="C218" t="e">
        <f>物品!#REF!</f>
        <v>#REF!</v>
      </c>
      <c r="D218" t="e">
        <f>物品!#REF!</f>
        <v>#REF!</v>
      </c>
      <c r="E218" t="e">
        <f>物品!#REF!</f>
        <v>#REF!</v>
      </c>
      <c r="F218" t="e">
        <f>物品!#REF!</f>
        <v>#REF!</v>
      </c>
      <c r="G218" t="e">
        <f>物品!#REF!</f>
        <v>#REF!</v>
      </c>
      <c r="H218" t="e">
        <f>物品!#REF!</f>
        <v>#REF!</v>
      </c>
      <c r="I218" t="e">
        <f>物品!#REF!</f>
        <v>#REF!</v>
      </c>
      <c r="J218" t="e">
        <f>物品!#REF!</f>
        <v>#REF!</v>
      </c>
      <c r="K218" t="e">
        <f>物品!#REF!</f>
        <v>#REF!</v>
      </c>
      <c r="L218" t="e">
        <f>物品!#REF!</f>
        <v>#REF!</v>
      </c>
      <c r="M218" t="e">
        <f t="shared" si="42"/>
        <v>#REF!</v>
      </c>
      <c r="N218" t="e">
        <f>物品!#REF!</f>
        <v>#REF!</v>
      </c>
      <c r="O218" t="e">
        <f>物品!#REF!</f>
        <v>#REF!</v>
      </c>
      <c r="P218" t="e">
        <f>物品!#REF!</f>
        <v>#REF!</v>
      </c>
      <c r="Q218" t="e">
        <f>物品!#REF!</f>
        <v>#REF!</v>
      </c>
      <c r="R218" t="e">
        <f>物品!#REF!</f>
        <v>#REF!</v>
      </c>
      <c r="S218" t="e">
        <f>物品!#REF!</f>
        <v>#REF!</v>
      </c>
      <c r="T218" t="e">
        <f>物品!#REF!</f>
        <v>#REF!</v>
      </c>
      <c r="U218" t="e">
        <f>物品!#REF!</f>
        <v>#REF!</v>
      </c>
      <c r="V218" t="e">
        <f>物品!#REF!</f>
        <v>#REF!</v>
      </c>
      <c r="W218" t="e">
        <f>物品!#REF!</f>
        <v>#REF!</v>
      </c>
      <c r="X218" t="e">
        <f t="shared" si="43"/>
        <v>#REF!</v>
      </c>
      <c r="Y218" t="e">
        <f>物品!#REF!</f>
        <v>#REF!</v>
      </c>
      <c r="Z218" t="e">
        <f>物品!#REF!</f>
        <v>#REF!</v>
      </c>
      <c r="AA218" t="e">
        <f>物品!#REF!</f>
        <v>#REF!</v>
      </c>
      <c r="AB218" t="e">
        <f>物品!#REF!</f>
        <v>#REF!</v>
      </c>
      <c r="AC218" t="e">
        <f>物品!#REF!</f>
        <v>#REF!</v>
      </c>
      <c r="AD218" t="e">
        <f>物品!#REF!</f>
        <v>#REF!</v>
      </c>
      <c r="AE218" t="e">
        <f>物品!#REF!</f>
        <v>#REF!</v>
      </c>
      <c r="AF218" t="e">
        <f>物品!#REF!</f>
        <v>#REF!</v>
      </c>
      <c r="AG218" t="e">
        <f>物品!#REF!</f>
        <v>#REF!</v>
      </c>
      <c r="AH218" t="e">
        <f>物品!#REF!</f>
        <v>#REF!</v>
      </c>
      <c r="AI218" t="e">
        <f t="shared" si="44"/>
        <v>#REF!</v>
      </c>
      <c r="AJ218" t="e">
        <f>物品!#REF!</f>
        <v>#REF!</v>
      </c>
      <c r="AK218" t="e">
        <f>物品!#REF!</f>
        <v>#REF!</v>
      </c>
      <c r="AL218" t="e">
        <f>物品!#REF!</f>
        <v>#REF!</v>
      </c>
      <c r="AM218" t="e">
        <f>物品!#REF!</f>
        <v>#REF!</v>
      </c>
      <c r="AN218" t="e">
        <f>物品!#REF!</f>
        <v>#REF!</v>
      </c>
      <c r="AO218" t="e">
        <f>物品!#REF!</f>
        <v>#REF!</v>
      </c>
      <c r="AP218" t="e">
        <f>物品!#REF!</f>
        <v>#REF!</v>
      </c>
      <c r="AQ218" t="e">
        <f>物品!#REF!</f>
        <v>#REF!</v>
      </c>
      <c r="AR218" t="e">
        <f>物品!#REF!</f>
        <v>#REF!</v>
      </c>
      <c r="AS218" t="e">
        <f>物品!#REF!</f>
        <v>#REF!</v>
      </c>
      <c r="AT218" t="e">
        <f t="shared" si="45"/>
        <v>#REF!</v>
      </c>
      <c r="AU218" t="e">
        <f>物品!#REF!</f>
        <v>#REF!</v>
      </c>
      <c r="AV218" t="e">
        <f>物品!#REF!</f>
        <v>#REF!</v>
      </c>
      <c r="AW218" t="e">
        <f>物品!#REF!</f>
        <v>#REF!</v>
      </c>
      <c r="AX218" t="e">
        <f>物品!#REF!</f>
        <v>#REF!</v>
      </c>
      <c r="AY218" t="e">
        <f>物品!#REF!</f>
        <v>#REF!</v>
      </c>
      <c r="AZ218" t="e">
        <f>物品!#REF!</f>
        <v>#REF!</v>
      </c>
      <c r="BA218" t="e">
        <f>物品!#REF!</f>
        <v>#REF!</v>
      </c>
      <c r="BB218" t="e">
        <f>物品!#REF!</f>
        <v>#REF!</v>
      </c>
      <c r="BC218" t="e">
        <f>物品!#REF!</f>
        <v>#REF!</v>
      </c>
      <c r="BD218" t="e">
        <f>物品!#REF!</f>
        <v>#REF!</v>
      </c>
      <c r="BE218" t="e">
        <f t="shared" si="46"/>
        <v>#REF!</v>
      </c>
      <c r="BF218" t="e">
        <f>物品!#REF!</f>
        <v>#REF!</v>
      </c>
      <c r="BG218" t="e">
        <f>物品!#REF!</f>
        <v>#REF!</v>
      </c>
      <c r="BH218" t="e">
        <f>物品!#REF!</f>
        <v>#REF!</v>
      </c>
      <c r="BI218" t="e">
        <f>物品!#REF!</f>
        <v>#REF!</v>
      </c>
      <c r="BJ218" t="e">
        <f>物品!#REF!</f>
        <v>#REF!</v>
      </c>
      <c r="BK218" t="e">
        <f>物品!#REF!</f>
        <v>#REF!</v>
      </c>
      <c r="BL218" t="e">
        <f>物品!#REF!</f>
        <v>#REF!</v>
      </c>
      <c r="BM218" t="e">
        <f>物品!#REF!</f>
        <v>#REF!</v>
      </c>
      <c r="BN218" t="e">
        <f>物品!#REF!</f>
        <v>#REF!</v>
      </c>
      <c r="BO218" t="e">
        <f>物品!#REF!</f>
        <v>#REF!</v>
      </c>
      <c r="BP218" t="e">
        <f t="shared" si="47"/>
        <v>#REF!</v>
      </c>
      <c r="BQ218" t="e">
        <f>物品!#REF!</f>
        <v>#REF!</v>
      </c>
      <c r="BR218" t="e">
        <f>物品!#REF!</f>
        <v>#REF!</v>
      </c>
      <c r="BS218" t="e">
        <f>物品!#REF!</f>
        <v>#REF!</v>
      </c>
      <c r="BT218" t="e">
        <f>物品!#REF!</f>
        <v>#REF!</v>
      </c>
      <c r="BU218" t="e">
        <f>物品!#REF!</f>
        <v>#REF!</v>
      </c>
      <c r="BV218" t="e">
        <f>物品!#REF!</f>
        <v>#REF!</v>
      </c>
      <c r="BW218" t="e">
        <f>物品!#REF!</f>
        <v>#REF!</v>
      </c>
      <c r="BX218" t="e">
        <f>物品!#REF!</f>
        <v>#REF!</v>
      </c>
      <c r="BY218" t="e">
        <f>物品!#REF!</f>
        <v>#REF!</v>
      </c>
      <c r="BZ218" t="e">
        <f>物品!#REF!</f>
        <v>#REF!</v>
      </c>
      <c r="CA218" t="e">
        <f t="shared" si="48"/>
        <v>#REF!</v>
      </c>
      <c r="CB218" t="e">
        <f t="shared" si="49"/>
        <v>#REF!</v>
      </c>
      <c r="CC218" t="e">
        <f t="shared" si="50"/>
        <v>#REF!</v>
      </c>
      <c r="CD218" t="e">
        <f t="shared" si="51"/>
        <v>#REF!</v>
      </c>
      <c r="CE218" t="e">
        <f t="shared" si="52"/>
        <v>#REF!</v>
      </c>
      <c r="CF218" t="e">
        <f t="shared" si="53"/>
        <v>#REF!</v>
      </c>
      <c r="CG218" t="e">
        <f t="shared" si="54"/>
        <v>#REF!</v>
      </c>
      <c r="CH218" t="e">
        <f t="shared" si="55"/>
        <v>#REF!</v>
      </c>
    </row>
    <row r="219" spans="1:86">
      <c r="A219" t="e">
        <f>物品!#REF!</f>
        <v>#REF!</v>
      </c>
      <c r="B219" t="e">
        <f>物品!#REF!</f>
        <v>#REF!</v>
      </c>
      <c r="C219" t="e">
        <f>物品!#REF!</f>
        <v>#REF!</v>
      </c>
      <c r="D219" t="e">
        <f>物品!#REF!</f>
        <v>#REF!</v>
      </c>
      <c r="E219" t="e">
        <f>物品!#REF!</f>
        <v>#REF!</v>
      </c>
      <c r="F219" t="e">
        <f>物品!#REF!</f>
        <v>#REF!</v>
      </c>
      <c r="G219" t="e">
        <f>物品!#REF!</f>
        <v>#REF!</v>
      </c>
      <c r="H219" t="e">
        <f>物品!#REF!</f>
        <v>#REF!</v>
      </c>
      <c r="I219" t="e">
        <f>物品!#REF!</f>
        <v>#REF!</v>
      </c>
      <c r="J219" t="e">
        <f>物品!#REF!</f>
        <v>#REF!</v>
      </c>
      <c r="K219" t="e">
        <f>物品!#REF!</f>
        <v>#REF!</v>
      </c>
      <c r="L219" t="e">
        <f>物品!#REF!</f>
        <v>#REF!</v>
      </c>
      <c r="M219" t="e">
        <f t="shared" si="42"/>
        <v>#REF!</v>
      </c>
      <c r="N219" t="e">
        <f>物品!#REF!</f>
        <v>#REF!</v>
      </c>
      <c r="O219" t="e">
        <f>物品!#REF!</f>
        <v>#REF!</v>
      </c>
      <c r="P219" t="e">
        <f>物品!#REF!</f>
        <v>#REF!</v>
      </c>
      <c r="Q219" t="e">
        <f>物品!#REF!</f>
        <v>#REF!</v>
      </c>
      <c r="R219" t="e">
        <f>物品!#REF!</f>
        <v>#REF!</v>
      </c>
      <c r="S219" t="e">
        <f>物品!#REF!</f>
        <v>#REF!</v>
      </c>
      <c r="T219" t="e">
        <f>物品!#REF!</f>
        <v>#REF!</v>
      </c>
      <c r="U219" t="e">
        <f>物品!#REF!</f>
        <v>#REF!</v>
      </c>
      <c r="V219" t="e">
        <f>物品!#REF!</f>
        <v>#REF!</v>
      </c>
      <c r="W219" t="e">
        <f>物品!#REF!</f>
        <v>#REF!</v>
      </c>
      <c r="X219" t="e">
        <f t="shared" si="43"/>
        <v>#REF!</v>
      </c>
      <c r="Y219" t="e">
        <f>物品!#REF!</f>
        <v>#REF!</v>
      </c>
      <c r="Z219" t="e">
        <f>物品!#REF!</f>
        <v>#REF!</v>
      </c>
      <c r="AA219" t="e">
        <f>物品!#REF!</f>
        <v>#REF!</v>
      </c>
      <c r="AB219" t="e">
        <f>物品!#REF!</f>
        <v>#REF!</v>
      </c>
      <c r="AC219" t="e">
        <f>物品!#REF!</f>
        <v>#REF!</v>
      </c>
      <c r="AD219" t="e">
        <f>物品!#REF!</f>
        <v>#REF!</v>
      </c>
      <c r="AE219" t="e">
        <f>物品!#REF!</f>
        <v>#REF!</v>
      </c>
      <c r="AF219" t="e">
        <f>物品!#REF!</f>
        <v>#REF!</v>
      </c>
      <c r="AG219" t="e">
        <f>物品!#REF!</f>
        <v>#REF!</v>
      </c>
      <c r="AH219" t="e">
        <f>物品!#REF!</f>
        <v>#REF!</v>
      </c>
      <c r="AI219" t="e">
        <f t="shared" si="44"/>
        <v>#REF!</v>
      </c>
      <c r="AJ219" t="e">
        <f>物品!#REF!</f>
        <v>#REF!</v>
      </c>
      <c r="AK219" t="e">
        <f>物品!#REF!</f>
        <v>#REF!</v>
      </c>
      <c r="AL219" t="e">
        <f>物品!#REF!</f>
        <v>#REF!</v>
      </c>
      <c r="AM219" t="e">
        <f>物品!#REF!</f>
        <v>#REF!</v>
      </c>
      <c r="AN219" t="e">
        <f>物品!#REF!</f>
        <v>#REF!</v>
      </c>
      <c r="AO219" t="e">
        <f>物品!#REF!</f>
        <v>#REF!</v>
      </c>
      <c r="AP219" t="e">
        <f>物品!#REF!</f>
        <v>#REF!</v>
      </c>
      <c r="AQ219" t="e">
        <f>物品!#REF!</f>
        <v>#REF!</v>
      </c>
      <c r="AR219" t="e">
        <f>物品!#REF!</f>
        <v>#REF!</v>
      </c>
      <c r="AS219" t="e">
        <f>物品!#REF!</f>
        <v>#REF!</v>
      </c>
      <c r="AT219" t="e">
        <f t="shared" si="45"/>
        <v>#REF!</v>
      </c>
      <c r="AU219" t="e">
        <f>物品!#REF!</f>
        <v>#REF!</v>
      </c>
      <c r="AV219" t="e">
        <f>物品!#REF!</f>
        <v>#REF!</v>
      </c>
      <c r="AW219" t="e">
        <f>物品!#REF!</f>
        <v>#REF!</v>
      </c>
      <c r="AX219" t="e">
        <f>物品!#REF!</f>
        <v>#REF!</v>
      </c>
      <c r="AY219" t="e">
        <f>物品!#REF!</f>
        <v>#REF!</v>
      </c>
      <c r="AZ219" t="e">
        <f>物品!#REF!</f>
        <v>#REF!</v>
      </c>
      <c r="BA219" t="e">
        <f>物品!#REF!</f>
        <v>#REF!</v>
      </c>
      <c r="BB219" t="e">
        <f>物品!#REF!</f>
        <v>#REF!</v>
      </c>
      <c r="BC219" t="e">
        <f>物品!#REF!</f>
        <v>#REF!</v>
      </c>
      <c r="BD219" t="e">
        <f>物品!#REF!</f>
        <v>#REF!</v>
      </c>
      <c r="BE219" t="e">
        <f t="shared" si="46"/>
        <v>#REF!</v>
      </c>
      <c r="BF219" t="e">
        <f>物品!#REF!</f>
        <v>#REF!</v>
      </c>
      <c r="BG219" t="e">
        <f>物品!#REF!</f>
        <v>#REF!</v>
      </c>
      <c r="BH219" t="e">
        <f>物品!#REF!</f>
        <v>#REF!</v>
      </c>
      <c r="BI219" t="e">
        <f>物品!#REF!</f>
        <v>#REF!</v>
      </c>
      <c r="BJ219" t="e">
        <f>物品!#REF!</f>
        <v>#REF!</v>
      </c>
      <c r="BK219" t="e">
        <f>物品!#REF!</f>
        <v>#REF!</v>
      </c>
      <c r="BL219" t="e">
        <f>物品!#REF!</f>
        <v>#REF!</v>
      </c>
      <c r="BM219" t="e">
        <f>物品!#REF!</f>
        <v>#REF!</v>
      </c>
      <c r="BN219" t="e">
        <f>物品!#REF!</f>
        <v>#REF!</v>
      </c>
      <c r="BO219" t="e">
        <f>物品!#REF!</f>
        <v>#REF!</v>
      </c>
      <c r="BP219" t="e">
        <f t="shared" si="47"/>
        <v>#REF!</v>
      </c>
      <c r="BQ219" t="e">
        <f>物品!#REF!</f>
        <v>#REF!</v>
      </c>
      <c r="BR219" t="e">
        <f>物品!#REF!</f>
        <v>#REF!</v>
      </c>
      <c r="BS219" t="e">
        <f>物品!#REF!</f>
        <v>#REF!</v>
      </c>
      <c r="BT219" t="e">
        <f>物品!#REF!</f>
        <v>#REF!</v>
      </c>
      <c r="BU219" t="e">
        <f>物品!#REF!</f>
        <v>#REF!</v>
      </c>
      <c r="BV219" t="e">
        <f>物品!#REF!</f>
        <v>#REF!</v>
      </c>
      <c r="BW219" t="e">
        <f>物品!#REF!</f>
        <v>#REF!</v>
      </c>
      <c r="BX219" t="e">
        <f>物品!#REF!</f>
        <v>#REF!</v>
      </c>
      <c r="BY219" t="e">
        <f>物品!#REF!</f>
        <v>#REF!</v>
      </c>
      <c r="BZ219" t="e">
        <f>物品!#REF!</f>
        <v>#REF!</v>
      </c>
      <c r="CA219" t="e">
        <f t="shared" si="48"/>
        <v>#REF!</v>
      </c>
      <c r="CB219" t="e">
        <f t="shared" si="49"/>
        <v>#REF!</v>
      </c>
      <c r="CC219" t="e">
        <f t="shared" si="50"/>
        <v>#REF!</v>
      </c>
      <c r="CD219" t="e">
        <f t="shared" si="51"/>
        <v>#REF!</v>
      </c>
      <c r="CE219" t="e">
        <f t="shared" si="52"/>
        <v>#REF!</v>
      </c>
      <c r="CF219" t="e">
        <f t="shared" si="53"/>
        <v>#REF!</v>
      </c>
      <c r="CG219" t="e">
        <f t="shared" si="54"/>
        <v>#REF!</v>
      </c>
      <c r="CH219" t="e">
        <f t="shared" si="55"/>
        <v>#REF!</v>
      </c>
    </row>
    <row r="220" spans="1:86">
      <c r="A220" t="e">
        <f>物品!#REF!</f>
        <v>#REF!</v>
      </c>
      <c r="B220" t="e">
        <f>物品!#REF!</f>
        <v>#REF!</v>
      </c>
      <c r="C220" t="e">
        <f>物品!#REF!</f>
        <v>#REF!</v>
      </c>
      <c r="D220" t="e">
        <f>物品!#REF!</f>
        <v>#REF!</v>
      </c>
      <c r="E220" t="e">
        <f>物品!#REF!</f>
        <v>#REF!</v>
      </c>
      <c r="F220" t="e">
        <f>物品!#REF!</f>
        <v>#REF!</v>
      </c>
      <c r="G220" t="e">
        <f>物品!#REF!</f>
        <v>#REF!</v>
      </c>
      <c r="H220" t="e">
        <f>物品!#REF!</f>
        <v>#REF!</v>
      </c>
      <c r="I220" t="e">
        <f>物品!#REF!</f>
        <v>#REF!</v>
      </c>
      <c r="J220" t="e">
        <f>物品!#REF!</f>
        <v>#REF!</v>
      </c>
      <c r="K220" t="e">
        <f>物品!#REF!</f>
        <v>#REF!</v>
      </c>
      <c r="L220" t="e">
        <f>物品!#REF!</f>
        <v>#REF!</v>
      </c>
      <c r="M220" t="e">
        <f t="shared" si="42"/>
        <v>#REF!</v>
      </c>
      <c r="N220" t="e">
        <f>物品!#REF!</f>
        <v>#REF!</v>
      </c>
      <c r="O220" t="e">
        <f>物品!#REF!</f>
        <v>#REF!</v>
      </c>
      <c r="P220" t="e">
        <f>物品!#REF!</f>
        <v>#REF!</v>
      </c>
      <c r="Q220" t="e">
        <f>物品!#REF!</f>
        <v>#REF!</v>
      </c>
      <c r="R220" t="e">
        <f>物品!#REF!</f>
        <v>#REF!</v>
      </c>
      <c r="S220" t="e">
        <f>物品!#REF!</f>
        <v>#REF!</v>
      </c>
      <c r="T220" t="e">
        <f>物品!#REF!</f>
        <v>#REF!</v>
      </c>
      <c r="U220" t="e">
        <f>物品!#REF!</f>
        <v>#REF!</v>
      </c>
      <c r="V220" t="e">
        <f>物品!#REF!</f>
        <v>#REF!</v>
      </c>
      <c r="W220" t="e">
        <f>物品!#REF!</f>
        <v>#REF!</v>
      </c>
      <c r="X220" t="e">
        <f t="shared" si="43"/>
        <v>#REF!</v>
      </c>
      <c r="Y220" t="e">
        <f>物品!#REF!</f>
        <v>#REF!</v>
      </c>
      <c r="Z220" t="e">
        <f>物品!#REF!</f>
        <v>#REF!</v>
      </c>
      <c r="AA220" t="e">
        <f>物品!#REF!</f>
        <v>#REF!</v>
      </c>
      <c r="AB220" t="e">
        <f>物品!#REF!</f>
        <v>#REF!</v>
      </c>
      <c r="AC220" t="e">
        <f>物品!#REF!</f>
        <v>#REF!</v>
      </c>
      <c r="AD220" t="e">
        <f>物品!#REF!</f>
        <v>#REF!</v>
      </c>
      <c r="AE220" t="e">
        <f>物品!#REF!</f>
        <v>#REF!</v>
      </c>
      <c r="AF220" t="e">
        <f>物品!#REF!</f>
        <v>#REF!</v>
      </c>
      <c r="AG220" t="e">
        <f>物品!#REF!</f>
        <v>#REF!</v>
      </c>
      <c r="AH220" t="e">
        <f>物品!#REF!</f>
        <v>#REF!</v>
      </c>
      <c r="AI220" t="e">
        <f t="shared" si="44"/>
        <v>#REF!</v>
      </c>
      <c r="AJ220" t="e">
        <f>物品!#REF!</f>
        <v>#REF!</v>
      </c>
      <c r="AK220" t="e">
        <f>物品!#REF!</f>
        <v>#REF!</v>
      </c>
      <c r="AL220" t="e">
        <f>物品!#REF!</f>
        <v>#REF!</v>
      </c>
      <c r="AM220" t="e">
        <f>物品!#REF!</f>
        <v>#REF!</v>
      </c>
      <c r="AN220" t="e">
        <f>物品!#REF!</f>
        <v>#REF!</v>
      </c>
      <c r="AO220" t="e">
        <f>物品!#REF!</f>
        <v>#REF!</v>
      </c>
      <c r="AP220" t="e">
        <f>物品!#REF!</f>
        <v>#REF!</v>
      </c>
      <c r="AQ220" t="e">
        <f>物品!#REF!</f>
        <v>#REF!</v>
      </c>
      <c r="AR220" t="e">
        <f>物品!#REF!</f>
        <v>#REF!</v>
      </c>
      <c r="AS220" t="e">
        <f>物品!#REF!</f>
        <v>#REF!</v>
      </c>
      <c r="AT220" t="e">
        <f t="shared" si="45"/>
        <v>#REF!</v>
      </c>
      <c r="AU220" t="e">
        <f>物品!#REF!</f>
        <v>#REF!</v>
      </c>
      <c r="AV220" t="e">
        <f>物品!#REF!</f>
        <v>#REF!</v>
      </c>
      <c r="AW220" t="e">
        <f>物品!#REF!</f>
        <v>#REF!</v>
      </c>
      <c r="AX220" t="e">
        <f>物品!#REF!</f>
        <v>#REF!</v>
      </c>
      <c r="AY220" t="e">
        <f>物品!#REF!</f>
        <v>#REF!</v>
      </c>
      <c r="AZ220" t="e">
        <f>物品!#REF!</f>
        <v>#REF!</v>
      </c>
      <c r="BA220" t="e">
        <f>物品!#REF!</f>
        <v>#REF!</v>
      </c>
      <c r="BB220" t="e">
        <f>物品!#REF!</f>
        <v>#REF!</v>
      </c>
      <c r="BC220" t="e">
        <f>物品!#REF!</f>
        <v>#REF!</v>
      </c>
      <c r="BD220" t="e">
        <f>物品!#REF!</f>
        <v>#REF!</v>
      </c>
      <c r="BE220" t="e">
        <f t="shared" si="46"/>
        <v>#REF!</v>
      </c>
      <c r="BF220" t="e">
        <f>物品!#REF!</f>
        <v>#REF!</v>
      </c>
      <c r="BG220" t="e">
        <f>物品!#REF!</f>
        <v>#REF!</v>
      </c>
      <c r="BH220" t="e">
        <f>物品!#REF!</f>
        <v>#REF!</v>
      </c>
      <c r="BI220" t="e">
        <f>物品!#REF!</f>
        <v>#REF!</v>
      </c>
      <c r="BJ220" t="e">
        <f>物品!#REF!</f>
        <v>#REF!</v>
      </c>
      <c r="BK220" t="e">
        <f>物品!#REF!</f>
        <v>#REF!</v>
      </c>
      <c r="BL220" t="e">
        <f>物品!#REF!</f>
        <v>#REF!</v>
      </c>
      <c r="BM220" t="e">
        <f>物品!#REF!</f>
        <v>#REF!</v>
      </c>
      <c r="BN220" t="e">
        <f>物品!#REF!</f>
        <v>#REF!</v>
      </c>
      <c r="BO220" t="e">
        <f>物品!#REF!</f>
        <v>#REF!</v>
      </c>
      <c r="BP220" t="e">
        <f t="shared" si="47"/>
        <v>#REF!</v>
      </c>
      <c r="BQ220" t="e">
        <f>物品!#REF!</f>
        <v>#REF!</v>
      </c>
      <c r="BR220" t="e">
        <f>物品!#REF!</f>
        <v>#REF!</v>
      </c>
      <c r="BS220" t="e">
        <f>物品!#REF!</f>
        <v>#REF!</v>
      </c>
      <c r="BT220" t="e">
        <f>物品!#REF!</f>
        <v>#REF!</v>
      </c>
      <c r="BU220" t="e">
        <f>物品!#REF!</f>
        <v>#REF!</v>
      </c>
      <c r="BV220" t="e">
        <f>物品!#REF!</f>
        <v>#REF!</v>
      </c>
      <c r="BW220" t="e">
        <f>物品!#REF!</f>
        <v>#REF!</v>
      </c>
      <c r="BX220" t="e">
        <f>物品!#REF!</f>
        <v>#REF!</v>
      </c>
      <c r="BY220" t="e">
        <f>物品!#REF!</f>
        <v>#REF!</v>
      </c>
      <c r="BZ220" t="e">
        <f>物品!#REF!</f>
        <v>#REF!</v>
      </c>
      <c r="CA220" t="e">
        <f t="shared" si="48"/>
        <v>#REF!</v>
      </c>
      <c r="CB220" t="e">
        <f t="shared" si="49"/>
        <v>#REF!</v>
      </c>
      <c r="CC220" t="e">
        <f t="shared" si="50"/>
        <v>#REF!</v>
      </c>
      <c r="CD220" t="e">
        <f t="shared" si="51"/>
        <v>#REF!</v>
      </c>
      <c r="CE220" t="e">
        <f t="shared" si="52"/>
        <v>#REF!</v>
      </c>
      <c r="CF220" t="e">
        <f t="shared" si="53"/>
        <v>#REF!</v>
      </c>
      <c r="CG220" t="e">
        <f t="shared" si="54"/>
        <v>#REF!</v>
      </c>
      <c r="CH220" t="e">
        <f t="shared" si="55"/>
        <v>#REF!</v>
      </c>
    </row>
    <row r="221" spans="1:86">
      <c r="A221" t="e">
        <f>物品!#REF!</f>
        <v>#REF!</v>
      </c>
      <c r="B221" t="e">
        <f>物品!#REF!</f>
        <v>#REF!</v>
      </c>
      <c r="C221" t="e">
        <f>物品!#REF!</f>
        <v>#REF!</v>
      </c>
      <c r="D221" t="e">
        <f>物品!#REF!</f>
        <v>#REF!</v>
      </c>
      <c r="E221" t="e">
        <f>物品!#REF!</f>
        <v>#REF!</v>
      </c>
      <c r="F221" t="e">
        <f>物品!#REF!</f>
        <v>#REF!</v>
      </c>
      <c r="G221" t="e">
        <f>物品!#REF!</f>
        <v>#REF!</v>
      </c>
      <c r="H221" t="e">
        <f>物品!#REF!</f>
        <v>#REF!</v>
      </c>
      <c r="I221" t="e">
        <f>物品!#REF!</f>
        <v>#REF!</v>
      </c>
      <c r="J221" t="e">
        <f>物品!#REF!</f>
        <v>#REF!</v>
      </c>
      <c r="K221" t="e">
        <f>物品!#REF!</f>
        <v>#REF!</v>
      </c>
      <c r="L221" t="e">
        <f>物品!#REF!</f>
        <v>#REF!</v>
      </c>
      <c r="M221" t="e">
        <f t="shared" si="42"/>
        <v>#REF!</v>
      </c>
      <c r="N221" t="e">
        <f>物品!#REF!</f>
        <v>#REF!</v>
      </c>
      <c r="O221" t="e">
        <f>物品!#REF!</f>
        <v>#REF!</v>
      </c>
      <c r="P221" t="e">
        <f>物品!#REF!</f>
        <v>#REF!</v>
      </c>
      <c r="Q221" t="e">
        <f>物品!#REF!</f>
        <v>#REF!</v>
      </c>
      <c r="R221" t="e">
        <f>物品!#REF!</f>
        <v>#REF!</v>
      </c>
      <c r="S221" t="e">
        <f>物品!#REF!</f>
        <v>#REF!</v>
      </c>
      <c r="T221" t="e">
        <f>物品!#REF!</f>
        <v>#REF!</v>
      </c>
      <c r="U221" t="e">
        <f>物品!#REF!</f>
        <v>#REF!</v>
      </c>
      <c r="V221" t="e">
        <f>物品!#REF!</f>
        <v>#REF!</v>
      </c>
      <c r="W221" t="e">
        <f>物品!#REF!</f>
        <v>#REF!</v>
      </c>
      <c r="X221" t="e">
        <f t="shared" si="43"/>
        <v>#REF!</v>
      </c>
      <c r="Y221" t="e">
        <f>物品!#REF!</f>
        <v>#REF!</v>
      </c>
      <c r="Z221" t="e">
        <f>物品!#REF!</f>
        <v>#REF!</v>
      </c>
      <c r="AA221" t="e">
        <f>物品!#REF!</f>
        <v>#REF!</v>
      </c>
      <c r="AB221" t="e">
        <f>物品!#REF!</f>
        <v>#REF!</v>
      </c>
      <c r="AC221" t="e">
        <f>物品!#REF!</f>
        <v>#REF!</v>
      </c>
      <c r="AD221" t="e">
        <f>物品!#REF!</f>
        <v>#REF!</v>
      </c>
      <c r="AE221" t="e">
        <f>物品!#REF!</f>
        <v>#REF!</v>
      </c>
      <c r="AF221" t="e">
        <f>物品!#REF!</f>
        <v>#REF!</v>
      </c>
      <c r="AG221" t="e">
        <f>物品!#REF!</f>
        <v>#REF!</v>
      </c>
      <c r="AH221" t="e">
        <f>物品!#REF!</f>
        <v>#REF!</v>
      </c>
      <c r="AI221" t="e">
        <f t="shared" si="44"/>
        <v>#REF!</v>
      </c>
      <c r="AJ221" t="e">
        <f>物品!#REF!</f>
        <v>#REF!</v>
      </c>
      <c r="AK221" t="e">
        <f>物品!#REF!</f>
        <v>#REF!</v>
      </c>
      <c r="AL221" t="e">
        <f>物品!#REF!</f>
        <v>#REF!</v>
      </c>
      <c r="AM221" t="e">
        <f>物品!#REF!</f>
        <v>#REF!</v>
      </c>
      <c r="AN221" t="e">
        <f>物品!#REF!</f>
        <v>#REF!</v>
      </c>
      <c r="AO221" t="e">
        <f>物品!#REF!</f>
        <v>#REF!</v>
      </c>
      <c r="AP221" t="e">
        <f>物品!#REF!</f>
        <v>#REF!</v>
      </c>
      <c r="AQ221" t="e">
        <f>物品!#REF!</f>
        <v>#REF!</v>
      </c>
      <c r="AR221" t="e">
        <f>物品!#REF!</f>
        <v>#REF!</v>
      </c>
      <c r="AS221" t="e">
        <f>物品!#REF!</f>
        <v>#REF!</v>
      </c>
      <c r="AT221" t="e">
        <f t="shared" si="45"/>
        <v>#REF!</v>
      </c>
      <c r="AU221" t="e">
        <f>物品!#REF!</f>
        <v>#REF!</v>
      </c>
      <c r="AV221" t="e">
        <f>物品!#REF!</f>
        <v>#REF!</v>
      </c>
      <c r="AW221" t="e">
        <f>物品!#REF!</f>
        <v>#REF!</v>
      </c>
      <c r="AX221" t="e">
        <f>物品!#REF!</f>
        <v>#REF!</v>
      </c>
      <c r="AY221" t="e">
        <f>物品!#REF!</f>
        <v>#REF!</v>
      </c>
      <c r="AZ221" t="e">
        <f>物品!#REF!</f>
        <v>#REF!</v>
      </c>
      <c r="BA221" t="e">
        <f>物品!#REF!</f>
        <v>#REF!</v>
      </c>
      <c r="BB221" t="e">
        <f>物品!#REF!</f>
        <v>#REF!</v>
      </c>
      <c r="BC221" t="e">
        <f>物品!#REF!</f>
        <v>#REF!</v>
      </c>
      <c r="BD221" t="e">
        <f>物品!#REF!</f>
        <v>#REF!</v>
      </c>
      <c r="BE221" t="e">
        <f t="shared" si="46"/>
        <v>#REF!</v>
      </c>
      <c r="BF221" t="e">
        <f>物品!#REF!</f>
        <v>#REF!</v>
      </c>
      <c r="BG221" t="e">
        <f>物品!#REF!</f>
        <v>#REF!</v>
      </c>
      <c r="BH221" t="e">
        <f>物品!#REF!</f>
        <v>#REF!</v>
      </c>
      <c r="BI221" t="e">
        <f>物品!#REF!</f>
        <v>#REF!</v>
      </c>
      <c r="BJ221" t="e">
        <f>物品!#REF!</f>
        <v>#REF!</v>
      </c>
      <c r="BK221" t="e">
        <f>物品!#REF!</f>
        <v>#REF!</v>
      </c>
      <c r="BL221" t="e">
        <f>物品!#REF!</f>
        <v>#REF!</v>
      </c>
      <c r="BM221" t="e">
        <f>物品!#REF!</f>
        <v>#REF!</v>
      </c>
      <c r="BN221" t="e">
        <f>物品!#REF!</f>
        <v>#REF!</v>
      </c>
      <c r="BO221" t="e">
        <f>物品!#REF!</f>
        <v>#REF!</v>
      </c>
      <c r="BP221" t="e">
        <f t="shared" si="47"/>
        <v>#REF!</v>
      </c>
      <c r="BQ221" t="e">
        <f>物品!#REF!</f>
        <v>#REF!</v>
      </c>
      <c r="BR221" t="e">
        <f>物品!#REF!</f>
        <v>#REF!</v>
      </c>
      <c r="BS221" t="e">
        <f>物品!#REF!</f>
        <v>#REF!</v>
      </c>
      <c r="BT221" t="e">
        <f>物品!#REF!</f>
        <v>#REF!</v>
      </c>
      <c r="BU221" t="e">
        <f>物品!#REF!</f>
        <v>#REF!</v>
      </c>
      <c r="BV221" t="e">
        <f>物品!#REF!</f>
        <v>#REF!</v>
      </c>
      <c r="BW221" t="e">
        <f>物品!#REF!</f>
        <v>#REF!</v>
      </c>
      <c r="BX221" t="e">
        <f>物品!#REF!</f>
        <v>#REF!</v>
      </c>
      <c r="BY221" t="e">
        <f>物品!#REF!</f>
        <v>#REF!</v>
      </c>
      <c r="BZ221" t="e">
        <f>物品!#REF!</f>
        <v>#REF!</v>
      </c>
      <c r="CA221" t="e">
        <f t="shared" si="48"/>
        <v>#REF!</v>
      </c>
      <c r="CB221" t="e">
        <f t="shared" si="49"/>
        <v>#REF!</v>
      </c>
      <c r="CC221" t="e">
        <f t="shared" si="50"/>
        <v>#REF!</v>
      </c>
      <c r="CD221" t="e">
        <f t="shared" si="51"/>
        <v>#REF!</v>
      </c>
      <c r="CE221" t="e">
        <f t="shared" si="52"/>
        <v>#REF!</v>
      </c>
      <c r="CF221" t="e">
        <f t="shared" si="53"/>
        <v>#REF!</v>
      </c>
      <c r="CG221" t="e">
        <f t="shared" si="54"/>
        <v>#REF!</v>
      </c>
      <c r="CH221" t="e">
        <f t="shared" si="55"/>
        <v>#REF!</v>
      </c>
    </row>
    <row r="222" spans="1:86">
      <c r="A222" t="e">
        <f>物品!#REF!</f>
        <v>#REF!</v>
      </c>
      <c r="B222" t="e">
        <f>物品!#REF!</f>
        <v>#REF!</v>
      </c>
      <c r="C222" t="e">
        <f>物品!#REF!</f>
        <v>#REF!</v>
      </c>
      <c r="D222" t="e">
        <f>物品!#REF!</f>
        <v>#REF!</v>
      </c>
      <c r="E222" t="e">
        <f>物品!#REF!</f>
        <v>#REF!</v>
      </c>
      <c r="F222" t="e">
        <f>物品!#REF!</f>
        <v>#REF!</v>
      </c>
      <c r="G222" t="e">
        <f>物品!#REF!</f>
        <v>#REF!</v>
      </c>
      <c r="H222" t="e">
        <f>物品!#REF!</f>
        <v>#REF!</v>
      </c>
      <c r="I222" t="e">
        <f>物品!#REF!</f>
        <v>#REF!</v>
      </c>
      <c r="J222" t="e">
        <f>物品!#REF!</f>
        <v>#REF!</v>
      </c>
      <c r="K222" t="e">
        <f>物品!#REF!</f>
        <v>#REF!</v>
      </c>
      <c r="L222" t="e">
        <f>物品!#REF!</f>
        <v>#REF!</v>
      </c>
      <c r="M222" t="e">
        <f t="shared" si="42"/>
        <v>#REF!</v>
      </c>
      <c r="N222" t="e">
        <f>物品!#REF!</f>
        <v>#REF!</v>
      </c>
      <c r="O222" t="e">
        <f>物品!#REF!</f>
        <v>#REF!</v>
      </c>
      <c r="P222" t="e">
        <f>物品!#REF!</f>
        <v>#REF!</v>
      </c>
      <c r="Q222" t="e">
        <f>物品!#REF!</f>
        <v>#REF!</v>
      </c>
      <c r="R222" t="e">
        <f>物品!#REF!</f>
        <v>#REF!</v>
      </c>
      <c r="S222" t="e">
        <f>物品!#REF!</f>
        <v>#REF!</v>
      </c>
      <c r="T222" t="e">
        <f>物品!#REF!</f>
        <v>#REF!</v>
      </c>
      <c r="U222" t="e">
        <f>物品!#REF!</f>
        <v>#REF!</v>
      </c>
      <c r="V222" t="e">
        <f>物品!#REF!</f>
        <v>#REF!</v>
      </c>
      <c r="W222" t="e">
        <f>物品!#REF!</f>
        <v>#REF!</v>
      </c>
      <c r="X222" t="e">
        <f t="shared" si="43"/>
        <v>#REF!</v>
      </c>
      <c r="Y222" t="e">
        <f>物品!#REF!</f>
        <v>#REF!</v>
      </c>
      <c r="Z222" t="e">
        <f>物品!#REF!</f>
        <v>#REF!</v>
      </c>
      <c r="AA222" t="e">
        <f>物品!#REF!</f>
        <v>#REF!</v>
      </c>
      <c r="AB222" t="e">
        <f>物品!#REF!</f>
        <v>#REF!</v>
      </c>
      <c r="AC222" t="e">
        <f>物品!#REF!</f>
        <v>#REF!</v>
      </c>
      <c r="AD222" t="e">
        <f>物品!#REF!</f>
        <v>#REF!</v>
      </c>
      <c r="AE222" t="e">
        <f>物品!#REF!</f>
        <v>#REF!</v>
      </c>
      <c r="AF222" t="e">
        <f>物品!#REF!</f>
        <v>#REF!</v>
      </c>
      <c r="AG222" t="e">
        <f>物品!#REF!</f>
        <v>#REF!</v>
      </c>
      <c r="AH222" t="e">
        <f>物品!#REF!</f>
        <v>#REF!</v>
      </c>
      <c r="AI222" t="e">
        <f t="shared" si="44"/>
        <v>#REF!</v>
      </c>
      <c r="AJ222" t="e">
        <f>物品!#REF!</f>
        <v>#REF!</v>
      </c>
      <c r="AK222" t="e">
        <f>物品!#REF!</f>
        <v>#REF!</v>
      </c>
      <c r="AL222" t="e">
        <f>物品!#REF!</f>
        <v>#REF!</v>
      </c>
      <c r="AM222" t="e">
        <f>物品!#REF!</f>
        <v>#REF!</v>
      </c>
      <c r="AN222" t="e">
        <f>物品!#REF!</f>
        <v>#REF!</v>
      </c>
      <c r="AO222" t="e">
        <f>物品!#REF!</f>
        <v>#REF!</v>
      </c>
      <c r="AP222" t="e">
        <f>物品!#REF!</f>
        <v>#REF!</v>
      </c>
      <c r="AQ222" t="e">
        <f>物品!#REF!</f>
        <v>#REF!</v>
      </c>
      <c r="AR222" t="e">
        <f>物品!#REF!</f>
        <v>#REF!</v>
      </c>
      <c r="AS222" t="e">
        <f>物品!#REF!</f>
        <v>#REF!</v>
      </c>
      <c r="AT222" t="e">
        <f t="shared" si="45"/>
        <v>#REF!</v>
      </c>
      <c r="AU222" t="e">
        <f>物品!#REF!</f>
        <v>#REF!</v>
      </c>
      <c r="AV222" t="e">
        <f>物品!#REF!</f>
        <v>#REF!</v>
      </c>
      <c r="AW222" t="e">
        <f>物品!#REF!</f>
        <v>#REF!</v>
      </c>
      <c r="AX222" t="e">
        <f>物品!#REF!</f>
        <v>#REF!</v>
      </c>
      <c r="AY222" t="e">
        <f>物品!#REF!</f>
        <v>#REF!</v>
      </c>
      <c r="AZ222" t="e">
        <f>物品!#REF!</f>
        <v>#REF!</v>
      </c>
      <c r="BA222" t="e">
        <f>物品!#REF!</f>
        <v>#REF!</v>
      </c>
      <c r="BB222" t="e">
        <f>物品!#REF!</f>
        <v>#REF!</v>
      </c>
      <c r="BC222" t="e">
        <f>物品!#REF!</f>
        <v>#REF!</v>
      </c>
      <c r="BD222" t="e">
        <f>物品!#REF!</f>
        <v>#REF!</v>
      </c>
      <c r="BE222" t="e">
        <f t="shared" si="46"/>
        <v>#REF!</v>
      </c>
      <c r="BF222" t="e">
        <f>物品!#REF!</f>
        <v>#REF!</v>
      </c>
      <c r="BG222" t="e">
        <f>物品!#REF!</f>
        <v>#REF!</v>
      </c>
      <c r="BH222" t="e">
        <f>物品!#REF!</f>
        <v>#REF!</v>
      </c>
      <c r="BI222" t="e">
        <f>物品!#REF!</f>
        <v>#REF!</v>
      </c>
      <c r="BJ222" t="e">
        <f>物品!#REF!</f>
        <v>#REF!</v>
      </c>
      <c r="BK222" t="e">
        <f>物品!#REF!</f>
        <v>#REF!</v>
      </c>
      <c r="BL222" t="e">
        <f>物品!#REF!</f>
        <v>#REF!</v>
      </c>
      <c r="BM222" t="e">
        <f>物品!#REF!</f>
        <v>#REF!</v>
      </c>
      <c r="BN222" t="e">
        <f>物品!#REF!</f>
        <v>#REF!</v>
      </c>
      <c r="BO222" t="e">
        <f>物品!#REF!</f>
        <v>#REF!</v>
      </c>
      <c r="BP222" t="e">
        <f t="shared" si="47"/>
        <v>#REF!</v>
      </c>
      <c r="BQ222" t="e">
        <f>物品!#REF!</f>
        <v>#REF!</v>
      </c>
      <c r="BR222" t="e">
        <f>物品!#REF!</f>
        <v>#REF!</v>
      </c>
      <c r="BS222" t="e">
        <f>物品!#REF!</f>
        <v>#REF!</v>
      </c>
      <c r="BT222" t="e">
        <f>物品!#REF!</f>
        <v>#REF!</v>
      </c>
      <c r="BU222" t="e">
        <f>物品!#REF!</f>
        <v>#REF!</v>
      </c>
      <c r="BV222" t="e">
        <f>物品!#REF!</f>
        <v>#REF!</v>
      </c>
      <c r="BW222" t="e">
        <f>物品!#REF!</f>
        <v>#REF!</v>
      </c>
      <c r="BX222" t="e">
        <f>物品!#REF!</f>
        <v>#REF!</v>
      </c>
      <c r="BY222" t="e">
        <f>物品!#REF!</f>
        <v>#REF!</v>
      </c>
      <c r="BZ222" t="e">
        <f>物品!#REF!</f>
        <v>#REF!</v>
      </c>
      <c r="CA222" t="e">
        <f t="shared" si="48"/>
        <v>#REF!</v>
      </c>
      <c r="CB222" t="e">
        <f t="shared" si="49"/>
        <v>#REF!</v>
      </c>
      <c r="CC222" t="e">
        <f t="shared" si="50"/>
        <v>#REF!</v>
      </c>
      <c r="CD222" t="e">
        <f t="shared" si="51"/>
        <v>#REF!</v>
      </c>
      <c r="CE222" t="e">
        <f t="shared" si="52"/>
        <v>#REF!</v>
      </c>
      <c r="CF222" t="e">
        <f t="shared" si="53"/>
        <v>#REF!</v>
      </c>
      <c r="CG222" t="e">
        <f t="shared" si="54"/>
        <v>#REF!</v>
      </c>
      <c r="CH222" t="e">
        <f t="shared" si="55"/>
        <v>#REF!</v>
      </c>
    </row>
    <row r="223" spans="1:86">
      <c r="A223" t="e">
        <f>物品!#REF!</f>
        <v>#REF!</v>
      </c>
      <c r="B223" t="e">
        <f>物品!#REF!</f>
        <v>#REF!</v>
      </c>
      <c r="C223" t="e">
        <f>物品!#REF!</f>
        <v>#REF!</v>
      </c>
      <c r="D223" t="e">
        <f>物品!#REF!</f>
        <v>#REF!</v>
      </c>
      <c r="E223" t="e">
        <f>物品!#REF!</f>
        <v>#REF!</v>
      </c>
      <c r="F223" t="e">
        <f>物品!#REF!</f>
        <v>#REF!</v>
      </c>
      <c r="G223" t="e">
        <f>物品!#REF!</f>
        <v>#REF!</v>
      </c>
      <c r="H223" t="e">
        <f>物品!#REF!</f>
        <v>#REF!</v>
      </c>
      <c r="I223" t="e">
        <f>物品!#REF!</f>
        <v>#REF!</v>
      </c>
      <c r="J223" t="e">
        <f>物品!#REF!</f>
        <v>#REF!</v>
      </c>
      <c r="K223" t="e">
        <f>物品!#REF!</f>
        <v>#REF!</v>
      </c>
      <c r="L223" t="e">
        <f>物品!#REF!</f>
        <v>#REF!</v>
      </c>
      <c r="M223" t="e">
        <f t="shared" si="42"/>
        <v>#REF!</v>
      </c>
      <c r="N223" t="e">
        <f>物品!#REF!</f>
        <v>#REF!</v>
      </c>
      <c r="O223" t="e">
        <f>物品!#REF!</f>
        <v>#REF!</v>
      </c>
      <c r="P223" t="e">
        <f>物品!#REF!</f>
        <v>#REF!</v>
      </c>
      <c r="Q223" t="e">
        <f>物品!#REF!</f>
        <v>#REF!</v>
      </c>
      <c r="R223" t="e">
        <f>物品!#REF!</f>
        <v>#REF!</v>
      </c>
      <c r="S223" t="e">
        <f>物品!#REF!</f>
        <v>#REF!</v>
      </c>
      <c r="T223" t="e">
        <f>物品!#REF!</f>
        <v>#REF!</v>
      </c>
      <c r="U223" t="e">
        <f>物品!#REF!</f>
        <v>#REF!</v>
      </c>
      <c r="V223" t="e">
        <f>物品!#REF!</f>
        <v>#REF!</v>
      </c>
      <c r="W223" t="e">
        <f>物品!#REF!</f>
        <v>#REF!</v>
      </c>
      <c r="X223" t="e">
        <f t="shared" si="43"/>
        <v>#REF!</v>
      </c>
      <c r="Y223" t="e">
        <f>物品!#REF!</f>
        <v>#REF!</v>
      </c>
      <c r="Z223" t="e">
        <f>物品!#REF!</f>
        <v>#REF!</v>
      </c>
      <c r="AA223" t="e">
        <f>物品!#REF!</f>
        <v>#REF!</v>
      </c>
      <c r="AB223" t="e">
        <f>物品!#REF!</f>
        <v>#REF!</v>
      </c>
      <c r="AC223" t="e">
        <f>物品!#REF!</f>
        <v>#REF!</v>
      </c>
      <c r="AD223" t="e">
        <f>物品!#REF!</f>
        <v>#REF!</v>
      </c>
      <c r="AE223" t="e">
        <f>物品!#REF!</f>
        <v>#REF!</v>
      </c>
      <c r="AF223" t="e">
        <f>物品!#REF!</f>
        <v>#REF!</v>
      </c>
      <c r="AG223" t="e">
        <f>物品!#REF!</f>
        <v>#REF!</v>
      </c>
      <c r="AH223" t="e">
        <f>物品!#REF!</f>
        <v>#REF!</v>
      </c>
      <c r="AI223" t="e">
        <f t="shared" si="44"/>
        <v>#REF!</v>
      </c>
      <c r="AJ223" t="e">
        <f>物品!#REF!</f>
        <v>#REF!</v>
      </c>
      <c r="AK223" t="e">
        <f>物品!#REF!</f>
        <v>#REF!</v>
      </c>
      <c r="AL223" t="e">
        <f>物品!#REF!</f>
        <v>#REF!</v>
      </c>
      <c r="AM223" t="e">
        <f>物品!#REF!</f>
        <v>#REF!</v>
      </c>
      <c r="AN223" t="e">
        <f>物品!#REF!</f>
        <v>#REF!</v>
      </c>
      <c r="AO223" t="e">
        <f>物品!#REF!</f>
        <v>#REF!</v>
      </c>
      <c r="AP223" t="e">
        <f>物品!#REF!</f>
        <v>#REF!</v>
      </c>
      <c r="AQ223" t="e">
        <f>物品!#REF!</f>
        <v>#REF!</v>
      </c>
      <c r="AR223" t="e">
        <f>物品!#REF!</f>
        <v>#REF!</v>
      </c>
      <c r="AS223" t="e">
        <f>物品!#REF!</f>
        <v>#REF!</v>
      </c>
      <c r="AT223" t="e">
        <f t="shared" si="45"/>
        <v>#REF!</v>
      </c>
      <c r="AU223" t="e">
        <f>物品!#REF!</f>
        <v>#REF!</v>
      </c>
      <c r="AV223" t="e">
        <f>物品!#REF!</f>
        <v>#REF!</v>
      </c>
      <c r="AW223" t="e">
        <f>物品!#REF!</f>
        <v>#REF!</v>
      </c>
      <c r="AX223" t="e">
        <f>物品!#REF!</f>
        <v>#REF!</v>
      </c>
      <c r="AY223" t="e">
        <f>物品!#REF!</f>
        <v>#REF!</v>
      </c>
      <c r="AZ223" t="e">
        <f>物品!#REF!</f>
        <v>#REF!</v>
      </c>
      <c r="BA223" t="e">
        <f>物品!#REF!</f>
        <v>#REF!</v>
      </c>
      <c r="BB223" t="e">
        <f>物品!#REF!</f>
        <v>#REF!</v>
      </c>
      <c r="BC223" t="e">
        <f>物品!#REF!</f>
        <v>#REF!</v>
      </c>
      <c r="BD223" t="e">
        <f>物品!#REF!</f>
        <v>#REF!</v>
      </c>
      <c r="BE223" t="e">
        <f t="shared" si="46"/>
        <v>#REF!</v>
      </c>
      <c r="BF223" t="e">
        <f>物品!#REF!</f>
        <v>#REF!</v>
      </c>
      <c r="BG223" t="e">
        <f>物品!#REF!</f>
        <v>#REF!</v>
      </c>
      <c r="BH223" t="e">
        <f>物品!#REF!</f>
        <v>#REF!</v>
      </c>
      <c r="BI223" t="e">
        <f>物品!#REF!</f>
        <v>#REF!</v>
      </c>
      <c r="BJ223" t="e">
        <f>物品!#REF!</f>
        <v>#REF!</v>
      </c>
      <c r="BK223" t="e">
        <f>物品!#REF!</f>
        <v>#REF!</v>
      </c>
      <c r="BL223" t="e">
        <f>物品!#REF!</f>
        <v>#REF!</v>
      </c>
      <c r="BM223" t="e">
        <f>物品!#REF!</f>
        <v>#REF!</v>
      </c>
      <c r="BN223" t="e">
        <f>物品!#REF!</f>
        <v>#REF!</v>
      </c>
      <c r="BO223" t="e">
        <f>物品!#REF!</f>
        <v>#REF!</v>
      </c>
      <c r="BP223" t="e">
        <f t="shared" si="47"/>
        <v>#REF!</v>
      </c>
      <c r="BQ223" t="e">
        <f>物品!#REF!</f>
        <v>#REF!</v>
      </c>
      <c r="BR223" t="e">
        <f>物品!#REF!</f>
        <v>#REF!</v>
      </c>
      <c r="BS223" t="e">
        <f>物品!#REF!</f>
        <v>#REF!</v>
      </c>
      <c r="BT223" t="e">
        <f>物品!#REF!</f>
        <v>#REF!</v>
      </c>
      <c r="BU223" t="e">
        <f>物品!#REF!</f>
        <v>#REF!</v>
      </c>
      <c r="BV223" t="e">
        <f>物品!#REF!</f>
        <v>#REF!</v>
      </c>
      <c r="BW223" t="e">
        <f>物品!#REF!</f>
        <v>#REF!</v>
      </c>
      <c r="BX223" t="e">
        <f>物品!#REF!</f>
        <v>#REF!</v>
      </c>
      <c r="BY223" t="e">
        <f>物品!#REF!</f>
        <v>#REF!</v>
      </c>
      <c r="BZ223" t="e">
        <f>物品!#REF!</f>
        <v>#REF!</v>
      </c>
      <c r="CA223" t="e">
        <f t="shared" si="48"/>
        <v>#REF!</v>
      </c>
      <c r="CB223" t="e">
        <f t="shared" si="49"/>
        <v>#REF!</v>
      </c>
      <c r="CC223" t="e">
        <f t="shared" si="50"/>
        <v>#REF!</v>
      </c>
      <c r="CD223" t="e">
        <f t="shared" si="51"/>
        <v>#REF!</v>
      </c>
      <c r="CE223" t="e">
        <f t="shared" si="52"/>
        <v>#REF!</v>
      </c>
      <c r="CF223" t="e">
        <f t="shared" si="53"/>
        <v>#REF!</v>
      </c>
      <c r="CG223" t="e">
        <f t="shared" si="54"/>
        <v>#REF!</v>
      </c>
      <c r="CH223" t="e">
        <f t="shared" si="55"/>
        <v>#REF!</v>
      </c>
    </row>
    <row r="224" spans="1:86">
      <c r="A224" t="e">
        <f>物品!#REF!</f>
        <v>#REF!</v>
      </c>
      <c r="B224" t="e">
        <f>物品!#REF!</f>
        <v>#REF!</v>
      </c>
      <c r="C224" t="e">
        <f>物品!#REF!</f>
        <v>#REF!</v>
      </c>
      <c r="D224" t="e">
        <f>物品!#REF!</f>
        <v>#REF!</v>
      </c>
      <c r="E224" t="e">
        <f>物品!#REF!</f>
        <v>#REF!</v>
      </c>
      <c r="F224" t="e">
        <f>物品!#REF!</f>
        <v>#REF!</v>
      </c>
      <c r="G224" t="e">
        <f>物品!#REF!</f>
        <v>#REF!</v>
      </c>
      <c r="H224" t="e">
        <f>物品!#REF!</f>
        <v>#REF!</v>
      </c>
      <c r="I224" t="e">
        <f>物品!#REF!</f>
        <v>#REF!</v>
      </c>
      <c r="J224" t="e">
        <f>物品!#REF!</f>
        <v>#REF!</v>
      </c>
      <c r="K224" t="e">
        <f>物品!#REF!</f>
        <v>#REF!</v>
      </c>
      <c r="L224" t="e">
        <f>物品!#REF!</f>
        <v>#REF!</v>
      </c>
      <c r="M224" t="e">
        <f t="shared" si="42"/>
        <v>#REF!</v>
      </c>
      <c r="N224" t="e">
        <f>物品!#REF!</f>
        <v>#REF!</v>
      </c>
      <c r="O224" t="e">
        <f>物品!#REF!</f>
        <v>#REF!</v>
      </c>
      <c r="P224" t="e">
        <f>物品!#REF!</f>
        <v>#REF!</v>
      </c>
      <c r="Q224" t="e">
        <f>物品!#REF!</f>
        <v>#REF!</v>
      </c>
      <c r="R224" t="e">
        <f>物品!#REF!</f>
        <v>#REF!</v>
      </c>
      <c r="S224" t="e">
        <f>物品!#REF!</f>
        <v>#REF!</v>
      </c>
      <c r="T224" t="e">
        <f>物品!#REF!</f>
        <v>#REF!</v>
      </c>
      <c r="U224" t="e">
        <f>物品!#REF!</f>
        <v>#REF!</v>
      </c>
      <c r="V224" t="e">
        <f>物品!#REF!</f>
        <v>#REF!</v>
      </c>
      <c r="W224" t="e">
        <f>物品!#REF!</f>
        <v>#REF!</v>
      </c>
      <c r="X224" t="e">
        <f t="shared" si="43"/>
        <v>#REF!</v>
      </c>
      <c r="Y224" t="e">
        <f>物品!#REF!</f>
        <v>#REF!</v>
      </c>
      <c r="Z224" t="e">
        <f>物品!#REF!</f>
        <v>#REF!</v>
      </c>
      <c r="AA224" t="e">
        <f>物品!#REF!</f>
        <v>#REF!</v>
      </c>
      <c r="AB224" t="e">
        <f>物品!#REF!</f>
        <v>#REF!</v>
      </c>
      <c r="AC224" t="e">
        <f>物品!#REF!</f>
        <v>#REF!</v>
      </c>
      <c r="AD224" t="e">
        <f>物品!#REF!</f>
        <v>#REF!</v>
      </c>
      <c r="AE224" t="e">
        <f>物品!#REF!</f>
        <v>#REF!</v>
      </c>
      <c r="AF224" t="e">
        <f>物品!#REF!</f>
        <v>#REF!</v>
      </c>
      <c r="AG224" t="e">
        <f>物品!#REF!</f>
        <v>#REF!</v>
      </c>
      <c r="AH224" t="e">
        <f>物品!#REF!</f>
        <v>#REF!</v>
      </c>
      <c r="AI224" t="e">
        <f t="shared" si="44"/>
        <v>#REF!</v>
      </c>
      <c r="AJ224" t="e">
        <f>物品!#REF!</f>
        <v>#REF!</v>
      </c>
      <c r="AK224" t="e">
        <f>物品!#REF!</f>
        <v>#REF!</v>
      </c>
      <c r="AL224" t="e">
        <f>物品!#REF!</f>
        <v>#REF!</v>
      </c>
      <c r="AM224" t="e">
        <f>物品!#REF!</f>
        <v>#REF!</v>
      </c>
      <c r="AN224" t="e">
        <f>物品!#REF!</f>
        <v>#REF!</v>
      </c>
      <c r="AO224" t="e">
        <f>物品!#REF!</f>
        <v>#REF!</v>
      </c>
      <c r="AP224" t="e">
        <f>物品!#REF!</f>
        <v>#REF!</v>
      </c>
      <c r="AQ224" t="e">
        <f>物品!#REF!</f>
        <v>#REF!</v>
      </c>
      <c r="AR224" t="e">
        <f>物品!#REF!</f>
        <v>#REF!</v>
      </c>
      <c r="AS224" t="e">
        <f>物品!#REF!</f>
        <v>#REF!</v>
      </c>
      <c r="AT224" t="e">
        <f t="shared" si="45"/>
        <v>#REF!</v>
      </c>
      <c r="AU224" t="e">
        <f>物品!#REF!</f>
        <v>#REF!</v>
      </c>
      <c r="AV224" t="e">
        <f>物品!#REF!</f>
        <v>#REF!</v>
      </c>
      <c r="AW224" t="e">
        <f>物品!#REF!</f>
        <v>#REF!</v>
      </c>
      <c r="AX224" t="e">
        <f>物品!#REF!</f>
        <v>#REF!</v>
      </c>
      <c r="AY224" t="e">
        <f>物品!#REF!</f>
        <v>#REF!</v>
      </c>
      <c r="AZ224" t="e">
        <f>物品!#REF!</f>
        <v>#REF!</v>
      </c>
      <c r="BA224" t="e">
        <f>物品!#REF!</f>
        <v>#REF!</v>
      </c>
      <c r="BB224" t="e">
        <f>物品!#REF!</f>
        <v>#REF!</v>
      </c>
      <c r="BC224" t="e">
        <f>物品!#REF!</f>
        <v>#REF!</v>
      </c>
      <c r="BD224" t="e">
        <f>物品!#REF!</f>
        <v>#REF!</v>
      </c>
      <c r="BE224" t="e">
        <f t="shared" si="46"/>
        <v>#REF!</v>
      </c>
      <c r="BF224" t="e">
        <f>物品!#REF!</f>
        <v>#REF!</v>
      </c>
      <c r="BG224" t="e">
        <f>物品!#REF!</f>
        <v>#REF!</v>
      </c>
      <c r="BH224" t="e">
        <f>物品!#REF!</f>
        <v>#REF!</v>
      </c>
      <c r="BI224" t="e">
        <f>物品!#REF!</f>
        <v>#REF!</v>
      </c>
      <c r="BJ224" t="e">
        <f>物品!#REF!</f>
        <v>#REF!</v>
      </c>
      <c r="BK224" t="e">
        <f>物品!#REF!</f>
        <v>#REF!</v>
      </c>
      <c r="BL224" t="e">
        <f>物品!#REF!</f>
        <v>#REF!</v>
      </c>
      <c r="BM224" t="e">
        <f>物品!#REF!</f>
        <v>#REF!</v>
      </c>
      <c r="BN224" t="e">
        <f>物品!#REF!</f>
        <v>#REF!</v>
      </c>
      <c r="BO224" t="e">
        <f>物品!#REF!</f>
        <v>#REF!</v>
      </c>
      <c r="BP224" t="e">
        <f t="shared" si="47"/>
        <v>#REF!</v>
      </c>
      <c r="BQ224" t="e">
        <f>物品!#REF!</f>
        <v>#REF!</v>
      </c>
      <c r="BR224" t="e">
        <f>物品!#REF!</f>
        <v>#REF!</v>
      </c>
      <c r="BS224" t="e">
        <f>物品!#REF!</f>
        <v>#REF!</v>
      </c>
      <c r="BT224" t="e">
        <f>物品!#REF!</f>
        <v>#REF!</v>
      </c>
      <c r="BU224" t="e">
        <f>物品!#REF!</f>
        <v>#REF!</v>
      </c>
      <c r="BV224" t="e">
        <f>物品!#REF!</f>
        <v>#REF!</v>
      </c>
      <c r="BW224" t="e">
        <f>物品!#REF!</f>
        <v>#REF!</v>
      </c>
      <c r="BX224" t="e">
        <f>物品!#REF!</f>
        <v>#REF!</v>
      </c>
      <c r="BY224" t="e">
        <f>物品!#REF!</f>
        <v>#REF!</v>
      </c>
      <c r="BZ224" t="e">
        <f>物品!#REF!</f>
        <v>#REF!</v>
      </c>
      <c r="CA224" t="e">
        <f t="shared" si="48"/>
        <v>#REF!</v>
      </c>
      <c r="CB224" t="e">
        <f t="shared" si="49"/>
        <v>#REF!</v>
      </c>
      <c r="CC224" t="e">
        <f t="shared" si="50"/>
        <v>#REF!</v>
      </c>
      <c r="CD224" t="e">
        <f t="shared" si="51"/>
        <v>#REF!</v>
      </c>
      <c r="CE224" t="e">
        <f t="shared" si="52"/>
        <v>#REF!</v>
      </c>
      <c r="CF224" t="e">
        <f t="shared" si="53"/>
        <v>#REF!</v>
      </c>
      <c r="CG224" t="e">
        <f t="shared" si="54"/>
        <v>#REF!</v>
      </c>
      <c r="CH224" t="e">
        <f t="shared" si="55"/>
        <v>#REF!</v>
      </c>
    </row>
    <row r="225" spans="1:86">
      <c r="A225" t="e">
        <f>物品!#REF!</f>
        <v>#REF!</v>
      </c>
      <c r="B225" t="e">
        <f>物品!#REF!</f>
        <v>#REF!</v>
      </c>
      <c r="C225" t="e">
        <f>物品!#REF!</f>
        <v>#REF!</v>
      </c>
      <c r="D225" t="e">
        <f>物品!#REF!</f>
        <v>#REF!</v>
      </c>
      <c r="E225" t="e">
        <f>物品!#REF!</f>
        <v>#REF!</v>
      </c>
      <c r="F225" t="e">
        <f>物品!#REF!</f>
        <v>#REF!</v>
      </c>
      <c r="G225" t="e">
        <f>物品!#REF!</f>
        <v>#REF!</v>
      </c>
      <c r="H225" t="e">
        <f>物品!#REF!</f>
        <v>#REF!</v>
      </c>
      <c r="I225" t="e">
        <f>物品!#REF!</f>
        <v>#REF!</v>
      </c>
      <c r="J225" t="e">
        <f>物品!#REF!</f>
        <v>#REF!</v>
      </c>
      <c r="K225" t="e">
        <f>物品!#REF!</f>
        <v>#REF!</v>
      </c>
      <c r="L225" t="e">
        <f>物品!#REF!</f>
        <v>#REF!</v>
      </c>
      <c r="M225" t="e">
        <f t="shared" si="42"/>
        <v>#REF!</v>
      </c>
      <c r="N225" t="e">
        <f>物品!#REF!</f>
        <v>#REF!</v>
      </c>
      <c r="O225" t="e">
        <f>物品!#REF!</f>
        <v>#REF!</v>
      </c>
      <c r="P225" t="e">
        <f>物品!#REF!</f>
        <v>#REF!</v>
      </c>
      <c r="Q225" t="e">
        <f>物品!#REF!</f>
        <v>#REF!</v>
      </c>
      <c r="R225" t="e">
        <f>物品!#REF!</f>
        <v>#REF!</v>
      </c>
      <c r="S225" t="e">
        <f>物品!#REF!</f>
        <v>#REF!</v>
      </c>
      <c r="T225" t="e">
        <f>物品!#REF!</f>
        <v>#REF!</v>
      </c>
      <c r="U225" t="e">
        <f>物品!#REF!</f>
        <v>#REF!</v>
      </c>
      <c r="V225" t="e">
        <f>物品!#REF!</f>
        <v>#REF!</v>
      </c>
      <c r="W225" t="e">
        <f>物品!#REF!</f>
        <v>#REF!</v>
      </c>
      <c r="X225" t="e">
        <f t="shared" si="43"/>
        <v>#REF!</v>
      </c>
      <c r="Y225" t="e">
        <f>物品!#REF!</f>
        <v>#REF!</v>
      </c>
      <c r="Z225" t="e">
        <f>物品!#REF!</f>
        <v>#REF!</v>
      </c>
      <c r="AA225" t="e">
        <f>物品!#REF!</f>
        <v>#REF!</v>
      </c>
      <c r="AB225" t="e">
        <f>物品!#REF!</f>
        <v>#REF!</v>
      </c>
      <c r="AC225" t="e">
        <f>物品!#REF!</f>
        <v>#REF!</v>
      </c>
      <c r="AD225" t="e">
        <f>物品!#REF!</f>
        <v>#REF!</v>
      </c>
      <c r="AE225" t="e">
        <f>物品!#REF!</f>
        <v>#REF!</v>
      </c>
      <c r="AF225" t="e">
        <f>物品!#REF!</f>
        <v>#REF!</v>
      </c>
      <c r="AG225" t="e">
        <f>物品!#REF!</f>
        <v>#REF!</v>
      </c>
      <c r="AH225" t="e">
        <f>物品!#REF!</f>
        <v>#REF!</v>
      </c>
      <c r="AI225" t="e">
        <f t="shared" si="44"/>
        <v>#REF!</v>
      </c>
      <c r="AJ225" t="e">
        <f>物品!#REF!</f>
        <v>#REF!</v>
      </c>
      <c r="AK225" t="e">
        <f>物品!#REF!</f>
        <v>#REF!</v>
      </c>
      <c r="AL225" t="e">
        <f>物品!#REF!</f>
        <v>#REF!</v>
      </c>
      <c r="AM225" t="e">
        <f>物品!#REF!</f>
        <v>#REF!</v>
      </c>
      <c r="AN225" t="e">
        <f>物品!#REF!</f>
        <v>#REF!</v>
      </c>
      <c r="AO225" t="e">
        <f>物品!#REF!</f>
        <v>#REF!</v>
      </c>
      <c r="AP225" t="e">
        <f>物品!#REF!</f>
        <v>#REF!</v>
      </c>
      <c r="AQ225" t="e">
        <f>物品!#REF!</f>
        <v>#REF!</v>
      </c>
      <c r="AR225" t="e">
        <f>物品!#REF!</f>
        <v>#REF!</v>
      </c>
      <c r="AS225" t="e">
        <f>物品!#REF!</f>
        <v>#REF!</v>
      </c>
      <c r="AT225" t="e">
        <f t="shared" si="45"/>
        <v>#REF!</v>
      </c>
      <c r="AU225" t="e">
        <f>物品!#REF!</f>
        <v>#REF!</v>
      </c>
      <c r="AV225" t="e">
        <f>物品!#REF!</f>
        <v>#REF!</v>
      </c>
      <c r="AW225" t="e">
        <f>物品!#REF!</f>
        <v>#REF!</v>
      </c>
      <c r="AX225" t="e">
        <f>物品!#REF!</f>
        <v>#REF!</v>
      </c>
      <c r="AY225" t="e">
        <f>物品!#REF!</f>
        <v>#REF!</v>
      </c>
      <c r="AZ225" t="e">
        <f>物品!#REF!</f>
        <v>#REF!</v>
      </c>
      <c r="BA225" t="e">
        <f>物品!#REF!</f>
        <v>#REF!</v>
      </c>
      <c r="BB225" t="e">
        <f>物品!#REF!</f>
        <v>#REF!</v>
      </c>
      <c r="BC225" t="e">
        <f>物品!#REF!</f>
        <v>#REF!</v>
      </c>
      <c r="BD225" t="e">
        <f>物品!#REF!</f>
        <v>#REF!</v>
      </c>
      <c r="BE225" t="e">
        <f t="shared" si="46"/>
        <v>#REF!</v>
      </c>
      <c r="BF225" t="e">
        <f>物品!#REF!</f>
        <v>#REF!</v>
      </c>
      <c r="BG225" t="e">
        <f>物品!#REF!</f>
        <v>#REF!</v>
      </c>
      <c r="BH225" t="e">
        <f>物品!#REF!</f>
        <v>#REF!</v>
      </c>
      <c r="BI225" t="e">
        <f>物品!#REF!</f>
        <v>#REF!</v>
      </c>
      <c r="BJ225" t="e">
        <f>物品!#REF!</f>
        <v>#REF!</v>
      </c>
      <c r="BK225" t="e">
        <f>物品!#REF!</f>
        <v>#REF!</v>
      </c>
      <c r="BL225" t="e">
        <f>物品!#REF!</f>
        <v>#REF!</v>
      </c>
      <c r="BM225" t="e">
        <f>物品!#REF!</f>
        <v>#REF!</v>
      </c>
      <c r="BN225" t="e">
        <f>物品!#REF!</f>
        <v>#REF!</v>
      </c>
      <c r="BO225" t="e">
        <f>物品!#REF!</f>
        <v>#REF!</v>
      </c>
      <c r="BP225" t="e">
        <f t="shared" si="47"/>
        <v>#REF!</v>
      </c>
      <c r="BQ225" t="e">
        <f>物品!#REF!</f>
        <v>#REF!</v>
      </c>
      <c r="BR225" t="e">
        <f>物品!#REF!</f>
        <v>#REF!</v>
      </c>
      <c r="BS225" t="e">
        <f>物品!#REF!</f>
        <v>#REF!</v>
      </c>
      <c r="BT225" t="e">
        <f>物品!#REF!</f>
        <v>#REF!</v>
      </c>
      <c r="BU225" t="e">
        <f>物品!#REF!</f>
        <v>#REF!</v>
      </c>
      <c r="BV225" t="e">
        <f>物品!#REF!</f>
        <v>#REF!</v>
      </c>
      <c r="BW225" t="e">
        <f>物品!#REF!</f>
        <v>#REF!</v>
      </c>
      <c r="BX225" t="e">
        <f>物品!#REF!</f>
        <v>#REF!</v>
      </c>
      <c r="BY225" t="e">
        <f>物品!#REF!</f>
        <v>#REF!</v>
      </c>
      <c r="BZ225" t="e">
        <f>物品!#REF!</f>
        <v>#REF!</v>
      </c>
      <c r="CA225" t="e">
        <f t="shared" si="48"/>
        <v>#REF!</v>
      </c>
      <c r="CB225" t="e">
        <f t="shared" si="49"/>
        <v>#REF!</v>
      </c>
      <c r="CC225" t="e">
        <f t="shared" si="50"/>
        <v>#REF!</v>
      </c>
      <c r="CD225" t="e">
        <f t="shared" si="51"/>
        <v>#REF!</v>
      </c>
      <c r="CE225" t="e">
        <f t="shared" si="52"/>
        <v>#REF!</v>
      </c>
      <c r="CF225" t="e">
        <f t="shared" si="53"/>
        <v>#REF!</v>
      </c>
      <c r="CG225" t="e">
        <f t="shared" si="54"/>
        <v>#REF!</v>
      </c>
      <c r="CH225" t="e">
        <f t="shared" si="55"/>
        <v>#REF!</v>
      </c>
    </row>
    <row r="226" spans="1:86">
      <c r="A226" t="e">
        <f>物品!#REF!</f>
        <v>#REF!</v>
      </c>
      <c r="B226" t="e">
        <f>物品!#REF!</f>
        <v>#REF!</v>
      </c>
      <c r="C226" t="e">
        <f>物品!#REF!</f>
        <v>#REF!</v>
      </c>
      <c r="D226" t="e">
        <f>物品!#REF!</f>
        <v>#REF!</v>
      </c>
      <c r="E226" t="e">
        <f>物品!#REF!</f>
        <v>#REF!</v>
      </c>
      <c r="F226" t="e">
        <f>物品!#REF!</f>
        <v>#REF!</v>
      </c>
      <c r="G226" t="e">
        <f>物品!#REF!</f>
        <v>#REF!</v>
      </c>
      <c r="H226" t="e">
        <f>物品!#REF!</f>
        <v>#REF!</v>
      </c>
      <c r="I226" t="e">
        <f>物品!#REF!</f>
        <v>#REF!</v>
      </c>
      <c r="J226" t="e">
        <f>物品!#REF!</f>
        <v>#REF!</v>
      </c>
      <c r="K226" t="e">
        <f>物品!#REF!</f>
        <v>#REF!</v>
      </c>
      <c r="L226" t="e">
        <f>物品!#REF!</f>
        <v>#REF!</v>
      </c>
      <c r="M226" t="e">
        <f t="shared" si="42"/>
        <v>#REF!</v>
      </c>
      <c r="N226" t="e">
        <f>物品!#REF!</f>
        <v>#REF!</v>
      </c>
      <c r="O226" t="e">
        <f>物品!#REF!</f>
        <v>#REF!</v>
      </c>
      <c r="P226" t="e">
        <f>物品!#REF!</f>
        <v>#REF!</v>
      </c>
      <c r="Q226" t="e">
        <f>物品!#REF!</f>
        <v>#REF!</v>
      </c>
      <c r="R226" t="e">
        <f>物品!#REF!</f>
        <v>#REF!</v>
      </c>
      <c r="S226" t="e">
        <f>物品!#REF!</f>
        <v>#REF!</v>
      </c>
      <c r="T226" t="e">
        <f>物品!#REF!</f>
        <v>#REF!</v>
      </c>
      <c r="U226" t="e">
        <f>物品!#REF!</f>
        <v>#REF!</v>
      </c>
      <c r="V226" t="e">
        <f>物品!#REF!</f>
        <v>#REF!</v>
      </c>
      <c r="W226" t="e">
        <f>物品!#REF!</f>
        <v>#REF!</v>
      </c>
      <c r="X226" t="e">
        <f t="shared" si="43"/>
        <v>#REF!</v>
      </c>
      <c r="Y226" t="e">
        <f>物品!#REF!</f>
        <v>#REF!</v>
      </c>
      <c r="Z226" t="e">
        <f>物品!#REF!</f>
        <v>#REF!</v>
      </c>
      <c r="AA226" t="e">
        <f>物品!#REF!</f>
        <v>#REF!</v>
      </c>
      <c r="AB226" t="e">
        <f>物品!#REF!</f>
        <v>#REF!</v>
      </c>
      <c r="AC226" t="e">
        <f>物品!#REF!</f>
        <v>#REF!</v>
      </c>
      <c r="AD226" t="e">
        <f>物品!#REF!</f>
        <v>#REF!</v>
      </c>
      <c r="AE226" t="e">
        <f>物品!#REF!</f>
        <v>#REF!</v>
      </c>
      <c r="AF226" t="e">
        <f>物品!#REF!</f>
        <v>#REF!</v>
      </c>
      <c r="AG226" t="e">
        <f>物品!#REF!</f>
        <v>#REF!</v>
      </c>
      <c r="AH226" t="e">
        <f>物品!#REF!</f>
        <v>#REF!</v>
      </c>
      <c r="AI226" t="e">
        <f t="shared" si="44"/>
        <v>#REF!</v>
      </c>
      <c r="AJ226" t="e">
        <f>物品!#REF!</f>
        <v>#REF!</v>
      </c>
      <c r="AK226" t="e">
        <f>物品!#REF!</f>
        <v>#REF!</v>
      </c>
      <c r="AL226" t="e">
        <f>物品!#REF!</f>
        <v>#REF!</v>
      </c>
      <c r="AM226" t="e">
        <f>物品!#REF!</f>
        <v>#REF!</v>
      </c>
      <c r="AN226" t="e">
        <f>物品!#REF!</f>
        <v>#REF!</v>
      </c>
      <c r="AO226" t="e">
        <f>物品!#REF!</f>
        <v>#REF!</v>
      </c>
      <c r="AP226" t="e">
        <f>物品!#REF!</f>
        <v>#REF!</v>
      </c>
      <c r="AQ226" t="e">
        <f>物品!#REF!</f>
        <v>#REF!</v>
      </c>
      <c r="AR226" t="e">
        <f>物品!#REF!</f>
        <v>#REF!</v>
      </c>
      <c r="AS226" t="e">
        <f>物品!#REF!</f>
        <v>#REF!</v>
      </c>
      <c r="AT226" t="e">
        <f t="shared" si="45"/>
        <v>#REF!</v>
      </c>
      <c r="AU226" t="e">
        <f>物品!#REF!</f>
        <v>#REF!</v>
      </c>
      <c r="AV226" t="e">
        <f>物品!#REF!</f>
        <v>#REF!</v>
      </c>
      <c r="AW226" t="e">
        <f>物品!#REF!</f>
        <v>#REF!</v>
      </c>
      <c r="AX226" t="e">
        <f>物品!#REF!</f>
        <v>#REF!</v>
      </c>
      <c r="AY226" t="e">
        <f>物品!#REF!</f>
        <v>#REF!</v>
      </c>
      <c r="AZ226" t="e">
        <f>物品!#REF!</f>
        <v>#REF!</v>
      </c>
      <c r="BA226" t="e">
        <f>物品!#REF!</f>
        <v>#REF!</v>
      </c>
      <c r="BB226" t="e">
        <f>物品!#REF!</f>
        <v>#REF!</v>
      </c>
      <c r="BC226" t="e">
        <f>物品!#REF!</f>
        <v>#REF!</v>
      </c>
      <c r="BD226" t="e">
        <f>物品!#REF!</f>
        <v>#REF!</v>
      </c>
      <c r="BE226" t="e">
        <f t="shared" si="46"/>
        <v>#REF!</v>
      </c>
      <c r="BF226" t="e">
        <f>物品!#REF!</f>
        <v>#REF!</v>
      </c>
      <c r="BG226" t="e">
        <f>物品!#REF!</f>
        <v>#REF!</v>
      </c>
      <c r="BH226" t="e">
        <f>物品!#REF!</f>
        <v>#REF!</v>
      </c>
      <c r="BI226" t="e">
        <f>物品!#REF!</f>
        <v>#REF!</v>
      </c>
      <c r="BJ226" t="e">
        <f>物品!#REF!</f>
        <v>#REF!</v>
      </c>
      <c r="BK226" t="e">
        <f>物品!#REF!</f>
        <v>#REF!</v>
      </c>
      <c r="BL226" t="e">
        <f>物品!#REF!</f>
        <v>#REF!</v>
      </c>
      <c r="BM226" t="e">
        <f>物品!#REF!</f>
        <v>#REF!</v>
      </c>
      <c r="BN226" t="e">
        <f>物品!#REF!</f>
        <v>#REF!</v>
      </c>
      <c r="BO226" t="e">
        <f>物品!#REF!</f>
        <v>#REF!</v>
      </c>
      <c r="BP226" t="e">
        <f t="shared" si="47"/>
        <v>#REF!</v>
      </c>
      <c r="BQ226" t="e">
        <f>物品!#REF!</f>
        <v>#REF!</v>
      </c>
      <c r="BR226" t="e">
        <f>物品!#REF!</f>
        <v>#REF!</v>
      </c>
      <c r="BS226" t="e">
        <f>物品!#REF!</f>
        <v>#REF!</v>
      </c>
      <c r="BT226" t="e">
        <f>物品!#REF!</f>
        <v>#REF!</v>
      </c>
      <c r="BU226" t="e">
        <f>物品!#REF!</f>
        <v>#REF!</v>
      </c>
      <c r="BV226" t="e">
        <f>物品!#REF!</f>
        <v>#REF!</v>
      </c>
      <c r="BW226" t="e">
        <f>物品!#REF!</f>
        <v>#REF!</v>
      </c>
      <c r="BX226" t="e">
        <f>物品!#REF!</f>
        <v>#REF!</v>
      </c>
      <c r="BY226" t="e">
        <f>物品!#REF!</f>
        <v>#REF!</v>
      </c>
      <c r="BZ226" t="e">
        <f>物品!#REF!</f>
        <v>#REF!</v>
      </c>
      <c r="CA226" t="e">
        <f t="shared" si="48"/>
        <v>#REF!</v>
      </c>
      <c r="CB226" t="e">
        <f t="shared" si="49"/>
        <v>#REF!</v>
      </c>
      <c r="CC226" t="e">
        <f t="shared" si="50"/>
        <v>#REF!</v>
      </c>
      <c r="CD226" t="e">
        <f t="shared" si="51"/>
        <v>#REF!</v>
      </c>
      <c r="CE226" t="e">
        <f t="shared" si="52"/>
        <v>#REF!</v>
      </c>
      <c r="CF226" t="e">
        <f t="shared" si="53"/>
        <v>#REF!</v>
      </c>
      <c r="CG226" t="e">
        <f t="shared" si="54"/>
        <v>#REF!</v>
      </c>
      <c r="CH226" t="e">
        <f t="shared" si="55"/>
        <v>#REF!</v>
      </c>
    </row>
    <row r="227" spans="1:86">
      <c r="A227" t="e">
        <f>物品!#REF!</f>
        <v>#REF!</v>
      </c>
      <c r="B227" t="e">
        <f>物品!#REF!</f>
        <v>#REF!</v>
      </c>
      <c r="C227" t="e">
        <f>物品!#REF!</f>
        <v>#REF!</v>
      </c>
      <c r="D227" t="e">
        <f>物品!#REF!</f>
        <v>#REF!</v>
      </c>
      <c r="E227" t="e">
        <f>物品!#REF!</f>
        <v>#REF!</v>
      </c>
      <c r="F227" t="e">
        <f>物品!#REF!</f>
        <v>#REF!</v>
      </c>
      <c r="G227" t="e">
        <f>物品!#REF!</f>
        <v>#REF!</v>
      </c>
      <c r="H227" t="e">
        <f>物品!#REF!</f>
        <v>#REF!</v>
      </c>
      <c r="I227" t="e">
        <f>物品!#REF!</f>
        <v>#REF!</v>
      </c>
      <c r="J227" t="e">
        <f>物品!#REF!</f>
        <v>#REF!</v>
      </c>
      <c r="K227" t="e">
        <f>物品!#REF!</f>
        <v>#REF!</v>
      </c>
      <c r="L227" t="e">
        <f>物品!#REF!</f>
        <v>#REF!</v>
      </c>
      <c r="M227" t="e">
        <f t="shared" si="42"/>
        <v>#REF!</v>
      </c>
      <c r="N227" t="e">
        <f>物品!#REF!</f>
        <v>#REF!</v>
      </c>
      <c r="O227" t="e">
        <f>物品!#REF!</f>
        <v>#REF!</v>
      </c>
      <c r="P227" t="e">
        <f>物品!#REF!</f>
        <v>#REF!</v>
      </c>
      <c r="Q227" t="e">
        <f>物品!#REF!</f>
        <v>#REF!</v>
      </c>
      <c r="R227" t="e">
        <f>物品!#REF!</f>
        <v>#REF!</v>
      </c>
      <c r="S227" t="e">
        <f>物品!#REF!</f>
        <v>#REF!</v>
      </c>
      <c r="T227" t="e">
        <f>物品!#REF!</f>
        <v>#REF!</v>
      </c>
      <c r="U227" t="e">
        <f>物品!#REF!</f>
        <v>#REF!</v>
      </c>
      <c r="V227" t="e">
        <f>物品!#REF!</f>
        <v>#REF!</v>
      </c>
      <c r="W227" t="e">
        <f>物品!#REF!</f>
        <v>#REF!</v>
      </c>
      <c r="X227" t="e">
        <f t="shared" si="43"/>
        <v>#REF!</v>
      </c>
      <c r="Y227" t="e">
        <f>物品!#REF!</f>
        <v>#REF!</v>
      </c>
      <c r="Z227" t="e">
        <f>物品!#REF!</f>
        <v>#REF!</v>
      </c>
      <c r="AA227" t="e">
        <f>物品!#REF!</f>
        <v>#REF!</v>
      </c>
      <c r="AB227" t="e">
        <f>物品!#REF!</f>
        <v>#REF!</v>
      </c>
      <c r="AC227" t="e">
        <f>物品!#REF!</f>
        <v>#REF!</v>
      </c>
      <c r="AD227" t="e">
        <f>物品!#REF!</f>
        <v>#REF!</v>
      </c>
      <c r="AE227" t="e">
        <f>物品!#REF!</f>
        <v>#REF!</v>
      </c>
      <c r="AF227" t="e">
        <f>物品!#REF!</f>
        <v>#REF!</v>
      </c>
      <c r="AG227" t="e">
        <f>物品!#REF!</f>
        <v>#REF!</v>
      </c>
      <c r="AH227" t="e">
        <f>物品!#REF!</f>
        <v>#REF!</v>
      </c>
      <c r="AI227" t="e">
        <f t="shared" si="44"/>
        <v>#REF!</v>
      </c>
      <c r="AJ227" t="e">
        <f>物品!#REF!</f>
        <v>#REF!</v>
      </c>
      <c r="AK227" t="e">
        <f>物品!#REF!</f>
        <v>#REF!</v>
      </c>
      <c r="AL227" t="e">
        <f>物品!#REF!</f>
        <v>#REF!</v>
      </c>
      <c r="AM227" t="e">
        <f>物品!#REF!</f>
        <v>#REF!</v>
      </c>
      <c r="AN227" t="e">
        <f>物品!#REF!</f>
        <v>#REF!</v>
      </c>
      <c r="AO227" t="e">
        <f>物品!#REF!</f>
        <v>#REF!</v>
      </c>
      <c r="AP227" t="e">
        <f>物品!#REF!</f>
        <v>#REF!</v>
      </c>
      <c r="AQ227" t="e">
        <f>物品!#REF!</f>
        <v>#REF!</v>
      </c>
      <c r="AR227" t="e">
        <f>物品!#REF!</f>
        <v>#REF!</v>
      </c>
      <c r="AS227" t="e">
        <f>物品!#REF!</f>
        <v>#REF!</v>
      </c>
      <c r="AT227" t="e">
        <f t="shared" si="45"/>
        <v>#REF!</v>
      </c>
      <c r="AU227" t="e">
        <f>物品!#REF!</f>
        <v>#REF!</v>
      </c>
      <c r="AV227" t="e">
        <f>物品!#REF!</f>
        <v>#REF!</v>
      </c>
      <c r="AW227" t="e">
        <f>物品!#REF!</f>
        <v>#REF!</v>
      </c>
      <c r="AX227" t="e">
        <f>物品!#REF!</f>
        <v>#REF!</v>
      </c>
      <c r="AY227" t="e">
        <f>物品!#REF!</f>
        <v>#REF!</v>
      </c>
      <c r="AZ227" t="e">
        <f>物品!#REF!</f>
        <v>#REF!</v>
      </c>
      <c r="BA227" t="e">
        <f>物品!#REF!</f>
        <v>#REF!</v>
      </c>
      <c r="BB227" t="e">
        <f>物品!#REF!</f>
        <v>#REF!</v>
      </c>
      <c r="BC227" t="e">
        <f>物品!#REF!</f>
        <v>#REF!</v>
      </c>
      <c r="BD227" t="e">
        <f>物品!#REF!</f>
        <v>#REF!</v>
      </c>
      <c r="BE227" t="e">
        <f t="shared" si="46"/>
        <v>#REF!</v>
      </c>
      <c r="BF227" t="e">
        <f>物品!#REF!</f>
        <v>#REF!</v>
      </c>
      <c r="BG227" t="e">
        <f>物品!#REF!</f>
        <v>#REF!</v>
      </c>
      <c r="BH227" t="e">
        <f>物品!#REF!</f>
        <v>#REF!</v>
      </c>
      <c r="BI227" t="e">
        <f>物品!#REF!</f>
        <v>#REF!</v>
      </c>
      <c r="BJ227" t="e">
        <f>物品!#REF!</f>
        <v>#REF!</v>
      </c>
      <c r="BK227" t="e">
        <f>物品!#REF!</f>
        <v>#REF!</v>
      </c>
      <c r="BL227" t="e">
        <f>物品!#REF!</f>
        <v>#REF!</v>
      </c>
      <c r="BM227" t="e">
        <f>物品!#REF!</f>
        <v>#REF!</v>
      </c>
      <c r="BN227" t="e">
        <f>物品!#REF!</f>
        <v>#REF!</v>
      </c>
      <c r="BO227" t="e">
        <f>物品!#REF!</f>
        <v>#REF!</v>
      </c>
      <c r="BP227" t="e">
        <f t="shared" si="47"/>
        <v>#REF!</v>
      </c>
      <c r="BQ227" t="e">
        <f>物品!#REF!</f>
        <v>#REF!</v>
      </c>
      <c r="BR227" t="e">
        <f>物品!#REF!</f>
        <v>#REF!</v>
      </c>
      <c r="BS227" t="e">
        <f>物品!#REF!</f>
        <v>#REF!</v>
      </c>
      <c r="BT227" t="e">
        <f>物品!#REF!</f>
        <v>#REF!</v>
      </c>
      <c r="BU227" t="e">
        <f>物品!#REF!</f>
        <v>#REF!</v>
      </c>
      <c r="BV227" t="e">
        <f>物品!#REF!</f>
        <v>#REF!</v>
      </c>
      <c r="BW227" t="e">
        <f>物品!#REF!</f>
        <v>#REF!</v>
      </c>
      <c r="BX227" t="e">
        <f>物品!#REF!</f>
        <v>#REF!</v>
      </c>
      <c r="BY227" t="e">
        <f>物品!#REF!</f>
        <v>#REF!</v>
      </c>
      <c r="BZ227" t="e">
        <f>物品!#REF!</f>
        <v>#REF!</v>
      </c>
      <c r="CA227" t="e">
        <f t="shared" si="48"/>
        <v>#REF!</v>
      </c>
      <c r="CB227" t="e">
        <f t="shared" si="49"/>
        <v>#REF!</v>
      </c>
      <c r="CC227" t="e">
        <f t="shared" si="50"/>
        <v>#REF!</v>
      </c>
      <c r="CD227" t="e">
        <f t="shared" si="51"/>
        <v>#REF!</v>
      </c>
      <c r="CE227" t="e">
        <f t="shared" si="52"/>
        <v>#REF!</v>
      </c>
      <c r="CF227" t="e">
        <f t="shared" si="53"/>
        <v>#REF!</v>
      </c>
      <c r="CG227" t="e">
        <f t="shared" si="54"/>
        <v>#REF!</v>
      </c>
      <c r="CH227" t="e">
        <f t="shared" si="55"/>
        <v>#REF!</v>
      </c>
    </row>
    <row r="228" spans="1:86">
      <c r="A228" t="e">
        <f>物品!#REF!</f>
        <v>#REF!</v>
      </c>
      <c r="B228" t="e">
        <f>物品!#REF!</f>
        <v>#REF!</v>
      </c>
      <c r="C228" t="e">
        <f>物品!#REF!</f>
        <v>#REF!</v>
      </c>
      <c r="D228" t="e">
        <f>物品!#REF!</f>
        <v>#REF!</v>
      </c>
      <c r="E228" t="e">
        <f>物品!#REF!</f>
        <v>#REF!</v>
      </c>
      <c r="F228" t="e">
        <f>物品!#REF!</f>
        <v>#REF!</v>
      </c>
      <c r="G228" t="e">
        <f>物品!#REF!</f>
        <v>#REF!</v>
      </c>
      <c r="H228" t="e">
        <f>物品!#REF!</f>
        <v>#REF!</v>
      </c>
      <c r="I228" t="e">
        <f>物品!#REF!</f>
        <v>#REF!</v>
      </c>
      <c r="J228" t="e">
        <f>物品!#REF!</f>
        <v>#REF!</v>
      </c>
      <c r="K228" t="e">
        <f>物品!#REF!</f>
        <v>#REF!</v>
      </c>
      <c r="L228" t="e">
        <f>物品!#REF!</f>
        <v>#REF!</v>
      </c>
      <c r="M228" t="e">
        <f t="shared" si="42"/>
        <v>#REF!</v>
      </c>
      <c r="N228" t="e">
        <f>物品!#REF!</f>
        <v>#REF!</v>
      </c>
      <c r="O228" t="e">
        <f>物品!#REF!</f>
        <v>#REF!</v>
      </c>
      <c r="P228" t="e">
        <f>物品!#REF!</f>
        <v>#REF!</v>
      </c>
      <c r="Q228" t="e">
        <f>物品!#REF!</f>
        <v>#REF!</v>
      </c>
      <c r="R228" t="e">
        <f>物品!#REF!</f>
        <v>#REF!</v>
      </c>
      <c r="S228" t="e">
        <f>物品!#REF!</f>
        <v>#REF!</v>
      </c>
      <c r="T228" t="e">
        <f>物品!#REF!</f>
        <v>#REF!</v>
      </c>
      <c r="U228" t="e">
        <f>物品!#REF!</f>
        <v>#REF!</v>
      </c>
      <c r="V228" t="e">
        <f>物品!#REF!</f>
        <v>#REF!</v>
      </c>
      <c r="W228" t="e">
        <f>物品!#REF!</f>
        <v>#REF!</v>
      </c>
      <c r="X228" t="e">
        <f t="shared" si="43"/>
        <v>#REF!</v>
      </c>
      <c r="Y228" t="e">
        <f>物品!#REF!</f>
        <v>#REF!</v>
      </c>
      <c r="Z228" t="e">
        <f>物品!#REF!</f>
        <v>#REF!</v>
      </c>
      <c r="AA228" t="e">
        <f>物品!#REF!</f>
        <v>#REF!</v>
      </c>
      <c r="AB228" t="e">
        <f>物品!#REF!</f>
        <v>#REF!</v>
      </c>
      <c r="AC228" t="e">
        <f>物品!#REF!</f>
        <v>#REF!</v>
      </c>
      <c r="AD228" t="e">
        <f>物品!#REF!</f>
        <v>#REF!</v>
      </c>
      <c r="AE228" t="e">
        <f>物品!#REF!</f>
        <v>#REF!</v>
      </c>
      <c r="AF228" t="e">
        <f>物品!#REF!</f>
        <v>#REF!</v>
      </c>
      <c r="AG228" t="e">
        <f>物品!#REF!</f>
        <v>#REF!</v>
      </c>
      <c r="AH228" t="e">
        <f>物品!#REF!</f>
        <v>#REF!</v>
      </c>
      <c r="AI228" t="e">
        <f t="shared" si="44"/>
        <v>#REF!</v>
      </c>
      <c r="AJ228" t="e">
        <f>物品!#REF!</f>
        <v>#REF!</v>
      </c>
      <c r="AK228" t="e">
        <f>物品!#REF!</f>
        <v>#REF!</v>
      </c>
      <c r="AL228" t="e">
        <f>物品!#REF!</f>
        <v>#REF!</v>
      </c>
      <c r="AM228" t="e">
        <f>物品!#REF!</f>
        <v>#REF!</v>
      </c>
      <c r="AN228" t="e">
        <f>物品!#REF!</f>
        <v>#REF!</v>
      </c>
      <c r="AO228" t="e">
        <f>物品!#REF!</f>
        <v>#REF!</v>
      </c>
      <c r="AP228" t="e">
        <f>物品!#REF!</f>
        <v>#REF!</v>
      </c>
      <c r="AQ228" t="e">
        <f>物品!#REF!</f>
        <v>#REF!</v>
      </c>
      <c r="AR228" t="e">
        <f>物品!#REF!</f>
        <v>#REF!</v>
      </c>
      <c r="AS228" t="e">
        <f>物品!#REF!</f>
        <v>#REF!</v>
      </c>
      <c r="AT228" t="e">
        <f t="shared" si="45"/>
        <v>#REF!</v>
      </c>
      <c r="AU228" t="e">
        <f>物品!#REF!</f>
        <v>#REF!</v>
      </c>
      <c r="AV228" t="e">
        <f>物品!#REF!</f>
        <v>#REF!</v>
      </c>
      <c r="AW228" t="e">
        <f>物品!#REF!</f>
        <v>#REF!</v>
      </c>
      <c r="AX228" t="e">
        <f>物品!#REF!</f>
        <v>#REF!</v>
      </c>
      <c r="AY228" t="e">
        <f>物品!#REF!</f>
        <v>#REF!</v>
      </c>
      <c r="AZ228" t="e">
        <f>物品!#REF!</f>
        <v>#REF!</v>
      </c>
      <c r="BA228" t="e">
        <f>物品!#REF!</f>
        <v>#REF!</v>
      </c>
      <c r="BB228" t="e">
        <f>物品!#REF!</f>
        <v>#REF!</v>
      </c>
      <c r="BC228" t="e">
        <f>物品!#REF!</f>
        <v>#REF!</v>
      </c>
      <c r="BD228" t="e">
        <f>物品!#REF!</f>
        <v>#REF!</v>
      </c>
      <c r="BE228" t="e">
        <f t="shared" si="46"/>
        <v>#REF!</v>
      </c>
      <c r="BF228" t="e">
        <f>物品!#REF!</f>
        <v>#REF!</v>
      </c>
      <c r="BG228" t="e">
        <f>物品!#REF!</f>
        <v>#REF!</v>
      </c>
      <c r="BH228" t="e">
        <f>物品!#REF!</f>
        <v>#REF!</v>
      </c>
      <c r="BI228" t="e">
        <f>物品!#REF!</f>
        <v>#REF!</v>
      </c>
      <c r="BJ228" t="e">
        <f>物品!#REF!</f>
        <v>#REF!</v>
      </c>
      <c r="BK228" t="e">
        <f>物品!#REF!</f>
        <v>#REF!</v>
      </c>
      <c r="BL228" t="e">
        <f>物品!#REF!</f>
        <v>#REF!</v>
      </c>
      <c r="BM228" t="e">
        <f>物品!#REF!</f>
        <v>#REF!</v>
      </c>
      <c r="BN228" t="e">
        <f>物品!#REF!</f>
        <v>#REF!</v>
      </c>
      <c r="BO228" t="e">
        <f>物品!#REF!</f>
        <v>#REF!</v>
      </c>
      <c r="BP228" t="e">
        <f t="shared" si="47"/>
        <v>#REF!</v>
      </c>
      <c r="BQ228" t="e">
        <f>物品!#REF!</f>
        <v>#REF!</v>
      </c>
      <c r="BR228" t="e">
        <f>物品!#REF!</f>
        <v>#REF!</v>
      </c>
      <c r="BS228" t="e">
        <f>物品!#REF!</f>
        <v>#REF!</v>
      </c>
      <c r="BT228" t="e">
        <f>物品!#REF!</f>
        <v>#REF!</v>
      </c>
      <c r="BU228" t="e">
        <f>物品!#REF!</f>
        <v>#REF!</v>
      </c>
      <c r="BV228" t="e">
        <f>物品!#REF!</f>
        <v>#REF!</v>
      </c>
      <c r="BW228" t="e">
        <f>物品!#REF!</f>
        <v>#REF!</v>
      </c>
      <c r="BX228" t="e">
        <f>物品!#REF!</f>
        <v>#REF!</v>
      </c>
      <c r="BY228" t="e">
        <f>物品!#REF!</f>
        <v>#REF!</v>
      </c>
      <c r="BZ228" t="e">
        <f>物品!#REF!</f>
        <v>#REF!</v>
      </c>
      <c r="CA228" t="e">
        <f t="shared" si="48"/>
        <v>#REF!</v>
      </c>
      <c r="CB228" t="e">
        <f t="shared" si="49"/>
        <v>#REF!</v>
      </c>
      <c r="CC228" t="e">
        <f t="shared" si="50"/>
        <v>#REF!</v>
      </c>
      <c r="CD228" t="e">
        <f t="shared" si="51"/>
        <v>#REF!</v>
      </c>
      <c r="CE228" t="e">
        <f t="shared" si="52"/>
        <v>#REF!</v>
      </c>
      <c r="CF228" t="e">
        <f t="shared" si="53"/>
        <v>#REF!</v>
      </c>
      <c r="CG228" t="e">
        <f t="shared" si="54"/>
        <v>#REF!</v>
      </c>
      <c r="CH228" t="e">
        <f t="shared" si="55"/>
        <v>#REF!</v>
      </c>
    </row>
    <row r="229" spans="1:86">
      <c r="A229" t="e">
        <f>物品!#REF!</f>
        <v>#REF!</v>
      </c>
      <c r="B229" t="e">
        <f>物品!#REF!</f>
        <v>#REF!</v>
      </c>
      <c r="C229" t="e">
        <f>物品!#REF!</f>
        <v>#REF!</v>
      </c>
      <c r="D229" t="e">
        <f>物品!#REF!</f>
        <v>#REF!</v>
      </c>
      <c r="E229" t="e">
        <f>物品!#REF!</f>
        <v>#REF!</v>
      </c>
      <c r="F229" t="e">
        <f>物品!#REF!</f>
        <v>#REF!</v>
      </c>
      <c r="G229" t="e">
        <f>物品!#REF!</f>
        <v>#REF!</v>
      </c>
      <c r="H229" t="e">
        <f>物品!#REF!</f>
        <v>#REF!</v>
      </c>
      <c r="I229" t="e">
        <f>物品!#REF!</f>
        <v>#REF!</v>
      </c>
      <c r="J229" t="e">
        <f>物品!#REF!</f>
        <v>#REF!</v>
      </c>
      <c r="K229" t="e">
        <f>物品!#REF!</f>
        <v>#REF!</v>
      </c>
      <c r="L229" t="e">
        <f>物品!#REF!</f>
        <v>#REF!</v>
      </c>
      <c r="M229" t="e">
        <f t="shared" si="42"/>
        <v>#REF!</v>
      </c>
      <c r="N229" t="e">
        <f>物品!#REF!</f>
        <v>#REF!</v>
      </c>
      <c r="O229" t="e">
        <f>物品!#REF!</f>
        <v>#REF!</v>
      </c>
      <c r="P229" t="e">
        <f>物品!#REF!</f>
        <v>#REF!</v>
      </c>
      <c r="Q229" t="e">
        <f>物品!#REF!</f>
        <v>#REF!</v>
      </c>
      <c r="R229" t="e">
        <f>物品!#REF!</f>
        <v>#REF!</v>
      </c>
      <c r="S229" t="e">
        <f>物品!#REF!</f>
        <v>#REF!</v>
      </c>
      <c r="T229" t="e">
        <f>物品!#REF!</f>
        <v>#REF!</v>
      </c>
      <c r="U229" t="e">
        <f>物品!#REF!</f>
        <v>#REF!</v>
      </c>
      <c r="V229" t="e">
        <f>物品!#REF!</f>
        <v>#REF!</v>
      </c>
      <c r="W229" t="e">
        <f>物品!#REF!</f>
        <v>#REF!</v>
      </c>
      <c r="X229" t="e">
        <f t="shared" si="43"/>
        <v>#REF!</v>
      </c>
      <c r="Y229" t="e">
        <f>物品!#REF!</f>
        <v>#REF!</v>
      </c>
      <c r="Z229" t="e">
        <f>物品!#REF!</f>
        <v>#REF!</v>
      </c>
      <c r="AA229" t="e">
        <f>物品!#REF!</f>
        <v>#REF!</v>
      </c>
      <c r="AB229" t="e">
        <f>物品!#REF!</f>
        <v>#REF!</v>
      </c>
      <c r="AC229" t="e">
        <f>物品!#REF!</f>
        <v>#REF!</v>
      </c>
      <c r="AD229" t="e">
        <f>物品!#REF!</f>
        <v>#REF!</v>
      </c>
      <c r="AE229" t="e">
        <f>物品!#REF!</f>
        <v>#REF!</v>
      </c>
      <c r="AF229" t="e">
        <f>物品!#REF!</f>
        <v>#REF!</v>
      </c>
      <c r="AG229" t="e">
        <f>物品!#REF!</f>
        <v>#REF!</v>
      </c>
      <c r="AH229" t="e">
        <f>物品!#REF!</f>
        <v>#REF!</v>
      </c>
      <c r="AI229" t="e">
        <f t="shared" si="44"/>
        <v>#REF!</v>
      </c>
      <c r="AJ229" t="e">
        <f>物品!#REF!</f>
        <v>#REF!</v>
      </c>
      <c r="AK229" t="e">
        <f>物品!#REF!</f>
        <v>#REF!</v>
      </c>
      <c r="AL229" t="e">
        <f>物品!#REF!</f>
        <v>#REF!</v>
      </c>
      <c r="AM229" t="e">
        <f>物品!#REF!</f>
        <v>#REF!</v>
      </c>
      <c r="AN229" t="e">
        <f>物品!#REF!</f>
        <v>#REF!</v>
      </c>
      <c r="AO229" t="e">
        <f>物品!#REF!</f>
        <v>#REF!</v>
      </c>
      <c r="AP229" t="e">
        <f>物品!#REF!</f>
        <v>#REF!</v>
      </c>
      <c r="AQ229" t="e">
        <f>物品!#REF!</f>
        <v>#REF!</v>
      </c>
      <c r="AR229" t="e">
        <f>物品!#REF!</f>
        <v>#REF!</v>
      </c>
      <c r="AS229" t="e">
        <f>物品!#REF!</f>
        <v>#REF!</v>
      </c>
      <c r="AT229" t="e">
        <f t="shared" si="45"/>
        <v>#REF!</v>
      </c>
      <c r="AU229" t="e">
        <f>物品!#REF!</f>
        <v>#REF!</v>
      </c>
      <c r="AV229" t="e">
        <f>物品!#REF!</f>
        <v>#REF!</v>
      </c>
      <c r="AW229" t="e">
        <f>物品!#REF!</f>
        <v>#REF!</v>
      </c>
      <c r="AX229" t="e">
        <f>物品!#REF!</f>
        <v>#REF!</v>
      </c>
      <c r="AY229" t="e">
        <f>物品!#REF!</f>
        <v>#REF!</v>
      </c>
      <c r="AZ229" t="e">
        <f>物品!#REF!</f>
        <v>#REF!</v>
      </c>
      <c r="BA229" t="e">
        <f>物品!#REF!</f>
        <v>#REF!</v>
      </c>
      <c r="BB229" t="e">
        <f>物品!#REF!</f>
        <v>#REF!</v>
      </c>
      <c r="BC229" t="e">
        <f>物品!#REF!</f>
        <v>#REF!</v>
      </c>
      <c r="BD229" t="e">
        <f>物品!#REF!</f>
        <v>#REF!</v>
      </c>
      <c r="BE229" t="e">
        <f t="shared" si="46"/>
        <v>#REF!</v>
      </c>
      <c r="BF229" t="e">
        <f>物品!#REF!</f>
        <v>#REF!</v>
      </c>
      <c r="BG229" t="e">
        <f>物品!#REF!</f>
        <v>#REF!</v>
      </c>
      <c r="BH229" t="e">
        <f>物品!#REF!</f>
        <v>#REF!</v>
      </c>
      <c r="BI229" t="e">
        <f>物品!#REF!</f>
        <v>#REF!</v>
      </c>
      <c r="BJ229" t="e">
        <f>物品!#REF!</f>
        <v>#REF!</v>
      </c>
      <c r="BK229" t="e">
        <f>物品!#REF!</f>
        <v>#REF!</v>
      </c>
      <c r="BL229" t="e">
        <f>物品!#REF!</f>
        <v>#REF!</v>
      </c>
      <c r="BM229" t="e">
        <f>物品!#REF!</f>
        <v>#REF!</v>
      </c>
      <c r="BN229" t="e">
        <f>物品!#REF!</f>
        <v>#REF!</v>
      </c>
      <c r="BO229" t="e">
        <f>物品!#REF!</f>
        <v>#REF!</v>
      </c>
      <c r="BP229" t="e">
        <f t="shared" si="47"/>
        <v>#REF!</v>
      </c>
      <c r="BQ229" t="e">
        <f>物品!#REF!</f>
        <v>#REF!</v>
      </c>
      <c r="BR229" t="e">
        <f>物品!#REF!</f>
        <v>#REF!</v>
      </c>
      <c r="BS229" t="e">
        <f>物品!#REF!</f>
        <v>#REF!</v>
      </c>
      <c r="BT229" t="e">
        <f>物品!#REF!</f>
        <v>#REF!</v>
      </c>
      <c r="BU229" t="e">
        <f>物品!#REF!</f>
        <v>#REF!</v>
      </c>
      <c r="BV229" t="e">
        <f>物品!#REF!</f>
        <v>#REF!</v>
      </c>
      <c r="BW229" t="e">
        <f>物品!#REF!</f>
        <v>#REF!</v>
      </c>
      <c r="BX229" t="e">
        <f>物品!#REF!</f>
        <v>#REF!</v>
      </c>
      <c r="BY229" t="e">
        <f>物品!#REF!</f>
        <v>#REF!</v>
      </c>
      <c r="BZ229" t="e">
        <f>物品!#REF!</f>
        <v>#REF!</v>
      </c>
      <c r="CA229" t="e">
        <f t="shared" si="48"/>
        <v>#REF!</v>
      </c>
      <c r="CB229" t="e">
        <f t="shared" si="49"/>
        <v>#REF!</v>
      </c>
      <c r="CC229" t="e">
        <f t="shared" si="50"/>
        <v>#REF!</v>
      </c>
      <c r="CD229" t="e">
        <f t="shared" si="51"/>
        <v>#REF!</v>
      </c>
      <c r="CE229" t="e">
        <f t="shared" si="52"/>
        <v>#REF!</v>
      </c>
      <c r="CF229" t="e">
        <f t="shared" si="53"/>
        <v>#REF!</v>
      </c>
      <c r="CG229" t="e">
        <f t="shared" si="54"/>
        <v>#REF!</v>
      </c>
      <c r="CH229" t="e">
        <f t="shared" si="55"/>
        <v>#REF!</v>
      </c>
    </row>
    <row r="230" spans="1:86">
      <c r="A230" t="e">
        <f>物品!#REF!</f>
        <v>#REF!</v>
      </c>
      <c r="B230" t="e">
        <f>物品!#REF!</f>
        <v>#REF!</v>
      </c>
      <c r="C230" t="e">
        <f>物品!#REF!</f>
        <v>#REF!</v>
      </c>
      <c r="D230" t="e">
        <f>物品!#REF!</f>
        <v>#REF!</v>
      </c>
      <c r="E230" t="e">
        <f>物品!#REF!</f>
        <v>#REF!</v>
      </c>
      <c r="F230" t="e">
        <f>物品!#REF!</f>
        <v>#REF!</v>
      </c>
      <c r="G230" t="e">
        <f>物品!#REF!</f>
        <v>#REF!</v>
      </c>
      <c r="H230" t="e">
        <f>物品!#REF!</f>
        <v>#REF!</v>
      </c>
      <c r="I230" t="e">
        <f>物品!#REF!</f>
        <v>#REF!</v>
      </c>
      <c r="J230" t="e">
        <f>物品!#REF!</f>
        <v>#REF!</v>
      </c>
      <c r="K230" t="e">
        <f>物品!#REF!</f>
        <v>#REF!</v>
      </c>
      <c r="L230" t="e">
        <f>物品!#REF!</f>
        <v>#REF!</v>
      </c>
      <c r="M230" t="e">
        <f t="shared" si="42"/>
        <v>#REF!</v>
      </c>
      <c r="N230" t="e">
        <f>物品!#REF!</f>
        <v>#REF!</v>
      </c>
      <c r="O230" t="e">
        <f>物品!#REF!</f>
        <v>#REF!</v>
      </c>
      <c r="P230" t="e">
        <f>物品!#REF!</f>
        <v>#REF!</v>
      </c>
      <c r="Q230" t="e">
        <f>物品!#REF!</f>
        <v>#REF!</v>
      </c>
      <c r="R230" t="e">
        <f>物品!#REF!</f>
        <v>#REF!</v>
      </c>
      <c r="S230" t="e">
        <f>物品!#REF!</f>
        <v>#REF!</v>
      </c>
      <c r="T230" t="e">
        <f>物品!#REF!</f>
        <v>#REF!</v>
      </c>
      <c r="U230" t="e">
        <f>物品!#REF!</f>
        <v>#REF!</v>
      </c>
      <c r="V230" t="e">
        <f>物品!#REF!</f>
        <v>#REF!</v>
      </c>
      <c r="W230" t="e">
        <f>物品!#REF!</f>
        <v>#REF!</v>
      </c>
      <c r="X230" t="e">
        <f t="shared" si="43"/>
        <v>#REF!</v>
      </c>
      <c r="Y230" t="e">
        <f>物品!#REF!</f>
        <v>#REF!</v>
      </c>
      <c r="Z230" t="e">
        <f>物品!#REF!</f>
        <v>#REF!</v>
      </c>
      <c r="AA230" t="e">
        <f>物品!#REF!</f>
        <v>#REF!</v>
      </c>
      <c r="AB230" t="e">
        <f>物品!#REF!</f>
        <v>#REF!</v>
      </c>
      <c r="AC230" t="e">
        <f>物品!#REF!</f>
        <v>#REF!</v>
      </c>
      <c r="AD230" t="e">
        <f>物品!#REF!</f>
        <v>#REF!</v>
      </c>
      <c r="AE230" t="e">
        <f>物品!#REF!</f>
        <v>#REF!</v>
      </c>
      <c r="AF230" t="e">
        <f>物品!#REF!</f>
        <v>#REF!</v>
      </c>
      <c r="AG230" t="e">
        <f>物品!#REF!</f>
        <v>#REF!</v>
      </c>
      <c r="AH230" t="e">
        <f>物品!#REF!</f>
        <v>#REF!</v>
      </c>
      <c r="AI230" t="e">
        <f t="shared" si="44"/>
        <v>#REF!</v>
      </c>
      <c r="AJ230" t="e">
        <f>物品!#REF!</f>
        <v>#REF!</v>
      </c>
      <c r="AK230" t="e">
        <f>物品!#REF!</f>
        <v>#REF!</v>
      </c>
      <c r="AL230" t="e">
        <f>物品!#REF!</f>
        <v>#REF!</v>
      </c>
      <c r="AM230" t="e">
        <f>物品!#REF!</f>
        <v>#REF!</v>
      </c>
      <c r="AN230" t="e">
        <f>物品!#REF!</f>
        <v>#REF!</v>
      </c>
      <c r="AO230" t="e">
        <f>物品!#REF!</f>
        <v>#REF!</v>
      </c>
      <c r="AP230" t="e">
        <f>物品!#REF!</f>
        <v>#REF!</v>
      </c>
      <c r="AQ230" t="e">
        <f>物品!#REF!</f>
        <v>#REF!</v>
      </c>
      <c r="AR230" t="e">
        <f>物品!#REF!</f>
        <v>#REF!</v>
      </c>
      <c r="AS230" t="e">
        <f>物品!#REF!</f>
        <v>#REF!</v>
      </c>
      <c r="AT230" t="e">
        <f t="shared" si="45"/>
        <v>#REF!</v>
      </c>
      <c r="AU230" t="e">
        <f>物品!#REF!</f>
        <v>#REF!</v>
      </c>
      <c r="AV230" t="e">
        <f>物品!#REF!</f>
        <v>#REF!</v>
      </c>
      <c r="AW230" t="e">
        <f>物品!#REF!</f>
        <v>#REF!</v>
      </c>
      <c r="AX230" t="e">
        <f>物品!#REF!</f>
        <v>#REF!</v>
      </c>
      <c r="AY230" t="e">
        <f>物品!#REF!</f>
        <v>#REF!</v>
      </c>
      <c r="AZ230" t="e">
        <f>物品!#REF!</f>
        <v>#REF!</v>
      </c>
      <c r="BA230" t="e">
        <f>物品!#REF!</f>
        <v>#REF!</v>
      </c>
      <c r="BB230" t="e">
        <f>物品!#REF!</f>
        <v>#REF!</v>
      </c>
      <c r="BC230" t="e">
        <f>物品!#REF!</f>
        <v>#REF!</v>
      </c>
      <c r="BD230" t="e">
        <f>物品!#REF!</f>
        <v>#REF!</v>
      </c>
      <c r="BE230" t="e">
        <f t="shared" si="46"/>
        <v>#REF!</v>
      </c>
      <c r="BF230" t="e">
        <f>物品!#REF!</f>
        <v>#REF!</v>
      </c>
      <c r="BG230" t="e">
        <f>物品!#REF!</f>
        <v>#REF!</v>
      </c>
      <c r="BH230" t="e">
        <f>物品!#REF!</f>
        <v>#REF!</v>
      </c>
      <c r="BI230" t="e">
        <f>物品!#REF!</f>
        <v>#REF!</v>
      </c>
      <c r="BJ230" t="e">
        <f>物品!#REF!</f>
        <v>#REF!</v>
      </c>
      <c r="BK230" t="e">
        <f>物品!#REF!</f>
        <v>#REF!</v>
      </c>
      <c r="BL230" t="e">
        <f>物品!#REF!</f>
        <v>#REF!</v>
      </c>
      <c r="BM230" t="e">
        <f>物品!#REF!</f>
        <v>#REF!</v>
      </c>
      <c r="BN230" t="e">
        <f>物品!#REF!</f>
        <v>#REF!</v>
      </c>
      <c r="BO230" t="e">
        <f>物品!#REF!</f>
        <v>#REF!</v>
      </c>
      <c r="BP230" t="e">
        <f t="shared" si="47"/>
        <v>#REF!</v>
      </c>
      <c r="BQ230" t="e">
        <f>物品!#REF!</f>
        <v>#REF!</v>
      </c>
      <c r="BR230" t="e">
        <f>物品!#REF!</f>
        <v>#REF!</v>
      </c>
      <c r="BS230" t="e">
        <f>物品!#REF!</f>
        <v>#REF!</v>
      </c>
      <c r="BT230" t="e">
        <f>物品!#REF!</f>
        <v>#REF!</v>
      </c>
      <c r="BU230" t="e">
        <f>物品!#REF!</f>
        <v>#REF!</v>
      </c>
      <c r="BV230" t="e">
        <f>物品!#REF!</f>
        <v>#REF!</v>
      </c>
      <c r="BW230" t="e">
        <f>物品!#REF!</f>
        <v>#REF!</v>
      </c>
      <c r="BX230" t="e">
        <f>物品!#REF!</f>
        <v>#REF!</v>
      </c>
      <c r="BY230" t="e">
        <f>物品!#REF!</f>
        <v>#REF!</v>
      </c>
      <c r="BZ230" t="e">
        <f>物品!#REF!</f>
        <v>#REF!</v>
      </c>
      <c r="CA230" t="e">
        <f t="shared" si="48"/>
        <v>#REF!</v>
      </c>
      <c r="CB230" t="e">
        <f t="shared" si="49"/>
        <v>#REF!</v>
      </c>
      <c r="CC230" t="e">
        <f t="shared" si="50"/>
        <v>#REF!</v>
      </c>
      <c r="CD230" t="e">
        <f t="shared" si="51"/>
        <v>#REF!</v>
      </c>
      <c r="CE230" t="e">
        <f t="shared" si="52"/>
        <v>#REF!</v>
      </c>
      <c r="CF230" t="e">
        <f t="shared" si="53"/>
        <v>#REF!</v>
      </c>
      <c r="CG230" t="e">
        <f t="shared" si="54"/>
        <v>#REF!</v>
      </c>
      <c r="CH230" t="e">
        <f t="shared" si="55"/>
        <v>#REF!</v>
      </c>
    </row>
    <row r="231" spans="1:86">
      <c r="A231" t="e">
        <f>物品!#REF!</f>
        <v>#REF!</v>
      </c>
      <c r="B231" t="e">
        <f>物品!#REF!</f>
        <v>#REF!</v>
      </c>
      <c r="C231" t="e">
        <f>物品!#REF!</f>
        <v>#REF!</v>
      </c>
      <c r="D231" t="e">
        <f>物品!#REF!</f>
        <v>#REF!</v>
      </c>
      <c r="E231" t="e">
        <f>物品!#REF!</f>
        <v>#REF!</v>
      </c>
      <c r="F231" t="e">
        <f>物品!#REF!</f>
        <v>#REF!</v>
      </c>
      <c r="G231" t="e">
        <f>物品!#REF!</f>
        <v>#REF!</v>
      </c>
      <c r="H231" t="e">
        <f>物品!#REF!</f>
        <v>#REF!</v>
      </c>
      <c r="I231" t="e">
        <f>物品!#REF!</f>
        <v>#REF!</v>
      </c>
      <c r="J231" t="e">
        <f>物品!#REF!</f>
        <v>#REF!</v>
      </c>
      <c r="K231" t="e">
        <f>物品!#REF!</f>
        <v>#REF!</v>
      </c>
      <c r="L231" t="e">
        <f>物品!#REF!</f>
        <v>#REF!</v>
      </c>
      <c r="M231" t="e">
        <f t="shared" si="42"/>
        <v>#REF!</v>
      </c>
      <c r="N231" t="e">
        <f>物品!#REF!</f>
        <v>#REF!</v>
      </c>
      <c r="O231" t="e">
        <f>物品!#REF!</f>
        <v>#REF!</v>
      </c>
      <c r="P231" t="e">
        <f>物品!#REF!</f>
        <v>#REF!</v>
      </c>
      <c r="Q231" t="e">
        <f>物品!#REF!</f>
        <v>#REF!</v>
      </c>
      <c r="R231" t="e">
        <f>物品!#REF!</f>
        <v>#REF!</v>
      </c>
      <c r="S231" t="e">
        <f>物品!#REF!</f>
        <v>#REF!</v>
      </c>
      <c r="T231" t="e">
        <f>物品!#REF!</f>
        <v>#REF!</v>
      </c>
      <c r="U231" t="e">
        <f>物品!#REF!</f>
        <v>#REF!</v>
      </c>
      <c r="V231" t="e">
        <f>物品!#REF!</f>
        <v>#REF!</v>
      </c>
      <c r="W231" t="e">
        <f>物品!#REF!</f>
        <v>#REF!</v>
      </c>
      <c r="X231" t="e">
        <f t="shared" si="43"/>
        <v>#REF!</v>
      </c>
      <c r="Y231" t="e">
        <f>物品!#REF!</f>
        <v>#REF!</v>
      </c>
      <c r="Z231" t="e">
        <f>物品!#REF!</f>
        <v>#REF!</v>
      </c>
      <c r="AA231" t="e">
        <f>物品!#REF!</f>
        <v>#REF!</v>
      </c>
      <c r="AB231" t="e">
        <f>物品!#REF!</f>
        <v>#REF!</v>
      </c>
      <c r="AC231" t="e">
        <f>物品!#REF!</f>
        <v>#REF!</v>
      </c>
      <c r="AD231" t="e">
        <f>物品!#REF!</f>
        <v>#REF!</v>
      </c>
      <c r="AE231" t="e">
        <f>物品!#REF!</f>
        <v>#REF!</v>
      </c>
      <c r="AF231" t="e">
        <f>物品!#REF!</f>
        <v>#REF!</v>
      </c>
      <c r="AG231" t="e">
        <f>物品!#REF!</f>
        <v>#REF!</v>
      </c>
      <c r="AH231" t="e">
        <f>物品!#REF!</f>
        <v>#REF!</v>
      </c>
      <c r="AI231" t="e">
        <f t="shared" si="44"/>
        <v>#REF!</v>
      </c>
      <c r="AJ231" t="e">
        <f>物品!#REF!</f>
        <v>#REF!</v>
      </c>
      <c r="AK231" t="e">
        <f>物品!#REF!</f>
        <v>#REF!</v>
      </c>
      <c r="AL231" t="e">
        <f>物品!#REF!</f>
        <v>#REF!</v>
      </c>
      <c r="AM231" t="e">
        <f>物品!#REF!</f>
        <v>#REF!</v>
      </c>
      <c r="AN231" t="e">
        <f>物品!#REF!</f>
        <v>#REF!</v>
      </c>
      <c r="AO231" t="e">
        <f>物品!#REF!</f>
        <v>#REF!</v>
      </c>
      <c r="AP231" t="e">
        <f>物品!#REF!</f>
        <v>#REF!</v>
      </c>
      <c r="AQ231" t="e">
        <f>物品!#REF!</f>
        <v>#REF!</v>
      </c>
      <c r="AR231" t="e">
        <f>物品!#REF!</f>
        <v>#REF!</v>
      </c>
      <c r="AS231" t="e">
        <f>物品!#REF!</f>
        <v>#REF!</v>
      </c>
      <c r="AT231" t="e">
        <f t="shared" si="45"/>
        <v>#REF!</v>
      </c>
      <c r="AU231" t="e">
        <f>物品!#REF!</f>
        <v>#REF!</v>
      </c>
      <c r="AV231" t="e">
        <f>物品!#REF!</f>
        <v>#REF!</v>
      </c>
      <c r="AW231" t="e">
        <f>物品!#REF!</f>
        <v>#REF!</v>
      </c>
      <c r="AX231" t="e">
        <f>物品!#REF!</f>
        <v>#REF!</v>
      </c>
      <c r="AY231" t="e">
        <f>物品!#REF!</f>
        <v>#REF!</v>
      </c>
      <c r="AZ231" t="e">
        <f>物品!#REF!</f>
        <v>#REF!</v>
      </c>
      <c r="BA231" t="e">
        <f>物品!#REF!</f>
        <v>#REF!</v>
      </c>
      <c r="BB231" t="e">
        <f>物品!#REF!</f>
        <v>#REF!</v>
      </c>
      <c r="BC231" t="e">
        <f>物品!#REF!</f>
        <v>#REF!</v>
      </c>
      <c r="BD231" t="e">
        <f>物品!#REF!</f>
        <v>#REF!</v>
      </c>
      <c r="BE231" t="e">
        <f t="shared" si="46"/>
        <v>#REF!</v>
      </c>
      <c r="BF231" t="e">
        <f>物品!#REF!</f>
        <v>#REF!</v>
      </c>
      <c r="BG231" t="e">
        <f>物品!#REF!</f>
        <v>#REF!</v>
      </c>
      <c r="BH231" t="e">
        <f>物品!#REF!</f>
        <v>#REF!</v>
      </c>
      <c r="BI231" t="e">
        <f>物品!#REF!</f>
        <v>#REF!</v>
      </c>
      <c r="BJ231" t="e">
        <f>物品!#REF!</f>
        <v>#REF!</v>
      </c>
      <c r="BK231" t="e">
        <f>物品!#REF!</f>
        <v>#REF!</v>
      </c>
      <c r="BL231" t="e">
        <f>物品!#REF!</f>
        <v>#REF!</v>
      </c>
      <c r="BM231" t="e">
        <f>物品!#REF!</f>
        <v>#REF!</v>
      </c>
      <c r="BN231" t="e">
        <f>物品!#REF!</f>
        <v>#REF!</v>
      </c>
      <c r="BO231" t="e">
        <f>物品!#REF!</f>
        <v>#REF!</v>
      </c>
      <c r="BP231" t="e">
        <f t="shared" si="47"/>
        <v>#REF!</v>
      </c>
      <c r="BQ231" t="e">
        <f>物品!#REF!</f>
        <v>#REF!</v>
      </c>
      <c r="BR231" t="e">
        <f>物品!#REF!</f>
        <v>#REF!</v>
      </c>
      <c r="BS231" t="e">
        <f>物品!#REF!</f>
        <v>#REF!</v>
      </c>
      <c r="BT231" t="e">
        <f>物品!#REF!</f>
        <v>#REF!</v>
      </c>
      <c r="BU231" t="e">
        <f>物品!#REF!</f>
        <v>#REF!</v>
      </c>
      <c r="BV231" t="e">
        <f>物品!#REF!</f>
        <v>#REF!</v>
      </c>
      <c r="BW231" t="e">
        <f>物品!#REF!</f>
        <v>#REF!</v>
      </c>
      <c r="BX231" t="e">
        <f>物品!#REF!</f>
        <v>#REF!</v>
      </c>
      <c r="BY231" t="e">
        <f>物品!#REF!</f>
        <v>#REF!</v>
      </c>
      <c r="BZ231" t="e">
        <f>物品!#REF!</f>
        <v>#REF!</v>
      </c>
      <c r="CA231" t="e">
        <f t="shared" si="48"/>
        <v>#REF!</v>
      </c>
      <c r="CB231" t="e">
        <f t="shared" si="49"/>
        <v>#REF!</v>
      </c>
      <c r="CC231" t="e">
        <f t="shared" si="50"/>
        <v>#REF!</v>
      </c>
      <c r="CD231" t="e">
        <f t="shared" si="51"/>
        <v>#REF!</v>
      </c>
      <c r="CE231" t="e">
        <f t="shared" si="52"/>
        <v>#REF!</v>
      </c>
      <c r="CF231" t="e">
        <f t="shared" si="53"/>
        <v>#REF!</v>
      </c>
      <c r="CG231" t="e">
        <f t="shared" si="54"/>
        <v>#REF!</v>
      </c>
      <c r="CH231" t="e">
        <f t="shared" si="55"/>
        <v>#REF!</v>
      </c>
    </row>
    <row r="232" spans="1:86">
      <c r="A232" t="e">
        <f>物品!#REF!</f>
        <v>#REF!</v>
      </c>
      <c r="B232" t="e">
        <f>物品!#REF!</f>
        <v>#REF!</v>
      </c>
      <c r="C232" t="e">
        <f>物品!#REF!</f>
        <v>#REF!</v>
      </c>
      <c r="D232" t="e">
        <f>物品!#REF!</f>
        <v>#REF!</v>
      </c>
      <c r="E232" t="e">
        <f>物品!#REF!</f>
        <v>#REF!</v>
      </c>
      <c r="F232" t="e">
        <f>物品!#REF!</f>
        <v>#REF!</v>
      </c>
      <c r="G232" t="e">
        <f>物品!#REF!</f>
        <v>#REF!</v>
      </c>
      <c r="H232" t="e">
        <f>物品!#REF!</f>
        <v>#REF!</v>
      </c>
      <c r="I232" t="e">
        <f>物品!#REF!</f>
        <v>#REF!</v>
      </c>
      <c r="J232" t="e">
        <f>物品!#REF!</f>
        <v>#REF!</v>
      </c>
      <c r="K232" t="e">
        <f>物品!#REF!</f>
        <v>#REF!</v>
      </c>
      <c r="L232" t="e">
        <f>物品!#REF!</f>
        <v>#REF!</v>
      </c>
      <c r="M232" t="e">
        <f t="shared" si="42"/>
        <v>#REF!</v>
      </c>
      <c r="N232" t="e">
        <f>物品!#REF!</f>
        <v>#REF!</v>
      </c>
      <c r="O232" t="e">
        <f>物品!#REF!</f>
        <v>#REF!</v>
      </c>
      <c r="P232" t="e">
        <f>物品!#REF!</f>
        <v>#REF!</v>
      </c>
      <c r="Q232" t="e">
        <f>物品!#REF!</f>
        <v>#REF!</v>
      </c>
      <c r="R232" t="e">
        <f>物品!#REF!</f>
        <v>#REF!</v>
      </c>
      <c r="S232" t="e">
        <f>物品!#REF!</f>
        <v>#REF!</v>
      </c>
      <c r="T232" t="e">
        <f>物品!#REF!</f>
        <v>#REF!</v>
      </c>
      <c r="U232" t="e">
        <f>物品!#REF!</f>
        <v>#REF!</v>
      </c>
      <c r="V232" t="e">
        <f>物品!#REF!</f>
        <v>#REF!</v>
      </c>
      <c r="W232" t="e">
        <f>物品!#REF!</f>
        <v>#REF!</v>
      </c>
      <c r="X232" t="e">
        <f t="shared" si="43"/>
        <v>#REF!</v>
      </c>
      <c r="Y232" t="e">
        <f>物品!#REF!</f>
        <v>#REF!</v>
      </c>
      <c r="Z232" t="e">
        <f>物品!#REF!</f>
        <v>#REF!</v>
      </c>
      <c r="AA232" t="e">
        <f>物品!#REF!</f>
        <v>#REF!</v>
      </c>
      <c r="AB232" t="e">
        <f>物品!#REF!</f>
        <v>#REF!</v>
      </c>
      <c r="AC232" t="e">
        <f>物品!#REF!</f>
        <v>#REF!</v>
      </c>
      <c r="AD232" t="e">
        <f>物品!#REF!</f>
        <v>#REF!</v>
      </c>
      <c r="AE232" t="e">
        <f>物品!#REF!</f>
        <v>#REF!</v>
      </c>
      <c r="AF232" t="e">
        <f>物品!#REF!</f>
        <v>#REF!</v>
      </c>
      <c r="AG232" t="e">
        <f>物品!#REF!</f>
        <v>#REF!</v>
      </c>
      <c r="AH232" t="e">
        <f>物品!#REF!</f>
        <v>#REF!</v>
      </c>
      <c r="AI232" t="e">
        <f t="shared" si="44"/>
        <v>#REF!</v>
      </c>
      <c r="AJ232" t="e">
        <f>物品!#REF!</f>
        <v>#REF!</v>
      </c>
      <c r="AK232" t="e">
        <f>物品!#REF!</f>
        <v>#REF!</v>
      </c>
      <c r="AL232" t="e">
        <f>物品!#REF!</f>
        <v>#REF!</v>
      </c>
      <c r="AM232" t="e">
        <f>物品!#REF!</f>
        <v>#REF!</v>
      </c>
      <c r="AN232" t="e">
        <f>物品!#REF!</f>
        <v>#REF!</v>
      </c>
      <c r="AO232" t="e">
        <f>物品!#REF!</f>
        <v>#REF!</v>
      </c>
      <c r="AP232" t="e">
        <f>物品!#REF!</f>
        <v>#REF!</v>
      </c>
      <c r="AQ232" t="e">
        <f>物品!#REF!</f>
        <v>#REF!</v>
      </c>
      <c r="AR232" t="e">
        <f>物品!#REF!</f>
        <v>#REF!</v>
      </c>
      <c r="AS232" t="e">
        <f>物品!#REF!</f>
        <v>#REF!</v>
      </c>
      <c r="AT232" t="e">
        <f t="shared" si="45"/>
        <v>#REF!</v>
      </c>
      <c r="AU232" t="e">
        <f>物品!#REF!</f>
        <v>#REF!</v>
      </c>
      <c r="AV232" t="e">
        <f>物品!#REF!</f>
        <v>#REF!</v>
      </c>
      <c r="AW232" t="e">
        <f>物品!#REF!</f>
        <v>#REF!</v>
      </c>
      <c r="AX232" t="e">
        <f>物品!#REF!</f>
        <v>#REF!</v>
      </c>
      <c r="AY232" t="e">
        <f>物品!#REF!</f>
        <v>#REF!</v>
      </c>
      <c r="AZ232" t="e">
        <f>物品!#REF!</f>
        <v>#REF!</v>
      </c>
      <c r="BA232" t="e">
        <f>物品!#REF!</f>
        <v>#REF!</v>
      </c>
      <c r="BB232" t="e">
        <f>物品!#REF!</f>
        <v>#REF!</v>
      </c>
      <c r="BC232" t="e">
        <f>物品!#REF!</f>
        <v>#REF!</v>
      </c>
      <c r="BD232" t="e">
        <f>物品!#REF!</f>
        <v>#REF!</v>
      </c>
      <c r="BE232" t="e">
        <f t="shared" si="46"/>
        <v>#REF!</v>
      </c>
      <c r="BF232" t="e">
        <f>物品!#REF!</f>
        <v>#REF!</v>
      </c>
      <c r="BG232" t="e">
        <f>物品!#REF!</f>
        <v>#REF!</v>
      </c>
      <c r="BH232" t="e">
        <f>物品!#REF!</f>
        <v>#REF!</v>
      </c>
      <c r="BI232" t="e">
        <f>物品!#REF!</f>
        <v>#REF!</v>
      </c>
      <c r="BJ232" t="e">
        <f>物品!#REF!</f>
        <v>#REF!</v>
      </c>
      <c r="BK232" t="e">
        <f>物品!#REF!</f>
        <v>#REF!</v>
      </c>
      <c r="BL232" t="e">
        <f>物品!#REF!</f>
        <v>#REF!</v>
      </c>
      <c r="BM232" t="e">
        <f>物品!#REF!</f>
        <v>#REF!</v>
      </c>
      <c r="BN232" t="e">
        <f>物品!#REF!</f>
        <v>#REF!</v>
      </c>
      <c r="BO232" t="e">
        <f>物品!#REF!</f>
        <v>#REF!</v>
      </c>
      <c r="BP232" t="e">
        <f t="shared" si="47"/>
        <v>#REF!</v>
      </c>
      <c r="BQ232" t="e">
        <f>物品!#REF!</f>
        <v>#REF!</v>
      </c>
      <c r="BR232" t="e">
        <f>物品!#REF!</f>
        <v>#REF!</v>
      </c>
      <c r="BS232" t="e">
        <f>物品!#REF!</f>
        <v>#REF!</v>
      </c>
      <c r="BT232" t="e">
        <f>物品!#REF!</f>
        <v>#REF!</v>
      </c>
      <c r="BU232" t="e">
        <f>物品!#REF!</f>
        <v>#REF!</v>
      </c>
      <c r="BV232" t="e">
        <f>物品!#REF!</f>
        <v>#REF!</v>
      </c>
      <c r="BW232" t="e">
        <f>物品!#REF!</f>
        <v>#REF!</v>
      </c>
      <c r="BX232" t="e">
        <f>物品!#REF!</f>
        <v>#REF!</v>
      </c>
      <c r="BY232" t="e">
        <f>物品!#REF!</f>
        <v>#REF!</v>
      </c>
      <c r="BZ232" t="e">
        <f>物品!#REF!</f>
        <v>#REF!</v>
      </c>
      <c r="CA232" t="e">
        <f t="shared" si="48"/>
        <v>#REF!</v>
      </c>
      <c r="CB232" t="e">
        <f t="shared" si="49"/>
        <v>#REF!</v>
      </c>
      <c r="CC232" t="e">
        <f t="shared" si="50"/>
        <v>#REF!</v>
      </c>
      <c r="CD232" t="e">
        <f t="shared" si="51"/>
        <v>#REF!</v>
      </c>
      <c r="CE232" t="e">
        <f t="shared" si="52"/>
        <v>#REF!</v>
      </c>
      <c r="CF232" t="e">
        <f t="shared" si="53"/>
        <v>#REF!</v>
      </c>
      <c r="CG232" t="e">
        <f t="shared" si="54"/>
        <v>#REF!</v>
      </c>
      <c r="CH232" t="e">
        <f t="shared" si="55"/>
        <v>#REF!</v>
      </c>
    </row>
    <row r="233" spans="1:86">
      <c r="A233" t="e">
        <f>物品!#REF!</f>
        <v>#REF!</v>
      </c>
      <c r="B233" t="e">
        <f>物品!#REF!</f>
        <v>#REF!</v>
      </c>
      <c r="C233" t="e">
        <f>物品!#REF!</f>
        <v>#REF!</v>
      </c>
      <c r="D233" t="e">
        <f>物品!#REF!</f>
        <v>#REF!</v>
      </c>
      <c r="E233" t="e">
        <f>物品!#REF!</f>
        <v>#REF!</v>
      </c>
      <c r="F233" t="e">
        <f>物品!#REF!</f>
        <v>#REF!</v>
      </c>
      <c r="G233" t="e">
        <f>物品!#REF!</f>
        <v>#REF!</v>
      </c>
      <c r="H233" t="e">
        <f>物品!#REF!</f>
        <v>#REF!</v>
      </c>
      <c r="I233" t="e">
        <f>物品!#REF!</f>
        <v>#REF!</v>
      </c>
      <c r="J233" t="e">
        <f>物品!#REF!</f>
        <v>#REF!</v>
      </c>
      <c r="K233" t="e">
        <f>物品!#REF!</f>
        <v>#REF!</v>
      </c>
      <c r="L233" t="e">
        <f>物品!#REF!</f>
        <v>#REF!</v>
      </c>
      <c r="M233" t="e">
        <f t="shared" si="42"/>
        <v>#REF!</v>
      </c>
      <c r="N233" t="e">
        <f>物品!#REF!</f>
        <v>#REF!</v>
      </c>
      <c r="O233" t="e">
        <f>物品!#REF!</f>
        <v>#REF!</v>
      </c>
      <c r="P233" t="e">
        <f>物品!#REF!</f>
        <v>#REF!</v>
      </c>
      <c r="Q233" t="e">
        <f>物品!#REF!</f>
        <v>#REF!</v>
      </c>
      <c r="R233" t="e">
        <f>物品!#REF!</f>
        <v>#REF!</v>
      </c>
      <c r="S233" t="e">
        <f>物品!#REF!</f>
        <v>#REF!</v>
      </c>
      <c r="T233" t="e">
        <f>物品!#REF!</f>
        <v>#REF!</v>
      </c>
      <c r="U233" t="e">
        <f>物品!#REF!</f>
        <v>#REF!</v>
      </c>
      <c r="V233" t="e">
        <f>物品!#REF!</f>
        <v>#REF!</v>
      </c>
      <c r="W233" t="e">
        <f>物品!#REF!</f>
        <v>#REF!</v>
      </c>
      <c r="X233" t="e">
        <f t="shared" si="43"/>
        <v>#REF!</v>
      </c>
      <c r="Y233" t="e">
        <f>物品!#REF!</f>
        <v>#REF!</v>
      </c>
      <c r="Z233" t="e">
        <f>物品!#REF!</f>
        <v>#REF!</v>
      </c>
      <c r="AA233" t="e">
        <f>物品!#REF!</f>
        <v>#REF!</v>
      </c>
      <c r="AB233" t="e">
        <f>物品!#REF!</f>
        <v>#REF!</v>
      </c>
      <c r="AC233" t="e">
        <f>物品!#REF!</f>
        <v>#REF!</v>
      </c>
      <c r="AD233" t="e">
        <f>物品!#REF!</f>
        <v>#REF!</v>
      </c>
      <c r="AE233" t="e">
        <f>物品!#REF!</f>
        <v>#REF!</v>
      </c>
      <c r="AF233" t="e">
        <f>物品!#REF!</f>
        <v>#REF!</v>
      </c>
      <c r="AG233" t="e">
        <f>物品!#REF!</f>
        <v>#REF!</v>
      </c>
      <c r="AH233" t="e">
        <f>物品!#REF!</f>
        <v>#REF!</v>
      </c>
      <c r="AI233" t="e">
        <f t="shared" si="44"/>
        <v>#REF!</v>
      </c>
      <c r="AJ233" t="e">
        <f>物品!#REF!</f>
        <v>#REF!</v>
      </c>
      <c r="AK233" t="e">
        <f>物品!#REF!</f>
        <v>#REF!</v>
      </c>
      <c r="AL233" t="e">
        <f>物品!#REF!</f>
        <v>#REF!</v>
      </c>
      <c r="AM233" t="e">
        <f>物品!#REF!</f>
        <v>#REF!</v>
      </c>
      <c r="AN233" t="e">
        <f>物品!#REF!</f>
        <v>#REF!</v>
      </c>
      <c r="AO233" t="e">
        <f>物品!#REF!</f>
        <v>#REF!</v>
      </c>
      <c r="AP233" t="e">
        <f>物品!#REF!</f>
        <v>#REF!</v>
      </c>
      <c r="AQ233" t="e">
        <f>物品!#REF!</f>
        <v>#REF!</v>
      </c>
      <c r="AR233" t="e">
        <f>物品!#REF!</f>
        <v>#REF!</v>
      </c>
      <c r="AS233" t="e">
        <f>物品!#REF!</f>
        <v>#REF!</v>
      </c>
      <c r="AT233" t="e">
        <f t="shared" si="45"/>
        <v>#REF!</v>
      </c>
      <c r="AU233" t="e">
        <f>物品!#REF!</f>
        <v>#REF!</v>
      </c>
      <c r="AV233" t="e">
        <f>物品!#REF!</f>
        <v>#REF!</v>
      </c>
      <c r="AW233" t="e">
        <f>物品!#REF!</f>
        <v>#REF!</v>
      </c>
      <c r="AX233" t="e">
        <f>物品!#REF!</f>
        <v>#REF!</v>
      </c>
      <c r="AY233" t="e">
        <f>物品!#REF!</f>
        <v>#REF!</v>
      </c>
      <c r="AZ233" t="e">
        <f>物品!#REF!</f>
        <v>#REF!</v>
      </c>
      <c r="BA233" t="e">
        <f>物品!#REF!</f>
        <v>#REF!</v>
      </c>
      <c r="BB233" t="e">
        <f>物品!#REF!</f>
        <v>#REF!</v>
      </c>
      <c r="BC233" t="e">
        <f>物品!#REF!</f>
        <v>#REF!</v>
      </c>
      <c r="BD233" t="e">
        <f>物品!#REF!</f>
        <v>#REF!</v>
      </c>
      <c r="BE233" t="e">
        <f t="shared" si="46"/>
        <v>#REF!</v>
      </c>
      <c r="BF233" t="e">
        <f>物品!#REF!</f>
        <v>#REF!</v>
      </c>
      <c r="BG233" t="e">
        <f>物品!#REF!</f>
        <v>#REF!</v>
      </c>
      <c r="BH233" t="e">
        <f>物品!#REF!</f>
        <v>#REF!</v>
      </c>
      <c r="BI233" t="e">
        <f>物品!#REF!</f>
        <v>#REF!</v>
      </c>
      <c r="BJ233" t="e">
        <f>物品!#REF!</f>
        <v>#REF!</v>
      </c>
      <c r="BK233" t="e">
        <f>物品!#REF!</f>
        <v>#REF!</v>
      </c>
      <c r="BL233" t="e">
        <f>物品!#REF!</f>
        <v>#REF!</v>
      </c>
      <c r="BM233" t="e">
        <f>物品!#REF!</f>
        <v>#REF!</v>
      </c>
      <c r="BN233" t="e">
        <f>物品!#REF!</f>
        <v>#REF!</v>
      </c>
      <c r="BO233" t="e">
        <f>物品!#REF!</f>
        <v>#REF!</v>
      </c>
      <c r="BP233" t="e">
        <f t="shared" si="47"/>
        <v>#REF!</v>
      </c>
      <c r="BQ233" t="e">
        <f>物品!#REF!</f>
        <v>#REF!</v>
      </c>
      <c r="BR233" t="e">
        <f>物品!#REF!</f>
        <v>#REF!</v>
      </c>
      <c r="BS233" t="e">
        <f>物品!#REF!</f>
        <v>#REF!</v>
      </c>
      <c r="BT233" t="e">
        <f>物品!#REF!</f>
        <v>#REF!</v>
      </c>
      <c r="BU233" t="e">
        <f>物品!#REF!</f>
        <v>#REF!</v>
      </c>
      <c r="BV233" t="e">
        <f>物品!#REF!</f>
        <v>#REF!</v>
      </c>
      <c r="BW233" t="e">
        <f>物品!#REF!</f>
        <v>#REF!</v>
      </c>
      <c r="BX233" t="e">
        <f>物品!#REF!</f>
        <v>#REF!</v>
      </c>
      <c r="BY233" t="e">
        <f>物品!#REF!</f>
        <v>#REF!</v>
      </c>
      <c r="BZ233" t="e">
        <f>物品!#REF!</f>
        <v>#REF!</v>
      </c>
      <c r="CA233" t="e">
        <f t="shared" si="48"/>
        <v>#REF!</v>
      </c>
      <c r="CB233" t="e">
        <f t="shared" si="49"/>
        <v>#REF!</v>
      </c>
      <c r="CC233" t="e">
        <f t="shared" si="50"/>
        <v>#REF!</v>
      </c>
      <c r="CD233" t="e">
        <f t="shared" si="51"/>
        <v>#REF!</v>
      </c>
      <c r="CE233" t="e">
        <f t="shared" si="52"/>
        <v>#REF!</v>
      </c>
      <c r="CF233" t="e">
        <f t="shared" si="53"/>
        <v>#REF!</v>
      </c>
      <c r="CG233" t="e">
        <f t="shared" si="54"/>
        <v>#REF!</v>
      </c>
      <c r="CH233" t="e">
        <f t="shared" si="55"/>
        <v>#REF!</v>
      </c>
    </row>
    <row r="234" spans="1:86">
      <c r="A234" t="e">
        <f>物品!#REF!</f>
        <v>#REF!</v>
      </c>
      <c r="B234" t="e">
        <f>物品!#REF!</f>
        <v>#REF!</v>
      </c>
      <c r="C234" t="e">
        <f>物品!#REF!</f>
        <v>#REF!</v>
      </c>
      <c r="D234" t="e">
        <f>物品!#REF!</f>
        <v>#REF!</v>
      </c>
      <c r="E234" t="e">
        <f>物品!#REF!</f>
        <v>#REF!</v>
      </c>
      <c r="F234" t="e">
        <f>物品!#REF!</f>
        <v>#REF!</v>
      </c>
      <c r="G234" t="e">
        <f>物品!#REF!</f>
        <v>#REF!</v>
      </c>
      <c r="H234" t="e">
        <f>物品!#REF!</f>
        <v>#REF!</v>
      </c>
      <c r="I234" t="e">
        <f>物品!#REF!</f>
        <v>#REF!</v>
      </c>
      <c r="J234" t="e">
        <f>物品!#REF!</f>
        <v>#REF!</v>
      </c>
      <c r="K234" t="e">
        <f>物品!#REF!</f>
        <v>#REF!</v>
      </c>
      <c r="L234" t="e">
        <f>物品!#REF!</f>
        <v>#REF!</v>
      </c>
      <c r="M234" t="e">
        <f t="shared" si="42"/>
        <v>#REF!</v>
      </c>
      <c r="N234" t="e">
        <f>物品!#REF!</f>
        <v>#REF!</v>
      </c>
      <c r="O234" t="e">
        <f>物品!#REF!</f>
        <v>#REF!</v>
      </c>
      <c r="P234" t="e">
        <f>物品!#REF!</f>
        <v>#REF!</v>
      </c>
      <c r="Q234" t="e">
        <f>物品!#REF!</f>
        <v>#REF!</v>
      </c>
      <c r="R234" t="e">
        <f>物品!#REF!</f>
        <v>#REF!</v>
      </c>
      <c r="S234" t="e">
        <f>物品!#REF!</f>
        <v>#REF!</v>
      </c>
      <c r="T234" t="e">
        <f>物品!#REF!</f>
        <v>#REF!</v>
      </c>
      <c r="U234" t="e">
        <f>物品!#REF!</f>
        <v>#REF!</v>
      </c>
      <c r="V234" t="e">
        <f>物品!#REF!</f>
        <v>#REF!</v>
      </c>
      <c r="W234" t="e">
        <f>物品!#REF!</f>
        <v>#REF!</v>
      </c>
      <c r="X234" t="e">
        <f t="shared" si="43"/>
        <v>#REF!</v>
      </c>
      <c r="Y234" t="e">
        <f>物品!#REF!</f>
        <v>#REF!</v>
      </c>
      <c r="Z234" t="e">
        <f>物品!#REF!</f>
        <v>#REF!</v>
      </c>
      <c r="AA234" t="e">
        <f>物品!#REF!</f>
        <v>#REF!</v>
      </c>
      <c r="AB234" t="e">
        <f>物品!#REF!</f>
        <v>#REF!</v>
      </c>
      <c r="AC234" t="e">
        <f>物品!#REF!</f>
        <v>#REF!</v>
      </c>
      <c r="AD234" t="e">
        <f>物品!#REF!</f>
        <v>#REF!</v>
      </c>
      <c r="AE234" t="e">
        <f>物品!#REF!</f>
        <v>#REF!</v>
      </c>
      <c r="AF234" t="e">
        <f>物品!#REF!</f>
        <v>#REF!</v>
      </c>
      <c r="AG234" t="e">
        <f>物品!#REF!</f>
        <v>#REF!</v>
      </c>
      <c r="AH234" t="e">
        <f>物品!#REF!</f>
        <v>#REF!</v>
      </c>
      <c r="AI234" t="e">
        <f t="shared" si="44"/>
        <v>#REF!</v>
      </c>
      <c r="AJ234" t="e">
        <f>物品!#REF!</f>
        <v>#REF!</v>
      </c>
      <c r="AK234" t="e">
        <f>物品!#REF!</f>
        <v>#REF!</v>
      </c>
      <c r="AL234" t="e">
        <f>物品!#REF!</f>
        <v>#REF!</v>
      </c>
      <c r="AM234" t="e">
        <f>物品!#REF!</f>
        <v>#REF!</v>
      </c>
      <c r="AN234" t="e">
        <f>物品!#REF!</f>
        <v>#REF!</v>
      </c>
      <c r="AO234" t="e">
        <f>物品!#REF!</f>
        <v>#REF!</v>
      </c>
      <c r="AP234" t="e">
        <f>物品!#REF!</f>
        <v>#REF!</v>
      </c>
      <c r="AQ234" t="e">
        <f>物品!#REF!</f>
        <v>#REF!</v>
      </c>
      <c r="AR234" t="e">
        <f>物品!#REF!</f>
        <v>#REF!</v>
      </c>
      <c r="AS234" t="e">
        <f>物品!#REF!</f>
        <v>#REF!</v>
      </c>
      <c r="AT234" t="e">
        <f t="shared" si="45"/>
        <v>#REF!</v>
      </c>
      <c r="AU234" t="e">
        <f>物品!#REF!</f>
        <v>#REF!</v>
      </c>
      <c r="AV234" t="e">
        <f>物品!#REF!</f>
        <v>#REF!</v>
      </c>
      <c r="AW234" t="e">
        <f>物品!#REF!</f>
        <v>#REF!</v>
      </c>
      <c r="AX234" t="e">
        <f>物品!#REF!</f>
        <v>#REF!</v>
      </c>
      <c r="AY234" t="e">
        <f>物品!#REF!</f>
        <v>#REF!</v>
      </c>
      <c r="AZ234" t="e">
        <f>物品!#REF!</f>
        <v>#REF!</v>
      </c>
      <c r="BA234" t="e">
        <f>物品!#REF!</f>
        <v>#REF!</v>
      </c>
      <c r="BB234" t="e">
        <f>物品!#REF!</f>
        <v>#REF!</v>
      </c>
      <c r="BC234" t="e">
        <f>物品!#REF!</f>
        <v>#REF!</v>
      </c>
      <c r="BD234" t="e">
        <f>物品!#REF!</f>
        <v>#REF!</v>
      </c>
      <c r="BE234" t="e">
        <f t="shared" si="46"/>
        <v>#REF!</v>
      </c>
      <c r="BF234" t="e">
        <f>物品!#REF!</f>
        <v>#REF!</v>
      </c>
      <c r="BG234" t="e">
        <f>物品!#REF!</f>
        <v>#REF!</v>
      </c>
      <c r="BH234" t="e">
        <f>物品!#REF!</f>
        <v>#REF!</v>
      </c>
      <c r="BI234" t="e">
        <f>物品!#REF!</f>
        <v>#REF!</v>
      </c>
      <c r="BJ234" t="e">
        <f>物品!#REF!</f>
        <v>#REF!</v>
      </c>
      <c r="BK234" t="e">
        <f>物品!#REF!</f>
        <v>#REF!</v>
      </c>
      <c r="BL234" t="e">
        <f>物品!#REF!</f>
        <v>#REF!</v>
      </c>
      <c r="BM234" t="e">
        <f>物品!#REF!</f>
        <v>#REF!</v>
      </c>
      <c r="BN234" t="e">
        <f>物品!#REF!</f>
        <v>#REF!</v>
      </c>
      <c r="BO234" t="e">
        <f>物品!#REF!</f>
        <v>#REF!</v>
      </c>
      <c r="BP234" t="e">
        <f t="shared" si="47"/>
        <v>#REF!</v>
      </c>
      <c r="BQ234" t="e">
        <f>物品!#REF!</f>
        <v>#REF!</v>
      </c>
      <c r="BR234" t="e">
        <f>物品!#REF!</f>
        <v>#REF!</v>
      </c>
      <c r="BS234" t="e">
        <f>物品!#REF!</f>
        <v>#REF!</v>
      </c>
      <c r="BT234" t="e">
        <f>物品!#REF!</f>
        <v>#REF!</v>
      </c>
      <c r="BU234" t="e">
        <f>物品!#REF!</f>
        <v>#REF!</v>
      </c>
      <c r="BV234" t="e">
        <f>物品!#REF!</f>
        <v>#REF!</v>
      </c>
      <c r="BW234" t="e">
        <f>物品!#REF!</f>
        <v>#REF!</v>
      </c>
      <c r="BX234" t="e">
        <f>物品!#REF!</f>
        <v>#REF!</v>
      </c>
      <c r="BY234" t="e">
        <f>物品!#REF!</f>
        <v>#REF!</v>
      </c>
      <c r="BZ234" t="e">
        <f>物品!#REF!</f>
        <v>#REF!</v>
      </c>
      <c r="CA234" t="e">
        <f t="shared" si="48"/>
        <v>#REF!</v>
      </c>
      <c r="CB234" t="e">
        <f t="shared" si="49"/>
        <v>#REF!</v>
      </c>
      <c r="CC234" t="e">
        <f t="shared" si="50"/>
        <v>#REF!</v>
      </c>
      <c r="CD234" t="e">
        <f t="shared" si="51"/>
        <v>#REF!</v>
      </c>
      <c r="CE234" t="e">
        <f t="shared" si="52"/>
        <v>#REF!</v>
      </c>
      <c r="CF234" t="e">
        <f t="shared" si="53"/>
        <v>#REF!</v>
      </c>
      <c r="CG234" t="e">
        <f t="shared" si="54"/>
        <v>#REF!</v>
      </c>
      <c r="CH234" t="e">
        <f t="shared" si="55"/>
        <v>#REF!</v>
      </c>
    </row>
    <row r="235" spans="1:86">
      <c r="A235" t="e">
        <f>物品!#REF!</f>
        <v>#REF!</v>
      </c>
      <c r="B235" t="e">
        <f>物品!#REF!</f>
        <v>#REF!</v>
      </c>
      <c r="C235" t="e">
        <f>物品!#REF!</f>
        <v>#REF!</v>
      </c>
      <c r="D235" t="e">
        <f>物品!#REF!</f>
        <v>#REF!</v>
      </c>
      <c r="E235" t="e">
        <f>物品!#REF!</f>
        <v>#REF!</v>
      </c>
      <c r="F235" t="e">
        <f>物品!#REF!</f>
        <v>#REF!</v>
      </c>
      <c r="G235" t="e">
        <f>物品!#REF!</f>
        <v>#REF!</v>
      </c>
      <c r="H235" t="e">
        <f>物品!#REF!</f>
        <v>#REF!</v>
      </c>
      <c r="I235" t="e">
        <f>物品!#REF!</f>
        <v>#REF!</v>
      </c>
      <c r="J235" t="e">
        <f>物品!#REF!</f>
        <v>#REF!</v>
      </c>
      <c r="K235" t="e">
        <f>物品!#REF!</f>
        <v>#REF!</v>
      </c>
      <c r="L235" t="e">
        <f>物品!#REF!</f>
        <v>#REF!</v>
      </c>
      <c r="M235" t="e">
        <f t="shared" si="42"/>
        <v>#REF!</v>
      </c>
      <c r="N235" t="e">
        <f>物品!#REF!</f>
        <v>#REF!</v>
      </c>
      <c r="O235" t="e">
        <f>物品!#REF!</f>
        <v>#REF!</v>
      </c>
      <c r="P235" t="e">
        <f>物品!#REF!</f>
        <v>#REF!</v>
      </c>
      <c r="Q235" t="e">
        <f>物品!#REF!</f>
        <v>#REF!</v>
      </c>
      <c r="R235" t="e">
        <f>物品!#REF!</f>
        <v>#REF!</v>
      </c>
      <c r="S235" t="e">
        <f>物品!#REF!</f>
        <v>#REF!</v>
      </c>
      <c r="T235" t="e">
        <f>物品!#REF!</f>
        <v>#REF!</v>
      </c>
      <c r="U235" t="e">
        <f>物品!#REF!</f>
        <v>#REF!</v>
      </c>
      <c r="V235" t="e">
        <f>物品!#REF!</f>
        <v>#REF!</v>
      </c>
      <c r="W235" t="e">
        <f>物品!#REF!</f>
        <v>#REF!</v>
      </c>
      <c r="X235" t="e">
        <f t="shared" si="43"/>
        <v>#REF!</v>
      </c>
      <c r="Y235" t="e">
        <f>物品!#REF!</f>
        <v>#REF!</v>
      </c>
      <c r="Z235" t="e">
        <f>物品!#REF!</f>
        <v>#REF!</v>
      </c>
      <c r="AA235" t="e">
        <f>物品!#REF!</f>
        <v>#REF!</v>
      </c>
      <c r="AB235" t="e">
        <f>物品!#REF!</f>
        <v>#REF!</v>
      </c>
      <c r="AC235" t="e">
        <f>物品!#REF!</f>
        <v>#REF!</v>
      </c>
      <c r="AD235" t="e">
        <f>物品!#REF!</f>
        <v>#REF!</v>
      </c>
      <c r="AE235" t="e">
        <f>物品!#REF!</f>
        <v>#REF!</v>
      </c>
      <c r="AF235" t="e">
        <f>物品!#REF!</f>
        <v>#REF!</v>
      </c>
      <c r="AG235" t="e">
        <f>物品!#REF!</f>
        <v>#REF!</v>
      </c>
      <c r="AH235" t="e">
        <f>物品!#REF!</f>
        <v>#REF!</v>
      </c>
      <c r="AI235" t="e">
        <f t="shared" si="44"/>
        <v>#REF!</v>
      </c>
      <c r="AJ235" t="e">
        <f>物品!#REF!</f>
        <v>#REF!</v>
      </c>
      <c r="AK235" t="e">
        <f>物品!#REF!</f>
        <v>#REF!</v>
      </c>
      <c r="AL235" t="e">
        <f>物品!#REF!</f>
        <v>#REF!</v>
      </c>
      <c r="AM235" t="e">
        <f>物品!#REF!</f>
        <v>#REF!</v>
      </c>
      <c r="AN235" t="e">
        <f>物品!#REF!</f>
        <v>#REF!</v>
      </c>
      <c r="AO235" t="e">
        <f>物品!#REF!</f>
        <v>#REF!</v>
      </c>
      <c r="AP235" t="e">
        <f>物品!#REF!</f>
        <v>#REF!</v>
      </c>
      <c r="AQ235" t="e">
        <f>物品!#REF!</f>
        <v>#REF!</v>
      </c>
      <c r="AR235" t="e">
        <f>物品!#REF!</f>
        <v>#REF!</v>
      </c>
      <c r="AS235" t="e">
        <f>物品!#REF!</f>
        <v>#REF!</v>
      </c>
      <c r="AT235" t="e">
        <f t="shared" si="45"/>
        <v>#REF!</v>
      </c>
      <c r="AU235" t="e">
        <f>物品!#REF!</f>
        <v>#REF!</v>
      </c>
      <c r="AV235" t="e">
        <f>物品!#REF!</f>
        <v>#REF!</v>
      </c>
      <c r="AW235" t="e">
        <f>物品!#REF!</f>
        <v>#REF!</v>
      </c>
      <c r="AX235" t="e">
        <f>物品!#REF!</f>
        <v>#REF!</v>
      </c>
      <c r="AY235" t="e">
        <f>物品!#REF!</f>
        <v>#REF!</v>
      </c>
      <c r="AZ235" t="e">
        <f>物品!#REF!</f>
        <v>#REF!</v>
      </c>
      <c r="BA235" t="e">
        <f>物品!#REF!</f>
        <v>#REF!</v>
      </c>
      <c r="BB235" t="e">
        <f>物品!#REF!</f>
        <v>#REF!</v>
      </c>
      <c r="BC235" t="e">
        <f>物品!#REF!</f>
        <v>#REF!</v>
      </c>
      <c r="BD235" t="e">
        <f>物品!#REF!</f>
        <v>#REF!</v>
      </c>
      <c r="BE235" t="e">
        <f t="shared" si="46"/>
        <v>#REF!</v>
      </c>
      <c r="BF235" t="e">
        <f>物品!#REF!</f>
        <v>#REF!</v>
      </c>
      <c r="BG235" t="e">
        <f>物品!#REF!</f>
        <v>#REF!</v>
      </c>
      <c r="BH235" t="e">
        <f>物品!#REF!</f>
        <v>#REF!</v>
      </c>
      <c r="BI235" t="e">
        <f>物品!#REF!</f>
        <v>#REF!</v>
      </c>
      <c r="BJ235" t="e">
        <f>物品!#REF!</f>
        <v>#REF!</v>
      </c>
      <c r="BK235" t="e">
        <f>物品!#REF!</f>
        <v>#REF!</v>
      </c>
      <c r="BL235" t="e">
        <f>物品!#REF!</f>
        <v>#REF!</v>
      </c>
      <c r="BM235" t="e">
        <f>物品!#REF!</f>
        <v>#REF!</v>
      </c>
      <c r="BN235" t="e">
        <f>物品!#REF!</f>
        <v>#REF!</v>
      </c>
      <c r="BO235" t="e">
        <f>物品!#REF!</f>
        <v>#REF!</v>
      </c>
      <c r="BP235" t="e">
        <f t="shared" si="47"/>
        <v>#REF!</v>
      </c>
      <c r="BQ235" t="e">
        <f>物品!#REF!</f>
        <v>#REF!</v>
      </c>
      <c r="BR235" t="e">
        <f>物品!#REF!</f>
        <v>#REF!</v>
      </c>
      <c r="BS235" t="e">
        <f>物品!#REF!</f>
        <v>#REF!</v>
      </c>
      <c r="BT235" t="e">
        <f>物品!#REF!</f>
        <v>#REF!</v>
      </c>
      <c r="BU235" t="e">
        <f>物品!#REF!</f>
        <v>#REF!</v>
      </c>
      <c r="BV235" t="e">
        <f>物品!#REF!</f>
        <v>#REF!</v>
      </c>
      <c r="BW235" t="e">
        <f>物品!#REF!</f>
        <v>#REF!</v>
      </c>
      <c r="BX235" t="e">
        <f>物品!#REF!</f>
        <v>#REF!</v>
      </c>
      <c r="BY235" t="e">
        <f>物品!#REF!</f>
        <v>#REF!</v>
      </c>
      <c r="BZ235" t="e">
        <f>物品!#REF!</f>
        <v>#REF!</v>
      </c>
      <c r="CA235" t="e">
        <f t="shared" si="48"/>
        <v>#REF!</v>
      </c>
      <c r="CB235" t="e">
        <f t="shared" si="49"/>
        <v>#REF!</v>
      </c>
      <c r="CC235" t="e">
        <f t="shared" si="50"/>
        <v>#REF!</v>
      </c>
      <c r="CD235" t="e">
        <f t="shared" si="51"/>
        <v>#REF!</v>
      </c>
      <c r="CE235" t="e">
        <f t="shared" si="52"/>
        <v>#REF!</v>
      </c>
      <c r="CF235" t="e">
        <f t="shared" si="53"/>
        <v>#REF!</v>
      </c>
      <c r="CG235" t="e">
        <f t="shared" si="54"/>
        <v>#REF!</v>
      </c>
      <c r="CH235" t="e">
        <f t="shared" si="55"/>
        <v>#REF!</v>
      </c>
    </row>
    <row r="236" spans="1:86">
      <c r="A236" t="e">
        <f>物品!#REF!</f>
        <v>#REF!</v>
      </c>
      <c r="B236" t="e">
        <f>物品!#REF!</f>
        <v>#REF!</v>
      </c>
      <c r="C236" t="e">
        <f>物品!#REF!</f>
        <v>#REF!</v>
      </c>
      <c r="D236" t="e">
        <f>物品!#REF!</f>
        <v>#REF!</v>
      </c>
      <c r="E236" t="e">
        <f>物品!#REF!</f>
        <v>#REF!</v>
      </c>
      <c r="F236" t="e">
        <f>物品!#REF!</f>
        <v>#REF!</v>
      </c>
      <c r="G236" t="e">
        <f>物品!#REF!</f>
        <v>#REF!</v>
      </c>
      <c r="H236" t="e">
        <f>物品!#REF!</f>
        <v>#REF!</v>
      </c>
      <c r="I236" t="e">
        <f>物品!#REF!</f>
        <v>#REF!</v>
      </c>
      <c r="J236" t="e">
        <f>物品!#REF!</f>
        <v>#REF!</v>
      </c>
      <c r="K236" t="e">
        <f>物品!#REF!</f>
        <v>#REF!</v>
      </c>
      <c r="L236" t="e">
        <f>物品!#REF!</f>
        <v>#REF!</v>
      </c>
      <c r="M236" t="e">
        <f t="shared" si="42"/>
        <v>#REF!</v>
      </c>
      <c r="N236" t="e">
        <f>物品!#REF!</f>
        <v>#REF!</v>
      </c>
      <c r="O236" t="e">
        <f>物品!#REF!</f>
        <v>#REF!</v>
      </c>
      <c r="P236" t="e">
        <f>物品!#REF!</f>
        <v>#REF!</v>
      </c>
      <c r="Q236" t="e">
        <f>物品!#REF!</f>
        <v>#REF!</v>
      </c>
      <c r="R236" t="e">
        <f>物品!#REF!</f>
        <v>#REF!</v>
      </c>
      <c r="S236" t="e">
        <f>物品!#REF!</f>
        <v>#REF!</v>
      </c>
      <c r="T236" t="e">
        <f>物品!#REF!</f>
        <v>#REF!</v>
      </c>
      <c r="U236" t="e">
        <f>物品!#REF!</f>
        <v>#REF!</v>
      </c>
      <c r="V236" t="e">
        <f>物品!#REF!</f>
        <v>#REF!</v>
      </c>
      <c r="W236" t="e">
        <f>物品!#REF!</f>
        <v>#REF!</v>
      </c>
      <c r="X236" t="e">
        <f t="shared" si="43"/>
        <v>#REF!</v>
      </c>
      <c r="Y236" t="e">
        <f>物品!#REF!</f>
        <v>#REF!</v>
      </c>
      <c r="Z236" t="e">
        <f>物品!#REF!</f>
        <v>#REF!</v>
      </c>
      <c r="AA236" t="e">
        <f>物品!#REF!</f>
        <v>#REF!</v>
      </c>
      <c r="AB236" t="e">
        <f>物品!#REF!</f>
        <v>#REF!</v>
      </c>
      <c r="AC236" t="e">
        <f>物品!#REF!</f>
        <v>#REF!</v>
      </c>
      <c r="AD236" t="e">
        <f>物品!#REF!</f>
        <v>#REF!</v>
      </c>
      <c r="AE236" t="e">
        <f>物品!#REF!</f>
        <v>#REF!</v>
      </c>
      <c r="AF236" t="e">
        <f>物品!#REF!</f>
        <v>#REF!</v>
      </c>
      <c r="AG236" t="e">
        <f>物品!#REF!</f>
        <v>#REF!</v>
      </c>
      <c r="AH236" t="e">
        <f>物品!#REF!</f>
        <v>#REF!</v>
      </c>
      <c r="AI236" t="e">
        <f t="shared" si="44"/>
        <v>#REF!</v>
      </c>
      <c r="AJ236" t="e">
        <f>物品!#REF!</f>
        <v>#REF!</v>
      </c>
      <c r="AK236" t="e">
        <f>物品!#REF!</f>
        <v>#REF!</v>
      </c>
      <c r="AL236" t="e">
        <f>物品!#REF!</f>
        <v>#REF!</v>
      </c>
      <c r="AM236" t="e">
        <f>物品!#REF!</f>
        <v>#REF!</v>
      </c>
      <c r="AN236" t="e">
        <f>物品!#REF!</f>
        <v>#REF!</v>
      </c>
      <c r="AO236" t="e">
        <f>物品!#REF!</f>
        <v>#REF!</v>
      </c>
      <c r="AP236" t="e">
        <f>物品!#REF!</f>
        <v>#REF!</v>
      </c>
      <c r="AQ236" t="e">
        <f>物品!#REF!</f>
        <v>#REF!</v>
      </c>
      <c r="AR236" t="e">
        <f>物品!#REF!</f>
        <v>#REF!</v>
      </c>
      <c r="AS236" t="e">
        <f>物品!#REF!</f>
        <v>#REF!</v>
      </c>
      <c r="AT236" t="e">
        <f t="shared" si="45"/>
        <v>#REF!</v>
      </c>
      <c r="AU236" t="e">
        <f>物品!#REF!</f>
        <v>#REF!</v>
      </c>
      <c r="AV236" t="e">
        <f>物品!#REF!</f>
        <v>#REF!</v>
      </c>
      <c r="AW236" t="e">
        <f>物品!#REF!</f>
        <v>#REF!</v>
      </c>
      <c r="AX236" t="e">
        <f>物品!#REF!</f>
        <v>#REF!</v>
      </c>
      <c r="AY236" t="e">
        <f>物品!#REF!</f>
        <v>#REF!</v>
      </c>
      <c r="AZ236" t="e">
        <f>物品!#REF!</f>
        <v>#REF!</v>
      </c>
      <c r="BA236" t="e">
        <f>物品!#REF!</f>
        <v>#REF!</v>
      </c>
      <c r="BB236" t="e">
        <f>物品!#REF!</f>
        <v>#REF!</v>
      </c>
      <c r="BC236" t="e">
        <f>物品!#REF!</f>
        <v>#REF!</v>
      </c>
      <c r="BD236" t="e">
        <f>物品!#REF!</f>
        <v>#REF!</v>
      </c>
      <c r="BE236" t="e">
        <f t="shared" si="46"/>
        <v>#REF!</v>
      </c>
      <c r="BF236" t="e">
        <f>物品!#REF!</f>
        <v>#REF!</v>
      </c>
      <c r="BG236" t="e">
        <f>物品!#REF!</f>
        <v>#REF!</v>
      </c>
      <c r="BH236" t="e">
        <f>物品!#REF!</f>
        <v>#REF!</v>
      </c>
      <c r="BI236" t="e">
        <f>物品!#REF!</f>
        <v>#REF!</v>
      </c>
      <c r="BJ236" t="e">
        <f>物品!#REF!</f>
        <v>#REF!</v>
      </c>
      <c r="BK236" t="e">
        <f>物品!#REF!</f>
        <v>#REF!</v>
      </c>
      <c r="BL236" t="e">
        <f>物品!#REF!</f>
        <v>#REF!</v>
      </c>
      <c r="BM236" t="e">
        <f>物品!#REF!</f>
        <v>#REF!</v>
      </c>
      <c r="BN236" t="e">
        <f>物品!#REF!</f>
        <v>#REF!</v>
      </c>
      <c r="BO236" t="e">
        <f>物品!#REF!</f>
        <v>#REF!</v>
      </c>
      <c r="BP236" t="e">
        <f t="shared" si="47"/>
        <v>#REF!</v>
      </c>
      <c r="BQ236" t="e">
        <f>物品!#REF!</f>
        <v>#REF!</v>
      </c>
      <c r="BR236" t="e">
        <f>物品!#REF!</f>
        <v>#REF!</v>
      </c>
      <c r="BS236" t="e">
        <f>物品!#REF!</f>
        <v>#REF!</v>
      </c>
      <c r="BT236" t="e">
        <f>物品!#REF!</f>
        <v>#REF!</v>
      </c>
      <c r="BU236" t="e">
        <f>物品!#REF!</f>
        <v>#REF!</v>
      </c>
      <c r="BV236" t="e">
        <f>物品!#REF!</f>
        <v>#REF!</v>
      </c>
      <c r="BW236" t="e">
        <f>物品!#REF!</f>
        <v>#REF!</v>
      </c>
      <c r="BX236" t="e">
        <f>物品!#REF!</f>
        <v>#REF!</v>
      </c>
      <c r="BY236" t="e">
        <f>物品!#REF!</f>
        <v>#REF!</v>
      </c>
      <c r="BZ236" t="e">
        <f>物品!#REF!</f>
        <v>#REF!</v>
      </c>
      <c r="CA236" t="e">
        <f t="shared" si="48"/>
        <v>#REF!</v>
      </c>
      <c r="CB236" t="e">
        <f t="shared" si="49"/>
        <v>#REF!</v>
      </c>
      <c r="CC236" t="e">
        <f t="shared" si="50"/>
        <v>#REF!</v>
      </c>
      <c r="CD236" t="e">
        <f t="shared" si="51"/>
        <v>#REF!</v>
      </c>
      <c r="CE236" t="e">
        <f t="shared" si="52"/>
        <v>#REF!</v>
      </c>
      <c r="CF236" t="e">
        <f t="shared" si="53"/>
        <v>#REF!</v>
      </c>
      <c r="CG236" t="e">
        <f t="shared" si="54"/>
        <v>#REF!</v>
      </c>
      <c r="CH236" t="e">
        <f t="shared" si="55"/>
        <v>#REF!</v>
      </c>
    </row>
    <row r="237" spans="1:86">
      <c r="A237" t="e">
        <f>物品!#REF!</f>
        <v>#REF!</v>
      </c>
      <c r="B237" t="e">
        <f>物品!#REF!</f>
        <v>#REF!</v>
      </c>
      <c r="C237" t="e">
        <f>物品!#REF!</f>
        <v>#REF!</v>
      </c>
      <c r="D237" t="e">
        <f>物品!#REF!</f>
        <v>#REF!</v>
      </c>
      <c r="E237" t="e">
        <f>物品!#REF!</f>
        <v>#REF!</v>
      </c>
      <c r="F237" t="e">
        <f>物品!#REF!</f>
        <v>#REF!</v>
      </c>
      <c r="G237" t="e">
        <f>物品!#REF!</f>
        <v>#REF!</v>
      </c>
      <c r="H237" t="e">
        <f>物品!#REF!</f>
        <v>#REF!</v>
      </c>
      <c r="I237" t="e">
        <f>物品!#REF!</f>
        <v>#REF!</v>
      </c>
      <c r="J237" t="e">
        <f>物品!#REF!</f>
        <v>#REF!</v>
      </c>
      <c r="K237" t="e">
        <f>物品!#REF!</f>
        <v>#REF!</v>
      </c>
      <c r="L237" t="e">
        <f>物品!#REF!</f>
        <v>#REF!</v>
      </c>
      <c r="M237" t="e">
        <f t="shared" si="42"/>
        <v>#REF!</v>
      </c>
      <c r="N237" t="e">
        <f>物品!#REF!</f>
        <v>#REF!</v>
      </c>
      <c r="O237" t="e">
        <f>物品!#REF!</f>
        <v>#REF!</v>
      </c>
      <c r="P237" t="e">
        <f>物品!#REF!</f>
        <v>#REF!</v>
      </c>
      <c r="Q237" t="e">
        <f>物品!#REF!</f>
        <v>#REF!</v>
      </c>
      <c r="R237" t="e">
        <f>物品!#REF!</f>
        <v>#REF!</v>
      </c>
      <c r="S237" t="e">
        <f>物品!#REF!</f>
        <v>#REF!</v>
      </c>
      <c r="T237" t="e">
        <f>物品!#REF!</f>
        <v>#REF!</v>
      </c>
      <c r="U237" t="e">
        <f>物品!#REF!</f>
        <v>#REF!</v>
      </c>
      <c r="V237" t="e">
        <f>物品!#REF!</f>
        <v>#REF!</v>
      </c>
      <c r="W237" t="e">
        <f>物品!#REF!</f>
        <v>#REF!</v>
      </c>
      <c r="X237" t="e">
        <f t="shared" si="43"/>
        <v>#REF!</v>
      </c>
      <c r="Y237" t="e">
        <f>物品!#REF!</f>
        <v>#REF!</v>
      </c>
      <c r="Z237" t="e">
        <f>物品!#REF!</f>
        <v>#REF!</v>
      </c>
      <c r="AA237" t="e">
        <f>物品!#REF!</f>
        <v>#REF!</v>
      </c>
      <c r="AB237" t="e">
        <f>物品!#REF!</f>
        <v>#REF!</v>
      </c>
      <c r="AC237" t="e">
        <f>物品!#REF!</f>
        <v>#REF!</v>
      </c>
      <c r="AD237" t="e">
        <f>物品!#REF!</f>
        <v>#REF!</v>
      </c>
      <c r="AE237" t="e">
        <f>物品!#REF!</f>
        <v>#REF!</v>
      </c>
      <c r="AF237" t="e">
        <f>物品!#REF!</f>
        <v>#REF!</v>
      </c>
      <c r="AG237" t="e">
        <f>物品!#REF!</f>
        <v>#REF!</v>
      </c>
      <c r="AH237" t="e">
        <f>物品!#REF!</f>
        <v>#REF!</v>
      </c>
      <c r="AI237" t="e">
        <f t="shared" si="44"/>
        <v>#REF!</v>
      </c>
      <c r="AJ237" t="e">
        <f>物品!#REF!</f>
        <v>#REF!</v>
      </c>
      <c r="AK237" t="e">
        <f>物品!#REF!</f>
        <v>#REF!</v>
      </c>
      <c r="AL237" t="e">
        <f>物品!#REF!</f>
        <v>#REF!</v>
      </c>
      <c r="AM237" t="e">
        <f>物品!#REF!</f>
        <v>#REF!</v>
      </c>
      <c r="AN237" t="e">
        <f>物品!#REF!</f>
        <v>#REF!</v>
      </c>
      <c r="AO237" t="e">
        <f>物品!#REF!</f>
        <v>#REF!</v>
      </c>
      <c r="AP237" t="e">
        <f>物品!#REF!</f>
        <v>#REF!</v>
      </c>
      <c r="AQ237" t="e">
        <f>物品!#REF!</f>
        <v>#REF!</v>
      </c>
      <c r="AR237" t="e">
        <f>物品!#REF!</f>
        <v>#REF!</v>
      </c>
      <c r="AS237" t="e">
        <f>物品!#REF!</f>
        <v>#REF!</v>
      </c>
      <c r="AT237" t="e">
        <f t="shared" si="45"/>
        <v>#REF!</v>
      </c>
      <c r="AU237" t="e">
        <f>物品!#REF!</f>
        <v>#REF!</v>
      </c>
      <c r="AV237" t="e">
        <f>物品!#REF!</f>
        <v>#REF!</v>
      </c>
      <c r="AW237" t="e">
        <f>物品!#REF!</f>
        <v>#REF!</v>
      </c>
      <c r="AX237" t="e">
        <f>物品!#REF!</f>
        <v>#REF!</v>
      </c>
      <c r="AY237" t="e">
        <f>物品!#REF!</f>
        <v>#REF!</v>
      </c>
      <c r="AZ237" t="e">
        <f>物品!#REF!</f>
        <v>#REF!</v>
      </c>
      <c r="BA237" t="e">
        <f>物品!#REF!</f>
        <v>#REF!</v>
      </c>
      <c r="BB237" t="e">
        <f>物品!#REF!</f>
        <v>#REF!</v>
      </c>
      <c r="BC237" t="e">
        <f>物品!#REF!</f>
        <v>#REF!</v>
      </c>
      <c r="BD237" t="e">
        <f>物品!#REF!</f>
        <v>#REF!</v>
      </c>
      <c r="BE237" t="e">
        <f t="shared" si="46"/>
        <v>#REF!</v>
      </c>
      <c r="BF237" t="e">
        <f>物品!#REF!</f>
        <v>#REF!</v>
      </c>
      <c r="BG237" t="e">
        <f>物品!#REF!</f>
        <v>#REF!</v>
      </c>
      <c r="BH237" t="e">
        <f>物品!#REF!</f>
        <v>#REF!</v>
      </c>
      <c r="BI237" t="e">
        <f>物品!#REF!</f>
        <v>#REF!</v>
      </c>
      <c r="BJ237" t="e">
        <f>物品!#REF!</f>
        <v>#REF!</v>
      </c>
      <c r="BK237" t="e">
        <f>物品!#REF!</f>
        <v>#REF!</v>
      </c>
      <c r="BL237" t="e">
        <f>物品!#REF!</f>
        <v>#REF!</v>
      </c>
      <c r="BM237" t="e">
        <f>物品!#REF!</f>
        <v>#REF!</v>
      </c>
      <c r="BN237" t="e">
        <f>物品!#REF!</f>
        <v>#REF!</v>
      </c>
      <c r="BO237" t="e">
        <f>物品!#REF!</f>
        <v>#REF!</v>
      </c>
      <c r="BP237" t="e">
        <f t="shared" si="47"/>
        <v>#REF!</v>
      </c>
      <c r="BQ237" t="e">
        <f>物品!#REF!</f>
        <v>#REF!</v>
      </c>
      <c r="BR237" t="e">
        <f>物品!#REF!</f>
        <v>#REF!</v>
      </c>
      <c r="BS237" t="e">
        <f>物品!#REF!</f>
        <v>#REF!</v>
      </c>
      <c r="BT237" t="e">
        <f>物品!#REF!</f>
        <v>#REF!</v>
      </c>
      <c r="BU237" t="e">
        <f>物品!#REF!</f>
        <v>#REF!</v>
      </c>
      <c r="BV237" t="e">
        <f>物品!#REF!</f>
        <v>#REF!</v>
      </c>
      <c r="BW237" t="e">
        <f>物品!#REF!</f>
        <v>#REF!</v>
      </c>
      <c r="BX237" t="e">
        <f>物品!#REF!</f>
        <v>#REF!</v>
      </c>
      <c r="BY237" t="e">
        <f>物品!#REF!</f>
        <v>#REF!</v>
      </c>
      <c r="BZ237" t="e">
        <f>物品!#REF!</f>
        <v>#REF!</v>
      </c>
      <c r="CA237" t="e">
        <f t="shared" si="48"/>
        <v>#REF!</v>
      </c>
      <c r="CB237" t="e">
        <f t="shared" si="49"/>
        <v>#REF!</v>
      </c>
      <c r="CC237" t="e">
        <f t="shared" si="50"/>
        <v>#REF!</v>
      </c>
      <c r="CD237" t="e">
        <f t="shared" si="51"/>
        <v>#REF!</v>
      </c>
      <c r="CE237" t="e">
        <f t="shared" si="52"/>
        <v>#REF!</v>
      </c>
      <c r="CF237" t="e">
        <f t="shared" si="53"/>
        <v>#REF!</v>
      </c>
      <c r="CG237" t="e">
        <f t="shared" si="54"/>
        <v>#REF!</v>
      </c>
      <c r="CH237" t="e">
        <f t="shared" si="55"/>
        <v>#REF!</v>
      </c>
    </row>
    <row r="238" spans="1:86">
      <c r="A238" t="e">
        <f>物品!#REF!</f>
        <v>#REF!</v>
      </c>
      <c r="B238" t="e">
        <f>物品!#REF!</f>
        <v>#REF!</v>
      </c>
      <c r="C238" t="e">
        <f>物品!#REF!</f>
        <v>#REF!</v>
      </c>
      <c r="D238" t="e">
        <f>物品!#REF!</f>
        <v>#REF!</v>
      </c>
      <c r="E238" t="e">
        <f>物品!#REF!</f>
        <v>#REF!</v>
      </c>
      <c r="F238" t="e">
        <f>物品!#REF!</f>
        <v>#REF!</v>
      </c>
      <c r="G238" t="e">
        <f>物品!#REF!</f>
        <v>#REF!</v>
      </c>
      <c r="H238" t="e">
        <f>物品!#REF!</f>
        <v>#REF!</v>
      </c>
      <c r="I238" t="e">
        <f>物品!#REF!</f>
        <v>#REF!</v>
      </c>
      <c r="J238" t="e">
        <f>物品!#REF!</f>
        <v>#REF!</v>
      </c>
      <c r="K238" t="e">
        <f>物品!#REF!</f>
        <v>#REF!</v>
      </c>
      <c r="L238" t="e">
        <f>物品!#REF!</f>
        <v>#REF!</v>
      </c>
      <c r="M238" t="e">
        <f t="shared" si="42"/>
        <v>#REF!</v>
      </c>
      <c r="N238" t="e">
        <f>物品!#REF!</f>
        <v>#REF!</v>
      </c>
      <c r="O238" t="e">
        <f>物品!#REF!</f>
        <v>#REF!</v>
      </c>
      <c r="P238" t="e">
        <f>物品!#REF!</f>
        <v>#REF!</v>
      </c>
      <c r="Q238" t="e">
        <f>物品!#REF!</f>
        <v>#REF!</v>
      </c>
      <c r="R238" t="e">
        <f>物品!#REF!</f>
        <v>#REF!</v>
      </c>
      <c r="S238" t="e">
        <f>物品!#REF!</f>
        <v>#REF!</v>
      </c>
      <c r="T238" t="e">
        <f>物品!#REF!</f>
        <v>#REF!</v>
      </c>
      <c r="U238" t="e">
        <f>物品!#REF!</f>
        <v>#REF!</v>
      </c>
      <c r="V238" t="e">
        <f>物品!#REF!</f>
        <v>#REF!</v>
      </c>
      <c r="W238" t="e">
        <f>物品!#REF!</f>
        <v>#REF!</v>
      </c>
      <c r="X238" t="e">
        <f t="shared" si="43"/>
        <v>#REF!</v>
      </c>
      <c r="Y238" t="e">
        <f>物品!#REF!</f>
        <v>#REF!</v>
      </c>
      <c r="Z238" t="e">
        <f>物品!#REF!</f>
        <v>#REF!</v>
      </c>
      <c r="AA238" t="e">
        <f>物品!#REF!</f>
        <v>#REF!</v>
      </c>
      <c r="AB238" t="e">
        <f>物品!#REF!</f>
        <v>#REF!</v>
      </c>
      <c r="AC238" t="e">
        <f>物品!#REF!</f>
        <v>#REF!</v>
      </c>
      <c r="AD238" t="e">
        <f>物品!#REF!</f>
        <v>#REF!</v>
      </c>
      <c r="AE238" t="e">
        <f>物品!#REF!</f>
        <v>#REF!</v>
      </c>
      <c r="AF238" t="e">
        <f>物品!#REF!</f>
        <v>#REF!</v>
      </c>
      <c r="AG238" t="e">
        <f>物品!#REF!</f>
        <v>#REF!</v>
      </c>
      <c r="AH238" t="e">
        <f>物品!#REF!</f>
        <v>#REF!</v>
      </c>
      <c r="AI238" t="e">
        <f t="shared" si="44"/>
        <v>#REF!</v>
      </c>
      <c r="AJ238" t="e">
        <f>物品!#REF!</f>
        <v>#REF!</v>
      </c>
      <c r="AK238" t="e">
        <f>物品!#REF!</f>
        <v>#REF!</v>
      </c>
      <c r="AL238" t="e">
        <f>物品!#REF!</f>
        <v>#REF!</v>
      </c>
      <c r="AM238" t="e">
        <f>物品!#REF!</f>
        <v>#REF!</v>
      </c>
      <c r="AN238" t="e">
        <f>物品!#REF!</f>
        <v>#REF!</v>
      </c>
      <c r="AO238" t="e">
        <f>物品!#REF!</f>
        <v>#REF!</v>
      </c>
      <c r="AP238" t="e">
        <f>物品!#REF!</f>
        <v>#REF!</v>
      </c>
      <c r="AQ238" t="e">
        <f>物品!#REF!</f>
        <v>#REF!</v>
      </c>
      <c r="AR238" t="e">
        <f>物品!#REF!</f>
        <v>#REF!</v>
      </c>
      <c r="AS238" t="e">
        <f>物品!#REF!</f>
        <v>#REF!</v>
      </c>
      <c r="AT238" t="e">
        <f t="shared" si="45"/>
        <v>#REF!</v>
      </c>
      <c r="AU238" t="e">
        <f>物品!#REF!</f>
        <v>#REF!</v>
      </c>
      <c r="AV238" t="e">
        <f>物品!#REF!</f>
        <v>#REF!</v>
      </c>
      <c r="AW238" t="e">
        <f>物品!#REF!</f>
        <v>#REF!</v>
      </c>
      <c r="AX238" t="e">
        <f>物品!#REF!</f>
        <v>#REF!</v>
      </c>
      <c r="AY238" t="e">
        <f>物品!#REF!</f>
        <v>#REF!</v>
      </c>
      <c r="AZ238" t="e">
        <f>物品!#REF!</f>
        <v>#REF!</v>
      </c>
      <c r="BA238" t="e">
        <f>物品!#REF!</f>
        <v>#REF!</v>
      </c>
      <c r="BB238" t="e">
        <f>物品!#REF!</f>
        <v>#REF!</v>
      </c>
      <c r="BC238" t="e">
        <f>物品!#REF!</f>
        <v>#REF!</v>
      </c>
      <c r="BD238" t="e">
        <f>物品!#REF!</f>
        <v>#REF!</v>
      </c>
      <c r="BE238" t="e">
        <f t="shared" si="46"/>
        <v>#REF!</v>
      </c>
      <c r="BF238" t="e">
        <f>物品!#REF!</f>
        <v>#REF!</v>
      </c>
      <c r="BG238" t="e">
        <f>物品!#REF!</f>
        <v>#REF!</v>
      </c>
      <c r="BH238" t="e">
        <f>物品!#REF!</f>
        <v>#REF!</v>
      </c>
      <c r="BI238" t="e">
        <f>物品!#REF!</f>
        <v>#REF!</v>
      </c>
      <c r="BJ238" t="e">
        <f>物品!#REF!</f>
        <v>#REF!</v>
      </c>
      <c r="BK238" t="e">
        <f>物品!#REF!</f>
        <v>#REF!</v>
      </c>
      <c r="BL238" t="e">
        <f>物品!#REF!</f>
        <v>#REF!</v>
      </c>
      <c r="BM238" t="e">
        <f>物品!#REF!</f>
        <v>#REF!</v>
      </c>
      <c r="BN238" t="e">
        <f>物品!#REF!</f>
        <v>#REF!</v>
      </c>
      <c r="BO238" t="e">
        <f>物品!#REF!</f>
        <v>#REF!</v>
      </c>
      <c r="BP238" t="e">
        <f t="shared" si="47"/>
        <v>#REF!</v>
      </c>
      <c r="BQ238" t="e">
        <f>物品!#REF!</f>
        <v>#REF!</v>
      </c>
      <c r="BR238" t="e">
        <f>物品!#REF!</f>
        <v>#REF!</v>
      </c>
      <c r="BS238" t="e">
        <f>物品!#REF!</f>
        <v>#REF!</v>
      </c>
      <c r="BT238" t="e">
        <f>物品!#REF!</f>
        <v>#REF!</v>
      </c>
      <c r="BU238" t="e">
        <f>物品!#REF!</f>
        <v>#REF!</v>
      </c>
      <c r="BV238" t="e">
        <f>物品!#REF!</f>
        <v>#REF!</v>
      </c>
      <c r="BW238" t="e">
        <f>物品!#REF!</f>
        <v>#REF!</v>
      </c>
      <c r="BX238" t="e">
        <f>物品!#REF!</f>
        <v>#REF!</v>
      </c>
      <c r="BY238" t="e">
        <f>物品!#REF!</f>
        <v>#REF!</v>
      </c>
      <c r="BZ238" t="e">
        <f>物品!#REF!</f>
        <v>#REF!</v>
      </c>
      <c r="CA238" t="e">
        <f t="shared" si="48"/>
        <v>#REF!</v>
      </c>
      <c r="CB238" t="e">
        <f t="shared" si="49"/>
        <v>#REF!</v>
      </c>
      <c r="CC238" t="e">
        <f t="shared" si="50"/>
        <v>#REF!</v>
      </c>
      <c r="CD238" t="e">
        <f t="shared" si="51"/>
        <v>#REF!</v>
      </c>
      <c r="CE238" t="e">
        <f t="shared" si="52"/>
        <v>#REF!</v>
      </c>
      <c r="CF238" t="e">
        <f t="shared" si="53"/>
        <v>#REF!</v>
      </c>
      <c r="CG238" t="e">
        <f t="shared" si="54"/>
        <v>#REF!</v>
      </c>
      <c r="CH238" t="e">
        <f t="shared" si="55"/>
        <v>#REF!</v>
      </c>
    </row>
    <row r="239" spans="1:86">
      <c r="A239" t="e">
        <f>物品!#REF!</f>
        <v>#REF!</v>
      </c>
      <c r="B239" t="e">
        <f>物品!#REF!</f>
        <v>#REF!</v>
      </c>
      <c r="C239" t="e">
        <f>物品!#REF!</f>
        <v>#REF!</v>
      </c>
      <c r="D239" t="e">
        <f>物品!#REF!</f>
        <v>#REF!</v>
      </c>
      <c r="E239" t="e">
        <f>物品!#REF!</f>
        <v>#REF!</v>
      </c>
      <c r="F239" t="e">
        <f>物品!#REF!</f>
        <v>#REF!</v>
      </c>
      <c r="G239" t="e">
        <f>物品!#REF!</f>
        <v>#REF!</v>
      </c>
      <c r="H239" t="e">
        <f>物品!#REF!</f>
        <v>#REF!</v>
      </c>
      <c r="I239" t="e">
        <f>物品!#REF!</f>
        <v>#REF!</v>
      </c>
      <c r="J239" t="e">
        <f>物品!#REF!</f>
        <v>#REF!</v>
      </c>
      <c r="K239" t="e">
        <f>物品!#REF!</f>
        <v>#REF!</v>
      </c>
      <c r="L239" t="e">
        <f>物品!#REF!</f>
        <v>#REF!</v>
      </c>
      <c r="M239" t="e">
        <f t="shared" si="42"/>
        <v>#REF!</v>
      </c>
      <c r="N239" t="e">
        <f>物品!#REF!</f>
        <v>#REF!</v>
      </c>
      <c r="O239" t="e">
        <f>物品!#REF!</f>
        <v>#REF!</v>
      </c>
      <c r="P239" t="e">
        <f>物品!#REF!</f>
        <v>#REF!</v>
      </c>
      <c r="Q239" t="e">
        <f>物品!#REF!</f>
        <v>#REF!</v>
      </c>
      <c r="R239" t="e">
        <f>物品!#REF!</f>
        <v>#REF!</v>
      </c>
      <c r="S239" t="e">
        <f>物品!#REF!</f>
        <v>#REF!</v>
      </c>
      <c r="T239" t="e">
        <f>物品!#REF!</f>
        <v>#REF!</v>
      </c>
      <c r="U239" t="e">
        <f>物品!#REF!</f>
        <v>#REF!</v>
      </c>
      <c r="V239" t="e">
        <f>物品!#REF!</f>
        <v>#REF!</v>
      </c>
      <c r="W239" t="e">
        <f>物品!#REF!</f>
        <v>#REF!</v>
      </c>
      <c r="X239" t="e">
        <f t="shared" si="43"/>
        <v>#REF!</v>
      </c>
      <c r="Y239" t="e">
        <f>物品!#REF!</f>
        <v>#REF!</v>
      </c>
      <c r="Z239" t="e">
        <f>物品!#REF!</f>
        <v>#REF!</v>
      </c>
      <c r="AA239" t="e">
        <f>物品!#REF!</f>
        <v>#REF!</v>
      </c>
      <c r="AB239" t="e">
        <f>物品!#REF!</f>
        <v>#REF!</v>
      </c>
      <c r="AC239" t="e">
        <f>物品!#REF!</f>
        <v>#REF!</v>
      </c>
      <c r="AD239" t="e">
        <f>物品!#REF!</f>
        <v>#REF!</v>
      </c>
      <c r="AE239" t="e">
        <f>物品!#REF!</f>
        <v>#REF!</v>
      </c>
      <c r="AF239" t="e">
        <f>物品!#REF!</f>
        <v>#REF!</v>
      </c>
      <c r="AG239" t="e">
        <f>物品!#REF!</f>
        <v>#REF!</v>
      </c>
      <c r="AH239" t="e">
        <f>物品!#REF!</f>
        <v>#REF!</v>
      </c>
      <c r="AI239" t="e">
        <f t="shared" si="44"/>
        <v>#REF!</v>
      </c>
      <c r="AJ239" t="e">
        <f>物品!#REF!</f>
        <v>#REF!</v>
      </c>
      <c r="AK239" t="e">
        <f>物品!#REF!</f>
        <v>#REF!</v>
      </c>
      <c r="AL239" t="e">
        <f>物品!#REF!</f>
        <v>#REF!</v>
      </c>
      <c r="AM239" t="e">
        <f>物品!#REF!</f>
        <v>#REF!</v>
      </c>
      <c r="AN239" t="e">
        <f>物品!#REF!</f>
        <v>#REF!</v>
      </c>
      <c r="AO239" t="e">
        <f>物品!#REF!</f>
        <v>#REF!</v>
      </c>
      <c r="AP239" t="e">
        <f>物品!#REF!</f>
        <v>#REF!</v>
      </c>
      <c r="AQ239" t="e">
        <f>物品!#REF!</f>
        <v>#REF!</v>
      </c>
      <c r="AR239" t="e">
        <f>物品!#REF!</f>
        <v>#REF!</v>
      </c>
      <c r="AS239" t="e">
        <f>物品!#REF!</f>
        <v>#REF!</v>
      </c>
      <c r="AT239" t="e">
        <f t="shared" si="45"/>
        <v>#REF!</v>
      </c>
      <c r="AU239" t="e">
        <f>物品!#REF!</f>
        <v>#REF!</v>
      </c>
      <c r="AV239" t="e">
        <f>物品!#REF!</f>
        <v>#REF!</v>
      </c>
      <c r="AW239" t="e">
        <f>物品!#REF!</f>
        <v>#REF!</v>
      </c>
      <c r="AX239" t="e">
        <f>物品!#REF!</f>
        <v>#REF!</v>
      </c>
      <c r="AY239" t="e">
        <f>物品!#REF!</f>
        <v>#REF!</v>
      </c>
      <c r="AZ239" t="e">
        <f>物品!#REF!</f>
        <v>#REF!</v>
      </c>
      <c r="BA239" t="e">
        <f>物品!#REF!</f>
        <v>#REF!</v>
      </c>
      <c r="BB239" t="e">
        <f>物品!#REF!</f>
        <v>#REF!</v>
      </c>
      <c r="BC239" t="e">
        <f>物品!#REF!</f>
        <v>#REF!</v>
      </c>
      <c r="BD239" t="e">
        <f>物品!#REF!</f>
        <v>#REF!</v>
      </c>
      <c r="BE239" t="e">
        <f t="shared" si="46"/>
        <v>#REF!</v>
      </c>
      <c r="BF239" t="e">
        <f>物品!#REF!</f>
        <v>#REF!</v>
      </c>
      <c r="BG239" t="e">
        <f>物品!#REF!</f>
        <v>#REF!</v>
      </c>
      <c r="BH239" t="e">
        <f>物品!#REF!</f>
        <v>#REF!</v>
      </c>
      <c r="BI239" t="e">
        <f>物品!#REF!</f>
        <v>#REF!</v>
      </c>
      <c r="BJ239" t="e">
        <f>物品!#REF!</f>
        <v>#REF!</v>
      </c>
      <c r="BK239" t="e">
        <f>物品!#REF!</f>
        <v>#REF!</v>
      </c>
      <c r="BL239" t="e">
        <f>物品!#REF!</f>
        <v>#REF!</v>
      </c>
      <c r="BM239" t="e">
        <f>物品!#REF!</f>
        <v>#REF!</v>
      </c>
      <c r="BN239" t="e">
        <f>物品!#REF!</f>
        <v>#REF!</v>
      </c>
      <c r="BO239" t="e">
        <f>物品!#REF!</f>
        <v>#REF!</v>
      </c>
      <c r="BP239" t="e">
        <f t="shared" si="47"/>
        <v>#REF!</v>
      </c>
      <c r="BQ239" t="e">
        <f>物品!#REF!</f>
        <v>#REF!</v>
      </c>
      <c r="BR239" t="e">
        <f>物品!#REF!</f>
        <v>#REF!</v>
      </c>
      <c r="BS239" t="e">
        <f>物品!#REF!</f>
        <v>#REF!</v>
      </c>
      <c r="BT239" t="e">
        <f>物品!#REF!</f>
        <v>#REF!</v>
      </c>
      <c r="BU239" t="e">
        <f>物品!#REF!</f>
        <v>#REF!</v>
      </c>
      <c r="BV239" t="e">
        <f>物品!#REF!</f>
        <v>#REF!</v>
      </c>
      <c r="BW239" t="e">
        <f>物品!#REF!</f>
        <v>#REF!</v>
      </c>
      <c r="BX239" t="e">
        <f>物品!#REF!</f>
        <v>#REF!</v>
      </c>
      <c r="BY239" t="e">
        <f>物品!#REF!</f>
        <v>#REF!</v>
      </c>
      <c r="BZ239" t="e">
        <f>物品!#REF!</f>
        <v>#REF!</v>
      </c>
      <c r="CA239" t="e">
        <f t="shared" si="48"/>
        <v>#REF!</v>
      </c>
      <c r="CB239" t="e">
        <f t="shared" si="49"/>
        <v>#REF!</v>
      </c>
      <c r="CC239" t="e">
        <f t="shared" si="50"/>
        <v>#REF!</v>
      </c>
      <c r="CD239" t="e">
        <f t="shared" si="51"/>
        <v>#REF!</v>
      </c>
      <c r="CE239" t="e">
        <f t="shared" si="52"/>
        <v>#REF!</v>
      </c>
      <c r="CF239" t="e">
        <f t="shared" si="53"/>
        <v>#REF!</v>
      </c>
      <c r="CG239" t="e">
        <f t="shared" si="54"/>
        <v>#REF!</v>
      </c>
      <c r="CH239" t="e">
        <f t="shared" si="55"/>
        <v>#REF!</v>
      </c>
    </row>
    <row r="240" spans="1:86">
      <c r="A240" t="e">
        <f>物品!#REF!</f>
        <v>#REF!</v>
      </c>
      <c r="B240" t="e">
        <f>物品!#REF!</f>
        <v>#REF!</v>
      </c>
      <c r="C240" t="e">
        <f>物品!#REF!</f>
        <v>#REF!</v>
      </c>
      <c r="D240" t="e">
        <f>物品!#REF!</f>
        <v>#REF!</v>
      </c>
      <c r="E240" t="e">
        <f>物品!#REF!</f>
        <v>#REF!</v>
      </c>
      <c r="F240" t="e">
        <f>物品!#REF!</f>
        <v>#REF!</v>
      </c>
      <c r="G240" t="e">
        <f>物品!#REF!</f>
        <v>#REF!</v>
      </c>
      <c r="H240" t="e">
        <f>物品!#REF!</f>
        <v>#REF!</v>
      </c>
      <c r="I240" t="e">
        <f>物品!#REF!</f>
        <v>#REF!</v>
      </c>
      <c r="J240" t="e">
        <f>物品!#REF!</f>
        <v>#REF!</v>
      </c>
      <c r="K240" t="e">
        <f>物品!#REF!</f>
        <v>#REF!</v>
      </c>
      <c r="L240" t="e">
        <f>物品!#REF!</f>
        <v>#REF!</v>
      </c>
      <c r="M240" t="e">
        <f t="shared" si="42"/>
        <v>#REF!</v>
      </c>
      <c r="N240" t="e">
        <f>物品!#REF!</f>
        <v>#REF!</v>
      </c>
      <c r="O240" t="e">
        <f>物品!#REF!</f>
        <v>#REF!</v>
      </c>
      <c r="P240" t="e">
        <f>物品!#REF!</f>
        <v>#REF!</v>
      </c>
      <c r="Q240" t="e">
        <f>物品!#REF!</f>
        <v>#REF!</v>
      </c>
      <c r="R240" t="e">
        <f>物品!#REF!</f>
        <v>#REF!</v>
      </c>
      <c r="S240" t="e">
        <f>物品!#REF!</f>
        <v>#REF!</v>
      </c>
      <c r="T240" t="e">
        <f>物品!#REF!</f>
        <v>#REF!</v>
      </c>
      <c r="U240" t="e">
        <f>物品!#REF!</f>
        <v>#REF!</v>
      </c>
      <c r="V240" t="e">
        <f>物品!#REF!</f>
        <v>#REF!</v>
      </c>
      <c r="W240" t="e">
        <f>物品!#REF!</f>
        <v>#REF!</v>
      </c>
      <c r="X240" t="e">
        <f t="shared" si="43"/>
        <v>#REF!</v>
      </c>
      <c r="Y240" t="e">
        <f>物品!#REF!</f>
        <v>#REF!</v>
      </c>
      <c r="Z240" t="e">
        <f>物品!#REF!</f>
        <v>#REF!</v>
      </c>
      <c r="AA240" t="e">
        <f>物品!#REF!</f>
        <v>#REF!</v>
      </c>
      <c r="AB240" t="e">
        <f>物品!#REF!</f>
        <v>#REF!</v>
      </c>
      <c r="AC240" t="e">
        <f>物品!#REF!</f>
        <v>#REF!</v>
      </c>
      <c r="AD240" t="e">
        <f>物品!#REF!</f>
        <v>#REF!</v>
      </c>
      <c r="AE240" t="e">
        <f>物品!#REF!</f>
        <v>#REF!</v>
      </c>
      <c r="AF240" t="e">
        <f>物品!#REF!</f>
        <v>#REF!</v>
      </c>
      <c r="AG240" t="e">
        <f>物品!#REF!</f>
        <v>#REF!</v>
      </c>
      <c r="AH240" t="e">
        <f>物品!#REF!</f>
        <v>#REF!</v>
      </c>
      <c r="AI240" t="e">
        <f t="shared" si="44"/>
        <v>#REF!</v>
      </c>
      <c r="AJ240" t="e">
        <f>物品!#REF!</f>
        <v>#REF!</v>
      </c>
      <c r="AK240" t="e">
        <f>物品!#REF!</f>
        <v>#REF!</v>
      </c>
      <c r="AL240" t="e">
        <f>物品!#REF!</f>
        <v>#REF!</v>
      </c>
      <c r="AM240" t="e">
        <f>物品!#REF!</f>
        <v>#REF!</v>
      </c>
      <c r="AN240" t="e">
        <f>物品!#REF!</f>
        <v>#REF!</v>
      </c>
      <c r="AO240" t="e">
        <f>物品!#REF!</f>
        <v>#REF!</v>
      </c>
      <c r="AP240" t="e">
        <f>物品!#REF!</f>
        <v>#REF!</v>
      </c>
      <c r="AQ240" t="e">
        <f>物品!#REF!</f>
        <v>#REF!</v>
      </c>
      <c r="AR240" t="e">
        <f>物品!#REF!</f>
        <v>#REF!</v>
      </c>
      <c r="AS240" t="e">
        <f>物品!#REF!</f>
        <v>#REF!</v>
      </c>
      <c r="AT240" t="e">
        <f t="shared" si="45"/>
        <v>#REF!</v>
      </c>
      <c r="AU240" t="e">
        <f>物品!#REF!</f>
        <v>#REF!</v>
      </c>
      <c r="AV240" t="e">
        <f>物品!#REF!</f>
        <v>#REF!</v>
      </c>
      <c r="AW240" t="e">
        <f>物品!#REF!</f>
        <v>#REF!</v>
      </c>
      <c r="AX240" t="e">
        <f>物品!#REF!</f>
        <v>#REF!</v>
      </c>
      <c r="AY240" t="e">
        <f>物品!#REF!</f>
        <v>#REF!</v>
      </c>
      <c r="AZ240" t="e">
        <f>物品!#REF!</f>
        <v>#REF!</v>
      </c>
      <c r="BA240" t="e">
        <f>物品!#REF!</f>
        <v>#REF!</v>
      </c>
      <c r="BB240" t="e">
        <f>物品!#REF!</f>
        <v>#REF!</v>
      </c>
      <c r="BC240" t="e">
        <f>物品!#REF!</f>
        <v>#REF!</v>
      </c>
      <c r="BD240" t="e">
        <f>物品!#REF!</f>
        <v>#REF!</v>
      </c>
      <c r="BE240" t="e">
        <f t="shared" si="46"/>
        <v>#REF!</v>
      </c>
      <c r="BF240" t="e">
        <f>物品!#REF!</f>
        <v>#REF!</v>
      </c>
      <c r="BG240" t="e">
        <f>物品!#REF!</f>
        <v>#REF!</v>
      </c>
      <c r="BH240" t="e">
        <f>物品!#REF!</f>
        <v>#REF!</v>
      </c>
      <c r="BI240" t="e">
        <f>物品!#REF!</f>
        <v>#REF!</v>
      </c>
      <c r="BJ240" t="e">
        <f>物品!#REF!</f>
        <v>#REF!</v>
      </c>
      <c r="BK240" t="e">
        <f>物品!#REF!</f>
        <v>#REF!</v>
      </c>
      <c r="BL240" t="e">
        <f>物品!#REF!</f>
        <v>#REF!</v>
      </c>
      <c r="BM240" t="e">
        <f>物品!#REF!</f>
        <v>#REF!</v>
      </c>
      <c r="BN240" t="e">
        <f>物品!#REF!</f>
        <v>#REF!</v>
      </c>
      <c r="BO240" t="e">
        <f>物品!#REF!</f>
        <v>#REF!</v>
      </c>
      <c r="BP240" t="e">
        <f t="shared" si="47"/>
        <v>#REF!</v>
      </c>
      <c r="BQ240" t="e">
        <f>物品!#REF!</f>
        <v>#REF!</v>
      </c>
      <c r="BR240" t="e">
        <f>物品!#REF!</f>
        <v>#REF!</v>
      </c>
      <c r="BS240" t="e">
        <f>物品!#REF!</f>
        <v>#REF!</v>
      </c>
      <c r="BT240" t="e">
        <f>物品!#REF!</f>
        <v>#REF!</v>
      </c>
      <c r="BU240" t="e">
        <f>物品!#REF!</f>
        <v>#REF!</v>
      </c>
      <c r="BV240" t="e">
        <f>物品!#REF!</f>
        <v>#REF!</v>
      </c>
      <c r="BW240" t="e">
        <f>物品!#REF!</f>
        <v>#REF!</v>
      </c>
      <c r="BX240" t="e">
        <f>物品!#REF!</f>
        <v>#REF!</v>
      </c>
      <c r="BY240" t="e">
        <f>物品!#REF!</f>
        <v>#REF!</v>
      </c>
      <c r="BZ240" t="e">
        <f>物品!#REF!</f>
        <v>#REF!</v>
      </c>
      <c r="CA240" t="e">
        <f t="shared" si="48"/>
        <v>#REF!</v>
      </c>
      <c r="CB240" t="e">
        <f t="shared" si="49"/>
        <v>#REF!</v>
      </c>
      <c r="CC240" t="e">
        <f t="shared" si="50"/>
        <v>#REF!</v>
      </c>
      <c r="CD240" t="e">
        <f t="shared" si="51"/>
        <v>#REF!</v>
      </c>
      <c r="CE240" t="e">
        <f t="shared" si="52"/>
        <v>#REF!</v>
      </c>
      <c r="CF240" t="e">
        <f t="shared" si="53"/>
        <v>#REF!</v>
      </c>
      <c r="CG240" t="e">
        <f t="shared" si="54"/>
        <v>#REF!</v>
      </c>
      <c r="CH240" t="e">
        <f t="shared" si="55"/>
        <v>#REF!</v>
      </c>
    </row>
    <row r="241" spans="1:86">
      <c r="A241" t="e">
        <f>物品!#REF!</f>
        <v>#REF!</v>
      </c>
      <c r="B241" t="e">
        <f>物品!#REF!</f>
        <v>#REF!</v>
      </c>
      <c r="C241" t="e">
        <f>物品!#REF!</f>
        <v>#REF!</v>
      </c>
      <c r="D241" t="e">
        <f>物品!#REF!</f>
        <v>#REF!</v>
      </c>
      <c r="E241" t="e">
        <f>物品!#REF!</f>
        <v>#REF!</v>
      </c>
      <c r="F241" t="e">
        <f>物品!#REF!</f>
        <v>#REF!</v>
      </c>
      <c r="G241" t="e">
        <f>物品!#REF!</f>
        <v>#REF!</v>
      </c>
      <c r="H241" t="e">
        <f>物品!#REF!</f>
        <v>#REF!</v>
      </c>
      <c r="I241" t="e">
        <f>物品!#REF!</f>
        <v>#REF!</v>
      </c>
      <c r="J241" t="e">
        <f>物品!#REF!</f>
        <v>#REF!</v>
      </c>
      <c r="K241" t="e">
        <f>物品!#REF!</f>
        <v>#REF!</v>
      </c>
      <c r="L241" t="e">
        <f>物品!#REF!</f>
        <v>#REF!</v>
      </c>
      <c r="M241" t="e">
        <f t="shared" si="42"/>
        <v>#REF!</v>
      </c>
      <c r="N241" t="e">
        <f>物品!#REF!</f>
        <v>#REF!</v>
      </c>
      <c r="O241" t="e">
        <f>物品!#REF!</f>
        <v>#REF!</v>
      </c>
      <c r="P241" t="e">
        <f>物品!#REF!</f>
        <v>#REF!</v>
      </c>
      <c r="Q241" t="e">
        <f>物品!#REF!</f>
        <v>#REF!</v>
      </c>
      <c r="R241" t="e">
        <f>物品!#REF!</f>
        <v>#REF!</v>
      </c>
      <c r="S241" t="e">
        <f>物品!#REF!</f>
        <v>#REF!</v>
      </c>
      <c r="T241" t="e">
        <f>物品!#REF!</f>
        <v>#REF!</v>
      </c>
      <c r="U241" t="e">
        <f>物品!#REF!</f>
        <v>#REF!</v>
      </c>
      <c r="V241" t="e">
        <f>物品!#REF!</f>
        <v>#REF!</v>
      </c>
      <c r="W241" t="e">
        <f>物品!#REF!</f>
        <v>#REF!</v>
      </c>
      <c r="X241" t="e">
        <f t="shared" si="43"/>
        <v>#REF!</v>
      </c>
      <c r="Y241" t="e">
        <f>物品!#REF!</f>
        <v>#REF!</v>
      </c>
      <c r="Z241" t="e">
        <f>物品!#REF!</f>
        <v>#REF!</v>
      </c>
      <c r="AA241" t="e">
        <f>物品!#REF!</f>
        <v>#REF!</v>
      </c>
      <c r="AB241" t="e">
        <f>物品!#REF!</f>
        <v>#REF!</v>
      </c>
      <c r="AC241" t="e">
        <f>物品!#REF!</f>
        <v>#REF!</v>
      </c>
      <c r="AD241" t="e">
        <f>物品!#REF!</f>
        <v>#REF!</v>
      </c>
      <c r="AE241" t="e">
        <f>物品!#REF!</f>
        <v>#REF!</v>
      </c>
      <c r="AF241" t="e">
        <f>物品!#REF!</f>
        <v>#REF!</v>
      </c>
      <c r="AG241" t="e">
        <f>物品!#REF!</f>
        <v>#REF!</v>
      </c>
      <c r="AH241" t="e">
        <f>物品!#REF!</f>
        <v>#REF!</v>
      </c>
      <c r="AI241" t="e">
        <f t="shared" si="44"/>
        <v>#REF!</v>
      </c>
      <c r="AJ241" t="e">
        <f>物品!#REF!</f>
        <v>#REF!</v>
      </c>
      <c r="AK241" t="e">
        <f>物品!#REF!</f>
        <v>#REF!</v>
      </c>
      <c r="AL241" t="e">
        <f>物品!#REF!</f>
        <v>#REF!</v>
      </c>
      <c r="AM241" t="e">
        <f>物品!#REF!</f>
        <v>#REF!</v>
      </c>
      <c r="AN241" t="e">
        <f>物品!#REF!</f>
        <v>#REF!</v>
      </c>
      <c r="AO241" t="e">
        <f>物品!#REF!</f>
        <v>#REF!</v>
      </c>
      <c r="AP241" t="e">
        <f>物品!#REF!</f>
        <v>#REF!</v>
      </c>
      <c r="AQ241" t="e">
        <f>物品!#REF!</f>
        <v>#REF!</v>
      </c>
      <c r="AR241" t="e">
        <f>物品!#REF!</f>
        <v>#REF!</v>
      </c>
      <c r="AS241" t="e">
        <f>物品!#REF!</f>
        <v>#REF!</v>
      </c>
      <c r="AT241" t="e">
        <f t="shared" si="45"/>
        <v>#REF!</v>
      </c>
      <c r="AU241" t="e">
        <f>物品!#REF!</f>
        <v>#REF!</v>
      </c>
      <c r="AV241" t="e">
        <f>物品!#REF!</f>
        <v>#REF!</v>
      </c>
      <c r="AW241" t="e">
        <f>物品!#REF!</f>
        <v>#REF!</v>
      </c>
      <c r="AX241" t="e">
        <f>物品!#REF!</f>
        <v>#REF!</v>
      </c>
      <c r="AY241" t="e">
        <f>物品!#REF!</f>
        <v>#REF!</v>
      </c>
      <c r="AZ241" t="e">
        <f>物品!#REF!</f>
        <v>#REF!</v>
      </c>
      <c r="BA241" t="e">
        <f>物品!#REF!</f>
        <v>#REF!</v>
      </c>
      <c r="BB241" t="e">
        <f>物品!#REF!</f>
        <v>#REF!</v>
      </c>
      <c r="BC241" t="e">
        <f>物品!#REF!</f>
        <v>#REF!</v>
      </c>
      <c r="BD241" t="e">
        <f>物品!#REF!</f>
        <v>#REF!</v>
      </c>
      <c r="BE241" t="e">
        <f t="shared" si="46"/>
        <v>#REF!</v>
      </c>
      <c r="BF241" t="e">
        <f>物品!#REF!</f>
        <v>#REF!</v>
      </c>
      <c r="BG241" t="e">
        <f>物品!#REF!</f>
        <v>#REF!</v>
      </c>
      <c r="BH241" t="e">
        <f>物品!#REF!</f>
        <v>#REF!</v>
      </c>
      <c r="BI241" t="e">
        <f>物品!#REF!</f>
        <v>#REF!</v>
      </c>
      <c r="BJ241" t="e">
        <f>物品!#REF!</f>
        <v>#REF!</v>
      </c>
      <c r="BK241" t="e">
        <f>物品!#REF!</f>
        <v>#REF!</v>
      </c>
      <c r="BL241" t="e">
        <f>物品!#REF!</f>
        <v>#REF!</v>
      </c>
      <c r="BM241" t="e">
        <f>物品!#REF!</f>
        <v>#REF!</v>
      </c>
      <c r="BN241" t="e">
        <f>物品!#REF!</f>
        <v>#REF!</v>
      </c>
      <c r="BO241" t="e">
        <f>物品!#REF!</f>
        <v>#REF!</v>
      </c>
      <c r="BP241" t="e">
        <f t="shared" si="47"/>
        <v>#REF!</v>
      </c>
      <c r="BQ241" t="e">
        <f>物品!#REF!</f>
        <v>#REF!</v>
      </c>
      <c r="BR241" t="e">
        <f>物品!#REF!</f>
        <v>#REF!</v>
      </c>
      <c r="BS241" t="e">
        <f>物品!#REF!</f>
        <v>#REF!</v>
      </c>
      <c r="BT241" t="e">
        <f>物品!#REF!</f>
        <v>#REF!</v>
      </c>
      <c r="BU241" t="e">
        <f>物品!#REF!</f>
        <v>#REF!</v>
      </c>
      <c r="BV241" t="e">
        <f>物品!#REF!</f>
        <v>#REF!</v>
      </c>
      <c r="BW241" t="e">
        <f>物品!#REF!</f>
        <v>#REF!</v>
      </c>
      <c r="BX241" t="e">
        <f>物品!#REF!</f>
        <v>#REF!</v>
      </c>
      <c r="BY241" t="e">
        <f>物品!#REF!</f>
        <v>#REF!</v>
      </c>
      <c r="BZ241" t="e">
        <f>物品!#REF!</f>
        <v>#REF!</v>
      </c>
      <c r="CA241" t="e">
        <f t="shared" si="48"/>
        <v>#REF!</v>
      </c>
      <c r="CB241" t="e">
        <f t="shared" si="49"/>
        <v>#REF!</v>
      </c>
      <c r="CC241" t="e">
        <f t="shared" si="50"/>
        <v>#REF!</v>
      </c>
      <c r="CD241" t="e">
        <f t="shared" si="51"/>
        <v>#REF!</v>
      </c>
      <c r="CE241" t="e">
        <f t="shared" si="52"/>
        <v>#REF!</v>
      </c>
      <c r="CF241" t="e">
        <f t="shared" si="53"/>
        <v>#REF!</v>
      </c>
      <c r="CG241" t="e">
        <f t="shared" si="54"/>
        <v>#REF!</v>
      </c>
      <c r="CH241" t="e">
        <f t="shared" si="55"/>
        <v>#REF!</v>
      </c>
    </row>
    <row r="242" spans="1:86">
      <c r="A242" t="e">
        <f>物品!#REF!</f>
        <v>#REF!</v>
      </c>
      <c r="B242" t="e">
        <f>物品!#REF!</f>
        <v>#REF!</v>
      </c>
      <c r="C242" t="e">
        <f>物品!#REF!</f>
        <v>#REF!</v>
      </c>
      <c r="D242" t="e">
        <f>物品!#REF!</f>
        <v>#REF!</v>
      </c>
      <c r="E242" t="e">
        <f>物品!#REF!</f>
        <v>#REF!</v>
      </c>
      <c r="F242" t="e">
        <f>物品!#REF!</f>
        <v>#REF!</v>
      </c>
      <c r="G242" t="e">
        <f>物品!#REF!</f>
        <v>#REF!</v>
      </c>
      <c r="H242" t="e">
        <f>物品!#REF!</f>
        <v>#REF!</v>
      </c>
      <c r="I242" t="e">
        <f>物品!#REF!</f>
        <v>#REF!</v>
      </c>
      <c r="J242" t="e">
        <f>物品!#REF!</f>
        <v>#REF!</v>
      </c>
      <c r="K242" t="e">
        <f>物品!#REF!</f>
        <v>#REF!</v>
      </c>
      <c r="L242" t="e">
        <f>物品!#REF!</f>
        <v>#REF!</v>
      </c>
      <c r="M242" t="e">
        <f t="shared" si="42"/>
        <v>#REF!</v>
      </c>
      <c r="N242" t="e">
        <f>物品!#REF!</f>
        <v>#REF!</v>
      </c>
      <c r="O242" t="e">
        <f>物品!#REF!</f>
        <v>#REF!</v>
      </c>
      <c r="P242" t="e">
        <f>物品!#REF!</f>
        <v>#REF!</v>
      </c>
      <c r="Q242" t="e">
        <f>物品!#REF!</f>
        <v>#REF!</v>
      </c>
      <c r="R242" t="e">
        <f>物品!#REF!</f>
        <v>#REF!</v>
      </c>
      <c r="S242" t="e">
        <f>物品!#REF!</f>
        <v>#REF!</v>
      </c>
      <c r="T242" t="e">
        <f>物品!#REF!</f>
        <v>#REF!</v>
      </c>
      <c r="U242" t="e">
        <f>物品!#REF!</f>
        <v>#REF!</v>
      </c>
      <c r="V242" t="e">
        <f>物品!#REF!</f>
        <v>#REF!</v>
      </c>
      <c r="W242" t="e">
        <f>物品!#REF!</f>
        <v>#REF!</v>
      </c>
      <c r="X242" t="e">
        <f t="shared" si="43"/>
        <v>#REF!</v>
      </c>
      <c r="Y242" t="e">
        <f>物品!#REF!</f>
        <v>#REF!</v>
      </c>
      <c r="Z242" t="e">
        <f>物品!#REF!</f>
        <v>#REF!</v>
      </c>
      <c r="AA242" t="e">
        <f>物品!#REF!</f>
        <v>#REF!</v>
      </c>
      <c r="AB242" t="e">
        <f>物品!#REF!</f>
        <v>#REF!</v>
      </c>
      <c r="AC242" t="e">
        <f>物品!#REF!</f>
        <v>#REF!</v>
      </c>
      <c r="AD242" t="e">
        <f>物品!#REF!</f>
        <v>#REF!</v>
      </c>
      <c r="AE242" t="e">
        <f>物品!#REF!</f>
        <v>#REF!</v>
      </c>
      <c r="AF242" t="e">
        <f>物品!#REF!</f>
        <v>#REF!</v>
      </c>
      <c r="AG242" t="e">
        <f>物品!#REF!</f>
        <v>#REF!</v>
      </c>
      <c r="AH242" t="e">
        <f>物品!#REF!</f>
        <v>#REF!</v>
      </c>
      <c r="AI242" t="e">
        <f t="shared" si="44"/>
        <v>#REF!</v>
      </c>
      <c r="AJ242" t="e">
        <f>物品!#REF!</f>
        <v>#REF!</v>
      </c>
      <c r="AK242" t="e">
        <f>物品!#REF!</f>
        <v>#REF!</v>
      </c>
      <c r="AL242" t="e">
        <f>物品!#REF!</f>
        <v>#REF!</v>
      </c>
      <c r="AM242" t="e">
        <f>物品!#REF!</f>
        <v>#REF!</v>
      </c>
      <c r="AN242" t="e">
        <f>物品!#REF!</f>
        <v>#REF!</v>
      </c>
      <c r="AO242" t="e">
        <f>物品!#REF!</f>
        <v>#REF!</v>
      </c>
      <c r="AP242" t="e">
        <f>物品!#REF!</f>
        <v>#REF!</v>
      </c>
      <c r="AQ242" t="e">
        <f>物品!#REF!</f>
        <v>#REF!</v>
      </c>
      <c r="AR242" t="e">
        <f>物品!#REF!</f>
        <v>#REF!</v>
      </c>
      <c r="AS242" t="e">
        <f>物品!#REF!</f>
        <v>#REF!</v>
      </c>
      <c r="AT242" t="e">
        <f t="shared" si="45"/>
        <v>#REF!</v>
      </c>
      <c r="AU242" t="e">
        <f>物品!#REF!</f>
        <v>#REF!</v>
      </c>
      <c r="AV242" t="e">
        <f>物品!#REF!</f>
        <v>#REF!</v>
      </c>
      <c r="AW242" t="e">
        <f>物品!#REF!</f>
        <v>#REF!</v>
      </c>
      <c r="AX242" t="e">
        <f>物品!#REF!</f>
        <v>#REF!</v>
      </c>
      <c r="AY242" t="e">
        <f>物品!#REF!</f>
        <v>#REF!</v>
      </c>
      <c r="AZ242" t="e">
        <f>物品!#REF!</f>
        <v>#REF!</v>
      </c>
      <c r="BA242" t="e">
        <f>物品!#REF!</f>
        <v>#REF!</v>
      </c>
      <c r="BB242" t="e">
        <f>物品!#REF!</f>
        <v>#REF!</v>
      </c>
      <c r="BC242" t="e">
        <f>物品!#REF!</f>
        <v>#REF!</v>
      </c>
      <c r="BD242" t="e">
        <f>物品!#REF!</f>
        <v>#REF!</v>
      </c>
      <c r="BE242" t="e">
        <f t="shared" si="46"/>
        <v>#REF!</v>
      </c>
      <c r="BF242" t="e">
        <f>物品!#REF!</f>
        <v>#REF!</v>
      </c>
      <c r="BG242" t="e">
        <f>物品!#REF!</f>
        <v>#REF!</v>
      </c>
      <c r="BH242" t="e">
        <f>物品!#REF!</f>
        <v>#REF!</v>
      </c>
      <c r="BI242" t="e">
        <f>物品!#REF!</f>
        <v>#REF!</v>
      </c>
      <c r="BJ242" t="e">
        <f>物品!#REF!</f>
        <v>#REF!</v>
      </c>
      <c r="BK242" t="e">
        <f>物品!#REF!</f>
        <v>#REF!</v>
      </c>
      <c r="BL242" t="e">
        <f>物品!#REF!</f>
        <v>#REF!</v>
      </c>
      <c r="BM242" t="e">
        <f>物品!#REF!</f>
        <v>#REF!</v>
      </c>
      <c r="BN242" t="e">
        <f>物品!#REF!</f>
        <v>#REF!</v>
      </c>
      <c r="BO242" t="e">
        <f>物品!#REF!</f>
        <v>#REF!</v>
      </c>
      <c r="BP242" t="e">
        <f t="shared" si="47"/>
        <v>#REF!</v>
      </c>
      <c r="BQ242" t="e">
        <f>物品!#REF!</f>
        <v>#REF!</v>
      </c>
      <c r="BR242" t="e">
        <f>物品!#REF!</f>
        <v>#REF!</v>
      </c>
      <c r="BS242" t="e">
        <f>物品!#REF!</f>
        <v>#REF!</v>
      </c>
      <c r="BT242" t="e">
        <f>物品!#REF!</f>
        <v>#REF!</v>
      </c>
      <c r="BU242" t="e">
        <f>物品!#REF!</f>
        <v>#REF!</v>
      </c>
      <c r="BV242" t="e">
        <f>物品!#REF!</f>
        <v>#REF!</v>
      </c>
      <c r="BW242" t="e">
        <f>物品!#REF!</f>
        <v>#REF!</v>
      </c>
      <c r="BX242" t="e">
        <f>物品!#REF!</f>
        <v>#REF!</v>
      </c>
      <c r="BY242" t="e">
        <f>物品!#REF!</f>
        <v>#REF!</v>
      </c>
      <c r="BZ242" t="e">
        <f>物品!#REF!</f>
        <v>#REF!</v>
      </c>
      <c r="CA242" t="e">
        <f t="shared" si="48"/>
        <v>#REF!</v>
      </c>
      <c r="CB242" t="e">
        <f t="shared" si="49"/>
        <v>#REF!</v>
      </c>
      <c r="CC242" t="e">
        <f t="shared" si="50"/>
        <v>#REF!</v>
      </c>
      <c r="CD242" t="e">
        <f t="shared" si="51"/>
        <v>#REF!</v>
      </c>
      <c r="CE242" t="e">
        <f t="shared" si="52"/>
        <v>#REF!</v>
      </c>
      <c r="CF242" t="e">
        <f t="shared" si="53"/>
        <v>#REF!</v>
      </c>
      <c r="CG242" t="e">
        <f t="shared" si="54"/>
        <v>#REF!</v>
      </c>
      <c r="CH242" t="e">
        <f t="shared" si="55"/>
        <v>#REF!</v>
      </c>
    </row>
    <row r="243" spans="1:86">
      <c r="A243" t="e">
        <f>物品!#REF!</f>
        <v>#REF!</v>
      </c>
      <c r="B243" t="e">
        <f>物品!#REF!</f>
        <v>#REF!</v>
      </c>
      <c r="C243" t="e">
        <f>物品!#REF!</f>
        <v>#REF!</v>
      </c>
      <c r="D243" t="e">
        <f>物品!#REF!</f>
        <v>#REF!</v>
      </c>
      <c r="E243" t="e">
        <f>物品!#REF!</f>
        <v>#REF!</v>
      </c>
      <c r="F243" t="e">
        <f>物品!#REF!</f>
        <v>#REF!</v>
      </c>
      <c r="G243" t="e">
        <f>物品!#REF!</f>
        <v>#REF!</v>
      </c>
      <c r="H243" t="e">
        <f>物品!#REF!</f>
        <v>#REF!</v>
      </c>
      <c r="I243" t="e">
        <f>物品!#REF!</f>
        <v>#REF!</v>
      </c>
      <c r="J243" t="e">
        <f>物品!#REF!</f>
        <v>#REF!</v>
      </c>
      <c r="K243" t="e">
        <f>物品!#REF!</f>
        <v>#REF!</v>
      </c>
      <c r="L243" t="e">
        <f>物品!#REF!</f>
        <v>#REF!</v>
      </c>
      <c r="M243" t="e">
        <f t="shared" si="42"/>
        <v>#REF!</v>
      </c>
      <c r="N243" t="e">
        <f>物品!#REF!</f>
        <v>#REF!</v>
      </c>
      <c r="O243" t="e">
        <f>物品!#REF!</f>
        <v>#REF!</v>
      </c>
      <c r="P243" t="e">
        <f>物品!#REF!</f>
        <v>#REF!</v>
      </c>
      <c r="Q243" t="e">
        <f>物品!#REF!</f>
        <v>#REF!</v>
      </c>
      <c r="R243" t="e">
        <f>物品!#REF!</f>
        <v>#REF!</v>
      </c>
      <c r="S243" t="e">
        <f>物品!#REF!</f>
        <v>#REF!</v>
      </c>
      <c r="T243" t="e">
        <f>物品!#REF!</f>
        <v>#REF!</v>
      </c>
      <c r="U243" t="e">
        <f>物品!#REF!</f>
        <v>#REF!</v>
      </c>
      <c r="V243" t="e">
        <f>物品!#REF!</f>
        <v>#REF!</v>
      </c>
      <c r="W243" t="e">
        <f>物品!#REF!</f>
        <v>#REF!</v>
      </c>
      <c r="X243" t="e">
        <f t="shared" si="43"/>
        <v>#REF!</v>
      </c>
      <c r="Y243" t="e">
        <f>物品!#REF!</f>
        <v>#REF!</v>
      </c>
      <c r="Z243" t="e">
        <f>物品!#REF!</f>
        <v>#REF!</v>
      </c>
      <c r="AA243" t="e">
        <f>物品!#REF!</f>
        <v>#REF!</v>
      </c>
      <c r="AB243" t="e">
        <f>物品!#REF!</f>
        <v>#REF!</v>
      </c>
      <c r="AC243" t="e">
        <f>物品!#REF!</f>
        <v>#REF!</v>
      </c>
      <c r="AD243" t="e">
        <f>物品!#REF!</f>
        <v>#REF!</v>
      </c>
      <c r="AE243" t="e">
        <f>物品!#REF!</f>
        <v>#REF!</v>
      </c>
      <c r="AF243" t="e">
        <f>物品!#REF!</f>
        <v>#REF!</v>
      </c>
      <c r="AG243" t="e">
        <f>物品!#REF!</f>
        <v>#REF!</v>
      </c>
      <c r="AH243" t="e">
        <f>物品!#REF!</f>
        <v>#REF!</v>
      </c>
      <c r="AI243" t="e">
        <f t="shared" si="44"/>
        <v>#REF!</v>
      </c>
      <c r="AJ243" t="e">
        <f>物品!#REF!</f>
        <v>#REF!</v>
      </c>
      <c r="AK243" t="e">
        <f>物品!#REF!</f>
        <v>#REF!</v>
      </c>
      <c r="AL243" t="e">
        <f>物品!#REF!</f>
        <v>#REF!</v>
      </c>
      <c r="AM243" t="e">
        <f>物品!#REF!</f>
        <v>#REF!</v>
      </c>
      <c r="AN243" t="e">
        <f>物品!#REF!</f>
        <v>#REF!</v>
      </c>
      <c r="AO243" t="e">
        <f>物品!#REF!</f>
        <v>#REF!</v>
      </c>
      <c r="AP243" t="e">
        <f>物品!#REF!</f>
        <v>#REF!</v>
      </c>
      <c r="AQ243" t="e">
        <f>物品!#REF!</f>
        <v>#REF!</v>
      </c>
      <c r="AR243" t="e">
        <f>物品!#REF!</f>
        <v>#REF!</v>
      </c>
      <c r="AS243" t="e">
        <f>物品!#REF!</f>
        <v>#REF!</v>
      </c>
      <c r="AT243" t="e">
        <f t="shared" si="45"/>
        <v>#REF!</v>
      </c>
      <c r="AU243" t="e">
        <f>物品!#REF!</f>
        <v>#REF!</v>
      </c>
      <c r="AV243" t="e">
        <f>物品!#REF!</f>
        <v>#REF!</v>
      </c>
      <c r="AW243" t="e">
        <f>物品!#REF!</f>
        <v>#REF!</v>
      </c>
      <c r="AX243" t="e">
        <f>物品!#REF!</f>
        <v>#REF!</v>
      </c>
      <c r="AY243" t="e">
        <f>物品!#REF!</f>
        <v>#REF!</v>
      </c>
      <c r="AZ243" t="e">
        <f>物品!#REF!</f>
        <v>#REF!</v>
      </c>
      <c r="BA243" t="e">
        <f>物品!#REF!</f>
        <v>#REF!</v>
      </c>
      <c r="BB243" t="e">
        <f>物品!#REF!</f>
        <v>#REF!</v>
      </c>
      <c r="BC243" t="e">
        <f>物品!#REF!</f>
        <v>#REF!</v>
      </c>
      <c r="BD243" t="e">
        <f>物品!#REF!</f>
        <v>#REF!</v>
      </c>
      <c r="BE243" t="e">
        <f t="shared" si="46"/>
        <v>#REF!</v>
      </c>
      <c r="BF243" t="e">
        <f>物品!#REF!</f>
        <v>#REF!</v>
      </c>
      <c r="BG243" t="e">
        <f>物品!#REF!</f>
        <v>#REF!</v>
      </c>
      <c r="BH243" t="e">
        <f>物品!#REF!</f>
        <v>#REF!</v>
      </c>
      <c r="BI243" t="e">
        <f>物品!#REF!</f>
        <v>#REF!</v>
      </c>
      <c r="BJ243" t="e">
        <f>物品!#REF!</f>
        <v>#REF!</v>
      </c>
      <c r="BK243" t="e">
        <f>物品!#REF!</f>
        <v>#REF!</v>
      </c>
      <c r="BL243" t="e">
        <f>物品!#REF!</f>
        <v>#REF!</v>
      </c>
      <c r="BM243" t="e">
        <f>物品!#REF!</f>
        <v>#REF!</v>
      </c>
      <c r="BN243" t="e">
        <f>物品!#REF!</f>
        <v>#REF!</v>
      </c>
      <c r="BO243" t="e">
        <f>物品!#REF!</f>
        <v>#REF!</v>
      </c>
      <c r="BP243" t="e">
        <f t="shared" si="47"/>
        <v>#REF!</v>
      </c>
      <c r="BQ243" t="e">
        <f>物品!#REF!</f>
        <v>#REF!</v>
      </c>
      <c r="BR243" t="e">
        <f>物品!#REF!</f>
        <v>#REF!</v>
      </c>
      <c r="BS243" t="e">
        <f>物品!#REF!</f>
        <v>#REF!</v>
      </c>
      <c r="BT243" t="e">
        <f>物品!#REF!</f>
        <v>#REF!</v>
      </c>
      <c r="BU243" t="e">
        <f>物品!#REF!</f>
        <v>#REF!</v>
      </c>
      <c r="BV243" t="e">
        <f>物品!#REF!</f>
        <v>#REF!</v>
      </c>
      <c r="BW243" t="e">
        <f>物品!#REF!</f>
        <v>#REF!</v>
      </c>
      <c r="BX243" t="e">
        <f>物品!#REF!</f>
        <v>#REF!</v>
      </c>
      <c r="BY243" t="e">
        <f>物品!#REF!</f>
        <v>#REF!</v>
      </c>
      <c r="BZ243" t="e">
        <f>物品!#REF!</f>
        <v>#REF!</v>
      </c>
      <c r="CA243" t="e">
        <f t="shared" si="48"/>
        <v>#REF!</v>
      </c>
      <c r="CB243" t="e">
        <f t="shared" si="49"/>
        <v>#REF!</v>
      </c>
      <c r="CC243" t="e">
        <f t="shared" si="50"/>
        <v>#REF!</v>
      </c>
      <c r="CD243" t="e">
        <f t="shared" si="51"/>
        <v>#REF!</v>
      </c>
      <c r="CE243" t="e">
        <f t="shared" si="52"/>
        <v>#REF!</v>
      </c>
      <c r="CF243" t="e">
        <f t="shared" si="53"/>
        <v>#REF!</v>
      </c>
      <c r="CG243" t="e">
        <f t="shared" si="54"/>
        <v>#REF!</v>
      </c>
      <c r="CH243" t="e">
        <f t="shared" si="55"/>
        <v>#REF!</v>
      </c>
    </row>
    <row r="244" spans="1:86">
      <c r="A244" t="e">
        <f>物品!#REF!</f>
        <v>#REF!</v>
      </c>
      <c r="B244" t="e">
        <f>物品!#REF!</f>
        <v>#REF!</v>
      </c>
      <c r="C244" t="e">
        <f>物品!#REF!</f>
        <v>#REF!</v>
      </c>
      <c r="D244" t="e">
        <f>物品!#REF!</f>
        <v>#REF!</v>
      </c>
      <c r="E244" t="e">
        <f>物品!#REF!</f>
        <v>#REF!</v>
      </c>
      <c r="F244" t="e">
        <f>物品!#REF!</f>
        <v>#REF!</v>
      </c>
      <c r="G244" t="e">
        <f>物品!#REF!</f>
        <v>#REF!</v>
      </c>
      <c r="H244" t="e">
        <f>物品!#REF!</f>
        <v>#REF!</v>
      </c>
      <c r="I244" t="e">
        <f>物品!#REF!</f>
        <v>#REF!</v>
      </c>
      <c r="J244" t="e">
        <f>物品!#REF!</f>
        <v>#REF!</v>
      </c>
      <c r="K244" t="e">
        <f>物品!#REF!</f>
        <v>#REF!</v>
      </c>
      <c r="L244" t="e">
        <f>物品!#REF!</f>
        <v>#REF!</v>
      </c>
      <c r="M244" t="e">
        <f t="shared" si="42"/>
        <v>#REF!</v>
      </c>
      <c r="N244" t="e">
        <f>物品!#REF!</f>
        <v>#REF!</v>
      </c>
      <c r="O244" t="e">
        <f>物品!#REF!</f>
        <v>#REF!</v>
      </c>
      <c r="P244" t="e">
        <f>物品!#REF!</f>
        <v>#REF!</v>
      </c>
      <c r="Q244" t="e">
        <f>物品!#REF!</f>
        <v>#REF!</v>
      </c>
      <c r="R244" t="e">
        <f>物品!#REF!</f>
        <v>#REF!</v>
      </c>
      <c r="S244" t="e">
        <f>物品!#REF!</f>
        <v>#REF!</v>
      </c>
      <c r="T244" t="e">
        <f>物品!#REF!</f>
        <v>#REF!</v>
      </c>
      <c r="U244" t="e">
        <f>物品!#REF!</f>
        <v>#REF!</v>
      </c>
      <c r="V244" t="e">
        <f>物品!#REF!</f>
        <v>#REF!</v>
      </c>
      <c r="W244" t="e">
        <f>物品!#REF!</f>
        <v>#REF!</v>
      </c>
      <c r="X244" t="e">
        <f t="shared" si="43"/>
        <v>#REF!</v>
      </c>
      <c r="Y244" t="e">
        <f>物品!#REF!</f>
        <v>#REF!</v>
      </c>
      <c r="Z244" t="e">
        <f>物品!#REF!</f>
        <v>#REF!</v>
      </c>
      <c r="AA244" t="e">
        <f>物品!#REF!</f>
        <v>#REF!</v>
      </c>
      <c r="AB244" t="e">
        <f>物品!#REF!</f>
        <v>#REF!</v>
      </c>
      <c r="AC244" t="e">
        <f>物品!#REF!</f>
        <v>#REF!</v>
      </c>
      <c r="AD244" t="e">
        <f>物品!#REF!</f>
        <v>#REF!</v>
      </c>
      <c r="AE244" t="e">
        <f>物品!#REF!</f>
        <v>#REF!</v>
      </c>
      <c r="AF244" t="e">
        <f>物品!#REF!</f>
        <v>#REF!</v>
      </c>
      <c r="AG244" t="e">
        <f>物品!#REF!</f>
        <v>#REF!</v>
      </c>
      <c r="AH244" t="e">
        <f>物品!#REF!</f>
        <v>#REF!</v>
      </c>
      <c r="AI244" t="e">
        <f t="shared" si="44"/>
        <v>#REF!</v>
      </c>
      <c r="AJ244" t="e">
        <f>物品!#REF!</f>
        <v>#REF!</v>
      </c>
      <c r="AK244" t="e">
        <f>物品!#REF!</f>
        <v>#REF!</v>
      </c>
      <c r="AL244" t="e">
        <f>物品!#REF!</f>
        <v>#REF!</v>
      </c>
      <c r="AM244" t="e">
        <f>物品!#REF!</f>
        <v>#REF!</v>
      </c>
      <c r="AN244" t="e">
        <f>物品!#REF!</f>
        <v>#REF!</v>
      </c>
      <c r="AO244" t="e">
        <f>物品!#REF!</f>
        <v>#REF!</v>
      </c>
      <c r="AP244" t="e">
        <f>物品!#REF!</f>
        <v>#REF!</v>
      </c>
      <c r="AQ244" t="e">
        <f>物品!#REF!</f>
        <v>#REF!</v>
      </c>
      <c r="AR244" t="e">
        <f>物品!#REF!</f>
        <v>#REF!</v>
      </c>
      <c r="AS244" t="e">
        <f>物品!#REF!</f>
        <v>#REF!</v>
      </c>
      <c r="AT244" t="e">
        <f t="shared" si="45"/>
        <v>#REF!</v>
      </c>
      <c r="AU244" t="e">
        <f>物品!#REF!</f>
        <v>#REF!</v>
      </c>
      <c r="AV244" t="e">
        <f>物品!#REF!</f>
        <v>#REF!</v>
      </c>
      <c r="AW244" t="e">
        <f>物品!#REF!</f>
        <v>#REF!</v>
      </c>
      <c r="AX244" t="e">
        <f>物品!#REF!</f>
        <v>#REF!</v>
      </c>
      <c r="AY244" t="e">
        <f>物品!#REF!</f>
        <v>#REF!</v>
      </c>
      <c r="AZ244" t="e">
        <f>物品!#REF!</f>
        <v>#REF!</v>
      </c>
      <c r="BA244" t="e">
        <f>物品!#REF!</f>
        <v>#REF!</v>
      </c>
      <c r="BB244" t="e">
        <f>物品!#REF!</f>
        <v>#REF!</v>
      </c>
      <c r="BC244" t="e">
        <f>物品!#REF!</f>
        <v>#REF!</v>
      </c>
      <c r="BD244" t="e">
        <f>物品!#REF!</f>
        <v>#REF!</v>
      </c>
      <c r="BE244" t="e">
        <f t="shared" si="46"/>
        <v>#REF!</v>
      </c>
      <c r="BF244" t="e">
        <f>物品!#REF!</f>
        <v>#REF!</v>
      </c>
      <c r="BG244" t="e">
        <f>物品!#REF!</f>
        <v>#REF!</v>
      </c>
      <c r="BH244" t="e">
        <f>物品!#REF!</f>
        <v>#REF!</v>
      </c>
      <c r="BI244" t="e">
        <f>物品!#REF!</f>
        <v>#REF!</v>
      </c>
      <c r="BJ244" t="e">
        <f>物品!#REF!</f>
        <v>#REF!</v>
      </c>
      <c r="BK244" t="e">
        <f>物品!#REF!</f>
        <v>#REF!</v>
      </c>
      <c r="BL244" t="e">
        <f>物品!#REF!</f>
        <v>#REF!</v>
      </c>
      <c r="BM244" t="e">
        <f>物品!#REF!</f>
        <v>#REF!</v>
      </c>
      <c r="BN244" t="e">
        <f>物品!#REF!</f>
        <v>#REF!</v>
      </c>
      <c r="BO244" t="e">
        <f>物品!#REF!</f>
        <v>#REF!</v>
      </c>
      <c r="BP244" t="e">
        <f t="shared" si="47"/>
        <v>#REF!</v>
      </c>
      <c r="BQ244" t="e">
        <f>物品!#REF!</f>
        <v>#REF!</v>
      </c>
      <c r="BR244" t="e">
        <f>物品!#REF!</f>
        <v>#REF!</v>
      </c>
      <c r="BS244" t="e">
        <f>物品!#REF!</f>
        <v>#REF!</v>
      </c>
      <c r="BT244" t="e">
        <f>物品!#REF!</f>
        <v>#REF!</v>
      </c>
      <c r="BU244" t="e">
        <f>物品!#REF!</f>
        <v>#REF!</v>
      </c>
      <c r="BV244" t="e">
        <f>物品!#REF!</f>
        <v>#REF!</v>
      </c>
      <c r="BW244" t="e">
        <f>物品!#REF!</f>
        <v>#REF!</v>
      </c>
      <c r="BX244" t="e">
        <f>物品!#REF!</f>
        <v>#REF!</v>
      </c>
      <c r="BY244" t="e">
        <f>物品!#REF!</f>
        <v>#REF!</v>
      </c>
      <c r="BZ244" t="e">
        <f>物品!#REF!</f>
        <v>#REF!</v>
      </c>
      <c r="CA244" t="e">
        <f t="shared" si="48"/>
        <v>#REF!</v>
      </c>
      <c r="CB244" t="e">
        <f t="shared" si="49"/>
        <v>#REF!</v>
      </c>
      <c r="CC244" t="e">
        <f t="shared" si="50"/>
        <v>#REF!</v>
      </c>
      <c r="CD244" t="e">
        <f t="shared" si="51"/>
        <v>#REF!</v>
      </c>
      <c r="CE244" t="e">
        <f t="shared" si="52"/>
        <v>#REF!</v>
      </c>
      <c r="CF244" t="e">
        <f t="shared" si="53"/>
        <v>#REF!</v>
      </c>
      <c r="CG244" t="e">
        <f t="shared" si="54"/>
        <v>#REF!</v>
      </c>
      <c r="CH244" t="e">
        <f t="shared" si="55"/>
        <v>#REF!</v>
      </c>
    </row>
    <row r="245" spans="1:86">
      <c r="A245" t="e">
        <f>物品!#REF!</f>
        <v>#REF!</v>
      </c>
      <c r="B245" t="e">
        <f>物品!#REF!</f>
        <v>#REF!</v>
      </c>
      <c r="C245" t="e">
        <f>物品!#REF!</f>
        <v>#REF!</v>
      </c>
      <c r="D245" t="e">
        <f>物品!#REF!</f>
        <v>#REF!</v>
      </c>
      <c r="E245" t="e">
        <f>物品!#REF!</f>
        <v>#REF!</v>
      </c>
      <c r="F245" t="e">
        <f>物品!#REF!</f>
        <v>#REF!</v>
      </c>
      <c r="G245" t="e">
        <f>物品!#REF!</f>
        <v>#REF!</v>
      </c>
      <c r="H245" t="e">
        <f>物品!#REF!</f>
        <v>#REF!</v>
      </c>
      <c r="I245" t="e">
        <f>物品!#REF!</f>
        <v>#REF!</v>
      </c>
      <c r="J245" t="e">
        <f>物品!#REF!</f>
        <v>#REF!</v>
      </c>
      <c r="K245" t="e">
        <f>物品!#REF!</f>
        <v>#REF!</v>
      </c>
      <c r="L245" t="e">
        <f>物品!#REF!</f>
        <v>#REF!</v>
      </c>
      <c r="M245" t="e">
        <f t="shared" si="42"/>
        <v>#REF!</v>
      </c>
      <c r="N245" t="e">
        <f>物品!#REF!</f>
        <v>#REF!</v>
      </c>
      <c r="O245" t="e">
        <f>物品!#REF!</f>
        <v>#REF!</v>
      </c>
      <c r="P245" t="e">
        <f>物品!#REF!</f>
        <v>#REF!</v>
      </c>
      <c r="Q245" t="e">
        <f>物品!#REF!</f>
        <v>#REF!</v>
      </c>
      <c r="R245" t="e">
        <f>物品!#REF!</f>
        <v>#REF!</v>
      </c>
      <c r="S245" t="e">
        <f>物品!#REF!</f>
        <v>#REF!</v>
      </c>
      <c r="T245" t="e">
        <f>物品!#REF!</f>
        <v>#REF!</v>
      </c>
      <c r="U245" t="e">
        <f>物品!#REF!</f>
        <v>#REF!</v>
      </c>
      <c r="V245" t="e">
        <f>物品!#REF!</f>
        <v>#REF!</v>
      </c>
      <c r="W245" t="e">
        <f>物品!#REF!</f>
        <v>#REF!</v>
      </c>
      <c r="X245" t="e">
        <f t="shared" si="43"/>
        <v>#REF!</v>
      </c>
      <c r="Y245" t="e">
        <f>物品!#REF!</f>
        <v>#REF!</v>
      </c>
      <c r="Z245" t="e">
        <f>物品!#REF!</f>
        <v>#REF!</v>
      </c>
      <c r="AA245" t="e">
        <f>物品!#REF!</f>
        <v>#REF!</v>
      </c>
      <c r="AB245" t="e">
        <f>物品!#REF!</f>
        <v>#REF!</v>
      </c>
      <c r="AC245" t="e">
        <f>物品!#REF!</f>
        <v>#REF!</v>
      </c>
      <c r="AD245" t="e">
        <f>物品!#REF!</f>
        <v>#REF!</v>
      </c>
      <c r="AE245" t="e">
        <f>物品!#REF!</f>
        <v>#REF!</v>
      </c>
      <c r="AF245" t="e">
        <f>物品!#REF!</f>
        <v>#REF!</v>
      </c>
      <c r="AG245" t="e">
        <f>物品!#REF!</f>
        <v>#REF!</v>
      </c>
      <c r="AH245" t="e">
        <f>物品!#REF!</f>
        <v>#REF!</v>
      </c>
      <c r="AI245" t="e">
        <f t="shared" si="44"/>
        <v>#REF!</v>
      </c>
      <c r="AJ245" t="e">
        <f>物品!#REF!</f>
        <v>#REF!</v>
      </c>
      <c r="AK245" t="e">
        <f>物品!#REF!</f>
        <v>#REF!</v>
      </c>
      <c r="AL245" t="e">
        <f>物品!#REF!</f>
        <v>#REF!</v>
      </c>
      <c r="AM245" t="e">
        <f>物品!#REF!</f>
        <v>#REF!</v>
      </c>
      <c r="AN245" t="e">
        <f>物品!#REF!</f>
        <v>#REF!</v>
      </c>
      <c r="AO245" t="e">
        <f>物品!#REF!</f>
        <v>#REF!</v>
      </c>
      <c r="AP245" t="e">
        <f>物品!#REF!</f>
        <v>#REF!</v>
      </c>
      <c r="AQ245" t="e">
        <f>物品!#REF!</f>
        <v>#REF!</v>
      </c>
      <c r="AR245" t="e">
        <f>物品!#REF!</f>
        <v>#REF!</v>
      </c>
      <c r="AS245" t="e">
        <f>物品!#REF!</f>
        <v>#REF!</v>
      </c>
      <c r="AT245" t="e">
        <f t="shared" si="45"/>
        <v>#REF!</v>
      </c>
      <c r="AU245" t="e">
        <f>物品!#REF!</f>
        <v>#REF!</v>
      </c>
      <c r="AV245" t="e">
        <f>物品!#REF!</f>
        <v>#REF!</v>
      </c>
      <c r="AW245" t="e">
        <f>物品!#REF!</f>
        <v>#REF!</v>
      </c>
      <c r="AX245" t="e">
        <f>物品!#REF!</f>
        <v>#REF!</v>
      </c>
      <c r="AY245" t="e">
        <f>物品!#REF!</f>
        <v>#REF!</v>
      </c>
      <c r="AZ245" t="e">
        <f>物品!#REF!</f>
        <v>#REF!</v>
      </c>
      <c r="BA245" t="e">
        <f>物品!#REF!</f>
        <v>#REF!</v>
      </c>
      <c r="BB245" t="e">
        <f>物品!#REF!</f>
        <v>#REF!</v>
      </c>
      <c r="BC245" t="e">
        <f>物品!#REF!</f>
        <v>#REF!</v>
      </c>
      <c r="BD245" t="e">
        <f>物品!#REF!</f>
        <v>#REF!</v>
      </c>
      <c r="BE245" t="e">
        <f t="shared" si="46"/>
        <v>#REF!</v>
      </c>
      <c r="BF245" t="e">
        <f>物品!#REF!</f>
        <v>#REF!</v>
      </c>
      <c r="BG245" t="e">
        <f>物品!#REF!</f>
        <v>#REF!</v>
      </c>
      <c r="BH245" t="e">
        <f>物品!#REF!</f>
        <v>#REF!</v>
      </c>
      <c r="BI245" t="e">
        <f>物品!#REF!</f>
        <v>#REF!</v>
      </c>
      <c r="BJ245" t="e">
        <f>物品!#REF!</f>
        <v>#REF!</v>
      </c>
      <c r="BK245" t="e">
        <f>物品!#REF!</f>
        <v>#REF!</v>
      </c>
      <c r="BL245" t="e">
        <f>物品!#REF!</f>
        <v>#REF!</v>
      </c>
      <c r="BM245" t="e">
        <f>物品!#REF!</f>
        <v>#REF!</v>
      </c>
      <c r="BN245" t="e">
        <f>物品!#REF!</f>
        <v>#REF!</v>
      </c>
      <c r="BO245" t="e">
        <f>物品!#REF!</f>
        <v>#REF!</v>
      </c>
      <c r="BP245" t="e">
        <f t="shared" si="47"/>
        <v>#REF!</v>
      </c>
      <c r="BQ245" t="e">
        <f>物品!#REF!</f>
        <v>#REF!</v>
      </c>
      <c r="BR245" t="e">
        <f>物品!#REF!</f>
        <v>#REF!</v>
      </c>
      <c r="BS245" t="e">
        <f>物品!#REF!</f>
        <v>#REF!</v>
      </c>
      <c r="BT245" t="e">
        <f>物品!#REF!</f>
        <v>#REF!</v>
      </c>
      <c r="BU245" t="e">
        <f>物品!#REF!</f>
        <v>#REF!</v>
      </c>
      <c r="BV245" t="e">
        <f>物品!#REF!</f>
        <v>#REF!</v>
      </c>
      <c r="BW245" t="e">
        <f>物品!#REF!</f>
        <v>#REF!</v>
      </c>
      <c r="BX245" t="e">
        <f>物品!#REF!</f>
        <v>#REF!</v>
      </c>
      <c r="BY245" t="e">
        <f>物品!#REF!</f>
        <v>#REF!</v>
      </c>
      <c r="BZ245" t="e">
        <f>物品!#REF!</f>
        <v>#REF!</v>
      </c>
      <c r="CA245" t="e">
        <f t="shared" si="48"/>
        <v>#REF!</v>
      </c>
      <c r="CB245" t="e">
        <f t="shared" si="49"/>
        <v>#REF!</v>
      </c>
      <c r="CC245" t="e">
        <f t="shared" si="50"/>
        <v>#REF!</v>
      </c>
      <c r="CD245" t="e">
        <f t="shared" si="51"/>
        <v>#REF!</v>
      </c>
      <c r="CE245" t="e">
        <f t="shared" si="52"/>
        <v>#REF!</v>
      </c>
      <c r="CF245" t="e">
        <f t="shared" si="53"/>
        <v>#REF!</v>
      </c>
      <c r="CG245" t="e">
        <f t="shared" si="54"/>
        <v>#REF!</v>
      </c>
      <c r="CH245" t="e">
        <f t="shared" si="55"/>
        <v>#REF!</v>
      </c>
    </row>
    <row r="246" spans="1:86">
      <c r="A246" t="e">
        <f>物品!#REF!</f>
        <v>#REF!</v>
      </c>
      <c r="B246" t="e">
        <f>物品!#REF!</f>
        <v>#REF!</v>
      </c>
      <c r="C246" t="e">
        <f>物品!#REF!</f>
        <v>#REF!</v>
      </c>
      <c r="D246" t="e">
        <f>物品!#REF!</f>
        <v>#REF!</v>
      </c>
      <c r="E246" t="e">
        <f>物品!#REF!</f>
        <v>#REF!</v>
      </c>
      <c r="F246" t="e">
        <f>物品!#REF!</f>
        <v>#REF!</v>
      </c>
      <c r="G246" t="e">
        <f>物品!#REF!</f>
        <v>#REF!</v>
      </c>
      <c r="H246" t="e">
        <f>物品!#REF!</f>
        <v>#REF!</v>
      </c>
      <c r="I246" t="e">
        <f>物品!#REF!</f>
        <v>#REF!</v>
      </c>
      <c r="J246" t="e">
        <f>物品!#REF!</f>
        <v>#REF!</v>
      </c>
      <c r="K246" t="e">
        <f>物品!#REF!</f>
        <v>#REF!</v>
      </c>
      <c r="L246" t="e">
        <f>物品!#REF!</f>
        <v>#REF!</v>
      </c>
      <c r="M246" t="e">
        <f t="shared" si="42"/>
        <v>#REF!</v>
      </c>
      <c r="N246" t="e">
        <f>物品!#REF!</f>
        <v>#REF!</v>
      </c>
      <c r="O246" t="e">
        <f>物品!#REF!</f>
        <v>#REF!</v>
      </c>
      <c r="P246" t="e">
        <f>物品!#REF!</f>
        <v>#REF!</v>
      </c>
      <c r="Q246" t="e">
        <f>物品!#REF!</f>
        <v>#REF!</v>
      </c>
      <c r="R246" t="e">
        <f>物品!#REF!</f>
        <v>#REF!</v>
      </c>
      <c r="S246" t="e">
        <f>物品!#REF!</f>
        <v>#REF!</v>
      </c>
      <c r="T246" t="e">
        <f>物品!#REF!</f>
        <v>#REF!</v>
      </c>
      <c r="U246" t="e">
        <f>物品!#REF!</f>
        <v>#REF!</v>
      </c>
      <c r="V246" t="e">
        <f>物品!#REF!</f>
        <v>#REF!</v>
      </c>
      <c r="W246" t="e">
        <f>物品!#REF!</f>
        <v>#REF!</v>
      </c>
      <c r="X246" t="e">
        <f t="shared" si="43"/>
        <v>#REF!</v>
      </c>
      <c r="Y246" t="e">
        <f>物品!#REF!</f>
        <v>#REF!</v>
      </c>
      <c r="Z246" t="e">
        <f>物品!#REF!</f>
        <v>#REF!</v>
      </c>
      <c r="AA246" t="e">
        <f>物品!#REF!</f>
        <v>#REF!</v>
      </c>
      <c r="AB246" t="e">
        <f>物品!#REF!</f>
        <v>#REF!</v>
      </c>
      <c r="AC246" t="e">
        <f>物品!#REF!</f>
        <v>#REF!</v>
      </c>
      <c r="AD246" t="e">
        <f>物品!#REF!</f>
        <v>#REF!</v>
      </c>
      <c r="AE246" t="e">
        <f>物品!#REF!</f>
        <v>#REF!</v>
      </c>
      <c r="AF246" t="e">
        <f>物品!#REF!</f>
        <v>#REF!</v>
      </c>
      <c r="AG246" t="e">
        <f>物品!#REF!</f>
        <v>#REF!</v>
      </c>
      <c r="AH246" t="e">
        <f>物品!#REF!</f>
        <v>#REF!</v>
      </c>
      <c r="AI246" t="e">
        <f t="shared" si="44"/>
        <v>#REF!</v>
      </c>
      <c r="AJ246" t="e">
        <f>物品!#REF!</f>
        <v>#REF!</v>
      </c>
      <c r="AK246" t="e">
        <f>物品!#REF!</f>
        <v>#REF!</v>
      </c>
      <c r="AL246" t="e">
        <f>物品!#REF!</f>
        <v>#REF!</v>
      </c>
      <c r="AM246" t="e">
        <f>物品!#REF!</f>
        <v>#REF!</v>
      </c>
      <c r="AN246" t="e">
        <f>物品!#REF!</f>
        <v>#REF!</v>
      </c>
      <c r="AO246" t="e">
        <f>物品!#REF!</f>
        <v>#REF!</v>
      </c>
      <c r="AP246" t="e">
        <f>物品!#REF!</f>
        <v>#REF!</v>
      </c>
      <c r="AQ246" t="e">
        <f>物品!#REF!</f>
        <v>#REF!</v>
      </c>
      <c r="AR246" t="e">
        <f>物品!#REF!</f>
        <v>#REF!</v>
      </c>
      <c r="AS246" t="e">
        <f>物品!#REF!</f>
        <v>#REF!</v>
      </c>
      <c r="AT246" t="e">
        <f t="shared" si="45"/>
        <v>#REF!</v>
      </c>
      <c r="AU246" t="e">
        <f>物品!#REF!</f>
        <v>#REF!</v>
      </c>
      <c r="AV246" t="e">
        <f>物品!#REF!</f>
        <v>#REF!</v>
      </c>
      <c r="AW246" t="e">
        <f>物品!#REF!</f>
        <v>#REF!</v>
      </c>
      <c r="AX246" t="e">
        <f>物品!#REF!</f>
        <v>#REF!</v>
      </c>
      <c r="AY246" t="e">
        <f>物品!#REF!</f>
        <v>#REF!</v>
      </c>
      <c r="AZ246" t="e">
        <f>物品!#REF!</f>
        <v>#REF!</v>
      </c>
      <c r="BA246" t="e">
        <f>物品!#REF!</f>
        <v>#REF!</v>
      </c>
      <c r="BB246" t="e">
        <f>物品!#REF!</f>
        <v>#REF!</v>
      </c>
      <c r="BC246" t="e">
        <f>物品!#REF!</f>
        <v>#REF!</v>
      </c>
      <c r="BD246" t="e">
        <f>物品!#REF!</f>
        <v>#REF!</v>
      </c>
      <c r="BE246" t="e">
        <f t="shared" si="46"/>
        <v>#REF!</v>
      </c>
      <c r="BF246" t="e">
        <f>物品!#REF!</f>
        <v>#REF!</v>
      </c>
      <c r="BG246" t="e">
        <f>物品!#REF!</f>
        <v>#REF!</v>
      </c>
      <c r="BH246" t="e">
        <f>物品!#REF!</f>
        <v>#REF!</v>
      </c>
      <c r="BI246" t="e">
        <f>物品!#REF!</f>
        <v>#REF!</v>
      </c>
      <c r="BJ246" t="e">
        <f>物品!#REF!</f>
        <v>#REF!</v>
      </c>
      <c r="BK246" t="e">
        <f>物品!#REF!</f>
        <v>#REF!</v>
      </c>
      <c r="BL246" t="e">
        <f>物品!#REF!</f>
        <v>#REF!</v>
      </c>
      <c r="BM246" t="e">
        <f>物品!#REF!</f>
        <v>#REF!</v>
      </c>
      <c r="BN246" t="e">
        <f>物品!#REF!</f>
        <v>#REF!</v>
      </c>
      <c r="BO246" t="e">
        <f>物品!#REF!</f>
        <v>#REF!</v>
      </c>
      <c r="BP246" t="e">
        <f t="shared" si="47"/>
        <v>#REF!</v>
      </c>
      <c r="BQ246" t="e">
        <f>物品!#REF!</f>
        <v>#REF!</v>
      </c>
      <c r="BR246" t="e">
        <f>物品!#REF!</f>
        <v>#REF!</v>
      </c>
      <c r="BS246" t="e">
        <f>物品!#REF!</f>
        <v>#REF!</v>
      </c>
      <c r="BT246" t="e">
        <f>物品!#REF!</f>
        <v>#REF!</v>
      </c>
      <c r="BU246" t="e">
        <f>物品!#REF!</f>
        <v>#REF!</v>
      </c>
      <c r="BV246" t="e">
        <f>物品!#REF!</f>
        <v>#REF!</v>
      </c>
      <c r="BW246" t="e">
        <f>物品!#REF!</f>
        <v>#REF!</v>
      </c>
      <c r="BX246" t="e">
        <f>物品!#REF!</f>
        <v>#REF!</v>
      </c>
      <c r="BY246" t="e">
        <f>物品!#REF!</f>
        <v>#REF!</v>
      </c>
      <c r="BZ246" t="e">
        <f>物品!#REF!</f>
        <v>#REF!</v>
      </c>
      <c r="CA246" t="e">
        <f t="shared" si="48"/>
        <v>#REF!</v>
      </c>
      <c r="CB246" t="e">
        <f t="shared" si="49"/>
        <v>#REF!</v>
      </c>
      <c r="CC246" t="e">
        <f t="shared" si="50"/>
        <v>#REF!</v>
      </c>
      <c r="CD246" t="e">
        <f t="shared" si="51"/>
        <v>#REF!</v>
      </c>
      <c r="CE246" t="e">
        <f t="shared" si="52"/>
        <v>#REF!</v>
      </c>
      <c r="CF246" t="e">
        <f t="shared" si="53"/>
        <v>#REF!</v>
      </c>
      <c r="CG246" t="e">
        <f t="shared" si="54"/>
        <v>#REF!</v>
      </c>
      <c r="CH246" t="e">
        <f t="shared" si="55"/>
        <v>#REF!</v>
      </c>
    </row>
    <row r="247" spans="1:86">
      <c r="A247" t="e">
        <f>物品!#REF!</f>
        <v>#REF!</v>
      </c>
      <c r="B247" t="e">
        <f>物品!#REF!</f>
        <v>#REF!</v>
      </c>
      <c r="C247" t="e">
        <f>物品!#REF!</f>
        <v>#REF!</v>
      </c>
      <c r="D247" t="e">
        <f>物品!#REF!</f>
        <v>#REF!</v>
      </c>
      <c r="E247" t="e">
        <f>物品!#REF!</f>
        <v>#REF!</v>
      </c>
      <c r="F247" t="e">
        <f>物品!#REF!</f>
        <v>#REF!</v>
      </c>
      <c r="G247" t="e">
        <f>物品!#REF!</f>
        <v>#REF!</v>
      </c>
      <c r="H247" t="e">
        <f>物品!#REF!</f>
        <v>#REF!</v>
      </c>
      <c r="I247" t="e">
        <f>物品!#REF!</f>
        <v>#REF!</v>
      </c>
      <c r="J247" t="e">
        <f>物品!#REF!</f>
        <v>#REF!</v>
      </c>
      <c r="K247" t="e">
        <f>物品!#REF!</f>
        <v>#REF!</v>
      </c>
      <c r="L247" t="e">
        <f>物品!#REF!</f>
        <v>#REF!</v>
      </c>
      <c r="M247" t="e">
        <f t="shared" si="42"/>
        <v>#REF!</v>
      </c>
      <c r="N247" t="e">
        <f>物品!#REF!</f>
        <v>#REF!</v>
      </c>
      <c r="O247" t="e">
        <f>物品!#REF!</f>
        <v>#REF!</v>
      </c>
      <c r="P247" t="e">
        <f>物品!#REF!</f>
        <v>#REF!</v>
      </c>
      <c r="Q247" t="e">
        <f>物品!#REF!</f>
        <v>#REF!</v>
      </c>
      <c r="R247" t="e">
        <f>物品!#REF!</f>
        <v>#REF!</v>
      </c>
      <c r="S247" t="e">
        <f>物品!#REF!</f>
        <v>#REF!</v>
      </c>
      <c r="T247" t="e">
        <f>物品!#REF!</f>
        <v>#REF!</v>
      </c>
      <c r="U247" t="e">
        <f>物品!#REF!</f>
        <v>#REF!</v>
      </c>
      <c r="V247" t="e">
        <f>物品!#REF!</f>
        <v>#REF!</v>
      </c>
      <c r="W247" t="e">
        <f>物品!#REF!</f>
        <v>#REF!</v>
      </c>
      <c r="X247" t="e">
        <f t="shared" si="43"/>
        <v>#REF!</v>
      </c>
      <c r="Y247" t="e">
        <f>物品!#REF!</f>
        <v>#REF!</v>
      </c>
      <c r="Z247" t="e">
        <f>物品!#REF!</f>
        <v>#REF!</v>
      </c>
      <c r="AA247" t="e">
        <f>物品!#REF!</f>
        <v>#REF!</v>
      </c>
      <c r="AB247" t="e">
        <f>物品!#REF!</f>
        <v>#REF!</v>
      </c>
      <c r="AC247" t="e">
        <f>物品!#REF!</f>
        <v>#REF!</v>
      </c>
      <c r="AD247" t="e">
        <f>物品!#REF!</f>
        <v>#REF!</v>
      </c>
      <c r="AE247" t="e">
        <f>物品!#REF!</f>
        <v>#REF!</v>
      </c>
      <c r="AF247" t="e">
        <f>物品!#REF!</f>
        <v>#REF!</v>
      </c>
      <c r="AG247" t="e">
        <f>物品!#REF!</f>
        <v>#REF!</v>
      </c>
      <c r="AH247" t="e">
        <f>物品!#REF!</f>
        <v>#REF!</v>
      </c>
      <c r="AI247" t="e">
        <f t="shared" si="44"/>
        <v>#REF!</v>
      </c>
      <c r="AJ247" t="e">
        <f>物品!#REF!</f>
        <v>#REF!</v>
      </c>
      <c r="AK247" t="e">
        <f>物品!#REF!</f>
        <v>#REF!</v>
      </c>
      <c r="AL247" t="e">
        <f>物品!#REF!</f>
        <v>#REF!</v>
      </c>
      <c r="AM247" t="e">
        <f>物品!#REF!</f>
        <v>#REF!</v>
      </c>
      <c r="AN247" t="e">
        <f>物品!#REF!</f>
        <v>#REF!</v>
      </c>
      <c r="AO247" t="e">
        <f>物品!#REF!</f>
        <v>#REF!</v>
      </c>
      <c r="AP247" t="e">
        <f>物品!#REF!</f>
        <v>#REF!</v>
      </c>
      <c r="AQ247" t="e">
        <f>物品!#REF!</f>
        <v>#REF!</v>
      </c>
      <c r="AR247" t="e">
        <f>物品!#REF!</f>
        <v>#REF!</v>
      </c>
      <c r="AS247" t="e">
        <f>物品!#REF!</f>
        <v>#REF!</v>
      </c>
      <c r="AT247" t="e">
        <f t="shared" si="45"/>
        <v>#REF!</v>
      </c>
      <c r="AU247" t="e">
        <f>物品!#REF!</f>
        <v>#REF!</v>
      </c>
      <c r="AV247" t="e">
        <f>物品!#REF!</f>
        <v>#REF!</v>
      </c>
      <c r="AW247" t="e">
        <f>物品!#REF!</f>
        <v>#REF!</v>
      </c>
      <c r="AX247" t="e">
        <f>物品!#REF!</f>
        <v>#REF!</v>
      </c>
      <c r="AY247" t="e">
        <f>物品!#REF!</f>
        <v>#REF!</v>
      </c>
      <c r="AZ247" t="e">
        <f>物品!#REF!</f>
        <v>#REF!</v>
      </c>
      <c r="BA247" t="e">
        <f>物品!#REF!</f>
        <v>#REF!</v>
      </c>
      <c r="BB247" t="e">
        <f>物品!#REF!</f>
        <v>#REF!</v>
      </c>
      <c r="BC247" t="e">
        <f>物品!#REF!</f>
        <v>#REF!</v>
      </c>
      <c r="BD247" t="e">
        <f>物品!#REF!</f>
        <v>#REF!</v>
      </c>
      <c r="BE247" t="e">
        <f t="shared" si="46"/>
        <v>#REF!</v>
      </c>
      <c r="BF247" t="e">
        <f>物品!#REF!</f>
        <v>#REF!</v>
      </c>
      <c r="BG247" t="e">
        <f>物品!#REF!</f>
        <v>#REF!</v>
      </c>
      <c r="BH247" t="e">
        <f>物品!#REF!</f>
        <v>#REF!</v>
      </c>
      <c r="BI247" t="e">
        <f>物品!#REF!</f>
        <v>#REF!</v>
      </c>
      <c r="BJ247" t="e">
        <f>物品!#REF!</f>
        <v>#REF!</v>
      </c>
      <c r="BK247" t="e">
        <f>物品!#REF!</f>
        <v>#REF!</v>
      </c>
      <c r="BL247" t="e">
        <f>物品!#REF!</f>
        <v>#REF!</v>
      </c>
      <c r="BM247" t="e">
        <f>物品!#REF!</f>
        <v>#REF!</v>
      </c>
      <c r="BN247" t="e">
        <f>物品!#REF!</f>
        <v>#REF!</v>
      </c>
      <c r="BO247" t="e">
        <f>物品!#REF!</f>
        <v>#REF!</v>
      </c>
      <c r="BP247" t="e">
        <f t="shared" si="47"/>
        <v>#REF!</v>
      </c>
      <c r="BQ247" t="e">
        <f>物品!#REF!</f>
        <v>#REF!</v>
      </c>
      <c r="BR247" t="e">
        <f>物品!#REF!</f>
        <v>#REF!</v>
      </c>
      <c r="BS247" t="e">
        <f>物品!#REF!</f>
        <v>#REF!</v>
      </c>
      <c r="BT247" t="e">
        <f>物品!#REF!</f>
        <v>#REF!</v>
      </c>
      <c r="BU247" t="e">
        <f>物品!#REF!</f>
        <v>#REF!</v>
      </c>
      <c r="BV247" t="e">
        <f>物品!#REF!</f>
        <v>#REF!</v>
      </c>
      <c r="BW247" t="e">
        <f>物品!#REF!</f>
        <v>#REF!</v>
      </c>
      <c r="BX247" t="e">
        <f>物品!#REF!</f>
        <v>#REF!</v>
      </c>
      <c r="BY247" t="e">
        <f>物品!#REF!</f>
        <v>#REF!</v>
      </c>
      <c r="BZ247" t="e">
        <f>物品!#REF!</f>
        <v>#REF!</v>
      </c>
      <c r="CA247" t="e">
        <f t="shared" si="48"/>
        <v>#REF!</v>
      </c>
      <c r="CB247" t="e">
        <f t="shared" si="49"/>
        <v>#REF!</v>
      </c>
      <c r="CC247" t="e">
        <f t="shared" si="50"/>
        <v>#REF!</v>
      </c>
      <c r="CD247" t="e">
        <f t="shared" si="51"/>
        <v>#REF!</v>
      </c>
      <c r="CE247" t="e">
        <f t="shared" si="52"/>
        <v>#REF!</v>
      </c>
      <c r="CF247" t="e">
        <f t="shared" si="53"/>
        <v>#REF!</v>
      </c>
      <c r="CG247" t="e">
        <f t="shared" si="54"/>
        <v>#REF!</v>
      </c>
      <c r="CH247" t="e">
        <f t="shared" si="55"/>
        <v>#REF!</v>
      </c>
    </row>
    <row r="248" spans="1:86">
      <c r="A248" t="e">
        <f>物品!#REF!</f>
        <v>#REF!</v>
      </c>
      <c r="B248" t="e">
        <f>物品!#REF!</f>
        <v>#REF!</v>
      </c>
      <c r="C248" t="e">
        <f>物品!#REF!</f>
        <v>#REF!</v>
      </c>
      <c r="D248" t="e">
        <f>物品!#REF!</f>
        <v>#REF!</v>
      </c>
      <c r="E248" t="e">
        <f>物品!#REF!</f>
        <v>#REF!</v>
      </c>
      <c r="F248" t="e">
        <f>物品!#REF!</f>
        <v>#REF!</v>
      </c>
      <c r="G248" t="e">
        <f>物品!#REF!</f>
        <v>#REF!</v>
      </c>
      <c r="H248" t="e">
        <f>物品!#REF!</f>
        <v>#REF!</v>
      </c>
      <c r="I248" t="e">
        <f>物品!#REF!</f>
        <v>#REF!</v>
      </c>
      <c r="J248" t="e">
        <f>物品!#REF!</f>
        <v>#REF!</v>
      </c>
      <c r="K248" t="e">
        <f>物品!#REF!</f>
        <v>#REF!</v>
      </c>
      <c r="L248" t="e">
        <f>物品!#REF!</f>
        <v>#REF!</v>
      </c>
      <c r="M248" t="e">
        <f t="shared" si="42"/>
        <v>#REF!</v>
      </c>
      <c r="N248" t="e">
        <f>物品!#REF!</f>
        <v>#REF!</v>
      </c>
      <c r="O248" t="e">
        <f>物品!#REF!</f>
        <v>#REF!</v>
      </c>
      <c r="P248" t="e">
        <f>物品!#REF!</f>
        <v>#REF!</v>
      </c>
      <c r="Q248" t="e">
        <f>物品!#REF!</f>
        <v>#REF!</v>
      </c>
      <c r="R248" t="e">
        <f>物品!#REF!</f>
        <v>#REF!</v>
      </c>
      <c r="S248" t="e">
        <f>物品!#REF!</f>
        <v>#REF!</v>
      </c>
      <c r="T248" t="e">
        <f>物品!#REF!</f>
        <v>#REF!</v>
      </c>
      <c r="U248" t="e">
        <f>物品!#REF!</f>
        <v>#REF!</v>
      </c>
      <c r="V248" t="e">
        <f>物品!#REF!</f>
        <v>#REF!</v>
      </c>
      <c r="W248" t="e">
        <f>物品!#REF!</f>
        <v>#REF!</v>
      </c>
      <c r="X248" t="e">
        <f t="shared" si="43"/>
        <v>#REF!</v>
      </c>
      <c r="Y248" t="e">
        <f>物品!#REF!</f>
        <v>#REF!</v>
      </c>
      <c r="Z248" t="e">
        <f>物品!#REF!</f>
        <v>#REF!</v>
      </c>
      <c r="AA248" t="e">
        <f>物品!#REF!</f>
        <v>#REF!</v>
      </c>
      <c r="AB248" t="e">
        <f>物品!#REF!</f>
        <v>#REF!</v>
      </c>
      <c r="AC248" t="e">
        <f>物品!#REF!</f>
        <v>#REF!</v>
      </c>
      <c r="AD248" t="e">
        <f>物品!#REF!</f>
        <v>#REF!</v>
      </c>
      <c r="AE248" t="e">
        <f>物品!#REF!</f>
        <v>#REF!</v>
      </c>
      <c r="AF248" t="e">
        <f>物品!#REF!</f>
        <v>#REF!</v>
      </c>
      <c r="AG248" t="e">
        <f>物品!#REF!</f>
        <v>#REF!</v>
      </c>
      <c r="AH248" t="e">
        <f>物品!#REF!</f>
        <v>#REF!</v>
      </c>
      <c r="AI248" t="e">
        <f t="shared" si="44"/>
        <v>#REF!</v>
      </c>
      <c r="AJ248" t="e">
        <f>物品!#REF!</f>
        <v>#REF!</v>
      </c>
      <c r="AK248" t="e">
        <f>物品!#REF!</f>
        <v>#REF!</v>
      </c>
      <c r="AL248" t="e">
        <f>物品!#REF!</f>
        <v>#REF!</v>
      </c>
      <c r="AM248" t="e">
        <f>物品!#REF!</f>
        <v>#REF!</v>
      </c>
      <c r="AN248" t="e">
        <f>物品!#REF!</f>
        <v>#REF!</v>
      </c>
      <c r="AO248" t="e">
        <f>物品!#REF!</f>
        <v>#REF!</v>
      </c>
      <c r="AP248" t="e">
        <f>物品!#REF!</f>
        <v>#REF!</v>
      </c>
      <c r="AQ248" t="e">
        <f>物品!#REF!</f>
        <v>#REF!</v>
      </c>
      <c r="AR248" t="e">
        <f>物品!#REF!</f>
        <v>#REF!</v>
      </c>
      <c r="AS248" t="e">
        <f>物品!#REF!</f>
        <v>#REF!</v>
      </c>
      <c r="AT248" t="e">
        <f t="shared" si="45"/>
        <v>#REF!</v>
      </c>
      <c r="AU248" t="e">
        <f>物品!#REF!</f>
        <v>#REF!</v>
      </c>
      <c r="AV248" t="e">
        <f>物品!#REF!</f>
        <v>#REF!</v>
      </c>
      <c r="AW248" t="e">
        <f>物品!#REF!</f>
        <v>#REF!</v>
      </c>
      <c r="AX248" t="e">
        <f>物品!#REF!</f>
        <v>#REF!</v>
      </c>
      <c r="AY248" t="e">
        <f>物品!#REF!</f>
        <v>#REF!</v>
      </c>
      <c r="AZ248" t="e">
        <f>物品!#REF!</f>
        <v>#REF!</v>
      </c>
      <c r="BA248" t="e">
        <f>物品!#REF!</f>
        <v>#REF!</v>
      </c>
      <c r="BB248" t="e">
        <f>物品!#REF!</f>
        <v>#REF!</v>
      </c>
      <c r="BC248" t="e">
        <f>物品!#REF!</f>
        <v>#REF!</v>
      </c>
      <c r="BD248" t="e">
        <f>物品!#REF!</f>
        <v>#REF!</v>
      </c>
      <c r="BE248" t="e">
        <f t="shared" si="46"/>
        <v>#REF!</v>
      </c>
      <c r="BF248" t="e">
        <f>物品!#REF!</f>
        <v>#REF!</v>
      </c>
      <c r="BG248" t="e">
        <f>物品!#REF!</f>
        <v>#REF!</v>
      </c>
      <c r="BH248" t="e">
        <f>物品!#REF!</f>
        <v>#REF!</v>
      </c>
      <c r="BI248" t="e">
        <f>物品!#REF!</f>
        <v>#REF!</v>
      </c>
      <c r="BJ248" t="e">
        <f>物品!#REF!</f>
        <v>#REF!</v>
      </c>
      <c r="BK248" t="e">
        <f>物品!#REF!</f>
        <v>#REF!</v>
      </c>
      <c r="BL248" t="e">
        <f>物品!#REF!</f>
        <v>#REF!</v>
      </c>
      <c r="BM248" t="e">
        <f>物品!#REF!</f>
        <v>#REF!</v>
      </c>
      <c r="BN248" t="e">
        <f>物品!#REF!</f>
        <v>#REF!</v>
      </c>
      <c r="BO248" t="e">
        <f>物品!#REF!</f>
        <v>#REF!</v>
      </c>
      <c r="BP248" t="e">
        <f t="shared" si="47"/>
        <v>#REF!</v>
      </c>
      <c r="BQ248" t="e">
        <f>物品!#REF!</f>
        <v>#REF!</v>
      </c>
      <c r="BR248" t="e">
        <f>物品!#REF!</f>
        <v>#REF!</v>
      </c>
      <c r="BS248" t="e">
        <f>物品!#REF!</f>
        <v>#REF!</v>
      </c>
      <c r="BT248" t="e">
        <f>物品!#REF!</f>
        <v>#REF!</v>
      </c>
      <c r="BU248" t="e">
        <f>物品!#REF!</f>
        <v>#REF!</v>
      </c>
      <c r="BV248" t="e">
        <f>物品!#REF!</f>
        <v>#REF!</v>
      </c>
      <c r="BW248" t="e">
        <f>物品!#REF!</f>
        <v>#REF!</v>
      </c>
      <c r="BX248" t="e">
        <f>物品!#REF!</f>
        <v>#REF!</v>
      </c>
      <c r="BY248" t="e">
        <f>物品!#REF!</f>
        <v>#REF!</v>
      </c>
      <c r="BZ248" t="e">
        <f>物品!#REF!</f>
        <v>#REF!</v>
      </c>
      <c r="CA248" t="e">
        <f t="shared" si="48"/>
        <v>#REF!</v>
      </c>
      <c r="CB248" t="e">
        <f t="shared" si="49"/>
        <v>#REF!</v>
      </c>
      <c r="CC248" t="e">
        <f t="shared" si="50"/>
        <v>#REF!</v>
      </c>
      <c r="CD248" t="e">
        <f t="shared" si="51"/>
        <v>#REF!</v>
      </c>
      <c r="CE248" t="e">
        <f t="shared" si="52"/>
        <v>#REF!</v>
      </c>
      <c r="CF248" t="e">
        <f t="shared" si="53"/>
        <v>#REF!</v>
      </c>
      <c r="CG248" t="e">
        <f t="shared" si="54"/>
        <v>#REF!</v>
      </c>
      <c r="CH248" t="e">
        <f t="shared" si="55"/>
        <v>#REF!</v>
      </c>
    </row>
    <row r="249" spans="1:86">
      <c r="A249" t="e">
        <f>物品!#REF!</f>
        <v>#REF!</v>
      </c>
      <c r="B249" t="e">
        <f>物品!#REF!</f>
        <v>#REF!</v>
      </c>
      <c r="C249" t="e">
        <f>物品!#REF!</f>
        <v>#REF!</v>
      </c>
      <c r="D249" t="e">
        <f>物品!#REF!</f>
        <v>#REF!</v>
      </c>
      <c r="E249" t="e">
        <f>物品!#REF!</f>
        <v>#REF!</v>
      </c>
      <c r="F249" t="e">
        <f>物品!#REF!</f>
        <v>#REF!</v>
      </c>
      <c r="G249" t="e">
        <f>物品!#REF!</f>
        <v>#REF!</v>
      </c>
      <c r="H249" t="e">
        <f>物品!#REF!</f>
        <v>#REF!</v>
      </c>
      <c r="I249" t="e">
        <f>物品!#REF!</f>
        <v>#REF!</v>
      </c>
      <c r="J249" t="e">
        <f>物品!#REF!</f>
        <v>#REF!</v>
      </c>
      <c r="K249" t="e">
        <f>物品!#REF!</f>
        <v>#REF!</v>
      </c>
      <c r="L249" t="e">
        <f>物品!#REF!</f>
        <v>#REF!</v>
      </c>
      <c r="M249" t="e">
        <f t="shared" si="42"/>
        <v>#REF!</v>
      </c>
      <c r="N249" t="e">
        <f>物品!#REF!</f>
        <v>#REF!</v>
      </c>
      <c r="O249" t="e">
        <f>物品!#REF!</f>
        <v>#REF!</v>
      </c>
      <c r="P249" t="e">
        <f>物品!#REF!</f>
        <v>#REF!</v>
      </c>
      <c r="Q249" t="e">
        <f>物品!#REF!</f>
        <v>#REF!</v>
      </c>
      <c r="R249" t="e">
        <f>物品!#REF!</f>
        <v>#REF!</v>
      </c>
      <c r="S249" t="e">
        <f>物品!#REF!</f>
        <v>#REF!</v>
      </c>
      <c r="T249" t="e">
        <f>物品!#REF!</f>
        <v>#REF!</v>
      </c>
      <c r="U249" t="e">
        <f>物品!#REF!</f>
        <v>#REF!</v>
      </c>
      <c r="V249" t="e">
        <f>物品!#REF!</f>
        <v>#REF!</v>
      </c>
      <c r="W249" t="e">
        <f>物品!#REF!</f>
        <v>#REF!</v>
      </c>
      <c r="X249" t="e">
        <f t="shared" si="43"/>
        <v>#REF!</v>
      </c>
      <c r="Y249" t="e">
        <f>物品!#REF!</f>
        <v>#REF!</v>
      </c>
      <c r="Z249" t="e">
        <f>物品!#REF!</f>
        <v>#REF!</v>
      </c>
      <c r="AA249" t="e">
        <f>物品!#REF!</f>
        <v>#REF!</v>
      </c>
      <c r="AB249" t="e">
        <f>物品!#REF!</f>
        <v>#REF!</v>
      </c>
      <c r="AC249" t="e">
        <f>物品!#REF!</f>
        <v>#REF!</v>
      </c>
      <c r="AD249" t="e">
        <f>物品!#REF!</f>
        <v>#REF!</v>
      </c>
      <c r="AE249" t="e">
        <f>物品!#REF!</f>
        <v>#REF!</v>
      </c>
      <c r="AF249" t="e">
        <f>物品!#REF!</f>
        <v>#REF!</v>
      </c>
      <c r="AG249" t="e">
        <f>物品!#REF!</f>
        <v>#REF!</v>
      </c>
      <c r="AH249" t="e">
        <f>物品!#REF!</f>
        <v>#REF!</v>
      </c>
      <c r="AI249" t="e">
        <f t="shared" si="44"/>
        <v>#REF!</v>
      </c>
      <c r="AJ249" t="e">
        <f>物品!#REF!</f>
        <v>#REF!</v>
      </c>
      <c r="AK249" t="e">
        <f>物品!#REF!</f>
        <v>#REF!</v>
      </c>
      <c r="AL249" t="e">
        <f>物品!#REF!</f>
        <v>#REF!</v>
      </c>
      <c r="AM249" t="e">
        <f>物品!#REF!</f>
        <v>#REF!</v>
      </c>
      <c r="AN249" t="e">
        <f>物品!#REF!</f>
        <v>#REF!</v>
      </c>
      <c r="AO249" t="e">
        <f>物品!#REF!</f>
        <v>#REF!</v>
      </c>
      <c r="AP249" t="e">
        <f>物品!#REF!</f>
        <v>#REF!</v>
      </c>
      <c r="AQ249" t="e">
        <f>物品!#REF!</f>
        <v>#REF!</v>
      </c>
      <c r="AR249" t="e">
        <f>物品!#REF!</f>
        <v>#REF!</v>
      </c>
      <c r="AS249" t="e">
        <f>物品!#REF!</f>
        <v>#REF!</v>
      </c>
      <c r="AT249" t="e">
        <f t="shared" si="45"/>
        <v>#REF!</v>
      </c>
      <c r="AU249" t="e">
        <f>物品!#REF!</f>
        <v>#REF!</v>
      </c>
      <c r="AV249" t="e">
        <f>物品!#REF!</f>
        <v>#REF!</v>
      </c>
      <c r="AW249" t="e">
        <f>物品!#REF!</f>
        <v>#REF!</v>
      </c>
      <c r="AX249" t="e">
        <f>物品!#REF!</f>
        <v>#REF!</v>
      </c>
      <c r="AY249" t="e">
        <f>物品!#REF!</f>
        <v>#REF!</v>
      </c>
      <c r="AZ249" t="e">
        <f>物品!#REF!</f>
        <v>#REF!</v>
      </c>
      <c r="BA249" t="e">
        <f>物品!#REF!</f>
        <v>#REF!</v>
      </c>
      <c r="BB249" t="e">
        <f>物品!#REF!</f>
        <v>#REF!</v>
      </c>
      <c r="BC249" t="e">
        <f>物品!#REF!</f>
        <v>#REF!</v>
      </c>
      <c r="BD249" t="e">
        <f>物品!#REF!</f>
        <v>#REF!</v>
      </c>
      <c r="BE249" t="e">
        <f t="shared" si="46"/>
        <v>#REF!</v>
      </c>
      <c r="BF249" t="e">
        <f>物品!#REF!</f>
        <v>#REF!</v>
      </c>
      <c r="BG249" t="e">
        <f>物品!#REF!</f>
        <v>#REF!</v>
      </c>
      <c r="BH249" t="e">
        <f>物品!#REF!</f>
        <v>#REF!</v>
      </c>
      <c r="BI249" t="e">
        <f>物品!#REF!</f>
        <v>#REF!</v>
      </c>
      <c r="BJ249" t="e">
        <f>物品!#REF!</f>
        <v>#REF!</v>
      </c>
      <c r="BK249" t="e">
        <f>物品!#REF!</f>
        <v>#REF!</v>
      </c>
      <c r="BL249" t="e">
        <f>物品!#REF!</f>
        <v>#REF!</v>
      </c>
      <c r="BM249" t="e">
        <f>物品!#REF!</f>
        <v>#REF!</v>
      </c>
      <c r="BN249" t="e">
        <f>物品!#REF!</f>
        <v>#REF!</v>
      </c>
      <c r="BO249" t="e">
        <f>物品!#REF!</f>
        <v>#REF!</v>
      </c>
      <c r="BP249" t="e">
        <f t="shared" si="47"/>
        <v>#REF!</v>
      </c>
      <c r="BQ249" t="e">
        <f>物品!#REF!</f>
        <v>#REF!</v>
      </c>
      <c r="BR249" t="e">
        <f>物品!#REF!</f>
        <v>#REF!</v>
      </c>
      <c r="BS249" t="e">
        <f>物品!#REF!</f>
        <v>#REF!</v>
      </c>
      <c r="BT249" t="e">
        <f>物品!#REF!</f>
        <v>#REF!</v>
      </c>
      <c r="BU249" t="e">
        <f>物品!#REF!</f>
        <v>#REF!</v>
      </c>
      <c r="BV249" t="e">
        <f>物品!#REF!</f>
        <v>#REF!</v>
      </c>
      <c r="BW249" t="e">
        <f>物品!#REF!</f>
        <v>#REF!</v>
      </c>
      <c r="BX249" t="e">
        <f>物品!#REF!</f>
        <v>#REF!</v>
      </c>
      <c r="BY249" t="e">
        <f>物品!#REF!</f>
        <v>#REF!</v>
      </c>
      <c r="BZ249" t="e">
        <f>物品!#REF!</f>
        <v>#REF!</v>
      </c>
      <c r="CA249" t="e">
        <f t="shared" si="48"/>
        <v>#REF!</v>
      </c>
      <c r="CB249" t="e">
        <f t="shared" si="49"/>
        <v>#REF!</v>
      </c>
      <c r="CC249" t="e">
        <f t="shared" si="50"/>
        <v>#REF!</v>
      </c>
      <c r="CD249" t="e">
        <f t="shared" si="51"/>
        <v>#REF!</v>
      </c>
      <c r="CE249" t="e">
        <f t="shared" si="52"/>
        <v>#REF!</v>
      </c>
      <c r="CF249" t="e">
        <f t="shared" si="53"/>
        <v>#REF!</v>
      </c>
      <c r="CG249" t="e">
        <f t="shared" si="54"/>
        <v>#REF!</v>
      </c>
      <c r="CH249" t="e">
        <f t="shared" si="55"/>
        <v>#REF!</v>
      </c>
    </row>
    <row r="250" spans="1:86">
      <c r="A250" t="e">
        <f>物品!#REF!</f>
        <v>#REF!</v>
      </c>
      <c r="B250" t="e">
        <f>物品!#REF!</f>
        <v>#REF!</v>
      </c>
      <c r="C250" t="e">
        <f>物品!#REF!</f>
        <v>#REF!</v>
      </c>
      <c r="D250" t="e">
        <f>物品!#REF!</f>
        <v>#REF!</v>
      </c>
      <c r="E250" t="e">
        <f>物品!#REF!</f>
        <v>#REF!</v>
      </c>
      <c r="F250" t="e">
        <f>物品!#REF!</f>
        <v>#REF!</v>
      </c>
      <c r="G250" t="e">
        <f>物品!#REF!</f>
        <v>#REF!</v>
      </c>
      <c r="H250" t="e">
        <f>物品!#REF!</f>
        <v>#REF!</v>
      </c>
      <c r="I250" t="e">
        <f>物品!#REF!</f>
        <v>#REF!</v>
      </c>
      <c r="J250" t="e">
        <f>物品!#REF!</f>
        <v>#REF!</v>
      </c>
      <c r="K250" t="e">
        <f>物品!#REF!</f>
        <v>#REF!</v>
      </c>
      <c r="L250" t="e">
        <f>物品!#REF!</f>
        <v>#REF!</v>
      </c>
      <c r="M250" t="e">
        <f t="shared" si="42"/>
        <v>#REF!</v>
      </c>
      <c r="N250" t="e">
        <f>物品!#REF!</f>
        <v>#REF!</v>
      </c>
      <c r="O250" t="e">
        <f>物品!#REF!</f>
        <v>#REF!</v>
      </c>
      <c r="P250" t="e">
        <f>物品!#REF!</f>
        <v>#REF!</v>
      </c>
      <c r="Q250" t="e">
        <f>物品!#REF!</f>
        <v>#REF!</v>
      </c>
      <c r="R250" t="e">
        <f>物品!#REF!</f>
        <v>#REF!</v>
      </c>
      <c r="S250" t="e">
        <f>物品!#REF!</f>
        <v>#REF!</v>
      </c>
      <c r="T250" t="e">
        <f>物品!#REF!</f>
        <v>#REF!</v>
      </c>
      <c r="U250" t="e">
        <f>物品!#REF!</f>
        <v>#REF!</v>
      </c>
      <c r="V250" t="e">
        <f>物品!#REF!</f>
        <v>#REF!</v>
      </c>
      <c r="W250" t="e">
        <f>物品!#REF!</f>
        <v>#REF!</v>
      </c>
      <c r="X250" t="e">
        <f t="shared" si="43"/>
        <v>#REF!</v>
      </c>
      <c r="Y250" t="e">
        <f>物品!#REF!</f>
        <v>#REF!</v>
      </c>
      <c r="Z250" t="e">
        <f>物品!#REF!</f>
        <v>#REF!</v>
      </c>
      <c r="AA250" t="e">
        <f>物品!#REF!</f>
        <v>#REF!</v>
      </c>
      <c r="AB250" t="e">
        <f>物品!#REF!</f>
        <v>#REF!</v>
      </c>
      <c r="AC250" t="e">
        <f>物品!#REF!</f>
        <v>#REF!</v>
      </c>
      <c r="AD250" t="e">
        <f>物品!#REF!</f>
        <v>#REF!</v>
      </c>
      <c r="AE250" t="e">
        <f>物品!#REF!</f>
        <v>#REF!</v>
      </c>
      <c r="AF250" t="e">
        <f>物品!#REF!</f>
        <v>#REF!</v>
      </c>
      <c r="AG250" t="e">
        <f>物品!#REF!</f>
        <v>#REF!</v>
      </c>
      <c r="AH250" t="e">
        <f>物品!#REF!</f>
        <v>#REF!</v>
      </c>
      <c r="AI250" t="e">
        <f t="shared" si="44"/>
        <v>#REF!</v>
      </c>
      <c r="AJ250" t="e">
        <f>物品!#REF!</f>
        <v>#REF!</v>
      </c>
      <c r="AK250" t="e">
        <f>物品!#REF!</f>
        <v>#REF!</v>
      </c>
      <c r="AL250" t="e">
        <f>物品!#REF!</f>
        <v>#REF!</v>
      </c>
      <c r="AM250" t="e">
        <f>物品!#REF!</f>
        <v>#REF!</v>
      </c>
      <c r="AN250" t="e">
        <f>物品!#REF!</f>
        <v>#REF!</v>
      </c>
      <c r="AO250" t="e">
        <f>物品!#REF!</f>
        <v>#REF!</v>
      </c>
      <c r="AP250" t="e">
        <f>物品!#REF!</f>
        <v>#REF!</v>
      </c>
      <c r="AQ250" t="e">
        <f>物品!#REF!</f>
        <v>#REF!</v>
      </c>
      <c r="AR250" t="e">
        <f>物品!#REF!</f>
        <v>#REF!</v>
      </c>
      <c r="AS250" t="e">
        <f>物品!#REF!</f>
        <v>#REF!</v>
      </c>
      <c r="AT250" t="e">
        <f t="shared" si="45"/>
        <v>#REF!</v>
      </c>
      <c r="AU250" t="e">
        <f>物品!#REF!</f>
        <v>#REF!</v>
      </c>
      <c r="AV250" t="e">
        <f>物品!#REF!</f>
        <v>#REF!</v>
      </c>
      <c r="AW250" t="e">
        <f>物品!#REF!</f>
        <v>#REF!</v>
      </c>
      <c r="AX250" t="e">
        <f>物品!#REF!</f>
        <v>#REF!</v>
      </c>
      <c r="AY250" t="e">
        <f>物品!#REF!</f>
        <v>#REF!</v>
      </c>
      <c r="AZ250" t="e">
        <f>物品!#REF!</f>
        <v>#REF!</v>
      </c>
      <c r="BA250" t="e">
        <f>物品!#REF!</f>
        <v>#REF!</v>
      </c>
      <c r="BB250" t="e">
        <f>物品!#REF!</f>
        <v>#REF!</v>
      </c>
      <c r="BC250" t="e">
        <f>物品!#REF!</f>
        <v>#REF!</v>
      </c>
      <c r="BD250" t="e">
        <f>物品!#REF!</f>
        <v>#REF!</v>
      </c>
      <c r="BE250" t="e">
        <f t="shared" si="46"/>
        <v>#REF!</v>
      </c>
      <c r="BF250" t="e">
        <f>物品!#REF!</f>
        <v>#REF!</v>
      </c>
      <c r="BG250" t="e">
        <f>物品!#REF!</f>
        <v>#REF!</v>
      </c>
      <c r="BH250" t="e">
        <f>物品!#REF!</f>
        <v>#REF!</v>
      </c>
      <c r="BI250" t="e">
        <f>物品!#REF!</f>
        <v>#REF!</v>
      </c>
      <c r="BJ250" t="e">
        <f>物品!#REF!</f>
        <v>#REF!</v>
      </c>
      <c r="BK250" t="e">
        <f>物品!#REF!</f>
        <v>#REF!</v>
      </c>
      <c r="BL250" t="e">
        <f>物品!#REF!</f>
        <v>#REF!</v>
      </c>
      <c r="BM250" t="e">
        <f>物品!#REF!</f>
        <v>#REF!</v>
      </c>
      <c r="BN250" t="e">
        <f>物品!#REF!</f>
        <v>#REF!</v>
      </c>
      <c r="BO250" t="e">
        <f>物品!#REF!</f>
        <v>#REF!</v>
      </c>
      <c r="BP250" t="e">
        <f t="shared" si="47"/>
        <v>#REF!</v>
      </c>
      <c r="BQ250" t="e">
        <f>物品!#REF!</f>
        <v>#REF!</v>
      </c>
      <c r="BR250" t="e">
        <f>物品!#REF!</f>
        <v>#REF!</v>
      </c>
      <c r="BS250" t="e">
        <f>物品!#REF!</f>
        <v>#REF!</v>
      </c>
      <c r="BT250" t="e">
        <f>物品!#REF!</f>
        <v>#REF!</v>
      </c>
      <c r="BU250" t="e">
        <f>物品!#REF!</f>
        <v>#REF!</v>
      </c>
      <c r="BV250" t="e">
        <f>物品!#REF!</f>
        <v>#REF!</v>
      </c>
      <c r="BW250" t="e">
        <f>物品!#REF!</f>
        <v>#REF!</v>
      </c>
      <c r="BX250" t="e">
        <f>物品!#REF!</f>
        <v>#REF!</v>
      </c>
      <c r="BY250" t="e">
        <f>物品!#REF!</f>
        <v>#REF!</v>
      </c>
      <c r="BZ250" t="e">
        <f>物品!#REF!</f>
        <v>#REF!</v>
      </c>
      <c r="CA250" t="e">
        <f t="shared" si="48"/>
        <v>#REF!</v>
      </c>
      <c r="CB250" t="e">
        <f t="shared" si="49"/>
        <v>#REF!</v>
      </c>
      <c r="CC250" t="e">
        <f t="shared" si="50"/>
        <v>#REF!</v>
      </c>
      <c r="CD250" t="e">
        <f t="shared" si="51"/>
        <v>#REF!</v>
      </c>
      <c r="CE250" t="e">
        <f t="shared" si="52"/>
        <v>#REF!</v>
      </c>
      <c r="CF250" t="e">
        <f t="shared" si="53"/>
        <v>#REF!</v>
      </c>
      <c r="CG250" t="e">
        <f t="shared" si="54"/>
        <v>#REF!</v>
      </c>
      <c r="CH250" t="e">
        <f t="shared" si="55"/>
        <v>#REF!</v>
      </c>
    </row>
    <row r="251" spans="1:86">
      <c r="A251" t="e">
        <f>物品!#REF!</f>
        <v>#REF!</v>
      </c>
      <c r="B251" t="e">
        <f>物品!#REF!</f>
        <v>#REF!</v>
      </c>
      <c r="C251" t="e">
        <f>物品!#REF!</f>
        <v>#REF!</v>
      </c>
      <c r="D251" t="e">
        <f>物品!#REF!</f>
        <v>#REF!</v>
      </c>
      <c r="E251" t="e">
        <f>物品!#REF!</f>
        <v>#REF!</v>
      </c>
      <c r="F251" t="e">
        <f>物品!#REF!</f>
        <v>#REF!</v>
      </c>
      <c r="G251" t="e">
        <f>物品!#REF!</f>
        <v>#REF!</v>
      </c>
      <c r="H251" t="e">
        <f>物品!#REF!</f>
        <v>#REF!</v>
      </c>
      <c r="I251" t="e">
        <f>物品!#REF!</f>
        <v>#REF!</v>
      </c>
      <c r="J251" t="e">
        <f>物品!#REF!</f>
        <v>#REF!</v>
      </c>
      <c r="K251" t="e">
        <f>物品!#REF!</f>
        <v>#REF!</v>
      </c>
      <c r="L251" t="e">
        <f>物品!#REF!</f>
        <v>#REF!</v>
      </c>
      <c r="M251" t="e">
        <f t="shared" si="42"/>
        <v>#REF!</v>
      </c>
      <c r="N251" t="e">
        <f>物品!#REF!</f>
        <v>#REF!</v>
      </c>
      <c r="O251" t="e">
        <f>物品!#REF!</f>
        <v>#REF!</v>
      </c>
      <c r="P251" t="e">
        <f>物品!#REF!</f>
        <v>#REF!</v>
      </c>
      <c r="Q251" t="e">
        <f>物品!#REF!</f>
        <v>#REF!</v>
      </c>
      <c r="R251" t="e">
        <f>物品!#REF!</f>
        <v>#REF!</v>
      </c>
      <c r="S251" t="e">
        <f>物品!#REF!</f>
        <v>#REF!</v>
      </c>
      <c r="T251" t="e">
        <f>物品!#REF!</f>
        <v>#REF!</v>
      </c>
      <c r="U251" t="e">
        <f>物品!#REF!</f>
        <v>#REF!</v>
      </c>
      <c r="V251" t="e">
        <f>物品!#REF!</f>
        <v>#REF!</v>
      </c>
      <c r="W251" t="e">
        <f>物品!#REF!</f>
        <v>#REF!</v>
      </c>
      <c r="X251" t="e">
        <f t="shared" si="43"/>
        <v>#REF!</v>
      </c>
      <c r="Y251" t="e">
        <f>物品!#REF!</f>
        <v>#REF!</v>
      </c>
      <c r="Z251" t="e">
        <f>物品!#REF!</f>
        <v>#REF!</v>
      </c>
      <c r="AA251" t="e">
        <f>物品!#REF!</f>
        <v>#REF!</v>
      </c>
      <c r="AB251" t="e">
        <f>物品!#REF!</f>
        <v>#REF!</v>
      </c>
      <c r="AC251" t="e">
        <f>物品!#REF!</f>
        <v>#REF!</v>
      </c>
      <c r="AD251" t="e">
        <f>物品!#REF!</f>
        <v>#REF!</v>
      </c>
      <c r="AE251" t="e">
        <f>物品!#REF!</f>
        <v>#REF!</v>
      </c>
      <c r="AF251" t="e">
        <f>物品!#REF!</f>
        <v>#REF!</v>
      </c>
      <c r="AG251" t="e">
        <f>物品!#REF!</f>
        <v>#REF!</v>
      </c>
      <c r="AH251" t="e">
        <f>物品!#REF!</f>
        <v>#REF!</v>
      </c>
      <c r="AI251" t="e">
        <f t="shared" si="44"/>
        <v>#REF!</v>
      </c>
      <c r="AJ251" t="e">
        <f>物品!#REF!</f>
        <v>#REF!</v>
      </c>
      <c r="AK251" t="e">
        <f>物品!#REF!</f>
        <v>#REF!</v>
      </c>
      <c r="AL251" t="e">
        <f>物品!#REF!</f>
        <v>#REF!</v>
      </c>
      <c r="AM251" t="e">
        <f>物品!#REF!</f>
        <v>#REF!</v>
      </c>
      <c r="AN251" t="e">
        <f>物品!#REF!</f>
        <v>#REF!</v>
      </c>
      <c r="AO251" t="e">
        <f>物品!#REF!</f>
        <v>#REF!</v>
      </c>
      <c r="AP251" t="e">
        <f>物品!#REF!</f>
        <v>#REF!</v>
      </c>
      <c r="AQ251" t="e">
        <f>物品!#REF!</f>
        <v>#REF!</v>
      </c>
      <c r="AR251" t="e">
        <f>物品!#REF!</f>
        <v>#REF!</v>
      </c>
      <c r="AS251" t="e">
        <f>物品!#REF!</f>
        <v>#REF!</v>
      </c>
      <c r="AT251" t="e">
        <f t="shared" si="45"/>
        <v>#REF!</v>
      </c>
      <c r="AU251" t="e">
        <f>物品!#REF!</f>
        <v>#REF!</v>
      </c>
      <c r="AV251" t="e">
        <f>物品!#REF!</f>
        <v>#REF!</v>
      </c>
      <c r="AW251" t="e">
        <f>物品!#REF!</f>
        <v>#REF!</v>
      </c>
      <c r="AX251" t="e">
        <f>物品!#REF!</f>
        <v>#REF!</v>
      </c>
      <c r="AY251" t="e">
        <f>物品!#REF!</f>
        <v>#REF!</v>
      </c>
      <c r="AZ251" t="e">
        <f>物品!#REF!</f>
        <v>#REF!</v>
      </c>
      <c r="BA251" t="e">
        <f>物品!#REF!</f>
        <v>#REF!</v>
      </c>
      <c r="BB251" t="e">
        <f>物品!#REF!</f>
        <v>#REF!</v>
      </c>
      <c r="BC251" t="e">
        <f>物品!#REF!</f>
        <v>#REF!</v>
      </c>
      <c r="BD251" t="e">
        <f>物品!#REF!</f>
        <v>#REF!</v>
      </c>
      <c r="BE251" t="e">
        <f t="shared" si="46"/>
        <v>#REF!</v>
      </c>
      <c r="BF251" t="e">
        <f>物品!#REF!</f>
        <v>#REF!</v>
      </c>
      <c r="BG251" t="e">
        <f>物品!#REF!</f>
        <v>#REF!</v>
      </c>
      <c r="BH251" t="e">
        <f>物品!#REF!</f>
        <v>#REF!</v>
      </c>
      <c r="BI251" t="e">
        <f>物品!#REF!</f>
        <v>#REF!</v>
      </c>
      <c r="BJ251" t="e">
        <f>物品!#REF!</f>
        <v>#REF!</v>
      </c>
      <c r="BK251" t="e">
        <f>物品!#REF!</f>
        <v>#REF!</v>
      </c>
      <c r="BL251" t="e">
        <f>物品!#REF!</f>
        <v>#REF!</v>
      </c>
      <c r="BM251" t="e">
        <f>物品!#REF!</f>
        <v>#REF!</v>
      </c>
      <c r="BN251" t="e">
        <f>物品!#REF!</f>
        <v>#REF!</v>
      </c>
      <c r="BO251" t="e">
        <f>物品!#REF!</f>
        <v>#REF!</v>
      </c>
      <c r="BP251" t="e">
        <f t="shared" si="47"/>
        <v>#REF!</v>
      </c>
      <c r="BQ251" t="e">
        <f>物品!#REF!</f>
        <v>#REF!</v>
      </c>
      <c r="BR251" t="e">
        <f>物品!#REF!</f>
        <v>#REF!</v>
      </c>
      <c r="BS251" t="e">
        <f>物品!#REF!</f>
        <v>#REF!</v>
      </c>
      <c r="BT251" t="e">
        <f>物品!#REF!</f>
        <v>#REF!</v>
      </c>
      <c r="BU251" t="e">
        <f>物品!#REF!</f>
        <v>#REF!</v>
      </c>
      <c r="BV251" t="e">
        <f>物品!#REF!</f>
        <v>#REF!</v>
      </c>
      <c r="BW251" t="e">
        <f>物品!#REF!</f>
        <v>#REF!</v>
      </c>
      <c r="BX251" t="e">
        <f>物品!#REF!</f>
        <v>#REF!</v>
      </c>
      <c r="BY251" t="e">
        <f>物品!#REF!</f>
        <v>#REF!</v>
      </c>
      <c r="BZ251" t="e">
        <f>物品!#REF!</f>
        <v>#REF!</v>
      </c>
      <c r="CA251" t="e">
        <f t="shared" si="48"/>
        <v>#REF!</v>
      </c>
      <c r="CB251" t="e">
        <f t="shared" si="49"/>
        <v>#REF!</v>
      </c>
      <c r="CC251" t="e">
        <f t="shared" si="50"/>
        <v>#REF!</v>
      </c>
      <c r="CD251" t="e">
        <f t="shared" si="51"/>
        <v>#REF!</v>
      </c>
      <c r="CE251" t="e">
        <f t="shared" si="52"/>
        <v>#REF!</v>
      </c>
      <c r="CF251" t="e">
        <f t="shared" si="53"/>
        <v>#REF!</v>
      </c>
      <c r="CG251" t="e">
        <f t="shared" si="54"/>
        <v>#REF!</v>
      </c>
      <c r="CH251" t="e">
        <f t="shared" si="55"/>
        <v>#REF!</v>
      </c>
    </row>
    <row r="252" spans="1:86">
      <c r="A252" t="str">
        <f>物品!B3</f>
        <v>E001</v>
      </c>
      <c r="B252">
        <f>物品!A3</f>
        <v>0</v>
      </c>
      <c r="C252">
        <f>物品!V3</f>
        <v>1000</v>
      </c>
      <c r="D252">
        <f>物品!W3</f>
        <v>0</v>
      </c>
      <c r="E252">
        <f>物品!X3</f>
        <v>0</v>
      </c>
      <c r="F252">
        <f>物品!Y3</f>
        <v>0</v>
      </c>
      <c r="G252">
        <f>物品!Z3</f>
        <v>0</v>
      </c>
      <c r="H252">
        <f>物品!AA3</f>
        <v>0</v>
      </c>
      <c r="I252">
        <f>物品!AB3</f>
        <v>0</v>
      </c>
      <c r="J252">
        <f>物品!AC3</f>
        <v>0</v>
      </c>
      <c r="K252">
        <f>物品!AD3</f>
        <v>0</v>
      </c>
      <c r="L252">
        <f>物品!AE3</f>
        <v>0</v>
      </c>
      <c r="M252" t="str">
        <f t="shared" si="42"/>
        <v>InitUnitState('E001',1000,0,0,0,0,0,0,0,0,0)</v>
      </c>
      <c r="N252">
        <f>物品!AF3</f>
        <v>0</v>
      </c>
      <c r="O252">
        <f>物品!AG3</f>
        <v>0</v>
      </c>
      <c r="P252">
        <f>物品!AH3</f>
        <v>0</v>
      </c>
      <c r="Q252">
        <f>物品!AI3</f>
        <v>0</v>
      </c>
      <c r="R252">
        <f>物品!AJ3</f>
        <v>0</v>
      </c>
      <c r="S252">
        <f>物品!AK3</f>
        <v>0</v>
      </c>
      <c r="T252">
        <f>物品!AL3</f>
        <v>0</v>
      </c>
      <c r="U252">
        <f>物品!AM3</f>
        <v>0</v>
      </c>
      <c r="V252">
        <f>物品!AN3</f>
        <v>0</v>
      </c>
      <c r="W252">
        <f>物品!AO3</f>
        <v>0</v>
      </c>
      <c r="X252" t="str">
        <f t="shared" si="43"/>
        <v>InitUnitNormal('E001',0,0,0,0,0,0,0,0,0,0)</v>
      </c>
      <c r="Y252">
        <f>物品!AP3</f>
        <v>0</v>
      </c>
      <c r="Z252">
        <f>物品!AQ3</f>
        <v>0</v>
      </c>
      <c r="AA252">
        <f>物品!AR3</f>
        <v>0</v>
      </c>
      <c r="AB252">
        <f>物品!AS3</f>
        <v>0</v>
      </c>
      <c r="AC252">
        <f>物品!AT3</f>
        <v>0</v>
      </c>
      <c r="AD252">
        <f>物品!AU3</f>
        <v>0</v>
      </c>
      <c r="AE252">
        <f>物品!AV3</f>
        <v>0</v>
      </c>
      <c r="AF252">
        <f>物品!AW3</f>
        <v>0</v>
      </c>
      <c r="AG252">
        <f>物品!AX3</f>
        <v>0</v>
      </c>
      <c r="AH252">
        <f>物品!AY3</f>
        <v>0</v>
      </c>
      <c r="AI252" t="str">
        <f t="shared" si="44"/>
        <v>InitUnitMagic('E001',0,0,0,0,0,0,0,0,0,0)</v>
      </c>
      <c r="AJ252">
        <f>物品!AZ3</f>
        <v>0</v>
      </c>
      <c r="AK252">
        <f>物品!BA3</f>
        <v>0</v>
      </c>
      <c r="AL252">
        <f>物品!BB3</f>
        <v>0</v>
      </c>
      <c r="AM252">
        <f>物品!BC3</f>
        <v>0</v>
      </c>
      <c r="AN252">
        <f>物品!BD3</f>
        <v>0</v>
      </c>
      <c r="AO252">
        <f>物品!BE3</f>
        <v>0</v>
      </c>
      <c r="AP252">
        <f>物品!BF3</f>
        <v>0</v>
      </c>
      <c r="AQ252">
        <f>物品!BG3</f>
        <v>0</v>
      </c>
      <c r="AR252">
        <f>物品!BH3</f>
        <v>0</v>
      </c>
      <c r="AS252">
        <f>物品!BI3</f>
        <v>0</v>
      </c>
      <c r="AT252" t="str">
        <f t="shared" si="45"/>
        <v>InitUnitAdd('E001',0,0,0,0,0,0,0,0,0,0)</v>
      </c>
      <c r="AU252">
        <f>物品!BJ3</f>
        <v>0</v>
      </c>
      <c r="AV252">
        <f>物品!BK3</f>
        <v>0</v>
      </c>
      <c r="AW252">
        <f>物品!BL3</f>
        <v>0</v>
      </c>
      <c r="AX252">
        <f>物品!BM3</f>
        <v>0</v>
      </c>
      <c r="AY252">
        <f>物品!BN3</f>
        <v>0</v>
      </c>
      <c r="AZ252">
        <f>物品!BO3</f>
        <v>0</v>
      </c>
      <c r="BA252">
        <f>物品!BP3</f>
        <v>0</v>
      </c>
      <c r="BB252">
        <f>物品!BQ3</f>
        <v>0</v>
      </c>
      <c r="BC252">
        <f>物品!BR3</f>
        <v>0</v>
      </c>
      <c r="BD252">
        <f>物品!BS3</f>
        <v>0</v>
      </c>
      <c r="BE252" t="str">
        <f t="shared" si="46"/>
        <v>InitUnitStateTime('E001',0,0,0,0,0,0,0,0,0,0)</v>
      </c>
      <c r="BF252">
        <f>物品!BT3</f>
        <v>0</v>
      </c>
      <c r="BG252">
        <f>物品!BU3</f>
        <v>0</v>
      </c>
      <c r="BH252">
        <f>物品!BV3</f>
        <v>0</v>
      </c>
      <c r="BI252">
        <f>物品!BW3</f>
        <v>0</v>
      </c>
      <c r="BJ252">
        <f>物品!BX3</f>
        <v>0</v>
      </c>
      <c r="BK252">
        <f>物品!BY3</f>
        <v>0</v>
      </c>
      <c r="BL252">
        <f>物品!BZ3</f>
        <v>0</v>
      </c>
      <c r="BM252">
        <f>物品!CA3</f>
        <v>0</v>
      </c>
      <c r="BN252">
        <f>物品!CB3</f>
        <v>0</v>
      </c>
      <c r="BO252">
        <f>物品!CC3</f>
        <v>0</v>
      </c>
      <c r="BP252" t="str">
        <f t="shared" si="47"/>
        <v>InitUnitStateAttack('E001',0,0,0,0,0,0,0,0,0,0)</v>
      </c>
      <c r="BQ252">
        <f>物品!CD3</f>
        <v>0</v>
      </c>
      <c r="BR252">
        <f>物品!CE3</f>
        <v>0</v>
      </c>
      <c r="BS252">
        <f>物品!CF3</f>
        <v>0</v>
      </c>
      <c r="BT252">
        <f>物品!CG3</f>
        <v>0</v>
      </c>
      <c r="BU252">
        <f>物品!CH3</f>
        <v>0</v>
      </c>
      <c r="BV252">
        <f>物品!CI3</f>
        <v>0</v>
      </c>
      <c r="BW252">
        <f>物品!CJ3</f>
        <v>0</v>
      </c>
      <c r="BX252">
        <f>物品!CK3</f>
        <v>0</v>
      </c>
      <c r="BY252">
        <f>物品!CL3</f>
        <v>0</v>
      </c>
      <c r="BZ252">
        <f>物品!CM3</f>
        <v>0</v>
      </c>
      <c r="CA252" t="str">
        <f t="shared" si="48"/>
        <v>InitUnitStateUpUp('E001',0,0,0,0,0,0,0,0,0,0)</v>
      </c>
      <c r="CB252" t="str">
        <f t="shared" si="49"/>
        <v>InitUnitState('E001',1000,0,0,0,0,0,0,0,0,0)</v>
      </c>
      <c r="CC252" t="str">
        <f t="shared" si="50"/>
        <v/>
      </c>
      <c r="CD252" t="str">
        <f t="shared" si="51"/>
        <v/>
      </c>
      <c r="CE252" t="str">
        <f t="shared" si="52"/>
        <v/>
      </c>
      <c r="CF252" t="str">
        <f t="shared" si="53"/>
        <v/>
      </c>
      <c r="CG252" t="str">
        <f t="shared" si="54"/>
        <v/>
      </c>
      <c r="CH252" t="str">
        <f t="shared" si="55"/>
        <v/>
      </c>
    </row>
    <row r="253" spans="1:86">
      <c r="A253" t="str">
        <f>物品!B4</f>
        <v>E002</v>
      </c>
      <c r="B253">
        <f>物品!A4</f>
        <v>0</v>
      </c>
      <c r="C253">
        <f>物品!V4</f>
        <v>2000</v>
      </c>
      <c r="D253">
        <f>物品!W4</f>
        <v>0</v>
      </c>
      <c r="E253">
        <f>物品!X4</f>
        <v>0</v>
      </c>
      <c r="F253">
        <f>物品!Y4</f>
        <v>0</v>
      </c>
      <c r="G253">
        <f>物品!Z4</f>
        <v>0</v>
      </c>
      <c r="H253">
        <f>物品!AA4</f>
        <v>0</v>
      </c>
      <c r="I253">
        <f>物品!AB4</f>
        <v>0</v>
      </c>
      <c r="J253">
        <f>物品!AC4</f>
        <v>0</v>
      </c>
      <c r="K253">
        <f>物品!AD4</f>
        <v>0</v>
      </c>
      <c r="L253">
        <f>物品!AE4</f>
        <v>0</v>
      </c>
      <c r="M253" t="str">
        <f t="shared" si="42"/>
        <v>InitUnitState('E002',2000,0,0,0,0,0,0,0,0,0)</v>
      </c>
      <c r="N253">
        <f>物品!AF4</f>
        <v>0</v>
      </c>
      <c r="O253">
        <f>物品!AG4</f>
        <v>0</v>
      </c>
      <c r="P253">
        <f>物品!AH4</f>
        <v>0</v>
      </c>
      <c r="Q253">
        <f>物品!AI4</f>
        <v>0</v>
      </c>
      <c r="R253">
        <f>物品!AJ4</f>
        <v>0</v>
      </c>
      <c r="S253">
        <f>物品!AK4</f>
        <v>0</v>
      </c>
      <c r="T253">
        <f>物品!AL4</f>
        <v>0</v>
      </c>
      <c r="U253">
        <f>物品!AM4</f>
        <v>0</v>
      </c>
      <c r="V253">
        <f>物品!AN4</f>
        <v>0</v>
      </c>
      <c r="W253">
        <f>物品!AO4</f>
        <v>0</v>
      </c>
      <c r="X253" t="str">
        <f t="shared" si="43"/>
        <v>InitUnitNormal('E002',0,0,0,0,0,0,0,0,0,0)</v>
      </c>
      <c r="Y253">
        <f>物品!AP4</f>
        <v>0</v>
      </c>
      <c r="Z253">
        <f>物品!AQ4</f>
        <v>0</v>
      </c>
      <c r="AA253">
        <f>物品!AR4</f>
        <v>0</v>
      </c>
      <c r="AB253">
        <f>物品!AS4</f>
        <v>0</v>
      </c>
      <c r="AC253">
        <f>物品!AT4</f>
        <v>0</v>
      </c>
      <c r="AD253">
        <f>物品!AU4</f>
        <v>0</v>
      </c>
      <c r="AE253">
        <f>物品!AV4</f>
        <v>0</v>
      </c>
      <c r="AF253">
        <f>物品!AW4</f>
        <v>0</v>
      </c>
      <c r="AG253">
        <f>物品!AX4</f>
        <v>0</v>
      </c>
      <c r="AH253">
        <f>物品!AY4</f>
        <v>0</v>
      </c>
      <c r="AI253" t="str">
        <f t="shared" si="44"/>
        <v>InitUnitMagic('E002',0,0,0,0,0,0,0,0,0,0)</v>
      </c>
      <c r="AJ253">
        <f>物品!AZ4</f>
        <v>0</v>
      </c>
      <c r="AK253">
        <f>物品!BA4</f>
        <v>0</v>
      </c>
      <c r="AL253">
        <f>物品!BB4</f>
        <v>0</v>
      </c>
      <c r="AM253">
        <f>物品!BC4</f>
        <v>0</v>
      </c>
      <c r="AN253">
        <f>物品!BD4</f>
        <v>0</v>
      </c>
      <c r="AO253">
        <f>物品!BE4</f>
        <v>0</v>
      </c>
      <c r="AP253">
        <f>物品!BF4</f>
        <v>0</v>
      </c>
      <c r="AQ253">
        <f>物品!BG4</f>
        <v>0</v>
      </c>
      <c r="AR253">
        <f>物品!BH4</f>
        <v>0</v>
      </c>
      <c r="AS253">
        <f>物品!BI4</f>
        <v>0</v>
      </c>
      <c r="AT253" t="str">
        <f t="shared" si="45"/>
        <v>InitUnitAdd('E002',0,0,0,0,0,0,0,0,0,0)</v>
      </c>
      <c r="AU253">
        <f>物品!BJ4</f>
        <v>0</v>
      </c>
      <c r="AV253">
        <f>物品!BK4</f>
        <v>0</v>
      </c>
      <c r="AW253">
        <f>物品!BL4</f>
        <v>0</v>
      </c>
      <c r="AX253">
        <f>物品!BM4</f>
        <v>0</v>
      </c>
      <c r="AY253">
        <f>物品!BN4</f>
        <v>0</v>
      </c>
      <c r="AZ253">
        <f>物品!BO4</f>
        <v>0</v>
      </c>
      <c r="BA253">
        <f>物品!BP4</f>
        <v>0</v>
      </c>
      <c r="BB253">
        <f>物品!BQ4</f>
        <v>0</v>
      </c>
      <c r="BC253">
        <f>物品!BR4</f>
        <v>0</v>
      </c>
      <c r="BD253">
        <f>物品!BS4</f>
        <v>0</v>
      </c>
      <c r="BE253" t="str">
        <f t="shared" si="46"/>
        <v>InitUnitStateTime('E002',0,0,0,0,0,0,0,0,0,0)</v>
      </c>
      <c r="BF253">
        <f>物品!BT4</f>
        <v>0</v>
      </c>
      <c r="BG253">
        <f>物品!BU4</f>
        <v>0</v>
      </c>
      <c r="BH253">
        <f>物品!BV4</f>
        <v>0</v>
      </c>
      <c r="BI253">
        <f>物品!BW4</f>
        <v>0</v>
      </c>
      <c r="BJ253">
        <f>物品!BX4</f>
        <v>0</v>
      </c>
      <c r="BK253">
        <f>物品!BY4</f>
        <v>0</v>
      </c>
      <c r="BL253">
        <f>物品!BZ4</f>
        <v>0</v>
      </c>
      <c r="BM253">
        <f>物品!CA4</f>
        <v>0</v>
      </c>
      <c r="BN253">
        <f>物品!CB4</f>
        <v>0</v>
      </c>
      <c r="BO253">
        <f>物品!CC4</f>
        <v>0</v>
      </c>
      <c r="BP253" t="str">
        <f t="shared" si="47"/>
        <v>InitUnitStateAttack('E002',0,0,0,0,0,0,0,0,0,0)</v>
      </c>
      <c r="BQ253">
        <f>物品!CD4</f>
        <v>0</v>
      </c>
      <c r="BR253">
        <f>物品!CE4</f>
        <v>0</v>
      </c>
      <c r="BS253">
        <f>物品!CF4</f>
        <v>0</v>
      </c>
      <c r="BT253">
        <f>物品!CG4</f>
        <v>0</v>
      </c>
      <c r="BU253">
        <f>物品!CH4</f>
        <v>0</v>
      </c>
      <c r="BV253">
        <f>物品!CI4</f>
        <v>0</v>
      </c>
      <c r="BW253">
        <f>物品!CJ4</f>
        <v>0</v>
      </c>
      <c r="BX253">
        <f>物品!CK4</f>
        <v>0</v>
      </c>
      <c r="BY253">
        <f>物品!CL4</f>
        <v>0</v>
      </c>
      <c r="BZ253">
        <f>物品!CM4</f>
        <v>0</v>
      </c>
      <c r="CA253" t="str">
        <f t="shared" si="48"/>
        <v>InitUnitStateUpUp('E002',0,0,0,0,0,0,0,0,0,0)</v>
      </c>
      <c r="CB253" t="str">
        <f t="shared" si="49"/>
        <v>InitUnitState('E002',2000,0,0,0,0,0,0,0,0,0)</v>
      </c>
      <c r="CC253" t="str">
        <f t="shared" si="50"/>
        <v/>
      </c>
      <c r="CD253" t="str">
        <f t="shared" si="51"/>
        <v/>
      </c>
      <c r="CE253" t="str">
        <f t="shared" si="52"/>
        <v/>
      </c>
      <c r="CF253" t="str">
        <f t="shared" si="53"/>
        <v/>
      </c>
      <c r="CG253" t="str">
        <f t="shared" si="54"/>
        <v/>
      </c>
      <c r="CH253" t="str">
        <f t="shared" si="55"/>
        <v/>
      </c>
    </row>
    <row r="254" spans="1:86">
      <c r="A254" t="str">
        <f>物品!B5</f>
        <v>E003</v>
      </c>
      <c r="B254">
        <f>物品!A5</f>
        <v>0</v>
      </c>
      <c r="C254">
        <f>物品!V5</f>
        <v>3000</v>
      </c>
      <c r="D254">
        <f>物品!W5</f>
        <v>0</v>
      </c>
      <c r="E254">
        <f>物品!X5</f>
        <v>0</v>
      </c>
      <c r="F254">
        <f>物品!Y5</f>
        <v>0</v>
      </c>
      <c r="G254">
        <f>物品!Z5</f>
        <v>0</v>
      </c>
      <c r="H254">
        <f>物品!AA5</f>
        <v>0</v>
      </c>
      <c r="I254">
        <f>物品!AB5</f>
        <v>0</v>
      </c>
      <c r="J254">
        <f>物品!AC5</f>
        <v>0</v>
      </c>
      <c r="K254">
        <f>物品!AD5</f>
        <v>0</v>
      </c>
      <c r="L254">
        <f>物品!AE5</f>
        <v>0</v>
      </c>
      <c r="M254" t="str">
        <f t="shared" si="42"/>
        <v>InitUnitState('E003',3000,0,0,0,0,0,0,0,0,0)</v>
      </c>
      <c r="N254">
        <f>物品!AF5</f>
        <v>0</v>
      </c>
      <c r="O254">
        <f>物品!AG5</f>
        <v>0</v>
      </c>
      <c r="P254">
        <f>物品!AH5</f>
        <v>0</v>
      </c>
      <c r="Q254">
        <f>物品!AI5</f>
        <v>0</v>
      </c>
      <c r="R254">
        <f>物品!AJ5</f>
        <v>0</v>
      </c>
      <c r="S254">
        <f>物品!AK5</f>
        <v>0</v>
      </c>
      <c r="T254">
        <f>物品!AL5</f>
        <v>0</v>
      </c>
      <c r="U254">
        <f>物品!AM5</f>
        <v>0</v>
      </c>
      <c r="V254">
        <f>物品!AN5</f>
        <v>0</v>
      </c>
      <c r="W254">
        <f>物品!AO5</f>
        <v>0</v>
      </c>
      <c r="X254" t="str">
        <f t="shared" si="43"/>
        <v>InitUnitNormal('E003',0,0,0,0,0,0,0,0,0,0)</v>
      </c>
      <c r="Y254">
        <f>物品!AP5</f>
        <v>0</v>
      </c>
      <c r="Z254">
        <f>物品!AQ5</f>
        <v>0</v>
      </c>
      <c r="AA254">
        <f>物品!AR5</f>
        <v>0</v>
      </c>
      <c r="AB254">
        <f>物品!AS5</f>
        <v>0</v>
      </c>
      <c r="AC254">
        <f>物品!AT5</f>
        <v>0</v>
      </c>
      <c r="AD254">
        <f>物品!AU5</f>
        <v>0</v>
      </c>
      <c r="AE254">
        <f>物品!AV5</f>
        <v>0</v>
      </c>
      <c r="AF254">
        <f>物品!AW5</f>
        <v>0</v>
      </c>
      <c r="AG254">
        <f>物品!AX5</f>
        <v>0</v>
      </c>
      <c r="AH254">
        <f>物品!AY5</f>
        <v>0</v>
      </c>
      <c r="AI254" t="str">
        <f t="shared" si="44"/>
        <v>InitUnitMagic('E003',0,0,0,0,0,0,0,0,0,0)</v>
      </c>
      <c r="AJ254">
        <f>物品!AZ5</f>
        <v>0</v>
      </c>
      <c r="AK254">
        <f>物品!BA5</f>
        <v>0</v>
      </c>
      <c r="AL254">
        <f>物品!BB5</f>
        <v>0</v>
      </c>
      <c r="AM254">
        <f>物品!BC5</f>
        <v>0</v>
      </c>
      <c r="AN254">
        <f>物品!BD5</f>
        <v>0</v>
      </c>
      <c r="AO254">
        <f>物品!BE5</f>
        <v>0</v>
      </c>
      <c r="AP254">
        <f>物品!BF5</f>
        <v>0</v>
      </c>
      <c r="AQ254">
        <f>物品!BG5</f>
        <v>0</v>
      </c>
      <c r="AR254">
        <f>物品!BH5</f>
        <v>0</v>
      </c>
      <c r="AS254">
        <f>物品!BI5</f>
        <v>0</v>
      </c>
      <c r="AT254" t="str">
        <f t="shared" si="45"/>
        <v>InitUnitAdd('E003',0,0,0,0,0,0,0,0,0,0)</v>
      </c>
      <c r="AU254">
        <f>物品!BJ5</f>
        <v>0</v>
      </c>
      <c r="AV254">
        <f>物品!BK5</f>
        <v>0</v>
      </c>
      <c r="AW254">
        <f>物品!BL5</f>
        <v>0</v>
      </c>
      <c r="AX254">
        <f>物品!BM5</f>
        <v>0</v>
      </c>
      <c r="AY254">
        <f>物品!BN5</f>
        <v>0</v>
      </c>
      <c r="AZ254">
        <f>物品!BO5</f>
        <v>0</v>
      </c>
      <c r="BA254">
        <f>物品!BP5</f>
        <v>0</v>
      </c>
      <c r="BB254">
        <f>物品!BQ5</f>
        <v>0</v>
      </c>
      <c r="BC254">
        <f>物品!BR5</f>
        <v>0</v>
      </c>
      <c r="BD254">
        <f>物品!BS5</f>
        <v>0</v>
      </c>
      <c r="BE254" t="str">
        <f t="shared" si="46"/>
        <v>InitUnitStateTime('E003',0,0,0,0,0,0,0,0,0,0)</v>
      </c>
      <c r="BF254">
        <f>物品!BT5</f>
        <v>0</v>
      </c>
      <c r="BG254">
        <f>物品!BU5</f>
        <v>0</v>
      </c>
      <c r="BH254">
        <f>物品!BV5</f>
        <v>0</v>
      </c>
      <c r="BI254">
        <f>物品!BW5</f>
        <v>0</v>
      </c>
      <c r="BJ254">
        <f>物品!BX5</f>
        <v>0</v>
      </c>
      <c r="BK254">
        <f>物品!BY5</f>
        <v>0</v>
      </c>
      <c r="BL254">
        <f>物品!BZ5</f>
        <v>0</v>
      </c>
      <c r="BM254">
        <f>物品!CA5</f>
        <v>0</v>
      </c>
      <c r="BN254">
        <f>物品!CB5</f>
        <v>0</v>
      </c>
      <c r="BO254">
        <f>物品!CC5</f>
        <v>0</v>
      </c>
      <c r="BP254" t="str">
        <f t="shared" si="47"/>
        <v>InitUnitStateAttack('E003',0,0,0,0,0,0,0,0,0,0)</v>
      </c>
      <c r="BQ254">
        <f>物品!CD5</f>
        <v>0</v>
      </c>
      <c r="BR254">
        <f>物品!CE5</f>
        <v>0</v>
      </c>
      <c r="BS254">
        <f>物品!CF5</f>
        <v>0</v>
      </c>
      <c r="BT254">
        <f>物品!CG5</f>
        <v>0</v>
      </c>
      <c r="BU254">
        <f>物品!CH5</f>
        <v>0</v>
      </c>
      <c r="BV254">
        <f>物品!CI5</f>
        <v>0</v>
      </c>
      <c r="BW254">
        <f>物品!CJ5</f>
        <v>0</v>
      </c>
      <c r="BX254">
        <f>物品!CK5</f>
        <v>0</v>
      </c>
      <c r="BY254">
        <f>物品!CL5</f>
        <v>0</v>
      </c>
      <c r="BZ254">
        <f>物品!CM5</f>
        <v>0</v>
      </c>
      <c r="CA254" t="str">
        <f t="shared" si="48"/>
        <v>InitUnitStateUpUp('E003',0,0,0,0,0,0,0,0,0,0)</v>
      </c>
      <c r="CB254" t="str">
        <f t="shared" si="49"/>
        <v>InitUnitState('E003',3000,0,0,0,0,0,0,0,0,0)</v>
      </c>
      <c r="CC254" t="str">
        <f t="shared" si="50"/>
        <v/>
      </c>
      <c r="CD254" t="str">
        <f t="shared" si="51"/>
        <v/>
      </c>
      <c r="CE254" t="str">
        <f t="shared" si="52"/>
        <v/>
      </c>
      <c r="CF254" t="str">
        <f t="shared" si="53"/>
        <v/>
      </c>
      <c r="CG254" t="str">
        <f t="shared" si="54"/>
        <v/>
      </c>
      <c r="CH254" t="str">
        <f t="shared" si="55"/>
        <v/>
      </c>
    </row>
    <row r="255" spans="1:86">
      <c r="A255" t="str">
        <f>物品!B6</f>
        <v>E004</v>
      </c>
      <c r="B255">
        <f>物品!A6</f>
        <v>0</v>
      </c>
      <c r="C255">
        <f>物品!V6</f>
        <v>4000</v>
      </c>
      <c r="D255">
        <f>物品!W6</f>
        <v>0</v>
      </c>
      <c r="E255">
        <f>物品!X6</f>
        <v>0</v>
      </c>
      <c r="F255">
        <f>物品!Y6</f>
        <v>0</v>
      </c>
      <c r="G255">
        <f>物品!Z6</f>
        <v>0</v>
      </c>
      <c r="H255">
        <f>物品!AA6</f>
        <v>0</v>
      </c>
      <c r="I255">
        <f>物品!AB6</f>
        <v>0</v>
      </c>
      <c r="J255">
        <f>物品!AC6</f>
        <v>0</v>
      </c>
      <c r="K255">
        <f>物品!AD6</f>
        <v>0</v>
      </c>
      <c r="L255">
        <f>物品!AE6</f>
        <v>0</v>
      </c>
      <c r="M255" t="str">
        <f t="shared" si="42"/>
        <v>InitUnitState('E004',4000,0,0,0,0,0,0,0,0,0)</v>
      </c>
      <c r="N255">
        <f>物品!AF6</f>
        <v>0</v>
      </c>
      <c r="O255">
        <f>物品!AG6</f>
        <v>0</v>
      </c>
      <c r="P255">
        <f>物品!AH6</f>
        <v>0</v>
      </c>
      <c r="Q255">
        <f>物品!AI6</f>
        <v>0</v>
      </c>
      <c r="R255">
        <f>物品!AJ6</f>
        <v>0</v>
      </c>
      <c r="S255">
        <f>物品!AK6</f>
        <v>0</v>
      </c>
      <c r="T255">
        <f>物品!AL6</f>
        <v>0</v>
      </c>
      <c r="U255">
        <f>物品!AM6</f>
        <v>0</v>
      </c>
      <c r="V255">
        <f>物品!AN6</f>
        <v>0</v>
      </c>
      <c r="W255">
        <f>物品!AO6</f>
        <v>0</v>
      </c>
      <c r="X255" t="str">
        <f t="shared" si="43"/>
        <v>InitUnitNormal('E004',0,0,0,0,0,0,0,0,0,0)</v>
      </c>
      <c r="Y255">
        <f>物品!AP6</f>
        <v>0</v>
      </c>
      <c r="Z255">
        <f>物品!AQ6</f>
        <v>0</v>
      </c>
      <c r="AA255">
        <f>物品!AR6</f>
        <v>0</v>
      </c>
      <c r="AB255">
        <f>物品!AS6</f>
        <v>0</v>
      </c>
      <c r="AC255">
        <f>物品!AT6</f>
        <v>0</v>
      </c>
      <c r="AD255">
        <f>物品!AU6</f>
        <v>0</v>
      </c>
      <c r="AE255">
        <f>物品!AV6</f>
        <v>0</v>
      </c>
      <c r="AF255">
        <f>物品!AW6</f>
        <v>0</v>
      </c>
      <c r="AG255">
        <f>物品!AX6</f>
        <v>0</v>
      </c>
      <c r="AH255">
        <f>物品!AY6</f>
        <v>0</v>
      </c>
      <c r="AI255" t="str">
        <f t="shared" si="44"/>
        <v>InitUnitMagic('E004',0,0,0,0,0,0,0,0,0,0)</v>
      </c>
      <c r="AJ255">
        <f>物品!AZ6</f>
        <v>0</v>
      </c>
      <c r="AK255">
        <f>物品!BA6</f>
        <v>0</v>
      </c>
      <c r="AL255">
        <f>物品!BB6</f>
        <v>0</v>
      </c>
      <c r="AM255">
        <f>物品!BC6</f>
        <v>0</v>
      </c>
      <c r="AN255">
        <f>物品!BD6</f>
        <v>0</v>
      </c>
      <c r="AO255">
        <f>物品!BE6</f>
        <v>0</v>
      </c>
      <c r="AP255">
        <f>物品!BF6</f>
        <v>0</v>
      </c>
      <c r="AQ255">
        <f>物品!BG6</f>
        <v>0</v>
      </c>
      <c r="AR255">
        <f>物品!BH6</f>
        <v>0</v>
      </c>
      <c r="AS255">
        <f>物品!BI6</f>
        <v>0</v>
      </c>
      <c r="AT255" t="str">
        <f t="shared" si="45"/>
        <v>InitUnitAdd('E004',0,0,0,0,0,0,0,0,0,0)</v>
      </c>
      <c r="AU255">
        <f>物品!BJ6</f>
        <v>0</v>
      </c>
      <c r="AV255">
        <f>物品!BK6</f>
        <v>0</v>
      </c>
      <c r="AW255">
        <f>物品!BL6</f>
        <v>0</v>
      </c>
      <c r="AX255">
        <f>物品!BM6</f>
        <v>0</v>
      </c>
      <c r="AY255">
        <f>物品!BN6</f>
        <v>0</v>
      </c>
      <c r="AZ255">
        <f>物品!BO6</f>
        <v>0</v>
      </c>
      <c r="BA255">
        <f>物品!BP6</f>
        <v>0</v>
      </c>
      <c r="BB255">
        <f>物品!BQ6</f>
        <v>0</v>
      </c>
      <c r="BC255">
        <f>物品!BR6</f>
        <v>0</v>
      </c>
      <c r="BD255">
        <f>物品!BS6</f>
        <v>0</v>
      </c>
      <c r="BE255" t="str">
        <f t="shared" si="46"/>
        <v>InitUnitStateTime('E004',0,0,0,0,0,0,0,0,0,0)</v>
      </c>
      <c r="BF255">
        <f>物品!BT6</f>
        <v>0</v>
      </c>
      <c r="BG255">
        <f>物品!BU6</f>
        <v>0</v>
      </c>
      <c r="BH255">
        <f>物品!BV6</f>
        <v>0</v>
      </c>
      <c r="BI255">
        <f>物品!BW6</f>
        <v>0</v>
      </c>
      <c r="BJ255">
        <f>物品!BX6</f>
        <v>0</v>
      </c>
      <c r="BK255">
        <f>物品!BY6</f>
        <v>0</v>
      </c>
      <c r="BL255">
        <f>物品!BZ6</f>
        <v>0</v>
      </c>
      <c r="BM255">
        <f>物品!CA6</f>
        <v>0</v>
      </c>
      <c r="BN255">
        <f>物品!CB6</f>
        <v>0</v>
      </c>
      <c r="BO255">
        <f>物品!CC6</f>
        <v>0</v>
      </c>
      <c r="BP255" t="str">
        <f t="shared" si="47"/>
        <v>InitUnitStateAttack('E004',0,0,0,0,0,0,0,0,0,0)</v>
      </c>
      <c r="BQ255">
        <f>物品!CD6</f>
        <v>0</v>
      </c>
      <c r="BR255">
        <f>物品!CE6</f>
        <v>0</v>
      </c>
      <c r="BS255">
        <f>物品!CF6</f>
        <v>0</v>
      </c>
      <c r="BT255">
        <f>物品!CG6</f>
        <v>0</v>
      </c>
      <c r="BU255">
        <f>物品!CH6</f>
        <v>0</v>
      </c>
      <c r="BV255">
        <f>物品!CI6</f>
        <v>0</v>
      </c>
      <c r="BW255">
        <f>物品!CJ6</f>
        <v>0</v>
      </c>
      <c r="BX255">
        <f>物品!CK6</f>
        <v>0</v>
      </c>
      <c r="BY255">
        <f>物品!CL6</f>
        <v>0</v>
      </c>
      <c r="BZ255">
        <f>物品!CM6</f>
        <v>0</v>
      </c>
      <c r="CA255" t="str">
        <f t="shared" si="48"/>
        <v>InitUnitStateUpUp('E004',0,0,0,0,0,0,0,0,0,0)</v>
      </c>
      <c r="CB255" t="str">
        <f t="shared" si="49"/>
        <v>InitUnitState('E004',4000,0,0,0,0,0,0,0,0,0)</v>
      </c>
      <c r="CC255" t="str">
        <f t="shared" si="50"/>
        <v/>
      </c>
      <c r="CD255" t="str">
        <f t="shared" si="51"/>
        <v/>
      </c>
      <c r="CE255" t="str">
        <f t="shared" si="52"/>
        <v/>
      </c>
      <c r="CF255" t="str">
        <f t="shared" si="53"/>
        <v/>
      </c>
      <c r="CG255" t="str">
        <f t="shared" si="54"/>
        <v/>
      </c>
      <c r="CH255" t="str">
        <f t="shared" si="55"/>
        <v/>
      </c>
    </row>
    <row r="256" spans="1:86">
      <c r="A256" t="str">
        <f>物品!B7</f>
        <v>E005</v>
      </c>
      <c r="B256">
        <f>物品!A7</f>
        <v>0</v>
      </c>
      <c r="C256">
        <f>物品!V7</f>
        <v>5000</v>
      </c>
      <c r="D256">
        <f>物品!W7</f>
        <v>0</v>
      </c>
      <c r="E256">
        <f>物品!X7</f>
        <v>0</v>
      </c>
      <c r="F256">
        <f>物品!Y7</f>
        <v>0</v>
      </c>
      <c r="G256">
        <f>物品!Z7</f>
        <v>0</v>
      </c>
      <c r="H256">
        <f>物品!AA7</f>
        <v>0</v>
      </c>
      <c r="I256">
        <f>物品!AB7</f>
        <v>0</v>
      </c>
      <c r="J256">
        <f>物品!AC7</f>
        <v>0</v>
      </c>
      <c r="K256">
        <f>物品!AD7</f>
        <v>0</v>
      </c>
      <c r="L256">
        <f>物品!AE7</f>
        <v>0</v>
      </c>
      <c r="M256" t="str">
        <f t="shared" si="42"/>
        <v>InitUnitState('E005',5000,0,0,0,0,0,0,0,0,0)</v>
      </c>
      <c r="N256">
        <f>物品!AF7</f>
        <v>0</v>
      </c>
      <c r="O256">
        <f>物品!AG7</f>
        <v>0</v>
      </c>
      <c r="P256">
        <f>物品!AH7</f>
        <v>0</v>
      </c>
      <c r="Q256">
        <f>物品!AI7</f>
        <v>0</v>
      </c>
      <c r="R256">
        <f>物品!AJ7</f>
        <v>0</v>
      </c>
      <c r="S256">
        <f>物品!AK7</f>
        <v>0</v>
      </c>
      <c r="T256">
        <f>物品!AL7</f>
        <v>0</v>
      </c>
      <c r="U256">
        <f>物品!AM7</f>
        <v>0</v>
      </c>
      <c r="V256">
        <f>物品!AN7</f>
        <v>0</v>
      </c>
      <c r="W256">
        <f>物品!AO7</f>
        <v>0</v>
      </c>
      <c r="X256" t="str">
        <f t="shared" si="43"/>
        <v>InitUnitNormal('E005',0,0,0,0,0,0,0,0,0,0)</v>
      </c>
      <c r="Y256">
        <f>物品!AP7</f>
        <v>0</v>
      </c>
      <c r="Z256">
        <f>物品!AQ7</f>
        <v>0</v>
      </c>
      <c r="AA256">
        <f>物品!AR7</f>
        <v>0</v>
      </c>
      <c r="AB256">
        <f>物品!AS7</f>
        <v>0</v>
      </c>
      <c r="AC256">
        <f>物品!AT7</f>
        <v>0</v>
      </c>
      <c r="AD256">
        <f>物品!AU7</f>
        <v>0</v>
      </c>
      <c r="AE256">
        <f>物品!AV7</f>
        <v>0</v>
      </c>
      <c r="AF256">
        <f>物品!AW7</f>
        <v>0</v>
      </c>
      <c r="AG256">
        <f>物品!AX7</f>
        <v>0</v>
      </c>
      <c r="AH256">
        <f>物品!AY7</f>
        <v>0</v>
      </c>
      <c r="AI256" t="str">
        <f t="shared" si="44"/>
        <v>InitUnitMagic('E005',0,0,0,0,0,0,0,0,0,0)</v>
      </c>
      <c r="AJ256">
        <f>物品!AZ7</f>
        <v>0</v>
      </c>
      <c r="AK256">
        <f>物品!BA7</f>
        <v>0</v>
      </c>
      <c r="AL256">
        <f>物品!BB7</f>
        <v>0</v>
      </c>
      <c r="AM256">
        <f>物品!BC7</f>
        <v>0</v>
      </c>
      <c r="AN256">
        <f>物品!BD7</f>
        <v>0</v>
      </c>
      <c r="AO256">
        <f>物品!BE7</f>
        <v>0</v>
      </c>
      <c r="AP256">
        <f>物品!BF7</f>
        <v>0</v>
      </c>
      <c r="AQ256">
        <f>物品!BG7</f>
        <v>0</v>
      </c>
      <c r="AR256">
        <f>物品!BH7</f>
        <v>0</v>
      </c>
      <c r="AS256">
        <f>物品!BI7</f>
        <v>0</v>
      </c>
      <c r="AT256" t="str">
        <f t="shared" si="45"/>
        <v>InitUnitAdd('E005',0,0,0,0,0,0,0,0,0,0)</v>
      </c>
      <c r="AU256">
        <f>物品!BJ7</f>
        <v>0</v>
      </c>
      <c r="AV256">
        <f>物品!BK7</f>
        <v>0</v>
      </c>
      <c r="AW256">
        <f>物品!BL7</f>
        <v>0</v>
      </c>
      <c r="AX256">
        <f>物品!BM7</f>
        <v>0</v>
      </c>
      <c r="AY256">
        <f>物品!BN7</f>
        <v>0</v>
      </c>
      <c r="AZ256">
        <f>物品!BO7</f>
        <v>0</v>
      </c>
      <c r="BA256">
        <f>物品!BP7</f>
        <v>0</v>
      </c>
      <c r="BB256">
        <f>物品!BQ7</f>
        <v>0</v>
      </c>
      <c r="BC256">
        <f>物品!BR7</f>
        <v>0</v>
      </c>
      <c r="BD256">
        <f>物品!BS7</f>
        <v>0</v>
      </c>
      <c r="BE256" t="str">
        <f t="shared" si="46"/>
        <v>InitUnitStateTime('E005',0,0,0,0,0,0,0,0,0,0)</v>
      </c>
      <c r="BF256">
        <f>物品!BT7</f>
        <v>0</v>
      </c>
      <c r="BG256">
        <f>物品!BU7</f>
        <v>0</v>
      </c>
      <c r="BH256">
        <f>物品!BV7</f>
        <v>0</v>
      </c>
      <c r="BI256">
        <f>物品!BW7</f>
        <v>0</v>
      </c>
      <c r="BJ256">
        <f>物品!BX7</f>
        <v>0</v>
      </c>
      <c r="BK256">
        <f>物品!BY7</f>
        <v>0</v>
      </c>
      <c r="BL256">
        <f>物品!BZ7</f>
        <v>0</v>
      </c>
      <c r="BM256">
        <f>物品!CA7</f>
        <v>0</v>
      </c>
      <c r="BN256">
        <f>物品!CB7</f>
        <v>0</v>
      </c>
      <c r="BO256">
        <f>物品!CC7</f>
        <v>0</v>
      </c>
      <c r="BP256" t="str">
        <f t="shared" si="47"/>
        <v>InitUnitStateAttack('E005',0,0,0,0,0,0,0,0,0,0)</v>
      </c>
      <c r="BQ256">
        <f>物品!CD7</f>
        <v>0</v>
      </c>
      <c r="BR256">
        <f>物品!CE7</f>
        <v>0</v>
      </c>
      <c r="BS256">
        <f>物品!CF7</f>
        <v>0</v>
      </c>
      <c r="BT256">
        <f>物品!CG7</f>
        <v>0</v>
      </c>
      <c r="BU256">
        <f>物品!CH7</f>
        <v>0</v>
      </c>
      <c r="BV256">
        <f>物品!CI7</f>
        <v>0</v>
      </c>
      <c r="BW256">
        <f>物品!CJ7</f>
        <v>0</v>
      </c>
      <c r="BX256">
        <f>物品!CK7</f>
        <v>0</v>
      </c>
      <c r="BY256">
        <f>物品!CL7</f>
        <v>0</v>
      </c>
      <c r="BZ256">
        <f>物品!CM7</f>
        <v>0</v>
      </c>
      <c r="CA256" t="str">
        <f t="shared" si="48"/>
        <v>InitUnitStateUpUp('E005',0,0,0,0,0,0,0,0,0,0)</v>
      </c>
      <c r="CB256" t="str">
        <f t="shared" si="49"/>
        <v>InitUnitState('E005',5000,0,0,0,0,0,0,0,0,0)</v>
      </c>
      <c r="CC256" t="str">
        <f t="shared" si="50"/>
        <v/>
      </c>
      <c r="CD256" t="str">
        <f t="shared" si="51"/>
        <v/>
      </c>
      <c r="CE256" t="str">
        <f t="shared" si="52"/>
        <v/>
      </c>
      <c r="CF256" t="str">
        <f t="shared" si="53"/>
        <v/>
      </c>
      <c r="CG256" t="str">
        <f t="shared" si="54"/>
        <v/>
      </c>
      <c r="CH256" t="str">
        <f t="shared" si="55"/>
        <v/>
      </c>
    </row>
    <row r="257" spans="1:86">
      <c r="A257" t="str">
        <f>物品!B8</f>
        <v>E006</v>
      </c>
      <c r="B257">
        <f>物品!A8</f>
        <v>0</v>
      </c>
      <c r="C257">
        <f>物品!V8</f>
        <v>8000</v>
      </c>
      <c r="D257">
        <f>物品!W8</f>
        <v>0</v>
      </c>
      <c r="E257">
        <f>物品!X8</f>
        <v>0</v>
      </c>
      <c r="F257">
        <f>物品!Y8</f>
        <v>0</v>
      </c>
      <c r="G257">
        <f>物品!Z8</f>
        <v>0</v>
      </c>
      <c r="H257">
        <f>物品!AA8</f>
        <v>0</v>
      </c>
      <c r="I257">
        <f>物品!AB8</f>
        <v>0</v>
      </c>
      <c r="J257">
        <f>物品!AC8</f>
        <v>0</v>
      </c>
      <c r="K257">
        <f>物品!AD8</f>
        <v>20</v>
      </c>
      <c r="L257">
        <f>物品!AE8</f>
        <v>0</v>
      </c>
      <c r="M257" t="str">
        <f t="shared" si="42"/>
        <v>InitUnitState('E006',8000,0,0,0,0,0,0,0,20,0)</v>
      </c>
      <c r="N257">
        <f>物品!AF8</f>
        <v>0</v>
      </c>
      <c r="O257">
        <f>物品!AG8</f>
        <v>0</v>
      </c>
      <c r="P257">
        <f>物品!AH8</f>
        <v>0</v>
      </c>
      <c r="Q257">
        <f>物品!AI8</f>
        <v>0</v>
      </c>
      <c r="R257">
        <f>物品!AJ8</f>
        <v>0</v>
      </c>
      <c r="S257">
        <f>物品!AK8</f>
        <v>0</v>
      </c>
      <c r="T257">
        <f>物品!AL8</f>
        <v>0</v>
      </c>
      <c r="U257">
        <f>物品!AM8</f>
        <v>0</v>
      </c>
      <c r="V257">
        <f>物品!AN8</f>
        <v>0</v>
      </c>
      <c r="W257">
        <f>物品!AO8</f>
        <v>0</v>
      </c>
      <c r="X257" t="str">
        <f t="shared" si="43"/>
        <v>InitUnitNormal('E006',0,0,0,0,0,0,0,0,0,0)</v>
      </c>
      <c r="Y257">
        <f>物品!AP8</f>
        <v>4</v>
      </c>
      <c r="Z257">
        <f>物品!AQ8</f>
        <v>0</v>
      </c>
      <c r="AA257">
        <f>物品!AR8</f>
        <v>0</v>
      </c>
      <c r="AB257">
        <f>物品!AS8</f>
        <v>0</v>
      </c>
      <c r="AC257">
        <f>物品!AT8</f>
        <v>0</v>
      </c>
      <c r="AD257">
        <f>物品!AU8</f>
        <v>0</v>
      </c>
      <c r="AE257">
        <f>物品!AV8</f>
        <v>0</v>
      </c>
      <c r="AF257">
        <f>物品!AW8</f>
        <v>0</v>
      </c>
      <c r="AG257">
        <f>物品!AX8</f>
        <v>0</v>
      </c>
      <c r="AH257">
        <f>物品!AY8</f>
        <v>0</v>
      </c>
      <c r="AI257" t="str">
        <f t="shared" si="44"/>
        <v>InitUnitMagic('E006',4,0,0,0,0,0,0,0,0,0)</v>
      </c>
      <c r="AJ257">
        <f>物品!AZ8</f>
        <v>0</v>
      </c>
      <c r="AK257">
        <f>物品!BA8</f>
        <v>0</v>
      </c>
      <c r="AL257">
        <f>物品!BB8</f>
        <v>0</v>
      </c>
      <c r="AM257">
        <f>物品!BC8</f>
        <v>0</v>
      </c>
      <c r="AN257">
        <f>物品!BD8</f>
        <v>0</v>
      </c>
      <c r="AO257">
        <f>物品!BE8</f>
        <v>0</v>
      </c>
      <c r="AP257">
        <f>物品!BF8</f>
        <v>0</v>
      </c>
      <c r="AQ257">
        <f>物品!BG8</f>
        <v>0</v>
      </c>
      <c r="AR257">
        <f>物品!BH8</f>
        <v>0</v>
      </c>
      <c r="AS257">
        <f>物品!BI8</f>
        <v>0</v>
      </c>
      <c r="AT257" t="str">
        <f t="shared" si="45"/>
        <v>InitUnitAdd('E006',0,0,0,0,0,0,0,0,0,0)</v>
      </c>
      <c r="AU257">
        <f>物品!BJ8</f>
        <v>0</v>
      </c>
      <c r="AV257">
        <f>物品!BK8</f>
        <v>0</v>
      </c>
      <c r="AW257">
        <f>物品!BL8</f>
        <v>0</v>
      </c>
      <c r="AX257">
        <f>物品!BM8</f>
        <v>0</v>
      </c>
      <c r="AY257">
        <f>物品!BN8</f>
        <v>0</v>
      </c>
      <c r="AZ257">
        <f>物品!BO8</f>
        <v>0</v>
      </c>
      <c r="BA257">
        <f>物品!BP8</f>
        <v>0</v>
      </c>
      <c r="BB257">
        <f>物品!BQ8</f>
        <v>0</v>
      </c>
      <c r="BC257">
        <f>物品!BR8</f>
        <v>0</v>
      </c>
      <c r="BD257">
        <f>物品!BS8</f>
        <v>0</v>
      </c>
      <c r="BE257" t="str">
        <f t="shared" si="46"/>
        <v>InitUnitStateTime('E006',0,0,0,0,0,0,0,0,0,0)</v>
      </c>
      <c r="BF257">
        <f>物品!BT8</f>
        <v>0</v>
      </c>
      <c r="BG257">
        <f>物品!BU8</f>
        <v>0</v>
      </c>
      <c r="BH257">
        <f>物品!BV8</f>
        <v>0</v>
      </c>
      <c r="BI257">
        <f>物品!BW8</f>
        <v>0</v>
      </c>
      <c r="BJ257">
        <f>物品!BX8</f>
        <v>0</v>
      </c>
      <c r="BK257">
        <f>物品!BY8</f>
        <v>0</v>
      </c>
      <c r="BL257">
        <f>物品!BZ8</f>
        <v>0</v>
      </c>
      <c r="BM257">
        <f>物品!CA8</f>
        <v>0</v>
      </c>
      <c r="BN257">
        <f>物品!CB8</f>
        <v>0</v>
      </c>
      <c r="BO257">
        <f>物品!CC8</f>
        <v>0</v>
      </c>
      <c r="BP257" t="str">
        <f t="shared" si="47"/>
        <v>InitUnitStateAttack('E006',0,0,0,0,0,0,0,0,0,0)</v>
      </c>
      <c r="BQ257">
        <f>物品!CD8</f>
        <v>0</v>
      </c>
      <c r="BR257">
        <f>物品!CE8</f>
        <v>0</v>
      </c>
      <c r="BS257">
        <f>物品!CF8</f>
        <v>0</v>
      </c>
      <c r="BT257">
        <f>物品!CG8</f>
        <v>0</v>
      </c>
      <c r="BU257">
        <f>物品!CH8</f>
        <v>0</v>
      </c>
      <c r="BV257">
        <f>物品!CI8</f>
        <v>0</v>
      </c>
      <c r="BW257">
        <f>物品!CJ8</f>
        <v>0</v>
      </c>
      <c r="BX257">
        <f>物品!CK8</f>
        <v>0</v>
      </c>
      <c r="BY257">
        <f>物品!CL8</f>
        <v>0</v>
      </c>
      <c r="BZ257">
        <f>物品!CM8</f>
        <v>0</v>
      </c>
      <c r="CA257" t="str">
        <f t="shared" si="48"/>
        <v>InitUnitStateUpUp('E006',0,0,0,0,0,0,0,0,0,0)</v>
      </c>
      <c r="CB257" t="str">
        <f t="shared" si="49"/>
        <v>InitUnitState('E006',8000,0,0,0,0,0,0,0,20,0)</v>
      </c>
      <c r="CC257" t="str">
        <f t="shared" si="50"/>
        <v/>
      </c>
      <c r="CD257" t="str">
        <f t="shared" si="51"/>
        <v>InitUnitMagic('E006',4,0,0,0,0,0,0,0,0,0)</v>
      </c>
      <c r="CE257" t="str">
        <f t="shared" si="52"/>
        <v/>
      </c>
      <c r="CF257" t="str">
        <f t="shared" si="53"/>
        <v/>
      </c>
      <c r="CG257" t="str">
        <f t="shared" si="54"/>
        <v/>
      </c>
      <c r="CH257" t="str">
        <f t="shared" si="55"/>
        <v/>
      </c>
    </row>
    <row r="258" spans="1:86">
      <c r="A258" t="str">
        <f>物品!B9</f>
        <v>E007</v>
      </c>
      <c r="B258">
        <f>物品!A9</f>
        <v>0</v>
      </c>
      <c r="C258">
        <f>物品!V9</f>
        <v>10000</v>
      </c>
      <c r="D258">
        <f>物品!W9</f>
        <v>0</v>
      </c>
      <c r="E258">
        <f>物品!X9</f>
        <v>0</v>
      </c>
      <c r="F258">
        <f>物品!Y9</f>
        <v>0</v>
      </c>
      <c r="G258">
        <f>物品!Z9</f>
        <v>0</v>
      </c>
      <c r="H258">
        <f>物品!AA9</f>
        <v>0</v>
      </c>
      <c r="I258">
        <f>物品!AB9</f>
        <v>0</v>
      </c>
      <c r="J258">
        <f>物品!AC9</f>
        <v>0</v>
      </c>
      <c r="K258">
        <f>物品!AD9</f>
        <v>20</v>
      </c>
      <c r="L258">
        <f>物品!AE9</f>
        <v>0</v>
      </c>
      <c r="M258" t="str">
        <f t="shared" si="42"/>
        <v>InitUnitState('E007',10000,0,0,0,0,0,0,0,20,0)</v>
      </c>
      <c r="N258">
        <f>物品!AF9</f>
        <v>0</v>
      </c>
      <c r="O258">
        <f>物品!AG9</f>
        <v>0</v>
      </c>
      <c r="P258">
        <f>物品!AH9</f>
        <v>0</v>
      </c>
      <c r="Q258">
        <f>物品!AI9</f>
        <v>0</v>
      </c>
      <c r="R258">
        <f>物品!AJ9</f>
        <v>0</v>
      </c>
      <c r="S258">
        <f>物品!AK9</f>
        <v>0</v>
      </c>
      <c r="T258">
        <f>物品!AL9</f>
        <v>0</v>
      </c>
      <c r="U258">
        <f>物品!AM9</f>
        <v>0</v>
      </c>
      <c r="V258">
        <f>物品!AN9</f>
        <v>0</v>
      </c>
      <c r="W258">
        <f>物品!AO9</f>
        <v>0</v>
      </c>
      <c r="X258" t="str">
        <f t="shared" si="43"/>
        <v>InitUnitNormal('E007',0,0,0,0,0,0,0,0,0,0)</v>
      </c>
      <c r="Y258">
        <f>物品!AP9</f>
        <v>4</v>
      </c>
      <c r="Z258">
        <f>物品!AQ9</f>
        <v>0</v>
      </c>
      <c r="AA258">
        <f>物品!AR9</f>
        <v>0</v>
      </c>
      <c r="AB258">
        <f>物品!AS9</f>
        <v>0</v>
      </c>
      <c r="AC258">
        <f>物品!AT9</f>
        <v>0</v>
      </c>
      <c r="AD258">
        <f>物品!AU9</f>
        <v>0</v>
      </c>
      <c r="AE258">
        <f>物品!AV9</f>
        <v>0</v>
      </c>
      <c r="AF258">
        <f>物品!AW9</f>
        <v>0</v>
      </c>
      <c r="AG258">
        <f>物品!AX9</f>
        <v>0</v>
      </c>
      <c r="AH258">
        <f>物品!AY9</f>
        <v>0</v>
      </c>
      <c r="AI258" t="str">
        <f t="shared" si="44"/>
        <v>InitUnitMagic('E007',4,0,0,0,0,0,0,0,0,0)</v>
      </c>
      <c r="AJ258">
        <f>物品!AZ9</f>
        <v>0</v>
      </c>
      <c r="AK258">
        <f>物品!BA9</f>
        <v>0</v>
      </c>
      <c r="AL258">
        <f>物品!BB9</f>
        <v>0</v>
      </c>
      <c r="AM258">
        <f>物品!BC9</f>
        <v>0</v>
      </c>
      <c r="AN258">
        <f>物品!BD9</f>
        <v>0</v>
      </c>
      <c r="AO258">
        <f>物品!BE9</f>
        <v>0</v>
      </c>
      <c r="AP258">
        <f>物品!BF9</f>
        <v>0</v>
      </c>
      <c r="AQ258">
        <f>物品!BG9</f>
        <v>0</v>
      </c>
      <c r="AR258">
        <f>物品!BH9</f>
        <v>0</v>
      </c>
      <c r="AS258">
        <f>物品!BI9</f>
        <v>0</v>
      </c>
      <c r="AT258" t="str">
        <f t="shared" si="45"/>
        <v>InitUnitAdd('E007',0,0,0,0,0,0,0,0,0,0)</v>
      </c>
      <c r="AU258">
        <f>物品!BJ9</f>
        <v>0</v>
      </c>
      <c r="AV258">
        <f>物品!BK9</f>
        <v>0</v>
      </c>
      <c r="AW258">
        <f>物品!BL9</f>
        <v>0</v>
      </c>
      <c r="AX258">
        <f>物品!BM9</f>
        <v>0</v>
      </c>
      <c r="AY258">
        <f>物品!BN9</f>
        <v>0</v>
      </c>
      <c r="AZ258">
        <f>物品!BO9</f>
        <v>0</v>
      </c>
      <c r="BA258">
        <f>物品!BP9</f>
        <v>0</v>
      </c>
      <c r="BB258">
        <f>物品!BQ9</f>
        <v>0</v>
      </c>
      <c r="BC258">
        <f>物品!BR9</f>
        <v>0</v>
      </c>
      <c r="BD258">
        <f>物品!BS9</f>
        <v>0</v>
      </c>
      <c r="BE258" t="str">
        <f t="shared" si="46"/>
        <v>InitUnitStateTime('E007',0,0,0,0,0,0,0,0,0,0)</v>
      </c>
      <c r="BF258">
        <f>物品!BT9</f>
        <v>0</v>
      </c>
      <c r="BG258">
        <f>物品!BU9</f>
        <v>0</v>
      </c>
      <c r="BH258">
        <f>物品!BV9</f>
        <v>0</v>
      </c>
      <c r="BI258">
        <f>物品!BW9</f>
        <v>0</v>
      </c>
      <c r="BJ258">
        <f>物品!BX9</f>
        <v>0</v>
      </c>
      <c r="BK258">
        <f>物品!BY9</f>
        <v>0</v>
      </c>
      <c r="BL258">
        <f>物品!BZ9</f>
        <v>0</v>
      </c>
      <c r="BM258">
        <f>物品!CA9</f>
        <v>0</v>
      </c>
      <c r="BN258">
        <f>物品!CB9</f>
        <v>0</v>
      </c>
      <c r="BO258">
        <f>物品!CC9</f>
        <v>0</v>
      </c>
      <c r="BP258" t="str">
        <f t="shared" si="47"/>
        <v>InitUnitStateAttack('E007',0,0,0,0,0,0,0,0,0,0)</v>
      </c>
      <c r="BQ258">
        <f>物品!CD9</f>
        <v>0</v>
      </c>
      <c r="BR258">
        <f>物品!CE9</f>
        <v>0</v>
      </c>
      <c r="BS258">
        <f>物品!CF9</f>
        <v>0</v>
      </c>
      <c r="BT258">
        <f>物品!CG9</f>
        <v>0</v>
      </c>
      <c r="BU258">
        <f>物品!CH9</f>
        <v>0</v>
      </c>
      <c r="BV258">
        <f>物品!CI9</f>
        <v>0</v>
      </c>
      <c r="BW258">
        <f>物品!CJ9</f>
        <v>0</v>
      </c>
      <c r="BX258">
        <f>物品!CK9</f>
        <v>0</v>
      </c>
      <c r="BY258">
        <f>物品!CL9</f>
        <v>0</v>
      </c>
      <c r="BZ258">
        <f>物品!CM9</f>
        <v>0</v>
      </c>
      <c r="CA258" t="str">
        <f t="shared" si="48"/>
        <v>InitUnitStateUpUp('E007',0,0,0,0,0,0,0,0,0,0)</v>
      </c>
      <c r="CB258" t="str">
        <f t="shared" si="49"/>
        <v>InitUnitState('E007',10000,0,0,0,0,0,0,0,20,0)</v>
      </c>
      <c r="CC258" t="str">
        <f t="shared" si="50"/>
        <v/>
      </c>
      <c r="CD258" t="str">
        <f t="shared" si="51"/>
        <v>InitUnitMagic('E007',4,0,0,0,0,0,0,0,0,0)</v>
      </c>
      <c r="CE258" t="str">
        <f t="shared" si="52"/>
        <v/>
      </c>
      <c r="CF258" t="str">
        <f t="shared" si="53"/>
        <v/>
      </c>
      <c r="CG258" t="str">
        <f t="shared" si="54"/>
        <v/>
      </c>
      <c r="CH258" t="str">
        <f t="shared" si="55"/>
        <v/>
      </c>
    </row>
    <row r="259" spans="1:86">
      <c r="A259" t="str">
        <f>物品!B10</f>
        <v>E008</v>
      </c>
      <c r="B259">
        <f>物品!A10</f>
        <v>0</v>
      </c>
      <c r="C259">
        <f>物品!V10</f>
        <v>12000</v>
      </c>
      <c r="D259">
        <f>物品!W10</f>
        <v>0</v>
      </c>
      <c r="E259">
        <f>物品!X10</f>
        <v>0</v>
      </c>
      <c r="F259">
        <f>物品!Y10</f>
        <v>0</v>
      </c>
      <c r="G259">
        <f>物品!Z10</f>
        <v>0</v>
      </c>
      <c r="H259">
        <f>物品!AA10</f>
        <v>0</v>
      </c>
      <c r="I259">
        <f>物品!AB10</f>
        <v>0</v>
      </c>
      <c r="J259">
        <f>物品!AC10</f>
        <v>0</v>
      </c>
      <c r="K259">
        <f>物品!AD10</f>
        <v>20</v>
      </c>
      <c r="L259">
        <f>物品!AE10</f>
        <v>0</v>
      </c>
      <c r="M259" t="str">
        <f t="shared" si="42"/>
        <v>InitUnitState('E008',12000,0,0,0,0,0,0,0,20,0)</v>
      </c>
      <c r="N259">
        <f>物品!AF10</f>
        <v>0</v>
      </c>
      <c r="O259">
        <f>物品!AG10</f>
        <v>0</v>
      </c>
      <c r="P259">
        <f>物品!AH10</f>
        <v>0</v>
      </c>
      <c r="Q259">
        <f>物品!AI10</f>
        <v>0</v>
      </c>
      <c r="R259">
        <f>物品!AJ10</f>
        <v>0</v>
      </c>
      <c r="S259">
        <f>物品!AK10</f>
        <v>0</v>
      </c>
      <c r="T259">
        <f>物品!AL10</f>
        <v>0</v>
      </c>
      <c r="U259">
        <f>物品!AM10</f>
        <v>0</v>
      </c>
      <c r="V259">
        <f>物品!AN10</f>
        <v>0</v>
      </c>
      <c r="W259">
        <f>物品!AO10</f>
        <v>0</v>
      </c>
      <c r="X259" t="str">
        <f t="shared" si="43"/>
        <v>InitUnitNormal('E008',0,0,0,0,0,0,0,0,0,0)</v>
      </c>
      <c r="Y259">
        <f>物品!AP10</f>
        <v>4</v>
      </c>
      <c r="Z259">
        <f>物品!AQ10</f>
        <v>0</v>
      </c>
      <c r="AA259">
        <f>物品!AR10</f>
        <v>0</v>
      </c>
      <c r="AB259">
        <f>物品!AS10</f>
        <v>0</v>
      </c>
      <c r="AC259">
        <f>物品!AT10</f>
        <v>0</v>
      </c>
      <c r="AD259">
        <f>物品!AU10</f>
        <v>0</v>
      </c>
      <c r="AE259">
        <f>物品!AV10</f>
        <v>0</v>
      </c>
      <c r="AF259">
        <f>物品!AW10</f>
        <v>0</v>
      </c>
      <c r="AG259">
        <f>物品!AX10</f>
        <v>0</v>
      </c>
      <c r="AH259">
        <f>物品!AY10</f>
        <v>0</v>
      </c>
      <c r="AI259" t="str">
        <f t="shared" si="44"/>
        <v>InitUnitMagic('E008',4,0,0,0,0,0,0,0,0,0)</v>
      </c>
      <c r="AJ259">
        <f>物品!AZ10</f>
        <v>0</v>
      </c>
      <c r="AK259">
        <f>物品!BA10</f>
        <v>0</v>
      </c>
      <c r="AL259">
        <f>物品!BB10</f>
        <v>0</v>
      </c>
      <c r="AM259">
        <f>物品!BC10</f>
        <v>0</v>
      </c>
      <c r="AN259">
        <f>物品!BD10</f>
        <v>0</v>
      </c>
      <c r="AO259">
        <f>物品!BE10</f>
        <v>0</v>
      </c>
      <c r="AP259">
        <f>物品!BF10</f>
        <v>0</v>
      </c>
      <c r="AQ259">
        <f>物品!BG10</f>
        <v>0</v>
      </c>
      <c r="AR259">
        <f>物品!BH10</f>
        <v>0</v>
      </c>
      <c r="AS259">
        <f>物品!BI10</f>
        <v>0</v>
      </c>
      <c r="AT259" t="str">
        <f t="shared" si="45"/>
        <v>InitUnitAdd('E008',0,0,0,0,0,0,0,0,0,0)</v>
      </c>
      <c r="AU259">
        <f>物品!BJ10</f>
        <v>0</v>
      </c>
      <c r="AV259">
        <f>物品!BK10</f>
        <v>0</v>
      </c>
      <c r="AW259">
        <f>物品!BL10</f>
        <v>0</v>
      </c>
      <c r="AX259">
        <f>物品!BM10</f>
        <v>0</v>
      </c>
      <c r="AY259">
        <f>物品!BN10</f>
        <v>0</v>
      </c>
      <c r="AZ259">
        <f>物品!BO10</f>
        <v>0</v>
      </c>
      <c r="BA259">
        <f>物品!BP10</f>
        <v>0</v>
      </c>
      <c r="BB259">
        <f>物品!BQ10</f>
        <v>0</v>
      </c>
      <c r="BC259">
        <f>物品!BR10</f>
        <v>0</v>
      </c>
      <c r="BD259">
        <f>物品!BS10</f>
        <v>0</v>
      </c>
      <c r="BE259" t="str">
        <f t="shared" si="46"/>
        <v>InitUnitStateTime('E008',0,0,0,0,0,0,0,0,0,0)</v>
      </c>
      <c r="BF259">
        <f>物品!BT10</f>
        <v>0</v>
      </c>
      <c r="BG259">
        <f>物品!BU10</f>
        <v>0</v>
      </c>
      <c r="BH259">
        <f>物品!BV10</f>
        <v>0</v>
      </c>
      <c r="BI259">
        <f>物品!BW10</f>
        <v>0</v>
      </c>
      <c r="BJ259">
        <f>物品!BX10</f>
        <v>0</v>
      </c>
      <c r="BK259">
        <f>物品!BY10</f>
        <v>0</v>
      </c>
      <c r="BL259">
        <f>物品!BZ10</f>
        <v>0</v>
      </c>
      <c r="BM259">
        <f>物品!CA10</f>
        <v>0</v>
      </c>
      <c r="BN259">
        <f>物品!CB10</f>
        <v>0</v>
      </c>
      <c r="BO259">
        <f>物品!CC10</f>
        <v>0</v>
      </c>
      <c r="BP259" t="str">
        <f t="shared" si="47"/>
        <v>InitUnitStateAttack('E008',0,0,0,0,0,0,0,0,0,0)</v>
      </c>
      <c r="BQ259">
        <f>物品!CD10</f>
        <v>0</v>
      </c>
      <c r="BR259">
        <f>物品!CE10</f>
        <v>0</v>
      </c>
      <c r="BS259">
        <f>物品!CF10</f>
        <v>0</v>
      </c>
      <c r="BT259">
        <f>物品!CG10</f>
        <v>0</v>
      </c>
      <c r="BU259">
        <f>物品!CH10</f>
        <v>0</v>
      </c>
      <c r="BV259">
        <f>物品!CI10</f>
        <v>0</v>
      </c>
      <c r="BW259">
        <f>物品!CJ10</f>
        <v>0</v>
      </c>
      <c r="BX259">
        <f>物品!CK10</f>
        <v>0</v>
      </c>
      <c r="BY259">
        <f>物品!CL10</f>
        <v>0</v>
      </c>
      <c r="BZ259">
        <f>物品!CM10</f>
        <v>0</v>
      </c>
      <c r="CA259" t="str">
        <f t="shared" si="48"/>
        <v>InitUnitStateUpUp('E008',0,0,0,0,0,0,0,0,0,0)</v>
      </c>
      <c r="CB259" t="str">
        <f t="shared" si="49"/>
        <v>InitUnitState('E008',12000,0,0,0,0,0,0,0,20,0)</v>
      </c>
      <c r="CC259" t="str">
        <f t="shared" si="50"/>
        <v/>
      </c>
      <c r="CD259" t="str">
        <f t="shared" si="51"/>
        <v>InitUnitMagic('E008',4,0,0,0,0,0,0,0,0,0)</v>
      </c>
      <c r="CE259" t="str">
        <f t="shared" si="52"/>
        <v/>
      </c>
      <c r="CF259" t="str">
        <f t="shared" si="53"/>
        <v/>
      </c>
      <c r="CG259" t="str">
        <f t="shared" si="54"/>
        <v/>
      </c>
      <c r="CH259" t="str">
        <f t="shared" si="55"/>
        <v/>
      </c>
    </row>
    <row r="260" spans="1:86">
      <c r="A260" t="str">
        <f>物品!B11</f>
        <v>E009</v>
      </c>
      <c r="B260">
        <f>物品!A11</f>
        <v>0</v>
      </c>
      <c r="C260">
        <f>物品!V11</f>
        <v>14000</v>
      </c>
      <c r="D260">
        <f>物品!W11</f>
        <v>0</v>
      </c>
      <c r="E260">
        <f>物品!X11</f>
        <v>0</v>
      </c>
      <c r="F260">
        <f>物品!Y11</f>
        <v>0</v>
      </c>
      <c r="G260">
        <f>物品!Z11</f>
        <v>0</v>
      </c>
      <c r="H260">
        <f>物品!AA11</f>
        <v>0</v>
      </c>
      <c r="I260">
        <f>物品!AB11</f>
        <v>0</v>
      </c>
      <c r="J260">
        <f>物品!AC11</f>
        <v>0</v>
      </c>
      <c r="K260">
        <f>物品!AD11</f>
        <v>20</v>
      </c>
      <c r="L260">
        <f>物品!AE11</f>
        <v>0</v>
      </c>
      <c r="M260" t="str">
        <f t="shared" ref="M260:M313" si="56">"InitUnitState('"&amp;$A260&amp;"',"&amp;C260&amp;","&amp;D260&amp;","&amp;E260&amp;","&amp;F260&amp;","&amp;G260&amp;","&amp;H260&amp;","&amp;I260&amp;","&amp;J260&amp;","&amp;K260&amp;","&amp;L260&amp;")"</f>
        <v>InitUnitState('E009',14000,0,0,0,0,0,0,0,20,0)</v>
      </c>
      <c r="N260">
        <f>物品!AF11</f>
        <v>0</v>
      </c>
      <c r="O260">
        <f>物品!AG11</f>
        <v>0</v>
      </c>
      <c r="P260">
        <f>物品!AH11</f>
        <v>0</v>
      </c>
      <c r="Q260">
        <f>物品!AI11</f>
        <v>0</v>
      </c>
      <c r="R260">
        <f>物品!AJ11</f>
        <v>0</v>
      </c>
      <c r="S260">
        <f>物品!AK11</f>
        <v>0</v>
      </c>
      <c r="T260">
        <f>物品!AL11</f>
        <v>0</v>
      </c>
      <c r="U260">
        <f>物品!AM11</f>
        <v>0</v>
      </c>
      <c r="V260">
        <f>物品!AN11</f>
        <v>0</v>
      </c>
      <c r="W260">
        <f>物品!AO11</f>
        <v>0</v>
      </c>
      <c r="X260" t="str">
        <f t="shared" ref="X260:X313" si="57">"InitUnitNormal('"&amp;$A260&amp;"',"&amp;N260&amp;","&amp;O260&amp;","&amp;P260&amp;","&amp;Q260&amp;","&amp;R260&amp;","&amp;S260&amp;","&amp;T260&amp;","&amp;U260&amp;","&amp;V260&amp;","&amp;W260&amp;")"</f>
        <v>InitUnitNormal('E009',0,0,0,0,0,0,0,0,0,0)</v>
      </c>
      <c r="Y260">
        <f>物品!AP11</f>
        <v>4</v>
      </c>
      <c r="Z260">
        <f>物品!AQ11</f>
        <v>0</v>
      </c>
      <c r="AA260">
        <f>物品!AR11</f>
        <v>0</v>
      </c>
      <c r="AB260">
        <f>物品!AS11</f>
        <v>0</v>
      </c>
      <c r="AC260">
        <f>物品!AT11</f>
        <v>0</v>
      </c>
      <c r="AD260">
        <f>物品!AU11</f>
        <v>0</v>
      </c>
      <c r="AE260">
        <f>物品!AV11</f>
        <v>0</v>
      </c>
      <c r="AF260">
        <f>物品!AW11</f>
        <v>0</v>
      </c>
      <c r="AG260">
        <f>物品!AX11</f>
        <v>0</v>
      </c>
      <c r="AH260">
        <f>物品!AY11</f>
        <v>0</v>
      </c>
      <c r="AI260" t="str">
        <f t="shared" ref="AI260:AI313" si="58">"InitUnitMagic('"&amp;$A260&amp;"',"&amp;Y260&amp;","&amp;Z260&amp;","&amp;AA260&amp;","&amp;AB260&amp;","&amp;AC260&amp;","&amp;AD260&amp;","&amp;AE260&amp;","&amp;AF260&amp;","&amp;AG260&amp;","&amp;AH260&amp;")"</f>
        <v>InitUnitMagic('E009',4,0,0,0,0,0,0,0,0,0)</v>
      </c>
      <c r="AJ260">
        <f>物品!AZ11</f>
        <v>0</v>
      </c>
      <c r="AK260">
        <f>物品!BA11</f>
        <v>0</v>
      </c>
      <c r="AL260">
        <f>物品!BB11</f>
        <v>0</v>
      </c>
      <c r="AM260">
        <f>物品!BC11</f>
        <v>0</v>
      </c>
      <c r="AN260">
        <f>物品!BD11</f>
        <v>0</v>
      </c>
      <c r="AO260">
        <f>物品!BE11</f>
        <v>0</v>
      </c>
      <c r="AP260">
        <f>物品!BF11</f>
        <v>0</v>
      </c>
      <c r="AQ260">
        <f>物品!BG11</f>
        <v>0</v>
      </c>
      <c r="AR260">
        <f>物品!BH11</f>
        <v>0</v>
      </c>
      <c r="AS260">
        <f>物品!BI11</f>
        <v>0</v>
      </c>
      <c r="AT260" t="str">
        <f t="shared" ref="AT260:AT313" si="59">"InitUnitAdd('"&amp;$A260&amp;"',"&amp;AJ260&amp;","&amp;AK260&amp;","&amp;AL260&amp;","&amp;AM260&amp;","&amp;AN260&amp;","&amp;AO260&amp;","&amp;AP260&amp;","&amp;AQ260&amp;","&amp;AR260&amp;","&amp;AS260&amp;")"</f>
        <v>InitUnitAdd('E009',0,0,0,0,0,0,0,0,0,0)</v>
      </c>
      <c r="AU260">
        <f>物品!BJ11</f>
        <v>0</v>
      </c>
      <c r="AV260">
        <f>物品!BK11</f>
        <v>0</v>
      </c>
      <c r="AW260">
        <f>物品!BL11</f>
        <v>0</v>
      </c>
      <c r="AX260">
        <f>物品!BM11</f>
        <v>0</v>
      </c>
      <c r="AY260">
        <f>物品!BN11</f>
        <v>0</v>
      </c>
      <c r="AZ260">
        <f>物品!BO11</f>
        <v>0</v>
      </c>
      <c r="BA260">
        <f>物品!BP11</f>
        <v>0</v>
      </c>
      <c r="BB260">
        <f>物品!BQ11</f>
        <v>0</v>
      </c>
      <c r="BC260">
        <f>物品!BR11</f>
        <v>0</v>
      </c>
      <c r="BD260">
        <f>物品!BS11</f>
        <v>0</v>
      </c>
      <c r="BE260" t="str">
        <f t="shared" ref="BE260:BE313" si="60">"InitUnitStateTime('"&amp;$A260&amp;"',"&amp;AU260&amp;","&amp;AV260&amp;","&amp;AW260&amp;","&amp;AX260&amp;","&amp;AY260&amp;","&amp;AZ260&amp;","&amp;BA260&amp;","&amp;BB260&amp;","&amp;BC260&amp;","&amp;BD260&amp;")"</f>
        <v>InitUnitStateTime('E009',0,0,0,0,0,0,0,0,0,0)</v>
      </c>
      <c r="BF260">
        <f>物品!BT11</f>
        <v>0</v>
      </c>
      <c r="BG260">
        <f>物品!BU11</f>
        <v>0</v>
      </c>
      <c r="BH260">
        <f>物品!BV11</f>
        <v>0</v>
      </c>
      <c r="BI260">
        <f>物品!BW11</f>
        <v>0</v>
      </c>
      <c r="BJ260">
        <f>物品!BX11</f>
        <v>0</v>
      </c>
      <c r="BK260">
        <f>物品!BY11</f>
        <v>0</v>
      </c>
      <c r="BL260">
        <f>物品!BZ11</f>
        <v>0</v>
      </c>
      <c r="BM260">
        <f>物品!CA11</f>
        <v>0</v>
      </c>
      <c r="BN260">
        <f>物品!CB11</f>
        <v>0</v>
      </c>
      <c r="BO260">
        <f>物品!CC11</f>
        <v>0</v>
      </c>
      <c r="BP260" t="str">
        <f t="shared" ref="BP260:BP313" si="61">"InitUnitStateAttack('"&amp;$A260&amp;"',"&amp;BF260&amp;","&amp;BG260&amp;","&amp;BH260&amp;","&amp;BI260&amp;","&amp;BJ260&amp;","&amp;BK260&amp;","&amp;BL260&amp;","&amp;BM260&amp;","&amp;BN260&amp;","&amp;BO260&amp;")"</f>
        <v>InitUnitStateAttack('E009',0,0,0,0,0,0,0,0,0,0)</v>
      </c>
      <c r="BQ260">
        <f>物品!CD11</f>
        <v>0</v>
      </c>
      <c r="BR260">
        <f>物品!CE11</f>
        <v>0</v>
      </c>
      <c r="BS260">
        <f>物品!CF11</f>
        <v>0</v>
      </c>
      <c r="BT260">
        <f>物品!CG11</f>
        <v>0</v>
      </c>
      <c r="BU260">
        <f>物品!CH11</f>
        <v>0</v>
      </c>
      <c r="BV260">
        <f>物品!CI11</f>
        <v>0</v>
      </c>
      <c r="BW260">
        <f>物品!CJ11</f>
        <v>0</v>
      </c>
      <c r="BX260">
        <f>物品!CK11</f>
        <v>0</v>
      </c>
      <c r="BY260">
        <f>物品!CL11</f>
        <v>0</v>
      </c>
      <c r="BZ260">
        <f>物品!CM11</f>
        <v>0</v>
      </c>
      <c r="CA260" t="str">
        <f t="shared" ref="CA260:CA313" si="62">"InitUnitStateUpUp('"&amp;$A260&amp;"',"&amp;BQ260&amp;","&amp;BR260&amp;","&amp;BS260&amp;","&amp;BT260&amp;","&amp;BU260&amp;","&amp;BV260&amp;","&amp;BW260&amp;","&amp;BX260&amp;","&amp;BY260&amp;","&amp;BZ260&amp;")"</f>
        <v>InitUnitStateUpUp('E009',0,0,0,0,0,0,0,0,0,0)</v>
      </c>
      <c r="CB260" t="str">
        <f t="shared" ref="CB260:CB313" si="63">IF(ISERROR(FIND(",0,0,0,0,0,0,0,0,0,0)",M260)),M260,"")</f>
        <v>InitUnitState('E009',14000,0,0,0,0,0,0,0,20,0)</v>
      </c>
      <c r="CC260" t="str">
        <f t="shared" ref="CC260:CC313" si="64">IF(ISERROR(FIND(",0,0,0,0,0,0,0,0,0,0)",X260)),X260,"")</f>
        <v/>
      </c>
      <c r="CD260" t="str">
        <f t="shared" ref="CD260:CD313" si="65">IF(ISERROR(FIND(",0,0,0,0,0,0,0,0,0,0)",AI260)),AI260,"")</f>
        <v>InitUnitMagic('E009',4,0,0,0,0,0,0,0,0,0)</v>
      </c>
      <c r="CE260" t="str">
        <f t="shared" ref="CE260:CE313" si="66">IF(ISERROR(FIND(",0,0,0,0,0,0,0,0,0,0)",AT260)),AT260,"")</f>
        <v/>
      </c>
      <c r="CF260" t="str">
        <f t="shared" ref="CF260:CF313" si="67">IF(ISERROR(FIND(",0,0,0,0,0,0,0,0,0,0)",BE260)),BE260,"")</f>
        <v/>
      </c>
      <c r="CG260" t="str">
        <f t="shared" ref="CG260:CG313" si="68">IF(ISERROR(FIND(",0,0,0,0,0,0,0,0,0,0)",BP260)),BP260,"")</f>
        <v/>
      </c>
      <c r="CH260" t="str">
        <f t="shared" ref="CH260:CH313" si="69">IF(ISERROR(FIND(",0,0,0,0,0,0,0,0,0,0)",CA260)),CA260,"")</f>
        <v/>
      </c>
    </row>
    <row r="261" spans="1:86">
      <c r="A261" t="str">
        <f>物品!B12</f>
        <v>E010</v>
      </c>
      <c r="B261">
        <f>物品!A12</f>
        <v>0</v>
      </c>
      <c r="C261">
        <f>物品!V12</f>
        <v>16000</v>
      </c>
      <c r="D261">
        <f>物品!W12</f>
        <v>0</v>
      </c>
      <c r="E261">
        <f>物品!X12</f>
        <v>0</v>
      </c>
      <c r="F261">
        <f>物品!Y12</f>
        <v>0</v>
      </c>
      <c r="G261">
        <f>物品!Z12</f>
        <v>0</v>
      </c>
      <c r="H261">
        <f>物品!AA12</f>
        <v>0</v>
      </c>
      <c r="I261">
        <f>物品!AB12</f>
        <v>0</v>
      </c>
      <c r="J261">
        <f>物品!AC12</f>
        <v>0</v>
      </c>
      <c r="K261">
        <f>物品!AD12</f>
        <v>20</v>
      </c>
      <c r="L261">
        <f>物品!AE12</f>
        <v>0</v>
      </c>
      <c r="M261" t="str">
        <f t="shared" si="56"/>
        <v>InitUnitState('E010',16000,0,0,0,0,0,0,0,20,0)</v>
      </c>
      <c r="N261">
        <f>物品!AF12</f>
        <v>0</v>
      </c>
      <c r="O261">
        <f>物品!AG12</f>
        <v>0</v>
      </c>
      <c r="P261">
        <f>物品!AH12</f>
        <v>0</v>
      </c>
      <c r="Q261">
        <f>物品!AI12</f>
        <v>0</v>
      </c>
      <c r="R261">
        <f>物品!AJ12</f>
        <v>0</v>
      </c>
      <c r="S261">
        <f>物品!AK12</f>
        <v>0</v>
      </c>
      <c r="T261">
        <f>物品!AL12</f>
        <v>0</v>
      </c>
      <c r="U261">
        <f>物品!AM12</f>
        <v>0</v>
      </c>
      <c r="V261">
        <f>物品!AN12</f>
        <v>0</v>
      </c>
      <c r="W261">
        <f>物品!AO12</f>
        <v>0</v>
      </c>
      <c r="X261" t="str">
        <f t="shared" si="57"/>
        <v>InitUnitNormal('E010',0,0,0,0,0,0,0,0,0,0)</v>
      </c>
      <c r="Y261">
        <f>物品!AP12</f>
        <v>4</v>
      </c>
      <c r="Z261">
        <f>物品!AQ12</f>
        <v>0</v>
      </c>
      <c r="AA261">
        <f>物品!AR12</f>
        <v>0</v>
      </c>
      <c r="AB261">
        <f>物品!AS12</f>
        <v>0</v>
      </c>
      <c r="AC261">
        <f>物品!AT12</f>
        <v>0</v>
      </c>
      <c r="AD261">
        <f>物品!AU12</f>
        <v>0</v>
      </c>
      <c r="AE261">
        <f>物品!AV12</f>
        <v>0</v>
      </c>
      <c r="AF261">
        <f>物品!AW12</f>
        <v>0</v>
      </c>
      <c r="AG261">
        <f>物品!AX12</f>
        <v>0</v>
      </c>
      <c r="AH261">
        <f>物品!AY12</f>
        <v>0</v>
      </c>
      <c r="AI261" t="str">
        <f t="shared" si="58"/>
        <v>InitUnitMagic('E010',4,0,0,0,0,0,0,0,0,0)</v>
      </c>
      <c r="AJ261">
        <f>物品!AZ12</f>
        <v>0</v>
      </c>
      <c r="AK261">
        <f>物品!BA12</f>
        <v>0</v>
      </c>
      <c r="AL261">
        <f>物品!BB12</f>
        <v>0</v>
      </c>
      <c r="AM261">
        <f>物品!BC12</f>
        <v>0</v>
      </c>
      <c r="AN261">
        <f>物品!BD12</f>
        <v>0</v>
      </c>
      <c r="AO261">
        <f>物品!BE12</f>
        <v>0</v>
      </c>
      <c r="AP261">
        <f>物品!BF12</f>
        <v>0</v>
      </c>
      <c r="AQ261">
        <f>物品!BG12</f>
        <v>0</v>
      </c>
      <c r="AR261">
        <f>物品!BH12</f>
        <v>0</v>
      </c>
      <c r="AS261">
        <f>物品!BI12</f>
        <v>0</v>
      </c>
      <c r="AT261" t="str">
        <f t="shared" si="59"/>
        <v>InitUnitAdd('E010',0,0,0,0,0,0,0,0,0,0)</v>
      </c>
      <c r="AU261">
        <f>物品!BJ12</f>
        <v>0</v>
      </c>
      <c r="AV261">
        <f>物品!BK12</f>
        <v>0</v>
      </c>
      <c r="AW261">
        <f>物品!BL12</f>
        <v>0</v>
      </c>
      <c r="AX261">
        <f>物品!BM12</f>
        <v>0</v>
      </c>
      <c r="AY261">
        <f>物品!BN12</f>
        <v>0</v>
      </c>
      <c r="AZ261">
        <f>物品!BO12</f>
        <v>0</v>
      </c>
      <c r="BA261">
        <f>物品!BP12</f>
        <v>0</v>
      </c>
      <c r="BB261">
        <f>物品!BQ12</f>
        <v>0</v>
      </c>
      <c r="BC261">
        <f>物品!BR12</f>
        <v>0</v>
      </c>
      <c r="BD261">
        <f>物品!BS12</f>
        <v>0</v>
      </c>
      <c r="BE261" t="str">
        <f t="shared" si="60"/>
        <v>InitUnitStateTime('E010',0,0,0,0,0,0,0,0,0,0)</v>
      </c>
      <c r="BF261">
        <f>物品!BT12</f>
        <v>0</v>
      </c>
      <c r="BG261">
        <f>物品!BU12</f>
        <v>0</v>
      </c>
      <c r="BH261">
        <f>物品!BV12</f>
        <v>0</v>
      </c>
      <c r="BI261">
        <f>物品!BW12</f>
        <v>0</v>
      </c>
      <c r="BJ261">
        <f>物品!BX12</f>
        <v>0</v>
      </c>
      <c r="BK261">
        <f>物品!BY12</f>
        <v>0</v>
      </c>
      <c r="BL261">
        <f>物品!BZ12</f>
        <v>0</v>
      </c>
      <c r="BM261">
        <f>物品!CA12</f>
        <v>0</v>
      </c>
      <c r="BN261">
        <f>物品!CB12</f>
        <v>0</v>
      </c>
      <c r="BO261">
        <f>物品!CC12</f>
        <v>0</v>
      </c>
      <c r="BP261" t="str">
        <f t="shared" si="61"/>
        <v>InitUnitStateAttack('E010',0,0,0,0,0,0,0,0,0,0)</v>
      </c>
      <c r="BQ261">
        <f>物品!CD12</f>
        <v>0</v>
      </c>
      <c r="BR261">
        <f>物品!CE12</f>
        <v>0</v>
      </c>
      <c r="BS261">
        <f>物品!CF12</f>
        <v>0</v>
      </c>
      <c r="BT261">
        <f>物品!CG12</f>
        <v>0</v>
      </c>
      <c r="BU261">
        <f>物品!CH12</f>
        <v>0</v>
      </c>
      <c r="BV261">
        <f>物品!CI12</f>
        <v>0</v>
      </c>
      <c r="BW261">
        <f>物品!CJ12</f>
        <v>0</v>
      </c>
      <c r="BX261">
        <f>物品!CK12</f>
        <v>0</v>
      </c>
      <c r="BY261">
        <f>物品!CL12</f>
        <v>0</v>
      </c>
      <c r="BZ261">
        <f>物品!CM12</f>
        <v>0</v>
      </c>
      <c r="CA261" t="str">
        <f t="shared" si="62"/>
        <v>InitUnitStateUpUp('E010',0,0,0,0,0,0,0,0,0,0)</v>
      </c>
      <c r="CB261" t="str">
        <f t="shared" si="63"/>
        <v>InitUnitState('E010',16000,0,0,0,0,0,0,0,20,0)</v>
      </c>
      <c r="CC261" t="str">
        <f t="shared" si="64"/>
        <v/>
      </c>
      <c r="CD261" t="str">
        <f t="shared" si="65"/>
        <v>InitUnitMagic('E010',4,0,0,0,0,0,0,0,0,0)</v>
      </c>
      <c r="CE261" t="str">
        <f t="shared" si="66"/>
        <v/>
      </c>
      <c r="CF261" t="str">
        <f t="shared" si="67"/>
        <v/>
      </c>
      <c r="CG261" t="str">
        <f t="shared" si="68"/>
        <v/>
      </c>
      <c r="CH261" t="str">
        <f t="shared" si="69"/>
        <v/>
      </c>
    </row>
    <row r="262" spans="1:86">
      <c r="A262" t="str">
        <f>物品!B13</f>
        <v>E011</v>
      </c>
      <c r="B262">
        <f>物品!A13</f>
        <v>0</v>
      </c>
      <c r="C262">
        <f>物品!V13</f>
        <v>24000</v>
      </c>
      <c r="D262">
        <f>物品!W13</f>
        <v>0</v>
      </c>
      <c r="E262">
        <f>物品!X13</f>
        <v>0</v>
      </c>
      <c r="F262">
        <f>物品!Y13</f>
        <v>0</v>
      </c>
      <c r="G262">
        <f>物品!Z13</f>
        <v>0</v>
      </c>
      <c r="H262">
        <f>物品!AA13</f>
        <v>0</v>
      </c>
      <c r="I262">
        <f>物品!AB13</f>
        <v>0</v>
      </c>
      <c r="J262">
        <f>物品!AC13</f>
        <v>0</v>
      </c>
      <c r="K262">
        <f>物品!AD13</f>
        <v>30</v>
      </c>
      <c r="L262">
        <f>物品!AE13</f>
        <v>0</v>
      </c>
      <c r="M262" t="str">
        <f t="shared" si="56"/>
        <v>InitUnitState('E011',24000,0,0,0,0,0,0,0,30,0)</v>
      </c>
      <c r="N262">
        <f>物品!AF13</f>
        <v>0</v>
      </c>
      <c r="O262">
        <f>物品!AG13</f>
        <v>0</v>
      </c>
      <c r="P262">
        <f>物品!AH13</f>
        <v>0</v>
      </c>
      <c r="Q262">
        <f>物品!AI13</f>
        <v>0</v>
      </c>
      <c r="R262">
        <f>物品!AJ13</f>
        <v>0</v>
      </c>
      <c r="S262">
        <f>物品!AK13</f>
        <v>0</v>
      </c>
      <c r="T262">
        <f>物品!AL13</f>
        <v>0</v>
      </c>
      <c r="U262">
        <f>物品!AM13</f>
        <v>0</v>
      </c>
      <c r="V262">
        <f>物品!AN13</f>
        <v>0</v>
      </c>
      <c r="W262">
        <f>物品!AO13</f>
        <v>0</v>
      </c>
      <c r="X262" t="str">
        <f t="shared" si="57"/>
        <v>InitUnitNormal('E011',0,0,0,0,0,0,0,0,0,0)</v>
      </c>
      <c r="Y262">
        <f>物品!AP13</f>
        <v>6</v>
      </c>
      <c r="Z262">
        <f>物品!AQ13</f>
        <v>0</v>
      </c>
      <c r="AA262">
        <f>物品!AR13</f>
        <v>0</v>
      </c>
      <c r="AB262">
        <f>物品!AS13</f>
        <v>0</v>
      </c>
      <c r="AC262">
        <f>物品!AT13</f>
        <v>0</v>
      </c>
      <c r="AD262">
        <f>物品!AU13</f>
        <v>0</v>
      </c>
      <c r="AE262">
        <f>物品!AV13</f>
        <v>0</v>
      </c>
      <c r="AF262">
        <f>物品!AW13</f>
        <v>0</v>
      </c>
      <c r="AG262">
        <f>物品!AX13</f>
        <v>0</v>
      </c>
      <c r="AH262">
        <f>物品!AY13</f>
        <v>0</v>
      </c>
      <c r="AI262" t="str">
        <f t="shared" si="58"/>
        <v>InitUnitMagic('E011',6,0,0,0,0,0,0,0,0,0)</v>
      </c>
      <c r="AJ262">
        <f>物品!AZ13</f>
        <v>0</v>
      </c>
      <c r="AK262">
        <f>物品!BA13</f>
        <v>0</v>
      </c>
      <c r="AL262">
        <f>物品!BB13</f>
        <v>0</v>
      </c>
      <c r="AM262">
        <f>物品!BC13</f>
        <v>0</v>
      </c>
      <c r="AN262">
        <f>物品!BD13</f>
        <v>0</v>
      </c>
      <c r="AO262">
        <f>物品!BE13</f>
        <v>0</v>
      </c>
      <c r="AP262">
        <f>物品!BF13</f>
        <v>0</v>
      </c>
      <c r="AQ262">
        <f>物品!BG13</f>
        <v>0</v>
      </c>
      <c r="AR262">
        <f>物品!BH13</f>
        <v>0</v>
      </c>
      <c r="AS262">
        <f>物品!BI13</f>
        <v>0</v>
      </c>
      <c r="AT262" t="str">
        <f t="shared" si="59"/>
        <v>InitUnitAdd('E011',0,0,0,0,0,0,0,0,0,0)</v>
      </c>
      <c r="AU262">
        <f>物品!BJ13</f>
        <v>0</v>
      </c>
      <c r="AV262">
        <f>物品!BK13</f>
        <v>0</v>
      </c>
      <c r="AW262">
        <f>物品!BL13</f>
        <v>0</v>
      </c>
      <c r="AX262">
        <f>物品!BM13</f>
        <v>0</v>
      </c>
      <c r="AY262">
        <f>物品!BN13</f>
        <v>0</v>
      </c>
      <c r="AZ262">
        <f>物品!BO13</f>
        <v>0</v>
      </c>
      <c r="BA262">
        <f>物品!BP13</f>
        <v>0</v>
      </c>
      <c r="BB262">
        <f>物品!BQ13</f>
        <v>0</v>
      </c>
      <c r="BC262">
        <f>物品!BR13</f>
        <v>0</v>
      </c>
      <c r="BD262">
        <f>物品!BS13</f>
        <v>0</v>
      </c>
      <c r="BE262" t="str">
        <f t="shared" si="60"/>
        <v>InitUnitStateTime('E011',0,0,0,0,0,0,0,0,0,0)</v>
      </c>
      <c r="BF262">
        <f>物品!BT13</f>
        <v>0</v>
      </c>
      <c r="BG262">
        <f>物品!BU13</f>
        <v>0</v>
      </c>
      <c r="BH262">
        <f>物品!BV13</f>
        <v>0</v>
      </c>
      <c r="BI262">
        <f>物品!BW13</f>
        <v>0</v>
      </c>
      <c r="BJ262">
        <f>物品!BX13</f>
        <v>0</v>
      </c>
      <c r="BK262">
        <f>物品!BY13</f>
        <v>0</v>
      </c>
      <c r="BL262">
        <f>物品!BZ13</f>
        <v>0</v>
      </c>
      <c r="BM262">
        <f>物品!CA13</f>
        <v>0</v>
      </c>
      <c r="BN262">
        <f>物品!CB13</f>
        <v>0</v>
      </c>
      <c r="BO262">
        <f>物品!CC13</f>
        <v>0</v>
      </c>
      <c r="BP262" t="str">
        <f t="shared" si="61"/>
        <v>InitUnitStateAttack('E011',0,0,0,0,0,0,0,0,0,0)</v>
      </c>
      <c r="BQ262">
        <f>物品!CD13</f>
        <v>0</v>
      </c>
      <c r="BR262">
        <f>物品!CE13</f>
        <v>0</v>
      </c>
      <c r="BS262">
        <f>物品!CF13</f>
        <v>0</v>
      </c>
      <c r="BT262">
        <f>物品!CG13</f>
        <v>0</v>
      </c>
      <c r="BU262">
        <f>物品!CH13</f>
        <v>0</v>
      </c>
      <c r="BV262">
        <f>物品!CI13</f>
        <v>0</v>
      </c>
      <c r="BW262">
        <f>物品!CJ13</f>
        <v>0</v>
      </c>
      <c r="BX262">
        <f>物品!CK13</f>
        <v>0</v>
      </c>
      <c r="BY262">
        <f>物品!CL13</f>
        <v>0</v>
      </c>
      <c r="BZ262">
        <f>物品!CM13</f>
        <v>0</v>
      </c>
      <c r="CA262" t="str">
        <f t="shared" si="62"/>
        <v>InitUnitStateUpUp('E011',0,0,0,0,0,0,0,0,0,0)</v>
      </c>
      <c r="CB262" t="str">
        <f t="shared" si="63"/>
        <v>InitUnitState('E011',24000,0,0,0,0,0,0,0,30,0)</v>
      </c>
      <c r="CC262" t="str">
        <f t="shared" si="64"/>
        <v/>
      </c>
      <c r="CD262" t="str">
        <f t="shared" si="65"/>
        <v>InitUnitMagic('E011',6,0,0,0,0,0,0,0,0,0)</v>
      </c>
      <c r="CE262" t="str">
        <f t="shared" si="66"/>
        <v/>
      </c>
      <c r="CF262" t="str">
        <f t="shared" si="67"/>
        <v/>
      </c>
      <c r="CG262" t="str">
        <f t="shared" si="68"/>
        <v/>
      </c>
      <c r="CH262" t="str">
        <f t="shared" si="69"/>
        <v/>
      </c>
    </row>
    <row r="263" spans="1:86">
      <c r="A263" t="str">
        <f>物品!B14</f>
        <v>E012</v>
      </c>
      <c r="B263">
        <f>物品!A14</f>
        <v>0</v>
      </c>
      <c r="C263">
        <f>物品!V14</f>
        <v>28000</v>
      </c>
      <c r="D263">
        <f>物品!W14</f>
        <v>0</v>
      </c>
      <c r="E263">
        <f>物品!X14</f>
        <v>0</v>
      </c>
      <c r="F263">
        <f>物品!Y14</f>
        <v>0</v>
      </c>
      <c r="G263">
        <f>物品!Z14</f>
        <v>0</v>
      </c>
      <c r="H263">
        <f>物品!AA14</f>
        <v>0</v>
      </c>
      <c r="I263">
        <f>物品!AB14</f>
        <v>0</v>
      </c>
      <c r="J263">
        <f>物品!AC14</f>
        <v>0</v>
      </c>
      <c r="K263">
        <f>物品!AD14</f>
        <v>30</v>
      </c>
      <c r="L263">
        <f>物品!AE14</f>
        <v>0</v>
      </c>
      <c r="M263" t="str">
        <f t="shared" si="56"/>
        <v>InitUnitState('E012',28000,0,0,0,0,0,0,0,30,0)</v>
      </c>
      <c r="N263">
        <f>物品!AF14</f>
        <v>0</v>
      </c>
      <c r="O263">
        <f>物品!AG14</f>
        <v>0</v>
      </c>
      <c r="P263">
        <f>物品!AH14</f>
        <v>0</v>
      </c>
      <c r="Q263">
        <f>物品!AI14</f>
        <v>0</v>
      </c>
      <c r="R263">
        <f>物品!AJ14</f>
        <v>0</v>
      </c>
      <c r="S263">
        <f>物品!AK14</f>
        <v>0</v>
      </c>
      <c r="T263">
        <f>物品!AL14</f>
        <v>0</v>
      </c>
      <c r="U263">
        <f>物品!AM14</f>
        <v>0</v>
      </c>
      <c r="V263">
        <f>物品!AN14</f>
        <v>0</v>
      </c>
      <c r="W263">
        <f>物品!AO14</f>
        <v>0</v>
      </c>
      <c r="X263" t="str">
        <f t="shared" si="57"/>
        <v>InitUnitNormal('E012',0,0,0,0,0,0,0,0,0,0)</v>
      </c>
      <c r="Y263">
        <f>物品!AP14</f>
        <v>6</v>
      </c>
      <c r="Z263">
        <f>物品!AQ14</f>
        <v>0</v>
      </c>
      <c r="AA263">
        <f>物品!AR14</f>
        <v>0</v>
      </c>
      <c r="AB263">
        <f>物品!AS14</f>
        <v>0</v>
      </c>
      <c r="AC263">
        <f>物品!AT14</f>
        <v>0</v>
      </c>
      <c r="AD263">
        <f>物品!AU14</f>
        <v>0</v>
      </c>
      <c r="AE263">
        <f>物品!AV14</f>
        <v>0</v>
      </c>
      <c r="AF263">
        <f>物品!AW14</f>
        <v>0</v>
      </c>
      <c r="AG263">
        <f>物品!AX14</f>
        <v>0</v>
      </c>
      <c r="AH263">
        <f>物品!AY14</f>
        <v>0</v>
      </c>
      <c r="AI263" t="str">
        <f t="shared" si="58"/>
        <v>InitUnitMagic('E012',6,0,0,0,0,0,0,0,0,0)</v>
      </c>
      <c r="AJ263">
        <f>物品!AZ14</f>
        <v>0</v>
      </c>
      <c r="AK263">
        <f>物品!BA14</f>
        <v>0</v>
      </c>
      <c r="AL263">
        <f>物品!BB14</f>
        <v>0</v>
      </c>
      <c r="AM263">
        <f>物品!BC14</f>
        <v>0</v>
      </c>
      <c r="AN263">
        <f>物品!BD14</f>
        <v>0</v>
      </c>
      <c r="AO263">
        <f>物品!BE14</f>
        <v>0</v>
      </c>
      <c r="AP263">
        <f>物品!BF14</f>
        <v>0</v>
      </c>
      <c r="AQ263">
        <f>物品!BG14</f>
        <v>0</v>
      </c>
      <c r="AR263">
        <f>物品!BH14</f>
        <v>0</v>
      </c>
      <c r="AS263">
        <f>物品!BI14</f>
        <v>0</v>
      </c>
      <c r="AT263" t="str">
        <f t="shared" si="59"/>
        <v>InitUnitAdd('E012',0,0,0,0,0,0,0,0,0,0)</v>
      </c>
      <c r="AU263">
        <f>物品!BJ14</f>
        <v>0</v>
      </c>
      <c r="AV263">
        <f>物品!BK14</f>
        <v>0</v>
      </c>
      <c r="AW263">
        <f>物品!BL14</f>
        <v>0</v>
      </c>
      <c r="AX263">
        <f>物品!BM14</f>
        <v>0</v>
      </c>
      <c r="AY263">
        <f>物品!BN14</f>
        <v>0</v>
      </c>
      <c r="AZ263">
        <f>物品!BO14</f>
        <v>0</v>
      </c>
      <c r="BA263">
        <f>物品!BP14</f>
        <v>0</v>
      </c>
      <c r="BB263">
        <f>物品!BQ14</f>
        <v>0</v>
      </c>
      <c r="BC263">
        <f>物品!BR14</f>
        <v>0</v>
      </c>
      <c r="BD263">
        <f>物品!BS14</f>
        <v>0</v>
      </c>
      <c r="BE263" t="str">
        <f t="shared" si="60"/>
        <v>InitUnitStateTime('E012',0,0,0,0,0,0,0,0,0,0)</v>
      </c>
      <c r="BF263">
        <f>物品!BT14</f>
        <v>0</v>
      </c>
      <c r="BG263">
        <f>物品!BU14</f>
        <v>0</v>
      </c>
      <c r="BH263">
        <f>物品!BV14</f>
        <v>0</v>
      </c>
      <c r="BI263">
        <f>物品!BW14</f>
        <v>0</v>
      </c>
      <c r="BJ263">
        <f>物品!BX14</f>
        <v>0</v>
      </c>
      <c r="BK263">
        <f>物品!BY14</f>
        <v>0</v>
      </c>
      <c r="BL263">
        <f>物品!BZ14</f>
        <v>0</v>
      </c>
      <c r="BM263">
        <f>物品!CA14</f>
        <v>0</v>
      </c>
      <c r="BN263">
        <f>物品!CB14</f>
        <v>0</v>
      </c>
      <c r="BO263">
        <f>物品!CC14</f>
        <v>0</v>
      </c>
      <c r="BP263" t="str">
        <f t="shared" si="61"/>
        <v>InitUnitStateAttack('E012',0,0,0,0,0,0,0,0,0,0)</v>
      </c>
      <c r="BQ263">
        <f>物品!CD14</f>
        <v>0</v>
      </c>
      <c r="BR263">
        <f>物品!CE14</f>
        <v>0</v>
      </c>
      <c r="BS263">
        <f>物品!CF14</f>
        <v>0</v>
      </c>
      <c r="BT263">
        <f>物品!CG14</f>
        <v>0</v>
      </c>
      <c r="BU263">
        <f>物品!CH14</f>
        <v>0</v>
      </c>
      <c r="BV263">
        <f>物品!CI14</f>
        <v>0</v>
      </c>
      <c r="BW263">
        <f>物品!CJ14</f>
        <v>0</v>
      </c>
      <c r="BX263">
        <f>物品!CK14</f>
        <v>0</v>
      </c>
      <c r="BY263">
        <f>物品!CL14</f>
        <v>0</v>
      </c>
      <c r="BZ263">
        <f>物品!CM14</f>
        <v>0</v>
      </c>
      <c r="CA263" t="str">
        <f t="shared" si="62"/>
        <v>InitUnitStateUpUp('E012',0,0,0,0,0,0,0,0,0,0)</v>
      </c>
      <c r="CB263" t="str">
        <f t="shared" si="63"/>
        <v>InitUnitState('E012',28000,0,0,0,0,0,0,0,30,0)</v>
      </c>
      <c r="CC263" t="str">
        <f t="shared" si="64"/>
        <v/>
      </c>
      <c r="CD263" t="str">
        <f t="shared" si="65"/>
        <v>InitUnitMagic('E012',6,0,0,0,0,0,0,0,0,0)</v>
      </c>
      <c r="CE263" t="str">
        <f t="shared" si="66"/>
        <v/>
      </c>
      <c r="CF263" t="str">
        <f t="shared" si="67"/>
        <v/>
      </c>
      <c r="CG263" t="str">
        <f t="shared" si="68"/>
        <v/>
      </c>
      <c r="CH263" t="str">
        <f t="shared" si="69"/>
        <v/>
      </c>
    </row>
    <row r="264" spans="1:86">
      <c r="A264" t="str">
        <f>物品!B15</f>
        <v>E013</v>
      </c>
      <c r="B264">
        <f>物品!A15</f>
        <v>0</v>
      </c>
      <c r="C264">
        <f>物品!V15</f>
        <v>32000</v>
      </c>
      <c r="D264">
        <f>物品!W15</f>
        <v>0</v>
      </c>
      <c r="E264">
        <f>物品!X15</f>
        <v>0</v>
      </c>
      <c r="F264">
        <f>物品!Y15</f>
        <v>0</v>
      </c>
      <c r="G264">
        <f>物品!Z15</f>
        <v>0</v>
      </c>
      <c r="H264">
        <f>物品!AA15</f>
        <v>0</v>
      </c>
      <c r="I264">
        <f>物品!AB15</f>
        <v>0</v>
      </c>
      <c r="J264">
        <f>物品!AC15</f>
        <v>0</v>
      </c>
      <c r="K264">
        <f>物品!AD15</f>
        <v>30</v>
      </c>
      <c r="L264">
        <f>物品!AE15</f>
        <v>0</v>
      </c>
      <c r="M264" t="str">
        <f t="shared" si="56"/>
        <v>InitUnitState('E013',32000,0,0,0,0,0,0,0,30,0)</v>
      </c>
      <c r="N264">
        <f>物品!AF15</f>
        <v>0</v>
      </c>
      <c r="O264">
        <f>物品!AG15</f>
        <v>0</v>
      </c>
      <c r="P264">
        <f>物品!AH15</f>
        <v>0</v>
      </c>
      <c r="Q264">
        <f>物品!AI15</f>
        <v>0</v>
      </c>
      <c r="R264">
        <f>物品!AJ15</f>
        <v>0</v>
      </c>
      <c r="S264">
        <f>物品!AK15</f>
        <v>0</v>
      </c>
      <c r="T264">
        <f>物品!AL15</f>
        <v>0</v>
      </c>
      <c r="U264">
        <f>物品!AM15</f>
        <v>0</v>
      </c>
      <c r="V264">
        <f>物品!AN15</f>
        <v>0</v>
      </c>
      <c r="W264">
        <f>物品!AO15</f>
        <v>0</v>
      </c>
      <c r="X264" t="str">
        <f t="shared" si="57"/>
        <v>InitUnitNormal('E013',0,0,0,0,0,0,0,0,0,0)</v>
      </c>
      <c r="Y264">
        <f>物品!AP15</f>
        <v>6</v>
      </c>
      <c r="Z264">
        <f>物品!AQ15</f>
        <v>0</v>
      </c>
      <c r="AA264">
        <f>物品!AR15</f>
        <v>0</v>
      </c>
      <c r="AB264">
        <f>物品!AS15</f>
        <v>0</v>
      </c>
      <c r="AC264">
        <f>物品!AT15</f>
        <v>0</v>
      </c>
      <c r="AD264">
        <f>物品!AU15</f>
        <v>0</v>
      </c>
      <c r="AE264">
        <f>物品!AV15</f>
        <v>0</v>
      </c>
      <c r="AF264">
        <f>物品!AW15</f>
        <v>0</v>
      </c>
      <c r="AG264">
        <f>物品!AX15</f>
        <v>0</v>
      </c>
      <c r="AH264">
        <f>物品!AY15</f>
        <v>0</v>
      </c>
      <c r="AI264" t="str">
        <f t="shared" si="58"/>
        <v>InitUnitMagic('E013',6,0,0,0,0,0,0,0,0,0)</v>
      </c>
      <c r="AJ264">
        <f>物品!AZ15</f>
        <v>0</v>
      </c>
      <c r="AK264">
        <f>物品!BA15</f>
        <v>0</v>
      </c>
      <c r="AL264">
        <f>物品!BB15</f>
        <v>0</v>
      </c>
      <c r="AM264">
        <f>物品!BC15</f>
        <v>0</v>
      </c>
      <c r="AN264">
        <f>物品!BD15</f>
        <v>0</v>
      </c>
      <c r="AO264">
        <f>物品!BE15</f>
        <v>0</v>
      </c>
      <c r="AP264">
        <f>物品!BF15</f>
        <v>0</v>
      </c>
      <c r="AQ264">
        <f>物品!BG15</f>
        <v>0</v>
      </c>
      <c r="AR264">
        <f>物品!BH15</f>
        <v>0</v>
      </c>
      <c r="AS264">
        <f>物品!BI15</f>
        <v>0</v>
      </c>
      <c r="AT264" t="str">
        <f t="shared" si="59"/>
        <v>InitUnitAdd('E013',0,0,0,0,0,0,0,0,0,0)</v>
      </c>
      <c r="AU264">
        <f>物品!BJ15</f>
        <v>0</v>
      </c>
      <c r="AV264">
        <f>物品!BK15</f>
        <v>0</v>
      </c>
      <c r="AW264">
        <f>物品!BL15</f>
        <v>0</v>
      </c>
      <c r="AX264">
        <f>物品!BM15</f>
        <v>0</v>
      </c>
      <c r="AY264">
        <f>物品!BN15</f>
        <v>0</v>
      </c>
      <c r="AZ264">
        <f>物品!BO15</f>
        <v>0</v>
      </c>
      <c r="BA264">
        <f>物品!BP15</f>
        <v>0</v>
      </c>
      <c r="BB264">
        <f>物品!BQ15</f>
        <v>0</v>
      </c>
      <c r="BC264">
        <f>物品!BR15</f>
        <v>0</v>
      </c>
      <c r="BD264">
        <f>物品!BS15</f>
        <v>0</v>
      </c>
      <c r="BE264" t="str">
        <f t="shared" si="60"/>
        <v>InitUnitStateTime('E013',0,0,0,0,0,0,0,0,0,0)</v>
      </c>
      <c r="BF264">
        <f>物品!BT15</f>
        <v>0</v>
      </c>
      <c r="BG264">
        <f>物品!BU15</f>
        <v>0</v>
      </c>
      <c r="BH264">
        <f>物品!BV15</f>
        <v>0</v>
      </c>
      <c r="BI264">
        <f>物品!BW15</f>
        <v>0</v>
      </c>
      <c r="BJ264">
        <f>物品!BX15</f>
        <v>0</v>
      </c>
      <c r="BK264">
        <f>物品!BY15</f>
        <v>0</v>
      </c>
      <c r="BL264">
        <f>物品!BZ15</f>
        <v>0</v>
      </c>
      <c r="BM264">
        <f>物品!CA15</f>
        <v>0</v>
      </c>
      <c r="BN264">
        <f>物品!CB15</f>
        <v>0</v>
      </c>
      <c r="BO264">
        <f>物品!CC15</f>
        <v>0</v>
      </c>
      <c r="BP264" t="str">
        <f t="shared" si="61"/>
        <v>InitUnitStateAttack('E013',0,0,0,0,0,0,0,0,0,0)</v>
      </c>
      <c r="BQ264">
        <f>物品!CD15</f>
        <v>0</v>
      </c>
      <c r="BR264">
        <f>物品!CE15</f>
        <v>0</v>
      </c>
      <c r="BS264">
        <f>物品!CF15</f>
        <v>0</v>
      </c>
      <c r="BT264">
        <f>物品!CG15</f>
        <v>0</v>
      </c>
      <c r="BU264">
        <f>物品!CH15</f>
        <v>0</v>
      </c>
      <c r="BV264">
        <f>物品!CI15</f>
        <v>0</v>
      </c>
      <c r="BW264">
        <f>物品!CJ15</f>
        <v>0</v>
      </c>
      <c r="BX264">
        <f>物品!CK15</f>
        <v>0</v>
      </c>
      <c r="BY264">
        <f>物品!CL15</f>
        <v>0</v>
      </c>
      <c r="BZ264">
        <f>物品!CM15</f>
        <v>0</v>
      </c>
      <c r="CA264" t="str">
        <f t="shared" si="62"/>
        <v>InitUnitStateUpUp('E013',0,0,0,0,0,0,0,0,0,0)</v>
      </c>
      <c r="CB264" t="str">
        <f t="shared" si="63"/>
        <v>InitUnitState('E013',32000,0,0,0,0,0,0,0,30,0)</v>
      </c>
      <c r="CC264" t="str">
        <f t="shared" si="64"/>
        <v/>
      </c>
      <c r="CD264" t="str">
        <f t="shared" si="65"/>
        <v>InitUnitMagic('E013',6,0,0,0,0,0,0,0,0,0)</v>
      </c>
      <c r="CE264" t="str">
        <f t="shared" si="66"/>
        <v/>
      </c>
      <c r="CF264" t="str">
        <f t="shared" si="67"/>
        <v/>
      </c>
      <c r="CG264" t="str">
        <f t="shared" si="68"/>
        <v/>
      </c>
      <c r="CH264" t="str">
        <f t="shared" si="69"/>
        <v/>
      </c>
    </row>
    <row r="265" spans="1:86">
      <c r="A265" t="str">
        <f>物品!B16</f>
        <v>E014</v>
      </c>
      <c r="B265">
        <f>物品!A16</f>
        <v>0</v>
      </c>
      <c r="C265">
        <f>物品!V16</f>
        <v>40000</v>
      </c>
      <c r="D265">
        <f>物品!W16</f>
        <v>0</v>
      </c>
      <c r="E265">
        <f>物品!X16</f>
        <v>0</v>
      </c>
      <c r="F265">
        <f>物品!Y16</f>
        <v>0</v>
      </c>
      <c r="G265">
        <f>物品!Z16</f>
        <v>0</v>
      </c>
      <c r="H265">
        <f>物品!AA16</f>
        <v>0</v>
      </c>
      <c r="I265">
        <f>物品!AB16</f>
        <v>0</v>
      </c>
      <c r="J265">
        <f>物品!AC16</f>
        <v>0</v>
      </c>
      <c r="K265">
        <f>物品!AD16</f>
        <v>30</v>
      </c>
      <c r="L265">
        <f>物品!AE16</f>
        <v>0</v>
      </c>
      <c r="M265" t="str">
        <f t="shared" si="56"/>
        <v>InitUnitState('E014',40000,0,0,0,0,0,0,0,30,0)</v>
      </c>
      <c r="N265">
        <f>物品!AF16</f>
        <v>0</v>
      </c>
      <c r="O265">
        <f>物品!AG16</f>
        <v>0</v>
      </c>
      <c r="P265">
        <f>物品!AH16</f>
        <v>0</v>
      </c>
      <c r="Q265">
        <f>物品!AI16</f>
        <v>0</v>
      </c>
      <c r="R265">
        <f>物品!AJ16</f>
        <v>0</v>
      </c>
      <c r="S265">
        <f>物品!AK16</f>
        <v>0</v>
      </c>
      <c r="T265">
        <f>物品!AL16</f>
        <v>0</v>
      </c>
      <c r="U265">
        <f>物品!AM16</f>
        <v>0</v>
      </c>
      <c r="V265">
        <f>物品!AN16</f>
        <v>0</v>
      </c>
      <c r="W265">
        <f>物品!AO16</f>
        <v>0</v>
      </c>
      <c r="X265" t="str">
        <f t="shared" si="57"/>
        <v>InitUnitNormal('E014',0,0,0,0,0,0,0,0,0,0)</v>
      </c>
      <c r="Y265">
        <f>物品!AP16</f>
        <v>6</v>
      </c>
      <c r="Z265">
        <f>物品!AQ16</f>
        <v>0</v>
      </c>
      <c r="AA265">
        <f>物品!AR16</f>
        <v>0</v>
      </c>
      <c r="AB265">
        <f>物品!AS16</f>
        <v>0</v>
      </c>
      <c r="AC265">
        <f>物品!AT16</f>
        <v>0</v>
      </c>
      <c r="AD265">
        <f>物品!AU16</f>
        <v>0</v>
      </c>
      <c r="AE265">
        <f>物品!AV16</f>
        <v>0</v>
      </c>
      <c r="AF265">
        <f>物品!AW16</f>
        <v>0</v>
      </c>
      <c r="AG265">
        <f>物品!AX16</f>
        <v>0</v>
      </c>
      <c r="AH265">
        <f>物品!AY16</f>
        <v>0</v>
      </c>
      <c r="AI265" t="str">
        <f t="shared" si="58"/>
        <v>InitUnitMagic('E014',6,0,0,0,0,0,0,0,0,0)</v>
      </c>
      <c r="AJ265">
        <f>物品!AZ16</f>
        <v>0</v>
      </c>
      <c r="AK265">
        <f>物品!BA16</f>
        <v>0</v>
      </c>
      <c r="AL265">
        <f>物品!BB16</f>
        <v>0</v>
      </c>
      <c r="AM265">
        <f>物品!BC16</f>
        <v>0</v>
      </c>
      <c r="AN265">
        <f>物品!BD16</f>
        <v>0</v>
      </c>
      <c r="AO265">
        <f>物品!BE16</f>
        <v>0</v>
      </c>
      <c r="AP265">
        <f>物品!BF16</f>
        <v>0</v>
      </c>
      <c r="AQ265">
        <f>物品!BG16</f>
        <v>0</v>
      </c>
      <c r="AR265">
        <f>物品!BH16</f>
        <v>0</v>
      </c>
      <c r="AS265">
        <f>物品!BI16</f>
        <v>0</v>
      </c>
      <c r="AT265" t="str">
        <f t="shared" si="59"/>
        <v>InitUnitAdd('E014',0,0,0,0,0,0,0,0,0,0)</v>
      </c>
      <c r="AU265">
        <f>物品!BJ16</f>
        <v>0</v>
      </c>
      <c r="AV265">
        <f>物品!BK16</f>
        <v>0</v>
      </c>
      <c r="AW265">
        <f>物品!BL16</f>
        <v>0</v>
      </c>
      <c r="AX265">
        <f>物品!BM16</f>
        <v>0</v>
      </c>
      <c r="AY265">
        <f>物品!BN16</f>
        <v>0</v>
      </c>
      <c r="AZ265">
        <f>物品!BO16</f>
        <v>0</v>
      </c>
      <c r="BA265">
        <f>物品!BP16</f>
        <v>0</v>
      </c>
      <c r="BB265">
        <f>物品!BQ16</f>
        <v>0</v>
      </c>
      <c r="BC265">
        <f>物品!BR16</f>
        <v>0</v>
      </c>
      <c r="BD265">
        <f>物品!BS16</f>
        <v>0</v>
      </c>
      <c r="BE265" t="str">
        <f t="shared" si="60"/>
        <v>InitUnitStateTime('E014',0,0,0,0,0,0,0,0,0,0)</v>
      </c>
      <c r="BF265">
        <f>物品!BT16</f>
        <v>0</v>
      </c>
      <c r="BG265">
        <f>物品!BU16</f>
        <v>0</v>
      </c>
      <c r="BH265">
        <f>物品!BV16</f>
        <v>0</v>
      </c>
      <c r="BI265">
        <f>物品!BW16</f>
        <v>0</v>
      </c>
      <c r="BJ265">
        <f>物品!BX16</f>
        <v>0</v>
      </c>
      <c r="BK265">
        <f>物品!BY16</f>
        <v>0</v>
      </c>
      <c r="BL265">
        <f>物品!BZ16</f>
        <v>0</v>
      </c>
      <c r="BM265">
        <f>物品!CA16</f>
        <v>0</v>
      </c>
      <c r="BN265">
        <f>物品!CB16</f>
        <v>0</v>
      </c>
      <c r="BO265">
        <f>物品!CC16</f>
        <v>0</v>
      </c>
      <c r="BP265" t="str">
        <f t="shared" si="61"/>
        <v>InitUnitStateAttack('E014',0,0,0,0,0,0,0,0,0,0)</v>
      </c>
      <c r="BQ265">
        <f>物品!CD16</f>
        <v>0</v>
      </c>
      <c r="BR265">
        <f>物品!CE16</f>
        <v>0</v>
      </c>
      <c r="BS265">
        <f>物品!CF16</f>
        <v>0</v>
      </c>
      <c r="BT265">
        <f>物品!CG16</f>
        <v>0</v>
      </c>
      <c r="BU265">
        <f>物品!CH16</f>
        <v>0</v>
      </c>
      <c r="BV265">
        <f>物品!CI16</f>
        <v>0</v>
      </c>
      <c r="BW265">
        <f>物品!CJ16</f>
        <v>0</v>
      </c>
      <c r="BX265">
        <f>物品!CK16</f>
        <v>0</v>
      </c>
      <c r="BY265">
        <f>物品!CL16</f>
        <v>0</v>
      </c>
      <c r="BZ265">
        <f>物品!CM16</f>
        <v>0</v>
      </c>
      <c r="CA265" t="str">
        <f t="shared" si="62"/>
        <v>InitUnitStateUpUp('E014',0,0,0,0,0,0,0,0,0,0)</v>
      </c>
      <c r="CB265" t="str">
        <f t="shared" si="63"/>
        <v>InitUnitState('E014',40000,0,0,0,0,0,0,0,30,0)</v>
      </c>
      <c r="CC265" t="str">
        <f t="shared" si="64"/>
        <v/>
      </c>
      <c r="CD265" t="str">
        <f t="shared" si="65"/>
        <v>InitUnitMagic('E014',6,0,0,0,0,0,0,0,0,0)</v>
      </c>
      <c r="CE265" t="str">
        <f t="shared" si="66"/>
        <v/>
      </c>
      <c r="CF265" t="str">
        <f t="shared" si="67"/>
        <v/>
      </c>
      <c r="CG265" t="str">
        <f t="shared" si="68"/>
        <v/>
      </c>
      <c r="CH265" t="str">
        <f t="shared" si="69"/>
        <v/>
      </c>
    </row>
    <row r="266" spans="1:86">
      <c r="A266" t="str">
        <f>物品!B17</f>
        <v>E015</v>
      </c>
      <c r="B266">
        <f>物品!A17</f>
        <v>0</v>
      </c>
      <c r="C266">
        <f>物品!V17</f>
        <v>48000</v>
      </c>
      <c r="D266">
        <f>物品!W17</f>
        <v>0</v>
      </c>
      <c r="E266">
        <f>物品!X17</f>
        <v>0</v>
      </c>
      <c r="F266">
        <f>物品!Y17</f>
        <v>0</v>
      </c>
      <c r="G266">
        <f>物品!Z17</f>
        <v>0</v>
      </c>
      <c r="H266">
        <f>物品!AA17</f>
        <v>0</v>
      </c>
      <c r="I266">
        <f>物品!AB17</f>
        <v>0</v>
      </c>
      <c r="J266">
        <f>物品!AC17</f>
        <v>0</v>
      </c>
      <c r="K266">
        <f>物品!AD17</f>
        <v>30</v>
      </c>
      <c r="L266">
        <f>物品!AE17</f>
        <v>0</v>
      </c>
      <c r="M266" t="str">
        <f t="shared" si="56"/>
        <v>InitUnitState('E015',48000,0,0,0,0,0,0,0,30,0)</v>
      </c>
      <c r="N266">
        <f>物品!AF17</f>
        <v>0</v>
      </c>
      <c r="O266">
        <f>物品!AG17</f>
        <v>0</v>
      </c>
      <c r="P266">
        <f>物品!AH17</f>
        <v>0</v>
      </c>
      <c r="Q266">
        <f>物品!AI17</f>
        <v>0</v>
      </c>
      <c r="R266">
        <f>物品!AJ17</f>
        <v>0</v>
      </c>
      <c r="S266">
        <f>物品!AK17</f>
        <v>0</v>
      </c>
      <c r="T266">
        <f>物品!AL17</f>
        <v>0</v>
      </c>
      <c r="U266">
        <f>物品!AM17</f>
        <v>0</v>
      </c>
      <c r="V266">
        <f>物品!AN17</f>
        <v>0</v>
      </c>
      <c r="W266">
        <f>物品!AO17</f>
        <v>0</v>
      </c>
      <c r="X266" t="str">
        <f t="shared" si="57"/>
        <v>InitUnitNormal('E015',0,0,0,0,0,0,0,0,0,0)</v>
      </c>
      <c r="Y266">
        <f>物品!AP17</f>
        <v>6</v>
      </c>
      <c r="Z266">
        <f>物品!AQ17</f>
        <v>0</v>
      </c>
      <c r="AA266">
        <f>物品!AR17</f>
        <v>0</v>
      </c>
      <c r="AB266">
        <f>物品!AS17</f>
        <v>0</v>
      </c>
      <c r="AC266">
        <f>物品!AT17</f>
        <v>0</v>
      </c>
      <c r="AD266">
        <f>物品!AU17</f>
        <v>0</v>
      </c>
      <c r="AE266">
        <f>物品!AV17</f>
        <v>0</v>
      </c>
      <c r="AF266">
        <f>物品!AW17</f>
        <v>0</v>
      </c>
      <c r="AG266">
        <f>物品!AX17</f>
        <v>0</v>
      </c>
      <c r="AH266">
        <f>物品!AY17</f>
        <v>0</v>
      </c>
      <c r="AI266" t="str">
        <f t="shared" si="58"/>
        <v>InitUnitMagic('E015',6,0,0,0,0,0,0,0,0,0)</v>
      </c>
      <c r="AJ266">
        <f>物品!AZ17</f>
        <v>0</v>
      </c>
      <c r="AK266">
        <f>物品!BA17</f>
        <v>0</v>
      </c>
      <c r="AL266">
        <f>物品!BB17</f>
        <v>0</v>
      </c>
      <c r="AM266">
        <f>物品!BC17</f>
        <v>0</v>
      </c>
      <c r="AN266">
        <f>物品!BD17</f>
        <v>0</v>
      </c>
      <c r="AO266">
        <f>物品!BE17</f>
        <v>0</v>
      </c>
      <c r="AP266">
        <f>物品!BF17</f>
        <v>0</v>
      </c>
      <c r="AQ266">
        <f>物品!BG17</f>
        <v>0</v>
      </c>
      <c r="AR266">
        <f>物品!BH17</f>
        <v>0</v>
      </c>
      <c r="AS266">
        <f>物品!BI17</f>
        <v>0</v>
      </c>
      <c r="AT266" t="str">
        <f t="shared" si="59"/>
        <v>InitUnitAdd('E015',0,0,0,0,0,0,0,0,0,0)</v>
      </c>
      <c r="AU266">
        <f>物品!BJ17</f>
        <v>0</v>
      </c>
      <c r="AV266">
        <f>物品!BK17</f>
        <v>0</v>
      </c>
      <c r="AW266">
        <f>物品!BL17</f>
        <v>0</v>
      </c>
      <c r="AX266">
        <f>物品!BM17</f>
        <v>0</v>
      </c>
      <c r="AY266">
        <f>物品!BN17</f>
        <v>0</v>
      </c>
      <c r="AZ266">
        <f>物品!BO17</f>
        <v>0</v>
      </c>
      <c r="BA266">
        <f>物品!BP17</f>
        <v>0</v>
      </c>
      <c r="BB266">
        <f>物品!BQ17</f>
        <v>0</v>
      </c>
      <c r="BC266">
        <f>物品!BR17</f>
        <v>0</v>
      </c>
      <c r="BD266">
        <f>物品!BS17</f>
        <v>0</v>
      </c>
      <c r="BE266" t="str">
        <f t="shared" si="60"/>
        <v>InitUnitStateTime('E015',0,0,0,0,0,0,0,0,0,0)</v>
      </c>
      <c r="BF266">
        <f>物品!BT17</f>
        <v>0</v>
      </c>
      <c r="BG266">
        <f>物品!BU17</f>
        <v>0</v>
      </c>
      <c r="BH266">
        <f>物品!BV17</f>
        <v>0</v>
      </c>
      <c r="BI266">
        <f>物品!BW17</f>
        <v>0</v>
      </c>
      <c r="BJ266">
        <f>物品!BX17</f>
        <v>0</v>
      </c>
      <c r="BK266">
        <f>物品!BY17</f>
        <v>0</v>
      </c>
      <c r="BL266">
        <f>物品!BZ17</f>
        <v>0</v>
      </c>
      <c r="BM266">
        <f>物品!CA17</f>
        <v>0</v>
      </c>
      <c r="BN266">
        <f>物品!CB17</f>
        <v>0</v>
      </c>
      <c r="BO266">
        <f>物品!CC17</f>
        <v>0</v>
      </c>
      <c r="BP266" t="str">
        <f t="shared" si="61"/>
        <v>InitUnitStateAttack('E015',0,0,0,0,0,0,0,0,0,0)</v>
      </c>
      <c r="BQ266">
        <f>物品!CD17</f>
        <v>0</v>
      </c>
      <c r="BR266">
        <f>物品!CE17</f>
        <v>0</v>
      </c>
      <c r="BS266">
        <f>物品!CF17</f>
        <v>0</v>
      </c>
      <c r="BT266">
        <f>物品!CG17</f>
        <v>0</v>
      </c>
      <c r="BU266">
        <f>物品!CH17</f>
        <v>0</v>
      </c>
      <c r="BV266">
        <f>物品!CI17</f>
        <v>0</v>
      </c>
      <c r="BW266">
        <f>物品!CJ17</f>
        <v>0</v>
      </c>
      <c r="BX266">
        <f>物品!CK17</f>
        <v>0</v>
      </c>
      <c r="BY266">
        <f>物品!CL17</f>
        <v>0</v>
      </c>
      <c r="BZ266">
        <f>物品!CM17</f>
        <v>0</v>
      </c>
      <c r="CA266" t="str">
        <f t="shared" si="62"/>
        <v>InitUnitStateUpUp('E015',0,0,0,0,0,0,0,0,0,0)</v>
      </c>
      <c r="CB266" t="str">
        <f t="shared" si="63"/>
        <v>InitUnitState('E015',48000,0,0,0,0,0,0,0,30,0)</v>
      </c>
      <c r="CC266" t="str">
        <f t="shared" si="64"/>
        <v/>
      </c>
      <c r="CD266" t="str">
        <f t="shared" si="65"/>
        <v>InitUnitMagic('E015',6,0,0,0,0,0,0,0,0,0)</v>
      </c>
      <c r="CE266" t="str">
        <f t="shared" si="66"/>
        <v/>
      </c>
      <c r="CF266" t="str">
        <f t="shared" si="67"/>
        <v/>
      </c>
      <c r="CG266" t="str">
        <f t="shared" si="68"/>
        <v/>
      </c>
      <c r="CH266" t="str">
        <f t="shared" si="69"/>
        <v/>
      </c>
    </row>
    <row r="267" spans="1:86">
      <c r="A267" t="str">
        <f>物品!B23</f>
        <v>E021</v>
      </c>
      <c r="B267">
        <f>物品!A23</f>
        <v>0</v>
      </c>
      <c r="C267">
        <f>物品!V23</f>
        <v>160000</v>
      </c>
      <c r="D267">
        <f>物品!W23</f>
        <v>0</v>
      </c>
      <c r="E267">
        <f>物品!X23</f>
        <v>0</v>
      </c>
      <c r="F267">
        <f>物品!Y23</f>
        <v>0</v>
      </c>
      <c r="G267">
        <f>物品!Z23</f>
        <v>0</v>
      </c>
      <c r="H267">
        <f>物品!AA23</f>
        <v>0</v>
      </c>
      <c r="I267">
        <f>物品!AB23</f>
        <v>0</v>
      </c>
      <c r="J267">
        <f>物品!AC23</f>
        <v>0</v>
      </c>
      <c r="K267">
        <f>物品!AD23</f>
        <v>50</v>
      </c>
      <c r="L267">
        <f>物品!AE23</f>
        <v>0</v>
      </c>
      <c r="M267" t="str">
        <f t="shared" si="56"/>
        <v>InitUnitState('E021',160000,0,0,0,0,0,0,0,50,0)</v>
      </c>
      <c r="N267">
        <f>物品!AF23</f>
        <v>0</v>
      </c>
      <c r="O267">
        <f>物品!AG23</f>
        <v>0</v>
      </c>
      <c r="P267">
        <f>物品!AH23</f>
        <v>0</v>
      </c>
      <c r="Q267">
        <f>物品!AI23</f>
        <v>0</v>
      </c>
      <c r="R267">
        <f>物品!AJ23</f>
        <v>0</v>
      </c>
      <c r="S267">
        <f>物品!AK23</f>
        <v>0</v>
      </c>
      <c r="T267">
        <f>物品!AL23</f>
        <v>0</v>
      </c>
      <c r="U267">
        <f>物品!AM23</f>
        <v>0</v>
      </c>
      <c r="V267">
        <f>物品!AN23</f>
        <v>0</v>
      </c>
      <c r="W267">
        <f>物品!AO23</f>
        <v>0</v>
      </c>
      <c r="X267" t="str">
        <f t="shared" si="57"/>
        <v>InitUnitNormal('E021',0,0,0,0,0,0,0,0,0,0)</v>
      </c>
      <c r="Y267">
        <f>物品!AP23</f>
        <v>10</v>
      </c>
      <c r="Z267">
        <f>物品!AQ23</f>
        <v>0</v>
      </c>
      <c r="AA267">
        <f>物品!AR23</f>
        <v>0</v>
      </c>
      <c r="AB267">
        <f>物品!AS23</f>
        <v>0</v>
      </c>
      <c r="AC267">
        <f>物品!AT23</f>
        <v>0</v>
      </c>
      <c r="AD267">
        <f>物品!AU23</f>
        <v>0</v>
      </c>
      <c r="AE267">
        <f>物品!AV23</f>
        <v>0</v>
      </c>
      <c r="AF267">
        <f>物品!AW23</f>
        <v>0</v>
      </c>
      <c r="AG267">
        <f>物品!AX23</f>
        <v>0</v>
      </c>
      <c r="AH267">
        <f>物品!AY23</f>
        <v>0</v>
      </c>
      <c r="AI267" t="str">
        <f t="shared" si="58"/>
        <v>InitUnitMagic('E021',10,0,0,0,0,0,0,0,0,0)</v>
      </c>
      <c r="AJ267">
        <f>物品!AZ23</f>
        <v>0</v>
      </c>
      <c r="AK267">
        <f>物品!BA23</f>
        <v>0</v>
      </c>
      <c r="AL267">
        <f>物品!BB23</f>
        <v>0</v>
      </c>
      <c r="AM267">
        <f>物品!BC23</f>
        <v>0</v>
      </c>
      <c r="AN267">
        <f>物品!BD23</f>
        <v>0</v>
      </c>
      <c r="AO267">
        <f>物品!BE23</f>
        <v>0</v>
      </c>
      <c r="AP267">
        <f>物品!BF23</f>
        <v>0</v>
      </c>
      <c r="AQ267">
        <f>物品!BG23</f>
        <v>0</v>
      </c>
      <c r="AR267">
        <f>物品!BH23</f>
        <v>0</v>
      </c>
      <c r="AS267">
        <f>物品!BI23</f>
        <v>0</v>
      </c>
      <c r="AT267" t="str">
        <f t="shared" si="59"/>
        <v>InitUnitAdd('E021',0,0,0,0,0,0,0,0,0,0)</v>
      </c>
      <c r="AU267">
        <f>物品!BJ23</f>
        <v>0</v>
      </c>
      <c r="AV267">
        <f>物品!BK23</f>
        <v>0</v>
      </c>
      <c r="AW267">
        <f>物品!BL23</f>
        <v>0</v>
      </c>
      <c r="AX267">
        <f>物品!BM23</f>
        <v>0</v>
      </c>
      <c r="AY267">
        <f>物品!BN23</f>
        <v>0</v>
      </c>
      <c r="AZ267">
        <f>物品!BO23</f>
        <v>0</v>
      </c>
      <c r="BA267">
        <f>物品!BP23</f>
        <v>0</v>
      </c>
      <c r="BB267">
        <f>物品!BQ23</f>
        <v>0</v>
      </c>
      <c r="BC267">
        <f>物品!BR23</f>
        <v>0</v>
      </c>
      <c r="BD267">
        <f>物品!BS23</f>
        <v>0</v>
      </c>
      <c r="BE267" t="str">
        <f t="shared" si="60"/>
        <v>InitUnitStateTime('E021',0,0,0,0,0,0,0,0,0,0)</v>
      </c>
      <c r="BF267">
        <f>物品!BT23</f>
        <v>0</v>
      </c>
      <c r="BG267">
        <f>物品!BU23</f>
        <v>0</v>
      </c>
      <c r="BH267">
        <f>物品!BV23</f>
        <v>0</v>
      </c>
      <c r="BI267">
        <f>物品!BW23</f>
        <v>0</v>
      </c>
      <c r="BJ267">
        <f>物品!BX23</f>
        <v>0</v>
      </c>
      <c r="BK267">
        <f>物品!BY23</f>
        <v>0</v>
      </c>
      <c r="BL267">
        <f>物品!BZ23</f>
        <v>0</v>
      </c>
      <c r="BM267">
        <f>物品!CA23</f>
        <v>0</v>
      </c>
      <c r="BN267">
        <f>物品!CB23</f>
        <v>0</v>
      </c>
      <c r="BO267">
        <f>物品!CC23</f>
        <v>0</v>
      </c>
      <c r="BP267" t="str">
        <f t="shared" si="61"/>
        <v>InitUnitStateAttack('E021',0,0,0,0,0,0,0,0,0,0)</v>
      </c>
      <c r="BQ267">
        <f>物品!CD23</f>
        <v>0</v>
      </c>
      <c r="BR267">
        <f>物品!CE23</f>
        <v>0</v>
      </c>
      <c r="BS267">
        <f>物品!CF23</f>
        <v>0</v>
      </c>
      <c r="BT267">
        <f>物品!CG23</f>
        <v>0</v>
      </c>
      <c r="BU267">
        <f>物品!CH23</f>
        <v>0</v>
      </c>
      <c r="BV267">
        <f>物品!CI23</f>
        <v>0</v>
      </c>
      <c r="BW267">
        <f>物品!CJ23</f>
        <v>0</v>
      </c>
      <c r="BX267">
        <f>物品!CK23</f>
        <v>0</v>
      </c>
      <c r="BY267">
        <f>物品!CL23</f>
        <v>0</v>
      </c>
      <c r="BZ267">
        <f>物品!CM23</f>
        <v>0</v>
      </c>
      <c r="CA267" t="str">
        <f t="shared" si="62"/>
        <v>InitUnitStateUpUp('E021',0,0,0,0,0,0,0,0,0,0)</v>
      </c>
      <c r="CB267" t="str">
        <f t="shared" si="63"/>
        <v>InitUnitState('E021',160000,0,0,0,0,0,0,0,50,0)</v>
      </c>
      <c r="CC267" t="str">
        <f t="shared" si="64"/>
        <v/>
      </c>
      <c r="CD267" t="str">
        <f t="shared" si="65"/>
        <v>InitUnitMagic('E021',10,0,0,0,0,0,0,0,0,0)</v>
      </c>
      <c r="CE267" t="str">
        <f t="shared" si="66"/>
        <v/>
      </c>
      <c r="CF267" t="str">
        <f t="shared" si="67"/>
        <v/>
      </c>
      <c r="CG267" t="str">
        <f t="shared" si="68"/>
        <v/>
      </c>
      <c r="CH267" t="str">
        <f t="shared" si="69"/>
        <v/>
      </c>
    </row>
    <row r="268" spans="1:86">
      <c r="A268" t="str">
        <f>物品!B24</f>
        <v>E022</v>
      </c>
      <c r="B268">
        <f>物品!A24</f>
        <v>0</v>
      </c>
      <c r="C268">
        <f>物品!V24</f>
        <v>180000</v>
      </c>
      <c r="D268">
        <f>物品!W24</f>
        <v>0</v>
      </c>
      <c r="E268">
        <f>物品!X24</f>
        <v>0</v>
      </c>
      <c r="F268">
        <f>物品!Y24</f>
        <v>0</v>
      </c>
      <c r="G268">
        <f>物品!Z24</f>
        <v>0</v>
      </c>
      <c r="H268">
        <f>物品!AA24</f>
        <v>0</v>
      </c>
      <c r="I268">
        <f>物品!AB24</f>
        <v>0</v>
      </c>
      <c r="J268">
        <f>物品!AC24</f>
        <v>0</v>
      </c>
      <c r="K268">
        <f>物品!AD24</f>
        <v>50</v>
      </c>
      <c r="L268">
        <f>物品!AE24</f>
        <v>0</v>
      </c>
      <c r="M268" t="str">
        <f t="shared" si="56"/>
        <v>InitUnitState('E022',180000,0,0,0,0,0,0,0,50,0)</v>
      </c>
      <c r="N268">
        <f>物品!AF24</f>
        <v>0</v>
      </c>
      <c r="O268">
        <f>物品!AG24</f>
        <v>0</v>
      </c>
      <c r="P268">
        <f>物品!AH24</f>
        <v>0</v>
      </c>
      <c r="Q268">
        <f>物品!AI24</f>
        <v>0</v>
      </c>
      <c r="R268">
        <f>物品!AJ24</f>
        <v>0</v>
      </c>
      <c r="S268">
        <f>物品!AK24</f>
        <v>0</v>
      </c>
      <c r="T268">
        <f>物品!AL24</f>
        <v>0</v>
      </c>
      <c r="U268">
        <f>物品!AM24</f>
        <v>0</v>
      </c>
      <c r="V268">
        <f>物品!AN24</f>
        <v>0</v>
      </c>
      <c r="W268">
        <f>物品!AO24</f>
        <v>0</v>
      </c>
      <c r="X268" t="str">
        <f t="shared" si="57"/>
        <v>InitUnitNormal('E022',0,0,0,0,0,0,0,0,0,0)</v>
      </c>
      <c r="Y268">
        <f>物品!AP24</f>
        <v>10</v>
      </c>
      <c r="Z268">
        <f>物品!AQ24</f>
        <v>0</v>
      </c>
      <c r="AA268">
        <f>物品!AR24</f>
        <v>0</v>
      </c>
      <c r="AB268">
        <f>物品!AS24</f>
        <v>0</v>
      </c>
      <c r="AC268">
        <f>物品!AT24</f>
        <v>0</v>
      </c>
      <c r="AD268">
        <f>物品!AU24</f>
        <v>0</v>
      </c>
      <c r="AE268">
        <f>物品!AV24</f>
        <v>0</v>
      </c>
      <c r="AF268">
        <f>物品!AW24</f>
        <v>0</v>
      </c>
      <c r="AG268">
        <f>物品!AX24</f>
        <v>0</v>
      </c>
      <c r="AH268">
        <f>物品!AY24</f>
        <v>0</v>
      </c>
      <c r="AI268" t="str">
        <f t="shared" si="58"/>
        <v>InitUnitMagic('E022',10,0,0,0,0,0,0,0,0,0)</v>
      </c>
      <c r="AJ268">
        <f>物品!AZ24</f>
        <v>0</v>
      </c>
      <c r="AK268">
        <f>物品!BA24</f>
        <v>0</v>
      </c>
      <c r="AL268">
        <f>物品!BB24</f>
        <v>0</v>
      </c>
      <c r="AM268">
        <f>物品!BC24</f>
        <v>0</v>
      </c>
      <c r="AN268">
        <f>物品!BD24</f>
        <v>0</v>
      </c>
      <c r="AO268">
        <f>物品!BE24</f>
        <v>0</v>
      </c>
      <c r="AP268">
        <f>物品!BF24</f>
        <v>0</v>
      </c>
      <c r="AQ268">
        <f>物品!BG24</f>
        <v>0</v>
      </c>
      <c r="AR268">
        <f>物品!BH24</f>
        <v>0</v>
      </c>
      <c r="AS268">
        <f>物品!BI24</f>
        <v>0</v>
      </c>
      <c r="AT268" t="str">
        <f t="shared" si="59"/>
        <v>InitUnitAdd('E022',0,0,0,0,0,0,0,0,0,0)</v>
      </c>
      <c r="AU268">
        <f>物品!BJ24</f>
        <v>0</v>
      </c>
      <c r="AV268">
        <f>物品!BK24</f>
        <v>0</v>
      </c>
      <c r="AW268">
        <f>物品!BL24</f>
        <v>0</v>
      </c>
      <c r="AX268">
        <f>物品!BM24</f>
        <v>0</v>
      </c>
      <c r="AY268">
        <f>物品!BN24</f>
        <v>0</v>
      </c>
      <c r="AZ268">
        <f>物品!BO24</f>
        <v>0</v>
      </c>
      <c r="BA268">
        <f>物品!BP24</f>
        <v>0</v>
      </c>
      <c r="BB268">
        <f>物品!BQ24</f>
        <v>0</v>
      </c>
      <c r="BC268">
        <f>物品!BR24</f>
        <v>0</v>
      </c>
      <c r="BD268">
        <f>物品!BS24</f>
        <v>0</v>
      </c>
      <c r="BE268" t="str">
        <f t="shared" si="60"/>
        <v>InitUnitStateTime('E022',0,0,0,0,0,0,0,0,0,0)</v>
      </c>
      <c r="BF268">
        <f>物品!BT24</f>
        <v>0</v>
      </c>
      <c r="BG268">
        <f>物品!BU24</f>
        <v>0</v>
      </c>
      <c r="BH268">
        <f>物品!BV24</f>
        <v>0</v>
      </c>
      <c r="BI268">
        <f>物品!BW24</f>
        <v>0</v>
      </c>
      <c r="BJ268">
        <f>物品!BX24</f>
        <v>0</v>
      </c>
      <c r="BK268">
        <f>物品!BY24</f>
        <v>0</v>
      </c>
      <c r="BL268">
        <f>物品!BZ24</f>
        <v>0</v>
      </c>
      <c r="BM268">
        <f>物品!CA24</f>
        <v>0</v>
      </c>
      <c r="BN268">
        <f>物品!CB24</f>
        <v>0</v>
      </c>
      <c r="BO268">
        <f>物品!CC24</f>
        <v>0</v>
      </c>
      <c r="BP268" t="str">
        <f t="shared" si="61"/>
        <v>InitUnitStateAttack('E022',0,0,0,0,0,0,0,0,0,0)</v>
      </c>
      <c r="BQ268">
        <f>物品!CD24</f>
        <v>0</v>
      </c>
      <c r="BR268">
        <f>物品!CE24</f>
        <v>0</v>
      </c>
      <c r="BS268">
        <f>物品!CF24</f>
        <v>0</v>
      </c>
      <c r="BT268">
        <f>物品!CG24</f>
        <v>0</v>
      </c>
      <c r="BU268">
        <f>物品!CH24</f>
        <v>0</v>
      </c>
      <c r="BV268">
        <f>物品!CI24</f>
        <v>0</v>
      </c>
      <c r="BW268">
        <f>物品!CJ24</f>
        <v>0</v>
      </c>
      <c r="BX268">
        <f>物品!CK24</f>
        <v>0</v>
      </c>
      <c r="BY268">
        <f>物品!CL24</f>
        <v>0</v>
      </c>
      <c r="BZ268">
        <f>物品!CM24</f>
        <v>0</v>
      </c>
      <c r="CA268" t="str">
        <f t="shared" si="62"/>
        <v>InitUnitStateUpUp('E022',0,0,0,0,0,0,0,0,0,0)</v>
      </c>
      <c r="CB268" t="str">
        <f t="shared" si="63"/>
        <v>InitUnitState('E022',180000,0,0,0,0,0,0,0,50,0)</v>
      </c>
      <c r="CC268" t="str">
        <f t="shared" si="64"/>
        <v/>
      </c>
      <c r="CD268" t="str">
        <f t="shared" si="65"/>
        <v>InitUnitMagic('E022',10,0,0,0,0,0,0,0,0,0)</v>
      </c>
      <c r="CE268" t="str">
        <f t="shared" si="66"/>
        <v/>
      </c>
      <c r="CF268" t="str">
        <f t="shared" si="67"/>
        <v/>
      </c>
      <c r="CG268" t="str">
        <f t="shared" si="68"/>
        <v/>
      </c>
      <c r="CH268" t="str">
        <f t="shared" si="69"/>
        <v/>
      </c>
    </row>
    <row r="269" spans="1:86">
      <c r="A269" t="str">
        <f>物品!B25</f>
        <v>E023</v>
      </c>
      <c r="B269">
        <f>物品!A25</f>
        <v>0</v>
      </c>
      <c r="C269">
        <f>物品!V25</f>
        <v>200000</v>
      </c>
      <c r="D269">
        <f>物品!W25</f>
        <v>0</v>
      </c>
      <c r="E269">
        <f>物品!X25</f>
        <v>0</v>
      </c>
      <c r="F269">
        <f>物品!Y25</f>
        <v>0</v>
      </c>
      <c r="G269">
        <f>物品!Z25</f>
        <v>0</v>
      </c>
      <c r="H269">
        <f>物品!AA25</f>
        <v>0</v>
      </c>
      <c r="I269">
        <f>物品!AB25</f>
        <v>0</v>
      </c>
      <c r="J269">
        <f>物品!AC25</f>
        <v>0</v>
      </c>
      <c r="K269">
        <f>物品!AD25</f>
        <v>50</v>
      </c>
      <c r="L269">
        <f>物品!AE25</f>
        <v>0</v>
      </c>
      <c r="M269" t="str">
        <f t="shared" si="56"/>
        <v>InitUnitState('E023',200000,0,0,0,0,0,0,0,50,0)</v>
      </c>
      <c r="N269">
        <f>物品!AF25</f>
        <v>0</v>
      </c>
      <c r="O269">
        <f>物品!AG25</f>
        <v>0</v>
      </c>
      <c r="P269">
        <f>物品!AH25</f>
        <v>0</v>
      </c>
      <c r="Q269">
        <f>物品!AI25</f>
        <v>0</v>
      </c>
      <c r="R269">
        <f>物品!AJ25</f>
        <v>0</v>
      </c>
      <c r="S269">
        <f>物品!AK25</f>
        <v>0</v>
      </c>
      <c r="T269">
        <f>物品!AL25</f>
        <v>0</v>
      </c>
      <c r="U269">
        <f>物品!AM25</f>
        <v>0</v>
      </c>
      <c r="V269">
        <f>物品!AN25</f>
        <v>0</v>
      </c>
      <c r="W269">
        <f>物品!AO25</f>
        <v>0</v>
      </c>
      <c r="X269" t="str">
        <f t="shared" si="57"/>
        <v>InitUnitNormal('E023',0,0,0,0,0,0,0,0,0,0)</v>
      </c>
      <c r="Y269">
        <f>物品!AP25</f>
        <v>10</v>
      </c>
      <c r="Z269">
        <f>物品!AQ25</f>
        <v>0</v>
      </c>
      <c r="AA269">
        <f>物品!AR25</f>
        <v>0</v>
      </c>
      <c r="AB269">
        <f>物品!AS25</f>
        <v>0</v>
      </c>
      <c r="AC269">
        <f>物品!AT25</f>
        <v>0</v>
      </c>
      <c r="AD269">
        <f>物品!AU25</f>
        <v>0</v>
      </c>
      <c r="AE269">
        <f>物品!AV25</f>
        <v>0</v>
      </c>
      <c r="AF269">
        <f>物品!AW25</f>
        <v>0</v>
      </c>
      <c r="AG269">
        <f>物品!AX25</f>
        <v>0</v>
      </c>
      <c r="AH269">
        <f>物品!AY25</f>
        <v>0</v>
      </c>
      <c r="AI269" t="str">
        <f t="shared" si="58"/>
        <v>InitUnitMagic('E023',10,0,0,0,0,0,0,0,0,0)</v>
      </c>
      <c r="AJ269">
        <f>物品!AZ25</f>
        <v>0</v>
      </c>
      <c r="AK269">
        <f>物品!BA25</f>
        <v>0</v>
      </c>
      <c r="AL269">
        <f>物品!BB25</f>
        <v>0</v>
      </c>
      <c r="AM269">
        <f>物品!BC25</f>
        <v>0</v>
      </c>
      <c r="AN269">
        <f>物品!BD25</f>
        <v>0</v>
      </c>
      <c r="AO269">
        <f>物品!BE25</f>
        <v>0</v>
      </c>
      <c r="AP269">
        <f>物品!BF25</f>
        <v>0</v>
      </c>
      <c r="AQ269">
        <f>物品!BG25</f>
        <v>0</v>
      </c>
      <c r="AR269">
        <f>物品!BH25</f>
        <v>0</v>
      </c>
      <c r="AS269">
        <f>物品!BI25</f>
        <v>0</v>
      </c>
      <c r="AT269" t="str">
        <f t="shared" si="59"/>
        <v>InitUnitAdd('E023',0,0,0,0,0,0,0,0,0,0)</v>
      </c>
      <c r="AU269">
        <f>物品!BJ25</f>
        <v>0</v>
      </c>
      <c r="AV269">
        <f>物品!BK25</f>
        <v>0</v>
      </c>
      <c r="AW269">
        <f>物品!BL25</f>
        <v>0</v>
      </c>
      <c r="AX269">
        <f>物品!BM25</f>
        <v>0</v>
      </c>
      <c r="AY269">
        <f>物品!BN25</f>
        <v>0</v>
      </c>
      <c r="AZ269">
        <f>物品!BO25</f>
        <v>0</v>
      </c>
      <c r="BA269">
        <f>物品!BP25</f>
        <v>0</v>
      </c>
      <c r="BB269">
        <f>物品!BQ25</f>
        <v>0</v>
      </c>
      <c r="BC269">
        <f>物品!BR25</f>
        <v>0</v>
      </c>
      <c r="BD269">
        <f>物品!BS25</f>
        <v>0</v>
      </c>
      <c r="BE269" t="str">
        <f t="shared" si="60"/>
        <v>InitUnitStateTime('E023',0,0,0,0,0,0,0,0,0,0)</v>
      </c>
      <c r="BF269">
        <f>物品!BT25</f>
        <v>0</v>
      </c>
      <c r="BG269">
        <f>物品!BU25</f>
        <v>0</v>
      </c>
      <c r="BH269">
        <f>物品!BV25</f>
        <v>0</v>
      </c>
      <c r="BI269">
        <f>物品!BW25</f>
        <v>0</v>
      </c>
      <c r="BJ269">
        <f>物品!BX25</f>
        <v>0</v>
      </c>
      <c r="BK269">
        <f>物品!BY25</f>
        <v>0</v>
      </c>
      <c r="BL269">
        <f>物品!BZ25</f>
        <v>0</v>
      </c>
      <c r="BM269">
        <f>物品!CA25</f>
        <v>0</v>
      </c>
      <c r="BN269">
        <f>物品!CB25</f>
        <v>0</v>
      </c>
      <c r="BO269">
        <f>物品!CC25</f>
        <v>0</v>
      </c>
      <c r="BP269" t="str">
        <f t="shared" si="61"/>
        <v>InitUnitStateAttack('E023',0,0,0,0,0,0,0,0,0,0)</v>
      </c>
      <c r="BQ269">
        <f>物品!CD25</f>
        <v>0</v>
      </c>
      <c r="BR269">
        <f>物品!CE25</f>
        <v>0</v>
      </c>
      <c r="BS269">
        <f>物品!CF25</f>
        <v>0</v>
      </c>
      <c r="BT269">
        <f>物品!CG25</f>
        <v>0</v>
      </c>
      <c r="BU269">
        <f>物品!CH25</f>
        <v>0</v>
      </c>
      <c r="BV269">
        <f>物品!CI25</f>
        <v>0</v>
      </c>
      <c r="BW269">
        <f>物品!CJ25</f>
        <v>0</v>
      </c>
      <c r="BX269">
        <f>物品!CK25</f>
        <v>0</v>
      </c>
      <c r="BY269">
        <f>物品!CL25</f>
        <v>0</v>
      </c>
      <c r="BZ269">
        <f>物品!CM25</f>
        <v>0</v>
      </c>
      <c r="CA269" t="str">
        <f t="shared" si="62"/>
        <v>InitUnitStateUpUp('E023',0,0,0,0,0,0,0,0,0,0)</v>
      </c>
      <c r="CB269" t="str">
        <f t="shared" si="63"/>
        <v>InitUnitState('E023',200000,0,0,0,0,0,0,0,50,0)</v>
      </c>
      <c r="CC269" t="str">
        <f t="shared" si="64"/>
        <v/>
      </c>
      <c r="CD269" t="str">
        <f t="shared" si="65"/>
        <v>InitUnitMagic('E023',10,0,0,0,0,0,0,0,0,0)</v>
      </c>
      <c r="CE269" t="str">
        <f t="shared" si="66"/>
        <v/>
      </c>
      <c r="CF269" t="str">
        <f t="shared" si="67"/>
        <v/>
      </c>
      <c r="CG269" t="str">
        <f t="shared" si="68"/>
        <v/>
      </c>
      <c r="CH269" t="str">
        <f t="shared" si="69"/>
        <v/>
      </c>
    </row>
    <row r="270" spans="1:86">
      <c r="A270" t="str">
        <f>物品!B26</f>
        <v>E024</v>
      </c>
      <c r="B270">
        <f>物品!A26</f>
        <v>0</v>
      </c>
      <c r="C270">
        <f>物品!V26</f>
        <v>220000</v>
      </c>
      <c r="D270">
        <f>物品!W26</f>
        <v>0</v>
      </c>
      <c r="E270">
        <f>物品!X26</f>
        <v>0</v>
      </c>
      <c r="F270">
        <f>物品!Y26</f>
        <v>0</v>
      </c>
      <c r="G270">
        <f>物品!Z26</f>
        <v>0</v>
      </c>
      <c r="H270">
        <f>物品!AA26</f>
        <v>0</v>
      </c>
      <c r="I270">
        <f>物品!AB26</f>
        <v>0</v>
      </c>
      <c r="J270">
        <f>物品!AC26</f>
        <v>0</v>
      </c>
      <c r="K270">
        <f>物品!AD26</f>
        <v>50</v>
      </c>
      <c r="L270">
        <f>物品!AE26</f>
        <v>0</v>
      </c>
      <c r="M270" t="str">
        <f t="shared" si="56"/>
        <v>InitUnitState('E024',220000,0,0,0,0,0,0,0,50,0)</v>
      </c>
      <c r="N270">
        <f>物品!AF26</f>
        <v>0</v>
      </c>
      <c r="O270">
        <f>物品!AG26</f>
        <v>0</v>
      </c>
      <c r="P270">
        <f>物品!AH26</f>
        <v>0</v>
      </c>
      <c r="Q270">
        <f>物品!AI26</f>
        <v>0</v>
      </c>
      <c r="R270">
        <f>物品!AJ26</f>
        <v>0</v>
      </c>
      <c r="S270">
        <f>物品!AK26</f>
        <v>0</v>
      </c>
      <c r="T270">
        <f>物品!AL26</f>
        <v>0</v>
      </c>
      <c r="U270">
        <f>物品!AM26</f>
        <v>0</v>
      </c>
      <c r="V270">
        <f>物品!AN26</f>
        <v>0</v>
      </c>
      <c r="W270">
        <f>物品!AO26</f>
        <v>0</v>
      </c>
      <c r="X270" t="str">
        <f t="shared" si="57"/>
        <v>InitUnitNormal('E024',0,0,0,0,0,0,0,0,0,0)</v>
      </c>
      <c r="Y270">
        <f>物品!AP26</f>
        <v>10</v>
      </c>
      <c r="Z270">
        <f>物品!AQ26</f>
        <v>0</v>
      </c>
      <c r="AA270">
        <f>物品!AR26</f>
        <v>0</v>
      </c>
      <c r="AB270">
        <f>物品!AS26</f>
        <v>0</v>
      </c>
      <c r="AC270">
        <f>物品!AT26</f>
        <v>0</v>
      </c>
      <c r="AD270">
        <f>物品!AU26</f>
        <v>0</v>
      </c>
      <c r="AE270">
        <f>物品!AV26</f>
        <v>0</v>
      </c>
      <c r="AF270">
        <f>物品!AW26</f>
        <v>0</v>
      </c>
      <c r="AG270">
        <f>物品!AX26</f>
        <v>0</v>
      </c>
      <c r="AH270">
        <f>物品!AY26</f>
        <v>0</v>
      </c>
      <c r="AI270" t="str">
        <f t="shared" si="58"/>
        <v>InitUnitMagic('E024',10,0,0,0,0,0,0,0,0,0)</v>
      </c>
      <c r="AJ270">
        <f>物品!AZ26</f>
        <v>0</v>
      </c>
      <c r="AK270">
        <f>物品!BA26</f>
        <v>0</v>
      </c>
      <c r="AL270">
        <f>物品!BB26</f>
        <v>0</v>
      </c>
      <c r="AM270">
        <f>物品!BC26</f>
        <v>0</v>
      </c>
      <c r="AN270">
        <f>物品!BD26</f>
        <v>0</v>
      </c>
      <c r="AO270">
        <f>物品!BE26</f>
        <v>0</v>
      </c>
      <c r="AP270">
        <f>物品!BF26</f>
        <v>0</v>
      </c>
      <c r="AQ270">
        <f>物品!BG26</f>
        <v>0</v>
      </c>
      <c r="AR270">
        <f>物品!BH26</f>
        <v>0</v>
      </c>
      <c r="AS270">
        <f>物品!BI26</f>
        <v>0</v>
      </c>
      <c r="AT270" t="str">
        <f t="shared" si="59"/>
        <v>InitUnitAdd('E024',0,0,0,0,0,0,0,0,0,0)</v>
      </c>
      <c r="AU270">
        <f>物品!BJ26</f>
        <v>0</v>
      </c>
      <c r="AV270">
        <f>物品!BK26</f>
        <v>0</v>
      </c>
      <c r="AW270">
        <f>物品!BL26</f>
        <v>0</v>
      </c>
      <c r="AX270">
        <f>物品!BM26</f>
        <v>0</v>
      </c>
      <c r="AY270">
        <f>物品!BN26</f>
        <v>0</v>
      </c>
      <c r="AZ270">
        <f>物品!BO26</f>
        <v>0</v>
      </c>
      <c r="BA270">
        <f>物品!BP26</f>
        <v>0</v>
      </c>
      <c r="BB270">
        <f>物品!BQ26</f>
        <v>0</v>
      </c>
      <c r="BC270">
        <f>物品!BR26</f>
        <v>0</v>
      </c>
      <c r="BD270">
        <f>物品!BS26</f>
        <v>0</v>
      </c>
      <c r="BE270" t="str">
        <f t="shared" si="60"/>
        <v>InitUnitStateTime('E024',0,0,0,0,0,0,0,0,0,0)</v>
      </c>
      <c r="BF270">
        <f>物品!BT26</f>
        <v>0</v>
      </c>
      <c r="BG270">
        <f>物品!BU26</f>
        <v>0</v>
      </c>
      <c r="BH270">
        <f>物品!BV26</f>
        <v>0</v>
      </c>
      <c r="BI270">
        <f>物品!BW26</f>
        <v>0</v>
      </c>
      <c r="BJ270">
        <f>物品!BX26</f>
        <v>0</v>
      </c>
      <c r="BK270">
        <f>物品!BY26</f>
        <v>0</v>
      </c>
      <c r="BL270">
        <f>物品!BZ26</f>
        <v>0</v>
      </c>
      <c r="BM270">
        <f>物品!CA26</f>
        <v>0</v>
      </c>
      <c r="BN270">
        <f>物品!CB26</f>
        <v>0</v>
      </c>
      <c r="BO270">
        <f>物品!CC26</f>
        <v>0</v>
      </c>
      <c r="BP270" t="str">
        <f t="shared" si="61"/>
        <v>InitUnitStateAttack('E024',0,0,0,0,0,0,0,0,0,0)</v>
      </c>
      <c r="BQ270">
        <f>物品!CD26</f>
        <v>0</v>
      </c>
      <c r="BR270">
        <f>物品!CE26</f>
        <v>0</v>
      </c>
      <c r="BS270">
        <f>物品!CF26</f>
        <v>0</v>
      </c>
      <c r="BT270">
        <f>物品!CG26</f>
        <v>0</v>
      </c>
      <c r="BU270">
        <f>物品!CH26</f>
        <v>0</v>
      </c>
      <c r="BV270">
        <f>物品!CI26</f>
        <v>0</v>
      </c>
      <c r="BW270">
        <f>物品!CJ26</f>
        <v>0</v>
      </c>
      <c r="BX270">
        <f>物品!CK26</f>
        <v>0</v>
      </c>
      <c r="BY270">
        <f>物品!CL26</f>
        <v>0</v>
      </c>
      <c r="BZ270">
        <f>物品!CM26</f>
        <v>0</v>
      </c>
      <c r="CA270" t="str">
        <f t="shared" si="62"/>
        <v>InitUnitStateUpUp('E024',0,0,0,0,0,0,0,0,0,0)</v>
      </c>
      <c r="CB270" t="str">
        <f t="shared" si="63"/>
        <v>InitUnitState('E024',220000,0,0,0,0,0,0,0,50,0)</v>
      </c>
      <c r="CC270" t="str">
        <f t="shared" si="64"/>
        <v/>
      </c>
      <c r="CD270" t="str">
        <f t="shared" si="65"/>
        <v>InitUnitMagic('E024',10,0,0,0,0,0,0,0,0,0)</v>
      </c>
      <c r="CE270" t="str">
        <f t="shared" si="66"/>
        <v/>
      </c>
      <c r="CF270" t="str">
        <f t="shared" si="67"/>
        <v/>
      </c>
      <c r="CG270" t="str">
        <f t="shared" si="68"/>
        <v/>
      </c>
      <c r="CH270" t="str">
        <f t="shared" si="69"/>
        <v/>
      </c>
    </row>
    <row r="271" spans="1:86">
      <c r="A271" t="str">
        <f>物品!B27</f>
        <v>E025</v>
      </c>
      <c r="B271">
        <f>物品!A27</f>
        <v>0</v>
      </c>
      <c r="C271">
        <f>物品!V27</f>
        <v>240000</v>
      </c>
      <c r="D271">
        <f>物品!W27</f>
        <v>0</v>
      </c>
      <c r="E271">
        <f>物品!X27</f>
        <v>0</v>
      </c>
      <c r="F271">
        <f>物品!Y27</f>
        <v>0</v>
      </c>
      <c r="G271">
        <f>物品!Z27</f>
        <v>0</v>
      </c>
      <c r="H271">
        <f>物品!AA27</f>
        <v>0</v>
      </c>
      <c r="I271">
        <f>物品!AB27</f>
        <v>0</v>
      </c>
      <c r="J271">
        <f>物品!AC27</f>
        <v>0</v>
      </c>
      <c r="K271">
        <f>物品!AD27</f>
        <v>50</v>
      </c>
      <c r="L271">
        <f>物品!AE27</f>
        <v>0</v>
      </c>
      <c r="M271" t="str">
        <f t="shared" si="56"/>
        <v>InitUnitState('E025',240000,0,0,0,0,0,0,0,50,0)</v>
      </c>
      <c r="N271">
        <f>物品!AF27</f>
        <v>0</v>
      </c>
      <c r="O271">
        <f>物品!AG27</f>
        <v>0</v>
      </c>
      <c r="P271">
        <f>物品!AH27</f>
        <v>0</v>
      </c>
      <c r="Q271">
        <f>物品!AI27</f>
        <v>0</v>
      </c>
      <c r="R271">
        <f>物品!AJ27</f>
        <v>0</v>
      </c>
      <c r="S271">
        <f>物品!AK27</f>
        <v>0</v>
      </c>
      <c r="T271">
        <f>物品!AL27</f>
        <v>0</v>
      </c>
      <c r="U271">
        <f>物品!AM27</f>
        <v>0</v>
      </c>
      <c r="V271">
        <f>物品!AN27</f>
        <v>0</v>
      </c>
      <c r="W271">
        <f>物品!AO27</f>
        <v>0</v>
      </c>
      <c r="X271" t="str">
        <f t="shared" si="57"/>
        <v>InitUnitNormal('E025',0,0,0,0,0,0,0,0,0,0)</v>
      </c>
      <c r="Y271">
        <f>物品!AP27</f>
        <v>10</v>
      </c>
      <c r="Z271">
        <f>物品!AQ27</f>
        <v>0</v>
      </c>
      <c r="AA271">
        <f>物品!AR27</f>
        <v>0</v>
      </c>
      <c r="AB271">
        <f>物品!AS27</f>
        <v>0</v>
      </c>
      <c r="AC271">
        <f>物品!AT27</f>
        <v>0</v>
      </c>
      <c r="AD271">
        <f>物品!AU27</f>
        <v>0</v>
      </c>
      <c r="AE271">
        <f>物品!AV27</f>
        <v>0</v>
      </c>
      <c r="AF271">
        <f>物品!AW27</f>
        <v>0</v>
      </c>
      <c r="AG271">
        <f>物品!AX27</f>
        <v>0</v>
      </c>
      <c r="AH271">
        <f>物品!AY27</f>
        <v>0</v>
      </c>
      <c r="AI271" t="str">
        <f t="shared" si="58"/>
        <v>InitUnitMagic('E025',10,0,0,0,0,0,0,0,0,0)</v>
      </c>
      <c r="AJ271">
        <f>物品!AZ27</f>
        <v>0</v>
      </c>
      <c r="AK271">
        <f>物品!BA27</f>
        <v>0</v>
      </c>
      <c r="AL271">
        <f>物品!BB27</f>
        <v>0</v>
      </c>
      <c r="AM271">
        <f>物品!BC27</f>
        <v>0</v>
      </c>
      <c r="AN271">
        <f>物品!BD27</f>
        <v>0</v>
      </c>
      <c r="AO271">
        <f>物品!BE27</f>
        <v>0</v>
      </c>
      <c r="AP271">
        <f>物品!BF27</f>
        <v>0</v>
      </c>
      <c r="AQ271">
        <f>物品!BG27</f>
        <v>0</v>
      </c>
      <c r="AR271">
        <f>物品!BH27</f>
        <v>0</v>
      </c>
      <c r="AS271">
        <f>物品!BI27</f>
        <v>0</v>
      </c>
      <c r="AT271" t="str">
        <f t="shared" si="59"/>
        <v>InitUnitAdd('E025',0,0,0,0,0,0,0,0,0,0)</v>
      </c>
      <c r="AU271">
        <f>物品!BJ27</f>
        <v>0</v>
      </c>
      <c r="AV271">
        <f>物品!BK27</f>
        <v>0</v>
      </c>
      <c r="AW271">
        <f>物品!BL27</f>
        <v>0</v>
      </c>
      <c r="AX271">
        <f>物品!BM27</f>
        <v>0</v>
      </c>
      <c r="AY271">
        <f>物品!BN27</f>
        <v>0</v>
      </c>
      <c r="AZ271">
        <f>物品!BO27</f>
        <v>0</v>
      </c>
      <c r="BA271">
        <f>物品!BP27</f>
        <v>0</v>
      </c>
      <c r="BB271">
        <f>物品!BQ27</f>
        <v>0</v>
      </c>
      <c r="BC271">
        <f>物品!BR27</f>
        <v>0</v>
      </c>
      <c r="BD271">
        <f>物品!BS27</f>
        <v>0</v>
      </c>
      <c r="BE271" t="str">
        <f t="shared" si="60"/>
        <v>InitUnitStateTime('E025',0,0,0,0,0,0,0,0,0,0)</v>
      </c>
      <c r="BF271">
        <f>物品!BT27</f>
        <v>0</v>
      </c>
      <c r="BG271">
        <f>物品!BU27</f>
        <v>0</v>
      </c>
      <c r="BH271">
        <f>物品!BV27</f>
        <v>0</v>
      </c>
      <c r="BI271">
        <f>物品!BW27</f>
        <v>0</v>
      </c>
      <c r="BJ271">
        <f>物品!BX27</f>
        <v>0</v>
      </c>
      <c r="BK271">
        <f>物品!BY27</f>
        <v>0</v>
      </c>
      <c r="BL271">
        <f>物品!BZ27</f>
        <v>0</v>
      </c>
      <c r="BM271">
        <f>物品!CA27</f>
        <v>0</v>
      </c>
      <c r="BN271">
        <f>物品!CB27</f>
        <v>0</v>
      </c>
      <c r="BO271">
        <f>物品!CC27</f>
        <v>0</v>
      </c>
      <c r="BP271" t="str">
        <f t="shared" si="61"/>
        <v>InitUnitStateAttack('E025',0,0,0,0,0,0,0,0,0,0)</v>
      </c>
      <c r="BQ271">
        <f>物品!CD27</f>
        <v>0</v>
      </c>
      <c r="BR271">
        <f>物品!CE27</f>
        <v>0</v>
      </c>
      <c r="BS271">
        <f>物品!CF27</f>
        <v>0</v>
      </c>
      <c r="BT271">
        <f>物品!CG27</f>
        <v>0</v>
      </c>
      <c r="BU271">
        <f>物品!CH27</f>
        <v>0</v>
      </c>
      <c r="BV271">
        <f>物品!CI27</f>
        <v>0</v>
      </c>
      <c r="BW271">
        <f>物品!CJ27</f>
        <v>0</v>
      </c>
      <c r="BX271">
        <f>物品!CK27</f>
        <v>0</v>
      </c>
      <c r="BY271">
        <f>物品!CL27</f>
        <v>0</v>
      </c>
      <c r="BZ271">
        <f>物品!CM27</f>
        <v>0</v>
      </c>
      <c r="CA271" t="str">
        <f t="shared" si="62"/>
        <v>InitUnitStateUpUp('E025',0,0,0,0,0,0,0,0,0,0)</v>
      </c>
      <c r="CB271" t="str">
        <f t="shared" si="63"/>
        <v>InitUnitState('E025',240000,0,0,0,0,0,0,0,50,0)</v>
      </c>
      <c r="CC271" t="str">
        <f t="shared" si="64"/>
        <v/>
      </c>
      <c r="CD271" t="str">
        <f t="shared" si="65"/>
        <v>InitUnitMagic('E025',10,0,0,0,0,0,0,0,0,0)</v>
      </c>
      <c r="CE271" t="str">
        <f t="shared" si="66"/>
        <v/>
      </c>
      <c r="CF271" t="str">
        <f t="shared" si="67"/>
        <v/>
      </c>
      <c r="CG271" t="str">
        <f t="shared" si="68"/>
        <v/>
      </c>
      <c r="CH271" t="str">
        <f t="shared" si="69"/>
        <v/>
      </c>
    </row>
    <row r="272" spans="1:86">
      <c r="A272" t="str">
        <f>物品!B28</f>
        <v>E026</v>
      </c>
      <c r="B272">
        <f>物品!A28</f>
        <v>0</v>
      </c>
      <c r="C272">
        <f>物品!V28</f>
        <v>360000</v>
      </c>
      <c r="D272">
        <f>物品!W28</f>
        <v>0</v>
      </c>
      <c r="E272">
        <f>物品!X28</f>
        <v>0</v>
      </c>
      <c r="F272">
        <f>物品!Y28</f>
        <v>0</v>
      </c>
      <c r="G272">
        <f>物品!Z28</f>
        <v>0</v>
      </c>
      <c r="H272">
        <f>物品!AA28</f>
        <v>0</v>
      </c>
      <c r="I272">
        <f>物品!AB28</f>
        <v>0</v>
      </c>
      <c r="J272">
        <f>物品!AC28</f>
        <v>0</v>
      </c>
      <c r="K272">
        <f>物品!AD28</f>
        <v>60</v>
      </c>
      <c r="L272">
        <f>物品!AE28</f>
        <v>0</v>
      </c>
      <c r="M272" t="str">
        <f t="shared" si="56"/>
        <v>InitUnitState('E026',360000,0,0,0,0,0,0,0,60,0)</v>
      </c>
      <c r="N272">
        <f>物品!AF28</f>
        <v>0</v>
      </c>
      <c r="O272">
        <f>物品!AG28</f>
        <v>0</v>
      </c>
      <c r="P272">
        <f>物品!AH28</f>
        <v>0</v>
      </c>
      <c r="Q272">
        <f>物品!AI28</f>
        <v>0</v>
      </c>
      <c r="R272">
        <f>物品!AJ28</f>
        <v>0</v>
      </c>
      <c r="S272">
        <f>物品!AK28</f>
        <v>0</v>
      </c>
      <c r="T272">
        <f>物品!AL28</f>
        <v>0</v>
      </c>
      <c r="U272">
        <f>物品!AM28</f>
        <v>0</v>
      </c>
      <c r="V272">
        <f>物品!AN28</f>
        <v>0</v>
      </c>
      <c r="W272">
        <f>物品!AO28</f>
        <v>0</v>
      </c>
      <c r="X272" t="str">
        <f t="shared" si="57"/>
        <v>InitUnitNormal('E026',0,0,0,0,0,0,0,0,0,0)</v>
      </c>
      <c r="Y272">
        <f>物品!AP28</f>
        <v>12</v>
      </c>
      <c r="Z272">
        <f>物品!AQ28</f>
        <v>0</v>
      </c>
      <c r="AA272">
        <f>物品!AR28</f>
        <v>0</v>
      </c>
      <c r="AB272">
        <f>物品!AS28</f>
        <v>0</v>
      </c>
      <c r="AC272">
        <f>物品!AT28</f>
        <v>0</v>
      </c>
      <c r="AD272">
        <f>物品!AU28</f>
        <v>0</v>
      </c>
      <c r="AE272">
        <f>物品!AV28</f>
        <v>0</v>
      </c>
      <c r="AF272">
        <f>物品!AW28</f>
        <v>0</v>
      </c>
      <c r="AG272">
        <f>物品!AX28</f>
        <v>0</v>
      </c>
      <c r="AH272">
        <f>物品!AY28</f>
        <v>0</v>
      </c>
      <c r="AI272" t="str">
        <f t="shared" si="58"/>
        <v>InitUnitMagic('E026',12,0,0,0,0,0,0,0,0,0)</v>
      </c>
      <c r="AJ272">
        <f>物品!AZ28</f>
        <v>0</v>
      </c>
      <c r="AK272">
        <f>物品!BA28</f>
        <v>0</v>
      </c>
      <c r="AL272">
        <f>物品!BB28</f>
        <v>0</v>
      </c>
      <c r="AM272">
        <f>物品!BC28</f>
        <v>0</v>
      </c>
      <c r="AN272">
        <f>物品!BD28</f>
        <v>0</v>
      </c>
      <c r="AO272">
        <f>物品!BE28</f>
        <v>0</v>
      </c>
      <c r="AP272">
        <f>物品!BF28</f>
        <v>0</v>
      </c>
      <c r="AQ272">
        <f>物品!BG28</f>
        <v>0</v>
      </c>
      <c r="AR272">
        <f>物品!BH28</f>
        <v>0</v>
      </c>
      <c r="AS272">
        <f>物品!BI28</f>
        <v>0</v>
      </c>
      <c r="AT272" t="str">
        <f t="shared" si="59"/>
        <v>InitUnitAdd('E026',0,0,0,0,0,0,0,0,0,0)</v>
      </c>
      <c r="AU272">
        <f>物品!BJ28</f>
        <v>0</v>
      </c>
      <c r="AV272">
        <f>物品!BK28</f>
        <v>0</v>
      </c>
      <c r="AW272">
        <f>物品!BL28</f>
        <v>0</v>
      </c>
      <c r="AX272">
        <f>物品!BM28</f>
        <v>0</v>
      </c>
      <c r="AY272">
        <f>物品!BN28</f>
        <v>0</v>
      </c>
      <c r="AZ272">
        <f>物品!BO28</f>
        <v>0</v>
      </c>
      <c r="BA272">
        <f>物品!BP28</f>
        <v>0</v>
      </c>
      <c r="BB272">
        <f>物品!BQ28</f>
        <v>0</v>
      </c>
      <c r="BC272">
        <f>物品!BR28</f>
        <v>0</v>
      </c>
      <c r="BD272">
        <f>物品!BS28</f>
        <v>0</v>
      </c>
      <c r="BE272" t="str">
        <f t="shared" si="60"/>
        <v>InitUnitStateTime('E026',0,0,0,0,0,0,0,0,0,0)</v>
      </c>
      <c r="BF272">
        <f>物品!BT28</f>
        <v>0</v>
      </c>
      <c r="BG272">
        <f>物品!BU28</f>
        <v>0</v>
      </c>
      <c r="BH272">
        <f>物品!BV28</f>
        <v>0</v>
      </c>
      <c r="BI272">
        <f>物品!BW28</f>
        <v>0</v>
      </c>
      <c r="BJ272">
        <f>物品!BX28</f>
        <v>0</v>
      </c>
      <c r="BK272">
        <f>物品!BY28</f>
        <v>0</v>
      </c>
      <c r="BL272">
        <f>物品!BZ28</f>
        <v>0</v>
      </c>
      <c r="BM272">
        <f>物品!CA28</f>
        <v>0</v>
      </c>
      <c r="BN272">
        <f>物品!CB28</f>
        <v>0</v>
      </c>
      <c r="BO272">
        <f>物品!CC28</f>
        <v>0</v>
      </c>
      <c r="BP272" t="str">
        <f t="shared" si="61"/>
        <v>InitUnitStateAttack('E026',0,0,0,0,0,0,0,0,0,0)</v>
      </c>
      <c r="BQ272">
        <f>物品!CD28</f>
        <v>0</v>
      </c>
      <c r="BR272">
        <f>物品!CE28</f>
        <v>0</v>
      </c>
      <c r="BS272">
        <f>物品!CF28</f>
        <v>0</v>
      </c>
      <c r="BT272">
        <f>物品!CG28</f>
        <v>0</v>
      </c>
      <c r="BU272">
        <f>物品!CH28</f>
        <v>0</v>
      </c>
      <c r="BV272">
        <f>物品!CI28</f>
        <v>0</v>
      </c>
      <c r="BW272">
        <f>物品!CJ28</f>
        <v>0</v>
      </c>
      <c r="BX272">
        <f>物品!CK28</f>
        <v>0</v>
      </c>
      <c r="BY272">
        <f>物品!CL28</f>
        <v>0</v>
      </c>
      <c r="BZ272">
        <f>物品!CM28</f>
        <v>0</v>
      </c>
      <c r="CA272" t="str">
        <f t="shared" si="62"/>
        <v>InitUnitStateUpUp('E026',0,0,0,0,0,0,0,0,0,0)</v>
      </c>
      <c r="CB272" t="str">
        <f t="shared" si="63"/>
        <v>InitUnitState('E026',360000,0,0,0,0,0,0,0,60,0)</v>
      </c>
      <c r="CC272" t="str">
        <f t="shared" si="64"/>
        <v/>
      </c>
      <c r="CD272" t="str">
        <f t="shared" si="65"/>
        <v>InitUnitMagic('E026',12,0,0,0,0,0,0,0,0,0)</v>
      </c>
      <c r="CE272" t="str">
        <f t="shared" si="66"/>
        <v/>
      </c>
      <c r="CF272" t="str">
        <f t="shared" si="67"/>
        <v/>
      </c>
      <c r="CG272" t="str">
        <f t="shared" si="68"/>
        <v/>
      </c>
      <c r="CH272" t="str">
        <f t="shared" si="69"/>
        <v/>
      </c>
    </row>
    <row r="273" spans="1:86">
      <c r="A273" t="str">
        <f>物品!B29</f>
        <v>E027</v>
      </c>
      <c r="B273">
        <f>物品!A29</f>
        <v>0</v>
      </c>
      <c r="C273">
        <f>物品!V29</f>
        <v>420000</v>
      </c>
      <c r="D273">
        <f>物品!W29</f>
        <v>0</v>
      </c>
      <c r="E273">
        <f>物品!X29</f>
        <v>0</v>
      </c>
      <c r="F273">
        <f>物品!Y29</f>
        <v>0</v>
      </c>
      <c r="G273">
        <f>物品!Z29</f>
        <v>0</v>
      </c>
      <c r="H273">
        <f>物品!AA29</f>
        <v>0</v>
      </c>
      <c r="I273">
        <f>物品!AB29</f>
        <v>0</v>
      </c>
      <c r="J273">
        <f>物品!AC29</f>
        <v>0</v>
      </c>
      <c r="K273">
        <f>物品!AD29</f>
        <v>60</v>
      </c>
      <c r="L273">
        <f>物品!AE29</f>
        <v>0</v>
      </c>
      <c r="M273" t="str">
        <f t="shared" si="56"/>
        <v>InitUnitState('E027',420000,0,0,0,0,0,0,0,60,0)</v>
      </c>
      <c r="N273">
        <f>物品!AF29</f>
        <v>0</v>
      </c>
      <c r="O273">
        <f>物品!AG29</f>
        <v>0</v>
      </c>
      <c r="P273">
        <f>物品!AH29</f>
        <v>0</v>
      </c>
      <c r="Q273">
        <f>物品!AI29</f>
        <v>0</v>
      </c>
      <c r="R273">
        <f>物品!AJ29</f>
        <v>0</v>
      </c>
      <c r="S273">
        <f>物品!AK29</f>
        <v>0</v>
      </c>
      <c r="T273">
        <f>物品!AL29</f>
        <v>0</v>
      </c>
      <c r="U273">
        <f>物品!AM29</f>
        <v>0</v>
      </c>
      <c r="V273">
        <f>物品!AN29</f>
        <v>0</v>
      </c>
      <c r="W273">
        <f>物品!AO29</f>
        <v>0</v>
      </c>
      <c r="X273" t="str">
        <f t="shared" si="57"/>
        <v>InitUnitNormal('E027',0,0,0,0,0,0,0,0,0,0)</v>
      </c>
      <c r="Y273">
        <f>物品!AP29</f>
        <v>12</v>
      </c>
      <c r="Z273">
        <f>物品!AQ29</f>
        <v>0</v>
      </c>
      <c r="AA273">
        <f>物品!AR29</f>
        <v>0</v>
      </c>
      <c r="AB273">
        <f>物品!AS29</f>
        <v>0</v>
      </c>
      <c r="AC273">
        <f>物品!AT29</f>
        <v>0</v>
      </c>
      <c r="AD273">
        <f>物品!AU29</f>
        <v>0</v>
      </c>
      <c r="AE273">
        <f>物品!AV29</f>
        <v>0</v>
      </c>
      <c r="AF273">
        <f>物品!AW29</f>
        <v>0</v>
      </c>
      <c r="AG273">
        <f>物品!AX29</f>
        <v>0</v>
      </c>
      <c r="AH273">
        <f>物品!AY29</f>
        <v>0</v>
      </c>
      <c r="AI273" t="str">
        <f t="shared" si="58"/>
        <v>InitUnitMagic('E027',12,0,0,0,0,0,0,0,0,0)</v>
      </c>
      <c r="AJ273">
        <f>物品!AZ29</f>
        <v>0</v>
      </c>
      <c r="AK273">
        <f>物品!BA29</f>
        <v>0</v>
      </c>
      <c r="AL273">
        <f>物品!BB29</f>
        <v>0</v>
      </c>
      <c r="AM273">
        <f>物品!BC29</f>
        <v>0</v>
      </c>
      <c r="AN273">
        <f>物品!BD29</f>
        <v>0</v>
      </c>
      <c r="AO273">
        <f>物品!BE29</f>
        <v>0</v>
      </c>
      <c r="AP273">
        <f>物品!BF29</f>
        <v>0</v>
      </c>
      <c r="AQ273">
        <f>物品!BG29</f>
        <v>0</v>
      </c>
      <c r="AR273">
        <f>物品!BH29</f>
        <v>0</v>
      </c>
      <c r="AS273">
        <f>物品!BI29</f>
        <v>0</v>
      </c>
      <c r="AT273" t="str">
        <f t="shared" si="59"/>
        <v>InitUnitAdd('E027',0,0,0,0,0,0,0,0,0,0)</v>
      </c>
      <c r="AU273">
        <f>物品!BJ29</f>
        <v>0</v>
      </c>
      <c r="AV273">
        <f>物品!BK29</f>
        <v>0</v>
      </c>
      <c r="AW273">
        <f>物品!BL29</f>
        <v>0</v>
      </c>
      <c r="AX273">
        <f>物品!BM29</f>
        <v>0</v>
      </c>
      <c r="AY273">
        <f>物品!BN29</f>
        <v>0</v>
      </c>
      <c r="AZ273">
        <f>物品!BO29</f>
        <v>0</v>
      </c>
      <c r="BA273">
        <f>物品!BP29</f>
        <v>0</v>
      </c>
      <c r="BB273">
        <f>物品!BQ29</f>
        <v>0</v>
      </c>
      <c r="BC273">
        <f>物品!BR29</f>
        <v>0</v>
      </c>
      <c r="BD273">
        <f>物品!BS29</f>
        <v>0</v>
      </c>
      <c r="BE273" t="str">
        <f t="shared" si="60"/>
        <v>InitUnitStateTime('E027',0,0,0,0,0,0,0,0,0,0)</v>
      </c>
      <c r="BF273">
        <f>物品!BT29</f>
        <v>0</v>
      </c>
      <c r="BG273">
        <f>物品!BU29</f>
        <v>0</v>
      </c>
      <c r="BH273">
        <f>物品!BV29</f>
        <v>0</v>
      </c>
      <c r="BI273">
        <f>物品!BW29</f>
        <v>0</v>
      </c>
      <c r="BJ273">
        <f>物品!BX29</f>
        <v>0</v>
      </c>
      <c r="BK273">
        <f>物品!BY29</f>
        <v>0</v>
      </c>
      <c r="BL273">
        <f>物品!BZ29</f>
        <v>0</v>
      </c>
      <c r="BM273">
        <f>物品!CA29</f>
        <v>0</v>
      </c>
      <c r="BN273">
        <f>物品!CB29</f>
        <v>0</v>
      </c>
      <c r="BO273">
        <f>物品!CC29</f>
        <v>0</v>
      </c>
      <c r="BP273" t="str">
        <f t="shared" si="61"/>
        <v>InitUnitStateAttack('E027',0,0,0,0,0,0,0,0,0,0)</v>
      </c>
      <c r="BQ273">
        <f>物品!CD29</f>
        <v>0</v>
      </c>
      <c r="BR273">
        <f>物品!CE29</f>
        <v>0</v>
      </c>
      <c r="BS273">
        <f>物品!CF29</f>
        <v>0</v>
      </c>
      <c r="BT273">
        <f>物品!CG29</f>
        <v>0</v>
      </c>
      <c r="BU273">
        <f>物品!CH29</f>
        <v>0</v>
      </c>
      <c r="BV273">
        <f>物品!CI29</f>
        <v>0</v>
      </c>
      <c r="BW273">
        <f>物品!CJ29</f>
        <v>0</v>
      </c>
      <c r="BX273">
        <f>物品!CK29</f>
        <v>0</v>
      </c>
      <c r="BY273">
        <f>物品!CL29</f>
        <v>0</v>
      </c>
      <c r="BZ273">
        <f>物品!CM29</f>
        <v>0</v>
      </c>
      <c r="CA273" t="str">
        <f t="shared" si="62"/>
        <v>InitUnitStateUpUp('E027',0,0,0,0,0,0,0,0,0,0)</v>
      </c>
      <c r="CB273" t="str">
        <f t="shared" si="63"/>
        <v>InitUnitState('E027',420000,0,0,0,0,0,0,0,60,0)</v>
      </c>
      <c r="CC273" t="str">
        <f t="shared" si="64"/>
        <v/>
      </c>
      <c r="CD273" t="str">
        <f t="shared" si="65"/>
        <v>InitUnitMagic('E027',12,0,0,0,0,0,0,0,0,0)</v>
      </c>
      <c r="CE273" t="str">
        <f t="shared" si="66"/>
        <v/>
      </c>
      <c r="CF273" t="str">
        <f t="shared" si="67"/>
        <v/>
      </c>
      <c r="CG273" t="str">
        <f t="shared" si="68"/>
        <v/>
      </c>
      <c r="CH273" t="str">
        <f t="shared" si="69"/>
        <v/>
      </c>
    </row>
    <row r="274" spans="1:86">
      <c r="A274" t="str">
        <f>物品!B30</f>
        <v>E028</v>
      </c>
      <c r="B274">
        <f>物品!A30</f>
        <v>0</v>
      </c>
      <c r="C274">
        <f>物品!V30</f>
        <v>480000</v>
      </c>
      <c r="D274">
        <f>物品!W30</f>
        <v>0</v>
      </c>
      <c r="E274">
        <f>物品!X30</f>
        <v>0</v>
      </c>
      <c r="F274">
        <f>物品!Y30</f>
        <v>0</v>
      </c>
      <c r="G274">
        <f>物品!Z30</f>
        <v>0</v>
      </c>
      <c r="H274">
        <f>物品!AA30</f>
        <v>0</v>
      </c>
      <c r="I274">
        <f>物品!AB30</f>
        <v>0</v>
      </c>
      <c r="J274">
        <f>物品!AC30</f>
        <v>0</v>
      </c>
      <c r="K274">
        <f>物品!AD30</f>
        <v>60</v>
      </c>
      <c r="L274">
        <f>物品!AE30</f>
        <v>0</v>
      </c>
      <c r="M274" t="str">
        <f t="shared" si="56"/>
        <v>InitUnitState('E028',480000,0,0,0,0,0,0,0,60,0)</v>
      </c>
      <c r="N274">
        <f>物品!AF30</f>
        <v>0</v>
      </c>
      <c r="O274">
        <f>物品!AG30</f>
        <v>0</v>
      </c>
      <c r="P274">
        <f>物品!AH30</f>
        <v>0</v>
      </c>
      <c r="Q274">
        <f>物品!AI30</f>
        <v>0</v>
      </c>
      <c r="R274">
        <f>物品!AJ30</f>
        <v>0</v>
      </c>
      <c r="S274">
        <f>物品!AK30</f>
        <v>0</v>
      </c>
      <c r="T274">
        <f>物品!AL30</f>
        <v>0</v>
      </c>
      <c r="U274">
        <f>物品!AM30</f>
        <v>0</v>
      </c>
      <c r="V274">
        <f>物品!AN30</f>
        <v>0</v>
      </c>
      <c r="W274">
        <f>物品!AO30</f>
        <v>0</v>
      </c>
      <c r="X274" t="str">
        <f t="shared" si="57"/>
        <v>InitUnitNormal('E028',0,0,0,0,0,0,0,0,0,0)</v>
      </c>
      <c r="Y274">
        <f>物品!AP30</f>
        <v>12</v>
      </c>
      <c r="Z274">
        <f>物品!AQ30</f>
        <v>0</v>
      </c>
      <c r="AA274">
        <f>物品!AR30</f>
        <v>0</v>
      </c>
      <c r="AB274">
        <f>物品!AS30</f>
        <v>0</v>
      </c>
      <c r="AC274">
        <f>物品!AT30</f>
        <v>0</v>
      </c>
      <c r="AD274">
        <f>物品!AU30</f>
        <v>0</v>
      </c>
      <c r="AE274">
        <f>物品!AV30</f>
        <v>0</v>
      </c>
      <c r="AF274">
        <f>物品!AW30</f>
        <v>0</v>
      </c>
      <c r="AG274">
        <f>物品!AX30</f>
        <v>0</v>
      </c>
      <c r="AH274">
        <f>物品!AY30</f>
        <v>0</v>
      </c>
      <c r="AI274" t="str">
        <f t="shared" si="58"/>
        <v>InitUnitMagic('E028',12,0,0,0,0,0,0,0,0,0)</v>
      </c>
      <c r="AJ274">
        <f>物品!AZ30</f>
        <v>0</v>
      </c>
      <c r="AK274">
        <f>物品!BA30</f>
        <v>0</v>
      </c>
      <c r="AL274">
        <f>物品!BB30</f>
        <v>0</v>
      </c>
      <c r="AM274">
        <f>物品!BC30</f>
        <v>0</v>
      </c>
      <c r="AN274">
        <f>物品!BD30</f>
        <v>0</v>
      </c>
      <c r="AO274">
        <f>物品!BE30</f>
        <v>0</v>
      </c>
      <c r="AP274">
        <f>物品!BF30</f>
        <v>0</v>
      </c>
      <c r="AQ274">
        <f>物品!BG30</f>
        <v>0</v>
      </c>
      <c r="AR274">
        <f>物品!BH30</f>
        <v>0</v>
      </c>
      <c r="AS274">
        <f>物品!BI30</f>
        <v>0</v>
      </c>
      <c r="AT274" t="str">
        <f t="shared" si="59"/>
        <v>InitUnitAdd('E028',0,0,0,0,0,0,0,0,0,0)</v>
      </c>
      <c r="AU274">
        <f>物品!BJ30</f>
        <v>0</v>
      </c>
      <c r="AV274">
        <f>物品!BK30</f>
        <v>0</v>
      </c>
      <c r="AW274">
        <f>物品!BL30</f>
        <v>0</v>
      </c>
      <c r="AX274">
        <f>物品!BM30</f>
        <v>0</v>
      </c>
      <c r="AY274">
        <f>物品!BN30</f>
        <v>0</v>
      </c>
      <c r="AZ274">
        <f>物品!BO30</f>
        <v>0</v>
      </c>
      <c r="BA274">
        <f>物品!BP30</f>
        <v>0</v>
      </c>
      <c r="BB274">
        <f>物品!BQ30</f>
        <v>0</v>
      </c>
      <c r="BC274">
        <f>物品!BR30</f>
        <v>0</v>
      </c>
      <c r="BD274">
        <f>物品!BS30</f>
        <v>0</v>
      </c>
      <c r="BE274" t="str">
        <f t="shared" si="60"/>
        <v>InitUnitStateTime('E028',0,0,0,0,0,0,0,0,0,0)</v>
      </c>
      <c r="BF274">
        <f>物品!BT30</f>
        <v>0</v>
      </c>
      <c r="BG274">
        <f>物品!BU30</f>
        <v>0</v>
      </c>
      <c r="BH274">
        <f>物品!BV30</f>
        <v>0</v>
      </c>
      <c r="BI274">
        <f>物品!BW30</f>
        <v>0</v>
      </c>
      <c r="BJ274">
        <f>物品!BX30</f>
        <v>0</v>
      </c>
      <c r="BK274">
        <f>物品!BY30</f>
        <v>0</v>
      </c>
      <c r="BL274">
        <f>物品!BZ30</f>
        <v>0</v>
      </c>
      <c r="BM274">
        <f>物品!CA30</f>
        <v>0</v>
      </c>
      <c r="BN274">
        <f>物品!CB30</f>
        <v>0</v>
      </c>
      <c r="BO274">
        <f>物品!CC30</f>
        <v>0</v>
      </c>
      <c r="BP274" t="str">
        <f t="shared" si="61"/>
        <v>InitUnitStateAttack('E028',0,0,0,0,0,0,0,0,0,0)</v>
      </c>
      <c r="BQ274">
        <f>物品!CD30</f>
        <v>0</v>
      </c>
      <c r="BR274">
        <f>物品!CE30</f>
        <v>0</v>
      </c>
      <c r="BS274">
        <f>物品!CF30</f>
        <v>0</v>
      </c>
      <c r="BT274">
        <f>物品!CG30</f>
        <v>0</v>
      </c>
      <c r="BU274">
        <f>物品!CH30</f>
        <v>0</v>
      </c>
      <c r="BV274">
        <f>物品!CI30</f>
        <v>0</v>
      </c>
      <c r="BW274">
        <f>物品!CJ30</f>
        <v>0</v>
      </c>
      <c r="BX274">
        <f>物品!CK30</f>
        <v>0</v>
      </c>
      <c r="BY274">
        <f>物品!CL30</f>
        <v>0</v>
      </c>
      <c r="BZ274">
        <f>物品!CM30</f>
        <v>0</v>
      </c>
      <c r="CA274" t="str">
        <f t="shared" si="62"/>
        <v>InitUnitStateUpUp('E028',0,0,0,0,0,0,0,0,0,0)</v>
      </c>
      <c r="CB274" t="str">
        <f t="shared" si="63"/>
        <v>InitUnitState('E028',480000,0,0,0,0,0,0,0,60,0)</v>
      </c>
      <c r="CC274" t="str">
        <f t="shared" si="64"/>
        <v/>
      </c>
      <c r="CD274" t="str">
        <f t="shared" si="65"/>
        <v>InitUnitMagic('E028',12,0,0,0,0,0,0,0,0,0)</v>
      </c>
      <c r="CE274" t="str">
        <f t="shared" si="66"/>
        <v/>
      </c>
      <c r="CF274" t="str">
        <f t="shared" si="67"/>
        <v/>
      </c>
      <c r="CG274" t="str">
        <f t="shared" si="68"/>
        <v/>
      </c>
      <c r="CH274" t="str">
        <f t="shared" si="69"/>
        <v/>
      </c>
    </row>
    <row r="275" spans="1:86">
      <c r="A275" t="str">
        <f>物品!B31</f>
        <v>E029</v>
      </c>
      <c r="B275">
        <f>物品!A31</f>
        <v>0</v>
      </c>
      <c r="C275">
        <f>物品!V31</f>
        <v>540000</v>
      </c>
      <c r="D275">
        <f>物品!W31</f>
        <v>0</v>
      </c>
      <c r="E275">
        <f>物品!X31</f>
        <v>0</v>
      </c>
      <c r="F275">
        <f>物品!Y31</f>
        <v>0</v>
      </c>
      <c r="G275">
        <f>物品!Z31</f>
        <v>0</v>
      </c>
      <c r="H275">
        <f>物品!AA31</f>
        <v>0</v>
      </c>
      <c r="I275">
        <f>物品!AB31</f>
        <v>0</v>
      </c>
      <c r="J275">
        <f>物品!AC31</f>
        <v>0</v>
      </c>
      <c r="K275">
        <f>物品!AD31</f>
        <v>60</v>
      </c>
      <c r="L275">
        <f>物品!AE31</f>
        <v>0</v>
      </c>
      <c r="M275" t="str">
        <f t="shared" si="56"/>
        <v>InitUnitState('E029',540000,0,0,0,0,0,0,0,60,0)</v>
      </c>
      <c r="N275">
        <f>物品!AF31</f>
        <v>0</v>
      </c>
      <c r="O275">
        <f>物品!AG31</f>
        <v>0</v>
      </c>
      <c r="P275">
        <f>物品!AH31</f>
        <v>0</v>
      </c>
      <c r="Q275">
        <f>物品!AI31</f>
        <v>0</v>
      </c>
      <c r="R275">
        <f>物品!AJ31</f>
        <v>0</v>
      </c>
      <c r="S275">
        <f>物品!AK31</f>
        <v>0</v>
      </c>
      <c r="T275">
        <f>物品!AL31</f>
        <v>0</v>
      </c>
      <c r="U275">
        <f>物品!AM31</f>
        <v>0</v>
      </c>
      <c r="V275">
        <f>物品!AN31</f>
        <v>0</v>
      </c>
      <c r="W275">
        <f>物品!AO31</f>
        <v>0</v>
      </c>
      <c r="X275" t="str">
        <f t="shared" si="57"/>
        <v>InitUnitNormal('E029',0,0,0,0,0,0,0,0,0,0)</v>
      </c>
      <c r="Y275">
        <f>物品!AP31</f>
        <v>12</v>
      </c>
      <c r="Z275">
        <f>物品!AQ31</f>
        <v>0</v>
      </c>
      <c r="AA275">
        <f>物品!AR31</f>
        <v>0</v>
      </c>
      <c r="AB275">
        <f>物品!AS31</f>
        <v>0</v>
      </c>
      <c r="AC275">
        <f>物品!AT31</f>
        <v>0</v>
      </c>
      <c r="AD275">
        <f>物品!AU31</f>
        <v>0</v>
      </c>
      <c r="AE275">
        <f>物品!AV31</f>
        <v>0</v>
      </c>
      <c r="AF275">
        <f>物品!AW31</f>
        <v>0</v>
      </c>
      <c r="AG275">
        <f>物品!AX31</f>
        <v>0</v>
      </c>
      <c r="AH275">
        <f>物品!AY31</f>
        <v>0</v>
      </c>
      <c r="AI275" t="str">
        <f t="shared" si="58"/>
        <v>InitUnitMagic('E029',12,0,0,0,0,0,0,0,0,0)</v>
      </c>
      <c r="AJ275">
        <f>物品!AZ31</f>
        <v>0</v>
      </c>
      <c r="AK275">
        <f>物品!BA31</f>
        <v>0</v>
      </c>
      <c r="AL275">
        <f>物品!BB31</f>
        <v>0</v>
      </c>
      <c r="AM275">
        <f>物品!BC31</f>
        <v>0</v>
      </c>
      <c r="AN275">
        <f>物品!BD31</f>
        <v>0</v>
      </c>
      <c r="AO275">
        <f>物品!BE31</f>
        <v>0</v>
      </c>
      <c r="AP275">
        <f>物品!BF31</f>
        <v>0</v>
      </c>
      <c r="AQ275">
        <f>物品!BG31</f>
        <v>0</v>
      </c>
      <c r="AR275">
        <f>物品!BH31</f>
        <v>0</v>
      </c>
      <c r="AS275">
        <f>物品!BI31</f>
        <v>0</v>
      </c>
      <c r="AT275" t="str">
        <f t="shared" si="59"/>
        <v>InitUnitAdd('E029',0,0,0,0,0,0,0,0,0,0)</v>
      </c>
      <c r="AU275">
        <f>物品!BJ31</f>
        <v>0</v>
      </c>
      <c r="AV275">
        <f>物品!BK31</f>
        <v>0</v>
      </c>
      <c r="AW275">
        <f>物品!BL31</f>
        <v>0</v>
      </c>
      <c r="AX275">
        <f>物品!BM31</f>
        <v>0</v>
      </c>
      <c r="AY275">
        <f>物品!BN31</f>
        <v>0</v>
      </c>
      <c r="AZ275">
        <f>物品!BO31</f>
        <v>0</v>
      </c>
      <c r="BA275">
        <f>物品!BP31</f>
        <v>0</v>
      </c>
      <c r="BB275">
        <f>物品!BQ31</f>
        <v>0</v>
      </c>
      <c r="BC275">
        <f>物品!BR31</f>
        <v>0</v>
      </c>
      <c r="BD275">
        <f>物品!BS31</f>
        <v>0</v>
      </c>
      <c r="BE275" t="str">
        <f t="shared" si="60"/>
        <v>InitUnitStateTime('E029',0,0,0,0,0,0,0,0,0,0)</v>
      </c>
      <c r="BF275">
        <f>物品!BT31</f>
        <v>0</v>
      </c>
      <c r="BG275">
        <f>物品!BU31</f>
        <v>0</v>
      </c>
      <c r="BH275">
        <f>物品!BV31</f>
        <v>0</v>
      </c>
      <c r="BI275">
        <f>物品!BW31</f>
        <v>0</v>
      </c>
      <c r="BJ275">
        <f>物品!BX31</f>
        <v>0</v>
      </c>
      <c r="BK275">
        <f>物品!BY31</f>
        <v>0</v>
      </c>
      <c r="BL275">
        <f>物品!BZ31</f>
        <v>0</v>
      </c>
      <c r="BM275">
        <f>物品!CA31</f>
        <v>0</v>
      </c>
      <c r="BN275">
        <f>物品!CB31</f>
        <v>0</v>
      </c>
      <c r="BO275">
        <f>物品!CC31</f>
        <v>0</v>
      </c>
      <c r="BP275" t="str">
        <f t="shared" si="61"/>
        <v>InitUnitStateAttack('E029',0,0,0,0,0,0,0,0,0,0)</v>
      </c>
      <c r="BQ275">
        <f>物品!CD31</f>
        <v>0</v>
      </c>
      <c r="BR275">
        <f>物品!CE31</f>
        <v>0</v>
      </c>
      <c r="BS275">
        <f>物品!CF31</f>
        <v>0</v>
      </c>
      <c r="BT275">
        <f>物品!CG31</f>
        <v>0</v>
      </c>
      <c r="BU275">
        <f>物品!CH31</f>
        <v>0</v>
      </c>
      <c r="BV275">
        <f>物品!CI31</f>
        <v>0</v>
      </c>
      <c r="BW275">
        <f>物品!CJ31</f>
        <v>0</v>
      </c>
      <c r="BX275">
        <f>物品!CK31</f>
        <v>0</v>
      </c>
      <c r="BY275">
        <f>物品!CL31</f>
        <v>0</v>
      </c>
      <c r="BZ275">
        <f>物品!CM31</f>
        <v>0</v>
      </c>
      <c r="CA275" t="str">
        <f t="shared" si="62"/>
        <v>InitUnitStateUpUp('E029',0,0,0,0,0,0,0,0,0,0)</v>
      </c>
      <c r="CB275" t="str">
        <f t="shared" si="63"/>
        <v>InitUnitState('E029',540000,0,0,0,0,0,0,0,60,0)</v>
      </c>
      <c r="CC275" t="str">
        <f t="shared" si="64"/>
        <v/>
      </c>
      <c r="CD275" t="str">
        <f t="shared" si="65"/>
        <v>InitUnitMagic('E029',12,0,0,0,0,0,0,0,0,0)</v>
      </c>
      <c r="CE275" t="str">
        <f t="shared" si="66"/>
        <v/>
      </c>
      <c r="CF275" t="str">
        <f t="shared" si="67"/>
        <v/>
      </c>
      <c r="CG275" t="str">
        <f t="shared" si="68"/>
        <v/>
      </c>
      <c r="CH275" t="str">
        <f t="shared" si="69"/>
        <v/>
      </c>
    </row>
    <row r="276" spans="1:86">
      <c r="A276" t="str">
        <f>物品!B37</f>
        <v>E035</v>
      </c>
      <c r="B276">
        <f>物品!A37</f>
        <v>0</v>
      </c>
      <c r="C276">
        <f>物品!V37</f>
        <v>760000</v>
      </c>
      <c r="D276">
        <f>物品!W37</f>
        <v>0</v>
      </c>
      <c r="E276">
        <f>物品!X37</f>
        <v>0</v>
      </c>
      <c r="F276">
        <f>物品!Y37</f>
        <v>0</v>
      </c>
      <c r="G276">
        <f>物品!Z37</f>
        <v>0</v>
      </c>
      <c r="H276">
        <f>物品!AA37</f>
        <v>0</v>
      </c>
      <c r="I276">
        <f>物品!AB37</f>
        <v>0</v>
      </c>
      <c r="J276">
        <f>物品!AC37</f>
        <v>0</v>
      </c>
      <c r="K276">
        <f>物品!AD37</f>
        <v>70</v>
      </c>
      <c r="L276">
        <f>物品!AE37</f>
        <v>0</v>
      </c>
      <c r="M276" t="str">
        <f t="shared" si="56"/>
        <v>InitUnitState('E035',760000,0,0,0,0,0,0,0,70,0)</v>
      </c>
      <c r="N276">
        <f>物品!AF37</f>
        <v>0</v>
      </c>
      <c r="O276">
        <f>物品!AG37</f>
        <v>0</v>
      </c>
      <c r="P276">
        <f>物品!AH37</f>
        <v>0</v>
      </c>
      <c r="Q276">
        <f>物品!AI37</f>
        <v>0</v>
      </c>
      <c r="R276">
        <f>物品!AJ37</f>
        <v>0</v>
      </c>
      <c r="S276">
        <f>物品!AK37</f>
        <v>0</v>
      </c>
      <c r="T276">
        <f>物品!AL37</f>
        <v>0</v>
      </c>
      <c r="U276">
        <f>物品!AM37</f>
        <v>0</v>
      </c>
      <c r="V276">
        <f>物品!AN37</f>
        <v>0</v>
      </c>
      <c r="W276">
        <f>物品!AO37</f>
        <v>0</v>
      </c>
      <c r="X276" t="str">
        <f t="shared" si="57"/>
        <v>InitUnitNormal('E035',0,0,0,0,0,0,0,0,0,0)</v>
      </c>
      <c r="Y276">
        <f>物品!AP37</f>
        <v>12</v>
      </c>
      <c r="Z276">
        <f>物品!AQ37</f>
        <v>0</v>
      </c>
      <c r="AA276">
        <f>物品!AR37</f>
        <v>0</v>
      </c>
      <c r="AB276">
        <f>物品!AS37</f>
        <v>0</v>
      </c>
      <c r="AC276">
        <f>物品!AT37</f>
        <v>0</v>
      </c>
      <c r="AD276">
        <f>物品!AU37</f>
        <v>0</v>
      </c>
      <c r="AE276">
        <f>物品!AV37</f>
        <v>0</v>
      </c>
      <c r="AF276">
        <f>物品!AW37</f>
        <v>0</v>
      </c>
      <c r="AG276">
        <f>物品!AX37</f>
        <v>0</v>
      </c>
      <c r="AH276">
        <f>物品!AY37</f>
        <v>0</v>
      </c>
      <c r="AI276" t="str">
        <f t="shared" si="58"/>
        <v>InitUnitMagic('E035',12,0,0,0,0,0,0,0,0,0)</v>
      </c>
      <c r="AJ276">
        <f>物品!AZ37</f>
        <v>0</v>
      </c>
      <c r="AK276">
        <f>物品!BA37</f>
        <v>0</v>
      </c>
      <c r="AL276">
        <f>物品!BB37</f>
        <v>0</v>
      </c>
      <c r="AM276">
        <f>物品!BC37</f>
        <v>0</v>
      </c>
      <c r="AN276">
        <f>物品!BD37</f>
        <v>0</v>
      </c>
      <c r="AO276">
        <f>物品!BE37</f>
        <v>0</v>
      </c>
      <c r="AP276">
        <f>物品!BF37</f>
        <v>0</v>
      </c>
      <c r="AQ276">
        <f>物品!BG37</f>
        <v>0</v>
      </c>
      <c r="AR276">
        <f>物品!BH37</f>
        <v>0</v>
      </c>
      <c r="AS276">
        <f>物品!BI37</f>
        <v>0</v>
      </c>
      <c r="AT276" t="str">
        <f t="shared" si="59"/>
        <v>InitUnitAdd('E035',0,0,0,0,0,0,0,0,0,0)</v>
      </c>
      <c r="AU276">
        <f>物品!BJ37</f>
        <v>0</v>
      </c>
      <c r="AV276">
        <f>物品!BK37</f>
        <v>0</v>
      </c>
      <c r="AW276">
        <f>物品!BL37</f>
        <v>0</v>
      </c>
      <c r="AX276">
        <f>物品!BM37</f>
        <v>0</v>
      </c>
      <c r="AY276">
        <f>物品!BN37</f>
        <v>0</v>
      </c>
      <c r="AZ276">
        <f>物品!BO37</f>
        <v>0</v>
      </c>
      <c r="BA276">
        <f>物品!BP37</f>
        <v>0</v>
      </c>
      <c r="BB276">
        <f>物品!BQ37</f>
        <v>0</v>
      </c>
      <c r="BC276">
        <f>物品!BR37</f>
        <v>0</v>
      </c>
      <c r="BD276">
        <f>物品!BS37</f>
        <v>0</v>
      </c>
      <c r="BE276" t="str">
        <f t="shared" si="60"/>
        <v>InitUnitStateTime('E035',0,0,0,0,0,0,0,0,0,0)</v>
      </c>
      <c r="BF276">
        <f>物品!BT37</f>
        <v>0</v>
      </c>
      <c r="BG276">
        <f>物品!BU37</f>
        <v>0</v>
      </c>
      <c r="BH276">
        <f>物品!BV37</f>
        <v>0</v>
      </c>
      <c r="BI276">
        <f>物品!BW37</f>
        <v>0</v>
      </c>
      <c r="BJ276">
        <f>物品!BX37</f>
        <v>0</v>
      </c>
      <c r="BK276">
        <f>物品!BY37</f>
        <v>0</v>
      </c>
      <c r="BL276">
        <f>物品!BZ37</f>
        <v>0</v>
      </c>
      <c r="BM276">
        <f>物品!CA37</f>
        <v>0</v>
      </c>
      <c r="BN276">
        <f>物品!CB37</f>
        <v>0</v>
      </c>
      <c r="BO276">
        <f>物品!CC37</f>
        <v>0</v>
      </c>
      <c r="BP276" t="str">
        <f t="shared" si="61"/>
        <v>InitUnitStateAttack('E035',0,0,0,0,0,0,0,0,0,0)</v>
      </c>
      <c r="BQ276">
        <f>物品!CD37</f>
        <v>0</v>
      </c>
      <c r="BR276">
        <f>物品!CE37</f>
        <v>0</v>
      </c>
      <c r="BS276">
        <f>物品!CF37</f>
        <v>0</v>
      </c>
      <c r="BT276">
        <f>物品!CG37</f>
        <v>0</v>
      </c>
      <c r="BU276">
        <f>物品!CH37</f>
        <v>0</v>
      </c>
      <c r="BV276">
        <f>物品!CI37</f>
        <v>0</v>
      </c>
      <c r="BW276">
        <f>物品!CJ37</f>
        <v>0</v>
      </c>
      <c r="BX276">
        <f>物品!CK37</f>
        <v>0</v>
      </c>
      <c r="BY276">
        <f>物品!CL37</f>
        <v>0</v>
      </c>
      <c r="BZ276">
        <f>物品!CM37</f>
        <v>0</v>
      </c>
      <c r="CA276" t="str">
        <f t="shared" si="62"/>
        <v>InitUnitStateUpUp('E035',0,0,0,0,0,0,0,0,0,0)</v>
      </c>
      <c r="CB276" t="str">
        <f t="shared" si="63"/>
        <v>InitUnitState('E035',760000,0,0,0,0,0,0,0,70,0)</v>
      </c>
      <c r="CC276" t="str">
        <f t="shared" si="64"/>
        <v/>
      </c>
      <c r="CD276" t="str">
        <f t="shared" si="65"/>
        <v>InitUnitMagic('E035',12,0,0,0,0,0,0,0,0,0)</v>
      </c>
      <c r="CE276" t="str">
        <f t="shared" si="66"/>
        <v/>
      </c>
      <c r="CF276" t="str">
        <f t="shared" si="67"/>
        <v/>
      </c>
      <c r="CG276" t="str">
        <f t="shared" si="68"/>
        <v/>
      </c>
      <c r="CH276" t="str">
        <f t="shared" si="69"/>
        <v/>
      </c>
    </row>
    <row r="277" spans="1:86">
      <c r="A277" t="str">
        <f>物品!B38</f>
        <v>E101</v>
      </c>
      <c r="B277">
        <f>物品!A38</f>
        <v>0</v>
      </c>
      <c r="C277">
        <f>物品!V38</f>
        <v>250</v>
      </c>
      <c r="D277">
        <f>物品!W38</f>
        <v>1000</v>
      </c>
      <c r="E277">
        <f>物品!X38</f>
        <v>0</v>
      </c>
      <c r="F277">
        <f>物品!Y38</f>
        <v>0</v>
      </c>
      <c r="G277">
        <f>物品!Z38</f>
        <v>5000</v>
      </c>
      <c r="H277">
        <f>物品!AA38</f>
        <v>0</v>
      </c>
      <c r="I277">
        <f>物品!AB38</f>
        <v>0</v>
      </c>
      <c r="J277">
        <f>物品!AC38</f>
        <v>0</v>
      </c>
      <c r="K277">
        <f>物品!AD38</f>
        <v>0</v>
      </c>
      <c r="L277">
        <f>物品!AE38</f>
        <v>0</v>
      </c>
      <c r="M277" t="str">
        <f t="shared" si="56"/>
        <v>InitUnitState('E101',250,1000,0,0,5000,0,0,0,0,0)</v>
      </c>
      <c r="N277">
        <f>物品!AF38</f>
        <v>0</v>
      </c>
      <c r="O277">
        <f>物品!AG38</f>
        <v>0</v>
      </c>
      <c r="P277">
        <f>物品!AH38</f>
        <v>0</v>
      </c>
      <c r="Q277">
        <f>物品!AI38</f>
        <v>0</v>
      </c>
      <c r="R277">
        <f>物品!AJ38</f>
        <v>0</v>
      </c>
      <c r="S277">
        <f>物品!AK38</f>
        <v>0</v>
      </c>
      <c r="T277">
        <f>物品!AL38</f>
        <v>0</v>
      </c>
      <c r="U277">
        <f>物品!AM38</f>
        <v>0</v>
      </c>
      <c r="V277">
        <f>物品!AN38</f>
        <v>0</v>
      </c>
      <c r="W277">
        <f>物品!AO38</f>
        <v>0</v>
      </c>
      <c r="X277" t="str">
        <f t="shared" si="57"/>
        <v>InitUnitNormal('E101',0,0,0,0,0,0,0,0,0,0)</v>
      </c>
      <c r="Y277">
        <f>物品!AP38</f>
        <v>0</v>
      </c>
      <c r="Z277">
        <f>物品!AQ38</f>
        <v>0</v>
      </c>
      <c r="AA277">
        <f>物品!AR38</f>
        <v>0</v>
      </c>
      <c r="AB277">
        <f>物品!AS38</f>
        <v>0</v>
      </c>
      <c r="AC277">
        <f>物品!AT38</f>
        <v>0</v>
      </c>
      <c r="AD277">
        <f>物品!AU38</f>
        <v>0</v>
      </c>
      <c r="AE277">
        <f>物品!AV38</f>
        <v>0</v>
      </c>
      <c r="AF277">
        <f>物品!AW38</f>
        <v>0</v>
      </c>
      <c r="AG277">
        <f>物品!AX38</f>
        <v>0</v>
      </c>
      <c r="AH277">
        <f>物品!AY38</f>
        <v>0</v>
      </c>
      <c r="AI277" t="str">
        <f t="shared" si="58"/>
        <v>InitUnitMagic('E101',0,0,0,0,0,0,0,0,0,0)</v>
      </c>
      <c r="AJ277">
        <f>物品!AZ38</f>
        <v>0</v>
      </c>
      <c r="AK277">
        <f>物品!BA38</f>
        <v>0</v>
      </c>
      <c r="AL277">
        <f>物品!BB38</f>
        <v>0</v>
      </c>
      <c r="AM277">
        <f>物品!BC38</f>
        <v>0</v>
      </c>
      <c r="AN277">
        <f>物品!BD38</f>
        <v>0</v>
      </c>
      <c r="AO277">
        <f>物品!BE38</f>
        <v>0</v>
      </c>
      <c r="AP277">
        <f>物品!BF38</f>
        <v>0</v>
      </c>
      <c r="AQ277">
        <f>物品!BG38</f>
        <v>0</v>
      </c>
      <c r="AR277">
        <f>物品!BH38</f>
        <v>0</v>
      </c>
      <c r="AS277">
        <f>物品!BI38</f>
        <v>0</v>
      </c>
      <c r="AT277" t="str">
        <f t="shared" si="59"/>
        <v>InitUnitAdd('E101',0,0,0,0,0,0,0,0,0,0)</v>
      </c>
      <c r="AU277">
        <f>物品!BJ38</f>
        <v>0</v>
      </c>
      <c r="AV277">
        <f>物品!BK38</f>
        <v>0</v>
      </c>
      <c r="AW277">
        <f>物品!BL38</f>
        <v>0</v>
      </c>
      <c r="AX277">
        <f>物品!BM38</f>
        <v>0</v>
      </c>
      <c r="AY277">
        <f>物品!BN38</f>
        <v>0</v>
      </c>
      <c r="AZ277">
        <f>物品!BO38</f>
        <v>0</v>
      </c>
      <c r="BA277">
        <f>物品!BP38</f>
        <v>0</v>
      </c>
      <c r="BB277">
        <f>物品!BQ38</f>
        <v>0</v>
      </c>
      <c r="BC277">
        <f>物品!BR38</f>
        <v>0</v>
      </c>
      <c r="BD277">
        <f>物品!BS38</f>
        <v>0</v>
      </c>
      <c r="BE277" t="str">
        <f t="shared" si="60"/>
        <v>InitUnitStateTime('E101',0,0,0,0,0,0,0,0,0,0)</v>
      </c>
      <c r="BF277">
        <f>物品!BT38</f>
        <v>0</v>
      </c>
      <c r="BG277">
        <f>物品!BU38</f>
        <v>0</v>
      </c>
      <c r="BH277">
        <f>物品!BV38</f>
        <v>0</v>
      </c>
      <c r="BI277">
        <f>物品!BW38</f>
        <v>0</v>
      </c>
      <c r="BJ277">
        <f>物品!BX38</f>
        <v>0</v>
      </c>
      <c r="BK277">
        <f>物品!BY38</f>
        <v>0</v>
      </c>
      <c r="BL277">
        <f>物品!BZ38</f>
        <v>0</v>
      </c>
      <c r="BM277">
        <f>物品!CA38</f>
        <v>0</v>
      </c>
      <c r="BN277">
        <f>物品!CB38</f>
        <v>0</v>
      </c>
      <c r="BO277">
        <f>物品!CC38</f>
        <v>0</v>
      </c>
      <c r="BP277" t="str">
        <f t="shared" si="61"/>
        <v>InitUnitStateAttack('E101',0,0,0,0,0,0,0,0,0,0)</v>
      </c>
      <c r="BQ277">
        <f>物品!CD38</f>
        <v>0</v>
      </c>
      <c r="BR277">
        <f>物品!CE38</f>
        <v>0</v>
      </c>
      <c r="BS277">
        <f>物品!CF38</f>
        <v>0</v>
      </c>
      <c r="BT277">
        <f>物品!CG38</f>
        <v>0</v>
      </c>
      <c r="BU277">
        <f>物品!CH38</f>
        <v>0</v>
      </c>
      <c r="BV277">
        <f>物品!CI38</f>
        <v>0</v>
      </c>
      <c r="BW277">
        <f>物品!CJ38</f>
        <v>0</v>
      </c>
      <c r="BX277">
        <f>物品!CK38</f>
        <v>0</v>
      </c>
      <c r="BY277">
        <f>物品!CL38</f>
        <v>0</v>
      </c>
      <c r="BZ277">
        <f>物品!CM38</f>
        <v>0</v>
      </c>
      <c r="CA277" t="str">
        <f t="shared" si="62"/>
        <v>InitUnitStateUpUp('E101',0,0,0,0,0,0,0,0,0,0)</v>
      </c>
      <c r="CB277" t="str">
        <f t="shared" si="63"/>
        <v>InitUnitState('E101',250,1000,0,0,5000,0,0,0,0,0)</v>
      </c>
      <c r="CC277" t="str">
        <f t="shared" si="64"/>
        <v/>
      </c>
      <c r="CD277" t="str">
        <f t="shared" si="65"/>
        <v/>
      </c>
      <c r="CE277" t="str">
        <f t="shared" si="66"/>
        <v/>
      </c>
      <c r="CF277" t="str">
        <f t="shared" si="67"/>
        <v/>
      </c>
      <c r="CG277" t="str">
        <f t="shared" si="68"/>
        <v/>
      </c>
      <c r="CH277" t="str">
        <f t="shared" si="69"/>
        <v/>
      </c>
    </row>
    <row r="278" spans="1:86">
      <c r="A278" t="str">
        <f>物品!B39</f>
        <v>E102</v>
      </c>
      <c r="B278">
        <f>物品!A39</f>
        <v>0</v>
      </c>
      <c r="C278">
        <f>物品!V39</f>
        <v>500</v>
      </c>
      <c r="D278">
        <f>物品!W39</f>
        <v>2000</v>
      </c>
      <c r="E278">
        <f>物品!X39</f>
        <v>0</v>
      </c>
      <c r="F278">
        <f>物品!Y39</f>
        <v>0</v>
      </c>
      <c r="G278">
        <f>物品!Z39</f>
        <v>10000</v>
      </c>
      <c r="H278">
        <f>物品!AA39</f>
        <v>0</v>
      </c>
      <c r="I278">
        <f>物品!AB39</f>
        <v>0</v>
      </c>
      <c r="J278">
        <f>物品!AC39</f>
        <v>0</v>
      </c>
      <c r="K278">
        <f>物品!AD39</f>
        <v>0</v>
      </c>
      <c r="L278">
        <f>物品!AE39</f>
        <v>0</v>
      </c>
      <c r="M278" t="str">
        <f t="shared" si="56"/>
        <v>InitUnitState('E102',500,2000,0,0,10000,0,0,0,0,0)</v>
      </c>
      <c r="N278">
        <f>物品!AF39</f>
        <v>0</v>
      </c>
      <c r="O278">
        <f>物品!AG39</f>
        <v>0</v>
      </c>
      <c r="P278">
        <f>物品!AH39</f>
        <v>0</v>
      </c>
      <c r="Q278">
        <f>物品!AI39</f>
        <v>0</v>
      </c>
      <c r="R278">
        <f>物品!AJ39</f>
        <v>0</v>
      </c>
      <c r="S278">
        <f>物品!AK39</f>
        <v>0</v>
      </c>
      <c r="T278">
        <f>物品!AL39</f>
        <v>0</v>
      </c>
      <c r="U278">
        <f>物品!AM39</f>
        <v>0</v>
      </c>
      <c r="V278">
        <f>物品!AN39</f>
        <v>0</v>
      </c>
      <c r="W278">
        <f>物品!AO39</f>
        <v>0</v>
      </c>
      <c r="X278" t="str">
        <f t="shared" si="57"/>
        <v>InitUnitNormal('E102',0,0,0,0,0,0,0,0,0,0)</v>
      </c>
      <c r="Y278">
        <f>物品!AP39</f>
        <v>0</v>
      </c>
      <c r="Z278">
        <f>物品!AQ39</f>
        <v>0</v>
      </c>
      <c r="AA278">
        <f>物品!AR39</f>
        <v>0</v>
      </c>
      <c r="AB278">
        <f>物品!AS39</f>
        <v>0</v>
      </c>
      <c r="AC278">
        <f>物品!AT39</f>
        <v>0</v>
      </c>
      <c r="AD278">
        <f>物品!AU39</f>
        <v>0</v>
      </c>
      <c r="AE278">
        <f>物品!AV39</f>
        <v>0</v>
      </c>
      <c r="AF278">
        <f>物品!AW39</f>
        <v>0</v>
      </c>
      <c r="AG278">
        <f>物品!AX39</f>
        <v>0</v>
      </c>
      <c r="AH278">
        <f>物品!AY39</f>
        <v>0</v>
      </c>
      <c r="AI278" t="str">
        <f t="shared" si="58"/>
        <v>InitUnitMagic('E102',0,0,0,0,0,0,0,0,0,0)</v>
      </c>
      <c r="AJ278">
        <f>物品!AZ39</f>
        <v>0</v>
      </c>
      <c r="AK278">
        <f>物品!BA39</f>
        <v>0</v>
      </c>
      <c r="AL278">
        <f>物品!BB39</f>
        <v>0</v>
      </c>
      <c r="AM278">
        <f>物品!BC39</f>
        <v>0</v>
      </c>
      <c r="AN278">
        <f>物品!BD39</f>
        <v>0</v>
      </c>
      <c r="AO278">
        <f>物品!BE39</f>
        <v>0</v>
      </c>
      <c r="AP278">
        <f>物品!BF39</f>
        <v>0</v>
      </c>
      <c r="AQ278">
        <f>物品!BG39</f>
        <v>0</v>
      </c>
      <c r="AR278">
        <f>物品!BH39</f>
        <v>0</v>
      </c>
      <c r="AS278">
        <f>物品!BI39</f>
        <v>0</v>
      </c>
      <c r="AT278" t="str">
        <f t="shared" si="59"/>
        <v>InitUnitAdd('E102',0,0,0,0,0,0,0,0,0,0)</v>
      </c>
      <c r="AU278">
        <f>物品!BJ39</f>
        <v>0</v>
      </c>
      <c r="AV278">
        <f>物品!BK39</f>
        <v>0</v>
      </c>
      <c r="AW278">
        <f>物品!BL39</f>
        <v>0</v>
      </c>
      <c r="AX278">
        <f>物品!BM39</f>
        <v>0</v>
      </c>
      <c r="AY278">
        <f>物品!BN39</f>
        <v>0</v>
      </c>
      <c r="AZ278">
        <f>物品!BO39</f>
        <v>0</v>
      </c>
      <c r="BA278">
        <f>物品!BP39</f>
        <v>0</v>
      </c>
      <c r="BB278">
        <f>物品!BQ39</f>
        <v>0</v>
      </c>
      <c r="BC278">
        <f>物品!BR39</f>
        <v>0</v>
      </c>
      <c r="BD278">
        <f>物品!BS39</f>
        <v>0</v>
      </c>
      <c r="BE278" t="str">
        <f t="shared" si="60"/>
        <v>InitUnitStateTime('E102',0,0,0,0,0,0,0,0,0,0)</v>
      </c>
      <c r="BF278">
        <f>物品!BT39</f>
        <v>0</v>
      </c>
      <c r="BG278">
        <f>物品!BU39</f>
        <v>0</v>
      </c>
      <c r="BH278">
        <f>物品!BV39</f>
        <v>0</v>
      </c>
      <c r="BI278">
        <f>物品!BW39</f>
        <v>0</v>
      </c>
      <c r="BJ278">
        <f>物品!BX39</f>
        <v>0</v>
      </c>
      <c r="BK278">
        <f>物品!BY39</f>
        <v>0</v>
      </c>
      <c r="BL278">
        <f>物品!BZ39</f>
        <v>0</v>
      </c>
      <c r="BM278">
        <f>物品!CA39</f>
        <v>0</v>
      </c>
      <c r="BN278">
        <f>物品!CB39</f>
        <v>0</v>
      </c>
      <c r="BO278">
        <f>物品!CC39</f>
        <v>0</v>
      </c>
      <c r="BP278" t="str">
        <f t="shared" si="61"/>
        <v>InitUnitStateAttack('E102',0,0,0,0,0,0,0,0,0,0)</v>
      </c>
      <c r="BQ278">
        <f>物品!CD39</f>
        <v>0</v>
      </c>
      <c r="BR278">
        <f>物品!CE39</f>
        <v>0</v>
      </c>
      <c r="BS278">
        <f>物品!CF39</f>
        <v>0</v>
      </c>
      <c r="BT278">
        <f>物品!CG39</f>
        <v>0</v>
      </c>
      <c r="BU278">
        <f>物品!CH39</f>
        <v>0</v>
      </c>
      <c r="BV278">
        <f>物品!CI39</f>
        <v>0</v>
      </c>
      <c r="BW278">
        <f>物品!CJ39</f>
        <v>0</v>
      </c>
      <c r="BX278">
        <f>物品!CK39</f>
        <v>0</v>
      </c>
      <c r="BY278">
        <f>物品!CL39</f>
        <v>0</v>
      </c>
      <c r="BZ278">
        <f>物品!CM39</f>
        <v>0</v>
      </c>
      <c r="CA278" t="str">
        <f t="shared" si="62"/>
        <v>InitUnitStateUpUp('E102',0,0,0,0,0,0,0,0,0,0)</v>
      </c>
      <c r="CB278" t="str">
        <f t="shared" si="63"/>
        <v>InitUnitState('E102',500,2000,0,0,10000,0,0,0,0,0)</v>
      </c>
      <c r="CC278" t="str">
        <f t="shared" si="64"/>
        <v/>
      </c>
      <c r="CD278" t="str">
        <f t="shared" si="65"/>
        <v/>
      </c>
      <c r="CE278" t="str">
        <f t="shared" si="66"/>
        <v/>
      </c>
      <c r="CF278" t="str">
        <f t="shared" si="67"/>
        <v/>
      </c>
      <c r="CG278" t="str">
        <f t="shared" si="68"/>
        <v/>
      </c>
      <c r="CH278" t="str">
        <f t="shared" si="69"/>
        <v/>
      </c>
    </row>
    <row r="279" spans="1:86">
      <c r="A279" t="str">
        <f>物品!B40</f>
        <v>E103</v>
      </c>
      <c r="B279">
        <f>物品!A40</f>
        <v>0</v>
      </c>
      <c r="C279">
        <f>物品!V40</f>
        <v>750</v>
      </c>
      <c r="D279">
        <f>物品!W40</f>
        <v>3000</v>
      </c>
      <c r="E279">
        <f>物品!X40</f>
        <v>0</v>
      </c>
      <c r="F279">
        <f>物品!Y40</f>
        <v>0</v>
      </c>
      <c r="G279">
        <f>物品!Z40</f>
        <v>15000</v>
      </c>
      <c r="H279">
        <f>物品!AA40</f>
        <v>0</v>
      </c>
      <c r="I279">
        <f>物品!AB40</f>
        <v>0</v>
      </c>
      <c r="J279">
        <f>物品!AC40</f>
        <v>0</v>
      </c>
      <c r="K279">
        <f>物品!AD40</f>
        <v>0</v>
      </c>
      <c r="L279">
        <f>物品!AE40</f>
        <v>0</v>
      </c>
      <c r="M279" t="str">
        <f t="shared" si="56"/>
        <v>InitUnitState('E103',750,3000,0,0,15000,0,0,0,0,0)</v>
      </c>
      <c r="N279">
        <f>物品!AF40</f>
        <v>0</v>
      </c>
      <c r="O279">
        <f>物品!AG40</f>
        <v>0</v>
      </c>
      <c r="P279">
        <f>物品!AH40</f>
        <v>0</v>
      </c>
      <c r="Q279">
        <f>物品!AI40</f>
        <v>0</v>
      </c>
      <c r="R279">
        <f>物品!AJ40</f>
        <v>0</v>
      </c>
      <c r="S279">
        <f>物品!AK40</f>
        <v>0</v>
      </c>
      <c r="T279">
        <f>物品!AL40</f>
        <v>0</v>
      </c>
      <c r="U279">
        <f>物品!AM40</f>
        <v>0</v>
      </c>
      <c r="V279">
        <f>物品!AN40</f>
        <v>0</v>
      </c>
      <c r="W279">
        <f>物品!AO40</f>
        <v>0</v>
      </c>
      <c r="X279" t="str">
        <f t="shared" si="57"/>
        <v>InitUnitNormal('E103',0,0,0,0,0,0,0,0,0,0)</v>
      </c>
      <c r="Y279">
        <f>物品!AP40</f>
        <v>0</v>
      </c>
      <c r="Z279">
        <f>物品!AQ40</f>
        <v>0</v>
      </c>
      <c r="AA279">
        <f>物品!AR40</f>
        <v>0</v>
      </c>
      <c r="AB279">
        <f>物品!AS40</f>
        <v>0</v>
      </c>
      <c r="AC279">
        <f>物品!AT40</f>
        <v>0</v>
      </c>
      <c r="AD279">
        <f>物品!AU40</f>
        <v>0</v>
      </c>
      <c r="AE279">
        <f>物品!AV40</f>
        <v>0</v>
      </c>
      <c r="AF279">
        <f>物品!AW40</f>
        <v>0</v>
      </c>
      <c r="AG279">
        <f>物品!AX40</f>
        <v>0</v>
      </c>
      <c r="AH279">
        <f>物品!AY40</f>
        <v>0</v>
      </c>
      <c r="AI279" t="str">
        <f t="shared" si="58"/>
        <v>InitUnitMagic('E103',0,0,0,0,0,0,0,0,0,0)</v>
      </c>
      <c r="AJ279">
        <f>物品!AZ40</f>
        <v>0</v>
      </c>
      <c r="AK279">
        <f>物品!BA40</f>
        <v>0</v>
      </c>
      <c r="AL279">
        <f>物品!BB40</f>
        <v>0</v>
      </c>
      <c r="AM279">
        <f>物品!BC40</f>
        <v>0</v>
      </c>
      <c r="AN279">
        <f>物品!BD40</f>
        <v>0</v>
      </c>
      <c r="AO279">
        <f>物品!BE40</f>
        <v>0</v>
      </c>
      <c r="AP279">
        <f>物品!BF40</f>
        <v>0</v>
      </c>
      <c r="AQ279">
        <f>物品!BG40</f>
        <v>0</v>
      </c>
      <c r="AR279">
        <f>物品!BH40</f>
        <v>0</v>
      </c>
      <c r="AS279">
        <f>物品!BI40</f>
        <v>0</v>
      </c>
      <c r="AT279" t="str">
        <f t="shared" si="59"/>
        <v>InitUnitAdd('E103',0,0,0,0,0,0,0,0,0,0)</v>
      </c>
      <c r="AU279">
        <f>物品!BJ40</f>
        <v>0</v>
      </c>
      <c r="AV279">
        <f>物品!BK40</f>
        <v>0</v>
      </c>
      <c r="AW279">
        <f>物品!BL40</f>
        <v>0</v>
      </c>
      <c r="AX279">
        <f>物品!BM40</f>
        <v>0</v>
      </c>
      <c r="AY279">
        <f>物品!BN40</f>
        <v>0</v>
      </c>
      <c r="AZ279">
        <f>物品!BO40</f>
        <v>0</v>
      </c>
      <c r="BA279">
        <f>物品!BP40</f>
        <v>0</v>
      </c>
      <c r="BB279">
        <f>物品!BQ40</f>
        <v>0</v>
      </c>
      <c r="BC279">
        <f>物品!BR40</f>
        <v>0</v>
      </c>
      <c r="BD279">
        <f>物品!BS40</f>
        <v>0</v>
      </c>
      <c r="BE279" t="str">
        <f t="shared" si="60"/>
        <v>InitUnitStateTime('E103',0,0,0,0,0,0,0,0,0,0)</v>
      </c>
      <c r="BF279">
        <f>物品!BT40</f>
        <v>0</v>
      </c>
      <c r="BG279">
        <f>物品!BU40</f>
        <v>0</v>
      </c>
      <c r="BH279">
        <f>物品!BV40</f>
        <v>0</v>
      </c>
      <c r="BI279">
        <f>物品!BW40</f>
        <v>0</v>
      </c>
      <c r="BJ279">
        <f>物品!BX40</f>
        <v>0</v>
      </c>
      <c r="BK279">
        <f>物品!BY40</f>
        <v>0</v>
      </c>
      <c r="BL279">
        <f>物品!BZ40</f>
        <v>0</v>
      </c>
      <c r="BM279">
        <f>物品!CA40</f>
        <v>0</v>
      </c>
      <c r="BN279">
        <f>物品!CB40</f>
        <v>0</v>
      </c>
      <c r="BO279">
        <f>物品!CC40</f>
        <v>0</v>
      </c>
      <c r="BP279" t="str">
        <f t="shared" si="61"/>
        <v>InitUnitStateAttack('E103',0,0,0,0,0,0,0,0,0,0)</v>
      </c>
      <c r="BQ279">
        <f>物品!CD40</f>
        <v>0</v>
      </c>
      <c r="BR279">
        <f>物品!CE40</f>
        <v>0</v>
      </c>
      <c r="BS279">
        <f>物品!CF40</f>
        <v>0</v>
      </c>
      <c r="BT279">
        <f>物品!CG40</f>
        <v>0</v>
      </c>
      <c r="BU279">
        <f>物品!CH40</f>
        <v>0</v>
      </c>
      <c r="BV279">
        <f>物品!CI40</f>
        <v>0</v>
      </c>
      <c r="BW279">
        <f>物品!CJ40</f>
        <v>0</v>
      </c>
      <c r="BX279">
        <f>物品!CK40</f>
        <v>0</v>
      </c>
      <c r="BY279">
        <f>物品!CL40</f>
        <v>0</v>
      </c>
      <c r="BZ279">
        <f>物品!CM40</f>
        <v>0</v>
      </c>
      <c r="CA279" t="str">
        <f t="shared" si="62"/>
        <v>InitUnitStateUpUp('E103',0,0,0,0,0,0,0,0,0,0)</v>
      </c>
      <c r="CB279" t="str">
        <f t="shared" si="63"/>
        <v>InitUnitState('E103',750,3000,0,0,15000,0,0,0,0,0)</v>
      </c>
      <c r="CC279" t="str">
        <f t="shared" si="64"/>
        <v/>
      </c>
      <c r="CD279" t="str">
        <f t="shared" si="65"/>
        <v/>
      </c>
      <c r="CE279" t="str">
        <f t="shared" si="66"/>
        <v/>
      </c>
      <c r="CF279" t="str">
        <f t="shared" si="67"/>
        <v/>
      </c>
      <c r="CG279" t="str">
        <f t="shared" si="68"/>
        <v/>
      </c>
      <c r="CH279" t="str">
        <f t="shared" si="69"/>
        <v/>
      </c>
    </row>
    <row r="280" spans="1:86">
      <c r="A280" t="str">
        <f>物品!B41</f>
        <v>E104</v>
      </c>
      <c r="B280">
        <f>物品!A41</f>
        <v>0</v>
      </c>
      <c r="C280">
        <f>物品!V41</f>
        <v>1000</v>
      </c>
      <c r="D280">
        <f>物品!W41</f>
        <v>4000</v>
      </c>
      <c r="E280">
        <f>物品!X41</f>
        <v>0</v>
      </c>
      <c r="F280">
        <f>物品!Y41</f>
        <v>0</v>
      </c>
      <c r="G280">
        <f>物品!Z41</f>
        <v>20000</v>
      </c>
      <c r="H280">
        <f>物品!AA41</f>
        <v>0</v>
      </c>
      <c r="I280">
        <f>物品!AB41</f>
        <v>0</v>
      </c>
      <c r="J280">
        <f>物品!AC41</f>
        <v>0</v>
      </c>
      <c r="K280">
        <f>物品!AD41</f>
        <v>0</v>
      </c>
      <c r="L280">
        <f>物品!AE41</f>
        <v>0</v>
      </c>
      <c r="M280" t="str">
        <f t="shared" si="56"/>
        <v>InitUnitState('E104',1000,4000,0,0,20000,0,0,0,0,0)</v>
      </c>
      <c r="N280">
        <f>物品!AF41</f>
        <v>0</v>
      </c>
      <c r="O280">
        <f>物品!AG41</f>
        <v>0</v>
      </c>
      <c r="P280">
        <f>物品!AH41</f>
        <v>0</v>
      </c>
      <c r="Q280">
        <f>物品!AI41</f>
        <v>0</v>
      </c>
      <c r="R280">
        <f>物品!AJ41</f>
        <v>0</v>
      </c>
      <c r="S280">
        <f>物品!AK41</f>
        <v>0</v>
      </c>
      <c r="T280">
        <f>物品!AL41</f>
        <v>0</v>
      </c>
      <c r="U280">
        <f>物品!AM41</f>
        <v>0</v>
      </c>
      <c r="V280">
        <f>物品!AN41</f>
        <v>0</v>
      </c>
      <c r="W280">
        <f>物品!AO41</f>
        <v>0</v>
      </c>
      <c r="X280" t="str">
        <f t="shared" si="57"/>
        <v>InitUnitNormal('E104',0,0,0,0,0,0,0,0,0,0)</v>
      </c>
      <c r="Y280">
        <f>物品!AP41</f>
        <v>0</v>
      </c>
      <c r="Z280">
        <f>物品!AQ41</f>
        <v>0</v>
      </c>
      <c r="AA280">
        <f>物品!AR41</f>
        <v>0</v>
      </c>
      <c r="AB280">
        <f>物品!AS41</f>
        <v>0</v>
      </c>
      <c r="AC280">
        <f>物品!AT41</f>
        <v>0</v>
      </c>
      <c r="AD280">
        <f>物品!AU41</f>
        <v>0</v>
      </c>
      <c r="AE280">
        <f>物品!AV41</f>
        <v>0</v>
      </c>
      <c r="AF280">
        <f>物品!AW41</f>
        <v>0</v>
      </c>
      <c r="AG280">
        <f>物品!AX41</f>
        <v>0</v>
      </c>
      <c r="AH280">
        <f>物品!AY41</f>
        <v>0</v>
      </c>
      <c r="AI280" t="str">
        <f t="shared" si="58"/>
        <v>InitUnitMagic('E104',0,0,0,0,0,0,0,0,0,0)</v>
      </c>
      <c r="AJ280">
        <f>物品!AZ41</f>
        <v>0</v>
      </c>
      <c r="AK280">
        <f>物品!BA41</f>
        <v>0</v>
      </c>
      <c r="AL280">
        <f>物品!BB41</f>
        <v>0</v>
      </c>
      <c r="AM280">
        <f>物品!BC41</f>
        <v>0</v>
      </c>
      <c r="AN280">
        <f>物品!BD41</f>
        <v>0</v>
      </c>
      <c r="AO280">
        <f>物品!BE41</f>
        <v>0</v>
      </c>
      <c r="AP280">
        <f>物品!BF41</f>
        <v>0</v>
      </c>
      <c r="AQ280">
        <f>物品!BG41</f>
        <v>0</v>
      </c>
      <c r="AR280">
        <f>物品!BH41</f>
        <v>0</v>
      </c>
      <c r="AS280">
        <f>物品!BI41</f>
        <v>0</v>
      </c>
      <c r="AT280" t="str">
        <f t="shared" si="59"/>
        <v>InitUnitAdd('E104',0,0,0,0,0,0,0,0,0,0)</v>
      </c>
      <c r="AU280">
        <f>物品!BJ41</f>
        <v>0</v>
      </c>
      <c r="AV280">
        <f>物品!BK41</f>
        <v>0</v>
      </c>
      <c r="AW280">
        <f>物品!BL41</f>
        <v>0</v>
      </c>
      <c r="AX280">
        <f>物品!BM41</f>
        <v>0</v>
      </c>
      <c r="AY280">
        <f>物品!BN41</f>
        <v>0</v>
      </c>
      <c r="AZ280">
        <f>物品!BO41</f>
        <v>0</v>
      </c>
      <c r="BA280">
        <f>物品!BP41</f>
        <v>0</v>
      </c>
      <c r="BB280">
        <f>物品!BQ41</f>
        <v>0</v>
      </c>
      <c r="BC280">
        <f>物品!BR41</f>
        <v>0</v>
      </c>
      <c r="BD280">
        <f>物品!BS41</f>
        <v>0</v>
      </c>
      <c r="BE280" t="str">
        <f t="shared" si="60"/>
        <v>InitUnitStateTime('E104',0,0,0,0,0,0,0,0,0,0)</v>
      </c>
      <c r="BF280">
        <f>物品!BT41</f>
        <v>0</v>
      </c>
      <c r="BG280">
        <f>物品!BU41</f>
        <v>0</v>
      </c>
      <c r="BH280">
        <f>物品!BV41</f>
        <v>0</v>
      </c>
      <c r="BI280">
        <f>物品!BW41</f>
        <v>0</v>
      </c>
      <c r="BJ280">
        <f>物品!BX41</f>
        <v>0</v>
      </c>
      <c r="BK280">
        <f>物品!BY41</f>
        <v>0</v>
      </c>
      <c r="BL280">
        <f>物品!BZ41</f>
        <v>0</v>
      </c>
      <c r="BM280">
        <f>物品!CA41</f>
        <v>0</v>
      </c>
      <c r="BN280">
        <f>物品!CB41</f>
        <v>0</v>
      </c>
      <c r="BO280">
        <f>物品!CC41</f>
        <v>0</v>
      </c>
      <c r="BP280" t="str">
        <f t="shared" si="61"/>
        <v>InitUnitStateAttack('E104',0,0,0,0,0,0,0,0,0,0)</v>
      </c>
      <c r="BQ280">
        <f>物品!CD41</f>
        <v>0</v>
      </c>
      <c r="BR280">
        <f>物品!CE41</f>
        <v>0</v>
      </c>
      <c r="BS280">
        <f>物品!CF41</f>
        <v>0</v>
      </c>
      <c r="BT280">
        <f>物品!CG41</f>
        <v>0</v>
      </c>
      <c r="BU280">
        <f>物品!CH41</f>
        <v>0</v>
      </c>
      <c r="BV280">
        <f>物品!CI41</f>
        <v>0</v>
      </c>
      <c r="BW280">
        <f>物品!CJ41</f>
        <v>0</v>
      </c>
      <c r="BX280">
        <f>物品!CK41</f>
        <v>0</v>
      </c>
      <c r="BY280">
        <f>物品!CL41</f>
        <v>0</v>
      </c>
      <c r="BZ280">
        <f>物品!CM41</f>
        <v>0</v>
      </c>
      <c r="CA280" t="str">
        <f t="shared" si="62"/>
        <v>InitUnitStateUpUp('E104',0,0,0,0,0,0,0,0,0,0)</v>
      </c>
      <c r="CB280" t="str">
        <f t="shared" si="63"/>
        <v>InitUnitState('E104',1000,4000,0,0,20000,0,0,0,0,0)</v>
      </c>
      <c r="CC280" t="str">
        <f t="shared" si="64"/>
        <v/>
      </c>
      <c r="CD280" t="str">
        <f t="shared" si="65"/>
        <v/>
      </c>
      <c r="CE280" t="str">
        <f t="shared" si="66"/>
        <v/>
      </c>
      <c r="CF280" t="str">
        <f t="shared" si="67"/>
        <v/>
      </c>
      <c r="CG280" t="str">
        <f t="shared" si="68"/>
        <v/>
      </c>
      <c r="CH280" t="str">
        <f t="shared" si="69"/>
        <v/>
      </c>
    </row>
    <row r="281" spans="1:86">
      <c r="A281" t="str">
        <f>物品!B42</f>
        <v>E105</v>
      </c>
      <c r="B281">
        <f>物品!A42</f>
        <v>0</v>
      </c>
      <c r="C281">
        <f>物品!V42</f>
        <v>1250</v>
      </c>
      <c r="D281">
        <f>物品!W42</f>
        <v>5000</v>
      </c>
      <c r="E281">
        <f>物品!X42</f>
        <v>0</v>
      </c>
      <c r="F281">
        <f>物品!Y42</f>
        <v>0</v>
      </c>
      <c r="G281">
        <f>物品!Z42</f>
        <v>25000</v>
      </c>
      <c r="H281">
        <f>物品!AA42</f>
        <v>0</v>
      </c>
      <c r="I281">
        <f>物品!AB42</f>
        <v>0</v>
      </c>
      <c r="J281">
        <f>物品!AC42</f>
        <v>0</v>
      </c>
      <c r="K281">
        <f>物品!AD42</f>
        <v>0</v>
      </c>
      <c r="L281">
        <f>物品!AE42</f>
        <v>0</v>
      </c>
      <c r="M281" t="str">
        <f t="shared" si="56"/>
        <v>InitUnitState('E105',1250,5000,0,0,25000,0,0,0,0,0)</v>
      </c>
      <c r="N281">
        <f>物品!AF42</f>
        <v>0</v>
      </c>
      <c r="O281">
        <f>物品!AG42</f>
        <v>0</v>
      </c>
      <c r="P281">
        <f>物品!AH42</f>
        <v>0</v>
      </c>
      <c r="Q281">
        <f>物品!AI42</f>
        <v>0</v>
      </c>
      <c r="R281">
        <f>物品!AJ42</f>
        <v>0</v>
      </c>
      <c r="S281">
        <f>物品!AK42</f>
        <v>0</v>
      </c>
      <c r="T281">
        <f>物品!AL42</f>
        <v>0</v>
      </c>
      <c r="U281">
        <f>物品!AM42</f>
        <v>0</v>
      </c>
      <c r="V281">
        <f>物品!AN42</f>
        <v>0</v>
      </c>
      <c r="W281">
        <f>物品!AO42</f>
        <v>0</v>
      </c>
      <c r="X281" t="str">
        <f t="shared" si="57"/>
        <v>InitUnitNormal('E105',0,0,0,0,0,0,0,0,0,0)</v>
      </c>
      <c r="Y281">
        <f>物品!AP42</f>
        <v>0</v>
      </c>
      <c r="Z281">
        <f>物品!AQ42</f>
        <v>0</v>
      </c>
      <c r="AA281">
        <f>物品!AR42</f>
        <v>0</v>
      </c>
      <c r="AB281">
        <f>物品!AS42</f>
        <v>0</v>
      </c>
      <c r="AC281">
        <f>物品!AT42</f>
        <v>0</v>
      </c>
      <c r="AD281">
        <f>物品!AU42</f>
        <v>0</v>
      </c>
      <c r="AE281">
        <f>物品!AV42</f>
        <v>0</v>
      </c>
      <c r="AF281">
        <f>物品!AW42</f>
        <v>0</v>
      </c>
      <c r="AG281">
        <f>物品!AX42</f>
        <v>0</v>
      </c>
      <c r="AH281">
        <f>物品!AY42</f>
        <v>0</v>
      </c>
      <c r="AI281" t="str">
        <f t="shared" si="58"/>
        <v>InitUnitMagic('E105',0,0,0,0,0,0,0,0,0,0)</v>
      </c>
      <c r="AJ281">
        <f>物品!AZ42</f>
        <v>0</v>
      </c>
      <c r="AK281">
        <f>物品!BA42</f>
        <v>0</v>
      </c>
      <c r="AL281">
        <f>物品!BB42</f>
        <v>0</v>
      </c>
      <c r="AM281">
        <f>物品!BC42</f>
        <v>0</v>
      </c>
      <c r="AN281">
        <f>物品!BD42</f>
        <v>0</v>
      </c>
      <c r="AO281">
        <f>物品!BE42</f>
        <v>0</v>
      </c>
      <c r="AP281">
        <f>物品!BF42</f>
        <v>0</v>
      </c>
      <c r="AQ281">
        <f>物品!BG42</f>
        <v>0</v>
      </c>
      <c r="AR281">
        <f>物品!BH42</f>
        <v>0</v>
      </c>
      <c r="AS281">
        <f>物品!BI42</f>
        <v>0</v>
      </c>
      <c r="AT281" t="str">
        <f t="shared" si="59"/>
        <v>InitUnitAdd('E105',0,0,0,0,0,0,0,0,0,0)</v>
      </c>
      <c r="AU281">
        <f>物品!BJ42</f>
        <v>0</v>
      </c>
      <c r="AV281">
        <f>物品!BK42</f>
        <v>0</v>
      </c>
      <c r="AW281">
        <f>物品!BL42</f>
        <v>0</v>
      </c>
      <c r="AX281">
        <f>物品!BM42</f>
        <v>0</v>
      </c>
      <c r="AY281">
        <f>物品!BN42</f>
        <v>0</v>
      </c>
      <c r="AZ281">
        <f>物品!BO42</f>
        <v>0</v>
      </c>
      <c r="BA281">
        <f>物品!BP42</f>
        <v>0</v>
      </c>
      <c r="BB281">
        <f>物品!BQ42</f>
        <v>0</v>
      </c>
      <c r="BC281">
        <f>物品!BR42</f>
        <v>0</v>
      </c>
      <c r="BD281">
        <f>物品!BS42</f>
        <v>0</v>
      </c>
      <c r="BE281" t="str">
        <f t="shared" si="60"/>
        <v>InitUnitStateTime('E105',0,0,0,0,0,0,0,0,0,0)</v>
      </c>
      <c r="BF281">
        <f>物品!BT42</f>
        <v>0</v>
      </c>
      <c r="BG281">
        <f>物品!BU42</f>
        <v>0</v>
      </c>
      <c r="BH281">
        <f>物品!BV42</f>
        <v>0</v>
      </c>
      <c r="BI281">
        <f>物品!BW42</f>
        <v>0</v>
      </c>
      <c r="BJ281">
        <f>物品!BX42</f>
        <v>0</v>
      </c>
      <c r="BK281">
        <f>物品!BY42</f>
        <v>0</v>
      </c>
      <c r="BL281">
        <f>物品!BZ42</f>
        <v>0</v>
      </c>
      <c r="BM281">
        <f>物品!CA42</f>
        <v>0</v>
      </c>
      <c r="BN281">
        <f>物品!CB42</f>
        <v>0</v>
      </c>
      <c r="BO281">
        <f>物品!CC42</f>
        <v>0</v>
      </c>
      <c r="BP281" t="str">
        <f t="shared" si="61"/>
        <v>InitUnitStateAttack('E105',0,0,0,0,0,0,0,0,0,0)</v>
      </c>
      <c r="BQ281">
        <f>物品!CD42</f>
        <v>0</v>
      </c>
      <c r="BR281">
        <f>物品!CE42</f>
        <v>0</v>
      </c>
      <c r="BS281">
        <f>物品!CF42</f>
        <v>0</v>
      </c>
      <c r="BT281">
        <f>物品!CG42</f>
        <v>0</v>
      </c>
      <c r="BU281">
        <f>物品!CH42</f>
        <v>0</v>
      </c>
      <c r="BV281">
        <f>物品!CI42</f>
        <v>0</v>
      </c>
      <c r="BW281">
        <f>物品!CJ42</f>
        <v>0</v>
      </c>
      <c r="BX281">
        <f>物品!CK42</f>
        <v>0</v>
      </c>
      <c r="BY281">
        <f>物品!CL42</f>
        <v>0</v>
      </c>
      <c r="BZ281">
        <f>物品!CM42</f>
        <v>0</v>
      </c>
      <c r="CA281" t="str">
        <f t="shared" si="62"/>
        <v>InitUnitStateUpUp('E105',0,0,0,0,0,0,0,0,0,0)</v>
      </c>
      <c r="CB281" t="str">
        <f t="shared" si="63"/>
        <v>InitUnitState('E105',1250,5000,0,0,25000,0,0,0,0,0)</v>
      </c>
      <c r="CC281" t="str">
        <f t="shared" si="64"/>
        <v/>
      </c>
      <c r="CD281" t="str">
        <f t="shared" si="65"/>
        <v/>
      </c>
      <c r="CE281" t="str">
        <f t="shared" si="66"/>
        <v/>
      </c>
      <c r="CF281" t="str">
        <f t="shared" si="67"/>
        <v/>
      </c>
      <c r="CG281" t="str">
        <f t="shared" si="68"/>
        <v/>
      </c>
      <c r="CH281" t="str">
        <f t="shared" si="69"/>
        <v/>
      </c>
    </row>
    <row r="282" spans="1:86">
      <c r="A282" t="str">
        <f>物品!B43</f>
        <v>E106</v>
      </c>
      <c r="B282">
        <f>物品!A43</f>
        <v>0</v>
      </c>
      <c r="C282">
        <f>物品!V43</f>
        <v>2000</v>
      </c>
      <c r="D282">
        <f>物品!W43</f>
        <v>8000</v>
      </c>
      <c r="E282">
        <f>物品!X43</f>
        <v>0</v>
      </c>
      <c r="F282">
        <f>物品!Y43</f>
        <v>0</v>
      </c>
      <c r="G282">
        <f>物品!Z43</f>
        <v>40000</v>
      </c>
      <c r="H282">
        <f>物品!AA43</f>
        <v>0</v>
      </c>
      <c r="I282">
        <f>物品!AB43</f>
        <v>0</v>
      </c>
      <c r="J282">
        <f>物品!AC43</f>
        <v>0</v>
      </c>
      <c r="K282">
        <f>物品!AD43</f>
        <v>0</v>
      </c>
      <c r="L282">
        <f>物品!AE43</f>
        <v>0</v>
      </c>
      <c r="M282" t="str">
        <f t="shared" si="56"/>
        <v>InitUnitState('E106',2000,8000,0,0,40000,0,0,0,0,0)</v>
      </c>
      <c r="N282">
        <f>物品!AF43</f>
        <v>0</v>
      </c>
      <c r="O282">
        <f>物品!AG43</f>
        <v>0</v>
      </c>
      <c r="P282">
        <f>物品!AH43</f>
        <v>0</v>
      </c>
      <c r="Q282">
        <f>物品!AI43</f>
        <v>0</v>
      </c>
      <c r="R282">
        <f>物品!AJ43</f>
        <v>0</v>
      </c>
      <c r="S282">
        <f>物品!AK43</f>
        <v>0</v>
      </c>
      <c r="T282">
        <f>物品!AL43</f>
        <v>0</v>
      </c>
      <c r="U282">
        <f>物品!AM43</f>
        <v>0</v>
      </c>
      <c r="V282">
        <f>物品!AN43</f>
        <v>4</v>
      </c>
      <c r="W282">
        <f>物品!AO43</f>
        <v>0</v>
      </c>
      <c r="X282" t="str">
        <f t="shared" si="57"/>
        <v>InitUnitNormal('E106',0,0,0,0,0,0,0,0,4,0)</v>
      </c>
      <c r="Y282">
        <f>物品!AP43</f>
        <v>0</v>
      </c>
      <c r="Z282">
        <f>物品!AQ43</f>
        <v>0</v>
      </c>
      <c r="AA282">
        <f>物品!AR43</f>
        <v>0</v>
      </c>
      <c r="AB282">
        <f>物品!AS43</f>
        <v>0</v>
      </c>
      <c r="AC282">
        <f>物品!AT43</f>
        <v>0</v>
      </c>
      <c r="AD282">
        <f>物品!AU43</f>
        <v>0</v>
      </c>
      <c r="AE282">
        <f>物品!AV43</f>
        <v>0</v>
      </c>
      <c r="AF282">
        <f>物品!AW43</f>
        <v>0</v>
      </c>
      <c r="AG282">
        <f>物品!AX43</f>
        <v>0</v>
      </c>
      <c r="AH282">
        <f>物品!AY43</f>
        <v>0</v>
      </c>
      <c r="AI282" t="str">
        <f t="shared" si="58"/>
        <v>InitUnitMagic('E106',0,0,0,0,0,0,0,0,0,0)</v>
      </c>
      <c r="AJ282">
        <f>物品!AZ43</f>
        <v>0</v>
      </c>
      <c r="AK282">
        <f>物品!BA43</f>
        <v>0</v>
      </c>
      <c r="AL282">
        <f>物品!BB43</f>
        <v>0</v>
      </c>
      <c r="AM282">
        <f>物品!BC43</f>
        <v>0</v>
      </c>
      <c r="AN282">
        <f>物品!BD43</f>
        <v>0</v>
      </c>
      <c r="AO282">
        <f>物品!BE43</f>
        <v>0</v>
      </c>
      <c r="AP282">
        <f>物品!BF43</f>
        <v>0</v>
      </c>
      <c r="AQ282">
        <f>物品!BG43</f>
        <v>0</v>
      </c>
      <c r="AR282">
        <f>物品!BH43</f>
        <v>0</v>
      </c>
      <c r="AS282">
        <f>物品!BI43</f>
        <v>0</v>
      </c>
      <c r="AT282" t="str">
        <f t="shared" si="59"/>
        <v>InitUnitAdd('E106',0,0,0,0,0,0,0,0,0,0)</v>
      </c>
      <c r="AU282">
        <f>物品!BJ43</f>
        <v>0</v>
      </c>
      <c r="AV282">
        <f>物品!BK43</f>
        <v>0</v>
      </c>
      <c r="AW282">
        <f>物品!BL43</f>
        <v>0</v>
      </c>
      <c r="AX282">
        <f>物品!BM43</f>
        <v>0</v>
      </c>
      <c r="AY282">
        <f>物品!BN43</f>
        <v>0</v>
      </c>
      <c r="AZ282">
        <f>物品!BO43</f>
        <v>0</v>
      </c>
      <c r="BA282">
        <f>物品!BP43</f>
        <v>0</v>
      </c>
      <c r="BB282">
        <f>物品!BQ43</f>
        <v>0</v>
      </c>
      <c r="BC282">
        <f>物品!BR43</f>
        <v>0</v>
      </c>
      <c r="BD282">
        <f>物品!BS43</f>
        <v>0</v>
      </c>
      <c r="BE282" t="str">
        <f t="shared" si="60"/>
        <v>InitUnitStateTime('E106',0,0,0,0,0,0,0,0,0,0)</v>
      </c>
      <c r="BF282">
        <f>物品!BT43</f>
        <v>0</v>
      </c>
      <c r="BG282">
        <f>物品!BU43</f>
        <v>0</v>
      </c>
      <c r="BH282">
        <f>物品!BV43</f>
        <v>0</v>
      </c>
      <c r="BI282">
        <f>物品!BW43</f>
        <v>0</v>
      </c>
      <c r="BJ282">
        <f>物品!BX43</f>
        <v>0</v>
      </c>
      <c r="BK282">
        <f>物品!BY43</f>
        <v>0</v>
      </c>
      <c r="BL282">
        <f>物品!BZ43</f>
        <v>0</v>
      </c>
      <c r="BM282">
        <f>物品!CA43</f>
        <v>0</v>
      </c>
      <c r="BN282">
        <f>物品!CB43</f>
        <v>0</v>
      </c>
      <c r="BO282">
        <f>物品!CC43</f>
        <v>0</v>
      </c>
      <c r="BP282" t="str">
        <f t="shared" si="61"/>
        <v>InitUnitStateAttack('E106',0,0,0,0,0,0,0,0,0,0)</v>
      </c>
      <c r="BQ282">
        <f>物品!CD43</f>
        <v>0</v>
      </c>
      <c r="BR282">
        <f>物品!CE43</f>
        <v>0</v>
      </c>
      <c r="BS282">
        <f>物品!CF43</f>
        <v>0</v>
      </c>
      <c r="BT282">
        <f>物品!CG43</f>
        <v>0</v>
      </c>
      <c r="BU282">
        <f>物品!CH43</f>
        <v>0</v>
      </c>
      <c r="BV282">
        <f>物品!CI43</f>
        <v>0</v>
      </c>
      <c r="BW282">
        <f>物品!CJ43</f>
        <v>0</v>
      </c>
      <c r="BX282">
        <f>物品!CK43</f>
        <v>0</v>
      </c>
      <c r="BY282">
        <f>物品!CL43</f>
        <v>0</v>
      </c>
      <c r="BZ282">
        <f>物品!CM43</f>
        <v>0</v>
      </c>
      <c r="CA282" t="str">
        <f t="shared" si="62"/>
        <v>InitUnitStateUpUp('E106',0,0,0,0,0,0,0,0,0,0)</v>
      </c>
      <c r="CB282" t="str">
        <f t="shared" si="63"/>
        <v>InitUnitState('E106',2000,8000,0,0,40000,0,0,0,0,0)</v>
      </c>
      <c r="CC282" t="str">
        <f t="shared" si="64"/>
        <v>InitUnitNormal('E106',0,0,0,0,0,0,0,0,4,0)</v>
      </c>
      <c r="CD282" t="str">
        <f t="shared" si="65"/>
        <v/>
      </c>
      <c r="CE282" t="str">
        <f t="shared" si="66"/>
        <v/>
      </c>
      <c r="CF282" t="str">
        <f t="shared" si="67"/>
        <v/>
      </c>
      <c r="CG282" t="str">
        <f t="shared" si="68"/>
        <v/>
      </c>
      <c r="CH282" t="str">
        <f t="shared" si="69"/>
        <v/>
      </c>
    </row>
    <row r="283" spans="1:86">
      <c r="A283" t="str">
        <f>物品!B44</f>
        <v>E107</v>
      </c>
      <c r="B283">
        <f>物品!A44</f>
        <v>0</v>
      </c>
      <c r="C283">
        <f>物品!V44</f>
        <v>2500</v>
      </c>
      <c r="D283">
        <f>物品!W44</f>
        <v>10000</v>
      </c>
      <c r="E283">
        <f>物品!X44</f>
        <v>0</v>
      </c>
      <c r="F283">
        <f>物品!Y44</f>
        <v>0</v>
      </c>
      <c r="G283">
        <f>物品!Z44</f>
        <v>50000</v>
      </c>
      <c r="H283">
        <f>物品!AA44</f>
        <v>0</v>
      </c>
      <c r="I283">
        <f>物品!AB44</f>
        <v>0</v>
      </c>
      <c r="J283">
        <f>物品!AC44</f>
        <v>0</v>
      </c>
      <c r="K283">
        <f>物品!AD44</f>
        <v>0</v>
      </c>
      <c r="L283">
        <f>物品!AE44</f>
        <v>0</v>
      </c>
      <c r="M283" t="str">
        <f t="shared" si="56"/>
        <v>InitUnitState('E107',2500,10000,0,0,50000,0,0,0,0,0)</v>
      </c>
      <c r="N283">
        <f>物品!AF44</f>
        <v>0</v>
      </c>
      <c r="O283">
        <f>物品!AG44</f>
        <v>0</v>
      </c>
      <c r="P283">
        <f>物品!AH44</f>
        <v>0</v>
      </c>
      <c r="Q283">
        <f>物品!AI44</f>
        <v>0</v>
      </c>
      <c r="R283">
        <f>物品!AJ44</f>
        <v>0</v>
      </c>
      <c r="S283">
        <f>物品!AK44</f>
        <v>0</v>
      </c>
      <c r="T283">
        <f>物品!AL44</f>
        <v>0</v>
      </c>
      <c r="U283">
        <f>物品!AM44</f>
        <v>0</v>
      </c>
      <c r="V283">
        <f>物品!AN44</f>
        <v>4</v>
      </c>
      <c r="W283">
        <f>物品!AO44</f>
        <v>0</v>
      </c>
      <c r="X283" t="str">
        <f t="shared" si="57"/>
        <v>InitUnitNormal('E107',0,0,0,0,0,0,0,0,4,0)</v>
      </c>
      <c r="Y283">
        <f>物品!AP44</f>
        <v>0</v>
      </c>
      <c r="Z283">
        <f>物品!AQ44</f>
        <v>0</v>
      </c>
      <c r="AA283">
        <f>物品!AR44</f>
        <v>0</v>
      </c>
      <c r="AB283">
        <f>物品!AS44</f>
        <v>0</v>
      </c>
      <c r="AC283">
        <f>物品!AT44</f>
        <v>0</v>
      </c>
      <c r="AD283">
        <f>物品!AU44</f>
        <v>0</v>
      </c>
      <c r="AE283">
        <f>物品!AV44</f>
        <v>0</v>
      </c>
      <c r="AF283">
        <f>物品!AW44</f>
        <v>0</v>
      </c>
      <c r="AG283">
        <f>物品!AX44</f>
        <v>0</v>
      </c>
      <c r="AH283">
        <f>物品!AY44</f>
        <v>0</v>
      </c>
      <c r="AI283" t="str">
        <f t="shared" si="58"/>
        <v>InitUnitMagic('E107',0,0,0,0,0,0,0,0,0,0)</v>
      </c>
      <c r="AJ283">
        <f>物品!AZ44</f>
        <v>0</v>
      </c>
      <c r="AK283">
        <f>物品!BA44</f>
        <v>0</v>
      </c>
      <c r="AL283">
        <f>物品!BB44</f>
        <v>0</v>
      </c>
      <c r="AM283">
        <f>物品!BC44</f>
        <v>0</v>
      </c>
      <c r="AN283">
        <f>物品!BD44</f>
        <v>0</v>
      </c>
      <c r="AO283">
        <f>物品!BE44</f>
        <v>0</v>
      </c>
      <c r="AP283">
        <f>物品!BF44</f>
        <v>0</v>
      </c>
      <c r="AQ283">
        <f>物品!BG44</f>
        <v>0</v>
      </c>
      <c r="AR283">
        <f>物品!BH44</f>
        <v>0</v>
      </c>
      <c r="AS283">
        <f>物品!BI44</f>
        <v>0</v>
      </c>
      <c r="AT283" t="str">
        <f t="shared" si="59"/>
        <v>InitUnitAdd('E107',0,0,0,0,0,0,0,0,0,0)</v>
      </c>
      <c r="AU283">
        <f>物品!BJ44</f>
        <v>0</v>
      </c>
      <c r="AV283">
        <f>物品!BK44</f>
        <v>0</v>
      </c>
      <c r="AW283">
        <f>物品!BL44</f>
        <v>0</v>
      </c>
      <c r="AX283">
        <f>物品!BM44</f>
        <v>0</v>
      </c>
      <c r="AY283">
        <f>物品!BN44</f>
        <v>0</v>
      </c>
      <c r="AZ283">
        <f>物品!BO44</f>
        <v>0</v>
      </c>
      <c r="BA283">
        <f>物品!BP44</f>
        <v>0</v>
      </c>
      <c r="BB283">
        <f>物品!BQ44</f>
        <v>0</v>
      </c>
      <c r="BC283">
        <f>物品!BR44</f>
        <v>0</v>
      </c>
      <c r="BD283">
        <f>物品!BS44</f>
        <v>0</v>
      </c>
      <c r="BE283" t="str">
        <f t="shared" si="60"/>
        <v>InitUnitStateTime('E107',0,0,0,0,0,0,0,0,0,0)</v>
      </c>
      <c r="BF283">
        <f>物品!BT44</f>
        <v>0</v>
      </c>
      <c r="BG283">
        <f>物品!BU44</f>
        <v>0</v>
      </c>
      <c r="BH283">
        <f>物品!BV44</f>
        <v>0</v>
      </c>
      <c r="BI283">
        <f>物品!BW44</f>
        <v>0</v>
      </c>
      <c r="BJ283">
        <f>物品!BX44</f>
        <v>0</v>
      </c>
      <c r="BK283">
        <f>物品!BY44</f>
        <v>0</v>
      </c>
      <c r="BL283">
        <f>物品!BZ44</f>
        <v>0</v>
      </c>
      <c r="BM283">
        <f>物品!CA44</f>
        <v>0</v>
      </c>
      <c r="BN283">
        <f>物品!CB44</f>
        <v>0</v>
      </c>
      <c r="BO283">
        <f>物品!CC44</f>
        <v>0</v>
      </c>
      <c r="BP283" t="str">
        <f t="shared" si="61"/>
        <v>InitUnitStateAttack('E107',0,0,0,0,0,0,0,0,0,0)</v>
      </c>
      <c r="BQ283">
        <f>物品!CD44</f>
        <v>0</v>
      </c>
      <c r="BR283">
        <f>物品!CE44</f>
        <v>0</v>
      </c>
      <c r="BS283">
        <f>物品!CF44</f>
        <v>0</v>
      </c>
      <c r="BT283">
        <f>物品!CG44</f>
        <v>0</v>
      </c>
      <c r="BU283">
        <f>物品!CH44</f>
        <v>0</v>
      </c>
      <c r="BV283">
        <f>物品!CI44</f>
        <v>0</v>
      </c>
      <c r="BW283">
        <f>物品!CJ44</f>
        <v>0</v>
      </c>
      <c r="BX283">
        <f>物品!CK44</f>
        <v>0</v>
      </c>
      <c r="BY283">
        <f>物品!CL44</f>
        <v>0</v>
      </c>
      <c r="BZ283">
        <f>物品!CM44</f>
        <v>0</v>
      </c>
      <c r="CA283" t="str">
        <f t="shared" si="62"/>
        <v>InitUnitStateUpUp('E107',0,0,0,0,0,0,0,0,0,0)</v>
      </c>
      <c r="CB283" t="str">
        <f t="shared" si="63"/>
        <v>InitUnitState('E107',2500,10000,0,0,50000,0,0,0,0,0)</v>
      </c>
      <c r="CC283" t="str">
        <f t="shared" si="64"/>
        <v>InitUnitNormal('E107',0,0,0,0,0,0,0,0,4,0)</v>
      </c>
      <c r="CD283" t="str">
        <f t="shared" si="65"/>
        <v/>
      </c>
      <c r="CE283" t="str">
        <f t="shared" si="66"/>
        <v/>
      </c>
      <c r="CF283" t="str">
        <f t="shared" si="67"/>
        <v/>
      </c>
      <c r="CG283" t="str">
        <f t="shared" si="68"/>
        <v/>
      </c>
      <c r="CH283" t="str">
        <f t="shared" si="69"/>
        <v/>
      </c>
    </row>
    <row r="284" spans="1:86">
      <c r="A284" t="str">
        <f>物品!B45</f>
        <v>E108</v>
      </c>
      <c r="B284">
        <f>物品!A45</f>
        <v>0</v>
      </c>
      <c r="C284">
        <f>物品!V45</f>
        <v>3000</v>
      </c>
      <c r="D284">
        <f>物品!W45</f>
        <v>12000</v>
      </c>
      <c r="E284">
        <f>物品!X45</f>
        <v>0</v>
      </c>
      <c r="F284">
        <f>物品!Y45</f>
        <v>0</v>
      </c>
      <c r="G284">
        <f>物品!Z45</f>
        <v>60000</v>
      </c>
      <c r="H284">
        <f>物品!AA45</f>
        <v>0</v>
      </c>
      <c r="I284">
        <f>物品!AB45</f>
        <v>0</v>
      </c>
      <c r="J284">
        <f>物品!AC45</f>
        <v>0</v>
      </c>
      <c r="K284">
        <f>物品!AD45</f>
        <v>0</v>
      </c>
      <c r="L284">
        <f>物品!AE45</f>
        <v>0</v>
      </c>
      <c r="M284" t="str">
        <f t="shared" si="56"/>
        <v>InitUnitState('E108',3000,12000,0,0,60000,0,0,0,0,0)</v>
      </c>
      <c r="N284">
        <f>物品!AF45</f>
        <v>0</v>
      </c>
      <c r="O284">
        <f>物品!AG45</f>
        <v>0</v>
      </c>
      <c r="P284">
        <f>物品!AH45</f>
        <v>0</v>
      </c>
      <c r="Q284">
        <f>物品!AI45</f>
        <v>0</v>
      </c>
      <c r="R284">
        <f>物品!AJ45</f>
        <v>0</v>
      </c>
      <c r="S284">
        <f>物品!AK45</f>
        <v>0</v>
      </c>
      <c r="T284">
        <f>物品!AL45</f>
        <v>0</v>
      </c>
      <c r="U284">
        <f>物品!AM45</f>
        <v>0</v>
      </c>
      <c r="V284">
        <f>物品!AN45</f>
        <v>4</v>
      </c>
      <c r="W284">
        <f>物品!AO45</f>
        <v>0</v>
      </c>
      <c r="X284" t="str">
        <f t="shared" si="57"/>
        <v>InitUnitNormal('E108',0,0,0,0,0,0,0,0,4,0)</v>
      </c>
      <c r="Y284">
        <f>物品!AP45</f>
        <v>0</v>
      </c>
      <c r="Z284">
        <f>物品!AQ45</f>
        <v>0</v>
      </c>
      <c r="AA284">
        <f>物品!AR45</f>
        <v>0</v>
      </c>
      <c r="AB284">
        <f>物品!AS45</f>
        <v>0</v>
      </c>
      <c r="AC284">
        <f>物品!AT45</f>
        <v>0</v>
      </c>
      <c r="AD284">
        <f>物品!AU45</f>
        <v>0</v>
      </c>
      <c r="AE284">
        <f>物品!AV45</f>
        <v>0</v>
      </c>
      <c r="AF284">
        <f>物品!AW45</f>
        <v>0</v>
      </c>
      <c r="AG284">
        <f>物品!AX45</f>
        <v>0</v>
      </c>
      <c r="AH284">
        <f>物品!AY45</f>
        <v>0</v>
      </c>
      <c r="AI284" t="str">
        <f t="shared" si="58"/>
        <v>InitUnitMagic('E108',0,0,0,0,0,0,0,0,0,0)</v>
      </c>
      <c r="AJ284">
        <f>物品!AZ45</f>
        <v>0</v>
      </c>
      <c r="AK284">
        <f>物品!BA45</f>
        <v>0</v>
      </c>
      <c r="AL284">
        <f>物品!BB45</f>
        <v>0</v>
      </c>
      <c r="AM284">
        <f>物品!BC45</f>
        <v>0</v>
      </c>
      <c r="AN284">
        <f>物品!BD45</f>
        <v>0</v>
      </c>
      <c r="AO284">
        <f>物品!BE45</f>
        <v>0</v>
      </c>
      <c r="AP284">
        <f>物品!BF45</f>
        <v>0</v>
      </c>
      <c r="AQ284">
        <f>物品!BG45</f>
        <v>0</v>
      </c>
      <c r="AR284">
        <f>物品!BH45</f>
        <v>0</v>
      </c>
      <c r="AS284">
        <f>物品!BI45</f>
        <v>0</v>
      </c>
      <c r="AT284" t="str">
        <f t="shared" si="59"/>
        <v>InitUnitAdd('E108',0,0,0,0,0,0,0,0,0,0)</v>
      </c>
      <c r="AU284">
        <f>物品!BJ45</f>
        <v>0</v>
      </c>
      <c r="AV284">
        <f>物品!BK45</f>
        <v>0</v>
      </c>
      <c r="AW284">
        <f>物品!BL45</f>
        <v>0</v>
      </c>
      <c r="AX284">
        <f>物品!BM45</f>
        <v>0</v>
      </c>
      <c r="AY284">
        <f>物品!BN45</f>
        <v>0</v>
      </c>
      <c r="AZ284">
        <f>物品!BO45</f>
        <v>0</v>
      </c>
      <c r="BA284">
        <f>物品!BP45</f>
        <v>0</v>
      </c>
      <c r="BB284">
        <f>物品!BQ45</f>
        <v>0</v>
      </c>
      <c r="BC284">
        <f>物品!BR45</f>
        <v>0</v>
      </c>
      <c r="BD284">
        <f>物品!BS45</f>
        <v>0</v>
      </c>
      <c r="BE284" t="str">
        <f t="shared" si="60"/>
        <v>InitUnitStateTime('E108',0,0,0,0,0,0,0,0,0,0)</v>
      </c>
      <c r="BF284">
        <f>物品!BT45</f>
        <v>0</v>
      </c>
      <c r="BG284">
        <f>物品!BU45</f>
        <v>0</v>
      </c>
      <c r="BH284">
        <f>物品!BV45</f>
        <v>0</v>
      </c>
      <c r="BI284">
        <f>物品!BW45</f>
        <v>0</v>
      </c>
      <c r="BJ284">
        <f>物品!BX45</f>
        <v>0</v>
      </c>
      <c r="BK284">
        <f>物品!BY45</f>
        <v>0</v>
      </c>
      <c r="BL284">
        <f>物品!BZ45</f>
        <v>0</v>
      </c>
      <c r="BM284">
        <f>物品!CA45</f>
        <v>0</v>
      </c>
      <c r="BN284">
        <f>物品!CB45</f>
        <v>0</v>
      </c>
      <c r="BO284">
        <f>物品!CC45</f>
        <v>0</v>
      </c>
      <c r="BP284" t="str">
        <f t="shared" si="61"/>
        <v>InitUnitStateAttack('E108',0,0,0,0,0,0,0,0,0,0)</v>
      </c>
      <c r="BQ284">
        <f>物品!CD45</f>
        <v>0</v>
      </c>
      <c r="BR284">
        <f>物品!CE45</f>
        <v>0</v>
      </c>
      <c r="BS284">
        <f>物品!CF45</f>
        <v>0</v>
      </c>
      <c r="BT284">
        <f>物品!CG45</f>
        <v>0</v>
      </c>
      <c r="BU284">
        <f>物品!CH45</f>
        <v>0</v>
      </c>
      <c r="BV284">
        <f>物品!CI45</f>
        <v>0</v>
      </c>
      <c r="BW284">
        <f>物品!CJ45</f>
        <v>0</v>
      </c>
      <c r="BX284">
        <f>物品!CK45</f>
        <v>0</v>
      </c>
      <c r="BY284">
        <f>物品!CL45</f>
        <v>0</v>
      </c>
      <c r="BZ284">
        <f>物品!CM45</f>
        <v>0</v>
      </c>
      <c r="CA284" t="str">
        <f t="shared" si="62"/>
        <v>InitUnitStateUpUp('E108',0,0,0,0,0,0,0,0,0,0)</v>
      </c>
      <c r="CB284" t="str">
        <f t="shared" si="63"/>
        <v>InitUnitState('E108',3000,12000,0,0,60000,0,0,0,0,0)</v>
      </c>
      <c r="CC284" t="str">
        <f t="shared" si="64"/>
        <v>InitUnitNormal('E108',0,0,0,0,0,0,0,0,4,0)</v>
      </c>
      <c r="CD284" t="str">
        <f t="shared" si="65"/>
        <v/>
      </c>
      <c r="CE284" t="str">
        <f t="shared" si="66"/>
        <v/>
      </c>
      <c r="CF284" t="str">
        <f t="shared" si="67"/>
        <v/>
      </c>
      <c r="CG284" t="str">
        <f t="shared" si="68"/>
        <v/>
      </c>
      <c r="CH284" t="str">
        <f t="shared" si="69"/>
        <v/>
      </c>
    </row>
    <row r="285" spans="1:86">
      <c r="A285" t="str">
        <f>物品!B46</f>
        <v>E109</v>
      </c>
      <c r="B285">
        <f>物品!A46</f>
        <v>0</v>
      </c>
      <c r="C285">
        <f>物品!V46</f>
        <v>3500</v>
      </c>
      <c r="D285">
        <f>物品!W46</f>
        <v>14000</v>
      </c>
      <c r="E285">
        <f>物品!X46</f>
        <v>0</v>
      </c>
      <c r="F285">
        <f>物品!Y46</f>
        <v>0</v>
      </c>
      <c r="G285">
        <f>物品!Z46</f>
        <v>70000</v>
      </c>
      <c r="H285">
        <f>物品!AA46</f>
        <v>0</v>
      </c>
      <c r="I285">
        <f>物品!AB46</f>
        <v>0</v>
      </c>
      <c r="J285">
        <f>物品!AC46</f>
        <v>0</v>
      </c>
      <c r="K285">
        <f>物品!AD46</f>
        <v>0</v>
      </c>
      <c r="L285">
        <f>物品!AE46</f>
        <v>0</v>
      </c>
      <c r="M285" t="str">
        <f t="shared" si="56"/>
        <v>InitUnitState('E109',3500,14000,0,0,70000,0,0,0,0,0)</v>
      </c>
      <c r="N285">
        <f>物品!AF46</f>
        <v>0</v>
      </c>
      <c r="O285">
        <f>物品!AG46</f>
        <v>0</v>
      </c>
      <c r="P285">
        <f>物品!AH46</f>
        <v>0</v>
      </c>
      <c r="Q285">
        <f>物品!AI46</f>
        <v>0</v>
      </c>
      <c r="R285">
        <f>物品!AJ46</f>
        <v>0</v>
      </c>
      <c r="S285">
        <f>物品!AK46</f>
        <v>0</v>
      </c>
      <c r="T285">
        <f>物品!AL46</f>
        <v>0</v>
      </c>
      <c r="U285">
        <f>物品!AM46</f>
        <v>0</v>
      </c>
      <c r="V285">
        <f>物品!AN46</f>
        <v>4</v>
      </c>
      <c r="W285">
        <f>物品!AO46</f>
        <v>0</v>
      </c>
      <c r="X285" t="str">
        <f t="shared" si="57"/>
        <v>InitUnitNormal('E109',0,0,0,0,0,0,0,0,4,0)</v>
      </c>
      <c r="Y285">
        <f>物品!AP46</f>
        <v>0</v>
      </c>
      <c r="Z285">
        <f>物品!AQ46</f>
        <v>0</v>
      </c>
      <c r="AA285">
        <f>物品!AR46</f>
        <v>0</v>
      </c>
      <c r="AB285">
        <f>物品!AS46</f>
        <v>0</v>
      </c>
      <c r="AC285">
        <f>物品!AT46</f>
        <v>0</v>
      </c>
      <c r="AD285">
        <f>物品!AU46</f>
        <v>0</v>
      </c>
      <c r="AE285">
        <f>物品!AV46</f>
        <v>0</v>
      </c>
      <c r="AF285">
        <f>物品!AW46</f>
        <v>0</v>
      </c>
      <c r="AG285">
        <f>物品!AX46</f>
        <v>0</v>
      </c>
      <c r="AH285">
        <f>物品!AY46</f>
        <v>0</v>
      </c>
      <c r="AI285" t="str">
        <f t="shared" si="58"/>
        <v>InitUnitMagic('E109',0,0,0,0,0,0,0,0,0,0)</v>
      </c>
      <c r="AJ285">
        <f>物品!AZ46</f>
        <v>0</v>
      </c>
      <c r="AK285">
        <f>物品!BA46</f>
        <v>0</v>
      </c>
      <c r="AL285">
        <f>物品!BB46</f>
        <v>0</v>
      </c>
      <c r="AM285">
        <f>物品!BC46</f>
        <v>0</v>
      </c>
      <c r="AN285">
        <f>物品!BD46</f>
        <v>0</v>
      </c>
      <c r="AO285">
        <f>物品!BE46</f>
        <v>0</v>
      </c>
      <c r="AP285">
        <f>物品!BF46</f>
        <v>0</v>
      </c>
      <c r="AQ285">
        <f>物品!BG46</f>
        <v>0</v>
      </c>
      <c r="AR285">
        <f>物品!BH46</f>
        <v>0</v>
      </c>
      <c r="AS285">
        <f>物品!BI46</f>
        <v>0</v>
      </c>
      <c r="AT285" t="str">
        <f t="shared" si="59"/>
        <v>InitUnitAdd('E109',0,0,0,0,0,0,0,0,0,0)</v>
      </c>
      <c r="AU285">
        <f>物品!BJ46</f>
        <v>0</v>
      </c>
      <c r="AV285">
        <f>物品!BK46</f>
        <v>0</v>
      </c>
      <c r="AW285">
        <f>物品!BL46</f>
        <v>0</v>
      </c>
      <c r="AX285">
        <f>物品!BM46</f>
        <v>0</v>
      </c>
      <c r="AY285">
        <f>物品!BN46</f>
        <v>0</v>
      </c>
      <c r="AZ285">
        <f>物品!BO46</f>
        <v>0</v>
      </c>
      <c r="BA285">
        <f>物品!BP46</f>
        <v>0</v>
      </c>
      <c r="BB285">
        <f>物品!BQ46</f>
        <v>0</v>
      </c>
      <c r="BC285">
        <f>物品!BR46</f>
        <v>0</v>
      </c>
      <c r="BD285">
        <f>物品!BS46</f>
        <v>0</v>
      </c>
      <c r="BE285" t="str">
        <f t="shared" si="60"/>
        <v>InitUnitStateTime('E109',0,0,0,0,0,0,0,0,0,0)</v>
      </c>
      <c r="BF285">
        <f>物品!BT46</f>
        <v>0</v>
      </c>
      <c r="BG285">
        <f>物品!BU46</f>
        <v>0</v>
      </c>
      <c r="BH285">
        <f>物品!BV46</f>
        <v>0</v>
      </c>
      <c r="BI285">
        <f>物品!BW46</f>
        <v>0</v>
      </c>
      <c r="BJ285">
        <f>物品!BX46</f>
        <v>0</v>
      </c>
      <c r="BK285">
        <f>物品!BY46</f>
        <v>0</v>
      </c>
      <c r="BL285">
        <f>物品!BZ46</f>
        <v>0</v>
      </c>
      <c r="BM285">
        <f>物品!CA46</f>
        <v>0</v>
      </c>
      <c r="BN285">
        <f>物品!CB46</f>
        <v>0</v>
      </c>
      <c r="BO285">
        <f>物品!CC46</f>
        <v>0</v>
      </c>
      <c r="BP285" t="str">
        <f t="shared" si="61"/>
        <v>InitUnitStateAttack('E109',0,0,0,0,0,0,0,0,0,0)</v>
      </c>
      <c r="BQ285">
        <f>物品!CD46</f>
        <v>0</v>
      </c>
      <c r="BR285">
        <f>物品!CE46</f>
        <v>0</v>
      </c>
      <c r="BS285">
        <f>物品!CF46</f>
        <v>0</v>
      </c>
      <c r="BT285">
        <f>物品!CG46</f>
        <v>0</v>
      </c>
      <c r="BU285">
        <f>物品!CH46</f>
        <v>0</v>
      </c>
      <c r="BV285">
        <f>物品!CI46</f>
        <v>0</v>
      </c>
      <c r="BW285">
        <f>物品!CJ46</f>
        <v>0</v>
      </c>
      <c r="BX285">
        <f>物品!CK46</f>
        <v>0</v>
      </c>
      <c r="BY285">
        <f>物品!CL46</f>
        <v>0</v>
      </c>
      <c r="BZ285">
        <f>物品!CM46</f>
        <v>0</v>
      </c>
      <c r="CA285" t="str">
        <f t="shared" si="62"/>
        <v>InitUnitStateUpUp('E109',0,0,0,0,0,0,0,0,0,0)</v>
      </c>
      <c r="CB285" t="str">
        <f t="shared" si="63"/>
        <v>InitUnitState('E109',3500,14000,0,0,70000,0,0,0,0,0)</v>
      </c>
      <c r="CC285" t="str">
        <f t="shared" si="64"/>
        <v>InitUnitNormal('E109',0,0,0,0,0,0,0,0,4,0)</v>
      </c>
      <c r="CD285" t="str">
        <f t="shared" si="65"/>
        <v/>
      </c>
      <c r="CE285" t="str">
        <f t="shared" si="66"/>
        <v/>
      </c>
      <c r="CF285" t="str">
        <f t="shared" si="67"/>
        <v/>
      </c>
      <c r="CG285" t="str">
        <f t="shared" si="68"/>
        <v/>
      </c>
      <c r="CH285" t="str">
        <f t="shared" si="69"/>
        <v/>
      </c>
    </row>
    <row r="286" spans="1:86">
      <c r="A286" t="str">
        <f>物品!B47</f>
        <v>E110</v>
      </c>
      <c r="B286">
        <f>物品!A47</f>
        <v>0</v>
      </c>
      <c r="C286">
        <f>物品!V47</f>
        <v>4000</v>
      </c>
      <c r="D286">
        <f>物品!W47</f>
        <v>16000</v>
      </c>
      <c r="E286">
        <f>物品!X47</f>
        <v>0</v>
      </c>
      <c r="F286">
        <f>物品!Y47</f>
        <v>0</v>
      </c>
      <c r="G286">
        <f>物品!Z47</f>
        <v>80000</v>
      </c>
      <c r="H286">
        <f>物品!AA47</f>
        <v>0</v>
      </c>
      <c r="I286">
        <f>物品!AB47</f>
        <v>0</v>
      </c>
      <c r="J286">
        <f>物品!AC47</f>
        <v>0</v>
      </c>
      <c r="K286">
        <f>物品!AD47</f>
        <v>0</v>
      </c>
      <c r="L286">
        <f>物品!AE47</f>
        <v>0</v>
      </c>
      <c r="M286" t="str">
        <f t="shared" si="56"/>
        <v>InitUnitState('E110',4000,16000,0,0,80000,0,0,0,0,0)</v>
      </c>
      <c r="N286">
        <f>物品!AF47</f>
        <v>0</v>
      </c>
      <c r="O286">
        <f>物品!AG47</f>
        <v>0</v>
      </c>
      <c r="P286">
        <f>物品!AH47</f>
        <v>0</v>
      </c>
      <c r="Q286">
        <f>物品!AI47</f>
        <v>0</v>
      </c>
      <c r="R286">
        <f>物品!AJ47</f>
        <v>0</v>
      </c>
      <c r="S286">
        <f>物品!AK47</f>
        <v>0</v>
      </c>
      <c r="T286">
        <f>物品!AL47</f>
        <v>0</v>
      </c>
      <c r="U286">
        <f>物品!AM47</f>
        <v>0</v>
      </c>
      <c r="V286">
        <f>物品!AN47</f>
        <v>4</v>
      </c>
      <c r="W286">
        <f>物品!AO47</f>
        <v>0</v>
      </c>
      <c r="X286" t="str">
        <f t="shared" si="57"/>
        <v>InitUnitNormal('E110',0,0,0,0,0,0,0,0,4,0)</v>
      </c>
      <c r="Y286">
        <f>物品!AP47</f>
        <v>0</v>
      </c>
      <c r="Z286">
        <f>物品!AQ47</f>
        <v>0</v>
      </c>
      <c r="AA286">
        <f>物品!AR47</f>
        <v>0</v>
      </c>
      <c r="AB286">
        <f>物品!AS47</f>
        <v>0</v>
      </c>
      <c r="AC286">
        <f>物品!AT47</f>
        <v>0</v>
      </c>
      <c r="AD286">
        <f>物品!AU47</f>
        <v>0</v>
      </c>
      <c r="AE286">
        <f>物品!AV47</f>
        <v>0</v>
      </c>
      <c r="AF286">
        <f>物品!AW47</f>
        <v>0</v>
      </c>
      <c r="AG286">
        <f>物品!AX47</f>
        <v>0</v>
      </c>
      <c r="AH286">
        <f>物品!AY47</f>
        <v>0</v>
      </c>
      <c r="AI286" t="str">
        <f t="shared" si="58"/>
        <v>InitUnitMagic('E110',0,0,0,0,0,0,0,0,0,0)</v>
      </c>
      <c r="AJ286">
        <f>物品!AZ47</f>
        <v>0</v>
      </c>
      <c r="AK286">
        <f>物品!BA47</f>
        <v>0</v>
      </c>
      <c r="AL286">
        <f>物品!BB47</f>
        <v>0</v>
      </c>
      <c r="AM286">
        <f>物品!BC47</f>
        <v>0</v>
      </c>
      <c r="AN286">
        <f>物品!BD47</f>
        <v>0</v>
      </c>
      <c r="AO286">
        <f>物品!BE47</f>
        <v>0</v>
      </c>
      <c r="AP286">
        <f>物品!BF47</f>
        <v>0</v>
      </c>
      <c r="AQ286">
        <f>物品!BG47</f>
        <v>0</v>
      </c>
      <c r="AR286">
        <f>物品!BH47</f>
        <v>0</v>
      </c>
      <c r="AS286">
        <f>物品!BI47</f>
        <v>0</v>
      </c>
      <c r="AT286" t="str">
        <f t="shared" si="59"/>
        <v>InitUnitAdd('E110',0,0,0,0,0,0,0,0,0,0)</v>
      </c>
      <c r="AU286">
        <f>物品!BJ47</f>
        <v>0</v>
      </c>
      <c r="AV286">
        <f>物品!BK47</f>
        <v>0</v>
      </c>
      <c r="AW286">
        <f>物品!BL47</f>
        <v>0</v>
      </c>
      <c r="AX286">
        <f>物品!BM47</f>
        <v>0</v>
      </c>
      <c r="AY286">
        <f>物品!BN47</f>
        <v>0</v>
      </c>
      <c r="AZ286">
        <f>物品!BO47</f>
        <v>0</v>
      </c>
      <c r="BA286">
        <f>物品!BP47</f>
        <v>0</v>
      </c>
      <c r="BB286">
        <f>物品!BQ47</f>
        <v>0</v>
      </c>
      <c r="BC286">
        <f>物品!BR47</f>
        <v>0</v>
      </c>
      <c r="BD286">
        <f>物品!BS47</f>
        <v>0</v>
      </c>
      <c r="BE286" t="str">
        <f t="shared" si="60"/>
        <v>InitUnitStateTime('E110',0,0,0,0,0,0,0,0,0,0)</v>
      </c>
      <c r="BF286">
        <f>物品!BT47</f>
        <v>0</v>
      </c>
      <c r="BG286">
        <f>物品!BU47</f>
        <v>0</v>
      </c>
      <c r="BH286">
        <f>物品!BV47</f>
        <v>0</v>
      </c>
      <c r="BI286">
        <f>物品!BW47</f>
        <v>0</v>
      </c>
      <c r="BJ286">
        <f>物品!BX47</f>
        <v>0</v>
      </c>
      <c r="BK286">
        <f>物品!BY47</f>
        <v>0</v>
      </c>
      <c r="BL286">
        <f>物品!BZ47</f>
        <v>0</v>
      </c>
      <c r="BM286">
        <f>物品!CA47</f>
        <v>0</v>
      </c>
      <c r="BN286">
        <f>物品!CB47</f>
        <v>0</v>
      </c>
      <c r="BO286">
        <f>物品!CC47</f>
        <v>0</v>
      </c>
      <c r="BP286" t="str">
        <f t="shared" si="61"/>
        <v>InitUnitStateAttack('E110',0,0,0,0,0,0,0,0,0,0)</v>
      </c>
      <c r="BQ286">
        <f>物品!CD47</f>
        <v>0</v>
      </c>
      <c r="BR286">
        <f>物品!CE47</f>
        <v>0</v>
      </c>
      <c r="BS286">
        <f>物品!CF47</f>
        <v>0</v>
      </c>
      <c r="BT286">
        <f>物品!CG47</f>
        <v>0</v>
      </c>
      <c r="BU286">
        <f>物品!CH47</f>
        <v>0</v>
      </c>
      <c r="BV286">
        <f>物品!CI47</f>
        <v>0</v>
      </c>
      <c r="BW286">
        <f>物品!CJ47</f>
        <v>0</v>
      </c>
      <c r="BX286">
        <f>物品!CK47</f>
        <v>0</v>
      </c>
      <c r="BY286">
        <f>物品!CL47</f>
        <v>0</v>
      </c>
      <c r="BZ286">
        <f>物品!CM47</f>
        <v>0</v>
      </c>
      <c r="CA286" t="str">
        <f t="shared" si="62"/>
        <v>InitUnitStateUpUp('E110',0,0,0,0,0,0,0,0,0,0)</v>
      </c>
      <c r="CB286" t="str">
        <f t="shared" si="63"/>
        <v>InitUnitState('E110',4000,16000,0,0,80000,0,0,0,0,0)</v>
      </c>
      <c r="CC286" t="str">
        <f t="shared" si="64"/>
        <v>InitUnitNormal('E110',0,0,0,0,0,0,0,0,4,0)</v>
      </c>
      <c r="CD286" t="str">
        <f t="shared" si="65"/>
        <v/>
      </c>
      <c r="CE286" t="str">
        <f t="shared" si="66"/>
        <v/>
      </c>
      <c r="CF286" t="str">
        <f t="shared" si="67"/>
        <v/>
      </c>
      <c r="CG286" t="str">
        <f t="shared" si="68"/>
        <v/>
      </c>
      <c r="CH286" t="str">
        <f t="shared" si="69"/>
        <v/>
      </c>
    </row>
    <row r="287" spans="1:86">
      <c r="A287" t="str">
        <f>物品!B48</f>
        <v>E111</v>
      </c>
      <c r="B287">
        <f>物品!A48</f>
        <v>0</v>
      </c>
      <c r="C287">
        <f>物品!V48</f>
        <v>6000</v>
      </c>
      <c r="D287">
        <f>物品!W48</f>
        <v>24000</v>
      </c>
      <c r="E287">
        <f>物品!X48</f>
        <v>0</v>
      </c>
      <c r="F287">
        <f>物品!Y48</f>
        <v>0</v>
      </c>
      <c r="G287">
        <f>物品!Z48</f>
        <v>120000</v>
      </c>
      <c r="H287">
        <f>物品!AA48</f>
        <v>0</v>
      </c>
      <c r="I287">
        <f>物品!AB48</f>
        <v>0</v>
      </c>
      <c r="J287">
        <f>物品!AC48</f>
        <v>0</v>
      </c>
      <c r="K287">
        <f>物品!AD48</f>
        <v>0</v>
      </c>
      <c r="L287">
        <f>物品!AE48</f>
        <v>0</v>
      </c>
      <c r="M287" t="str">
        <f t="shared" si="56"/>
        <v>InitUnitState('E111',6000,24000,0,0,120000,0,0,0,0,0)</v>
      </c>
      <c r="N287">
        <f>物品!AF48</f>
        <v>0</v>
      </c>
      <c r="O287">
        <f>物品!AG48</f>
        <v>0</v>
      </c>
      <c r="P287">
        <f>物品!AH48</f>
        <v>0</v>
      </c>
      <c r="Q287">
        <f>物品!AI48</f>
        <v>0</v>
      </c>
      <c r="R287">
        <f>物品!AJ48</f>
        <v>0</v>
      </c>
      <c r="S287">
        <f>物品!AK48</f>
        <v>0</v>
      </c>
      <c r="T287">
        <f>物品!AL48</f>
        <v>0</v>
      </c>
      <c r="U287">
        <f>物品!AM48</f>
        <v>0</v>
      </c>
      <c r="V287">
        <f>物品!AN48</f>
        <v>6</v>
      </c>
      <c r="W287">
        <f>物品!AO48</f>
        <v>0</v>
      </c>
      <c r="X287" t="str">
        <f t="shared" si="57"/>
        <v>InitUnitNormal('E111',0,0,0,0,0,0,0,0,6,0)</v>
      </c>
      <c r="Y287">
        <f>物品!AP48</f>
        <v>0</v>
      </c>
      <c r="Z287">
        <f>物品!AQ48</f>
        <v>0</v>
      </c>
      <c r="AA287">
        <f>物品!AR48</f>
        <v>0</v>
      </c>
      <c r="AB287">
        <f>物品!AS48</f>
        <v>0</v>
      </c>
      <c r="AC287">
        <f>物品!AT48</f>
        <v>0</v>
      </c>
      <c r="AD287">
        <f>物品!AU48</f>
        <v>0</v>
      </c>
      <c r="AE287">
        <f>物品!AV48</f>
        <v>0</v>
      </c>
      <c r="AF287">
        <f>物品!AW48</f>
        <v>0</v>
      </c>
      <c r="AG287">
        <f>物品!AX48</f>
        <v>0</v>
      </c>
      <c r="AH287">
        <f>物品!AY48</f>
        <v>0</v>
      </c>
      <c r="AI287" t="str">
        <f t="shared" si="58"/>
        <v>InitUnitMagic('E111',0,0,0,0,0,0,0,0,0,0)</v>
      </c>
      <c r="AJ287">
        <f>物品!AZ48</f>
        <v>0</v>
      </c>
      <c r="AK287">
        <f>物品!BA48</f>
        <v>0</v>
      </c>
      <c r="AL287">
        <f>物品!BB48</f>
        <v>0</v>
      </c>
      <c r="AM287">
        <f>物品!BC48</f>
        <v>0</v>
      </c>
      <c r="AN287">
        <f>物品!BD48</f>
        <v>0</v>
      </c>
      <c r="AO287">
        <f>物品!BE48</f>
        <v>0</v>
      </c>
      <c r="AP287">
        <f>物品!BF48</f>
        <v>0</v>
      </c>
      <c r="AQ287">
        <f>物品!BG48</f>
        <v>0</v>
      </c>
      <c r="AR287">
        <f>物品!BH48</f>
        <v>0</v>
      </c>
      <c r="AS287">
        <f>物品!BI48</f>
        <v>0</v>
      </c>
      <c r="AT287" t="str">
        <f t="shared" si="59"/>
        <v>InitUnitAdd('E111',0,0,0,0,0,0,0,0,0,0)</v>
      </c>
      <c r="AU287">
        <f>物品!BJ48</f>
        <v>0</v>
      </c>
      <c r="AV287">
        <f>物品!BK48</f>
        <v>0</v>
      </c>
      <c r="AW287">
        <f>物品!BL48</f>
        <v>0</v>
      </c>
      <c r="AX287">
        <f>物品!BM48</f>
        <v>0</v>
      </c>
      <c r="AY287">
        <f>物品!BN48</f>
        <v>0</v>
      </c>
      <c r="AZ287">
        <f>物品!BO48</f>
        <v>0</v>
      </c>
      <c r="BA287">
        <f>物品!BP48</f>
        <v>0</v>
      </c>
      <c r="BB287">
        <f>物品!BQ48</f>
        <v>0</v>
      </c>
      <c r="BC287">
        <f>物品!BR48</f>
        <v>0</v>
      </c>
      <c r="BD287">
        <f>物品!BS48</f>
        <v>0</v>
      </c>
      <c r="BE287" t="str">
        <f t="shared" si="60"/>
        <v>InitUnitStateTime('E111',0,0,0,0,0,0,0,0,0,0)</v>
      </c>
      <c r="BF287">
        <f>物品!BT48</f>
        <v>0</v>
      </c>
      <c r="BG287">
        <f>物品!BU48</f>
        <v>0</v>
      </c>
      <c r="BH287">
        <f>物品!BV48</f>
        <v>0</v>
      </c>
      <c r="BI287">
        <f>物品!BW48</f>
        <v>0</v>
      </c>
      <c r="BJ287">
        <f>物品!BX48</f>
        <v>0</v>
      </c>
      <c r="BK287">
        <f>物品!BY48</f>
        <v>0</v>
      </c>
      <c r="BL287">
        <f>物品!BZ48</f>
        <v>0</v>
      </c>
      <c r="BM287">
        <f>物品!CA48</f>
        <v>0</v>
      </c>
      <c r="BN287">
        <f>物品!CB48</f>
        <v>0</v>
      </c>
      <c r="BO287">
        <f>物品!CC48</f>
        <v>0</v>
      </c>
      <c r="BP287" t="str">
        <f t="shared" si="61"/>
        <v>InitUnitStateAttack('E111',0,0,0,0,0,0,0,0,0,0)</v>
      </c>
      <c r="BQ287">
        <f>物品!CD48</f>
        <v>0</v>
      </c>
      <c r="BR287">
        <f>物品!CE48</f>
        <v>0</v>
      </c>
      <c r="BS287">
        <f>物品!CF48</f>
        <v>0</v>
      </c>
      <c r="BT287">
        <f>物品!CG48</f>
        <v>0</v>
      </c>
      <c r="BU287">
        <f>物品!CH48</f>
        <v>0</v>
      </c>
      <c r="BV287">
        <f>物品!CI48</f>
        <v>0</v>
      </c>
      <c r="BW287">
        <f>物品!CJ48</f>
        <v>0</v>
      </c>
      <c r="BX287">
        <f>物品!CK48</f>
        <v>0</v>
      </c>
      <c r="BY287">
        <f>物品!CL48</f>
        <v>0</v>
      </c>
      <c r="BZ287">
        <f>物品!CM48</f>
        <v>0</v>
      </c>
      <c r="CA287" t="str">
        <f t="shared" si="62"/>
        <v>InitUnitStateUpUp('E111',0,0,0,0,0,0,0,0,0,0)</v>
      </c>
      <c r="CB287" t="str">
        <f t="shared" si="63"/>
        <v>InitUnitState('E111',6000,24000,0,0,120000,0,0,0,0,0)</v>
      </c>
      <c r="CC287" t="str">
        <f t="shared" si="64"/>
        <v>InitUnitNormal('E111',0,0,0,0,0,0,0,0,6,0)</v>
      </c>
      <c r="CD287" t="str">
        <f t="shared" si="65"/>
        <v/>
      </c>
      <c r="CE287" t="str">
        <f t="shared" si="66"/>
        <v/>
      </c>
      <c r="CF287" t="str">
        <f t="shared" si="67"/>
        <v/>
      </c>
      <c r="CG287" t="str">
        <f t="shared" si="68"/>
        <v/>
      </c>
      <c r="CH287" t="str">
        <f t="shared" si="69"/>
        <v/>
      </c>
    </row>
    <row r="288" spans="1:86">
      <c r="A288" t="str">
        <f>物品!B49</f>
        <v>E112</v>
      </c>
      <c r="B288">
        <f>物品!A49</f>
        <v>0</v>
      </c>
      <c r="C288">
        <f>物品!V49</f>
        <v>7000</v>
      </c>
      <c r="D288">
        <f>物品!W49</f>
        <v>28000</v>
      </c>
      <c r="E288">
        <f>物品!X49</f>
        <v>0</v>
      </c>
      <c r="F288">
        <f>物品!Y49</f>
        <v>0</v>
      </c>
      <c r="G288">
        <f>物品!Z49</f>
        <v>140000</v>
      </c>
      <c r="H288">
        <f>物品!AA49</f>
        <v>0</v>
      </c>
      <c r="I288">
        <f>物品!AB49</f>
        <v>0</v>
      </c>
      <c r="J288">
        <f>物品!AC49</f>
        <v>0</v>
      </c>
      <c r="K288">
        <f>物品!AD49</f>
        <v>0</v>
      </c>
      <c r="L288">
        <f>物品!AE49</f>
        <v>0</v>
      </c>
      <c r="M288" t="str">
        <f t="shared" si="56"/>
        <v>InitUnitState('E112',7000,28000,0,0,140000,0,0,0,0,0)</v>
      </c>
      <c r="N288">
        <f>物品!AF49</f>
        <v>0</v>
      </c>
      <c r="O288">
        <f>物品!AG49</f>
        <v>0</v>
      </c>
      <c r="P288">
        <f>物品!AH49</f>
        <v>0</v>
      </c>
      <c r="Q288">
        <f>物品!AI49</f>
        <v>0</v>
      </c>
      <c r="R288">
        <f>物品!AJ49</f>
        <v>0</v>
      </c>
      <c r="S288">
        <f>物品!AK49</f>
        <v>0</v>
      </c>
      <c r="T288">
        <f>物品!AL49</f>
        <v>0</v>
      </c>
      <c r="U288">
        <f>物品!AM49</f>
        <v>0</v>
      </c>
      <c r="V288">
        <f>物品!AN49</f>
        <v>6</v>
      </c>
      <c r="W288">
        <f>物品!AO49</f>
        <v>0</v>
      </c>
      <c r="X288" t="str">
        <f t="shared" si="57"/>
        <v>InitUnitNormal('E112',0,0,0,0,0,0,0,0,6,0)</v>
      </c>
      <c r="Y288">
        <f>物品!AP49</f>
        <v>0</v>
      </c>
      <c r="Z288">
        <f>物品!AQ49</f>
        <v>0</v>
      </c>
      <c r="AA288">
        <f>物品!AR49</f>
        <v>0</v>
      </c>
      <c r="AB288">
        <f>物品!AS49</f>
        <v>0</v>
      </c>
      <c r="AC288">
        <f>物品!AT49</f>
        <v>0</v>
      </c>
      <c r="AD288">
        <f>物品!AU49</f>
        <v>0</v>
      </c>
      <c r="AE288">
        <f>物品!AV49</f>
        <v>0</v>
      </c>
      <c r="AF288">
        <f>物品!AW49</f>
        <v>0</v>
      </c>
      <c r="AG288">
        <f>物品!AX49</f>
        <v>0</v>
      </c>
      <c r="AH288">
        <f>物品!AY49</f>
        <v>0</v>
      </c>
      <c r="AI288" t="str">
        <f t="shared" si="58"/>
        <v>InitUnitMagic('E112',0,0,0,0,0,0,0,0,0,0)</v>
      </c>
      <c r="AJ288">
        <f>物品!AZ49</f>
        <v>0</v>
      </c>
      <c r="AK288">
        <f>物品!BA49</f>
        <v>0</v>
      </c>
      <c r="AL288">
        <f>物品!BB49</f>
        <v>0</v>
      </c>
      <c r="AM288">
        <f>物品!BC49</f>
        <v>0</v>
      </c>
      <c r="AN288">
        <f>物品!BD49</f>
        <v>0</v>
      </c>
      <c r="AO288">
        <f>物品!BE49</f>
        <v>0</v>
      </c>
      <c r="AP288">
        <f>物品!BF49</f>
        <v>0</v>
      </c>
      <c r="AQ288">
        <f>物品!BG49</f>
        <v>0</v>
      </c>
      <c r="AR288">
        <f>物品!BH49</f>
        <v>0</v>
      </c>
      <c r="AS288">
        <f>物品!BI49</f>
        <v>0</v>
      </c>
      <c r="AT288" t="str">
        <f t="shared" si="59"/>
        <v>InitUnitAdd('E112',0,0,0,0,0,0,0,0,0,0)</v>
      </c>
      <c r="AU288">
        <f>物品!BJ49</f>
        <v>0</v>
      </c>
      <c r="AV288">
        <f>物品!BK49</f>
        <v>0</v>
      </c>
      <c r="AW288">
        <f>物品!BL49</f>
        <v>0</v>
      </c>
      <c r="AX288">
        <f>物品!BM49</f>
        <v>0</v>
      </c>
      <c r="AY288">
        <f>物品!BN49</f>
        <v>0</v>
      </c>
      <c r="AZ288">
        <f>物品!BO49</f>
        <v>0</v>
      </c>
      <c r="BA288">
        <f>物品!BP49</f>
        <v>0</v>
      </c>
      <c r="BB288">
        <f>物品!BQ49</f>
        <v>0</v>
      </c>
      <c r="BC288">
        <f>物品!BR49</f>
        <v>0</v>
      </c>
      <c r="BD288">
        <f>物品!BS49</f>
        <v>0</v>
      </c>
      <c r="BE288" t="str">
        <f t="shared" si="60"/>
        <v>InitUnitStateTime('E112',0,0,0,0,0,0,0,0,0,0)</v>
      </c>
      <c r="BF288">
        <f>物品!BT49</f>
        <v>0</v>
      </c>
      <c r="BG288">
        <f>物品!BU49</f>
        <v>0</v>
      </c>
      <c r="BH288">
        <f>物品!BV49</f>
        <v>0</v>
      </c>
      <c r="BI288">
        <f>物品!BW49</f>
        <v>0</v>
      </c>
      <c r="BJ288">
        <f>物品!BX49</f>
        <v>0</v>
      </c>
      <c r="BK288">
        <f>物品!BY49</f>
        <v>0</v>
      </c>
      <c r="BL288">
        <f>物品!BZ49</f>
        <v>0</v>
      </c>
      <c r="BM288">
        <f>物品!CA49</f>
        <v>0</v>
      </c>
      <c r="BN288">
        <f>物品!CB49</f>
        <v>0</v>
      </c>
      <c r="BO288">
        <f>物品!CC49</f>
        <v>0</v>
      </c>
      <c r="BP288" t="str">
        <f t="shared" si="61"/>
        <v>InitUnitStateAttack('E112',0,0,0,0,0,0,0,0,0,0)</v>
      </c>
      <c r="BQ288">
        <f>物品!CD49</f>
        <v>0</v>
      </c>
      <c r="BR288">
        <f>物品!CE49</f>
        <v>0</v>
      </c>
      <c r="BS288">
        <f>物品!CF49</f>
        <v>0</v>
      </c>
      <c r="BT288">
        <f>物品!CG49</f>
        <v>0</v>
      </c>
      <c r="BU288">
        <f>物品!CH49</f>
        <v>0</v>
      </c>
      <c r="BV288">
        <f>物品!CI49</f>
        <v>0</v>
      </c>
      <c r="BW288">
        <f>物品!CJ49</f>
        <v>0</v>
      </c>
      <c r="BX288">
        <f>物品!CK49</f>
        <v>0</v>
      </c>
      <c r="BY288">
        <f>物品!CL49</f>
        <v>0</v>
      </c>
      <c r="BZ288">
        <f>物品!CM49</f>
        <v>0</v>
      </c>
      <c r="CA288" t="str">
        <f t="shared" si="62"/>
        <v>InitUnitStateUpUp('E112',0,0,0,0,0,0,0,0,0,0)</v>
      </c>
      <c r="CB288" t="str">
        <f t="shared" si="63"/>
        <v>InitUnitState('E112',7000,28000,0,0,140000,0,0,0,0,0)</v>
      </c>
      <c r="CC288" t="str">
        <f t="shared" si="64"/>
        <v>InitUnitNormal('E112',0,0,0,0,0,0,0,0,6,0)</v>
      </c>
      <c r="CD288" t="str">
        <f t="shared" si="65"/>
        <v/>
      </c>
      <c r="CE288" t="str">
        <f t="shared" si="66"/>
        <v/>
      </c>
      <c r="CF288" t="str">
        <f t="shared" si="67"/>
        <v/>
      </c>
      <c r="CG288" t="str">
        <f t="shared" si="68"/>
        <v/>
      </c>
      <c r="CH288" t="str">
        <f t="shared" si="69"/>
        <v/>
      </c>
    </row>
    <row r="289" spans="1:86">
      <c r="A289" t="str">
        <f>物品!B50</f>
        <v>E113</v>
      </c>
      <c r="B289">
        <f>物品!A50</f>
        <v>0</v>
      </c>
      <c r="C289">
        <f>物品!V50</f>
        <v>8000</v>
      </c>
      <c r="D289">
        <f>物品!W50</f>
        <v>32000</v>
      </c>
      <c r="E289">
        <f>物品!X50</f>
        <v>0</v>
      </c>
      <c r="F289">
        <f>物品!Y50</f>
        <v>0</v>
      </c>
      <c r="G289">
        <f>物品!Z50</f>
        <v>160000</v>
      </c>
      <c r="H289">
        <f>物品!AA50</f>
        <v>0</v>
      </c>
      <c r="I289">
        <f>物品!AB50</f>
        <v>0</v>
      </c>
      <c r="J289">
        <f>物品!AC50</f>
        <v>0</v>
      </c>
      <c r="K289">
        <f>物品!AD50</f>
        <v>0</v>
      </c>
      <c r="L289">
        <f>物品!AE50</f>
        <v>0</v>
      </c>
      <c r="M289" t="str">
        <f t="shared" si="56"/>
        <v>InitUnitState('E113',8000,32000,0,0,160000,0,0,0,0,0)</v>
      </c>
      <c r="N289">
        <f>物品!AF50</f>
        <v>0</v>
      </c>
      <c r="O289">
        <f>物品!AG50</f>
        <v>0</v>
      </c>
      <c r="P289">
        <f>物品!AH50</f>
        <v>0</v>
      </c>
      <c r="Q289">
        <f>物品!AI50</f>
        <v>0</v>
      </c>
      <c r="R289">
        <f>物品!AJ50</f>
        <v>0</v>
      </c>
      <c r="S289">
        <f>物品!AK50</f>
        <v>0</v>
      </c>
      <c r="T289">
        <f>物品!AL50</f>
        <v>0</v>
      </c>
      <c r="U289">
        <f>物品!AM50</f>
        <v>0</v>
      </c>
      <c r="V289">
        <f>物品!AN50</f>
        <v>6</v>
      </c>
      <c r="W289">
        <f>物品!AO50</f>
        <v>0</v>
      </c>
      <c r="X289" t="str">
        <f t="shared" si="57"/>
        <v>InitUnitNormal('E113',0,0,0,0,0,0,0,0,6,0)</v>
      </c>
      <c r="Y289">
        <f>物品!AP50</f>
        <v>0</v>
      </c>
      <c r="Z289">
        <f>物品!AQ50</f>
        <v>0</v>
      </c>
      <c r="AA289">
        <f>物品!AR50</f>
        <v>0</v>
      </c>
      <c r="AB289">
        <f>物品!AS50</f>
        <v>0</v>
      </c>
      <c r="AC289">
        <f>物品!AT50</f>
        <v>0</v>
      </c>
      <c r="AD289">
        <f>物品!AU50</f>
        <v>0</v>
      </c>
      <c r="AE289">
        <f>物品!AV50</f>
        <v>0</v>
      </c>
      <c r="AF289">
        <f>物品!AW50</f>
        <v>0</v>
      </c>
      <c r="AG289">
        <f>物品!AX50</f>
        <v>0</v>
      </c>
      <c r="AH289">
        <f>物品!AY50</f>
        <v>0</v>
      </c>
      <c r="AI289" t="str">
        <f t="shared" si="58"/>
        <v>InitUnitMagic('E113',0,0,0,0,0,0,0,0,0,0)</v>
      </c>
      <c r="AJ289">
        <f>物品!AZ50</f>
        <v>0</v>
      </c>
      <c r="AK289">
        <f>物品!BA50</f>
        <v>0</v>
      </c>
      <c r="AL289">
        <f>物品!BB50</f>
        <v>0</v>
      </c>
      <c r="AM289">
        <f>物品!BC50</f>
        <v>0</v>
      </c>
      <c r="AN289">
        <f>物品!BD50</f>
        <v>0</v>
      </c>
      <c r="AO289">
        <f>物品!BE50</f>
        <v>0</v>
      </c>
      <c r="AP289">
        <f>物品!BF50</f>
        <v>0</v>
      </c>
      <c r="AQ289">
        <f>物品!BG50</f>
        <v>0</v>
      </c>
      <c r="AR289">
        <f>物品!BH50</f>
        <v>0</v>
      </c>
      <c r="AS289">
        <f>物品!BI50</f>
        <v>0</v>
      </c>
      <c r="AT289" t="str">
        <f t="shared" si="59"/>
        <v>InitUnitAdd('E113',0,0,0,0,0,0,0,0,0,0)</v>
      </c>
      <c r="AU289">
        <f>物品!BJ50</f>
        <v>0</v>
      </c>
      <c r="AV289">
        <f>物品!BK50</f>
        <v>0</v>
      </c>
      <c r="AW289">
        <f>物品!BL50</f>
        <v>0</v>
      </c>
      <c r="AX289">
        <f>物品!BM50</f>
        <v>0</v>
      </c>
      <c r="AY289">
        <f>物品!BN50</f>
        <v>0</v>
      </c>
      <c r="AZ289">
        <f>物品!BO50</f>
        <v>0</v>
      </c>
      <c r="BA289">
        <f>物品!BP50</f>
        <v>0</v>
      </c>
      <c r="BB289">
        <f>物品!BQ50</f>
        <v>0</v>
      </c>
      <c r="BC289">
        <f>物品!BR50</f>
        <v>0</v>
      </c>
      <c r="BD289">
        <f>物品!BS50</f>
        <v>0</v>
      </c>
      <c r="BE289" t="str">
        <f t="shared" si="60"/>
        <v>InitUnitStateTime('E113',0,0,0,0,0,0,0,0,0,0)</v>
      </c>
      <c r="BF289">
        <f>物品!BT50</f>
        <v>0</v>
      </c>
      <c r="BG289">
        <f>物品!BU50</f>
        <v>0</v>
      </c>
      <c r="BH289">
        <f>物品!BV50</f>
        <v>0</v>
      </c>
      <c r="BI289">
        <f>物品!BW50</f>
        <v>0</v>
      </c>
      <c r="BJ289">
        <f>物品!BX50</f>
        <v>0</v>
      </c>
      <c r="BK289">
        <f>物品!BY50</f>
        <v>0</v>
      </c>
      <c r="BL289">
        <f>物品!BZ50</f>
        <v>0</v>
      </c>
      <c r="BM289">
        <f>物品!CA50</f>
        <v>0</v>
      </c>
      <c r="BN289">
        <f>物品!CB50</f>
        <v>0</v>
      </c>
      <c r="BO289">
        <f>物品!CC50</f>
        <v>0</v>
      </c>
      <c r="BP289" t="str">
        <f t="shared" si="61"/>
        <v>InitUnitStateAttack('E113',0,0,0,0,0,0,0,0,0,0)</v>
      </c>
      <c r="BQ289">
        <f>物品!CD50</f>
        <v>0</v>
      </c>
      <c r="BR289">
        <f>物品!CE50</f>
        <v>0</v>
      </c>
      <c r="BS289">
        <f>物品!CF50</f>
        <v>0</v>
      </c>
      <c r="BT289">
        <f>物品!CG50</f>
        <v>0</v>
      </c>
      <c r="BU289">
        <f>物品!CH50</f>
        <v>0</v>
      </c>
      <c r="BV289">
        <f>物品!CI50</f>
        <v>0</v>
      </c>
      <c r="BW289">
        <f>物品!CJ50</f>
        <v>0</v>
      </c>
      <c r="BX289">
        <f>物品!CK50</f>
        <v>0</v>
      </c>
      <c r="BY289">
        <f>物品!CL50</f>
        <v>0</v>
      </c>
      <c r="BZ289">
        <f>物品!CM50</f>
        <v>0</v>
      </c>
      <c r="CA289" t="str">
        <f t="shared" si="62"/>
        <v>InitUnitStateUpUp('E113',0,0,0,0,0,0,0,0,0,0)</v>
      </c>
      <c r="CB289" t="str">
        <f t="shared" si="63"/>
        <v>InitUnitState('E113',8000,32000,0,0,160000,0,0,0,0,0)</v>
      </c>
      <c r="CC289" t="str">
        <f t="shared" si="64"/>
        <v>InitUnitNormal('E113',0,0,0,0,0,0,0,0,6,0)</v>
      </c>
      <c r="CD289" t="str">
        <f t="shared" si="65"/>
        <v/>
      </c>
      <c r="CE289" t="str">
        <f t="shared" si="66"/>
        <v/>
      </c>
      <c r="CF289" t="str">
        <f t="shared" si="67"/>
        <v/>
      </c>
      <c r="CG289" t="str">
        <f t="shared" si="68"/>
        <v/>
      </c>
      <c r="CH289" t="str">
        <f t="shared" si="69"/>
        <v/>
      </c>
    </row>
    <row r="290" spans="1:86">
      <c r="A290" t="str">
        <f>物品!B52</f>
        <v>E115</v>
      </c>
      <c r="B290">
        <f>物品!A52</f>
        <v>0</v>
      </c>
      <c r="C290">
        <f>物品!V52</f>
        <v>12000</v>
      </c>
      <c r="D290">
        <f>物品!W52</f>
        <v>48000</v>
      </c>
      <c r="E290">
        <f>物品!X52</f>
        <v>0</v>
      </c>
      <c r="F290">
        <f>物品!Y52</f>
        <v>0</v>
      </c>
      <c r="G290">
        <f>物品!Z52</f>
        <v>240000</v>
      </c>
      <c r="H290">
        <f>物品!AA52</f>
        <v>0</v>
      </c>
      <c r="I290">
        <f>物品!AB52</f>
        <v>0</v>
      </c>
      <c r="J290">
        <f>物品!AC52</f>
        <v>0</v>
      </c>
      <c r="K290">
        <f>物品!AD52</f>
        <v>0</v>
      </c>
      <c r="L290">
        <f>物品!AE52</f>
        <v>0</v>
      </c>
      <c r="M290" t="str">
        <f t="shared" si="56"/>
        <v>InitUnitState('E115',12000,48000,0,0,240000,0,0,0,0,0)</v>
      </c>
      <c r="N290">
        <f>物品!AF52</f>
        <v>0</v>
      </c>
      <c r="O290">
        <f>物品!AG52</f>
        <v>0</v>
      </c>
      <c r="P290">
        <f>物品!AH52</f>
        <v>0</v>
      </c>
      <c r="Q290">
        <f>物品!AI52</f>
        <v>0</v>
      </c>
      <c r="R290">
        <f>物品!AJ52</f>
        <v>0</v>
      </c>
      <c r="S290">
        <f>物品!AK52</f>
        <v>0</v>
      </c>
      <c r="T290">
        <f>物品!AL52</f>
        <v>0</v>
      </c>
      <c r="U290">
        <f>物品!AM52</f>
        <v>0</v>
      </c>
      <c r="V290">
        <f>物品!AN52</f>
        <v>6</v>
      </c>
      <c r="W290">
        <f>物品!AO52</f>
        <v>0</v>
      </c>
      <c r="X290" t="str">
        <f t="shared" si="57"/>
        <v>InitUnitNormal('E115',0,0,0,0,0,0,0,0,6,0)</v>
      </c>
      <c r="Y290">
        <f>物品!AP52</f>
        <v>0</v>
      </c>
      <c r="Z290">
        <f>物品!AQ52</f>
        <v>0</v>
      </c>
      <c r="AA290">
        <f>物品!AR52</f>
        <v>0</v>
      </c>
      <c r="AB290">
        <f>物品!AS52</f>
        <v>0</v>
      </c>
      <c r="AC290">
        <f>物品!AT52</f>
        <v>0</v>
      </c>
      <c r="AD290">
        <f>物品!AU52</f>
        <v>0</v>
      </c>
      <c r="AE290">
        <f>物品!AV52</f>
        <v>0</v>
      </c>
      <c r="AF290">
        <f>物品!AW52</f>
        <v>0</v>
      </c>
      <c r="AG290">
        <f>物品!AX52</f>
        <v>0</v>
      </c>
      <c r="AH290">
        <f>物品!AY52</f>
        <v>0</v>
      </c>
      <c r="AI290" t="str">
        <f t="shared" si="58"/>
        <v>InitUnitMagic('E115',0,0,0,0,0,0,0,0,0,0)</v>
      </c>
      <c r="AJ290">
        <f>物品!AZ52</f>
        <v>0</v>
      </c>
      <c r="AK290">
        <f>物品!BA52</f>
        <v>0</v>
      </c>
      <c r="AL290">
        <f>物品!BB52</f>
        <v>0</v>
      </c>
      <c r="AM290">
        <f>物品!BC52</f>
        <v>0</v>
      </c>
      <c r="AN290">
        <f>物品!BD52</f>
        <v>0</v>
      </c>
      <c r="AO290">
        <f>物品!BE52</f>
        <v>0</v>
      </c>
      <c r="AP290">
        <f>物品!BF52</f>
        <v>0</v>
      </c>
      <c r="AQ290">
        <f>物品!BG52</f>
        <v>0</v>
      </c>
      <c r="AR290">
        <f>物品!BH52</f>
        <v>0</v>
      </c>
      <c r="AS290">
        <f>物品!BI52</f>
        <v>0</v>
      </c>
      <c r="AT290" t="str">
        <f t="shared" si="59"/>
        <v>InitUnitAdd('E115',0,0,0,0,0,0,0,0,0,0)</v>
      </c>
      <c r="AU290">
        <f>物品!BJ52</f>
        <v>0</v>
      </c>
      <c r="AV290">
        <f>物品!BK52</f>
        <v>0</v>
      </c>
      <c r="AW290">
        <f>物品!BL52</f>
        <v>0</v>
      </c>
      <c r="AX290">
        <f>物品!BM52</f>
        <v>0</v>
      </c>
      <c r="AY290">
        <f>物品!BN52</f>
        <v>0</v>
      </c>
      <c r="AZ290">
        <f>物品!BO52</f>
        <v>0</v>
      </c>
      <c r="BA290">
        <f>物品!BP52</f>
        <v>0</v>
      </c>
      <c r="BB290">
        <f>物品!BQ52</f>
        <v>0</v>
      </c>
      <c r="BC290">
        <f>物品!BR52</f>
        <v>0</v>
      </c>
      <c r="BD290">
        <f>物品!BS52</f>
        <v>0</v>
      </c>
      <c r="BE290" t="str">
        <f t="shared" si="60"/>
        <v>InitUnitStateTime('E115',0,0,0,0,0,0,0,0,0,0)</v>
      </c>
      <c r="BF290">
        <f>物品!BT52</f>
        <v>0</v>
      </c>
      <c r="BG290">
        <f>物品!BU52</f>
        <v>0</v>
      </c>
      <c r="BH290">
        <f>物品!BV52</f>
        <v>0</v>
      </c>
      <c r="BI290">
        <f>物品!BW52</f>
        <v>0</v>
      </c>
      <c r="BJ290">
        <f>物品!BX52</f>
        <v>0</v>
      </c>
      <c r="BK290">
        <f>物品!BY52</f>
        <v>0</v>
      </c>
      <c r="BL290">
        <f>物品!BZ52</f>
        <v>0</v>
      </c>
      <c r="BM290">
        <f>物品!CA52</f>
        <v>0</v>
      </c>
      <c r="BN290">
        <f>物品!CB52</f>
        <v>0</v>
      </c>
      <c r="BO290">
        <f>物品!CC52</f>
        <v>0</v>
      </c>
      <c r="BP290" t="str">
        <f t="shared" si="61"/>
        <v>InitUnitStateAttack('E115',0,0,0,0,0,0,0,0,0,0)</v>
      </c>
      <c r="BQ290">
        <f>物品!CD52</f>
        <v>0</v>
      </c>
      <c r="BR290">
        <f>物品!CE52</f>
        <v>0</v>
      </c>
      <c r="BS290">
        <f>物品!CF52</f>
        <v>0</v>
      </c>
      <c r="BT290">
        <f>物品!CG52</f>
        <v>0</v>
      </c>
      <c r="BU290">
        <f>物品!CH52</f>
        <v>0</v>
      </c>
      <c r="BV290">
        <f>物品!CI52</f>
        <v>0</v>
      </c>
      <c r="BW290">
        <f>物品!CJ52</f>
        <v>0</v>
      </c>
      <c r="BX290">
        <f>物品!CK52</f>
        <v>0</v>
      </c>
      <c r="BY290">
        <f>物品!CL52</f>
        <v>0</v>
      </c>
      <c r="BZ290">
        <f>物品!CM52</f>
        <v>0</v>
      </c>
      <c r="CA290" t="str">
        <f t="shared" si="62"/>
        <v>InitUnitStateUpUp('E115',0,0,0,0,0,0,0,0,0,0)</v>
      </c>
      <c r="CB290" t="str">
        <f t="shared" si="63"/>
        <v>InitUnitState('E115',12000,48000,0,0,240000,0,0,0,0,0)</v>
      </c>
      <c r="CC290" t="str">
        <f t="shared" si="64"/>
        <v>InitUnitNormal('E115',0,0,0,0,0,0,0,0,6,0)</v>
      </c>
      <c r="CD290" t="str">
        <f t="shared" si="65"/>
        <v/>
      </c>
      <c r="CE290" t="str">
        <f t="shared" si="66"/>
        <v/>
      </c>
      <c r="CF290" t="str">
        <f t="shared" si="67"/>
        <v/>
      </c>
      <c r="CG290" t="str">
        <f t="shared" si="68"/>
        <v/>
      </c>
      <c r="CH290" t="str">
        <f t="shared" si="69"/>
        <v/>
      </c>
    </row>
    <row r="291" spans="1:86">
      <c r="A291" t="str">
        <f>物品!B58</f>
        <v>E121</v>
      </c>
      <c r="B291">
        <f>物品!A58</f>
        <v>0</v>
      </c>
      <c r="C291">
        <f>物品!V58</f>
        <v>40000</v>
      </c>
      <c r="D291">
        <f>物品!W58</f>
        <v>160000</v>
      </c>
      <c r="E291">
        <f>物品!X58</f>
        <v>0</v>
      </c>
      <c r="F291">
        <f>物品!Y58</f>
        <v>0</v>
      </c>
      <c r="G291">
        <f>物品!Z58</f>
        <v>800000</v>
      </c>
      <c r="H291">
        <f>物品!AA58</f>
        <v>0</v>
      </c>
      <c r="I291">
        <f>物品!AB58</f>
        <v>0</v>
      </c>
      <c r="J291">
        <f>物品!AC58</f>
        <v>0</v>
      </c>
      <c r="K291">
        <f>物品!AD58</f>
        <v>0</v>
      </c>
      <c r="L291">
        <f>物品!AE58</f>
        <v>0</v>
      </c>
      <c r="M291" t="str">
        <f t="shared" si="56"/>
        <v>InitUnitState('E121',40000,160000,0,0,800000,0,0,0,0,0)</v>
      </c>
      <c r="N291">
        <f>物品!AF58</f>
        <v>0</v>
      </c>
      <c r="O291">
        <f>物品!AG58</f>
        <v>0</v>
      </c>
      <c r="P291">
        <f>物品!AH58</f>
        <v>0</v>
      </c>
      <c r="Q291">
        <f>物品!AI58</f>
        <v>0</v>
      </c>
      <c r="R291">
        <f>物品!AJ58</f>
        <v>0</v>
      </c>
      <c r="S291">
        <f>物品!AK58</f>
        <v>0</v>
      </c>
      <c r="T291">
        <f>物品!AL58</f>
        <v>0</v>
      </c>
      <c r="U291">
        <f>物品!AM58</f>
        <v>0</v>
      </c>
      <c r="V291">
        <f>物品!AN58</f>
        <v>10</v>
      </c>
      <c r="W291">
        <f>物品!AO58</f>
        <v>0</v>
      </c>
      <c r="X291" t="str">
        <f t="shared" si="57"/>
        <v>InitUnitNormal('E121',0,0,0,0,0,0,0,0,10,0)</v>
      </c>
      <c r="Y291">
        <f>物品!AP58</f>
        <v>0</v>
      </c>
      <c r="Z291">
        <f>物品!AQ58</f>
        <v>0</v>
      </c>
      <c r="AA291">
        <f>物品!AR58</f>
        <v>0</v>
      </c>
      <c r="AB291">
        <f>物品!AS58</f>
        <v>0</v>
      </c>
      <c r="AC291">
        <f>物品!AT58</f>
        <v>0</v>
      </c>
      <c r="AD291">
        <f>物品!AU58</f>
        <v>0</v>
      </c>
      <c r="AE291">
        <f>物品!AV58</f>
        <v>0</v>
      </c>
      <c r="AF291">
        <f>物品!AW58</f>
        <v>0</v>
      </c>
      <c r="AG291">
        <f>物品!AX58</f>
        <v>0</v>
      </c>
      <c r="AH291">
        <f>物品!AY58</f>
        <v>0</v>
      </c>
      <c r="AI291" t="str">
        <f t="shared" si="58"/>
        <v>InitUnitMagic('E121',0,0,0,0,0,0,0,0,0,0)</v>
      </c>
      <c r="AJ291">
        <f>物品!AZ58</f>
        <v>0</v>
      </c>
      <c r="AK291">
        <f>物品!BA58</f>
        <v>0</v>
      </c>
      <c r="AL291">
        <f>物品!BB58</f>
        <v>0</v>
      </c>
      <c r="AM291">
        <f>物品!BC58</f>
        <v>0</v>
      </c>
      <c r="AN291">
        <f>物品!BD58</f>
        <v>0</v>
      </c>
      <c r="AO291">
        <f>物品!BE58</f>
        <v>0</v>
      </c>
      <c r="AP291">
        <f>物品!BF58</f>
        <v>0</v>
      </c>
      <c r="AQ291">
        <f>物品!BG58</f>
        <v>0</v>
      </c>
      <c r="AR291">
        <f>物品!BH58</f>
        <v>0</v>
      </c>
      <c r="AS291">
        <f>物品!BI58</f>
        <v>0</v>
      </c>
      <c r="AT291" t="str">
        <f t="shared" si="59"/>
        <v>InitUnitAdd('E121',0,0,0,0,0,0,0,0,0,0)</v>
      </c>
      <c r="AU291">
        <f>物品!BJ58</f>
        <v>0</v>
      </c>
      <c r="AV291">
        <f>物品!BK58</f>
        <v>0</v>
      </c>
      <c r="AW291">
        <f>物品!BL58</f>
        <v>0</v>
      </c>
      <c r="AX291">
        <f>物品!BM58</f>
        <v>0</v>
      </c>
      <c r="AY291">
        <f>物品!BN58</f>
        <v>0</v>
      </c>
      <c r="AZ291">
        <f>物品!BO58</f>
        <v>0</v>
      </c>
      <c r="BA291">
        <f>物品!BP58</f>
        <v>0</v>
      </c>
      <c r="BB291">
        <f>物品!BQ58</f>
        <v>0</v>
      </c>
      <c r="BC291">
        <f>物品!BR58</f>
        <v>0</v>
      </c>
      <c r="BD291">
        <f>物品!BS58</f>
        <v>0</v>
      </c>
      <c r="BE291" t="str">
        <f t="shared" si="60"/>
        <v>InitUnitStateTime('E121',0,0,0,0,0,0,0,0,0,0)</v>
      </c>
      <c r="BF291">
        <f>物品!BT58</f>
        <v>0</v>
      </c>
      <c r="BG291">
        <f>物品!BU58</f>
        <v>0</v>
      </c>
      <c r="BH291">
        <f>物品!BV58</f>
        <v>0</v>
      </c>
      <c r="BI291">
        <f>物品!BW58</f>
        <v>0</v>
      </c>
      <c r="BJ291">
        <f>物品!BX58</f>
        <v>0</v>
      </c>
      <c r="BK291">
        <f>物品!BY58</f>
        <v>0</v>
      </c>
      <c r="BL291">
        <f>物品!BZ58</f>
        <v>0</v>
      </c>
      <c r="BM291">
        <f>物品!CA58</f>
        <v>0</v>
      </c>
      <c r="BN291">
        <f>物品!CB58</f>
        <v>0</v>
      </c>
      <c r="BO291">
        <f>物品!CC58</f>
        <v>0</v>
      </c>
      <c r="BP291" t="str">
        <f t="shared" si="61"/>
        <v>InitUnitStateAttack('E121',0,0,0,0,0,0,0,0,0,0)</v>
      </c>
      <c r="BQ291">
        <f>物品!CD58</f>
        <v>0</v>
      </c>
      <c r="BR291">
        <f>物品!CE58</f>
        <v>0</v>
      </c>
      <c r="BS291">
        <f>物品!CF58</f>
        <v>0</v>
      </c>
      <c r="BT291">
        <f>物品!CG58</f>
        <v>0</v>
      </c>
      <c r="BU291">
        <f>物品!CH58</f>
        <v>0</v>
      </c>
      <c r="BV291">
        <f>物品!CI58</f>
        <v>0</v>
      </c>
      <c r="BW291">
        <f>物品!CJ58</f>
        <v>0</v>
      </c>
      <c r="BX291">
        <f>物品!CK58</f>
        <v>0</v>
      </c>
      <c r="BY291">
        <f>物品!CL58</f>
        <v>0</v>
      </c>
      <c r="BZ291">
        <f>物品!CM58</f>
        <v>0</v>
      </c>
      <c r="CA291" t="str">
        <f t="shared" si="62"/>
        <v>InitUnitStateUpUp('E121',0,0,0,0,0,0,0,0,0,0)</v>
      </c>
      <c r="CB291" t="str">
        <f t="shared" si="63"/>
        <v>InitUnitState('E121',40000,160000,0,0,800000,0,0,0,0,0)</v>
      </c>
      <c r="CC291" t="str">
        <f t="shared" si="64"/>
        <v>InitUnitNormal('E121',0,0,0,0,0,0,0,0,10,0)</v>
      </c>
      <c r="CD291" t="str">
        <f t="shared" si="65"/>
        <v/>
      </c>
      <c r="CE291" t="str">
        <f t="shared" si="66"/>
        <v/>
      </c>
      <c r="CF291" t="str">
        <f t="shared" si="67"/>
        <v/>
      </c>
      <c r="CG291" t="str">
        <f t="shared" si="68"/>
        <v/>
      </c>
      <c r="CH291" t="str">
        <f t="shared" si="69"/>
        <v/>
      </c>
    </row>
    <row r="292" spans="1:86">
      <c r="A292" t="str">
        <f>物品!B59</f>
        <v>E122</v>
      </c>
      <c r="B292">
        <f>物品!A59</f>
        <v>0</v>
      </c>
      <c r="C292">
        <f>物品!V59</f>
        <v>45000</v>
      </c>
      <c r="D292">
        <f>物品!W59</f>
        <v>180000</v>
      </c>
      <c r="E292">
        <f>物品!X59</f>
        <v>0</v>
      </c>
      <c r="F292">
        <f>物品!Y59</f>
        <v>0</v>
      </c>
      <c r="G292">
        <f>物品!Z59</f>
        <v>900000</v>
      </c>
      <c r="H292">
        <f>物品!AA59</f>
        <v>0</v>
      </c>
      <c r="I292">
        <f>物品!AB59</f>
        <v>0</v>
      </c>
      <c r="J292">
        <f>物品!AC59</f>
        <v>0</v>
      </c>
      <c r="K292">
        <f>物品!AD59</f>
        <v>0</v>
      </c>
      <c r="L292">
        <f>物品!AE59</f>
        <v>0</v>
      </c>
      <c r="M292" t="str">
        <f t="shared" si="56"/>
        <v>InitUnitState('E122',45000,180000,0,0,900000,0,0,0,0,0)</v>
      </c>
      <c r="N292">
        <f>物品!AF59</f>
        <v>0</v>
      </c>
      <c r="O292">
        <f>物品!AG59</f>
        <v>0</v>
      </c>
      <c r="P292">
        <f>物品!AH59</f>
        <v>0</v>
      </c>
      <c r="Q292">
        <f>物品!AI59</f>
        <v>0</v>
      </c>
      <c r="R292">
        <f>物品!AJ59</f>
        <v>0</v>
      </c>
      <c r="S292">
        <f>物品!AK59</f>
        <v>0</v>
      </c>
      <c r="T292">
        <f>物品!AL59</f>
        <v>0</v>
      </c>
      <c r="U292">
        <f>物品!AM59</f>
        <v>0</v>
      </c>
      <c r="V292">
        <f>物品!AN59</f>
        <v>10</v>
      </c>
      <c r="W292">
        <f>物品!AO59</f>
        <v>0</v>
      </c>
      <c r="X292" t="str">
        <f t="shared" si="57"/>
        <v>InitUnitNormal('E122',0,0,0,0,0,0,0,0,10,0)</v>
      </c>
      <c r="Y292">
        <f>物品!AP59</f>
        <v>0</v>
      </c>
      <c r="Z292">
        <f>物品!AQ59</f>
        <v>0</v>
      </c>
      <c r="AA292">
        <f>物品!AR59</f>
        <v>0</v>
      </c>
      <c r="AB292">
        <f>物品!AS59</f>
        <v>0</v>
      </c>
      <c r="AC292">
        <f>物品!AT59</f>
        <v>0</v>
      </c>
      <c r="AD292">
        <f>物品!AU59</f>
        <v>0</v>
      </c>
      <c r="AE292">
        <f>物品!AV59</f>
        <v>0</v>
      </c>
      <c r="AF292">
        <f>物品!AW59</f>
        <v>0</v>
      </c>
      <c r="AG292">
        <f>物品!AX59</f>
        <v>0</v>
      </c>
      <c r="AH292">
        <f>物品!AY59</f>
        <v>0</v>
      </c>
      <c r="AI292" t="str">
        <f t="shared" si="58"/>
        <v>InitUnitMagic('E122',0,0,0,0,0,0,0,0,0,0)</v>
      </c>
      <c r="AJ292">
        <f>物品!AZ59</f>
        <v>0</v>
      </c>
      <c r="AK292">
        <f>物品!BA59</f>
        <v>0</v>
      </c>
      <c r="AL292">
        <f>物品!BB59</f>
        <v>0</v>
      </c>
      <c r="AM292">
        <f>物品!BC59</f>
        <v>0</v>
      </c>
      <c r="AN292">
        <f>物品!BD59</f>
        <v>0</v>
      </c>
      <c r="AO292">
        <f>物品!BE59</f>
        <v>0</v>
      </c>
      <c r="AP292">
        <f>物品!BF59</f>
        <v>0</v>
      </c>
      <c r="AQ292">
        <f>物品!BG59</f>
        <v>0</v>
      </c>
      <c r="AR292">
        <f>物品!BH59</f>
        <v>0</v>
      </c>
      <c r="AS292">
        <f>物品!BI59</f>
        <v>0</v>
      </c>
      <c r="AT292" t="str">
        <f t="shared" si="59"/>
        <v>InitUnitAdd('E122',0,0,0,0,0,0,0,0,0,0)</v>
      </c>
      <c r="AU292">
        <f>物品!BJ59</f>
        <v>0</v>
      </c>
      <c r="AV292">
        <f>物品!BK59</f>
        <v>0</v>
      </c>
      <c r="AW292">
        <f>物品!BL59</f>
        <v>0</v>
      </c>
      <c r="AX292">
        <f>物品!BM59</f>
        <v>0</v>
      </c>
      <c r="AY292">
        <f>物品!BN59</f>
        <v>0</v>
      </c>
      <c r="AZ292">
        <f>物品!BO59</f>
        <v>0</v>
      </c>
      <c r="BA292">
        <f>物品!BP59</f>
        <v>0</v>
      </c>
      <c r="BB292">
        <f>物品!BQ59</f>
        <v>0</v>
      </c>
      <c r="BC292">
        <f>物品!BR59</f>
        <v>0</v>
      </c>
      <c r="BD292">
        <f>物品!BS59</f>
        <v>0</v>
      </c>
      <c r="BE292" t="str">
        <f t="shared" si="60"/>
        <v>InitUnitStateTime('E122',0,0,0,0,0,0,0,0,0,0)</v>
      </c>
      <c r="BF292">
        <f>物品!BT59</f>
        <v>0</v>
      </c>
      <c r="BG292">
        <f>物品!BU59</f>
        <v>0</v>
      </c>
      <c r="BH292">
        <f>物品!BV59</f>
        <v>0</v>
      </c>
      <c r="BI292">
        <f>物品!BW59</f>
        <v>0</v>
      </c>
      <c r="BJ292">
        <f>物品!BX59</f>
        <v>0</v>
      </c>
      <c r="BK292">
        <f>物品!BY59</f>
        <v>0</v>
      </c>
      <c r="BL292">
        <f>物品!BZ59</f>
        <v>0</v>
      </c>
      <c r="BM292">
        <f>物品!CA59</f>
        <v>0</v>
      </c>
      <c r="BN292">
        <f>物品!CB59</f>
        <v>0</v>
      </c>
      <c r="BO292">
        <f>物品!CC59</f>
        <v>0</v>
      </c>
      <c r="BP292" t="str">
        <f t="shared" si="61"/>
        <v>InitUnitStateAttack('E122',0,0,0,0,0,0,0,0,0,0)</v>
      </c>
      <c r="BQ292">
        <f>物品!CD59</f>
        <v>0</v>
      </c>
      <c r="BR292">
        <f>物品!CE59</f>
        <v>0</v>
      </c>
      <c r="BS292">
        <f>物品!CF59</f>
        <v>0</v>
      </c>
      <c r="BT292">
        <f>物品!CG59</f>
        <v>0</v>
      </c>
      <c r="BU292">
        <f>物品!CH59</f>
        <v>0</v>
      </c>
      <c r="BV292">
        <f>物品!CI59</f>
        <v>0</v>
      </c>
      <c r="BW292">
        <f>物品!CJ59</f>
        <v>0</v>
      </c>
      <c r="BX292">
        <f>物品!CK59</f>
        <v>0</v>
      </c>
      <c r="BY292">
        <f>物品!CL59</f>
        <v>0</v>
      </c>
      <c r="BZ292">
        <f>物品!CM59</f>
        <v>0</v>
      </c>
      <c r="CA292" t="str">
        <f t="shared" si="62"/>
        <v>InitUnitStateUpUp('E122',0,0,0,0,0,0,0,0,0,0)</v>
      </c>
      <c r="CB292" t="str">
        <f t="shared" si="63"/>
        <v>InitUnitState('E122',45000,180000,0,0,900000,0,0,0,0,0)</v>
      </c>
      <c r="CC292" t="str">
        <f t="shared" si="64"/>
        <v>InitUnitNormal('E122',0,0,0,0,0,0,0,0,10,0)</v>
      </c>
      <c r="CD292" t="str">
        <f t="shared" si="65"/>
        <v/>
      </c>
      <c r="CE292" t="str">
        <f t="shared" si="66"/>
        <v/>
      </c>
      <c r="CF292" t="str">
        <f t="shared" si="67"/>
        <v/>
      </c>
      <c r="CG292" t="str">
        <f t="shared" si="68"/>
        <v/>
      </c>
      <c r="CH292" t="str">
        <f t="shared" si="69"/>
        <v/>
      </c>
    </row>
    <row r="293" spans="1:86">
      <c r="A293" t="str">
        <f>物品!B60</f>
        <v>E123</v>
      </c>
      <c r="B293">
        <f>物品!A60</f>
        <v>0</v>
      </c>
      <c r="C293">
        <f>物品!V60</f>
        <v>50000</v>
      </c>
      <c r="D293">
        <f>物品!W60</f>
        <v>200000</v>
      </c>
      <c r="E293">
        <f>物品!X60</f>
        <v>0</v>
      </c>
      <c r="F293">
        <f>物品!Y60</f>
        <v>0</v>
      </c>
      <c r="G293">
        <f>物品!Z60</f>
        <v>1000000</v>
      </c>
      <c r="H293">
        <f>物品!AA60</f>
        <v>0</v>
      </c>
      <c r="I293">
        <f>物品!AB60</f>
        <v>0</v>
      </c>
      <c r="J293">
        <f>物品!AC60</f>
        <v>0</v>
      </c>
      <c r="K293">
        <f>物品!AD60</f>
        <v>0</v>
      </c>
      <c r="L293">
        <f>物品!AE60</f>
        <v>0</v>
      </c>
      <c r="M293" t="str">
        <f t="shared" si="56"/>
        <v>InitUnitState('E123',50000,200000,0,0,1000000,0,0,0,0,0)</v>
      </c>
      <c r="N293">
        <f>物品!AF60</f>
        <v>0</v>
      </c>
      <c r="O293">
        <f>物品!AG60</f>
        <v>0</v>
      </c>
      <c r="P293">
        <f>物品!AH60</f>
        <v>0</v>
      </c>
      <c r="Q293">
        <f>物品!AI60</f>
        <v>0</v>
      </c>
      <c r="R293">
        <f>物品!AJ60</f>
        <v>0</v>
      </c>
      <c r="S293">
        <f>物品!AK60</f>
        <v>0</v>
      </c>
      <c r="T293">
        <f>物品!AL60</f>
        <v>0</v>
      </c>
      <c r="U293">
        <f>物品!AM60</f>
        <v>0</v>
      </c>
      <c r="V293">
        <f>物品!AN60</f>
        <v>10</v>
      </c>
      <c r="W293">
        <f>物品!AO60</f>
        <v>0</v>
      </c>
      <c r="X293" t="str">
        <f t="shared" si="57"/>
        <v>InitUnitNormal('E123',0,0,0,0,0,0,0,0,10,0)</v>
      </c>
      <c r="Y293">
        <f>物品!AP60</f>
        <v>0</v>
      </c>
      <c r="Z293">
        <f>物品!AQ60</f>
        <v>0</v>
      </c>
      <c r="AA293">
        <f>物品!AR60</f>
        <v>0</v>
      </c>
      <c r="AB293">
        <f>物品!AS60</f>
        <v>0</v>
      </c>
      <c r="AC293">
        <f>物品!AT60</f>
        <v>0</v>
      </c>
      <c r="AD293">
        <f>物品!AU60</f>
        <v>0</v>
      </c>
      <c r="AE293">
        <f>物品!AV60</f>
        <v>0</v>
      </c>
      <c r="AF293">
        <f>物品!AW60</f>
        <v>0</v>
      </c>
      <c r="AG293">
        <f>物品!AX60</f>
        <v>0</v>
      </c>
      <c r="AH293">
        <f>物品!AY60</f>
        <v>0</v>
      </c>
      <c r="AI293" t="str">
        <f t="shared" si="58"/>
        <v>InitUnitMagic('E123',0,0,0,0,0,0,0,0,0,0)</v>
      </c>
      <c r="AJ293">
        <f>物品!AZ60</f>
        <v>0</v>
      </c>
      <c r="AK293">
        <f>物品!BA60</f>
        <v>0</v>
      </c>
      <c r="AL293">
        <f>物品!BB60</f>
        <v>0</v>
      </c>
      <c r="AM293">
        <f>物品!BC60</f>
        <v>0</v>
      </c>
      <c r="AN293">
        <f>物品!BD60</f>
        <v>0</v>
      </c>
      <c r="AO293">
        <f>物品!BE60</f>
        <v>0</v>
      </c>
      <c r="AP293">
        <f>物品!BF60</f>
        <v>0</v>
      </c>
      <c r="AQ293">
        <f>物品!BG60</f>
        <v>0</v>
      </c>
      <c r="AR293">
        <f>物品!BH60</f>
        <v>0</v>
      </c>
      <c r="AS293">
        <f>物品!BI60</f>
        <v>0</v>
      </c>
      <c r="AT293" t="str">
        <f t="shared" si="59"/>
        <v>InitUnitAdd('E123',0,0,0,0,0,0,0,0,0,0)</v>
      </c>
      <c r="AU293">
        <f>物品!BJ60</f>
        <v>0</v>
      </c>
      <c r="AV293">
        <f>物品!BK60</f>
        <v>0</v>
      </c>
      <c r="AW293">
        <f>物品!BL60</f>
        <v>0</v>
      </c>
      <c r="AX293">
        <f>物品!BM60</f>
        <v>0</v>
      </c>
      <c r="AY293">
        <f>物品!BN60</f>
        <v>0</v>
      </c>
      <c r="AZ293">
        <f>物品!BO60</f>
        <v>0</v>
      </c>
      <c r="BA293">
        <f>物品!BP60</f>
        <v>0</v>
      </c>
      <c r="BB293">
        <f>物品!BQ60</f>
        <v>0</v>
      </c>
      <c r="BC293">
        <f>物品!BR60</f>
        <v>0</v>
      </c>
      <c r="BD293">
        <f>物品!BS60</f>
        <v>0</v>
      </c>
      <c r="BE293" t="str">
        <f t="shared" si="60"/>
        <v>InitUnitStateTime('E123',0,0,0,0,0,0,0,0,0,0)</v>
      </c>
      <c r="BF293">
        <f>物品!BT60</f>
        <v>0</v>
      </c>
      <c r="BG293">
        <f>物品!BU60</f>
        <v>0</v>
      </c>
      <c r="BH293">
        <f>物品!BV60</f>
        <v>0</v>
      </c>
      <c r="BI293">
        <f>物品!BW60</f>
        <v>0</v>
      </c>
      <c r="BJ293">
        <f>物品!BX60</f>
        <v>0</v>
      </c>
      <c r="BK293">
        <f>物品!BY60</f>
        <v>0</v>
      </c>
      <c r="BL293">
        <f>物品!BZ60</f>
        <v>0</v>
      </c>
      <c r="BM293">
        <f>物品!CA60</f>
        <v>0</v>
      </c>
      <c r="BN293">
        <f>物品!CB60</f>
        <v>0</v>
      </c>
      <c r="BO293">
        <f>物品!CC60</f>
        <v>0</v>
      </c>
      <c r="BP293" t="str">
        <f t="shared" si="61"/>
        <v>InitUnitStateAttack('E123',0,0,0,0,0,0,0,0,0,0)</v>
      </c>
      <c r="BQ293">
        <f>物品!CD60</f>
        <v>0</v>
      </c>
      <c r="BR293">
        <f>物品!CE60</f>
        <v>0</v>
      </c>
      <c r="BS293">
        <f>物品!CF60</f>
        <v>0</v>
      </c>
      <c r="BT293">
        <f>物品!CG60</f>
        <v>0</v>
      </c>
      <c r="BU293">
        <f>物品!CH60</f>
        <v>0</v>
      </c>
      <c r="BV293">
        <f>物品!CI60</f>
        <v>0</v>
      </c>
      <c r="BW293">
        <f>物品!CJ60</f>
        <v>0</v>
      </c>
      <c r="BX293">
        <f>物品!CK60</f>
        <v>0</v>
      </c>
      <c r="BY293">
        <f>物品!CL60</f>
        <v>0</v>
      </c>
      <c r="BZ293">
        <f>物品!CM60</f>
        <v>0</v>
      </c>
      <c r="CA293" t="str">
        <f t="shared" si="62"/>
        <v>InitUnitStateUpUp('E123',0,0,0,0,0,0,0,0,0,0)</v>
      </c>
      <c r="CB293" t="str">
        <f t="shared" si="63"/>
        <v>InitUnitState('E123',50000,200000,0,0,1000000,0,0,0,0,0)</v>
      </c>
      <c r="CC293" t="str">
        <f t="shared" si="64"/>
        <v>InitUnitNormal('E123',0,0,0,0,0,0,0,0,10,0)</v>
      </c>
      <c r="CD293" t="str">
        <f t="shared" si="65"/>
        <v/>
      </c>
      <c r="CE293" t="str">
        <f t="shared" si="66"/>
        <v/>
      </c>
      <c r="CF293" t="str">
        <f t="shared" si="67"/>
        <v/>
      </c>
      <c r="CG293" t="str">
        <f t="shared" si="68"/>
        <v/>
      </c>
      <c r="CH293" t="str">
        <f t="shared" si="69"/>
        <v/>
      </c>
    </row>
    <row r="294" spans="1:86">
      <c r="A294" t="str">
        <f>物品!B61</f>
        <v>E124</v>
      </c>
      <c r="B294">
        <f>物品!A61</f>
        <v>0</v>
      </c>
      <c r="C294">
        <f>物品!V61</f>
        <v>55000</v>
      </c>
      <c r="D294">
        <f>物品!W61</f>
        <v>220000</v>
      </c>
      <c r="E294">
        <f>物品!X61</f>
        <v>0</v>
      </c>
      <c r="F294">
        <f>物品!Y61</f>
        <v>0</v>
      </c>
      <c r="G294">
        <f>物品!Z61</f>
        <v>1100000</v>
      </c>
      <c r="H294">
        <f>物品!AA61</f>
        <v>0</v>
      </c>
      <c r="I294">
        <f>物品!AB61</f>
        <v>0</v>
      </c>
      <c r="J294">
        <f>物品!AC61</f>
        <v>0</v>
      </c>
      <c r="K294">
        <f>物品!AD61</f>
        <v>0</v>
      </c>
      <c r="L294">
        <f>物品!AE61</f>
        <v>0</v>
      </c>
      <c r="M294" t="str">
        <f t="shared" si="56"/>
        <v>InitUnitState('E124',55000,220000,0,0,1100000,0,0,0,0,0)</v>
      </c>
      <c r="N294">
        <f>物品!AF61</f>
        <v>0</v>
      </c>
      <c r="O294">
        <f>物品!AG61</f>
        <v>0</v>
      </c>
      <c r="P294">
        <f>物品!AH61</f>
        <v>0</v>
      </c>
      <c r="Q294">
        <f>物品!AI61</f>
        <v>0</v>
      </c>
      <c r="R294">
        <f>物品!AJ61</f>
        <v>0</v>
      </c>
      <c r="S294">
        <f>物品!AK61</f>
        <v>0</v>
      </c>
      <c r="T294">
        <f>物品!AL61</f>
        <v>0</v>
      </c>
      <c r="U294">
        <f>物品!AM61</f>
        <v>0</v>
      </c>
      <c r="V294">
        <f>物品!AN61</f>
        <v>10</v>
      </c>
      <c r="W294">
        <f>物品!AO61</f>
        <v>0</v>
      </c>
      <c r="X294" t="str">
        <f t="shared" si="57"/>
        <v>InitUnitNormal('E124',0,0,0,0,0,0,0,0,10,0)</v>
      </c>
      <c r="Y294">
        <f>物品!AP61</f>
        <v>0</v>
      </c>
      <c r="Z294">
        <f>物品!AQ61</f>
        <v>0</v>
      </c>
      <c r="AA294">
        <f>物品!AR61</f>
        <v>0</v>
      </c>
      <c r="AB294">
        <f>物品!AS61</f>
        <v>0</v>
      </c>
      <c r="AC294">
        <f>物品!AT61</f>
        <v>0</v>
      </c>
      <c r="AD294">
        <f>物品!AU61</f>
        <v>0</v>
      </c>
      <c r="AE294">
        <f>物品!AV61</f>
        <v>0</v>
      </c>
      <c r="AF294">
        <f>物品!AW61</f>
        <v>0</v>
      </c>
      <c r="AG294">
        <f>物品!AX61</f>
        <v>0</v>
      </c>
      <c r="AH294">
        <f>物品!AY61</f>
        <v>0</v>
      </c>
      <c r="AI294" t="str">
        <f t="shared" si="58"/>
        <v>InitUnitMagic('E124',0,0,0,0,0,0,0,0,0,0)</v>
      </c>
      <c r="AJ294">
        <f>物品!AZ61</f>
        <v>0</v>
      </c>
      <c r="AK294">
        <f>物品!BA61</f>
        <v>0</v>
      </c>
      <c r="AL294">
        <f>物品!BB61</f>
        <v>0</v>
      </c>
      <c r="AM294">
        <f>物品!BC61</f>
        <v>0</v>
      </c>
      <c r="AN294">
        <f>物品!BD61</f>
        <v>0</v>
      </c>
      <c r="AO294">
        <f>物品!BE61</f>
        <v>0</v>
      </c>
      <c r="AP294">
        <f>物品!BF61</f>
        <v>0</v>
      </c>
      <c r="AQ294">
        <f>物品!BG61</f>
        <v>0</v>
      </c>
      <c r="AR294">
        <f>物品!BH61</f>
        <v>0</v>
      </c>
      <c r="AS294">
        <f>物品!BI61</f>
        <v>0</v>
      </c>
      <c r="AT294" t="str">
        <f t="shared" si="59"/>
        <v>InitUnitAdd('E124',0,0,0,0,0,0,0,0,0,0)</v>
      </c>
      <c r="AU294">
        <f>物品!BJ61</f>
        <v>0</v>
      </c>
      <c r="AV294">
        <f>物品!BK61</f>
        <v>0</v>
      </c>
      <c r="AW294">
        <f>物品!BL61</f>
        <v>0</v>
      </c>
      <c r="AX294">
        <f>物品!BM61</f>
        <v>0</v>
      </c>
      <c r="AY294">
        <f>物品!BN61</f>
        <v>0</v>
      </c>
      <c r="AZ294">
        <f>物品!BO61</f>
        <v>0</v>
      </c>
      <c r="BA294">
        <f>物品!BP61</f>
        <v>0</v>
      </c>
      <c r="BB294">
        <f>物品!BQ61</f>
        <v>0</v>
      </c>
      <c r="BC294">
        <f>物品!BR61</f>
        <v>0</v>
      </c>
      <c r="BD294">
        <f>物品!BS61</f>
        <v>0</v>
      </c>
      <c r="BE294" t="str">
        <f t="shared" si="60"/>
        <v>InitUnitStateTime('E124',0,0,0,0,0,0,0,0,0,0)</v>
      </c>
      <c r="BF294">
        <f>物品!BT61</f>
        <v>0</v>
      </c>
      <c r="BG294">
        <f>物品!BU61</f>
        <v>0</v>
      </c>
      <c r="BH294">
        <f>物品!BV61</f>
        <v>0</v>
      </c>
      <c r="BI294">
        <f>物品!BW61</f>
        <v>0</v>
      </c>
      <c r="BJ294">
        <f>物品!BX61</f>
        <v>0</v>
      </c>
      <c r="BK294">
        <f>物品!BY61</f>
        <v>0</v>
      </c>
      <c r="BL294">
        <f>物品!BZ61</f>
        <v>0</v>
      </c>
      <c r="BM294">
        <f>物品!CA61</f>
        <v>0</v>
      </c>
      <c r="BN294">
        <f>物品!CB61</f>
        <v>0</v>
      </c>
      <c r="BO294">
        <f>物品!CC61</f>
        <v>0</v>
      </c>
      <c r="BP294" t="str">
        <f t="shared" si="61"/>
        <v>InitUnitStateAttack('E124',0,0,0,0,0,0,0,0,0,0)</v>
      </c>
      <c r="BQ294">
        <f>物品!CD61</f>
        <v>0</v>
      </c>
      <c r="BR294">
        <f>物品!CE61</f>
        <v>0</v>
      </c>
      <c r="BS294">
        <f>物品!CF61</f>
        <v>0</v>
      </c>
      <c r="BT294">
        <f>物品!CG61</f>
        <v>0</v>
      </c>
      <c r="BU294">
        <f>物品!CH61</f>
        <v>0</v>
      </c>
      <c r="BV294">
        <f>物品!CI61</f>
        <v>0</v>
      </c>
      <c r="BW294">
        <f>物品!CJ61</f>
        <v>0</v>
      </c>
      <c r="BX294">
        <f>物品!CK61</f>
        <v>0</v>
      </c>
      <c r="BY294">
        <f>物品!CL61</f>
        <v>0</v>
      </c>
      <c r="BZ294">
        <f>物品!CM61</f>
        <v>0</v>
      </c>
      <c r="CA294" t="str">
        <f t="shared" si="62"/>
        <v>InitUnitStateUpUp('E124',0,0,0,0,0,0,0,0,0,0)</v>
      </c>
      <c r="CB294" t="str">
        <f t="shared" si="63"/>
        <v>InitUnitState('E124',55000,220000,0,0,1100000,0,0,0,0,0)</v>
      </c>
      <c r="CC294" t="str">
        <f t="shared" si="64"/>
        <v>InitUnitNormal('E124',0,0,0,0,0,0,0,0,10,0)</v>
      </c>
      <c r="CD294" t="str">
        <f t="shared" si="65"/>
        <v/>
      </c>
      <c r="CE294" t="str">
        <f t="shared" si="66"/>
        <v/>
      </c>
      <c r="CF294" t="str">
        <f t="shared" si="67"/>
        <v/>
      </c>
      <c r="CG294" t="str">
        <f t="shared" si="68"/>
        <v/>
      </c>
      <c r="CH294" t="str">
        <f t="shared" si="69"/>
        <v/>
      </c>
    </row>
    <row r="295" spans="1:86">
      <c r="A295" t="str">
        <f>物品!B62</f>
        <v>E125</v>
      </c>
      <c r="B295">
        <f>物品!A62</f>
        <v>0</v>
      </c>
      <c r="C295">
        <f>物品!V62</f>
        <v>60000</v>
      </c>
      <c r="D295">
        <f>物品!W62</f>
        <v>240000</v>
      </c>
      <c r="E295">
        <f>物品!X62</f>
        <v>0</v>
      </c>
      <c r="F295">
        <f>物品!Y62</f>
        <v>0</v>
      </c>
      <c r="G295">
        <f>物品!Z62</f>
        <v>1200000</v>
      </c>
      <c r="H295">
        <f>物品!AA62</f>
        <v>0</v>
      </c>
      <c r="I295">
        <f>物品!AB62</f>
        <v>0</v>
      </c>
      <c r="J295">
        <f>物品!AC62</f>
        <v>0</v>
      </c>
      <c r="K295">
        <f>物品!AD62</f>
        <v>0</v>
      </c>
      <c r="L295">
        <f>物品!AE62</f>
        <v>0</v>
      </c>
      <c r="M295" t="str">
        <f t="shared" si="56"/>
        <v>InitUnitState('E125',60000,240000,0,0,1200000,0,0,0,0,0)</v>
      </c>
      <c r="N295">
        <f>物品!AF62</f>
        <v>0</v>
      </c>
      <c r="O295">
        <f>物品!AG62</f>
        <v>0</v>
      </c>
      <c r="P295">
        <f>物品!AH62</f>
        <v>0</v>
      </c>
      <c r="Q295">
        <f>物品!AI62</f>
        <v>0</v>
      </c>
      <c r="R295">
        <f>物品!AJ62</f>
        <v>0</v>
      </c>
      <c r="S295">
        <f>物品!AK62</f>
        <v>0</v>
      </c>
      <c r="T295">
        <f>物品!AL62</f>
        <v>0</v>
      </c>
      <c r="U295">
        <f>物品!AM62</f>
        <v>0</v>
      </c>
      <c r="V295">
        <f>物品!AN62</f>
        <v>10</v>
      </c>
      <c r="W295">
        <f>物品!AO62</f>
        <v>0</v>
      </c>
      <c r="X295" t="str">
        <f t="shared" si="57"/>
        <v>InitUnitNormal('E125',0,0,0,0,0,0,0,0,10,0)</v>
      </c>
      <c r="Y295">
        <f>物品!AP62</f>
        <v>0</v>
      </c>
      <c r="Z295">
        <f>物品!AQ62</f>
        <v>0</v>
      </c>
      <c r="AA295">
        <f>物品!AR62</f>
        <v>0</v>
      </c>
      <c r="AB295">
        <f>物品!AS62</f>
        <v>0</v>
      </c>
      <c r="AC295">
        <f>物品!AT62</f>
        <v>0</v>
      </c>
      <c r="AD295">
        <f>物品!AU62</f>
        <v>0</v>
      </c>
      <c r="AE295">
        <f>物品!AV62</f>
        <v>0</v>
      </c>
      <c r="AF295">
        <f>物品!AW62</f>
        <v>0</v>
      </c>
      <c r="AG295">
        <f>物品!AX62</f>
        <v>0</v>
      </c>
      <c r="AH295">
        <f>物品!AY62</f>
        <v>0</v>
      </c>
      <c r="AI295" t="str">
        <f t="shared" si="58"/>
        <v>InitUnitMagic('E125',0,0,0,0,0,0,0,0,0,0)</v>
      </c>
      <c r="AJ295">
        <f>物品!AZ62</f>
        <v>0</v>
      </c>
      <c r="AK295">
        <f>物品!BA62</f>
        <v>0</v>
      </c>
      <c r="AL295">
        <f>物品!BB62</f>
        <v>0</v>
      </c>
      <c r="AM295">
        <f>物品!BC62</f>
        <v>0</v>
      </c>
      <c r="AN295">
        <f>物品!BD62</f>
        <v>0</v>
      </c>
      <c r="AO295">
        <f>物品!BE62</f>
        <v>0</v>
      </c>
      <c r="AP295">
        <f>物品!BF62</f>
        <v>0</v>
      </c>
      <c r="AQ295">
        <f>物品!BG62</f>
        <v>0</v>
      </c>
      <c r="AR295">
        <f>物品!BH62</f>
        <v>0</v>
      </c>
      <c r="AS295">
        <f>物品!BI62</f>
        <v>0</v>
      </c>
      <c r="AT295" t="str">
        <f t="shared" si="59"/>
        <v>InitUnitAdd('E125',0,0,0,0,0,0,0,0,0,0)</v>
      </c>
      <c r="AU295">
        <f>物品!BJ62</f>
        <v>0</v>
      </c>
      <c r="AV295">
        <f>物品!BK62</f>
        <v>0</v>
      </c>
      <c r="AW295">
        <f>物品!BL62</f>
        <v>0</v>
      </c>
      <c r="AX295">
        <f>物品!BM62</f>
        <v>0</v>
      </c>
      <c r="AY295">
        <f>物品!BN62</f>
        <v>0</v>
      </c>
      <c r="AZ295">
        <f>物品!BO62</f>
        <v>0</v>
      </c>
      <c r="BA295">
        <f>物品!BP62</f>
        <v>0</v>
      </c>
      <c r="BB295">
        <f>物品!BQ62</f>
        <v>0</v>
      </c>
      <c r="BC295">
        <f>物品!BR62</f>
        <v>0</v>
      </c>
      <c r="BD295">
        <f>物品!BS62</f>
        <v>0</v>
      </c>
      <c r="BE295" t="str">
        <f t="shared" si="60"/>
        <v>InitUnitStateTime('E125',0,0,0,0,0,0,0,0,0,0)</v>
      </c>
      <c r="BF295">
        <f>物品!BT62</f>
        <v>0</v>
      </c>
      <c r="BG295">
        <f>物品!BU62</f>
        <v>0</v>
      </c>
      <c r="BH295">
        <f>物品!BV62</f>
        <v>0</v>
      </c>
      <c r="BI295">
        <f>物品!BW62</f>
        <v>0</v>
      </c>
      <c r="BJ295">
        <f>物品!BX62</f>
        <v>0</v>
      </c>
      <c r="BK295">
        <f>物品!BY62</f>
        <v>0</v>
      </c>
      <c r="BL295">
        <f>物品!BZ62</f>
        <v>0</v>
      </c>
      <c r="BM295">
        <f>物品!CA62</f>
        <v>0</v>
      </c>
      <c r="BN295">
        <f>物品!CB62</f>
        <v>0</v>
      </c>
      <c r="BO295">
        <f>物品!CC62</f>
        <v>0</v>
      </c>
      <c r="BP295" t="str">
        <f t="shared" si="61"/>
        <v>InitUnitStateAttack('E125',0,0,0,0,0,0,0,0,0,0)</v>
      </c>
      <c r="BQ295">
        <f>物品!CD62</f>
        <v>0</v>
      </c>
      <c r="BR295">
        <f>物品!CE62</f>
        <v>0</v>
      </c>
      <c r="BS295">
        <f>物品!CF62</f>
        <v>0</v>
      </c>
      <c r="BT295">
        <f>物品!CG62</f>
        <v>0</v>
      </c>
      <c r="BU295">
        <f>物品!CH62</f>
        <v>0</v>
      </c>
      <c r="BV295">
        <f>物品!CI62</f>
        <v>0</v>
      </c>
      <c r="BW295">
        <f>物品!CJ62</f>
        <v>0</v>
      </c>
      <c r="BX295">
        <f>物品!CK62</f>
        <v>0</v>
      </c>
      <c r="BY295">
        <f>物品!CL62</f>
        <v>0</v>
      </c>
      <c r="BZ295">
        <f>物品!CM62</f>
        <v>0</v>
      </c>
      <c r="CA295" t="str">
        <f t="shared" si="62"/>
        <v>InitUnitStateUpUp('E125',0,0,0,0,0,0,0,0,0,0)</v>
      </c>
      <c r="CB295" t="str">
        <f t="shared" si="63"/>
        <v>InitUnitState('E125',60000,240000,0,0,1200000,0,0,0,0,0)</v>
      </c>
      <c r="CC295" t="str">
        <f t="shared" si="64"/>
        <v>InitUnitNormal('E125',0,0,0,0,0,0,0,0,10,0)</v>
      </c>
      <c r="CD295" t="str">
        <f t="shared" si="65"/>
        <v/>
      </c>
      <c r="CE295" t="str">
        <f t="shared" si="66"/>
        <v/>
      </c>
      <c r="CF295" t="str">
        <f t="shared" si="67"/>
        <v/>
      </c>
      <c r="CG295" t="str">
        <f t="shared" si="68"/>
        <v/>
      </c>
      <c r="CH295" t="str">
        <f t="shared" si="69"/>
        <v/>
      </c>
    </row>
    <row r="296" spans="1:86">
      <c r="A296" t="str">
        <f>物品!B63</f>
        <v>E126</v>
      </c>
      <c r="B296">
        <f>物品!A63</f>
        <v>0</v>
      </c>
      <c r="C296">
        <f>物品!V63</f>
        <v>90000</v>
      </c>
      <c r="D296">
        <f>物品!W63</f>
        <v>360000</v>
      </c>
      <c r="E296">
        <f>物品!X63</f>
        <v>0</v>
      </c>
      <c r="F296">
        <f>物品!Y63</f>
        <v>0</v>
      </c>
      <c r="G296">
        <f>物品!Z63</f>
        <v>1800000</v>
      </c>
      <c r="H296">
        <f>物品!AA63</f>
        <v>0</v>
      </c>
      <c r="I296">
        <f>物品!AB63</f>
        <v>0</v>
      </c>
      <c r="J296">
        <f>物品!AC63</f>
        <v>0</v>
      </c>
      <c r="K296">
        <f>物品!AD63</f>
        <v>0</v>
      </c>
      <c r="L296">
        <f>物品!AE63</f>
        <v>0</v>
      </c>
      <c r="M296" t="str">
        <f t="shared" si="56"/>
        <v>InitUnitState('E126',90000,360000,0,0,1800000,0,0,0,0,0)</v>
      </c>
      <c r="N296">
        <f>物品!AF63</f>
        <v>0</v>
      </c>
      <c r="O296">
        <f>物品!AG63</f>
        <v>0</v>
      </c>
      <c r="P296">
        <f>物品!AH63</f>
        <v>0</v>
      </c>
      <c r="Q296">
        <f>物品!AI63</f>
        <v>0</v>
      </c>
      <c r="R296">
        <f>物品!AJ63</f>
        <v>0</v>
      </c>
      <c r="S296">
        <f>物品!AK63</f>
        <v>0</v>
      </c>
      <c r="T296">
        <f>物品!AL63</f>
        <v>0</v>
      </c>
      <c r="U296">
        <f>物品!AM63</f>
        <v>0</v>
      </c>
      <c r="V296">
        <f>物品!AN63</f>
        <v>12</v>
      </c>
      <c r="W296">
        <f>物品!AO63</f>
        <v>0</v>
      </c>
      <c r="X296" t="str">
        <f t="shared" si="57"/>
        <v>InitUnitNormal('E126',0,0,0,0,0,0,0,0,12,0)</v>
      </c>
      <c r="Y296">
        <f>物品!AP63</f>
        <v>0</v>
      </c>
      <c r="Z296">
        <f>物品!AQ63</f>
        <v>0</v>
      </c>
      <c r="AA296">
        <f>物品!AR63</f>
        <v>0</v>
      </c>
      <c r="AB296">
        <f>物品!AS63</f>
        <v>0</v>
      </c>
      <c r="AC296">
        <f>物品!AT63</f>
        <v>0</v>
      </c>
      <c r="AD296">
        <f>物品!AU63</f>
        <v>0</v>
      </c>
      <c r="AE296">
        <f>物品!AV63</f>
        <v>0</v>
      </c>
      <c r="AF296">
        <f>物品!AW63</f>
        <v>0</v>
      </c>
      <c r="AG296">
        <f>物品!AX63</f>
        <v>0</v>
      </c>
      <c r="AH296">
        <f>物品!AY63</f>
        <v>0</v>
      </c>
      <c r="AI296" t="str">
        <f t="shared" si="58"/>
        <v>InitUnitMagic('E126',0,0,0,0,0,0,0,0,0,0)</v>
      </c>
      <c r="AJ296">
        <f>物品!AZ63</f>
        <v>0</v>
      </c>
      <c r="AK296">
        <f>物品!BA63</f>
        <v>0</v>
      </c>
      <c r="AL296">
        <f>物品!BB63</f>
        <v>0</v>
      </c>
      <c r="AM296">
        <f>物品!BC63</f>
        <v>0</v>
      </c>
      <c r="AN296">
        <f>物品!BD63</f>
        <v>0</v>
      </c>
      <c r="AO296">
        <f>物品!BE63</f>
        <v>0</v>
      </c>
      <c r="AP296">
        <f>物品!BF63</f>
        <v>0</v>
      </c>
      <c r="AQ296">
        <f>物品!BG63</f>
        <v>0</v>
      </c>
      <c r="AR296">
        <f>物品!BH63</f>
        <v>0</v>
      </c>
      <c r="AS296">
        <f>物品!BI63</f>
        <v>0</v>
      </c>
      <c r="AT296" t="str">
        <f t="shared" si="59"/>
        <v>InitUnitAdd('E126',0,0,0,0,0,0,0,0,0,0)</v>
      </c>
      <c r="AU296">
        <f>物品!BJ63</f>
        <v>0</v>
      </c>
      <c r="AV296">
        <f>物品!BK63</f>
        <v>0</v>
      </c>
      <c r="AW296">
        <f>物品!BL63</f>
        <v>0</v>
      </c>
      <c r="AX296">
        <f>物品!BM63</f>
        <v>0</v>
      </c>
      <c r="AY296">
        <f>物品!BN63</f>
        <v>0</v>
      </c>
      <c r="AZ296">
        <f>物品!BO63</f>
        <v>0</v>
      </c>
      <c r="BA296">
        <f>物品!BP63</f>
        <v>0</v>
      </c>
      <c r="BB296">
        <f>物品!BQ63</f>
        <v>0</v>
      </c>
      <c r="BC296">
        <f>物品!BR63</f>
        <v>0</v>
      </c>
      <c r="BD296">
        <f>物品!BS63</f>
        <v>0</v>
      </c>
      <c r="BE296" t="str">
        <f t="shared" si="60"/>
        <v>InitUnitStateTime('E126',0,0,0,0,0,0,0,0,0,0)</v>
      </c>
      <c r="BF296">
        <f>物品!BT63</f>
        <v>0</v>
      </c>
      <c r="BG296">
        <f>物品!BU63</f>
        <v>0</v>
      </c>
      <c r="BH296">
        <f>物品!BV63</f>
        <v>0</v>
      </c>
      <c r="BI296">
        <f>物品!BW63</f>
        <v>0</v>
      </c>
      <c r="BJ296">
        <f>物品!BX63</f>
        <v>0</v>
      </c>
      <c r="BK296">
        <f>物品!BY63</f>
        <v>0</v>
      </c>
      <c r="BL296">
        <f>物品!BZ63</f>
        <v>0</v>
      </c>
      <c r="BM296">
        <f>物品!CA63</f>
        <v>0</v>
      </c>
      <c r="BN296">
        <f>物品!CB63</f>
        <v>0</v>
      </c>
      <c r="BO296">
        <f>物品!CC63</f>
        <v>0</v>
      </c>
      <c r="BP296" t="str">
        <f t="shared" si="61"/>
        <v>InitUnitStateAttack('E126',0,0,0,0,0,0,0,0,0,0)</v>
      </c>
      <c r="BQ296">
        <f>物品!CD63</f>
        <v>0</v>
      </c>
      <c r="BR296">
        <f>物品!CE63</f>
        <v>0</v>
      </c>
      <c r="BS296">
        <f>物品!CF63</f>
        <v>0</v>
      </c>
      <c r="BT296">
        <f>物品!CG63</f>
        <v>0</v>
      </c>
      <c r="BU296">
        <f>物品!CH63</f>
        <v>0</v>
      </c>
      <c r="BV296">
        <f>物品!CI63</f>
        <v>0</v>
      </c>
      <c r="BW296">
        <f>物品!CJ63</f>
        <v>0</v>
      </c>
      <c r="BX296">
        <f>物品!CK63</f>
        <v>0</v>
      </c>
      <c r="BY296">
        <f>物品!CL63</f>
        <v>0</v>
      </c>
      <c r="BZ296">
        <f>物品!CM63</f>
        <v>0</v>
      </c>
      <c r="CA296" t="str">
        <f t="shared" si="62"/>
        <v>InitUnitStateUpUp('E126',0,0,0,0,0,0,0,0,0,0)</v>
      </c>
      <c r="CB296" t="str">
        <f t="shared" si="63"/>
        <v>InitUnitState('E126',90000,360000,0,0,1800000,0,0,0,0,0)</v>
      </c>
      <c r="CC296" t="str">
        <f t="shared" si="64"/>
        <v>InitUnitNormal('E126',0,0,0,0,0,0,0,0,12,0)</v>
      </c>
      <c r="CD296" t="str">
        <f t="shared" si="65"/>
        <v/>
      </c>
      <c r="CE296" t="str">
        <f t="shared" si="66"/>
        <v/>
      </c>
      <c r="CF296" t="str">
        <f t="shared" si="67"/>
        <v/>
      </c>
      <c r="CG296" t="str">
        <f t="shared" si="68"/>
        <v/>
      </c>
      <c r="CH296" t="str">
        <f t="shared" si="69"/>
        <v/>
      </c>
    </row>
    <row r="297" spans="1:86">
      <c r="A297" t="str">
        <f>物品!B64</f>
        <v>E127</v>
      </c>
      <c r="B297">
        <f>物品!A64</f>
        <v>0</v>
      </c>
      <c r="C297">
        <f>物品!V64</f>
        <v>105000</v>
      </c>
      <c r="D297">
        <f>物品!W64</f>
        <v>420000</v>
      </c>
      <c r="E297">
        <f>物品!X64</f>
        <v>0</v>
      </c>
      <c r="F297">
        <f>物品!Y64</f>
        <v>0</v>
      </c>
      <c r="G297">
        <f>物品!Z64</f>
        <v>2100000</v>
      </c>
      <c r="H297">
        <f>物品!AA64</f>
        <v>0</v>
      </c>
      <c r="I297">
        <f>物品!AB64</f>
        <v>0</v>
      </c>
      <c r="J297">
        <f>物品!AC64</f>
        <v>0</v>
      </c>
      <c r="K297">
        <f>物品!AD64</f>
        <v>0</v>
      </c>
      <c r="L297">
        <f>物品!AE64</f>
        <v>0</v>
      </c>
      <c r="M297" t="str">
        <f t="shared" si="56"/>
        <v>InitUnitState('E127',105000,420000,0,0,2100000,0,0,0,0,0)</v>
      </c>
      <c r="N297">
        <f>物品!AF64</f>
        <v>0</v>
      </c>
      <c r="O297">
        <f>物品!AG64</f>
        <v>0</v>
      </c>
      <c r="P297">
        <f>物品!AH64</f>
        <v>0</v>
      </c>
      <c r="Q297">
        <f>物品!AI64</f>
        <v>0</v>
      </c>
      <c r="R297">
        <f>物品!AJ64</f>
        <v>0</v>
      </c>
      <c r="S297">
        <f>物品!AK64</f>
        <v>0</v>
      </c>
      <c r="T297">
        <f>物品!AL64</f>
        <v>0</v>
      </c>
      <c r="U297">
        <f>物品!AM64</f>
        <v>0</v>
      </c>
      <c r="V297">
        <f>物品!AN64</f>
        <v>12</v>
      </c>
      <c r="W297">
        <f>物品!AO64</f>
        <v>0</v>
      </c>
      <c r="X297" t="str">
        <f t="shared" si="57"/>
        <v>InitUnitNormal('E127',0,0,0,0,0,0,0,0,12,0)</v>
      </c>
      <c r="Y297">
        <f>物品!AP64</f>
        <v>0</v>
      </c>
      <c r="Z297">
        <f>物品!AQ64</f>
        <v>0</v>
      </c>
      <c r="AA297">
        <f>物品!AR64</f>
        <v>0</v>
      </c>
      <c r="AB297">
        <f>物品!AS64</f>
        <v>0</v>
      </c>
      <c r="AC297">
        <f>物品!AT64</f>
        <v>0</v>
      </c>
      <c r="AD297">
        <f>物品!AU64</f>
        <v>0</v>
      </c>
      <c r="AE297">
        <f>物品!AV64</f>
        <v>0</v>
      </c>
      <c r="AF297">
        <f>物品!AW64</f>
        <v>0</v>
      </c>
      <c r="AG297">
        <f>物品!AX64</f>
        <v>0</v>
      </c>
      <c r="AH297">
        <f>物品!AY64</f>
        <v>0</v>
      </c>
      <c r="AI297" t="str">
        <f t="shared" si="58"/>
        <v>InitUnitMagic('E127',0,0,0,0,0,0,0,0,0,0)</v>
      </c>
      <c r="AJ297">
        <f>物品!AZ64</f>
        <v>0</v>
      </c>
      <c r="AK297">
        <f>物品!BA64</f>
        <v>0</v>
      </c>
      <c r="AL297">
        <f>物品!BB64</f>
        <v>0</v>
      </c>
      <c r="AM297">
        <f>物品!BC64</f>
        <v>0</v>
      </c>
      <c r="AN297">
        <f>物品!BD64</f>
        <v>0</v>
      </c>
      <c r="AO297">
        <f>物品!BE64</f>
        <v>0</v>
      </c>
      <c r="AP297">
        <f>物品!BF64</f>
        <v>0</v>
      </c>
      <c r="AQ297">
        <f>物品!BG64</f>
        <v>0</v>
      </c>
      <c r="AR297">
        <f>物品!BH64</f>
        <v>0</v>
      </c>
      <c r="AS297">
        <f>物品!BI64</f>
        <v>0</v>
      </c>
      <c r="AT297" t="str">
        <f t="shared" si="59"/>
        <v>InitUnitAdd('E127',0,0,0,0,0,0,0,0,0,0)</v>
      </c>
      <c r="AU297">
        <f>物品!BJ64</f>
        <v>0</v>
      </c>
      <c r="AV297">
        <f>物品!BK64</f>
        <v>0</v>
      </c>
      <c r="AW297">
        <f>物品!BL64</f>
        <v>0</v>
      </c>
      <c r="AX297">
        <f>物品!BM64</f>
        <v>0</v>
      </c>
      <c r="AY297">
        <f>物品!BN64</f>
        <v>0</v>
      </c>
      <c r="AZ297">
        <f>物品!BO64</f>
        <v>0</v>
      </c>
      <c r="BA297">
        <f>物品!BP64</f>
        <v>0</v>
      </c>
      <c r="BB297">
        <f>物品!BQ64</f>
        <v>0</v>
      </c>
      <c r="BC297">
        <f>物品!BR64</f>
        <v>0</v>
      </c>
      <c r="BD297">
        <f>物品!BS64</f>
        <v>0</v>
      </c>
      <c r="BE297" t="str">
        <f t="shared" si="60"/>
        <v>InitUnitStateTime('E127',0,0,0,0,0,0,0,0,0,0)</v>
      </c>
      <c r="BF297">
        <f>物品!BT64</f>
        <v>0</v>
      </c>
      <c r="BG297">
        <f>物品!BU64</f>
        <v>0</v>
      </c>
      <c r="BH297">
        <f>物品!BV64</f>
        <v>0</v>
      </c>
      <c r="BI297">
        <f>物品!BW64</f>
        <v>0</v>
      </c>
      <c r="BJ297">
        <f>物品!BX64</f>
        <v>0</v>
      </c>
      <c r="BK297">
        <f>物品!BY64</f>
        <v>0</v>
      </c>
      <c r="BL297">
        <f>物品!BZ64</f>
        <v>0</v>
      </c>
      <c r="BM297">
        <f>物品!CA64</f>
        <v>0</v>
      </c>
      <c r="BN297">
        <f>物品!CB64</f>
        <v>0</v>
      </c>
      <c r="BO297">
        <f>物品!CC64</f>
        <v>0</v>
      </c>
      <c r="BP297" t="str">
        <f t="shared" si="61"/>
        <v>InitUnitStateAttack('E127',0,0,0,0,0,0,0,0,0,0)</v>
      </c>
      <c r="BQ297">
        <f>物品!CD64</f>
        <v>0</v>
      </c>
      <c r="BR297">
        <f>物品!CE64</f>
        <v>0</v>
      </c>
      <c r="BS297">
        <f>物品!CF64</f>
        <v>0</v>
      </c>
      <c r="BT297">
        <f>物品!CG64</f>
        <v>0</v>
      </c>
      <c r="BU297">
        <f>物品!CH64</f>
        <v>0</v>
      </c>
      <c r="BV297">
        <f>物品!CI64</f>
        <v>0</v>
      </c>
      <c r="BW297">
        <f>物品!CJ64</f>
        <v>0</v>
      </c>
      <c r="BX297">
        <f>物品!CK64</f>
        <v>0</v>
      </c>
      <c r="BY297">
        <f>物品!CL64</f>
        <v>0</v>
      </c>
      <c r="BZ297">
        <f>物品!CM64</f>
        <v>0</v>
      </c>
      <c r="CA297" t="str">
        <f t="shared" si="62"/>
        <v>InitUnitStateUpUp('E127',0,0,0,0,0,0,0,0,0,0)</v>
      </c>
      <c r="CB297" t="str">
        <f t="shared" si="63"/>
        <v>InitUnitState('E127',105000,420000,0,0,2100000,0,0,0,0,0)</v>
      </c>
      <c r="CC297" t="str">
        <f t="shared" si="64"/>
        <v>InitUnitNormal('E127',0,0,0,0,0,0,0,0,12,0)</v>
      </c>
      <c r="CD297" t="str">
        <f t="shared" si="65"/>
        <v/>
      </c>
      <c r="CE297" t="str">
        <f t="shared" si="66"/>
        <v/>
      </c>
      <c r="CF297" t="str">
        <f t="shared" si="67"/>
        <v/>
      </c>
      <c r="CG297" t="str">
        <f t="shared" si="68"/>
        <v/>
      </c>
      <c r="CH297" t="str">
        <f t="shared" si="69"/>
        <v/>
      </c>
    </row>
    <row r="298" spans="1:86">
      <c r="A298" t="str">
        <f>物品!B65</f>
        <v>E128</v>
      </c>
      <c r="B298">
        <f>物品!A65</f>
        <v>0</v>
      </c>
      <c r="C298">
        <f>物品!V65</f>
        <v>120000</v>
      </c>
      <c r="D298">
        <f>物品!W65</f>
        <v>480000</v>
      </c>
      <c r="E298">
        <f>物品!X65</f>
        <v>0</v>
      </c>
      <c r="F298">
        <f>物品!Y65</f>
        <v>0</v>
      </c>
      <c r="G298">
        <f>物品!Z65</f>
        <v>2400000</v>
      </c>
      <c r="H298">
        <f>物品!AA65</f>
        <v>0</v>
      </c>
      <c r="I298">
        <f>物品!AB65</f>
        <v>0</v>
      </c>
      <c r="J298">
        <f>物品!AC65</f>
        <v>0</v>
      </c>
      <c r="K298">
        <f>物品!AD65</f>
        <v>0</v>
      </c>
      <c r="L298">
        <f>物品!AE65</f>
        <v>0</v>
      </c>
      <c r="M298" t="str">
        <f t="shared" si="56"/>
        <v>InitUnitState('E128',120000,480000,0,0,2400000,0,0,0,0,0)</v>
      </c>
      <c r="N298">
        <f>物品!AF65</f>
        <v>0</v>
      </c>
      <c r="O298">
        <f>物品!AG65</f>
        <v>0</v>
      </c>
      <c r="P298">
        <f>物品!AH65</f>
        <v>0</v>
      </c>
      <c r="Q298">
        <f>物品!AI65</f>
        <v>0</v>
      </c>
      <c r="R298">
        <f>物品!AJ65</f>
        <v>0</v>
      </c>
      <c r="S298">
        <f>物品!AK65</f>
        <v>0</v>
      </c>
      <c r="T298">
        <f>物品!AL65</f>
        <v>0</v>
      </c>
      <c r="U298">
        <f>物品!AM65</f>
        <v>0</v>
      </c>
      <c r="V298">
        <f>物品!AN65</f>
        <v>12</v>
      </c>
      <c r="W298">
        <f>物品!AO65</f>
        <v>0</v>
      </c>
      <c r="X298" t="str">
        <f t="shared" si="57"/>
        <v>InitUnitNormal('E128',0,0,0,0,0,0,0,0,12,0)</v>
      </c>
      <c r="Y298">
        <f>物品!AP65</f>
        <v>0</v>
      </c>
      <c r="Z298">
        <f>物品!AQ65</f>
        <v>0</v>
      </c>
      <c r="AA298">
        <f>物品!AR65</f>
        <v>0</v>
      </c>
      <c r="AB298">
        <f>物品!AS65</f>
        <v>0</v>
      </c>
      <c r="AC298">
        <f>物品!AT65</f>
        <v>0</v>
      </c>
      <c r="AD298">
        <f>物品!AU65</f>
        <v>0</v>
      </c>
      <c r="AE298">
        <f>物品!AV65</f>
        <v>0</v>
      </c>
      <c r="AF298">
        <f>物品!AW65</f>
        <v>0</v>
      </c>
      <c r="AG298">
        <f>物品!AX65</f>
        <v>0</v>
      </c>
      <c r="AH298">
        <f>物品!AY65</f>
        <v>0</v>
      </c>
      <c r="AI298" t="str">
        <f t="shared" si="58"/>
        <v>InitUnitMagic('E128',0,0,0,0,0,0,0,0,0,0)</v>
      </c>
      <c r="AJ298">
        <f>物品!AZ65</f>
        <v>0</v>
      </c>
      <c r="AK298">
        <f>物品!BA65</f>
        <v>0</v>
      </c>
      <c r="AL298">
        <f>物品!BB65</f>
        <v>0</v>
      </c>
      <c r="AM298">
        <f>物品!BC65</f>
        <v>0</v>
      </c>
      <c r="AN298">
        <f>物品!BD65</f>
        <v>0</v>
      </c>
      <c r="AO298">
        <f>物品!BE65</f>
        <v>0</v>
      </c>
      <c r="AP298">
        <f>物品!BF65</f>
        <v>0</v>
      </c>
      <c r="AQ298">
        <f>物品!BG65</f>
        <v>0</v>
      </c>
      <c r="AR298">
        <f>物品!BH65</f>
        <v>0</v>
      </c>
      <c r="AS298">
        <f>物品!BI65</f>
        <v>0</v>
      </c>
      <c r="AT298" t="str">
        <f t="shared" si="59"/>
        <v>InitUnitAdd('E128',0,0,0,0,0,0,0,0,0,0)</v>
      </c>
      <c r="AU298">
        <f>物品!BJ65</f>
        <v>0</v>
      </c>
      <c r="AV298">
        <f>物品!BK65</f>
        <v>0</v>
      </c>
      <c r="AW298">
        <f>物品!BL65</f>
        <v>0</v>
      </c>
      <c r="AX298">
        <f>物品!BM65</f>
        <v>0</v>
      </c>
      <c r="AY298">
        <f>物品!BN65</f>
        <v>0</v>
      </c>
      <c r="AZ298">
        <f>物品!BO65</f>
        <v>0</v>
      </c>
      <c r="BA298">
        <f>物品!BP65</f>
        <v>0</v>
      </c>
      <c r="BB298">
        <f>物品!BQ65</f>
        <v>0</v>
      </c>
      <c r="BC298">
        <f>物品!BR65</f>
        <v>0</v>
      </c>
      <c r="BD298">
        <f>物品!BS65</f>
        <v>0</v>
      </c>
      <c r="BE298" t="str">
        <f t="shared" si="60"/>
        <v>InitUnitStateTime('E128',0,0,0,0,0,0,0,0,0,0)</v>
      </c>
      <c r="BF298">
        <f>物品!BT65</f>
        <v>0</v>
      </c>
      <c r="BG298">
        <f>物品!BU65</f>
        <v>0</v>
      </c>
      <c r="BH298">
        <f>物品!BV65</f>
        <v>0</v>
      </c>
      <c r="BI298">
        <f>物品!BW65</f>
        <v>0</v>
      </c>
      <c r="BJ298">
        <f>物品!BX65</f>
        <v>0</v>
      </c>
      <c r="BK298">
        <f>物品!BY65</f>
        <v>0</v>
      </c>
      <c r="BL298">
        <f>物品!BZ65</f>
        <v>0</v>
      </c>
      <c r="BM298">
        <f>物品!CA65</f>
        <v>0</v>
      </c>
      <c r="BN298">
        <f>物品!CB65</f>
        <v>0</v>
      </c>
      <c r="BO298">
        <f>物品!CC65</f>
        <v>0</v>
      </c>
      <c r="BP298" t="str">
        <f t="shared" si="61"/>
        <v>InitUnitStateAttack('E128',0,0,0,0,0,0,0,0,0,0)</v>
      </c>
      <c r="BQ298">
        <f>物品!CD65</f>
        <v>0</v>
      </c>
      <c r="BR298">
        <f>物品!CE65</f>
        <v>0</v>
      </c>
      <c r="BS298">
        <f>物品!CF65</f>
        <v>0</v>
      </c>
      <c r="BT298">
        <f>物品!CG65</f>
        <v>0</v>
      </c>
      <c r="BU298">
        <f>物品!CH65</f>
        <v>0</v>
      </c>
      <c r="BV298">
        <f>物品!CI65</f>
        <v>0</v>
      </c>
      <c r="BW298">
        <f>物品!CJ65</f>
        <v>0</v>
      </c>
      <c r="BX298">
        <f>物品!CK65</f>
        <v>0</v>
      </c>
      <c r="BY298">
        <f>物品!CL65</f>
        <v>0</v>
      </c>
      <c r="BZ298">
        <f>物品!CM65</f>
        <v>0</v>
      </c>
      <c r="CA298" t="str">
        <f t="shared" si="62"/>
        <v>InitUnitStateUpUp('E128',0,0,0,0,0,0,0,0,0,0)</v>
      </c>
      <c r="CB298" t="str">
        <f t="shared" si="63"/>
        <v>InitUnitState('E128',120000,480000,0,0,2400000,0,0,0,0,0)</v>
      </c>
      <c r="CC298" t="str">
        <f t="shared" si="64"/>
        <v>InitUnitNormal('E128',0,0,0,0,0,0,0,0,12,0)</v>
      </c>
      <c r="CD298" t="str">
        <f t="shared" si="65"/>
        <v/>
      </c>
      <c r="CE298" t="str">
        <f t="shared" si="66"/>
        <v/>
      </c>
      <c r="CF298" t="str">
        <f t="shared" si="67"/>
        <v/>
      </c>
      <c r="CG298" t="str">
        <f t="shared" si="68"/>
        <v/>
      </c>
      <c r="CH298" t="str">
        <f t="shared" si="69"/>
        <v/>
      </c>
    </row>
    <row r="299" spans="1:86">
      <c r="A299" t="str">
        <f>物品!B66</f>
        <v>E129</v>
      </c>
      <c r="B299">
        <f>物品!A66</f>
        <v>0</v>
      </c>
      <c r="C299">
        <f>物品!V66</f>
        <v>135000</v>
      </c>
      <c r="D299">
        <f>物品!W66</f>
        <v>540000</v>
      </c>
      <c r="E299">
        <f>物品!X66</f>
        <v>0</v>
      </c>
      <c r="F299">
        <f>物品!Y66</f>
        <v>0</v>
      </c>
      <c r="G299">
        <f>物品!Z66</f>
        <v>2700000</v>
      </c>
      <c r="H299">
        <f>物品!AA66</f>
        <v>0</v>
      </c>
      <c r="I299">
        <f>物品!AB66</f>
        <v>0</v>
      </c>
      <c r="J299">
        <f>物品!AC66</f>
        <v>0</v>
      </c>
      <c r="K299">
        <f>物品!AD66</f>
        <v>0</v>
      </c>
      <c r="L299">
        <f>物品!AE66</f>
        <v>0</v>
      </c>
      <c r="M299" t="str">
        <f t="shared" si="56"/>
        <v>InitUnitState('E129',135000,540000,0,0,2700000,0,0,0,0,0)</v>
      </c>
      <c r="N299">
        <f>物品!AF66</f>
        <v>0</v>
      </c>
      <c r="O299">
        <f>物品!AG66</f>
        <v>0</v>
      </c>
      <c r="P299">
        <f>物品!AH66</f>
        <v>0</v>
      </c>
      <c r="Q299">
        <f>物品!AI66</f>
        <v>0</v>
      </c>
      <c r="R299">
        <f>物品!AJ66</f>
        <v>0</v>
      </c>
      <c r="S299">
        <f>物品!AK66</f>
        <v>0</v>
      </c>
      <c r="T299">
        <f>物品!AL66</f>
        <v>0</v>
      </c>
      <c r="U299">
        <f>物品!AM66</f>
        <v>0</v>
      </c>
      <c r="V299">
        <f>物品!AN66</f>
        <v>12</v>
      </c>
      <c r="W299">
        <f>物品!AO66</f>
        <v>0</v>
      </c>
      <c r="X299" t="str">
        <f t="shared" si="57"/>
        <v>InitUnitNormal('E129',0,0,0,0,0,0,0,0,12,0)</v>
      </c>
      <c r="Y299">
        <f>物品!AP66</f>
        <v>0</v>
      </c>
      <c r="Z299">
        <f>物品!AQ66</f>
        <v>0</v>
      </c>
      <c r="AA299">
        <f>物品!AR66</f>
        <v>0</v>
      </c>
      <c r="AB299">
        <f>物品!AS66</f>
        <v>0</v>
      </c>
      <c r="AC299">
        <f>物品!AT66</f>
        <v>0</v>
      </c>
      <c r="AD299">
        <f>物品!AU66</f>
        <v>0</v>
      </c>
      <c r="AE299">
        <f>物品!AV66</f>
        <v>0</v>
      </c>
      <c r="AF299">
        <f>物品!AW66</f>
        <v>0</v>
      </c>
      <c r="AG299">
        <f>物品!AX66</f>
        <v>0</v>
      </c>
      <c r="AH299">
        <f>物品!AY66</f>
        <v>0</v>
      </c>
      <c r="AI299" t="str">
        <f t="shared" si="58"/>
        <v>InitUnitMagic('E129',0,0,0,0,0,0,0,0,0,0)</v>
      </c>
      <c r="AJ299">
        <f>物品!AZ66</f>
        <v>0</v>
      </c>
      <c r="AK299">
        <f>物品!BA66</f>
        <v>0</v>
      </c>
      <c r="AL299">
        <f>物品!BB66</f>
        <v>0</v>
      </c>
      <c r="AM299">
        <f>物品!BC66</f>
        <v>0</v>
      </c>
      <c r="AN299">
        <f>物品!BD66</f>
        <v>0</v>
      </c>
      <c r="AO299">
        <f>物品!BE66</f>
        <v>0</v>
      </c>
      <c r="AP299">
        <f>物品!BF66</f>
        <v>0</v>
      </c>
      <c r="AQ299">
        <f>物品!BG66</f>
        <v>0</v>
      </c>
      <c r="AR299">
        <f>物品!BH66</f>
        <v>0</v>
      </c>
      <c r="AS299">
        <f>物品!BI66</f>
        <v>0</v>
      </c>
      <c r="AT299" t="str">
        <f t="shared" si="59"/>
        <v>InitUnitAdd('E129',0,0,0,0,0,0,0,0,0,0)</v>
      </c>
      <c r="AU299">
        <f>物品!BJ66</f>
        <v>0</v>
      </c>
      <c r="AV299">
        <f>物品!BK66</f>
        <v>0</v>
      </c>
      <c r="AW299">
        <f>物品!BL66</f>
        <v>0</v>
      </c>
      <c r="AX299">
        <f>物品!BM66</f>
        <v>0</v>
      </c>
      <c r="AY299">
        <f>物品!BN66</f>
        <v>0</v>
      </c>
      <c r="AZ299">
        <f>物品!BO66</f>
        <v>0</v>
      </c>
      <c r="BA299">
        <f>物品!BP66</f>
        <v>0</v>
      </c>
      <c r="BB299">
        <f>物品!BQ66</f>
        <v>0</v>
      </c>
      <c r="BC299">
        <f>物品!BR66</f>
        <v>0</v>
      </c>
      <c r="BD299">
        <f>物品!BS66</f>
        <v>0</v>
      </c>
      <c r="BE299" t="str">
        <f t="shared" si="60"/>
        <v>InitUnitStateTime('E129',0,0,0,0,0,0,0,0,0,0)</v>
      </c>
      <c r="BF299">
        <f>物品!BT66</f>
        <v>0</v>
      </c>
      <c r="BG299">
        <f>物品!BU66</f>
        <v>0</v>
      </c>
      <c r="BH299">
        <f>物品!BV66</f>
        <v>0</v>
      </c>
      <c r="BI299">
        <f>物品!BW66</f>
        <v>0</v>
      </c>
      <c r="BJ299">
        <f>物品!BX66</f>
        <v>0</v>
      </c>
      <c r="BK299">
        <f>物品!BY66</f>
        <v>0</v>
      </c>
      <c r="BL299">
        <f>物品!BZ66</f>
        <v>0</v>
      </c>
      <c r="BM299">
        <f>物品!CA66</f>
        <v>0</v>
      </c>
      <c r="BN299">
        <f>物品!CB66</f>
        <v>0</v>
      </c>
      <c r="BO299">
        <f>物品!CC66</f>
        <v>0</v>
      </c>
      <c r="BP299" t="str">
        <f t="shared" si="61"/>
        <v>InitUnitStateAttack('E129',0,0,0,0,0,0,0,0,0,0)</v>
      </c>
      <c r="BQ299">
        <f>物品!CD66</f>
        <v>0</v>
      </c>
      <c r="BR299">
        <f>物品!CE66</f>
        <v>0</v>
      </c>
      <c r="BS299">
        <f>物品!CF66</f>
        <v>0</v>
      </c>
      <c r="BT299">
        <f>物品!CG66</f>
        <v>0</v>
      </c>
      <c r="BU299">
        <f>物品!CH66</f>
        <v>0</v>
      </c>
      <c r="BV299">
        <f>物品!CI66</f>
        <v>0</v>
      </c>
      <c r="BW299">
        <f>物品!CJ66</f>
        <v>0</v>
      </c>
      <c r="BX299">
        <f>物品!CK66</f>
        <v>0</v>
      </c>
      <c r="BY299">
        <f>物品!CL66</f>
        <v>0</v>
      </c>
      <c r="BZ299">
        <f>物品!CM66</f>
        <v>0</v>
      </c>
      <c r="CA299" t="str">
        <f t="shared" si="62"/>
        <v>InitUnitStateUpUp('E129',0,0,0,0,0,0,0,0,0,0)</v>
      </c>
      <c r="CB299" t="str">
        <f t="shared" si="63"/>
        <v>InitUnitState('E129',135000,540000,0,0,2700000,0,0,0,0,0)</v>
      </c>
      <c r="CC299" t="str">
        <f t="shared" si="64"/>
        <v>InitUnitNormal('E129',0,0,0,0,0,0,0,0,12,0)</v>
      </c>
      <c r="CD299" t="str">
        <f t="shared" si="65"/>
        <v/>
      </c>
      <c r="CE299" t="str">
        <f t="shared" si="66"/>
        <v/>
      </c>
      <c r="CF299" t="str">
        <f t="shared" si="67"/>
        <v/>
      </c>
      <c r="CG299" t="str">
        <f t="shared" si="68"/>
        <v/>
      </c>
      <c r="CH299" t="str">
        <f t="shared" si="69"/>
        <v/>
      </c>
    </row>
    <row r="300" spans="1:86">
      <c r="A300" t="str">
        <f>物品!B67</f>
        <v>E130</v>
      </c>
      <c r="B300">
        <f>物品!A67</f>
        <v>0</v>
      </c>
      <c r="C300">
        <f>物品!V67</f>
        <v>150000</v>
      </c>
      <c r="D300">
        <f>物品!W67</f>
        <v>600000</v>
      </c>
      <c r="E300">
        <f>物品!X67</f>
        <v>0</v>
      </c>
      <c r="F300">
        <f>物品!Y67</f>
        <v>0</v>
      </c>
      <c r="G300">
        <f>物品!Z67</f>
        <v>3000000</v>
      </c>
      <c r="H300">
        <f>物品!AA67</f>
        <v>0</v>
      </c>
      <c r="I300">
        <f>物品!AB67</f>
        <v>0</v>
      </c>
      <c r="J300">
        <f>物品!AC67</f>
        <v>0</v>
      </c>
      <c r="K300">
        <f>物品!AD67</f>
        <v>0</v>
      </c>
      <c r="L300">
        <f>物品!AE67</f>
        <v>0</v>
      </c>
      <c r="M300" t="str">
        <f t="shared" si="56"/>
        <v>InitUnitState('E130',150000,600000,0,0,3000000,0,0,0,0,0)</v>
      </c>
      <c r="N300">
        <f>物品!AF67</f>
        <v>0</v>
      </c>
      <c r="O300">
        <f>物品!AG67</f>
        <v>0</v>
      </c>
      <c r="P300">
        <f>物品!AH67</f>
        <v>0</v>
      </c>
      <c r="Q300">
        <f>物品!AI67</f>
        <v>0</v>
      </c>
      <c r="R300">
        <f>物品!AJ67</f>
        <v>0</v>
      </c>
      <c r="S300">
        <f>物品!AK67</f>
        <v>0</v>
      </c>
      <c r="T300">
        <f>物品!AL67</f>
        <v>0</v>
      </c>
      <c r="U300">
        <f>物品!AM67</f>
        <v>0</v>
      </c>
      <c r="V300">
        <f>物品!AN67</f>
        <v>12</v>
      </c>
      <c r="W300">
        <f>物品!AO67</f>
        <v>0</v>
      </c>
      <c r="X300" t="str">
        <f t="shared" si="57"/>
        <v>InitUnitNormal('E130',0,0,0,0,0,0,0,0,12,0)</v>
      </c>
      <c r="Y300">
        <f>物品!AP67</f>
        <v>0</v>
      </c>
      <c r="Z300">
        <f>物品!AQ67</f>
        <v>0</v>
      </c>
      <c r="AA300">
        <f>物品!AR67</f>
        <v>0</v>
      </c>
      <c r="AB300">
        <f>物品!AS67</f>
        <v>0</v>
      </c>
      <c r="AC300">
        <f>物品!AT67</f>
        <v>0</v>
      </c>
      <c r="AD300">
        <f>物品!AU67</f>
        <v>0</v>
      </c>
      <c r="AE300">
        <f>物品!AV67</f>
        <v>0</v>
      </c>
      <c r="AF300">
        <f>物品!AW67</f>
        <v>0</v>
      </c>
      <c r="AG300">
        <f>物品!AX67</f>
        <v>0</v>
      </c>
      <c r="AH300">
        <f>物品!AY67</f>
        <v>0</v>
      </c>
      <c r="AI300" t="str">
        <f t="shared" si="58"/>
        <v>InitUnitMagic('E130',0,0,0,0,0,0,0,0,0,0)</v>
      </c>
      <c r="AJ300">
        <f>物品!AZ67</f>
        <v>0</v>
      </c>
      <c r="AK300">
        <f>物品!BA67</f>
        <v>0</v>
      </c>
      <c r="AL300">
        <f>物品!BB67</f>
        <v>0</v>
      </c>
      <c r="AM300">
        <f>物品!BC67</f>
        <v>0</v>
      </c>
      <c r="AN300">
        <f>物品!BD67</f>
        <v>0</v>
      </c>
      <c r="AO300">
        <f>物品!BE67</f>
        <v>0</v>
      </c>
      <c r="AP300">
        <f>物品!BF67</f>
        <v>0</v>
      </c>
      <c r="AQ300">
        <f>物品!BG67</f>
        <v>0</v>
      </c>
      <c r="AR300">
        <f>物品!BH67</f>
        <v>0</v>
      </c>
      <c r="AS300">
        <f>物品!BI67</f>
        <v>0</v>
      </c>
      <c r="AT300" t="str">
        <f t="shared" si="59"/>
        <v>InitUnitAdd('E130',0,0,0,0,0,0,0,0,0,0)</v>
      </c>
      <c r="AU300">
        <f>物品!BJ67</f>
        <v>0</v>
      </c>
      <c r="AV300">
        <f>物品!BK67</f>
        <v>0</v>
      </c>
      <c r="AW300">
        <f>物品!BL67</f>
        <v>0</v>
      </c>
      <c r="AX300">
        <f>物品!BM67</f>
        <v>0</v>
      </c>
      <c r="AY300">
        <f>物品!BN67</f>
        <v>0</v>
      </c>
      <c r="AZ300">
        <f>物品!BO67</f>
        <v>0</v>
      </c>
      <c r="BA300">
        <f>物品!BP67</f>
        <v>0</v>
      </c>
      <c r="BB300">
        <f>物品!BQ67</f>
        <v>0</v>
      </c>
      <c r="BC300">
        <f>物品!BR67</f>
        <v>0</v>
      </c>
      <c r="BD300">
        <f>物品!BS67</f>
        <v>0</v>
      </c>
      <c r="BE300" t="str">
        <f t="shared" si="60"/>
        <v>InitUnitStateTime('E130',0,0,0,0,0,0,0,0,0,0)</v>
      </c>
      <c r="BF300">
        <f>物品!BT67</f>
        <v>0</v>
      </c>
      <c r="BG300">
        <f>物品!BU67</f>
        <v>0</v>
      </c>
      <c r="BH300">
        <f>物品!BV67</f>
        <v>0</v>
      </c>
      <c r="BI300">
        <f>物品!BW67</f>
        <v>0</v>
      </c>
      <c r="BJ300">
        <f>物品!BX67</f>
        <v>0</v>
      </c>
      <c r="BK300">
        <f>物品!BY67</f>
        <v>0</v>
      </c>
      <c r="BL300">
        <f>物品!BZ67</f>
        <v>0</v>
      </c>
      <c r="BM300">
        <f>物品!CA67</f>
        <v>0</v>
      </c>
      <c r="BN300">
        <f>物品!CB67</f>
        <v>0</v>
      </c>
      <c r="BO300">
        <f>物品!CC67</f>
        <v>0</v>
      </c>
      <c r="BP300" t="str">
        <f t="shared" si="61"/>
        <v>InitUnitStateAttack('E130',0,0,0,0,0,0,0,0,0,0)</v>
      </c>
      <c r="BQ300">
        <f>物品!CD67</f>
        <v>0</v>
      </c>
      <c r="BR300">
        <f>物品!CE67</f>
        <v>0</v>
      </c>
      <c r="BS300">
        <f>物品!CF67</f>
        <v>0</v>
      </c>
      <c r="BT300">
        <f>物品!CG67</f>
        <v>0</v>
      </c>
      <c r="BU300">
        <f>物品!CH67</f>
        <v>0</v>
      </c>
      <c r="BV300">
        <f>物品!CI67</f>
        <v>0</v>
      </c>
      <c r="BW300">
        <f>物品!CJ67</f>
        <v>0</v>
      </c>
      <c r="BX300">
        <f>物品!CK67</f>
        <v>0</v>
      </c>
      <c r="BY300">
        <f>物品!CL67</f>
        <v>0</v>
      </c>
      <c r="BZ300">
        <f>物品!CM67</f>
        <v>0</v>
      </c>
      <c r="CA300" t="str">
        <f t="shared" si="62"/>
        <v>InitUnitStateUpUp('E130',0,0,0,0,0,0,0,0,0,0)</v>
      </c>
      <c r="CB300" t="str">
        <f t="shared" si="63"/>
        <v>InitUnitState('E130',150000,600000,0,0,3000000,0,0,0,0,0)</v>
      </c>
      <c r="CC300" t="str">
        <f t="shared" si="64"/>
        <v>InitUnitNormal('E130',0,0,0,0,0,0,0,0,12,0)</v>
      </c>
      <c r="CD300" t="str">
        <f t="shared" si="65"/>
        <v/>
      </c>
      <c r="CE300" t="str">
        <f t="shared" si="66"/>
        <v/>
      </c>
      <c r="CF300" t="str">
        <f t="shared" si="67"/>
        <v/>
      </c>
      <c r="CG300" t="str">
        <f t="shared" si="68"/>
        <v/>
      </c>
      <c r="CH300" t="str">
        <f t="shared" si="69"/>
        <v/>
      </c>
    </row>
    <row r="301" spans="1:86">
      <c r="A301" t="str">
        <f>物品!B73</f>
        <v>E201</v>
      </c>
      <c r="B301">
        <f>物品!A73</f>
        <v>0</v>
      </c>
      <c r="C301">
        <f>物品!V73</f>
        <v>0</v>
      </c>
      <c r="D301">
        <f>物品!W73</f>
        <v>0</v>
      </c>
      <c r="E301">
        <f>物品!X73</f>
        <v>0</v>
      </c>
      <c r="F301">
        <f>物品!Y73</f>
        <v>0</v>
      </c>
      <c r="G301">
        <f>物品!Z73</f>
        <v>20000</v>
      </c>
      <c r="H301">
        <f>物品!AA73</f>
        <v>0</v>
      </c>
      <c r="I301">
        <f>物品!AB73</f>
        <v>500</v>
      </c>
      <c r="J301">
        <f>物品!AC73</f>
        <v>0</v>
      </c>
      <c r="K301">
        <f>物品!AD73</f>
        <v>0</v>
      </c>
      <c r="L301">
        <f>物品!AE73</f>
        <v>0</v>
      </c>
      <c r="M301" t="str">
        <f t="shared" si="56"/>
        <v>InitUnitState('E201',0,0,0,0,20000,0,500,0,0,0)</v>
      </c>
      <c r="N301">
        <f>物品!AF73</f>
        <v>0</v>
      </c>
      <c r="O301">
        <f>物品!AG73</f>
        <v>0</v>
      </c>
      <c r="P301">
        <f>物品!AH73</f>
        <v>0</v>
      </c>
      <c r="Q301">
        <f>物品!AI73</f>
        <v>0</v>
      </c>
      <c r="R301">
        <f>物品!AJ73</f>
        <v>0</v>
      </c>
      <c r="S301">
        <f>物品!AK73</f>
        <v>0</v>
      </c>
      <c r="T301">
        <f>物品!AL73</f>
        <v>0</v>
      </c>
      <c r="U301">
        <f>物品!AM73</f>
        <v>0</v>
      </c>
      <c r="V301">
        <f>物品!AN73</f>
        <v>0</v>
      </c>
      <c r="W301">
        <f>物品!AO73</f>
        <v>0</v>
      </c>
      <c r="X301" t="str">
        <f t="shared" si="57"/>
        <v>InitUnitNormal('E201',0,0,0,0,0,0,0,0,0,0)</v>
      </c>
      <c r="Y301">
        <f>物品!AP73</f>
        <v>0</v>
      </c>
      <c r="Z301">
        <f>物品!AQ73</f>
        <v>0</v>
      </c>
      <c r="AA301">
        <f>物品!AR73</f>
        <v>0</v>
      </c>
      <c r="AB301">
        <f>物品!AS73</f>
        <v>0</v>
      </c>
      <c r="AC301">
        <f>物品!AT73</f>
        <v>0</v>
      </c>
      <c r="AD301">
        <f>物品!AU73</f>
        <v>0</v>
      </c>
      <c r="AE301">
        <f>物品!AV73</f>
        <v>0</v>
      </c>
      <c r="AF301">
        <f>物品!AW73</f>
        <v>0</v>
      </c>
      <c r="AG301">
        <f>物品!AX73</f>
        <v>0</v>
      </c>
      <c r="AH301">
        <f>物品!AY73</f>
        <v>0</v>
      </c>
      <c r="AI301" t="str">
        <f t="shared" si="58"/>
        <v>InitUnitMagic('E201',0,0,0,0,0,0,0,0,0,0)</v>
      </c>
      <c r="AJ301">
        <f>物品!AZ73</f>
        <v>0</v>
      </c>
      <c r="AK301">
        <f>物品!BA73</f>
        <v>0</v>
      </c>
      <c r="AL301">
        <f>物品!BB73</f>
        <v>0</v>
      </c>
      <c r="AM301">
        <f>物品!BC73</f>
        <v>0</v>
      </c>
      <c r="AN301">
        <f>物品!BD73</f>
        <v>0</v>
      </c>
      <c r="AO301">
        <f>物品!BE73</f>
        <v>0</v>
      </c>
      <c r="AP301">
        <f>物品!BF73</f>
        <v>0</v>
      </c>
      <c r="AQ301">
        <f>物品!BG73</f>
        <v>0</v>
      </c>
      <c r="AR301">
        <f>物品!BH73</f>
        <v>0</v>
      </c>
      <c r="AS301">
        <f>物品!BI73</f>
        <v>0</v>
      </c>
      <c r="AT301" t="str">
        <f t="shared" si="59"/>
        <v>InitUnitAdd('E201',0,0,0,0,0,0,0,0,0,0)</v>
      </c>
      <c r="AU301">
        <f>物品!BJ73</f>
        <v>0</v>
      </c>
      <c r="AV301">
        <f>物品!BK73</f>
        <v>0</v>
      </c>
      <c r="AW301">
        <f>物品!BL73</f>
        <v>0</v>
      </c>
      <c r="AX301">
        <f>物品!BM73</f>
        <v>0</v>
      </c>
      <c r="AY301">
        <f>物品!BN73</f>
        <v>0</v>
      </c>
      <c r="AZ301">
        <f>物品!BO73</f>
        <v>0</v>
      </c>
      <c r="BA301">
        <f>物品!BP73</f>
        <v>0</v>
      </c>
      <c r="BB301">
        <f>物品!BQ73</f>
        <v>0</v>
      </c>
      <c r="BC301">
        <f>物品!BR73</f>
        <v>0</v>
      </c>
      <c r="BD301">
        <f>物品!BS73</f>
        <v>0</v>
      </c>
      <c r="BE301" t="str">
        <f t="shared" si="60"/>
        <v>InitUnitStateTime('E201',0,0,0,0,0,0,0,0,0,0)</v>
      </c>
      <c r="BF301">
        <f>物品!BT73</f>
        <v>0</v>
      </c>
      <c r="BG301">
        <f>物品!BU73</f>
        <v>0</v>
      </c>
      <c r="BH301">
        <f>物品!BV73</f>
        <v>0</v>
      </c>
      <c r="BI301">
        <f>物品!BW73</f>
        <v>0</v>
      </c>
      <c r="BJ301">
        <f>物品!BX73</f>
        <v>0</v>
      </c>
      <c r="BK301">
        <f>物品!BY73</f>
        <v>0</v>
      </c>
      <c r="BL301">
        <f>物品!BZ73</f>
        <v>0</v>
      </c>
      <c r="BM301">
        <f>物品!CA73</f>
        <v>0</v>
      </c>
      <c r="BN301">
        <f>物品!CB73</f>
        <v>0</v>
      </c>
      <c r="BO301">
        <f>物品!CC73</f>
        <v>0</v>
      </c>
      <c r="BP301" t="str">
        <f t="shared" si="61"/>
        <v>InitUnitStateAttack('E201',0,0,0,0,0,0,0,0,0,0)</v>
      </c>
      <c r="BQ301">
        <f>物品!CD73</f>
        <v>0</v>
      </c>
      <c r="BR301">
        <f>物品!CE73</f>
        <v>0</v>
      </c>
      <c r="BS301">
        <f>物品!CF73</f>
        <v>0</v>
      </c>
      <c r="BT301">
        <f>物品!CG73</f>
        <v>0</v>
      </c>
      <c r="BU301">
        <f>物品!CH73</f>
        <v>0</v>
      </c>
      <c r="BV301">
        <f>物品!CI73</f>
        <v>0</v>
      </c>
      <c r="BW301">
        <f>物品!CJ73</f>
        <v>0</v>
      </c>
      <c r="BX301">
        <f>物品!CK73</f>
        <v>0</v>
      </c>
      <c r="BY301">
        <f>物品!CL73</f>
        <v>0</v>
      </c>
      <c r="BZ301">
        <f>物品!CM73</f>
        <v>0</v>
      </c>
      <c r="CA301" t="str">
        <f t="shared" si="62"/>
        <v>InitUnitStateUpUp('E201',0,0,0,0,0,0,0,0,0,0)</v>
      </c>
      <c r="CB301" t="str">
        <f t="shared" si="63"/>
        <v>InitUnitState('E201',0,0,0,0,20000,0,500,0,0,0)</v>
      </c>
      <c r="CC301" t="str">
        <f t="shared" si="64"/>
        <v/>
      </c>
      <c r="CD301" t="str">
        <f t="shared" si="65"/>
        <v/>
      </c>
      <c r="CE301" t="str">
        <f t="shared" si="66"/>
        <v/>
      </c>
      <c r="CF301" t="str">
        <f t="shared" si="67"/>
        <v/>
      </c>
      <c r="CG301" t="str">
        <f t="shared" si="68"/>
        <v/>
      </c>
      <c r="CH301" t="str">
        <f t="shared" si="69"/>
        <v/>
      </c>
    </row>
    <row r="302" spans="1:86">
      <c r="A302" t="str">
        <f>物品!B83</f>
        <v>E211</v>
      </c>
      <c r="B302">
        <f>物品!A83</f>
        <v>0</v>
      </c>
      <c r="C302">
        <f>物品!V83</f>
        <v>0</v>
      </c>
      <c r="D302">
        <f>物品!W83</f>
        <v>0</v>
      </c>
      <c r="E302">
        <f>物品!X83</f>
        <v>100</v>
      </c>
      <c r="F302">
        <f>物品!Y83</f>
        <v>0</v>
      </c>
      <c r="G302">
        <f>物品!Z83</f>
        <v>480000</v>
      </c>
      <c r="H302">
        <f>物品!AA83</f>
        <v>0</v>
      </c>
      <c r="I302">
        <f>物品!AB83</f>
        <v>12000</v>
      </c>
      <c r="J302">
        <f>物品!AC83</f>
        <v>0</v>
      </c>
      <c r="K302">
        <f>物品!AD83</f>
        <v>0</v>
      </c>
      <c r="L302">
        <f>物品!AE83</f>
        <v>0</v>
      </c>
      <c r="M302" t="str">
        <f t="shared" si="56"/>
        <v>InitUnitState('E211',0,0,100,0,480000,0,12000,0,0,0)</v>
      </c>
      <c r="N302">
        <f>物品!AF83</f>
        <v>0</v>
      </c>
      <c r="O302">
        <f>物品!AG83</f>
        <v>0</v>
      </c>
      <c r="P302">
        <f>物品!AH83</f>
        <v>0</v>
      </c>
      <c r="Q302">
        <f>物品!AI83</f>
        <v>0</v>
      </c>
      <c r="R302">
        <f>物品!AJ83</f>
        <v>0</v>
      </c>
      <c r="S302">
        <f>物品!AK83</f>
        <v>0</v>
      </c>
      <c r="T302">
        <f>物品!AL83</f>
        <v>0</v>
      </c>
      <c r="U302">
        <f>物品!AM83</f>
        <v>0</v>
      </c>
      <c r="V302">
        <f>物品!AN83</f>
        <v>0</v>
      </c>
      <c r="W302">
        <f>物品!AO83</f>
        <v>0</v>
      </c>
      <c r="X302" t="str">
        <f t="shared" si="57"/>
        <v>InitUnitNormal('E211',0,0,0,0,0,0,0,0,0,0)</v>
      </c>
      <c r="Y302">
        <f>物品!AP83</f>
        <v>0</v>
      </c>
      <c r="Z302">
        <f>物品!AQ83</f>
        <v>0</v>
      </c>
      <c r="AA302">
        <f>物品!AR83</f>
        <v>0</v>
      </c>
      <c r="AB302">
        <f>物品!AS83</f>
        <v>0</v>
      </c>
      <c r="AC302">
        <f>物品!AT83</f>
        <v>0</v>
      </c>
      <c r="AD302">
        <f>物品!AU83</f>
        <v>0</v>
      </c>
      <c r="AE302">
        <f>物品!AV83</f>
        <v>0</v>
      </c>
      <c r="AF302">
        <f>物品!AW83</f>
        <v>0</v>
      </c>
      <c r="AG302">
        <f>物品!AX83</f>
        <v>0</v>
      </c>
      <c r="AH302">
        <f>物品!AY83</f>
        <v>0</v>
      </c>
      <c r="AI302" t="str">
        <f t="shared" si="58"/>
        <v>InitUnitMagic('E211',0,0,0,0,0,0,0,0,0,0)</v>
      </c>
      <c r="AJ302">
        <f>物品!AZ83</f>
        <v>0</v>
      </c>
      <c r="AK302">
        <f>物品!BA83</f>
        <v>0</v>
      </c>
      <c r="AL302">
        <f>物品!BB83</f>
        <v>0</v>
      </c>
      <c r="AM302">
        <f>物品!BC83</f>
        <v>0</v>
      </c>
      <c r="AN302">
        <f>物品!BD83</f>
        <v>0</v>
      </c>
      <c r="AO302">
        <f>物品!BE83</f>
        <v>0</v>
      </c>
      <c r="AP302">
        <f>物品!BF83</f>
        <v>0</v>
      </c>
      <c r="AQ302">
        <f>物品!BG83</f>
        <v>0</v>
      </c>
      <c r="AR302">
        <f>物品!BH83</f>
        <v>0</v>
      </c>
      <c r="AS302">
        <f>物品!BI83</f>
        <v>0</v>
      </c>
      <c r="AT302" t="str">
        <f t="shared" si="59"/>
        <v>InitUnitAdd('E211',0,0,0,0,0,0,0,0,0,0)</v>
      </c>
      <c r="AU302">
        <f>物品!BJ83</f>
        <v>0</v>
      </c>
      <c r="AV302">
        <f>物品!BK83</f>
        <v>0</v>
      </c>
      <c r="AW302">
        <f>物品!BL83</f>
        <v>0</v>
      </c>
      <c r="AX302">
        <f>物品!BM83</f>
        <v>0</v>
      </c>
      <c r="AY302">
        <f>物品!BN83</f>
        <v>0</v>
      </c>
      <c r="AZ302">
        <f>物品!BO83</f>
        <v>0</v>
      </c>
      <c r="BA302">
        <f>物品!BP83</f>
        <v>0</v>
      </c>
      <c r="BB302">
        <f>物品!BQ83</f>
        <v>0</v>
      </c>
      <c r="BC302">
        <f>物品!BR83</f>
        <v>0</v>
      </c>
      <c r="BD302">
        <f>物品!BS83</f>
        <v>0</v>
      </c>
      <c r="BE302" t="str">
        <f t="shared" si="60"/>
        <v>InitUnitStateTime('E211',0,0,0,0,0,0,0,0,0,0)</v>
      </c>
      <c r="BF302">
        <f>物品!BT83</f>
        <v>0</v>
      </c>
      <c r="BG302">
        <f>物品!BU83</f>
        <v>0</v>
      </c>
      <c r="BH302">
        <f>物品!BV83</f>
        <v>0</v>
      </c>
      <c r="BI302">
        <f>物品!BW83</f>
        <v>0</v>
      </c>
      <c r="BJ302">
        <f>物品!BX83</f>
        <v>0</v>
      </c>
      <c r="BK302">
        <f>物品!BY83</f>
        <v>0</v>
      </c>
      <c r="BL302">
        <f>物品!BZ83</f>
        <v>0</v>
      </c>
      <c r="BM302">
        <f>物品!CA83</f>
        <v>0</v>
      </c>
      <c r="BN302">
        <f>物品!CB83</f>
        <v>0</v>
      </c>
      <c r="BO302">
        <f>物品!CC83</f>
        <v>0</v>
      </c>
      <c r="BP302" t="str">
        <f t="shared" si="61"/>
        <v>InitUnitStateAttack('E211',0,0,0,0,0,0,0,0,0,0)</v>
      </c>
      <c r="BQ302">
        <f>物品!CD83</f>
        <v>0</v>
      </c>
      <c r="BR302">
        <f>物品!CE83</f>
        <v>0</v>
      </c>
      <c r="BS302">
        <f>物品!CF83</f>
        <v>0</v>
      </c>
      <c r="BT302">
        <f>物品!CG83</f>
        <v>0</v>
      </c>
      <c r="BU302">
        <f>物品!CH83</f>
        <v>0</v>
      </c>
      <c r="BV302">
        <f>物品!CI83</f>
        <v>0</v>
      </c>
      <c r="BW302">
        <f>物品!CJ83</f>
        <v>0</v>
      </c>
      <c r="BX302">
        <f>物品!CK83</f>
        <v>0</v>
      </c>
      <c r="BY302">
        <f>物品!CL83</f>
        <v>0</v>
      </c>
      <c r="BZ302">
        <f>物品!CM83</f>
        <v>0</v>
      </c>
      <c r="CA302" t="str">
        <f t="shared" si="62"/>
        <v>InitUnitStateUpUp('E211',0,0,0,0,0,0,0,0,0,0)</v>
      </c>
      <c r="CB302" t="str">
        <f t="shared" si="63"/>
        <v>InitUnitState('E211',0,0,100,0,480000,0,12000,0,0,0)</v>
      </c>
      <c r="CC302" t="str">
        <f t="shared" si="64"/>
        <v/>
      </c>
      <c r="CD302" t="str">
        <f t="shared" si="65"/>
        <v/>
      </c>
      <c r="CE302" t="str">
        <f t="shared" si="66"/>
        <v/>
      </c>
      <c r="CF302" t="str">
        <f t="shared" si="67"/>
        <v/>
      </c>
      <c r="CG302" t="str">
        <f t="shared" si="68"/>
        <v/>
      </c>
      <c r="CH302" t="str">
        <f t="shared" si="69"/>
        <v/>
      </c>
    </row>
    <row r="303" spans="1:86">
      <c r="A303" t="str">
        <f>物品!B84</f>
        <v>E212</v>
      </c>
      <c r="B303">
        <f>物品!A84</f>
        <v>0</v>
      </c>
      <c r="C303">
        <f>物品!V84</f>
        <v>0</v>
      </c>
      <c r="D303">
        <f>物品!W84</f>
        <v>0</v>
      </c>
      <c r="E303">
        <f>物品!X84</f>
        <v>100</v>
      </c>
      <c r="F303">
        <f>物品!Y84</f>
        <v>0</v>
      </c>
      <c r="G303">
        <f>物品!Z84</f>
        <v>560000</v>
      </c>
      <c r="H303">
        <f>物品!AA84</f>
        <v>0</v>
      </c>
      <c r="I303">
        <f>物品!AB84</f>
        <v>14000</v>
      </c>
      <c r="J303">
        <f>物品!AC84</f>
        <v>0</v>
      </c>
      <c r="K303">
        <f>物品!AD84</f>
        <v>0</v>
      </c>
      <c r="L303">
        <f>物品!AE84</f>
        <v>0</v>
      </c>
      <c r="M303" t="str">
        <f t="shared" si="56"/>
        <v>InitUnitState('E212',0,0,100,0,560000,0,14000,0,0,0)</v>
      </c>
      <c r="N303">
        <f>物品!AF84</f>
        <v>0</v>
      </c>
      <c r="O303">
        <f>物品!AG84</f>
        <v>0</v>
      </c>
      <c r="P303">
        <f>物品!AH84</f>
        <v>0</v>
      </c>
      <c r="Q303">
        <f>物品!AI84</f>
        <v>0</v>
      </c>
      <c r="R303">
        <f>物品!AJ84</f>
        <v>0</v>
      </c>
      <c r="S303">
        <f>物品!AK84</f>
        <v>0</v>
      </c>
      <c r="T303">
        <f>物品!AL84</f>
        <v>0</v>
      </c>
      <c r="U303">
        <f>物品!AM84</f>
        <v>0</v>
      </c>
      <c r="V303">
        <f>物品!AN84</f>
        <v>0</v>
      </c>
      <c r="W303">
        <f>物品!AO84</f>
        <v>0</v>
      </c>
      <c r="X303" t="str">
        <f t="shared" si="57"/>
        <v>InitUnitNormal('E212',0,0,0,0,0,0,0,0,0,0)</v>
      </c>
      <c r="Y303">
        <f>物品!AP84</f>
        <v>0</v>
      </c>
      <c r="Z303">
        <f>物品!AQ84</f>
        <v>0</v>
      </c>
      <c r="AA303">
        <f>物品!AR84</f>
        <v>0</v>
      </c>
      <c r="AB303">
        <f>物品!AS84</f>
        <v>0</v>
      </c>
      <c r="AC303">
        <f>物品!AT84</f>
        <v>0</v>
      </c>
      <c r="AD303">
        <f>物品!AU84</f>
        <v>0</v>
      </c>
      <c r="AE303">
        <f>物品!AV84</f>
        <v>0</v>
      </c>
      <c r="AF303">
        <f>物品!AW84</f>
        <v>0</v>
      </c>
      <c r="AG303">
        <f>物品!AX84</f>
        <v>0</v>
      </c>
      <c r="AH303">
        <f>物品!AY84</f>
        <v>0</v>
      </c>
      <c r="AI303" t="str">
        <f t="shared" si="58"/>
        <v>InitUnitMagic('E212',0,0,0,0,0,0,0,0,0,0)</v>
      </c>
      <c r="AJ303">
        <f>物品!AZ84</f>
        <v>0</v>
      </c>
      <c r="AK303">
        <f>物品!BA84</f>
        <v>0</v>
      </c>
      <c r="AL303">
        <f>物品!BB84</f>
        <v>0</v>
      </c>
      <c r="AM303">
        <f>物品!BC84</f>
        <v>0</v>
      </c>
      <c r="AN303">
        <f>物品!BD84</f>
        <v>0</v>
      </c>
      <c r="AO303">
        <f>物品!BE84</f>
        <v>0</v>
      </c>
      <c r="AP303">
        <f>物品!BF84</f>
        <v>0</v>
      </c>
      <c r="AQ303">
        <f>物品!BG84</f>
        <v>0</v>
      </c>
      <c r="AR303">
        <f>物品!BH84</f>
        <v>0</v>
      </c>
      <c r="AS303">
        <f>物品!BI84</f>
        <v>0</v>
      </c>
      <c r="AT303" t="str">
        <f t="shared" si="59"/>
        <v>InitUnitAdd('E212',0,0,0,0,0,0,0,0,0,0)</v>
      </c>
      <c r="AU303">
        <f>物品!BJ84</f>
        <v>0</v>
      </c>
      <c r="AV303">
        <f>物品!BK84</f>
        <v>0</v>
      </c>
      <c r="AW303">
        <f>物品!BL84</f>
        <v>0</v>
      </c>
      <c r="AX303">
        <f>物品!BM84</f>
        <v>0</v>
      </c>
      <c r="AY303">
        <f>物品!BN84</f>
        <v>0</v>
      </c>
      <c r="AZ303">
        <f>物品!BO84</f>
        <v>0</v>
      </c>
      <c r="BA303">
        <f>物品!BP84</f>
        <v>0</v>
      </c>
      <c r="BB303">
        <f>物品!BQ84</f>
        <v>0</v>
      </c>
      <c r="BC303">
        <f>物品!BR84</f>
        <v>0</v>
      </c>
      <c r="BD303">
        <f>物品!BS84</f>
        <v>0</v>
      </c>
      <c r="BE303" t="str">
        <f t="shared" si="60"/>
        <v>InitUnitStateTime('E212',0,0,0,0,0,0,0,0,0,0)</v>
      </c>
      <c r="BF303">
        <f>物品!BT84</f>
        <v>0</v>
      </c>
      <c r="BG303">
        <f>物品!BU84</f>
        <v>0</v>
      </c>
      <c r="BH303">
        <f>物品!BV84</f>
        <v>0</v>
      </c>
      <c r="BI303">
        <f>物品!BW84</f>
        <v>0</v>
      </c>
      <c r="BJ303">
        <f>物品!BX84</f>
        <v>0</v>
      </c>
      <c r="BK303">
        <f>物品!BY84</f>
        <v>0</v>
      </c>
      <c r="BL303">
        <f>物品!BZ84</f>
        <v>0</v>
      </c>
      <c r="BM303">
        <f>物品!CA84</f>
        <v>0</v>
      </c>
      <c r="BN303">
        <f>物品!CB84</f>
        <v>0</v>
      </c>
      <c r="BO303">
        <f>物品!CC84</f>
        <v>0</v>
      </c>
      <c r="BP303" t="str">
        <f t="shared" si="61"/>
        <v>InitUnitStateAttack('E212',0,0,0,0,0,0,0,0,0,0)</v>
      </c>
      <c r="BQ303">
        <f>物品!CD84</f>
        <v>0</v>
      </c>
      <c r="BR303">
        <f>物品!CE84</f>
        <v>0</v>
      </c>
      <c r="BS303">
        <f>物品!CF84</f>
        <v>0</v>
      </c>
      <c r="BT303">
        <f>物品!CG84</f>
        <v>0</v>
      </c>
      <c r="BU303">
        <f>物品!CH84</f>
        <v>0</v>
      </c>
      <c r="BV303">
        <f>物品!CI84</f>
        <v>0</v>
      </c>
      <c r="BW303">
        <f>物品!CJ84</f>
        <v>0</v>
      </c>
      <c r="BX303">
        <f>物品!CK84</f>
        <v>0</v>
      </c>
      <c r="BY303">
        <f>物品!CL84</f>
        <v>0</v>
      </c>
      <c r="BZ303">
        <f>物品!CM84</f>
        <v>0</v>
      </c>
      <c r="CA303" t="str">
        <f t="shared" si="62"/>
        <v>InitUnitStateUpUp('E212',0,0,0,0,0,0,0,0,0,0)</v>
      </c>
      <c r="CB303" t="str">
        <f t="shared" si="63"/>
        <v>InitUnitState('E212',0,0,100,0,560000,0,14000,0,0,0)</v>
      </c>
      <c r="CC303" t="str">
        <f t="shared" si="64"/>
        <v/>
      </c>
      <c r="CD303" t="str">
        <f t="shared" si="65"/>
        <v/>
      </c>
      <c r="CE303" t="str">
        <f t="shared" si="66"/>
        <v/>
      </c>
      <c r="CF303" t="str">
        <f t="shared" si="67"/>
        <v/>
      </c>
      <c r="CG303" t="str">
        <f t="shared" si="68"/>
        <v/>
      </c>
      <c r="CH303" t="str">
        <f t="shared" si="69"/>
        <v/>
      </c>
    </row>
    <row r="304" spans="1:86">
      <c r="A304" t="str">
        <f>物品!B85</f>
        <v>E213</v>
      </c>
      <c r="B304">
        <f>物品!A85</f>
        <v>0</v>
      </c>
      <c r="C304">
        <f>物品!V85</f>
        <v>0</v>
      </c>
      <c r="D304">
        <f>物品!W85</f>
        <v>0</v>
      </c>
      <c r="E304">
        <f>物品!X85</f>
        <v>100</v>
      </c>
      <c r="F304">
        <f>物品!Y85</f>
        <v>0</v>
      </c>
      <c r="G304">
        <f>物品!Z85</f>
        <v>640000</v>
      </c>
      <c r="H304">
        <f>物品!AA85</f>
        <v>0</v>
      </c>
      <c r="I304">
        <f>物品!AB85</f>
        <v>16000</v>
      </c>
      <c r="J304">
        <f>物品!AC85</f>
        <v>0</v>
      </c>
      <c r="K304">
        <f>物品!AD85</f>
        <v>0</v>
      </c>
      <c r="L304">
        <f>物品!AE85</f>
        <v>0</v>
      </c>
      <c r="M304" t="str">
        <f t="shared" si="56"/>
        <v>InitUnitState('E213',0,0,100,0,640000,0,16000,0,0,0)</v>
      </c>
      <c r="N304">
        <f>物品!AF85</f>
        <v>0</v>
      </c>
      <c r="O304">
        <f>物品!AG85</f>
        <v>0</v>
      </c>
      <c r="P304">
        <f>物品!AH85</f>
        <v>0</v>
      </c>
      <c r="Q304">
        <f>物品!AI85</f>
        <v>0</v>
      </c>
      <c r="R304">
        <f>物品!AJ85</f>
        <v>0</v>
      </c>
      <c r="S304">
        <f>物品!AK85</f>
        <v>0</v>
      </c>
      <c r="T304">
        <f>物品!AL85</f>
        <v>0</v>
      </c>
      <c r="U304">
        <f>物品!AM85</f>
        <v>0</v>
      </c>
      <c r="V304">
        <f>物品!AN85</f>
        <v>0</v>
      </c>
      <c r="W304">
        <f>物品!AO85</f>
        <v>0</v>
      </c>
      <c r="X304" t="str">
        <f t="shared" si="57"/>
        <v>InitUnitNormal('E213',0,0,0,0,0,0,0,0,0,0)</v>
      </c>
      <c r="Y304">
        <f>物品!AP85</f>
        <v>0</v>
      </c>
      <c r="Z304">
        <f>物品!AQ85</f>
        <v>0</v>
      </c>
      <c r="AA304">
        <f>物品!AR85</f>
        <v>0</v>
      </c>
      <c r="AB304">
        <f>物品!AS85</f>
        <v>0</v>
      </c>
      <c r="AC304">
        <f>物品!AT85</f>
        <v>0</v>
      </c>
      <c r="AD304">
        <f>物品!AU85</f>
        <v>0</v>
      </c>
      <c r="AE304">
        <f>物品!AV85</f>
        <v>0</v>
      </c>
      <c r="AF304">
        <f>物品!AW85</f>
        <v>0</v>
      </c>
      <c r="AG304">
        <f>物品!AX85</f>
        <v>0</v>
      </c>
      <c r="AH304">
        <f>物品!AY85</f>
        <v>0</v>
      </c>
      <c r="AI304" t="str">
        <f t="shared" si="58"/>
        <v>InitUnitMagic('E213',0,0,0,0,0,0,0,0,0,0)</v>
      </c>
      <c r="AJ304">
        <f>物品!AZ85</f>
        <v>0</v>
      </c>
      <c r="AK304">
        <f>物品!BA85</f>
        <v>0</v>
      </c>
      <c r="AL304">
        <f>物品!BB85</f>
        <v>0</v>
      </c>
      <c r="AM304">
        <f>物品!BC85</f>
        <v>0</v>
      </c>
      <c r="AN304">
        <f>物品!BD85</f>
        <v>0</v>
      </c>
      <c r="AO304">
        <f>物品!BE85</f>
        <v>0</v>
      </c>
      <c r="AP304">
        <f>物品!BF85</f>
        <v>0</v>
      </c>
      <c r="AQ304">
        <f>物品!BG85</f>
        <v>0</v>
      </c>
      <c r="AR304">
        <f>物品!BH85</f>
        <v>0</v>
      </c>
      <c r="AS304">
        <f>物品!BI85</f>
        <v>0</v>
      </c>
      <c r="AT304" t="str">
        <f t="shared" si="59"/>
        <v>InitUnitAdd('E213',0,0,0,0,0,0,0,0,0,0)</v>
      </c>
      <c r="AU304">
        <f>物品!BJ85</f>
        <v>0</v>
      </c>
      <c r="AV304">
        <f>物品!BK85</f>
        <v>0</v>
      </c>
      <c r="AW304">
        <f>物品!BL85</f>
        <v>0</v>
      </c>
      <c r="AX304">
        <f>物品!BM85</f>
        <v>0</v>
      </c>
      <c r="AY304">
        <f>物品!BN85</f>
        <v>0</v>
      </c>
      <c r="AZ304">
        <f>物品!BO85</f>
        <v>0</v>
      </c>
      <c r="BA304">
        <f>物品!BP85</f>
        <v>0</v>
      </c>
      <c r="BB304">
        <f>物品!BQ85</f>
        <v>0</v>
      </c>
      <c r="BC304">
        <f>物品!BR85</f>
        <v>0</v>
      </c>
      <c r="BD304">
        <f>物品!BS85</f>
        <v>0</v>
      </c>
      <c r="BE304" t="str">
        <f t="shared" si="60"/>
        <v>InitUnitStateTime('E213',0,0,0,0,0,0,0,0,0,0)</v>
      </c>
      <c r="BF304">
        <f>物品!BT85</f>
        <v>0</v>
      </c>
      <c r="BG304">
        <f>物品!BU85</f>
        <v>0</v>
      </c>
      <c r="BH304">
        <f>物品!BV85</f>
        <v>0</v>
      </c>
      <c r="BI304">
        <f>物品!BW85</f>
        <v>0</v>
      </c>
      <c r="BJ304">
        <f>物品!BX85</f>
        <v>0</v>
      </c>
      <c r="BK304">
        <f>物品!BY85</f>
        <v>0</v>
      </c>
      <c r="BL304">
        <f>物品!BZ85</f>
        <v>0</v>
      </c>
      <c r="BM304">
        <f>物品!CA85</f>
        <v>0</v>
      </c>
      <c r="BN304">
        <f>物品!CB85</f>
        <v>0</v>
      </c>
      <c r="BO304">
        <f>物品!CC85</f>
        <v>0</v>
      </c>
      <c r="BP304" t="str">
        <f t="shared" si="61"/>
        <v>InitUnitStateAttack('E213',0,0,0,0,0,0,0,0,0,0)</v>
      </c>
      <c r="BQ304">
        <f>物品!CD85</f>
        <v>0</v>
      </c>
      <c r="BR304">
        <f>物品!CE85</f>
        <v>0</v>
      </c>
      <c r="BS304">
        <f>物品!CF85</f>
        <v>0</v>
      </c>
      <c r="BT304">
        <f>物品!CG85</f>
        <v>0</v>
      </c>
      <c r="BU304">
        <f>物品!CH85</f>
        <v>0</v>
      </c>
      <c r="BV304">
        <f>物品!CI85</f>
        <v>0</v>
      </c>
      <c r="BW304">
        <f>物品!CJ85</f>
        <v>0</v>
      </c>
      <c r="BX304">
        <f>物品!CK85</f>
        <v>0</v>
      </c>
      <c r="BY304">
        <f>物品!CL85</f>
        <v>0</v>
      </c>
      <c r="BZ304">
        <f>物品!CM85</f>
        <v>0</v>
      </c>
      <c r="CA304" t="str">
        <f t="shared" si="62"/>
        <v>InitUnitStateUpUp('E213',0,0,0,0,0,0,0,0,0,0)</v>
      </c>
      <c r="CB304" t="str">
        <f t="shared" si="63"/>
        <v>InitUnitState('E213',0,0,100,0,640000,0,16000,0,0,0)</v>
      </c>
      <c r="CC304" t="str">
        <f t="shared" si="64"/>
        <v/>
      </c>
      <c r="CD304" t="str">
        <f t="shared" si="65"/>
        <v/>
      </c>
      <c r="CE304" t="str">
        <f t="shared" si="66"/>
        <v/>
      </c>
      <c r="CF304" t="str">
        <f t="shared" si="67"/>
        <v/>
      </c>
      <c r="CG304" t="str">
        <f t="shared" si="68"/>
        <v/>
      </c>
      <c r="CH304" t="str">
        <f t="shared" si="69"/>
        <v/>
      </c>
    </row>
    <row r="305" spans="1:86">
      <c r="A305" t="str">
        <f>物品!B86</f>
        <v>E214</v>
      </c>
      <c r="B305">
        <f>物品!A86</f>
        <v>0</v>
      </c>
      <c r="C305">
        <f>物品!V86</f>
        <v>0</v>
      </c>
      <c r="D305">
        <f>物品!W86</f>
        <v>0</v>
      </c>
      <c r="E305">
        <f>物品!X86</f>
        <v>100</v>
      </c>
      <c r="F305">
        <f>物品!Y86</f>
        <v>0</v>
      </c>
      <c r="G305">
        <f>物品!Z86</f>
        <v>800000</v>
      </c>
      <c r="H305">
        <f>物品!AA86</f>
        <v>0</v>
      </c>
      <c r="I305">
        <f>物品!AB86</f>
        <v>20000</v>
      </c>
      <c r="J305">
        <f>物品!AC86</f>
        <v>0</v>
      </c>
      <c r="K305">
        <f>物品!AD86</f>
        <v>0</v>
      </c>
      <c r="L305">
        <f>物品!AE86</f>
        <v>0</v>
      </c>
      <c r="M305" t="str">
        <f t="shared" si="56"/>
        <v>InitUnitState('E214',0,0,100,0,800000,0,20000,0,0,0)</v>
      </c>
      <c r="N305">
        <f>物品!AF86</f>
        <v>0</v>
      </c>
      <c r="O305">
        <f>物品!AG86</f>
        <v>0</v>
      </c>
      <c r="P305">
        <f>物品!AH86</f>
        <v>0</v>
      </c>
      <c r="Q305">
        <f>物品!AI86</f>
        <v>0</v>
      </c>
      <c r="R305">
        <f>物品!AJ86</f>
        <v>0</v>
      </c>
      <c r="S305">
        <f>物品!AK86</f>
        <v>0</v>
      </c>
      <c r="T305">
        <f>物品!AL86</f>
        <v>0</v>
      </c>
      <c r="U305">
        <f>物品!AM86</f>
        <v>0</v>
      </c>
      <c r="V305">
        <f>物品!AN86</f>
        <v>0</v>
      </c>
      <c r="W305">
        <f>物品!AO86</f>
        <v>0</v>
      </c>
      <c r="X305" t="str">
        <f t="shared" si="57"/>
        <v>InitUnitNormal('E214',0,0,0,0,0,0,0,0,0,0)</v>
      </c>
      <c r="Y305">
        <f>物品!AP86</f>
        <v>0</v>
      </c>
      <c r="Z305">
        <f>物品!AQ86</f>
        <v>0</v>
      </c>
      <c r="AA305">
        <f>物品!AR86</f>
        <v>0</v>
      </c>
      <c r="AB305">
        <f>物品!AS86</f>
        <v>0</v>
      </c>
      <c r="AC305">
        <f>物品!AT86</f>
        <v>0</v>
      </c>
      <c r="AD305">
        <f>物品!AU86</f>
        <v>0</v>
      </c>
      <c r="AE305">
        <f>物品!AV86</f>
        <v>0</v>
      </c>
      <c r="AF305">
        <f>物品!AW86</f>
        <v>0</v>
      </c>
      <c r="AG305">
        <f>物品!AX86</f>
        <v>0</v>
      </c>
      <c r="AH305">
        <f>物品!AY86</f>
        <v>0</v>
      </c>
      <c r="AI305" t="str">
        <f t="shared" si="58"/>
        <v>InitUnitMagic('E214',0,0,0,0,0,0,0,0,0,0)</v>
      </c>
      <c r="AJ305">
        <f>物品!AZ86</f>
        <v>0</v>
      </c>
      <c r="AK305">
        <f>物品!BA86</f>
        <v>0</v>
      </c>
      <c r="AL305">
        <f>物品!BB86</f>
        <v>0</v>
      </c>
      <c r="AM305">
        <f>物品!BC86</f>
        <v>0</v>
      </c>
      <c r="AN305">
        <f>物品!BD86</f>
        <v>0</v>
      </c>
      <c r="AO305">
        <f>物品!BE86</f>
        <v>0</v>
      </c>
      <c r="AP305">
        <f>物品!BF86</f>
        <v>0</v>
      </c>
      <c r="AQ305">
        <f>物品!BG86</f>
        <v>0</v>
      </c>
      <c r="AR305">
        <f>物品!BH86</f>
        <v>0</v>
      </c>
      <c r="AS305">
        <f>物品!BI86</f>
        <v>0</v>
      </c>
      <c r="AT305" t="str">
        <f t="shared" si="59"/>
        <v>InitUnitAdd('E214',0,0,0,0,0,0,0,0,0,0)</v>
      </c>
      <c r="AU305">
        <f>物品!BJ86</f>
        <v>0</v>
      </c>
      <c r="AV305">
        <f>物品!BK86</f>
        <v>0</v>
      </c>
      <c r="AW305">
        <f>物品!BL86</f>
        <v>0</v>
      </c>
      <c r="AX305">
        <f>物品!BM86</f>
        <v>0</v>
      </c>
      <c r="AY305">
        <f>物品!BN86</f>
        <v>0</v>
      </c>
      <c r="AZ305">
        <f>物品!BO86</f>
        <v>0</v>
      </c>
      <c r="BA305">
        <f>物品!BP86</f>
        <v>0</v>
      </c>
      <c r="BB305">
        <f>物品!BQ86</f>
        <v>0</v>
      </c>
      <c r="BC305">
        <f>物品!BR86</f>
        <v>0</v>
      </c>
      <c r="BD305">
        <f>物品!BS86</f>
        <v>0</v>
      </c>
      <c r="BE305" t="str">
        <f t="shared" si="60"/>
        <v>InitUnitStateTime('E214',0,0,0,0,0,0,0,0,0,0)</v>
      </c>
      <c r="BF305">
        <f>物品!BT86</f>
        <v>0</v>
      </c>
      <c r="BG305">
        <f>物品!BU86</f>
        <v>0</v>
      </c>
      <c r="BH305">
        <f>物品!BV86</f>
        <v>0</v>
      </c>
      <c r="BI305">
        <f>物品!BW86</f>
        <v>0</v>
      </c>
      <c r="BJ305">
        <f>物品!BX86</f>
        <v>0</v>
      </c>
      <c r="BK305">
        <f>物品!BY86</f>
        <v>0</v>
      </c>
      <c r="BL305">
        <f>物品!BZ86</f>
        <v>0</v>
      </c>
      <c r="BM305">
        <f>物品!CA86</f>
        <v>0</v>
      </c>
      <c r="BN305">
        <f>物品!CB86</f>
        <v>0</v>
      </c>
      <c r="BO305">
        <f>物品!CC86</f>
        <v>0</v>
      </c>
      <c r="BP305" t="str">
        <f t="shared" si="61"/>
        <v>InitUnitStateAttack('E214',0,0,0,0,0,0,0,0,0,0)</v>
      </c>
      <c r="BQ305">
        <f>物品!CD86</f>
        <v>0</v>
      </c>
      <c r="BR305">
        <f>物品!CE86</f>
        <v>0</v>
      </c>
      <c r="BS305">
        <f>物品!CF86</f>
        <v>0</v>
      </c>
      <c r="BT305">
        <f>物品!CG86</f>
        <v>0</v>
      </c>
      <c r="BU305">
        <f>物品!CH86</f>
        <v>0</v>
      </c>
      <c r="BV305">
        <f>物品!CI86</f>
        <v>0</v>
      </c>
      <c r="BW305">
        <f>物品!CJ86</f>
        <v>0</v>
      </c>
      <c r="BX305">
        <f>物品!CK86</f>
        <v>0</v>
      </c>
      <c r="BY305">
        <f>物品!CL86</f>
        <v>0</v>
      </c>
      <c r="BZ305">
        <f>物品!CM86</f>
        <v>0</v>
      </c>
      <c r="CA305" t="str">
        <f t="shared" si="62"/>
        <v>InitUnitStateUpUp('E214',0,0,0,0,0,0,0,0,0,0)</v>
      </c>
      <c r="CB305" t="str">
        <f t="shared" si="63"/>
        <v>InitUnitState('E214',0,0,100,0,800000,0,20000,0,0,0)</v>
      </c>
      <c r="CC305" t="str">
        <f t="shared" si="64"/>
        <v/>
      </c>
      <c r="CD305" t="str">
        <f t="shared" si="65"/>
        <v/>
      </c>
      <c r="CE305" t="str">
        <f t="shared" si="66"/>
        <v/>
      </c>
      <c r="CF305" t="str">
        <f t="shared" si="67"/>
        <v/>
      </c>
      <c r="CG305" t="str">
        <f t="shared" si="68"/>
        <v/>
      </c>
      <c r="CH305" t="str">
        <f t="shared" si="69"/>
        <v/>
      </c>
    </row>
    <row r="306" spans="1:86">
      <c r="A306" t="str">
        <f>物品!B87</f>
        <v>E215</v>
      </c>
      <c r="B306">
        <f>物品!A87</f>
        <v>0</v>
      </c>
      <c r="C306">
        <f>物品!V87</f>
        <v>0</v>
      </c>
      <c r="D306">
        <f>物品!W87</f>
        <v>0</v>
      </c>
      <c r="E306">
        <f>物品!X87</f>
        <v>100</v>
      </c>
      <c r="F306">
        <f>物品!Y87</f>
        <v>0</v>
      </c>
      <c r="G306">
        <f>物品!Z87</f>
        <v>960000</v>
      </c>
      <c r="H306">
        <f>物品!AA87</f>
        <v>0</v>
      </c>
      <c r="I306">
        <f>物品!AB87</f>
        <v>24000</v>
      </c>
      <c r="J306">
        <f>物品!AC87</f>
        <v>0</v>
      </c>
      <c r="K306">
        <f>物品!AD87</f>
        <v>0</v>
      </c>
      <c r="L306">
        <f>物品!AE87</f>
        <v>0</v>
      </c>
      <c r="M306" t="str">
        <f t="shared" si="56"/>
        <v>InitUnitState('E215',0,0,100,0,960000,0,24000,0,0,0)</v>
      </c>
      <c r="N306">
        <f>物品!AF87</f>
        <v>0</v>
      </c>
      <c r="O306">
        <f>物品!AG87</f>
        <v>0</v>
      </c>
      <c r="P306">
        <f>物品!AH87</f>
        <v>0</v>
      </c>
      <c r="Q306">
        <f>物品!AI87</f>
        <v>0</v>
      </c>
      <c r="R306">
        <f>物品!AJ87</f>
        <v>0</v>
      </c>
      <c r="S306">
        <f>物品!AK87</f>
        <v>0</v>
      </c>
      <c r="T306">
        <f>物品!AL87</f>
        <v>0</v>
      </c>
      <c r="U306">
        <f>物品!AM87</f>
        <v>0</v>
      </c>
      <c r="V306">
        <f>物品!AN87</f>
        <v>0</v>
      </c>
      <c r="W306">
        <f>物品!AO87</f>
        <v>0</v>
      </c>
      <c r="X306" t="str">
        <f t="shared" si="57"/>
        <v>InitUnitNormal('E215',0,0,0,0,0,0,0,0,0,0)</v>
      </c>
      <c r="Y306">
        <f>物品!AP87</f>
        <v>0</v>
      </c>
      <c r="Z306">
        <f>物品!AQ87</f>
        <v>0</v>
      </c>
      <c r="AA306">
        <f>物品!AR87</f>
        <v>0</v>
      </c>
      <c r="AB306">
        <f>物品!AS87</f>
        <v>0</v>
      </c>
      <c r="AC306">
        <f>物品!AT87</f>
        <v>0</v>
      </c>
      <c r="AD306">
        <f>物品!AU87</f>
        <v>0</v>
      </c>
      <c r="AE306">
        <f>物品!AV87</f>
        <v>0</v>
      </c>
      <c r="AF306">
        <f>物品!AW87</f>
        <v>0</v>
      </c>
      <c r="AG306">
        <f>物品!AX87</f>
        <v>0</v>
      </c>
      <c r="AH306">
        <f>物品!AY87</f>
        <v>0</v>
      </c>
      <c r="AI306" t="str">
        <f t="shared" si="58"/>
        <v>InitUnitMagic('E215',0,0,0,0,0,0,0,0,0,0)</v>
      </c>
      <c r="AJ306">
        <f>物品!AZ87</f>
        <v>0</v>
      </c>
      <c r="AK306">
        <f>物品!BA87</f>
        <v>0</v>
      </c>
      <c r="AL306">
        <f>物品!BB87</f>
        <v>0</v>
      </c>
      <c r="AM306">
        <f>物品!BC87</f>
        <v>0</v>
      </c>
      <c r="AN306">
        <f>物品!BD87</f>
        <v>0</v>
      </c>
      <c r="AO306">
        <f>物品!BE87</f>
        <v>0</v>
      </c>
      <c r="AP306">
        <f>物品!BF87</f>
        <v>0</v>
      </c>
      <c r="AQ306">
        <f>物品!BG87</f>
        <v>0</v>
      </c>
      <c r="AR306">
        <f>物品!BH87</f>
        <v>0</v>
      </c>
      <c r="AS306">
        <f>物品!BI87</f>
        <v>0</v>
      </c>
      <c r="AT306" t="str">
        <f t="shared" si="59"/>
        <v>InitUnitAdd('E215',0,0,0,0,0,0,0,0,0,0)</v>
      </c>
      <c r="AU306">
        <f>物品!BJ87</f>
        <v>0</v>
      </c>
      <c r="AV306">
        <f>物品!BK87</f>
        <v>0</v>
      </c>
      <c r="AW306">
        <f>物品!BL87</f>
        <v>0</v>
      </c>
      <c r="AX306">
        <f>物品!BM87</f>
        <v>0</v>
      </c>
      <c r="AY306">
        <f>物品!BN87</f>
        <v>0</v>
      </c>
      <c r="AZ306">
        <f>物品!BO87</f>
        <v>0</v>
      </c>
      <c r="BA306">
        <f>物品!BP87</f>
        <v>0</v>
      </c>
      <c r="BB306">
        <f>物品!BQ87</f>
        <v>0</v>
      </c>
      <c r="BC306">
        <f>物品!BR87</f>
        <v>0</v>
      </c>
      <c r="BD306">
        <f>物品!BS87</f>
        <v>0</v>
      </c>
      <c r="BE306" t="str">
        <f t="shared" si="60"/>
        <v>InitUnitStateTime('E215',0,0,0,0,0,0,0,0,0,0)</v>
      </c>
      <c r="BF306">
        <f>物品!BT87</f>
        <v>0</v>
      </c>
      <c r="BG306">
        <f>物品!BU87</f>
        <v>0</v>
      </c>
      <c r="BH306">
        <f>物品!BV87</f>
        <v>0</v>
      </c>
      <c r="BI306">
        <f>物品!BW87</f>
        <v>0</v>
      </c>
      <c r="BJ306">
        <f>物品!BX87</f>
        <v>0</v>
      </c>
      <c r="BK306">
        <f>物品!BY87</f>
        <v>0</v>
      </c>
      <c r="BL306">
        <f>物品!BZ87</f>
        <v>0</v>
      </c>
      <c r="BM306">
        <f>物品!CA87</f>
        <v>0</v>
      </c>
      <c r="BN306">
        <f>物品!CB87</f>
        <v>0</v>
      </c>
      <c r="BO306">
        <f>物品!CC87</f>
        <v>0</v>
      </c>
      <c r="BP306" t="str">
        <f t="shared" si="61"/>
        <v>InitUnitStateAttack('E215',0,0,0,0,0,0,0,0,0,0)</v>
      </c>
      <c r="BQ306">
        <f>物品!CD87</f>
        <v>0</v>
      </c>
      <c r="BR306">
        <f>物品!CE87</f>
        <v>0</v>
      </c>
      <c r="BS306">
        <f>物品!CF87</f>
        <v>0</v>
      </c>
      <c r="BT306">
        <f>物品!CG87</f>
        <v>0</v>
      </c>
      <c r="BU306">
        <f>物品!CH87</f>
        <v>0</v>
      </c>
      <c r="BV306">
        <f>物品!CI87</f>
        <v>0</v>
      </c>
      <c r="BW306">
        <f>物品!CJ87</f>
        <v>0</v>
      </c>
      <c r="BX306">
        <f>物品!CK87</f>
        <v>0</v>
      </c>
      <c r="BY306">
        <f>物品!CL87</f>
        <v>0</v>
      </c>
      <c r="BZ306">
        <f>物品!CM87</f>
        <v>0</v>
      </c>
      <c r="CA306" t="str">
        <f t="shared" si="62"/>
        <v>InitUnitStateUpUp('E215',0,0,0,0,0,0,0,0,0,0)</v>
      </c>
      <c r="CB306" t="str">
        <f t="shared" si="63"/>
        <v>InitUnitState('E215',0,0,100,0,960000,0,24000,0,0,0)</v>
      </c>
      <c r="CC306" t="str">
        <f t="shared" si="64"/>
        <v/>
      </c>
      <c r="CD306" t="str">
        <f t="shared" si="65"/>
        <v/>
      </c>
      <c r="CE306" t="str">
        <f t="shared" si="66"/>
        <v/>
      </c>
      <c r="CF306" t="str">
        <f t="shared" si="67"/>
        <v/>
      </c>
      <c r="CG306" t="str">
        <f t="shared" si="68"/>
        <v/>
      </c>
      <c r="CH306" t="str">
        <f t="shared" si="69"/>
        <v/>
      </c>
    </row>
    <row r="307" spans="1:86">
      <c r="A307" t="str">
        <f>物品!B93</f>
        <v>E221</v>
      </c>
      <c r="B307">
        <f>物品!A93</f>
        <v>0</v>
      </c>
      <c r="C307">
        <f>物品!V93</f>
        <v>0</v>
      </c>
      <c r="D307">
        <f>物品!W93</f>
        <v>0</v>
      </c>
      <c r="E307">
        <f>物品!X93</f>
        <v>200</v>
      </c>
      <c r="F307">
        <f>物品!Y93</f>
        <v>0</v>
      </c>
      <c r="G307">
        <f>物品!Z93</f>
        <v>3200000</v>
      </c>
      <c r="H307">
        <f>物品!AA93</f>
        <v>0</v>
      </c>
      <c r="I307">
        <f>物品!AB93</f>
        <v>80000</v>
      </c>
      <c r="J307">
        <f>物品!AC93</f>
        <v>0</v>
      </c>
      <c r="K307">
        <f>物品!AD93</f>
        <v>0</v>
      </c>
      <c r="L307">
        <f>物品!AE93</f>
        <v>0</v>
      </c>
      <c r="M307" t="str">
        <f t="shared" si="56"/>
        <v>InitUnitState('E221',0,0,200,0,3200000,0,80000,0,0,0)</v>
      </c>
      <c r="N307">
        <f>物品!AF93</f>
        <v>0</v>
      </c>
      <c r="O307">
        <f>物品!AG93</f>
        <v>0</v>
      </c>
      <c r="P307">
        <f>物品!AH93</f>
        <v>0</v>
      </c>
      <c r="Q307">
        <f>物品!AI93</f>
        <v>0</v>
      </c>
      <c r="R307">
        <f>物品!AJ93</f>
        <v>0</v>
      </c>
      <c r="S307">
        <f>物品!AK93</f>
        <v>0</v>
      </c>
      <c r="T307">
        <f>物品!AL93</f>
        <v>0</v>
      </c>
      <c r="U307">
        <f>物品!AM93</f>
        <v>0</v>
      </c>
      <c r="V307">
        <f>物品!AN93</f>
        <v>0</v>
      </c>
      <c r="W307">
        <f>物品!AO93</f>
        <v>0</v>
      </c>
      <c r="X307" t="str">
        <f t="shared" si="57"/>
        <v>InitUnitNormal('E221',0,0,0,0,0,0,0,0,0,0)</v>
      </c>
      <c r="Y307">
        <f>物品!AP93</f>
        <v>0</v>
      </c>
      <c r="Z307">
        <f>物品!AQ93</f>
        <v>0</v>
      </c>
      <c r="AA307">
        <f>物品!AR93</f>
        <v>0</v>
      </c>
      <c r="AB307">
        <f>物品!AS93</f>
        <v>0</v>
      </c>
      <c r="AC307">
        <f>物品!AT93</f>
        <v>0</v>
      </c>
      <c r="AD307">
        <f>物品!AU93</f>
        <v>0</v>
      </c>
      <c r="AE307">
        <f>物品!AV93</f>
        <v>0</v>
      </c>
      <c r="AF307">
        <f>物品!AW93</f>
        <v>0</v>
      </c>
      <c r="AG307">
        <f>物品!AX93</f>
        <v>0</v>
      </c>
      <c r="AH307">
        <f>物品!AY93</f>
        <v>0</v>
      </c>
      <c r="AI307" t="str">
        <f t="shared" si="58"/>
        <v>InitUnitMagic('E221',0,0,0,0,0,0,0,0,0,0)</v>
      </c>
      <c r="AJ307">
        <f>物品!AZ93</f>
        <v>0</v>
      </c>
      <c r="AK307">
        <f>物品!BA93</f>
        <v>0</v>
      </c>
      <c r="AL307">
        <f>物品!BB93</f>
        <v>0</v>
      </c>
      <c r="AM307">
        <f>物品!BC93</f>
        <v>0</v>
      </c>
      <c r="AN307">
        <f>物品!BD93</f>
        <v>0</v>
      </c>
      <c r="AO307">
        <f>物品!BE93</f>
        <v>0</v>
      </c>
      <c r="AP307">
        <f>物品!BF93</f>
        <v>0</v>
      </c>
      <c r="AQ307">
        <f>物品!BG93</f>
        <v>0</v>
      </c>
      <c r="AR307">
        <f>物品!BH93</f>
        <v>0</v>
      </c>
      <c r="AS307">
        <f>物品!BI93</f>
        <v>0</v>
      </c>
      <c r="AT307" t="str">
        <f t="shared" si="59"/>
        <v>InitUnitAdd('E221',0,0,0,0,0,0,0,0,0,0)</v>
      </c>
      <c r="AU307">
        <f>物品!BJ93</f>
        <v>0</v>
      </c>
      <c r="AV307">
        <f>物品!BK93</f>
        <v>0</v>
      </c>
      <c r="AW307">
        <f>物品!BL93</f>
        <v>0</v>
      </c>
      <c r="AX307">
        <f>物品!BM93</f>
        <v>0</v>
      </c>
      <c r="AY307">
        <f>物品!BN93</f>
        <v>0</v>
      </c>
      <c r="AZ307">
        <f>物品!BO93</f>
        <v>0</v>
      </c>
      <c r="BA307">
        <f>物品!BP93</f>
        <v>0</v>
      </c>
      <c r="BB307">
        <f>物品!BQ93</f>
        <v>0</v>
      </c>
      <c r="BC307">
        <f>物品!BR93</f>
        <v>0</v>
      </c>
      <c r="BD307">
        <f>物品!BS93</f>
        <v>0</v>
      </c>
      <c r="BE307" t="str">
        <f t="shared" si="60"/>
        <v>InitUnitStateTime('E221',0,0,0,0,0,0,0,0,0,0)</v>
      </c>
      <c r="BF307">
        <f>物品!BT93</f>
        <v>0</v>
      </c>
      <c r="BG307">
        <f>物品!BU93</f>
        <v>0</v>
      </c>
      <c r="BH307">
        <f>物品!BV93</f>
        <v>0</v>
      </c>
      <c r="BI307">
        <f>物品!BW93</f>
        <v>0</v>
      </c>
      <c r="BJ307">
        <f>物品!BX93</f>
        <v>0</v>
      </c>
      <c r="BK307">
        <f>物品!BY93</f>
        <v>0</v>
      </c>
      <c r="BL307">
        <f>物品!BZ93</f>
        <v>0</v>
      </c>
      <c r="BM307">
        <f>物品!CA93</f>
        <v>0</v>
      </c>
      <c r="BN307">
        <f>物品!CB93</f>
        <v>0</v>
      </c>
      <c r="BO307">
        <f>物品!CC93</f>
        <v>0</v>
      </c>
      <c r="BP307" t="str">
        <f t="shared" si="61"/>
        <v>InitUnitStateAttack('E221',0,0,0,0,0,0,0,0,0,0)</v>
      </c>
      <c r="BQ307">
        <f>物品!CD93</f>
        <v>0</v>
      </c>
      <c r="BR307">
        <f>物品!CE93</f>
        <v>0</v>
      </c>
      <c r="BS307">
        <f>物品!CF93</f>
        <v>0</v>
      </c>
      <c r="BT307">
        <f>物品!CG93</f>
        <v>0</v>
      </c>
      <c r="BU307">
        <f>物品!CH93</f>
        <v>0</v>
      </c>
      <c r="BV307">
        <f>物品!CI93</f>
        <v>0</v>
      </c>
      <c r="BW307">
        <f>物品!CJ93</f>
        <v>0</v>
      </c>
      <c r="BX307">
        <f>物品!CK93</f>
        <v>0</v>
      </c>
      <c r="BY307">
        <f>物品!CL93</f>
        <v>0</v>
      </c>
      <c r="BZ307">
        <f>物品!CM93</f>
        <v>0</v>
      </c>
      <c r="CA307" t="str">
        <f t="shared" si="62"/>
        <v>InitUnitStateUpUp('E221',0,0,0,0,0,0,0,0,0,0)</v>
      </c>
      <c r="CB307" t="str">
        <f t="shared" si="63"/>
        <v>InitUnitState('E221',0,0,200,0,3200000,0,80000,0,0,0)</v>
      </c>
      <c r="CC307" t="str">
        <f t="shared" si="64"/>
        <v/>
      </c>
      <c r="CD307" t="str">
        <f t="shared" si="65"/>
        <v/>
      </c>
      <c r="CE307" t="str">
        <f t="shared" si="66"/>
        <v/>
      </c>
      <c r="CF307" t="str">
        <f t="shared" si="67"/>
        <v/>
      </c>
      <c r="CG307" t="str">
        <f t="shared" si="68"/>
        <v/>
      </c>
      <c r="CH307" t="str">
        <f t="shared" si="69"/>
        <v/>
      </c>
    </row>
    <row r="308" spans="1:86">
      <c r="A308" t="str">
        <f>物品!B94</f>
        <v>E222</v>
      </c>
      <c r="B308">
        <f>物品!A94</f>
        <v>0</v>
      </c>
      <c r="C308">
        <f>物品!V94</f>
        <v>0</v>
      </c>
      <c r="D308">
        <f>物品!W94</f>
        <v>0</v>
      </c>
      <c r="E308">
        <f>物品!X94</f>
        <v>200</v>
      </c>
      <c r="F308">
        <f>物品!Y94</f>
        <v>0</v>
      </c>
      <c r="G308">
        <f>物品!Z94</f>
        <v>3600000</v>
      </c>
      <c r="H308">
        <f>物品!AA94</f>
        <v>0</v>
      </c>
      <c r="I308">
        <f>物品!AB94</f>
        <v>90000</v>
      </c>
      <c r="J308">
        <f>物品!AC94</f>
        <v>0</v>
      </c>
      <c r="K308">
        <f>物品!AD94</f>
        <v>0</v>
      </c>
      <c r="L308">
        <f>物品!AE94</f>
        <v>0</v>
      </c>
      <c r="M308" t="str">
        <f t="shared" si="56"/>
        <v>InitUnitState('E222',0,0,200,0,3600000,0,90000,0,0,0)</v>
      </c>
      <c r="N308">
        <f>物品!AF94</f>
        <v>0</v>
      </c>
      <c r="O308">
        <f>物品!AG94</f>
        <v>0</v>
      </c>
      <c r="P308">
        <f>物品!AH94</f>
        <v>0</v>
      </c>
      <c r="Q308">
        <f>物品!AI94</f>
        <v>0</v>
      </c>
      <c r="R308">
        <f>物品!AJ94</f>
        <v>0</v>
      </c>
      <c r="S308">
        <f>物品!AK94</f>
        <v>0</v>
      </c>
      <c r="T308">
        <f>物品!AL94</f>
        <v>0</v>
      </c>
      <c r="U308">
        <f>物品!AM94</f>
        <v>0</v>
      </c>
      <c r="V308">
        <f>物品!AN94</f>
        <v>0</v>
      </c>
      <c r="W308">
        <f>物品!AO94</f>
        <v>0</v>
      </c>
      <c r="X308" t="str">
        <f t="shared" si="57"/>
        <v>InitUnitNormal('E222',0,0,0,0,0,0,0,0,0,0)</v>
      </c>
      <c r="Y308">
        <f>物品!AP94</f>
        <v>0</v>
      </c>
      <c r="Z308">
        <f>物品!AQ94</f>
        <v>0</v>
      </c>
      <c r="AA308">
        <f>物品!AR94</f>
        <v>0</v>
      </c>
      <c r="AB308">
        <f>物品!AS94</f>
        <v>0</v>
      </c>
      <c r="AC308">
        <f>物品!AT94</f>
        <v>0</v>
      </c>
      <c r="AD308">
        <f>物品!AU94</f>
        <v>0</v>
      </c>
      <c r="AE308">
        <f>物品!AV94</f>
        <v>0</v>
      </c>
      <c r="AF308">
        <f>物品!AW94</f>
        <v>0</v>
      </c>
      <c r="AG308">
        <f>物品!AX94</f>
        <v>0</v>
      </c>
      <c r="AH308">
        <f>物品!AY94</f>
        <v>0</v>
      </c>
      <c r="AI308" t="str">
        <f t="shared" si="58"/>
        <v>InitUnitMagic('E222',0,0,0,0,0,0,0,0,0,0)</v>
      </c>
      <c r="AJ308">
        <f>物品!AZ94</f>
        <v>0</v>
      </c>
      <c r="AK308">
        <f>物品!BA94</f>
        <v>0</v>
      </c>
      <c r="AL308">
        <f>物品!BB94</f>
        <v>0</v>
      </c>
      <c r="AM308">
        <f>物品!BC94</f>
        <v>0</v>
      </c>
      <c r="AN308">
        <f>物品!BD94</f>
        <v>0</v>
      </c>
      <c r="AO308">
        <f>物品!BE94</f>
        <v>0</v>
      </c>
      <c r="AP308">
        <f>物品!BF94</f>
        <v>0</v>
      </c>
      <c r="AQ308">
        <f>物品!BG94</f>
        <v>0</v>
      </c>
      <c r="AR308">
        <f>物品!BH94</f>
        <v>0</v>
      </c>
      <c r="AS308">
        <f>物品!BI94</f>
        <v>0</v>
      </c>
      <c r="AT308" t="str">
        <f t="shared" si="59"/>
        <v>InitUnitAdd('E222',0,0,0,0,0,0,0,0,0,0)</v>
      </c>
      <c r="AU308">
        <f>物品!BJ94</f>
        <v>0</v>
      </c>
      <c r="AV308">
        <f>物品!BK94</f>
        <v>0</v>
      </c>
      <c r="AW308">
        <f>物品!BL94</f>
        <v>0</v>
      </c>
      <c r="AX308">
        <f>物品!BM94</f>
        <v>0</v>
      </c>
      <c r="AY308">
        <f>物品!BN94</f>
        <v>0</v>
      </c>
      <c r="AZ308">
        <f>物品!BO94</f>
        <v>0</v>
      </c>
      <c r="BA308">
        <f>物品!BP94</f>
        <v>0</v>
      </c>
      <c r="BB308">
        <f>物品!BQ94</f>
        <v>0</v>
      </c>
      <c r="BC308">
        <f>物品!BR94</f>
        <v>0</v>
      </c>
      <c r="BD308">
        <f>物品!BS94</f>
        <v>0</v>
      </c>
      <c r="BE308" t="str">
        <f t="shared" si="60"/>
        <v>InitUnitStateTime('E222',0,0,0,0,0,0,0,0,0,0)</v>
      </c>
      <c r="BF308">
        <f>物品!BT94</f>
        <v>0</v>
      </c>
      <c r="BG308">
        <f>物品!BU94</f>
        <v>0</v>
      </c>
      <c r="BH308">
        <f>物品!BV94</f>
        <v>0</v>
      </c>
      <c r="BI308">
        <f>物品!BW94</f>
        <v>0</v>
      </c>
      <c r="BJ308">
        <f>物品!BX94</f>
        <v>0</v>
      </c>
      <c r="BK308">
        <f>物品!BY94</f>
        <v>0</v>
      </c>
      <c r="BL308">
        <f>物品!BZ94</f>
        <v>0</v>
      </c>
      <c r="BM308">
        <f>物品!CA94</f>
        <v>0</v>
      </c>
      <c r="BN308">
        <f>物品!CB94</f>
        <v>0</v>
      </c>
      <c r="BO308">
        <f>物品!CC94</f>
        <v>0</v>
      </c>
      <c r="BP308" t="str">
        <f t="shared" si="61"/>
        <v>InitUnitStateAttack('E222',0,0,0,0,0,0,0,0,0,0)</v>
      </c>
      <c r="BQ308">
        <f>物品!CD94</f>
        <v>0</v>
      </c>
      <c r="BR308">
        <f>物品!CE94</f>
        <v>0</v>
      </c>
      <c r="BS308">
        <f>物品!CF94</f>
        <v>0</v>
      </c>
      <c r="BT308">
        <f>物品!CG94</f>
        <v>0</v>
      </c>
      <c r="BU308">
        <f>物品!CH94</f>
        <v>0</v>
      </c>
      <c r="BV308">
        <f>物品!CI94</f>
        <v>0</v>
      </c>
      <c r="BW308">
        <f>物品!CJ94</f>
        <v>0</v>
      </c>
      <c r="BX308">
        <f>物品!CK94</f>
        <v>0</v>
      </c>
      <c r="BY308">
        <f>物品!CL94</f>
        <v>0</v>
      </c>
      <c r="BZ308">
        <f>物品!CM94</f>
        <v>0</v>
      </c>
      <c r="CA308" t="str">
        <f t="shared" si="62"/>
        <v>InitUnitStateUpUp('E222',0,0,0,0,0,0,0,0,0,0)</v>
      </c>
      <c r="CB308" t="str">
        <f t="shared" si="63"/>
        <v>InitUnitState('E222',0,0,200,0,3600000,0,90000,0,0,0)</v>
      </c>
      <c r="CC308" t="str">
        <f t="shared" si="64"/>
        <v/>
      </c>
      <c r="CD308" t="str">
        <f t="shared" si="65"/>
        <v/>
      </c>
      <c r="CE308" t="str">
        <f t="shared" si="66"/>
        <v/>
      </c>
      <c r="CF308" t="str">
        <f t="shared" si="67"/>
        <v/>
      </c>
      <c r="CG308" t="str">
        <f t="shared" si="68"/>
        <v/>
      </c>
      <c r="CH308" t="str">
        <f t="shared" si="69"/>
        <v/>
      </c>
    </row>
    <row r="309" spans="1:86">
      <c r="A309" t="str">
        <f>物品!B95</f>
        <v>E223</v>
      </c>
      <c r="B309">
        <f>物品!A95</f>
        <v>0</v>
      </c>
      <c r="C309">
        <f>物品!V95</f>
        <v>0</v>
      </c>
      <c r="D309">
        <f>物品!W95</f>
        <v>0</v>
      </c>
      <c r="E309">
        <f>物品!X95</f>
        <v>200</v>
      </c>
      <c r="F309">
        <f>物品!Y95</f>
        <v>0</v>
      </c>
      <c r="G309">
        <f>物品!Z95</f>
        <v>4000000</v>
      </c>
      <c r="H309">
        <f>物品!AA95</f>
        <v>0</v>
      </c>
      <c r="I309">
        <f>物品!AB95</f>
        <v>100000</v>
      </c>
      <c r="J309">
        <f>物品!AC95</f>
        <v>0</v>
      </c>
      <c r="K309">
        <f>物品!AD95</f>
        <v>0</v>
      </c>
      <c r="L309">
        <f>物品!AE95</f>
        <v>0</v>
      </c>
      <c r="M309" t="str">
        <f t="shared" si="56"/>
        <v>InitUnitState('E223',0,0,200,0,4000000,0,100000,0,0,0)</v>
      </c>
      <c r="N309">
        <f>物品!AF95</f>
        <v>0</v>
      </c>
      <c r="O309">
        <f>物品!AG95</f>
        <v>0</v>
      </c>
      <c r="P309">
        <f>物品!AH95</f>
        <v>0</v>
      </c>
      <c r="Q309">
        <f>物品!AI95</f>
        <v>0</v>
      </c>
      <c r="R309">
        <f>物品!AJ95</f>
        <v>0</v>
      </c>
      <c r="S309">
        <f>物品!AK95</f>
        <v>0</v>
      </c>
      <c r="T309">
        <f>物品!AL95</f>
        <v>0</v>
      </c>
      <c r="U309">
        <f>物品!AM95</f>
        <v>0</v>
      </c>
      <c r="V309">
        <f>物品!AN95</f>
        <v>0</v>
      </c>
      <c r="W309">
        <f>物品!AO95</f>
        <v>0</v>
      </c>
      <c r="X309" t="str">
        <f t="shared" si="57"/>
        <v>InitUnitNormal('E223',0,0,0,0,0,0,0,0,0,0)</v>
      </c>
      <c r="Y309">
        <f>物品!AP95</f>
        <v>0</v>
      </c>
      <c r="Z309">
        <f>物品!AQ95</f>
        <v>0</v>
      </c>
      <c r="AA309">
        <f>物品!AR95</f>
        <v>0</v>
      </c>
      <c r="AB309">
        <f>物品!AS95</f>
        <v>0</v>
      </c>
      <c r="AC309">
        <f>物品!AT95</f>
        <v>0</v>
      </c>
      <c r="AD309">
        <f>物品!AU95</f>
        <v>0</v>
      </c>
      <c r="AE309">
        <f>物品!AV95</f>
        <v>0</v>
      </c>
      <c r="AF309">
        <f>物品!AW95</f>
        <v>0</v>
      </c>
      <c r="AG309">
        <f>物品!AX95</f>
        <v>0</v>
      </c>
      <c r="AH309">
        <f>物品!AY95</f>
        <v>0</v>
      </c>
      <c r="AI309" t="str">
        <f t="shared" si="58"/>
        <v>InitUnitMagic('E223',0,0,0,0,0,0,0,0,0,0)</v>
      </c>
      <c r="AJ309">
        <f>物品!AZ95</f>
        <v>0</v>
      </c>
      <c r="AK309">
        <f>物品!BA95</f>
        <v>0</v>
      </c>
      <c r="AL309">
        <f>物品!BB95</f>
        <v>0</v>
      </c>
      <c r="AM309">
        <f>物品!BC95</f>
        <v>0</v>
      </c>
      <c r="AN309">
        <f>物品!BD95</f>
        <v>0</v>
      </c>
      <c r="AO309">
        <f>物品!BE95</f>
        <v>0</v>
      </c>
      <c r="AP309">
        <f>物品!BF95</f>
        <v>0</v>
      </c>
      <c r="AQ309">
        <f>物品!BG95</f>
        <v>0</v>
      </c>
      <c r="AR309">
        <f>物品!BH95</f>
        <v>0</v>
      </c>
      <c r="AS309">
        <f>物品!BI95</f>
        <v>0</v>
      </c>
      <c r="AT309" t="str">
        <f t="shared" si="59"/>
        <v>InitUnitAdd('E223',0,0,0,0,0,0,0,0,0,0)</v>
      </c>
      <c r="AU309">
        <f>物品!BJ95</f>
        <v>0</v>
      </c>
      <c r="AV309">
        <f>物品!BK95</f>
        <v>0</v>
      </c>
      <c r="AW309">
        <f>物品!BL95</f>
        <v>0</v>
      </c>
      <c r="AX309">
        <f>物品!BM95</f>
        <v>0</v>
      </c>
      <c r="AY309">
        <f>物品!BN95</f>
        <v>0</v>
      </c>
      <c r="AZ309">
        <f>物品!BO95</f>
        <v>0</v>
      </c>
      <c r="BA309">
        <f>物品!BP95</f>
        <v>0</v>
      </c>
      <c r="BB309">
        <f>物品!BQ95</f>
        <v>0</v>
      </c>
      <c r="BC309">
        <f>物品!BR95</f>
        <v>0</v>
      </c>
      <c r="BD309">
        <f>物品!BS95</f>
        <v>0</v>
      </c>
      <c r="BE309" t="str">
        <f t="shared" si="60"/>
        <v>InitUnitStateTime('E223',0,0,0,0,0,0,0,0,0,0)</v>
      </c>
      <c r="BF309">
        <f>物品!BT95</f>
        <v>0</v>
      </c>
      <c r="BG309">
        <f>物品!BU95</f>
        <v>0</v>
      </c>
      <c r="BH309">
        <f>物品!BV95</f>
        <v>0</v>
      </c>
      <c r="BI309">
        <f>物品!BW95</f>
        <v>0</v>
      </c>
      <c r="BJ309">
        <f>物品!BX95</f>
        <v>0</v>
      </c>
      <c r="BK309">
        <f>物品!BY95</f>
        <v>0</v>
      </c>
      <c r="BL309">
        <f>物品!BZ95</f>
        <v>0</v>
      </c>
      <c r="BM309">
        <f>物品!CA95</f>
        <v>0</v>
      </c>
      <c r="BN309">
        <f>物品!CB95</f>
        <v>0</v>
      </c>
      <c r="BO309">
        <f>物品!CC95</f>
        <v>0</v>
      </c>
      <c r="BP309" t="str">
        <f t="shared" si="61"/>
        <v>InitUnitStateAttack('E223',0,0,0,0,0,0,0,0,0,0)</v>
      </c>
      <c r="BQ309">
        <f>物品!CD95</f>
        <v>0</v>
      </c>
      <c r="BR309">
        <f>物品!CE95</f>
        <v>0</v>
      </c>
      <c r="BS309">
        <f>物品!CF95</f>
        <v>0</v>
      </c>
      <c r="BT309">
        <f>物品!CG95</f>
        <v>0</v>
      </c>
      <c r="BU309">
        <f>物品!CH95</f>
        <v>0</v>
      </c>
      <c r="BV309">
        <f>物品!CI95</f>
        <v>0</v>
      </c>
      <c r="BW309">
        <f>物品!CJ95</f>
        <v>0</v>
      </c>
      <c r="BX309">
        <f>物品!CK95</f>
        <v>0</v>
      </c>
      <c r="BY309">
        <f>物品!CL95</f>
        <v>0</v>
      </c>
      <c r="BZ309">
        <f>物品!CM95</f>
        <v>0</v>
      </c>
      <c r="CA309" t="str">
        <f t="shared" si="62"/>
        <v>InitUnitStateUpUp('E223',0,0,0,0,0,0,0,0,0,0)</v>
      </c>
      <c r="CB309" t="str">
        <f t="shared" si="63"/>
        <v>InitUnitState('E223',0,0,200,0,4000000,0,100000,0,0,0)</v>
      </c>
      <c r="CC309" t="str">
        <f t="shared" si="64"/>
        <v/>
      </c>
      <c r="CD309" t="str">
        <f t="shared" si="65"/>
        <v/>
      </c>
      <c r="CE309" t="str">
        <f t="shared" si="66"/>
        <v/>
      </c>
      <c r="CF309" t="str">
        <f t="shared" si="67"/>
        <v/>
      </c>
      <c r="CG309" t="str">
        <f t="shared" si="68"/>
        <v/>
      </c>
      <c r="CH309" t="str">
        <f t="shared" si="69"/>
        <v/>
      </c>
    </row>
    <row r="310" spans="1:86">
      <c r="A310" t="str">
        <f>物品!B96</f>
        <v>E224</v>
      </c>
      <c r="B310">
        <f>物品!A96</f>
        <v>0</v>
      </c>
      <c r="C310">
        <f>物品!V96</f>
        <v>0</v>
      </c>
      <c r="D310">
        <f>物品!W96</f>
        <v>0</v>
      </c>
      <c r="E310">
        <f>物品!X96</f>
        <v>200</v>
      </c>
      <c r="F310">
        <f>物品!Y96</f>
        <v>0</v>
      </c>
      <c r="G310">
        <f>物品!Z96</f>
        <v>4400000</v>
      </c>
      <c r="H310">
        <f>物品!AA96</f>
        <v>0</v>
      </c>
      <c r="I310">
        <f>物品!AB96</f>
        <v>110000</v>
      </c>
      <c r="J310">
        <f>物品!AC96</f>
        <v>0</v>
      </c>
      <c r="K310">
        <f>物品!AD96</f>
        <v>0</v>
      </c>
      <c r="L310">
        <f>物品!AE96</f>
        <v>0</v>
      </c>
      <c r="M310" t="str">
        <f t="shared" si="56"/>
        <v>InitUnitState('E224',0,0,200,0,4400000,0,110000,0,0,0)</v>
      </c>
      <c r="N310">
        <f>物品!AF96</f>
        <v>0</v>
      </c>
      <c r="O310">
        <f>物品!AG96</f>
        <v>0</v>
      </c>
      <c r="P310">
        <f>物品!AH96</f>
        <v>0</v>
      </c>
      <c r="Q310">
        <f>物品!AI96</f>
        <v>0</v>
      </c>
      <c r="R310">
        <f>物品!AJ96</f>
        <v>0</v>
      </c>
      <c r="S310">
        <f>物品!AK96</f>
        <v>0</v>
      </c>
      <c r="T310">
        <f>物品!AL96</f>
        <v>0</v>
      </c>
      <c r="U310">
        <f>物品!AM96</f>
        <v>0</v>
      </c>
      <c r="V310">
        <f>物品!AN96</f>
        <v>0</v>
      </c>
      <c r="W310">
        <f>物品!AO96</f>
        <v>0</v>
      </c>
      <c r="X310" t="str">
        <f t="shared" si="57"/>
        <v>InitUnitNormal('E224',0,0,0,0,0,0,0,0,0,0)</v>
      </c>
      <c r="Y310">
        <f>物品!AP96</f>
        <v>0</v>
      </c>
      <c r="Z310">
        <f>物品!AQ96</f>
        <v>0</v>
      </c>
      <c r="AA310">
        <f>物品!AR96</f>
        <v>0</v>
      </c>
      <c r="AB310">
        <f>物品!AS96</f>
        <v>0</v>
      </c>
      <c r="AC310">
        <f>物品!AT96</f>
        <v>0</v>
      </c>
      <c r="AD310">
        <f>物品!AU96</f>
        <v>0</v>
      </c>
      <c r="AE310">
        <f>物品!AV96</f>
        <v>0</v>
      </c>
      <c r="AF310">
        <f>物品!AW96</f>
        <v>0</v>
      </c>
      <c r="AG310">
        <f>物品!AX96</f>
        <v>0</v>
      </c>
      <c r="AH310">
        <f>物品!AY96</f>
        <v>0</v>
      </c>
      <c r="AI310" t="str">
        <f t="shared" si="58"/>
        <v>InitUnitMagic('E224',0,0,0,0,0,0,0,0,0,0)</v>
      </c>
      <c r="AJ310">
        <f>物品!AZ96</f>
        <v>0</v>
      </c>
      <c r="AK310">
        <f>物品!BA96</f>
        <v>0</v>
      </c>
      <c r="AL310">
        <f>物品!BB96</f>
        <v>0</v>
      </c>
      <c r="AM310">
        <f>物品!BC96</f>
        <v>0</v>
      </c>
      <c r="AN310">
        <f>物品!BD96</f>
        <v>0</v>
      </c>
      <c r="AO310">
        <f>物品!BE96</f>
        <v>0</v>
      </c>
      <c r="AP310">
        <f>物品!BF96</f>
        <v>0</v>
      </c>
      <c r="AQ310">
        <f>物品!BG96</f>
        <v>0</v>
      </c>
      <c r="AR310">
        <f>物品!BH96</f>
        <v>0</v>
      </c>
      <c r="AS310">
        <f>物品!BI96</f>
        <v>0</v>
      </c>
      <c r="AT310" t="str">
        <f t="shared" si="59"/>
        <v>InitUnitAdd('E224',0,0,0,0,0,0,0,0,0,0)</v>
      </c>
      <c r="AU310">
        <f>物品!BJ96</f>
        <v>0</v>
      </c>
      <c r="AV310">
        <f>物品!BK96</f>
        <v>0</v>
      </c>
      <c r="AW310">
        <f>物品!BL96</f>
        <v>0</v>
      </c>
      <c r="AX310">
        <f>物品!BM96</f>
        <v>0</v>
      </c>
      <c r="AY310">
        <f>物品!BN96</f>
        <v>0</v>
      </c>
      <c r="AZ310">
        <f>物品!BO96</f>
        <v>0</v>
      </c>
      <c r="BA310">
        <f>物品!BP96</f>
        <v>0</v>
      </c>
      <c r="BB310">
        <f>物品!BQ96</f>
        <v>0</v>
      </c>
      <c r="BC310">
        <f>物品!BR96</f>
        <v>0</v>
      </c>
      <c r="BD310">
        <f>物品!BS96</f>
        <v>0</v>
      </c>
      <c r="BE310" t="str">
        <f t="shared" si="60"/>
        <v>InitUnitStateTime('E224',0,0,0,0,0,0,0,0,0,0)</v>
      </c>
      <c r="BF310">
        <f>物品!BT96</f>
        <v>0</v>
      </c>
      <c r="BG310">
        <f>物品!BU96</f>
        <v>0</v>
      </c>
      <c r="BH310">
        <f>物品!BV96</f>
        <v>0</v>
      </c>
      <c r="BI310">
        <f>物品!BW96</f>
        <v>0</v>
      </c>
      <c r="BJ310">
        <f>物品!BX96</f>
        <v>0</v>
      </c>
      <c r="BK310">
        <f>物品!BY96</f>
        <v>0</v>
      </c>
      <c r="BL310">
        <f>物品!BZ96</f>
        <v>0</v>
      </c>
      <c r="BM310">
        <f>物品!CA96</f>
        <v>0</v>
      </c>
      <c r="BN310">
        <f>物品!CB96</f>
        <v>0</v>
      </c>
      <c r="BO310">
        <f>物品!CC96</f>
        <v>0</v>
      </c>
      <c r="BP310" t="str">
        <f t="shared" si="61"/>
        <v>InitUnitStateAttack('E224',0,0,0,0,0,0,0,0,0,0)</v>
      </c>
      <c r="BQ310">
        <f>物品!CD96</f>
        <v>0</v>
      </c>
      <c r="BR310">
        <f>物品!CE96</f>
        <v>0</v>
      </c>
      <c r="BS310">
        <f>物品!CF96</f>
        <v>0</v>
      </c>
      <c r="BT310">
        <f>物品!CG96</f>
        <v>0</v>
      </c>
      <c r="BU310">
        <f>物品!CH96</f>
        <v>0</v>
      </c>
      <c r="BV310">
        <f>物品!CI96</f>
        <v>0</v>
      </c>
      <c r="BW310">
        <f>物品!CJ96</f>
        <v>0</v>
      </c>
      <c r="BX310">
        <f>物品!CK96</f>
        <v>0</v>
      </c>
      <c r="BY310">
        <f>物品!CL96</f>
        <v>0</v>
      </c>
      <c r="BZ310">
        <f>物品!CM96</f>
        <v>0</v>
      </c>
      <c r="CA310" t="str">
        <f t="shared" si="62"/>
        <v>InitUnitStateUpUp('E224',0,0,0,0,0,0,0,0,0,0)</v>
      </c>
      <c r="CB310" t="str">
        <f t="shared" si="63"/>
        <v>InitUnitState('E224',0,0,200,0,4400000,0,110000,0,0,0)</v>
      </c>
      <c r="CC310" t="str">
        <f t="shared" si="64"/>
        <v/>
      </c>
      <c r="CD310" t="str">
        <f t="shared" si="65"/>
        <v/>
      </c>
      <c r="CE310" t="str">
        <f t="shared" si="66"/>
        <v/>
      </c>
      <c r="CF310" t="str">
        <f t="shared" si="67"/>
        <v/>
      </c>
      <c r="CG310" t="str">
        <f t="shared" si="68"/>
        <v/>
      </c>
      <c r="CH310" t="str">
        <f t="shared" si="69"/>
        <v/>
      </c>
    </row>
    <row r="311" spans="1:86">
      <c r="A311" t="str">
        <f>物品!B97</f>
        <v>E225</v>
      </c>
      <c r="B311">
        <f>物品!A97</f>
        <v>0</v>
      </c>
      <c r="C311">
        <f>物品!V97</f>
        <v>0</v>
      </c>
      <c r="D311">
        <f>物品!W97</f>
        <v>0</v>
      </c>
      <c r="E311">
        <f>物品!X97</f>
        <v>200</v>
      </c>
      <c r="F311">
        <f>物品!Y97</f>
        <v>0</v>
      </c>
      <c r="G311">
        <f>物品!Z97</f>
        <v>4800000</v>
      </c>
      <c r="H311">
        <f>物品!AA97</f>
        <v>0</v>
      </c>
      <c r="I311">
        <f>物品!AB97</f>
        <v>120000</v>
      </c>
      <c r="J311">
        <f>物品!AC97</f>
        <v>0</v>
      </c>
      <c r="K311">
        <f>物品!AD97</f>
        <v>0</v>
      </c>
      <c r="L311">
        <f>物品!AE97</f>
        <v>0</v>
      </c>
      <c r="M311" t="str">
        <f t="shared" si="56"/>
        <v>InitUnitState('E225',0,0,200,0,4800000,0,120000,0,0,0)</v>
      </c>
      <c r="N311">
        <f>物品!AF97</f>
        <v>0</v>
      </c>
      <c r="O311">
        <f>物品!AG97</f>
        <v>0</v>
      </c>
      <c r="P311">
        <f>物品!AH97</f>
        <v>0</v>
      </c>
      <c r="Q311">
        <f>物品!AI97</f>
        <v>0</v>
      </c>
      <c r="R311">
        <f>物品!AJ97</f>
        <v>0</v>
      </c>
      <c r="S311">
        <f>物品!AK97</f>
        <v>0</v>
      </c>
      <c r="T311">
        <f>物品!AL97</f>
        <v>0</v>
      </c>
      <c r="U311">
        <f>物品!AM97</f>
        <v>0</v>
      </c>
      <c r="V311">
        <f>物品!AN97</f>
        <v>0</v>
      </c>
      <c r="W311">
        <f>物品!AO97</f>
        <v>0</v>
      </c>
      <c r="X311" t="str">
        <f t="shared" si="57"/>
        <v>InitUnitNormal('E225',0,0,0,0,0,0,0,0,0,0)</v>
      </c>
      <c r="Y311">
        <f>物品!AP97</f>
        <v>0</v>
      </c>
      <c r="Z311">
        <f>物品!AQ97</f>
        <v>0</v>
      </c>
      <c r="AA311">
        <f>物品!AR97</f>
        <v>0</v>
      </c>
      <c r="AB311">
        <f>物品!AS97</f>
        <v>0</v>
      </c>
      <c r="AC311">
        <f>物品!AT97</f>
        <v>0</v>
      </c>
      <c r="AD311">
        <f>物品!AU97</f>
        <v>0</v>
      </c>
      <c r="AE311">
        <f>物品!AV97</f>
        <v>0</v>
      </c>
      <c r="AF311">
        <f>物品!AW97</f>
        <v>0</v>
      </c>
      <c r="AG311">
        <f>物品!AX97</f>
        <v>0</v>
      </c>
      <c r="AH311">
        <f>物品!AY97</f>
        <v>0</v>
      </c>
      <c r="AI311" t="str">
        <f t="shared" si="58"/>
        <v>InitUnitMagic('E225',0,0,0,0,0,0,0,0,0,0)</v>
      </c>
      <c r="AJ311">
        <f>物品!AZ97</f>
        <v>0</v>
      </c>
      <c r="AK311">
        <f>物品!BA97</f>
        <v>0</v>
      </c>
      <c r="AL311">
        <f>物品!BB97</f>
        <v>0</v>
      </c>
      <c r="AM311">
        <f>物品!BC97</f>
        <v>0</v>
      </c>
      <c r="AN311">
        <f>物品!BD97</f>
        <v>0</v>
      </c>
      <c r="AO311">
        <f>物品!BE97</f>
        <v>0</v>
      </c>
      <c r="AP311">
        <f>物品!BF97</f>
        <v>0</v>
      </c>
      <c r="AQ311">
        <f>物品!BG97</f>
        <v>0</v>
      </c>
      <c r="AR311">
        <f>物品!BH97</f>
        <v>0</v>
      </c>
      <c r="AS311">
        <f>物品!BI97</f>
        <v>0</v>
      </c>
      <c r="AT311" t="str">
        <f t="shared" si="59"/>
        <v>InitUnitAdd('E225',0,0,0,0,0,0,0,0,0,0)</v>
      </c>
      <c r="AU311">
        <f>物品!BJ97</f>
        <v>0</v>
      </c>
      <c r="AV311">
        <f>物品!BK97</f>
        <v>0</v>
      </c>
      <c r="AW311">
        <f>物品!BL97</f>
        <v>0</v>
      </c>
      <c r="AX311">
        <f>物品!BM97</f>
        <v>0</v>
      </c>
      <c r="AY311">
        <f>物品!BN97</f>
        <v>0</v>
      </c>
      <c r="AZ311">
        <f>物品!BO97</f>
        <v>0</v>
      </c>
      <c r="BA311">
        <f>物品!BP97</f>
        <v>0</v>
      </c>
      <c r="BB311">
        <f>物品!BQ97</f>
        <v>0</v>
      </c>
      <c r="BC311">
        <f>物品!BR97</f>
        <v>0</v>
      </c>
      <c r="BD311">
        <f>物品!BS97</f>
        <v>0</v>
      </c>
      <c r="BE311" t="str">
        <f t="shared" si="60"/>
        <v>InitUnitStateTime('E225',0,0,0,0,0,0,0,0,0,0)</v>
      </c>
      <c r="BF311">
        <f>物品!BT97</f>
        <v>0</v>
      </c>
      <c r="BG311">
        <f>物品!BU97</f>
        <v>0</v>
      </c>
      <c r="BH311">
        <f>物品!BV97</f>
        <v>0</v>
      </c>
      <c r="BI311">
        <f>物品!BW97</f>
        <v>0</v>
      </c>
      <c r="BJ311">
        <f>物品!BX97</f>
        <v>0</v>
      </c>
      <c r="BK311">
        <f>物品!BY97</f>
        <v>0</v>
      </c>
      <c r="BL311">
        <f>物品!BZ97</f>
        <v>0</v>
      </c>
      <c r="BM311">
        <f>物品!CA97</f>
        <v>0</v>
      </c>
      <c r="BN311">
        <f>物品!CB97</f>
        <v>0</v>
      </c>
      <c r="BO311">
        <f>物品!CC97</f>
        <v>0</v>
      </c>
      <c r="BP311" t="str">
        <f t="shared" si="61"/>
        <v>InitUnitStateAttack('E225',0,0,0,0,0,0,0,0,0,0)</v>
      </c>
      <c r="BQ311">
        <f>物品!CD97</f>
        <v>0</v>
      </c>
      <c r="BR311">
        <f>物品!CE97</f>
        <v>0</v>
      </c>
      <c r="BS311">
        <f>物品!CF97</f>
        <v>0</v>
      </c>
      <c r="BT311">
        <f>物品!CG97</f>
        <v>0</v>
      </c>
      <c r="BU311">
        <f>物品!CH97</f>
        <v>0</v>
      </c>
      <c r="BV311">
        <f>物品!CI97</f>
        <v>0</v>
      </c>
      <c r="BW311">
        <f>物品!CJ97</f>
        <v>0</v>
      </c>
      <c r="BX311">
        <f>物品!CK97</f>
        <v>0</v>
      </c>
      <c r="BY311">
        <f>物品!CL97</f>
        <v>0</v>
      </c>
      <c r="BZ311">
        <f>物品!CM97</f>
        <v>0</v>
      </c>
      <c r="CA311" t="str">
        <f t="shared" si="62"/>
        <v>InitUnitStateUpUp('E225',0,0,0,0,0,0,0,0,0,0)</v>
      </c>
      <c r="CB311" t="str">
        <f t="shared" si="63"/>
        <v>InitUnitState('E225',0,0,200,0,4800000,0,120000,0,0,0)</v>
      </c>
      <c r="CC311" t="str">
        <f t="shared" si="64"/>
        <v/>
      </c>
      <c r="CD311" t="str">
        <f t="shared" si="65"/>
        <v/>
      </c>
      <c r="CE311" t="str">
        <f t="shared" si="66"/>
        <v/>
      </c>
      <c r="CF311" t="str">
        <f t="shared" si="67"/>
        <v/>
      </c>
      <c r="CG311" t="str">
        <f t="shared" si="68"/>
        <v/>
      </c>
      <c r="CH311" t="str">
        <f t="shared" si="69"/>
        <v/>
      </c>
    </row>
    <row r="312" spans="1:86">
      <c r="A312" t="str">
        <f>物品!B98</f>
        <v>E226</v>
      </c>
      <c r="B312">
        <f>物品!A98</f>
        <v>0</v>
      </c>
      <c r="C312">
        <f>物品!V98</f>
        <v>0</v>
      </c>
      <c r="D312">
        <f>物品!W98</f>
        <v>0</v>
      </c>
      <c r="E312">
        <f>物品!X98</f>
        <v>300</v>
      </c>
      <c r="F312">
        <f>物品!Y98</f>
        <v>0</v>
      </c>
      <c r="G312">
        <f>物品!Z98</f>
        <v>7200000</v>
      </c>
      <c r="H312">
        <f>物品!AA98</f>
        <v>0</v>
      </c>
      <c r="I312">
        <f>物品!AB98</f>
        <v>180000</v>
      </c>
      <c r="J312">
        <f>物品!AC98</f>
        <v>0</v>
      </c>
      <c r="K312">
        <f>物品!AD98</f>
        <v>0</v>
      </c>
      <c r="L312">
        <f>物品!AE98</f>
        <v>0</v>
      </c>
      <c r="M312" t="str">
        <f t="shared" si="56"/>
        <v>InitUnitState('E226',0,0,300,0,7200000,0,180000,0,0,0)</v>
      </c>
      <c r="N312">
        <f>物品!AF98</f>
        <v>0</v>
      </c>
      <c r="O312">
        <f>物品!AG98</f>
        <v>0</v>
      </c>
      <c r="P312">
        <f>物品!AH98</f>
        <v>0</v>
      </c>
      <c r="Q312">
        <f>物品!AI98</f>
        <v>0</v>
      </c>
      <c r="R312">
        <f>物品!AJ98</f>
        <v>0</v>
      </c>
      <c r="S312">
        <f>物品!AK98</f>
        <v>0</v>
      </c>
      <c r="T312">
        <f>物品!AL98</f>
        <v>0</v>
      </c>
      <c r="U312">
        <f>物品!AM98</f>
        <v>0</v>
      </c>
      <c r="V312">
        <f>物品!AN98</f>
        <v>0</v>
      </c>
      <c r="W312">
        <f>物品!AO98</f>
        <v>0</v>
      </c>
      <c r="X312" t="str">
        <f t="shared" si="57"/>
        <v>InitUnitNormal('E226',0,0,0,0,0,0,0,0,0,0)</v>
      </c>
      <c r="Y312">
        <f>物品!AP98</f>
        <v>0</v>
      </c>
      <c r="Z312">
        <f>物品!AQ98</f>
        <v>0</v>
      </c>
      <c r="AA312">
        <f>物品!AR98</f>
        <v>0</v>
      </c>
      <c r="AB312">
        <f>物品!AS98</f>
        <v>0</v>
      </c>
      <c r="AC312">
        <f>物品!AT98</f>
        <v>0</v>
      </c>
      <c r="AD312">
        <f>物品!AU98</f>
        <v>0</v>
      </c>
      <c r="AE312">
        <f>物品!AV98</f>
        <v>0</v>
      </c>
      <c r="AF312">
        <f>物品!AW98</f>
        <v>0</v>
      </c>
      <c r="AG312">
        <f>物品!AX98</f>
        <v>0</v>
      </c>
      <c r="AH312">
        <f>物品!AY98</f>
        <v>0</v>
      </c>
      <c r="AI312" t="str">
        <f t="shared" si="58"/>
        <v>InitUnitMagic('E226',0,0,0,0,0,0,0,0,0,0)</v>
      </c>
      <c r="AJ312">
        <f>物品!AZ98</f>
        <v>0</v>
      </c>
      <c r="AK312">
        <f>物品!BA98</f>
        <v>0</v>
      </c>
      <c r="AL312">
        <f>物品!BB98</f>
        <v>0</v>
      </c>
      <c r="AM312">
        <f>物品!BC98</f>
        <v>0</v>
      </c>
      <c r="AN312">
        <f>物品!BD98</f>
        <v>0</v>
      </c>
      <c r="AO312">
        <f>物品!BE98</f>
        <v>0</v>
      </c>
      <c r="AP312">
        <f>物品!BF98</f>
        <v>0</v>
      </c>
      <c r="AQ312">
        <f>物品!BG98</f>
        <v>0</v>
      </c>
      <c r="AR312">
        <f>物品!BH98</f>
        <v>0</v>
      </c>
      <c r="AS312">
        <f>物品!BI98</f>
        <v>0</v>
      </c>
      <c r="AT312" t="str">
        <f t="shared" si="59"/>
        <v>InitUnitAdd('E226',0,0,0,0,0,0,0,0,0,0)</v>
      </c>
      <c r="AU312">
        <f>物品!BJ98</f>
        <v>0</v>
      </c>
      <c r="AV312">
        <f>物品!BK98</f>
        <v>0</v>
      </c>
      <c r="AW312">
        <f>物品!BL98</f>
        <v>0</v>
      </c>
      <c r="AX312">
        <f>物品!BM98</f>
        <v>0</v>
      </c>
      <c r="AY312">
        <f>物品!BN98</f>
        <v>0</v>
      </c>
      <c r="AZ312">
        <f>物品!BO98</f>
        <v>0</v>
      </c>
      <c r="BA312">
        <f>物品!BP98</f>
        <v>0</v>
      </c>
      <c r="BB312">
        <f>物品!BQ98</f>
        <v>0</v>
      </c>
      <c r="BC312">
        <f>物品!BR98</f>
        <v>0</v>
      </c>
      <c r="BD312">
        <f>物品!BS98</f>
        <v>0</v>
      </c>
      <c r="BE312" t="str">
        <f t="shared" si="60"/>
        <v>InitUnitStateTime('E226',0,0,0,0,0,0,0,0,0,0)</v>
      </c>
      <c r="BF312">
        <f>物品!BT98</f>
        <v>0</v>
      </c>
      <c r="BG312">
        <f>物品!BU98</f>
        <v>0</v>
      </c>
      <c r="BH312">
        <f>物品!BV98</f>
        <v>0</v>
      </c>
      <c r="BI312">
        <f>物品!BW98</f>
        <v>0</v>
      </c>
      <c r="BJ312">
        <f>物品!BX98</f>
        <v>0</v>
      </c>
      <c r="BK312">
        <f>物品!BY98</f>
        <v>0</v>
      </c>
      <c r="BL312">
        <f>物品!BZ98</f>
        <v>0</v>
      </c>
      <c r="BM312">
        <f>物品!CA98</f>
        <v>0</v>
      </c>
      <c r="BN312">
        <f>物品!CB98</f>
        <v>0</v>
      </c>
      <c r="BO312">
        <f>物品!CC98</f>
        <v>0</v>
      </c>
      <c r="BP312" t="str">
        <f t="shared" si="61"/>
        <v>InitUnitStateAttack('E226',0,0,0,0,0,0,0,0,0,0)</v>
      </c>
      <c r="BQ312">
        <f>物品!CD98</f>
        <v>0</v>
      </c>
      <c r="BR312">
        <f>物品!CE98</f>
        <v>0</v>
      </c>
      <c r="BS312">
        <f>物品!CF98</f>
        <v>0</v>
      </c>
      <c r="BT312">
        <f>物品!CG98</f>
        <v>0</v>
      </c>
      <c r="BU312">
        <f>物品!CH98</f>
        <v>0</v>
      </c>
      <c r="BV312">
        <f>物品!CI98</f>
        <v>0</v>
      </c>
      <c r="BW312">
        <f>物品!CJ98</f>
        <v>0</v>
      </c>
      <c r="BX312">
        <f>物品!CK98</f>
        <v>0</v>
      </c>
      <c r="BY312">
        <f>物品!CL98</f>
        <v>0</v>
      </c>
      <c r="BZ312">
        <f>物品!CM98</f>
        <v>0</v>
      </c>
      <c r="CA312" t="str">
        <f t="shared" si="62"/>
        <v>InitUnitStateUpUp('E226',0,0,0,0,0,0,0,0,0,0)</v>
      </c>
      <c r="CB312" t="str">
        <f t="shared" si="63"/>
        <v>InitUnitState('E226',0,0,300,0,7200000,0,180000,0,0,0)</v>
      </c>
      <c r="CC312" t="str">
        <f t="shared" si="64"/>
        <v/>
      </c>
      <c r="CD312" t="str">
        <f t="shared" si="65"/>
        <v/>
      </c>
      <c r="CE312" t="str">
        <f t="shared" si="66"/>
        <v/>
      </c>
      <c r="CF312" t="str">
        <f t="shared" si="67"/>
        <v/>
      </c>
      <c r="CG312" t="str">
        <f t="shared" si="68"/>
        <v/>
      </c>
      <c r="CH312" t="str">
        <f t="shared" si="69"/>
        <v/>
      </c>
    </row>
    <row r="313" spans="1:86">
      <c r="A313" t="str">
        <f>物品!B99</f>
        <v>E227</v>
      </c>
      <c r="B313">
        <f>物品!A99</f>
        <v>0</v>
      </c>
      <c r="C313">
        <f>物品!V99</f>
        <v>0</v>
      </c>
      <c r="D313">
        <f>物品!W99</f>
        <v>0</v>
      </c>
      <c r="E313">
        <f>物品!X99</f>
        <v>300</v>
      </c>
      <c r="F313">
        <f>物品!Y99</f>
        <v>0</v>
      </c>
      <c r="G313">
        <f>物品!Z99</f>
        <v>8400000</v>
      </c>
      <c r="H313">
        <f>物品!AA99</f>
        <v>0</v>
      </c>
      <c r="I313">
        <f>物品!AB99</f>
        <v>210000</v>
      </c>
      <c r="J313">
        <f>物品!AC99</f>
        <v>0</v>
      </c>
      <c r="K313">
        <f>物品!AD99</f>
        <v>0</v>
      </c>
      <c r="L313">
        <f>物品!AE99</f>
        <v>0</v>
      </c>
      <c r="M313" t="str">
        <f t="shared" si="56"/>
        <v>InitUnitState('E227',0,0,300,0,8400000,0,210000,0,0,0)</v>
      </c>
      <c r="N313">
        <f>物品!AF99</f>
        <v>0</v>
      </c>
      <c r="O313">
        <f>物品!AG99</f>
        <v>0</v>
      </c>
      <c r="P313">
        <f>物品!AH99</f>
        <v>0</v>
      </c>
      <c r="Q313">
        <f>物品!AI99</f>
        <v>0</v>
      </c>
      <c r="R313">
        <f>物品!AJ99</f>
        <v>0</v>
      </c>
      <c r="S313">
        <f>物品!AK99</f>
        <v>0</v>
      </c>
      <c r="T313">
        <f>物品!AL99</f>
        <v>0</v>
      </c>
      <c r="U313">
        <f>物品!AM99</f>
        <v>0</v>
      </c>
      <c r="V313">
        <f>物品!AN99</f>
        <v>0</v>
      </c>
      <c r="W313">
        <f>物品!AO99</f>
        <v>0</v>
      </c>
      <c r="X313" t="str">
        <f t="shared" si="57"/>
        <v>InitUnitNormal('E227',0,0,0,0,0,0,0,0,0,0)</v>
      </c>
      <c r="Y313">
        <f>物品!AP99</f>
        <v>0</v>
      </c>
      <c r="Z313">
        <f>物品!AQ99</f>
        <v>0</v>
      </c>
      <c r="AA313">
        <f>物品!AR99</f>
        <v>0</v>
      </c>
      <c r="AB313">
        <f>物品!AS99</f>
        <v>0</v>
      </c>
      <c r="AC313">
        <f>物品!AT99</f>
        <v>0</v>
      </c>
      <c r="AD313">
        <f>物品!AU99</f>
        <v>0</v>
      </c>
      <c r="AE313">
        <f>物品!AV99</f>
        <v>0</v>
      </c>
      <c r="AF313">
        <f>物品!AW99</f>
        <v>0</v>
      </c>
      <c r="AG313">
        <f>物品!AX99</f>
        <v>0</v>
      </c>
      <c r="AH313">
        <f>物品!AY99</f>
        <v>0</v>
      </c>
      <c r="AI313" t="str">
        <f t="shared" si="58"/>
        <v>InitUnitMagic('E227',0,0,0,0,0,0,0,0,0,0)</v>
      </c>
      <c r="AJ313">
        <f>物品!AZ99</f>
        <v>0</v>
      </c>
      <c r="AK313">
        <f>物品!BA99</f>
        <v>0</v>
      </c>
      <c r="AL313">
        <f>物品!BB99</f>
        <v>0</v>
      </c>
      <c r="AM313">
        <f>物品!BC99</f>
        <v>0</v>
      </c>
      <c r="AN313">
        <f>物品!BD99</f>
        <v>0</v>
      </c>
      <c r="AO313">
        <f>物品!BE99</f>
        <v>0</v>
      </c>
      <c r="AP313">
        <f>物品!BF99</f>
        <v>0</v>
      </c>
      <c r="AQ313">
        <f>物品!BG99</f>
        <v>0</v>
      </c>
      <c r="AR313">
        <f>物品!BH99</f>
        <v>0</v>
      </c>
      <c r="AS313">
        <f>物品!BI99</f>
        <v>0</v>
      </c>
      <c r="AT313" t="str">
        <f t="shared" si="59"/>
        <v>InitUnitAdd('E227',0,0,0,0,0,0,0,0,0,0)</v>
      </c>
      <c r="AU313">
        <f>物品!BJ99</f>
        <v>0</v>
      </c>
      <c r="AV313">
        <f>物品!BK99</f>
        <v>0</v>
      </c>
      <c r="AW313">
        <f>物品!BL99</f>
        <v>0</v>
      </c>
      <c r="AX313">
        <f>物品!BM99</f>
        <v>0</v>
      </c>
      <c r="AY313">
        <f>物品!BN99</f>
        <v>0</v>
      </c>
      <c r="AZ313">
        <f>物品!BO99</f>
        <v>0</v>
      </c>
      <c r="BA313">
        <f>物品!BP99</f>
        <v>0</v>
      </c>
      <c r="BB313">
        <f>物品!BQ99</f>
        <v>0</v>
      </c>
      <c r="BC313">
        <f>物品!BR99</f>
        <v>0</v>
      </c>
      <c r="BD313">
        <f>物品!BS99</f>
        <v>0</v>
      </c>
      <c r="BE313" t="str">
        <f t="shared" si="60"/>
        <v>InitUnitStateTime('E227',0,0,0,0,0,0,0,0,0,0)</v>
      </c>
      <c r="BF313">
        <f>物品!BT99</f>
        <v>0</v>
      </c>
      <c r="BG313">
        <f>物品!BU99</f>
        <v>0</v>
      </c>
      <c r="BH313">
        <f>物品!BV99</f>
        <v>0</v>
      </c>
      <c r="BI313">
        <f>物品!BW99</f>
        <v>0</v>
      </c>
      <c r="BJ313">
        <f>物品!BX99</f>
        <v>0</v>
      </c>
      <c r="BK313">
        <f>物品!BY99</f>
        <v>0</v>
      </c>
      <c r="BL313">
        <f>物品!BZ99</f>
        <v>0</v>
      </c>
      <c r="BM313">
        <f>物品!CA99</f>
        <v>0</v>
      </c>
      <c r="BN313">
        <f>物品!CB99</f>
        <v>0</v>
      </c>
      <c r="BO313">
        <f>物品!CC99</f>
        <v>0</v>
      </c>
      <c r="BP313" t="str">
        <f t="shared" si="61"/>
        <v>InitUnitStateAttack('E227',0,0,0,0,0,0,0,0,0,0)</v>
      </c>
      <c r="BQ313">
        <f>物品!CD99</f>
        <v>0</v>
      </c>
      <c r="BR313">
        <f>物品!CE99</f>
        <v>0</v>
      </c>
      <c r="BS313">
        <f>物品!CF99</f>
        <v>0</v>
      </c>
      <c r="BT313">
        <f>物品!CG99</f>
        <v>0</v>
      </c>
      <c r="BU313">
        <f>物品!CH99</f>
        <v>0</v>
      </c>
      <c r="BV313">
        <f>物品!CI99</f>
        <v>0</v>
      </c>
      <c r="BW313">
        <f>物品!CJ99</f>
        <v>0</v>
      </c>
      <c r="BX313">
        <f>物品!CK99</f>
        <v>0</v>
      </c>
      <c r="BY313">
        <f>物品!CL99</f>
        <v>0</v>
      </c>
      <c r="BZ313">
        <f>物品!CM99</f>
        <v>0</v>
      </c>
      <c r="CA313" t="str">
        <f t="shared" si="62"/>
        <v>InitUnitStateUpUp('E227',0,0,0,0,0,0,0,0,0,0)</v>
      </c>
      <c r="CB313" t="str">
        <f t="shared" si="63"/>
        <v>InitUnitState('E227',0,0,300,0,8400000,0,210000,0,0,0)</v>
      </c>
      <c r="CC313" t="str">
        <f t="shared" si="64"/>
        <v/>
      </c>
      <c r="CD313" t="str">
        <f t="shared" si="65"/>
        <v/>
      </c>
      <c r="CE313" t="str">
        <f t="shared" si="66"/>
        <v/>
      </c>
      <c r="CF313" t="str">
        <f t="shared" si="67"/>
        <v/>
      </c>
      <c r="CG313" t="str">
        <f t="shared" si="68"/>
        <v/>
      </c>
      <c r="CH313" t="str">
        <f t="shared" si="69"/>
        <v/>
      </c>
    </row>
  </sheetData>
  <phoneticPr fontId="34" type="noConversion"/>
  <pageMargins left="0.69930555555555596" right="0.69930555555555596" top="0.75" bottom="0.75" header="0.3" footer="0.3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K596"/>
  <sheetViews>
    <sheetView topLeftCell="A31" workbookViewId="0">
      <selection activeCell="E38" sqref="E38:E47"/>
    </sheetView>
  </sheetViews>
  <sheetFormatPr defaultColWidth="9" defaultRowHeight="14.25"/>
  <cols>
    <col min="4" max="4" width="12.25" customWidth="1"/>
  </cols>
  <sheetData>
    <row r="1" spans="1:11">
      <c r="A1" s="10" t="s">
        <v>1202</v>
      </c>
      <c r="B1" s="10" t="s">
        <v>1203</v>
      </c>
      <c r="C1" s="10" t="s">
        <v>1204</v>
      </c>
      <c r="D1" s="10" t="s">
        <v>1205</v>
      </c>
      <c r="E1" s="10" t="s">
        <v>1206</v>
      </c>
    </row>
    <row r="2" spans="1:11" ht="16.5">
      <c r="A2" s="9">
        <v>1</v>
      </c>
      <c r="B2" s="9" t="s">
        <v>1207</v>
      </c>
      <c r="C2" s="19">
        <v>4</v>
      </c>
      <c r="D2" s="10" t="e">
        <f>VLOOKUP(B2,物品!B:E,2,FALSE)</f>
        <v>#N/A</v>
      </c>
      <c r="E2" t="str">
        <f>IF(B2&lt;&gt;"","            ItemPoolAddItemType(ItemPool["&amp;A2&amp;"],'"&amp;B2&amp;"',"&amp;C2&amp;")","")</f>
        <v>ItemPoolAddItemType(ItemPool[1],'IN01',4)</v>
      </c>
    </row>
    <row r="3" spans="1:11" ht="16.5">
      <c r="A3" s="9">
        <v>1</v>
      </c>
      <c r="B3" s="9" t="s">
        <v>1208</v>
      </c>
      <c r="C3" s="19">
        <v>4</v>
      </c>
      <c r="D3" s="10" t="e">
        <f>VLOOKUP(B3,物品!B:E,2,FALSE)</f>
        <v>#N/A</v>
      </c>
      <c r="E3" t="str">
        <f t="shared" ref="E3:E19" si="0">IF(B3&lt;&gt;"","            ItemPoolAddItemType(ItemPool["&amp;A3&amp;"],'"&amp;B3&amp;"',"&amp;C3&amp;")","")</f>
        <v>ItemPoolAddItemType(ItemPool[1],'IN02',4)</v>
      </c>
    </row>
    <row r="4" spans="1:11" ht="16.5">
      <c r="A4" s="9">
        <v>1</v>
      </c>
      <c r="B4" s="9" t="s">
        <v>1209</v>
      </c>
      <c r="C4" s="19">
        <v>4</v>
      </c>
      <c r="D4" s="10" t="e">
        <f>VLOOKUP(B4,物品!B:E,2,FALSE)</f>
        <v>#N/A</v>
      </c>
      <c r="E4" t="str">
        <f t="shared" si="0"/>
        <v>ItemPoolAddItemType(ItemPool[1],'IN03',4)</v>
      </c>
    </row>
    <row r="5" spans="1:11" ht="16.5">
      <c r="A5" s="9">
        <v>1</v>
      </c>
      <c r="B5" s="9" t="s">
        <v>1210</v>
      </c>
      <c r="C5" s="19">
        <v>1</v>
      </c>
      <c r="D5" s="10" t="e">
        <f>VLOOKUP(B5,物品!B:E,2,FALSE)</f>
        <v>#N/A</v>
      </c>
      <c r="E5" t="str">
        <f t="shared" si="0"/>
        <v>ItemPoolAddItemType(ItemPool[1],'IN04',1)</v>
      </c>
    </row>
    <row r="6" spans="1:11" ht="16.5">
      <c r="A6" s="9">
        <v>1</v>
      </c>
      <c r="B6" s="9" t="s">
        <v>1211</v>
      </c>
      <c r="C6" s="19">
        <v>1</v>
      </c>
      <c r="D6" s="10" t="e">
        <f>VLOOKUP(B6,物品!B:E,2,FALSE)</f>
        <v>#N/A</v>
      </c>
      <c r="E6" t="str">
        <f t="shared" si="0"/>
        <v>ItemPoolAddItemType(ItemPool[1],'IN05',1)</v>
      </c>
    </row>
    <row r="7" spans="1:11" ht="16.5">
      <c r="A7" s="9">
        <v>1</v>
      </c>
      <c r="B7" s="9" t="s">
        <v>1212</v>
      </c>
      <c r="C7" s="19">
        <v>1</v>
      </c>
      <c r="D7" s="10" t="e">
        <f>VLOOKUP(B7,物品!B:E,2,FALSE)</f>
        <v>#N/A</v>
      </c>
      <c r="E7" t="str">
        <f t="shared" si="0"/>
        <v>ItemPoolAddItemType(ItemPool[1],'IN06',1)</v>
      </c>
    </row>
    <row r="8" spans="1:11" ht="16.5">
      <c r="A8" s="9">
        <v>1</v>
      </c>
      <c r="B8" s="9" t="s">
        <v>596</v>
      </c>
      <c r="C8" s="19">
        <v>2</v>
      </c>
      <c r="D8" s="10" t="str">
        <f>VLOOKUP(B8,物品!B:E,2,FALSE)</f>
        <v>|Cff00BFFF来份快餐|r</v>
      </c>
      <c r="E8" t="str">
        <f t="shared" si="0"/>
        <v>ItemPoolAddItemType(ItemPool[1],'IN07',2)</v>
      </c>
    </row>
    <row r="9" spans="1:11" ht="16.5">
      <c r="A9" s="9">
        <v>1</v>
      </c>
      <c r="B9" s="9" t="s">
        <v>599</v>
      </c>
      <c r="C9" s="19">
        <v>2</v>
      </c>
      <c r="D9" s="10" t="str">
        <f>VLOOKUP(B9,物品!B:E,2,FALSE)</f>
        <v>|CffFF0000抬你一手|r</v>
      </c>
      <c r="E9" t="str">
        <f t="shared" si="0"/>
        <v>ItemPoolAddItemType(ItemPool[1],'IN08',2)</v>
      </c>
    </row>
    <row r="10" spans="1:11" ht="16.5">
      <c r="A10" s="9">
        <v>1</v>
      </c>
      <c r="B10" s="9" t="s">
        <v>602</v>
      </c>
      <c r="C10" s="19">
        <v>3</v>
      </c>
      <c r="D10" s="10" t="str">
        <f>VLOOKUP(B10,物品!B:E,2,FALSE)</f>
        <v>|CffFFC926死者苏生|r</v>
      </c>
      <c r="E10" t="str">
        <f t="shared" si="0"/>
        <v>ItemPoolAddItemType(ItemPool[1],'IN09',3)</v>
      </c>
    </row>
    <row r="11" spans="1:11" ht="16.5">
      <c r="A11" s="9">
        <v>1</v>
      </c>
      <c r="B11" s="9" t="s">
        <v>605</v>
      </c>
      <c r="C11" s="19">
        <v>2</v>
      </c>
      <c r="D11" s="10" t="str">
        <f>VLOOKUP(B11,物品!B:E,2,FALSE)</f>
        <v>|Cff00BFFF福娃这么可爱..|r</v>
      </c>
      <c r="E11" t="str">
        <f t="shared" si="0"/>
        <v>ItemPoolAddItemType(ItemPool[1],'IN10',2)</v>
      </c>
      <c r="K11" s="34"/>
    </row>
    <row r="12" spans="1:11" ht="16.5">
      <c r="A12" s="9">
        <v>1</v>
      </c>
      <c r="B12" s="9" t="s">
        <v>608</v>
      </c>
      <c r="C12" s="19">
        <v>2</v>
      </c>
      <c r="D12" s="10" t="str">
        <f>VLOOKUP(B12,物品!B:E,2,FALSE)</f>
        <v>|CffFFC926奥里给Lo他|r</v>
      </c>
      <c r="E12" t="str">
        <f t="shared" si="0"/>
        <v>ItemPoolAddItemType(ItemPool[1],'IN11',2)</v>
      </c>
    </row>
    <row r="13" spans="1:11" ht="16.5">
      <c r="A13" s="9">
        <v>1</v>
      </c>
      <c r="B13" s="9" t="s">
        <v>611</v>
      </c>
      <c r="C13" s="19">
        <v>2</v>
      </c>
      <c r="D13" s="10" t="str">
        <f>VLOOKUP(B13,物品!B:E,2,FALSE)</f>
        <v>|CffFF0000以逸待劳|r</v>
      </c>
      <c r="E13" t="str">
        <f t="shared" si="0"/>
        <v>ItemPoolAddItemType(ItemPool[1],'IN12',2)</v>
      </c>
    </row>
    <row r="14" spans="1:11" ht="16.5">
      <c r="A14" s="9">
        <v>1</v>
      </c>
      <c r="B14" s="9" t="s">
        <v>614</v>
      </c>
      <c r="C14" s="19">
        <v>4</v>
      </c>
      <c r="D14" s="10" t="str">
        <f>VLOOKUP(B14,物品!B:E,2,FALSE)</f>
        <v>|CffFF0000全军出击|r</v>
      </c>
      <c r="E14" t="str">
        <f t="shared" si="0"/>
        <v>ItemPoolAddItemType(ItemPool[1],'IN13',4)</v>
      </c>
    </row>
    <row r="15" spans="1:11" ht="16.5">
      <c r="A15" s="9">
        <v>1</v>
      </c>
      <c r="B15" s="9" t="s">
        <v>617</v>
      </c>
      <c r="C15" s="19">
        <v>1</v>
      </c>
      <c r="D15" s="10" t="str">
        <f>VLOOKUP(B15,物品!B:E,2,FALSE)</f>
        <v>|CffFFC926心跳时刻|r</v>
      </c>
      <c r="E15" t="str">
        <f t="shared" si="0"/>
        <v>ItemPoolAddItemType(ItemPool[1],'IN14',1)</v>
      </c>
    </row>
    <row r="16" spans="1:11" ht="16.5">
      <c r="A16" s="9">
        <v>1</v>
      </c>
      <c r="B16" s="9" t="s">
        <v>620</v>
      </c>
      <c r="C16" s="19">
        <v>1</v>
      </c>
      <c r="D16" s="10" t="str">
        <f>VLOOKUP(B16,物品!B:E,2,FALSE)</f>
        <v>|CffFFC926据守|r</v>
      </c>
      <c r="E16" t="str">
        <f t="shared" si="0"/>
        <v>ItemPoolAddItemType(ItemPool[1],'IN15',1)</v>
      </c>
    </row>
    <row r="17" spans="1:5" ht="16.5">
      <c r="A17" s="9">
        <v>1</v>
      </c>
      <c r="B17" s="9" t="s">
        <v>623</v>
      </c>
      <c r="C17" s="19">
        <v>1</v>
      </c>
      <c r="D17" s="10" t="str">
        <f>VLOOKUP(B17,物品!B:E,2,FALSE)</f>
        <v>赌输可退</v>
      </c>
      <c r="E17" t="str">
        <f t="shared" si="0"/>
        <v>ItemPoolAddItemType(ItemPool[1],'IN16',1)</v>
      </c>
    </row>
    <row r="18" spans="1:5" ht="16.5">
      <c r="A18" s="9">
        <v>1</v>
      </c>
      <c r="B18" s="9" t="s">
        <v>626</v>
      </c>
      <c r="C18" s="19">
        <v>2</v>
      </c>
      <c r="D18" s="10" t="str">
        <f>VLOOKUP(B18,物品!B:E,2,FALSE)</f>
        <v>|Cff00BFFF来点玄铁|r</v>
      </c>
      <c r="E18" t="str">
        <f t="shared" si="0"/>
        <v>ItemPoolAddItemType(ItemPool[1],'IN17',2)</v>
      </c>
    </row>
    <row r="19" spans="1:5" ht="16.5">
      <c r="A19" s="9">
        <v>1</v>
      </c>
      <c r="B19" s="9" t="s">
        <v>629</v>
      </c>
      <c r="C19" s="19">
        <v>2</v>
      </c>
      <c r="D19" s="10" t="str">
        <f>VLOOKUP(B19,物品!B:E,2,FALSE)</f>
        <v>|CffFFC926恭喜发财|r</v>
      </c>
      <c r="E19" t="str">
        <f t="shared" si="0"/>
        <v>ItemPoolAddItemType(ItemPool[1],'IN18',2)</v>
      </c>
    </row>
    <row r="20" spans="1:5">
      <c r="A20" s="33"/>
      <c r="B20" s="10"/>
      <c r="C20" s="19"/>
      <c r="D20" s="10"/>
    </row>
    <row r="21" spans="1:5" ht="16.5">
      <c r="A21" s="9">
        <v>2</v>
      </c>
      <c r="B21" s="27" t="s">
        <v>908</v>
      </c>
      <c r="C21" s="19">
        <v>3</v>
      </c>
      <c r="D21" s="10" t="str">
        <f>VLOOKUP(B21,物品!B:E,2,FALSE)</f>
        <v>附魔</v>
      </c>
      <c r="E21" t="str">
        <f>IF(B21&lt;&gt;"","            ItemPoolAddItemType(ItemPool["&amp;A21&amp;"],'"&amp;B21&amp;"',"&amp;C21&amp;")","")</f>
        <v>ItemPoolAddItemType(ItemPool[2],'IF01',3)</v>
      </c>
    </row>
    <row r="22" spans="1:5" ht="16.5">
      <c r="A22" s="9">
        <v>2</v>
      </c>
      <c r="B22" s="27" t="s">
        <v>910</v>
      </c>
      <c r="C22" s="19">
        <v>3</v>
      </c>
      <c r="D22" s="10" t="str">
        <f>VLOOKUP(B22,物品!B:E,2,FALSE)</f>
        <v>附魔</v>
      </c>
      <c r="E22" t="str">
        <f t="shared" ref="E22:E47" si="1">IF(B22&lt;&gt;"","            ItemPoolAddItemType(ItemPool["&amp;A22&amp;"],'"&amp;B22&amp;"',"&amp;C22&amp;")","")</f>
        <v>ItemPoolAddItemType(ItemPool[2],'IF02',3)</v>
      </c>
    </row>
    <row r="23" spans="1:5" ht="16.5">
      <c r="A23" s="9">
        <v>2</v>
      </c>
      <c r="B23" s="27" t="s">
        <v>911</v>
      </c>
      <c r="C23" s="19">
        <v>1</v>
      </c>
      <c r="D23" s="10" t="str">
        <f>VLOOKUP(B23,物品!B:E,2,FALSE)</f>
        <v>附魔</v>
      </c>
      <c r="E23" t="str">
        <f t="shared" si="1"/>
        <v>ItemPoolAddItemType(ItemPool[2],'IF03',1)</v>
      </c>
    </row>
    <row r="24" spans="1:5" ht="16.5">
      <c r="A24" s="9">
        <v>2</v>
      </c>
      <c r="B24" s="27" t="s">
        <v>912</v>
      </c>
      <c r="C24" s="19">
        <v>1</v>
      </c>
      <c r="D24" s="10" t="str">
        <f>VLOOKUP(B24,物品!B:E,2,FALSE)</f>
        <v>附魔</v>
      </c>
      <c r="E24" t="str">
        <f t="shared" si="1"/>
        <v>ItemPoolAddItemType(ItemPool[2],'IF04',1)</v>
      </c>
    </row>
    <row r="25" spans="1:5" ht="16.5">
      <c r="A25" s="9">
        <v>2</v>
      </c>
      <c r="B25" s="27" t="s">
        <v>913</v>
      </c>
      <c r="C25" s="19">
        <v>1</v>
      </c>
      <c r="D25" s="10" t="str">
        <f>VLOOKUP(B25,物品!B:E,2,FALSE)</f>
        <v>附魔</v>
      </c>
      <c r="E25" t="str">
        <f t="shared" si="1"/>
        <v>ItemPoolAddItemType(ItemPool[2],'IF05',1)</v>
      </c>
    </row>
    <row r="26" spans="1:5" ht="16.5">
      <c r="A26" s="9">
        <v>2</v>
      </c>
      <c r="B26" s="27" t="s">
        <v>914</v>
      </c>
      <c r="C26" s="19">
        <v>1</v>
      </c>
      <c r="D26" s="10" t="str">
        <f>VLOOKUP(B26,物品!B:E,2,FALSE)</f>
        <v>附魔</v>
      </c>
      <c r="E26" t="str">
        <f t="shared" si="1"/>
        <v>ItemPoolAddItemType(ItemPool[2],'IF06',1)</v>
      </c>
    </row>
    <row r="27" spans="1:5" ht="16.5">
      <c r="A27" s="9">
        <v>2</v>
      </c>
      <c r="B27" s="27" t="s">
        <v>915</v>
      </c>
      <c r="C27" s="19">
        <v>3</v>
      </c>
      <c r="D27" s="10" t="str">
        <f>VLOOKUP(B27,物品!B:E,2,FALSE)</f>
        <v>附魔</v>
      </c>
      <c r="E27" t="str">
        <f t="shared" si="1"/>
        <v>ItemPoolAddItemType(ItemPool[2],'IF07',3)</v>
      </c>
    </row>
    <row r="28" spans="1:5" ht="16.5">
      <c r="A28" s="9">
        <v>2</v>
      </c>
      <c r="B28" s="27" t="s">
        <v>916</v>
      </c>
      <c r="C28" s="19">
        <v>3</v>
      </c>
      <c r="D28" s="10" t="str">
        <f>VLOOKUP(B28,物品!B:E,2,FALSE)</f>
        <v>附魔</v>
      </c>
      <c r="E28" t="str">
        <f t="shared" si="1"/>
        <v>ItemPoolAddItemType(ItemPool[2],'IF08',3)</v>
      </c>
    </row>
    <row r="29" spans="1:5" ht="16.5">
      <c r="A29" s="9">
        <v>2</v>
      </c>
      <c r="B29" s="27" t="s">
        <v>917</v>
      </c>
      <c r="C29" s="19">
        <v>1</v>
      </c>
      <c r="D29" s="10" t="str">
        <f>VLOOKUP(B29,物品!B:E,2,FALSE)</f>
        <v>附魔</v>
      </c>
      <c r="E29" t="str">
        <f t="shared" si="1"/>
        <v>ItemPoolAddItemType(ItemPool[2],'IF09',1)</v>
      </c>
    </row>
    <row r="30" spans="1:5" ht="16.5">
      <c r="A30" s="9">
        <v>2</v>
      </c>
      <c r="B30" s="27" t="s">
        <v>918</v>
      </c>
      <c r="C30" s="19">
        <v>1</v>
      </c>
      <c r="D30" s="10" t="str">
        <f>VLOOKUP(B30,物品!B:E,2,FALSE)</f>
        <v>附魔</v>
      </c>
      <c r="E30" t="str">
        <f t="shared" si="1"/>
        <v>ItemPoolAddItemType(ItemPool[2],'IF10',1)</v>
      </c>
    </row>
    <row r="31" spans="1:5" ht="16.5">
      <c r="A31" s="9">
        <v>2</v>
      </c>
      <c r="B31" s="27" t="s">
        <v>919</v>
      </c>
      <c r="C31" s="19">
        <v>2</v>
      </c>
      <c r="D31" s="10" t="str">
        <f>VLOOKUP(B31,物品!B:E,2,FALSE)</f>
        <v>附魔</v>
      </c>
      <c r="E31" t="str">
        <f t="shared" si="1"/>
        <v>ItemPoolAddItemType(ItemPool[2],'IF11',2)</v>
      </c>
    </row>
    <row r="32" spans="1:5" ht="16.5">
      <c r="A32" s="9">
        <v>2</v>
      </c>
      <c r="B32" s="27" t="s">
        <v>920</v>
      </c>
      <c r="C32" s="19">
        <v>1</v>
      </c>
      <c r="D32" s="10" t="str">
        <f>VLOOKUP(B32,物品!B:E,2,FALSE)</f>
        <v>附魔</v>
      </c>
      <c r="E32" t="str">
        <f t="shared" si="1"/>
        <v>ItemPoolAddItemType(ItemPool[2],'IF12',1)</v>
      </c>
    </row>
    <row r="33" spans="1:5" ht="16.5">
      <c r="A33" s="9">
        <v>2</v>
      </c>
      <c r="B33" s="27" t="s">
        <v>921</v>
      </c>
      <c r="C33" s="19">
        <v>3</v>
      </c>
      <c r="D33" s="10" t="str">
        <f>VLOOKUP(B33,物品!B:E,2,FALSE)</f>
        <v>附魔</v>
      </c>
      <c r="E33" t="str">
        <f t="shared" si="1"/>
        <v>ItemPoolAddItemType(ItemPool[2],'IF13',3)</v>
      </c>
    </row>
    <row r="34" spans="1:5" ht="16.5">
      <c r="A34" s="9">
        <v>2</v>
      </c>
      <c r="B34" s="27" t="s">
        <v>922</v>
      </c>
      <c r="C34" s="19">
        <v>2</v>
      </c>
      <c r="D34" s="10" t="str">
        <f>VLOOKUP(B34,物品!B:E,2,FALSE)</f>
        <v>附魔</v>
      </c>
      <c r="E34" t="str">
        <f t="shared" si="1"/>
        <v>ItemPoolAddItemType(ItemPool[2],'IF14',2)</v>
      </c>
    </row>
    <row r="35" spans="1:5" ht="16.5">
      <c r="A35" s="9">
        <v>2</v>
      </c>
      <c r="B35" s="27" t="s">
        <v>923</v>
      </c>
      <c r="C35" s="19">
        <v>1</v>
      </c>
      <c r="D35" s="10" t="str">
        <f>VLOOKUP(B35,物品!B:E,2,FALSE)</f>
        <v>附魔</v>
      </c>
      <c r="E35" t="str">
        <f t="shared" si="1"/>
        <v>ItemPoolAddItemType(ItemPool[2],'IF15',1)</v>
      </c>
    </row>
    <row r="36" spans="1:5" ht="16.5">
      <c r="A36" s="9">
        <v>2</v>
      </c>
      <c r="B36" s="27" t="s">
        <v>924</v>
      </c>
      <c r="C36" s="19">
        <v>2</v>
      </c>
      <c r="D36" s="10" t="str">
        <f>VLOOKUP(B36,物品!B:E,2,FALSE)</f>
        <v>附魔</v>
      </c>
      <c r="E36" t="str">
        <f t="shared" si="1"/>
        <v>ItemPoolAddItemType(ItemPool[2],'IF16',2)</v>
      </c>
    </row>
    <row r="37" spans="1:5" ht="16.5">
      <c r="A37" s="9">
        <v>2</v>
      </c>
      <c r="B37" s="27" t="s">
        <v>925</v>
      </c>
      <c r="C37" s="19">
        <v>1</v>
      </c>
      <c r="D37" s="10" t="str">
        <f>VLOOKUP(B37,物品!B:E,2,FALSE)</f>
        <v>附魔</v>
      </c>
      <c r="E37" t="str">
        <f t="shared" si="1"/>
        <v>ItemPoolAddItemType(ItemPool[2],'IF17',1)</v>
      </c>
    </row>
    <row r="38" spans="1:5" ht="16.5">
      <c r="A38" s="9">
        <v>2</v>
      </c>
      <c r="B38" s="27" t="s">
        <v>926</v>
      </c>
      <c r="C38" s="19">
        <v>2</v>
      </c>
      <c r="D38" s="10" t="str">
        <f>VLOOKUP(B38,物品!B:E,2,FALSE)</f>
        <v>附魔</v>
      </c>
      <c r="E38" t="str">
        <f t="shared" si="1"/>
        <v>ItemPoolAddItemType(ItemPool[2],'IF18',2)</v>
      </c>
    </row>
    <row r="39" spans="1:5" ht="16.5">
      <c r="A39" s="9">
        <v>2</v>
      </c>
      <c r="B39" s="27" t="s">
        <v>927</v>
      </c>
      <c r="C39" s="19">
        <v>1</v>
      </c>
      <c r="D39" s="10" t="str">
        <f>VLOOKUP(B39,物品!B:E,2,FALSE)</f>
        <v>附魔</v>
      </c>
      <c r="E39" t="str">
        <f t="shared" si="1"/>
        <v>ItemPoolAddItemType(ItemPool[2],'IF19',1)</v>
      </c>
    </row>
    <row r="40" spans="1:5" ht="16.5">
      <c r="A40" s="9">
        <v>2</v>
      </c>
      <c r="B40" s="27" t="s">
        <v>928</v>
      </c>
      <c r="C40" s="19">
        <v>3</v>
      </c>
      <c r="D40" s="10" t="str">
        <f>VLOOKUP(B40,物品!B:E,2,FALSE)</f>
        <v>附魔</v>
      </c>
      <c r="E40" t="str">
        <f t="shared" si="1"/>
        <v>ItemPoolAddItemType(ItemPool[2],'IF20',3)</v>
      </c>
    </row>
    <row r="41" spans="1:5" ht="16.5">
      <c r="A41" s="9">
        <v>2</v>
      </c>
      <c r="B41" s="27" t="s">
        <v>929</v>
      </c>
      <c r="C41" s="19">
        <v>1</v>
      </c>
      <c r="D41" s="10" t="str">
        <f>VLOOKUP(B41,物品!B:E,2,FALSE)</f>
        <v>附魔</v>
      </c>
      <c r="E41" t="str">
        <f t="shared" si="1"/>
        <v>ItemPoolAddItemType(ItemPool[2],'IF21',1)</v>
      </c>
    </row>
    <row r="42" spans="1:5" ht="16.5">
      <c r="A42" s="9">
        <v>2</v>
      </c>
      <c r="B42" s="27" t="s">
        <v>930</v>
      </c>
      <c r="C42" s="19">
        <v>3</v>
      </c>
      <c r="D42" s="10" t="str">
        <f>VLOOKUP(B42,物品!B:E,2,FALSE)</f>
        <v>附魔</v>
      </c>
      <c r="E42" t="str">
        <f t="shared" si="1"/>
        <v>ItemPoolAddItemType(ItemPool[2],'IF22',3)</v>
      </c>
    </row>
    <row r="43" spans="1:5" ht="16.5">
      <c r="A43" s="9">
        <v>2</v>
      </c>
      <c r="B43" s="27" t="s">
        <v>931</v>
      </c>
      <c r="C43" s="19">
        <v>1</v>
      </c>
      <c r="D43" s="10" t="str">
        <f>VLOOKUP(B43,物品!B:E,2,FALSE)</f>
        <v>附魔</v>
      </c>
      <c r="E43" t="str">
        <f t="shared" si="1"/>
        <v>ItemPoolAddItemType(ItemPool[2],'IF23',1)</v>
      </c>
    </row>
    <row r="44" spans="1:5" ht="16.5">
      <c r="A44" s="9">
        <v>2</v>
      </c>
      <c r="B44" s="27" t="s">
        <v>932</v>
      </c>
      <c r="C44" s="19">
        <v>2</v>
      </c>
      <c r="D44" s="10" t="str">
        <f>VLOOKUP(B44,物品!B:E,2,FALSE)</f>
        <v>附魔</v>
      </c>
      <c r="E44" t="str">
        <f t="shared" si="1"/>
        <v>ItemPoolAddItemType(ItemPool[2],'IF24',2)</v>
      </c>
    </row>
    <row r="45" spans="1:5" ht="16.5">
      <c r="A45" s="9">
        <v>2</v>
      </c>
      <c r="B45" s="27" t="s">
        <v>933</v>
      </c>
      <c r="C45" s="19">
        <v>2</v>
      </c>
      <c r="D45" s="10" t="str">
        <f>VLOOKUP(B45,物品!B:E,2,FALSE)</f>
        <v>附魔</v>
      </c>
      <c r="E45" t="str">
        <f t="shared" si="1"/>
        <v>ItemPoolAddItemType(ItemPool[2],'IF25',2)</v>
      </c>
    </row>
    <row r="46" spans="1:5" ht="16.5">
      <c r="A46" s="9">
        <v>2</v>
      </c>
      <c r="B46" s="27" t="s">
        <v>934</v>
      </c>
      <c r="C46" s="19">
        <v>3</v>
      </c>
      <c r="D46" s="10" t="str">
        <f>VLOOKUP(B46,物品!B:E,2,FALSE)</f>
        <v>附魔</v>
      </c>
      <c r="E46" t="str">
        <f t="shared" si="1"/>
        <v>ItemPoolAddItemType(ItemPool[2],'IF26',3)</v>
      </c>
    </row>
    <row r="47" spans="1:5" ht="16.5">
      <c r="A47" s="9">
        <v>2</v>
      </c>
      <c r="B47" s="27" t="s">
        <v>935</v>
      </c>
      <c r="C47" s="19">
        <v>3</v>
      </c>
      <c r="D47" s="10" t="str">
        <f>VLOOKUP(B47,物品!B:E,2,FALSE)</f>
        <v>附魔</v>
      </c>
      <c r="E47" t="str">
        <f t="shared" si="1"/>
        <v>ItemPoolAddItemType(ItemPool[2],'IF27',3)</v>
      </c>
    </row>
    <row r="48" spans="1:5">
      <c r="A48" s="33"/>
      <c r="B48" s="10"/>
      <c r="D48" s="10"/>
    </row>
    <row r="49" spans="1:4">
      <c r="A49" s="33"/>
      <c r="B49" s="10"/>
      <c r="D49" s="10"/>
    </row>
    <row r="50" spans="1:4">
      <c r="A50" s="33"/>
      <c r="B50" s="10"/>
      <c r="D50" s="10"/>
    </row>
    <row r="51" spans="1:4">
      <c r="A51" s="33"/>
      <c r="B51" s="10"/>
      <c r="D51" s="10"/>
    </row>
    <row r="52" spans="1:4">
      <c r="A52" s="33"/>
      <c r="B52" s="10"/>
      <c r="D52" s="10"/>
    </row>
    <row r="53" spans="1:4">
      <c r="A53" s="33"/>
      <c r="B53" s="10"/>
      <c r="D53" s="10"/>
    </row>
    <row r="54" spans="1:4">
      <c r="A54" s="33"/>
      <c r="B54" s="10"/>
      <c r="D54" s="10"/>
    </row>
    <row r="55" spans="1:4">
      <c r="A55" s="33"/>
      <c r="B55" s="10"/>
      <c r="D55" s="10"/>
    </row>
    <row r="56" spans="1:4">
      <c r="A56" s="33"/>
      <c r="B56" s="10"/>
      <c r="D56" s="10"/>
    </row>
    <row r="57" spans="1:4">
      <c r="A57" s="33"/>
      <c r="B57" s="10"/>
      <c r="D57" s="10"/>
    </row>
    <row r="58" spans="1:4">
      <c r="A58" s="33"/>
      <c r="B58" s="10"/>
      <c r="D58" s="10"/>
    </row>
    <row r="59" spans="1:4">
      <c r="A59" s="33"/>
      <c r="B59" s="10"/>
      <c r="D59" s="10"/>
    </row>
    <row r="60" spans="1:4">
      <c r="A60" s="33"/>
      <c r="B60" s="10"/>
      <c r="D60" s="10"/>
    </row>
    <row r="61" spans="1:4">
      <c r="A61" s="33"/>
      <c r="B61" s="10"/>
      <c r="D61" s="10"/>
    </row>
    <row r="62" spans="1:4">
      <c r="A62" s="33"/>
      <c r="B62" s="10"/>
      <c r="D62" s="10"/>
    </row>
    <row r="63" spans="1:4">
      <c r="A63" s="33"/>
      <c r="B63" s="10"/>
      <c r="D63" s="10"/>
    </row>
    <row r="64" spans="1:4">
      <c r="A64" s="33"/>
      <c r="B64" s="10"/>
      <c r="D64" s="10"/>
    </row>
    <row r="65" spans="1:4">
      <c r="A65" s="33"/>
      <c r="B65" s="10"/>
      <c r="D65" s="10"/>
    </row>
    <row r="66" spans="1:4">
      <c r="A66" s="33"/>
      <c r="B66" s="10"/>
      <c r="D66" s="10"/>
    </row>
    <row r="67" spans="1:4">
      <c r="A67" s="33"/>
      <c r="B67" s="10"/>
      <c r="D67" s="10"/>
    </row>
    <row r="68" spans="1:4">
      <c r="A68" s="33"/>
      <c r="B68" s="10"/>
      <c r="D68" s="10"/>
    </row>
    <row r="69" spans="1:4">
      <c r="A69" s="33"/>
      <c r="B69" s="10"/>
      <c r="D69" s="10"/>
    </row>
    <row r="70" spans="1:4">
      <c r="A70" s="33"/>
      <c r="B70" s="10"/>
      <c r="D70" s="10"/>
    </row>
    <row r="71" spans="1:4">
      <c r="A71" s="33"/>
      <c r="B71" s="10"/>
      <c r="D71" s="10"/>
    </row>
    <row r="72" spans="1:4">
      <c r="A72" s="33"/>
      <c r="B72" s="10"/>
      <c r="D72" s="10"/>
    </row>
    <row r="73" spans="1:4">
      <c r="A73" s="33"/>
      <c r="B73" s="10"/>
      <c r="D73" s="10"/>
    </row>
    <row r="74" spans="1:4">
      <c r="A74" s="33"/>
      <c r="B74" s="10"/>
      <c r="D74" s="10"/>
    </row>
    <row r="75" spans="1:4">
      <c r="A75" s="33"/>
      <c r="B75" s="10"/>
      <c r="D75" s="10"/>
    </row>
    <row r="76" spans="1:4">
      <c r="A76" s="33"/>
      <c r="B76" s="10"/>
      <c r="D76" s="10"/>
    </row>
    <row r="77" spans="1:4">
      <c r="A77" s="33"/>
      <c r="B77" s="10"/>
      <c r="D77" s="10"/>
    </row>
    <row r="78" spans="1:4">
      <c r="A78" s="33"/>
      <c r="B78" s="10"/>
      <c r="D78" s="10"/>
    </row>
    <row r="79" spans="1:4">
      <c r="A79" s="33"/>
      <c r="B79" s="10"/>
      <c r="D79" s="10"/>
    </row>
    <row r="80" spans="1:4">
      <c r="A80" s="33"/>
      <c r="B80" s="10"/>
      <c r="D80" s="10"/>
    </row>
    <row r="81" spans="1:4">
      <c r="A81" s="33"/>
      <c r="B81" s="10"/>
      <c r="D81" s="10"/>
    </row>
    <row r="82" spans="1:4">
      <c r="A82" s="33"/>
      <c r="B82" s="10"/>
      <c r="D82" s="10"/>
    </row>
    <row r="83" spans="1:4" ht="16.5">
      <c r="A83" s="33"/>
      <c r="B83" s="13"/>
      <c r="C83" s="33"/>
      <c r="D83" s="10"/>
    </row>
    <row r="84" spans="1:4" ht="16.5">
      <c r="A84" s="33"/>
      <c r="B84" s="13"/>
      <c r="C84" s="33"/>
      <c r="D84" s="10"/>
    </row>
    <row r="85" spans="1:4" ht="16.5">
      <c r="A85" s="33"/>
      <c r="B85" s="13"/>
      <c r="C85" s="33"/>
      <c r="D85" s="10"/>
    </row>
    <row r="86" spans="1:4" ht="16.5">
      <c r="A86" s="33"/>
      <c r="B86" s="13"/>
      <c r="C86" s="33"/>
      <c r="D86" s="10"/>
    </row>
    <row r="87" spans="1:4" ht="16.5">
      <c r="A87" s="33"/>
      <c r="B87" s="13"/>
      <c r="C87" s="33"/>
      <c r="D87" s="10"/>
    </row>
    <row r="88" spans="1:4" ht="16.5">
      <c r="A88" s="33"/>
      <c r="B88" s="13"/>
      <c r="C88" s="33"/>
      <c r="D88" s="10"/>
    </row>
    <row r="89" spans="1:4" ht="16.5">
      <c r="A89" s="33"/>
      <c r="B89" s="2"/>
      <c r="C89" s="33"/>
      <c r="D89" s="10"/>
    </row>
    <row r="90" spans="1:4" ht="16.5">
      <c r="A90" s="33"/>
      <c r="B90" s="13"/>
      <c r="C90" s="33"/>
      <c r="D90" s="10"/>
    </row>
    <row r="91" spans="1:4" ht="16.5">
      <c r="A91" s="33"/>
      <c r="B91" s="13"/>
      <c r="C91" s="33"/>
      <c r="D91" s="10"/>
    </row>
    <row r="92" spans="1:4" ht="16.5">
      <c r="A92" s="33"/>
      <c r="B92" s="13"/>
      <c r="C92" s="33"/>
      <c r="D92" s="10"/>
    </row>
    <row r="93" spans="1:4" ht="16.5">
      <c r="B93" s="13"/>
      <c r="C93" s="33"/>
      <c r="D93" s="10"/>
    </row>
    <row r="94" spans="1:4" ht="16.5">
      <c r="B94" s="13"/>
      <c r="C94" s="33"/>
      <c r="D94" s="10"/>
    </row>
    <row r="95" spans="1:4" ht="16.5">
      <c r="A95" s="10"/>
      <c r="B95" s="35"/>
      <c r="D95" s="10"/>
    </row>
    <row r="96" spans="1:4" ht="16.5">
      <c r="A96" s="10"/>
      <c r="B96" s="35"/>
      <c r="D96" s="10"/>
    </row>
    <row r="97" spans="1:4" ht="16.5">
      <c r="A97" s="10"/>
      <c r="B97" s="35"/>
      <c r="D97" s="10"/>
    </row>
    <row r="98" spans="1:4" ht="16.5">
      <c r="A98" s="10"/>
      <c r="B98" s="35"/>
      <c r="D98" s="10"/>
    </row>
    <row r="99" spans="1:4" ht="16.5">
      <c r="A99" s="10"/>
      <c r="B99" s="35"/>
      <c r="D99" s="10"/>
    </row>
    <row r="100" spans="1:4" ht="16.5">
      <c r="A100" s="10"/>
      <c r="B100" s="35"/>
      <c r="D100" s="10"/>
    </row>
    <row r="101" spans="1:4" ht="16.5">
      <c r="A101" s="10"/>
      <c r="B101" s="35"/>
      <c r="D101" s="10"/>
    </row>
    <row r="102" spans="1:4" ht="16.5">
      <c r="A102" s="10"/>
      <c r="B102" s="35"/>
      <c r="D102" s="10"/>
    </row>
    <row r="103" spans="1:4" ht="16.5">
      <c r="A103" s="10"/>
      <c r="B103" s="35"/>
      <c r="D103" s="10"/>
    </row>
    <row r="104" spans="1:4" ht="16.5">
      <c r="A104" s="10"/>
      <c r="B104" s="35"/>
      <c r="D104" s="10"/>
    </row>
    <row r="105" spans="1:4" ht="16.5">
      <c r="A105" s="10"/>
      <c r="B105" s="35"/>
      <c r="D105" s="10"/>
    </row>
    <row r="106" spans="1:4">
      <c r="D106" s="10"/>
    </row>
    <row r="107" spans="1:4">
      <c r="D107" s="10"/>
    </row>
    <row r="108" spans="1:4">
      <c r="D108" s="10"/>
    </row>
    <row r="109" spans="1:4">
      <c r="D109" s="10"/>
    </row>
    <row r="110" spans="1:4">
      <c r="D110" s="10"/>
    </row>
    <row r="111" spans="1:4">
      <c r="D111" s="10"/>
    </row>
    <row r="112" spans="1:4">
      <c r="D112" s="10"/>
    </row>
    <row r="113" spans="4:4">
      <c r="D113" s="10"/>
    </row>
    <row r="114" spans="4:4">
      <c r="D114" s="10"/>
    </row>
    <row r="115" spans="4:4">
      <c r="D115" s="10"/>
    </row>
    <row r="116" spans="4:4">
      <c r="D116" s="10"/>
    </row>
    <row r="117" spans="4:4">
      <c r="D117" s="10"/>
    </row>
    <row r="118" spans="4:4">
      <c r="D118" s="10"/>
    </row>
    <row r="119" spans="4:4">
      <c r="D119" s="10"/>
    </row>
    <row r="120" spans="4:4">
      <c r="D120" s="10"/>
    </row>
    <row r="121" spans="4:4">
      <c r="D121" s="10"/>
    </row>
    <row r="122" spans="4:4">
      <c r="D122" s="10"/>
    </row>
    <row r="123" spans="4:4">
      <c r="D123" s="10"/>
    </row>
    <row r="124" spans="4:4">
      <c r="D124" s="10"/>
    </row>
    <row r="125" spans="4:4">
      <c r="D125" s="10"/>
    </row>
    <row r="126" spans="4:4">
      <c r="D126" s="10"/>
    </row>
    <row r="127" spans="4:4">
      <c r="D127" s="10"/>
    </row>
    <row r="128" spans="4:4">
      <c r="D128" s="10"/>
    </row>
    <row r="129" spans="4:4">
      <c r="D129" s="10"/>
    </row>
    <row r="130" spans="4:4">
      <c r="D130" s="10"/>
    </row>
    <row r="131" spans="4:4">
      <c r="D131" s="10"/>
    </row>
    <row r="132" spans="4:4">
      <c r="D132" s="10"/>
    </row>
    <row r="133" spans="4:4">
      <c r="D133" s="10"/>
    </row>
    <row r="134" spans="4:4">
      <c r="D134" s="10"/>
    </row>
    <row r="135" spans="4:4">
      <c r="D135" s="10"/>
    </row>
    <row r="136" spans="4:4">
      <c r="D136" s="10"/>
    </row>
    <row r="137" spans="4:4">
      <c r="D137" s="10"/>
    </row>
    <row r="138" spans="4:4">
      <c r="D138" s="10"/>
    </row>
    <row r="139" spans="4:4">
      <c r="D139" s="10"/>
    </row>
    <row r="140" spans="4:4">
      <c r="D140" s="10"/>
    </row>
    <row r="141" spans="4:4">
      <c r="D141" s="10"/>
    </row>
    <row r="142" spans="4:4">
      <c r="D142" s="10"/>
    </row>
    <row r="143" spans="4:4">
      <c r="D143" s="10"/>
    </row>
    <row r="144" spans="4:4">
      <c r="D144" s="10"/>
    </row>
    <row r="145" spans="4:4">
      <c r="D145" s="10"/>
    </row>
    <row r="146" spans="4:4">
      <c r="D146" s="10"/>
    </row>
    <row r="147" spans="4:4">
      <c r="D147" s="10"/>
    </row>
    <row r="148" spans="4:4">
      <c r="D148" s="10"/>
    </row>
    <row r="149" spans="4:4">
      <c r="D149" s="10"/>
    </row>
    <row r="150" spans="4:4">
      <c r="D150" s="10"/>
    </row>
    <row r="151" spans="4:4">
      <c r="D151" s="10"/>
    </row>
    <row r="152" spans="4:4">
      <c r="D152" s="10"/>
    </row>
    <row r="153" spans="4:4">
      <c r="D153" s="10"/>
    </row>
    <row r="154" spans="4:4">
      <c r="D154" s="10"/>
    </row>
    <row r="155" spans="4:4">
      <c r="D155" s="10"/>
    </row>
    <row r="156" spans="4:4">
      <c r="D156" s="10"/>
    </row>
    <row r="157" spans="4:4">
      <c r="D157" s="10"/>
    </row>
    <row r="158" spans="4:4">
      <c r="D158" s="10"/>
    </row>
    <row r="159" spans="4:4">
      <c r="D159" s="10"/>
    </row>
    <row r="160" spans="4:4">
      <c r="D160" s="10"/>
    </row>
    <row r="161" spans="4:4">
      <c r="D161" s="10"/>
    </row>
    <row r="162" spans="4:4">
      <c r="D162" s="10"/>
    </row>
    <row r="163" spans="4:4">
      <c r="D163" s="10"/>
    </row>
    <row r="164" spans="4:4">
      <c r="D164" s="10"/>
    </row>
    <row r="165" spans="4:4">
      <c r="D165" s="10"/>
    </row>
    <row r="166" spans="4:4">
      <c r="D166" s="10"/>
    </row>
    <row r="167" spans="4:4">
      <c r="D167" s="10"/>
    </row>
    <row r="168" spans="4:4">
      <c r="D168" s="10"/>
    </row>
    <row r="169" spans="4:4">
      <c r="D169" s="10"/>
    </row>
    <row r="170" spans="4:4">
      <c r="D170" s="10"/>
    </row>
    <row r="171" spans="4:4">
      <c r="D171" s="10"/>
    </row>
    <row r="172" spans="4:4">
      <c r="D172" s="10"/>
    </row>
    <row r="173" spans="4:4">
      <c r="D173" s="10"/>
    </row>
    <row r="174" spans="4:4">
      <c r="D174" s="10"/>
    </row>
    <row r="175" spans="4:4">
      <c r="D175" s="10"/>
    </row>
    <row r="176" spans="4:4">
      <c r="D176" s="10"/>
    </row>
    <row r="177" spans="4:4">
      <c r="D177" s="10"/>
    </row>
    <row r="178" spans="4:4">
      <c r="D178" s="10"/>
    </row>
    <row r="179" spans="4:4">
      <c r="D179" s="10"/>
    </row>
    <row r="180" spans="4:4">
      <c r="D180" s="10"/>
    </row>
    <row r="181" spans="4:4">
      <c r="D181" s="10"/>
    </row>
    <row r="182" spans="4:4">
      <c r="D182" s="10"/>
    </row>
    <row r="183" spans="4:4">
      <c r="D183" s="10"/>
    </row>
    <row r="184" spans="4:4">
      <c r="D184" s="10"/>
    </row>
    <row r="185" spans="4:4">
      <c r="D185" s="10"/>
    </row>
    <row r="186" spans="4:4">
      <c r="D186" s="10"/>
    </row>
    <row r="187" spans="4:4">
      <c r="D187" s="10"/>
    </row>
    <row r="188" spans="4:4">
      <c r="D188" s="10"/>
    </row>
    <row r="189" spans="4:4">
      <c r="D189" s="10"/>
    </row>
    <row r="190" spans="4:4">
      <c r="D190" s="10"/>
    </row>
    <row r="191" spans="4:4">
      <c r="D191" s="10"/>
    </row>
    <row r="192" spans="4:4">
      <c r="D192" s="10"/>
    </row>
    <row r="193" spans="4:4">
      <c r="D193" s="10"/>
    </row>
    <row r="194" spans="4:4">
      <c r="D194" s="10"/>
    </row>
    <row r="195" spans="4:4">
      <c r="D195" s="10"/>
    </row>
    <row r="196" spans="4:4">
      <c r="D196" s="10"/>
    </row>
    <row r="197" spans="4:4">
      <c r="D197" s="10"/>
    </row>
    <row r="198" spans="4:4">
      <c r="D198" s="10"/>
    </row>
    <row r="199" spans="4:4">
      <c r="D199" s="10"/>
    </row>
    <row r="200" spans="4:4">
      <c r="D200" s="10"/>
    </row>
    <row r="201" spans="4:4">
      <c r="D201" s="10"/>
    </row>
    <row r="202" spans="4:4">
      <c r="D202" s="10"/>
    </row>
    <row r="203" spans="4:4">
      <c r="D203" s="10"/>
    </row>
    <row r="204" spans="4:4">
      <c r="D204" s="10"/>
    </row>
    <row r="205" spans="4:4">
      <c r="D205" s="10"/>
    </row>
    <row r="206" spans="4:4">
      <c r="D206" s="10"/>
    </row>
    <row r="207" spans="4:4">
      <c r="D207" s="10"/>
    </row>
    <row r="208" spans="4:4">
      <c r="D208" s="10"/>
    </row>
    <row r="209" spans="4:4">
      <c r="D209" s="10"/>
    </row>
    <row r="210" spans="4:4">
      <c r="D210" s="10"/>
    </row>
    <row r="211" spans="4:4">
      <c r="D211" s="10"/>
    </row>
    <row r="212" spans="4:4">
      <c r="D212" s="10"/>
    </row>
    <row r="213" spans="4:4">
      <c r="D213" s="10"/>
    </row>
    <row r="214" spans="4:4">
      <c r="D214" s="10"/>
    </row>
    <row r="215" spans="4:4">
      <c r="D215" s="10"/>
    </row>
    <row r="216" spans="4:4">
      <c r="D216" s="10"/>
    </row>
    <row r="217" spans="4:4">
      <c r="D217" s="10"/>
    </row>
    <row r="218" spans="4:4">
      <c r="D218" s="10"/>
    </row>
    <row r="219" spans="4:4">
      <c r="D219" s="10"/>
    </row>
    <row r="220" spans="4:4">
      <c r="D220" s="10"/>
    </row>
    <row r="221" spans="4:4">
      <c r="D221" s="10"/>
    </row>
    <row r="222" spans="4:4">
      <c r="D222" s="10"/>
    </row>
    <row r="223" spans="4:4">
      <c r="D223" s="10"/>
    </row>
    <row r="224" spans="4:4">
      <c r="D224" s="10"/>
    </row>
    <row r="225" spans="4:4">
      <c r="D225" s="10"/>
    </row>
    <row r="226" spans="4:4">
      <c r="D226" s="10"/>
    </row>
    <row r="227" spans="4:4">
      <c r="D227" s="10"/>
    </row>
    <row r="228" spans="4:4">
      <c r="D228" s="10"/>
    </row>
    <row r="229" spans="4:4">
      <c r="D229" s="10"/>
    </row>
    <row r="230" spans="4:4">
      <c r="D230" s="10"/>
    </row>
    <row r="231" spans="4:4">
      <c r="D231" s="10"/>
    </row>
    <row r="232" spans="4:4">
      <c r="D232" s="10"/>
    </row>
    <row r="233" spans="4:4">
      <c r="D233" s="10"/>
    </row>
    <row r="234" spans="4:4">
      <c r="D234" s="10"/>
    </row>
    <row r="235" spans="4:4">
      <c r="D235" s="10"/>
    </row>
    <row r="236" spans="4:4">
      <c r="D236" s="10"/>
    </row>
    <row r="237" spans="4:4">
      <c r="D237" s="10"/>
    </row>
    <row r="238" spans="4:4">
      <c r="D238" s="10"/>
    </row>
    <row r="239" spans="4:4">
      <c r="D239" s="10"/>
    </row>
    <row r="240" spans="4:4">
      <c r="D240" s="10"/>
    </row>
    <row r="241" spans="4:4">
      <c r="D241" s="10"/>
    </row>
    <row r="242" spans="4:4">
      <c r="D242" s="10"/>
    </row>
    <row r="243" spans="4:4">
      <c r="D243" s="10"/>
    </row>
    <row r="244" spans="4:4">
      <c r="D244" s="10"/>
    </row>
    <row r="245" spans="4:4">
      <c r="D245" s="10"/>
    </row>
    <row r="246" spans="4:4">
      <c r="D246" s="10"/>
    </row>
    <row r="247" spans="4:4">
      <c r="D247" s="10"/>
    </row>
    <row r="248" spans="4:4">
      <c r="D248" s="10"/>
    </row>
    <row r="249" spans="4:4">
      <c r="D249" s="10"/>
    </row>
    <row r="250" spans="4:4">
      <c r="D250" s="10"/>
    </row>
    <row r="251" spans="4:4">
      <c r="D251" s="10"/>
    </row>
    <row r="252" spans="4:4">
      <c r="D252" s="10"/>
    </row>
    <row r="253" spans="4:4">
      <c r="D253" s="10"/>
    </row>
    <row r="254" spans="4:4">
      <c r="D254" s="10"/>
    </row>
    <row r="255" spans="4:4">
      <c r="D255" s="10"/>
    </row>
    <row r="256" spans="4:4">
      <c r="D256" s="10"/>
    </row>
    <row r="257" spans="4:4">
      <c r="D257" s="10"/>
    </row>
    <row r="258" spans="4:4">
      <c r="D258" s="10"/>
    </row>
    <row r="259" spans="4:4">
      <c r="D259" s="10"/>
    </row>
    <row r="260" spans="4:4">
      <c r="D260" s="10"/>
    </row>
    <row r="261" spans="4:4">
      <c r="D261" s="10"/>
    </row>
    <row r="262" spans="4:4">
      <c r="D262" s="10"/>
    </row>
    <row r="263" spans="4:4">
      <c r="D263" s="10"/>
    </row>
    <row r="264" spans="4:4">
      <c r="D264" s="10"/>
    </row>
    <row r="265" spans="4:4">
      <c r="D265" s="10"/>
    </row>
    <row r="266" spans="4:4">
      <c r="D266" s="10"/>
    </row>
    <row r="267" spans="4:4">
      <c r="D267" s="10"/>
    </row>
    <row r="268" spans="4:4">
      <c r="D268" s="10"/>
    </row>
    <row r="269" spans="4:4">
      <c r="D269" s="10"/>
    </row>
    <row r="270" spans="4:4">
      <c r="D270" s="10"/>
    </row>
    <row r="271" spans="4:4">
      <c r="D271" s="10"/>
    </row>
    <row r="272" spans="4:4">
      <c r="D272" s="10"/>
    </row>
    <row r="273" spans="4:4">
      <c r="D273" s="10"/>
    </row>
    <row r="274" spans="4:4">
      <c r="D274" s="10"/>
    </row>
    <row r="275" spans="4:4">
      <c r="D275" s="10"/>
    </row>
    <row r="276" spans="4:4">
      <c r="D276" s="10"/>
    </row>
    <row r="277" spans="4:4">
      <c r="D277" s="10"/>
    </row>
    <row r="278" spans="4:4">
      <c r="D278" s="10"/>
    </row>
    <row r="279" spans="4:4">
      <c r="D279" s="10"/>
    </row>
    <row r="280" spans="4:4">
      <c r="D280" s="10"/>
    </row>
    <row r="281" spans="4:4">
      <c r="D281" s="10"/>
    </row>
    <row r="282" spans="4:4">
      <c r="D282" s="10"/>
    </row>
    <row r="283" spans="4:4">
      <c r="D283" s="10"/>
    </row>
    <row r="284" spans="4:4">
      <c r="D284" s="10"/>
    </row>
    <row r="285" spans="4:4">
      <c r="D285" s="10"/>
    </row>
    <row r="286" spans="4:4">
      <c r="D286" s="10"/>
    </row>
    <row r="287" spans="4:4">
      <c r="D287" s="10"/>
    </row>
    <row r="288" spans="4:4">
      <c r="D288" s="10"/>
    </row>
    <row r="289" spans="4:4">
      <c r="D289" s="10"/>
    </row>
    <row r="290" spans="4:4">
      <c r="D290" s="10"/>
    </row>
    <row r="291" spans="4:4">
      <c r="D291" s="10"/>
    </row>
    <row r="292" spans="4:4">
      <c r="D292" s="10"/>
    </row>
    <row r="293" spans="4:4">
      <c r="D293" s="10"/>
    </row>
    <row r="294" spans="4:4">
      <c r="D294" s="10"/>
    </row>
    <row r="295" spans="4:4">
      <c r="D295" s="10"/>
    </row>
    <row r="296" spans="4:4">
      <c r="D296" s="10"/>
    </row>
    <row r="297" spans="4:4">
      <c r="D297" s="10"/>
    </row>
    <row r="298" spans="4:4">
      <c r="D298" s="10"/>
    </row>
    <row r="299" spans="4:4">
      <c r="D299" s="10"/>
    </row>
    <row r="300" spans="4:4">
      <c r="D300" s="10"/>
    </row>
    <row r="301" spans="4:4">
      <c r="D301" s="10"/>
    </row>
    <row r="302" spans="4:4">
      <c r="D302" s="10"/>
    </row>
    <row r="303" spans="4:4">
      <c r="D303" s="10"/>
    </row>
    <row r="304" spans="4:4">
      <c r="D304" s="10"/>
    </row>
    <row r="305" spans="4:4">
      <c r="D305" s="10"/>
    </row>
    <row r="306" spans="4:4">
      <c r="D306" s="10"/>
    </row>
    <row r="307" spans="4:4">
      <c r="D307" s="10"/>
    </row>
    <row r="308" spans="4:4">
      <c r="D308" s="10"/>
    </row>
    <row r="309" spans="4:4">
      <c r="D309" s="10"/>
    </row>
    <row r="310" spans="4:4">
      <c r="D310" s="10"/>
    </row>
    <row r="311" spans="4:4">
      <c r="D311" s="10"/>
    </row>
    <row r="312" spans="4:4">
      <c r="D312" s="10"/>
    </row>
    <row r="313" spans="4:4">
      <c r="D313" s="10"/>
    </row>
    <row r="314" spans="4:4">
      <c r="D314" s="10"/>
    </row>
    <row r="315" spans="4:4">
      <c r="D315" s="10"/>
    </row>
    <row r="316" spans="4:4">
      <c r="D316" s="10"/>
    </row>
    <row r="317" spans="4:4">
      <c r="D317" s="10"/>
    </row>
    <row r="318" spans="4:4">
      <c r="D318" s="10"/>
    </row>
    <row r="319" spans="4:4">
      <c r="D319" s="10"/>
    </row>
    <row r="320" spans="4:4">
      <c r="D320" s="10"/>
    </row>
    <row r="321" spans="4:4">
      <c r="D321" s="10"/>
    </row>
    <row r="322" spans="4:4">
      <c r="D322" s="10"/>
    </row>
    <row r="323" spans="4:4">
      <c r="D323" s="10"/>
    </row>
    <row r="324" spans="4:4">
      <c r="D324" s="10"/>
    </row>
    <row r="325" spans="4:4">
      <c r="D325" s="10"/>
    </row>
    <row r="326" spans="4:4">
      <c r="D326" s="10"/>
    </row>
    <row r="327" spans="4:4">
      <c r="D327" s="10"/>
    </row>
    <row r="328" spans="4:4">
      <c r="D328" s="10"/>
    </row>
    <row r="329" spans="4:4">
      <c r="D329" s="10"/>
    </row>
    <row r="330" spans="4:4">
      <c r="D330" s="10"/>
    </row>
    <row r="331" spans="4:4">
      <c r="D331" s="10"/>
    </row>
    <row r="332" spans="4:4">
      <c r="D332" s="10"/>
    </row>
    <row r="333" spans="4:4">
      <c r="D333" s="10"/>
    </row>
    <row r="334" spans="4:4">
      <c r="D334" s="10"/>
    </row>
    <row r="335" spans="4:4">
      <c r="D335" s="10"/>
    </row>
    <row r="336" spans="4:4">
      <c r="D336" s="10"/>
    </row>
    <row r="337" spans="4:4">
      <c r="D337" s="10"/>
    </row>
    <row r="338" spans="4:4">
      <c r="D338" s="10"/>
    </row>
    <row r="339" spans="4:4">
      <c r="D339" s="10"/>
    </row>
    <row r="340" spans="4:4">
      <c r="D340" s="10"/>
    </row>
    <row r="341" spans="4:4">
      <c r="D341" s="10"/>
    </row>
    <row r="342" spans="4:4">
      <c r="D342" s="10"/>
    </row>
    <row r="343" spans="4:4">
      <c r="D343" s="10"/>
    </row>
    <row r="344" spans="4:4">
      <c r="D344" s="10"/>
    </row>
    <row r="345" spans="4:4">
      <c r="D345" s="10"/>
    </row>
    <row r="346" spans="4:4">
      <c r="D346" s="10"/>
    </row>
    <row r="347" spans="4:4">
      <c r="D347" s="10"/>
    </row>
    <row r="348" spans="4:4">
      <c r="D348" s="10"/>
    </row>
    <row r="349" spans="4:4">
      <c r="D349" s="10"/>
    </row>
    <row r="350" spans="4:4">
      <c r="D350" s="10"/>
    </row>
    <row r="351" spans="4:4">
      <c r="D351" s="10"/>
    </row>
    <row r="352" spans="4:4">
      <c r="D352" s="10"/>
    </row>
    <row r="353" spans="4:4">
      <c r="D353" s="10"/>
    </row>
    <row r="354" spans="4:4">
      <c r="D354" s="10"/>
    </row>
    <row r="355" spans="4:4">
      <c r="D355" s="10"/>
    </row>
    <row r="356" spans="4:4">
      <c r="D356" s="10"/>
    </row>
    <row r="357" spans="4:4">
      <c r="D357" s="10"/>
    </row>
    <row r="358" spans="4:4">
      <c r="D358" s="10"/>
    </row>
    <row r="359" spans="4:4">
      <c r="D359" s="10"/>
    </row>
    <row r="360" spans="4:4">
      <c r="D360" s="10"/>
    </row>
    <row r="361" spans="4:4">
      <c r="D361" s="10"/>
    </row>
    <row r="362" spans="4:4">
      <c r="D362" s="10"/>
    </row>
    <row r="363" spans="4:4">
      <c r="D363" s="10"/>
    </row>
    <row r="364" spans="4:4">
      <c r="D364" s="10"/>
    </row>
    <row r="365" spans="4:4">
      <c r="D365" s="10"/>
    </row>
    <row r="366" spans="4:4">
      <c r="D366" s="10"/>
    </row>
    <row r="367" spans="4:4">
      <c r="D367" s="10"/>
    </row>
    <row r="368" spans="4:4">
      <c r="D368" s="10"/>
    </row>
    <row r="369" spans="4:4">
      <c r="D369" s="10"/>
    </row>
    <row r="370" spans="4:4">
      <c r="D370" s="10"/>
    </row>
    <row r="371" spans="4:4">
      <c r="D371" s="10"/>
    </row>
    <row r="372" spans="4:4">
      <c r="D372" s="10"/>
    </row>
    <row r="373" spans="4:4">
      <c r="D373" s="10"/>
    </row>
    <row r="374" spans="4:4">
      <c r="D374" s="10"/>
    </row>
    <row r="375" spans="4:4">
      <c r="D375" s="10"/>
    </row>
    <row r="376" spans="4:4">
      <c r="D376" s="10"/>
    </row>
    <row r="377" spans="4:4">
      <c r="D377" s="10"/>
    </row>
    <row r="378" spans="4:4">
      <c r="D378" s="10"/>
    </row>
    <row r="379" spans="4:4">
      <c r="D379" s="10"/>
    </row>
    <row r="380" spans="4:4">
      <c r="D380" s="10"/>
    </row>
    <row r="381" spans="4:4">
      <c r="D381" s="10"/>
    </row>
    <row r="382" spans="4:4">
      <c r="D382" s="10"/>
    </row>
    <row r="383" spans="4:4">
      <c r="D383" s="10"/>
    </row>
    <row r="384" spans="4:4">
      <c r="D384" s="10"/>
    </row>
    <row r="385" spans="4:4">
      <c r="D385" s="10"/>
    </row>
    <row r="386" spans="4:4">
      <c r="D386" s="10"/>
    </row>
    <row r="387" spans="4:4">
      <c r="D387" s="10"/>
    </row>
    <row r="388" spans="4:4">
      <c r="D388" s="10"/>
    </row>
    <row r="389" spans="4:4">
      <c r="D389" s="10"/>
    </row>
    <row r="390" spans="4:4">
      <c r="D390" s="10"/>
    </row>
    <row r="391" spans="4:4">
      <c r="D391" s="10"/>
    </row>
    <row r="392" spans="4:4">
      <c r="D392" s="10"/>
    </row>
    <row r="393" spans="4:4">
      <c r="D393" s="10"/>
    </row>
    <row r="394" spans="4:4">
      <c r="D394" s="10"/>
    </row>
    <row r="395" spans="4:4">
      <c r="D395" s="10"/>
    </row>
    <row r="396" spans="4:4">
      <c r="D396" s="10"/>
    </row>
    <row r="397" spans="4:4">
      <c r="D397" s="10"/>
    </row>
    <row r="398" spans="4:4">
      <c r="D398" s="10"/>
    </row>
    <row r="399" spans="4:4">
      <c r="D399" s="10"/>
    </row>
    <row r="400" spans="4:4">
      <c r="D400" s="10"/>
    </row>
    <row r="401" spans="4:4">
      <c r="D401" s="10"/>
    </row>
    <row r="402" spans="4:4">
      <c r="D402" s="10"/>
    </row>
    <row r="403" spans="4:4">
      <c r="D403" s="10"/>
    </row>
    <row r="404" spans="4:4">
      <c r="D404" s="10"/>
    </row>
    <row r="405" spans="4:4">
      <c r="D405" s="10"/>
    </row>
    <row r="406" spans="4:4">
      <c r="D406" s="10"/>
    </row>
    <row r="407" spans="4:4">
      <c r="D407" s="10"/>
    </row>
    <row r="408" spans="4:4">
      <c r="D408" s="10"/>
    </row>
    <row r="409" spans="4:4">
      <c r="D409" s="10"/>
    </row>
    <row r="410" spans="4:4">
      <c r="D410" s="10"/>
    </row>
    <row r="411" spans="4:4">
      <c r="D411" s="10"/>
    </row>
    <row r="412" spans="4:4">
      <c r="D412" s="10"/>
    </row>
    <row r="413" spans="4:4">
      <c r="D413" s="10"/>
    </row>
    <row r="414" spans="4:4">
      <c r="D414" s="10"/>
    </row>
    <row r="415" spans="4:4">
      <c r="D415" s="10"/>
    </row>
    <row r="416" spans="4:4">
      <c r="D416" s="10"/>
    </row>
    <row r="417" spans="4:4">
      <c r="D417" s="10"/>
    </row>
    <row r="418" spans="4:4">
      <c r="D418" s="10"/>
    </row>
    <row r="419" spans="4:4">
      <c r="D419" s="10"/>
    </row>
    <row r="420" spans="4:4">
      <c r="D420" s="10"/>
    </row>
    <row r="421" spans="4:4">
      <c r="D421" s="10"/>
    </row>
    <row r="422" spans="4:4">
      <c r="D422" s="10"/>
    </row>
    <row r="423" spans="4:4">
      <c r="D423" s="10"/>
    </row>
    <row r="424" spans="4:4">
      <c r="D424" s="10"/>
    </row>
    <row r="425" spans="4:4">
      <c r="D425" s="10"/>
    </row>
    <row r="426" spans="4:4">
      <c r="D426" s="10"/>
    </row>
    <row r="427" spans="4:4">
      <c r="D427" s="10"/>
    </row>
    <row r="428" spans="4:4">
      <c r="D428" s="10"/>
    </row>
    <row r="429" spans="4:4">
      <c r="D429" s="10"/>
    </row>
    <row r="430" spans="4:4">
      <c r="D430" s="10"/>
    </row>
    <row r="431" spans="4:4">
      <c r="D431" s="10"/>
    </row>
    <row r="432" spans="4:4">
      <c r="D432" s="10"/>
    </row>
    <row r="433" spans="4:4">
      <c r="D433" s="10"/>
    </row>
    <row r="434" spans="4:4">
      <c r="D434" s="10"/>
    </row>
    <row r="435" spans="4:4">
      <c r="D435" s="10"/>
    </row>
    <row r="436" spans="4:4">
      <c r="D436" s="10"/>
    </row>
    <row r="437" spans="4:4">
      <c r="D437" s="10"/>
    </row>
    <row r="438" spans="4:4">
      <c r="D438" s="10"/>
    </row>
    <row r="439" spans="4:4">
      <c r="D439" s="10"/>
    </row>
    <row r="440" spans="4:4">
      <c r="D440" s="10"/>
    </row>
    <row r="441" spans="4:4">
      <c r="D441" s="10"/>
    </row>
    <row r="442" spans="4:4">
      <c r="D442" s="10"/>
    </row>
    <row r="443" spans="4:4">
      <c r="D443" s="10"/>
    </row>
    <row r="444" spans="4:4">
      <c r="D444" s="10"/>
    </row>
    <row r="445" spans="4:4">
      <c r="D445" s="10"/>
    </row>
    <row r="446" spans="4:4">
      <c r="D446" s="10"/>
    </row>
    <row r="447" spans="4:4">
      <c r="D447" s="10"/>
    </row>
    <row r="448" spans="4:4">
      <c r="D448" s="10"/>
    </row>
    <row r="449" spans="4:4">
      <c r="D449" s="10"/>
    </row>
    <row r="450" spans="4:4">
      <c r="D450" s="10"/>
    </row>
    <row r="451" spans="4:4">
      <c r="D451" s="10"/>
    </row>
    <row r="452" spans="4:4">
      <c r="D452" s="10"/>
    </row>
    <row r="453" spans="4:4">
      <c r="D453" s="10"/>
    </row>
    <row r="454" spans="4:4">
      <c r="D454" s="10"/>
    </row>
    <row r="455" spans="4:4">
      <c r="D455" s="10"/>
    </row>
    <row r="456" spans="4:4">
      <c r="D456" s="10"/>
    </row>
    <row r="457" spans="4:4">
      <c r="D457" s="10"/>
    </row>
    <row r="458" spans="4:4">
      <c r="D458" s="10"/>
    </row>
    <row r="459" spans="4:4">
      <c r="D459" s="10"/>
    </row>
    <row r="460" spans="4:4">
      <c r="D460" s="10"/>
    </row>
    <row r="461" spans="4:4">
      <c r="D461" s="10"/>
    </row>
    <row r="462" spans="4:4">
      <c r="D462" s="10"/>
    </row>
    <row r="463" spans="4:4">
      <c r="D463" s="10"/>
    </row>
    <row r="464" spans="4:4">
      <c r="D464" s="10"/>
    </row>
    <row r="465" spans="4:4">
      <c r="D465" s="10"/>
    </row>
    <row r="466" spans="4:4">
      <c r="D466" s="10"/>
    </row>
    <row r="467" spans="4:4">
      <c r="D467" s="10"/>
    </row>
    <row r="468" spans="4:4">
      <c r="D468" s="10"/>
    </row>
    <row r="469" spans="4:4">
      <c r="D469" s="10"/>
    </row>
    <row r="470" spans="4:4">
      <c r="D470" s="10"/>
    </row>
    <row r="471" spans="4:4">
      <c r="D471" s="10"/>
    </row>
    <row r="472" spans="4:4">
      <c r="D472" s="10"/>
    </row>
    <row r="473" spans="4:4">
      <c r="D473" s="10"/>
    </row>
    <row r="474" spans="4:4">
      <c r="D474" s="10"/>
    </row>
    <row r="475" spans="4:4">
      <c r="D475" s="10"/>
    </row>
    <row r="476" spans="4:4">
      <c r="D476" s="10"/>
    </row>
    <row r="477" spans="4:4">
      <c r="D477" s="10"/>
    </row>
    <row r="478" spans="4:4">
      <c r="D478" s="10"/>
    </row>
    <row r="479" spans="4:4">
      <c r="D479" s="10"/>
    </row>
    <row r="480" spans="4:4">
      <c r="D480" s="10"/>
    </row>
    <row r="481" spans="4:4">
      <c r="D481" s="10"/>
    </row>
    <row r="482" spans="4:4">
      <c r="D482" s="10"/>
    </row>
    <row r="483" spans="4:4">
      <c r="D483" s="10"/>
    </row>
    <row r="484" spans="4:4">
      <c r="D484" s="10"/>
    </row>
    <row r="485" spans="4:4">
      <c r="D485" s="10"/>
    </row>
    <row r="486" spans="4:4">
      <c r="D486" s="10"/>
    </row>
    <row r="487" spans="4:4">
      <c r="D487" s="10"/>
    </row>
    <row r="488" spans="4:4">
      <c r="D488" s="10"/>
    </row>
    <row r="489" spans="4:4">
      <c r="D489" s="10"/>
    </row>
    <row r="490" spans="4:4">
      <c r="D490" s="10"/>
    </row>
    <row r="491" spans="4:4">
      <c r="D491" s="10"/>
    </row>
    <row r="492" spans="4:4">
      <c r="D492" s="10"/>
    </row>
    <row r="493" spans="4:4">
      <c r="D493" s="10"/>
    </row>
    <row r="494" spans="4:4">
      <c r="D494" s="10"/>
    </row>
    <row r="495" spans="4:4">
      <c r="D495" s="10"/>
    </row>
    <row r="496" spans="4:4">
      <c r="D496" s="10"/>
    </row>
    <row r="497" spans="4:4">
      <c r="D497" s="10"/>
    </row>
    <row r="498" spans="4:4">
      <c r="D498" s="10"/>
    </row>
    <row r="499" spans="4:4">
      <c r="D499" s="10"/>
    </row>
    <row r="500" spans="4:4">
      <c r="D500" s="10"/>
    </row>
    <row r="501" spans="4:4">
      <c r="D501" s="10"/>
    </row>
    <row r="502" spans="4:4">
      <c r="D502" s="10"/>
    </row>
    <row r="503" spans="4:4">
      <c r="D503" s="10"/>
    </row>
    <row r="504" spans="4:4">
      <c r="D504" s="10"/>
    </row>
    <row r="505" spans="4:4">
      <c r="D505" s="10"/>
    </row>
    <row r="506" spans="4:4">
      <c r="D506" s="10"/>
    </row>
    <row r="507" spans="4:4">
      <c r="D507" s="10"/>
    </row>
    <row r="508" spans="4:4">
      <c r="D508" s="10"/>
    </row>
    <row r="509" spans="4:4">
      <c r="D509" s="10"/>
    </row>
    <row r="510" spans="4:4">
      <c r="D510" s="10"/>
    </row>
    <row r="511" spans="4:4">
      <c r="D511" s="10"/>
    </row>
    <row r="512" spans="4:4">
      <c r="D512" s="10"/>
    </row>
    <row r="513" spans="4:4">
      <c r="D513" s="10"/>
    </row>
    <row r="514" spans="4:4">
      <c r="D514" s="10"/>
    </row>
    <row r="515" spans="4:4">
      <c r="D515" s="10"/>
    </row>
    <row r="516" spans="4:4">
      <c r="D516" s="10"/>
    </row>
    <row r="517" spans="4:4">
      <c r="D517" s="10"/>
    </row>
    <row r="518" spans="4:4">
      <c r="D518" s="10"/>
    </row>
    <row r="519" spans="4:4">
      <c r="D519" s="10"/>
    </row>
    <row r="520" spans="4:4">
      <c r="D520" s="10"/>
    </row>
    <row r="521" spans="4:4">
      <c r="D521" s="10"/>
    </row>
    <row r="522" spans="4:4">
      <c r="D522" s="10"/>
    </row>
    <row r="523" spans="4:4">
      <c r="D523" s="10"/>
    </row>
    <row r="524" spans="4:4">
      <c r="D524" s="10"/>
    </row>
    <row r="525" spans="4:4">
      <c r="D525" s="10"/>
    </row>
    <row r="526" spans="4:4">
      <c r="D526" s="10"/>
    </row>
    <row r="527" spans="4:4">
      <c r="D527" s="10"/>
    </row>
    <row r="528" spans="4:4">
      <c r="D528" s="10"/>
    </row>
    <row r="529" spans="4:4">
      <c r="D529" s="10"/>
    </row>
    <row r="530" spans="4:4">
      <c r="D530" s="10"/>
    </row>
    <row r="531" spans="4:4">
      <c r="D531" s="10"/>
    </row>
    <row r="532" spans="4:4">
      <c r="D532" s="10"/>
    </row>
    <row r="533" spans="4:4">
      <c r="D533" s="10"/>
    </row>
    <row r="534" spans="4:4">
      <c r="D534" s="10"/>
    </row>
    <row r="535" spans="4:4">
      <c r="D535" s="10"/>
    </row>
    <row r="536" spans="4:4">
      <c r="D536" s="10"/>
    </row>
    <row r="537" spans="4:4">
      <c r="D537" s="10"/>
    </row>
    <row r="538" spans="4:4">
      <c r="D538" s="10"/>
    </row>
    <row r="539" spans="4:4">
      <c r="D539" s="10"/>
    </row>
    <row r="540" spans="4:4">
      <c r="D540" s="10"/>
    </row>
    <row r="541" spans="4:4">
      <c r="D541" s="10"/>
    </row>
    <row r="542" spans="4:4">
      <c r="D542" s="10"/>
    </row>
    <row r="543" spans="4:4">
      <c r="D543" s="10"/>
    </row>
    <row r="544" spans="4:4">
      <c r="D544" s="10"/>
    </row>
    <row r="545" spans="4:4">
      <c r="D545" s="10"/>
    </row>
    <row r="546" spans="4:4">
      <c r="D546" s="10"/>
    </row>
    <row r="547" spans="4:4">
      <c r="D547" s="10"/>
    </row>
    <row r="548" spans="4:4">
      <c r="D548" s="10"/>
    </row>
    <row r="549" spans="4:4">
      <c r="D549" s="10"/>
    </row>
    <row r="550" spans="4:4">
      <c r="D550" s="10"/>
    </row>
    <row r="551" spans="4:4">
      <c r="D551" s="10"/>
    </row>
    <row r="552" spans="4:4">
      <c r="D552" s="10"/>
    </row>
    <row r="553" spans="4:4">
      <c r="D553" s="10"/>
    </row>
    <row r="554" spans="4:4">
      <c r="D554" s="10"/>
    </row>
    <row r="555" spans="4:4">
      <c r="D555" s="10"/>
    </row>
    <row r="556" spans="4:4">
      <c r="D556" s="10"/>
    </row>
    <row r="557" spans="4:4">
      <c r="D557" s="10"/>
    </row>
    <row r="558" spans="4:4">
      <c r="D558" s="10"/>
    </row>
    <row r="559" spans="4:4">
      <c r="D559" s="10"/>
    </row>
    <row r="560" spans="4:4">
      <c r="D560" s="10"/>
    </row>
    <row r="561" spans="4:4">
      <c r="D561" s="10"/>
    </row>
    <row r="562" spans="4:4">
      <c r="D562" s="10"/>
    </row>
    <row r="563" spans="4:4">
      <c r="D563" s="10"/>
    </row>
    <row r="564" spans="4:4">
      <c r="D564" s="10"/>
    </row>
    <row r="565" spans="4:4">
      <c r="D565" s="10"/>
    </row>
    <row r="566" spans="4:4">
      <c r="D566" s="10"/>
    </row>
    <row r="567" spans="4:4">
      <c r="D567" s="10"/>
    </row>
    <row r="568" spans="4:4">
      <c r="D568" s="10"/>
    </row>
    <row r="569" spans="4:4">
      <c r="D569" s="10"/>
    </row>
    <row r="570" spans="4:4">
      <c r="D570" s="10"/>
    </row>
    <row r="571" spans="4:4">
      <c r="D571" s="10"/>
    </row>
    <row r="572" spans="4:4">
      <c r="D572" s="10"/>
    </row>
    <row r="573" spans="4:4">
      <c r="D573" s="10"/>
    </row>
    <row r="574" spans="4:4">
      <c r="D574" s="10"/>
    </row>
    <row r="575" spans="4:4">
      <c r="D575" s="10"/>
    </row>
    <row r="576" spans="4:4">
      <c r="D576" s="10"/>
    </row>
    <row r="577" spans="4:4">
      <c r="D577" s="10"/>
    </row>
    <row r="578" spans="4:4">
      <c r="D578" s="10"/>
    </row>
    <row r="579" spans="4:4">
      <c r="D579" s="10"/>
    </row>
    <row r="580" spans="4:4">
      <c r="D580" s="10"/>
    </row>
    <row r="581" spans="4:4">
      <c r="D581" s="10"/>
    </row>
    <row r="582" spans="4:4">
      <c r="D582" s="10"/>
    </row>
    <row r="583" spans="4:4">
      <c r="D583" s="10"/>
    </row>
    <row r="584" spans="4:4">
      <c r="D584" s="10"/>
    </row>
    <row r="585" spans="4:4">
      <c r="D585" s="10"/>
    </row>
    <row r="586" spans="4:4">
      <c r="D586" s="10"/>
    </row>
    <row r="587" spans="4:4">
      <c r="D587" s="10"/>
    </row>
    <row r="588" spans="4:4">
      <c r="D588" s="10"/>
    </row>
    <row r="589" spans="4:4">
      <c r="D589" s="10"/>
    </row>
    <row r="590" spans="4:4">
      <c r="D590" s="10"/>
    </row>
    <row r="591" spans="4:4">
      <c r="D591" s="10"/>
    </row>
    <row r="592" spans="4:4">
      <c r="D592" s="10"/>
    </row>
    <row r="593" spans="4:4">
      <c r="D593" s="10"/>
    </row>
    <row r="594" spans="4:4">
      <c r="D594" s="10"/>
    </row>
    <row r="595" spans="4:4">
      <c r="D595" s="10"/>
    </row>
    <row r="596" spans="4:4">
      <c r="D596" s="10"/>
    </row>
  </sheetData>
  <phoneticPr fontId="3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Y75"/>
  <sheetViews>
    <sheetView topLeftCell="A13" workbookViewId="0">
      <selection activeCell="I5" sqref="I5"/>
    </sheetView>
  </sheetViews>
  <sheetFormatPr defaultColWidth="9" defaultRowHeight="14.25"/>
  <cols>
    <col min="9" max="9" width="10.875" customWidth="1"/>
  </cols>
  <sheetData>
    <row r="1" spans="1:25">
      <c r="D1" t="s">
        <v>128</v>
      </c>
      <c r="E1" t="s">
        <v>129</v>
      </c>
      <c r="F1" t="s">
        <v>1213</v>
      </c>
      <c r="G1" t="s">
        <v>1214</v>
      </c>
      <c r="I1" t="s">
        <v>1215</v>
      </c>
      <c r="J1">
        <v>11</v>
      </c>
      <c r="P1" t="s">
        <v>1216</v>
      </c>
      <c r="U1" t="s">
        <v>1217</v>
      </c>
      <c r="V1" t="s">
        <v>1218</v>
      </c>
      <c r="X1" s="10" t="s">
        <v>1219</v>
      </c>
    </row>
    <row r="2" spans="1:25">
      <c r="A2" t="s">
        <v>1220</v>
      </c>
      <c r="D2">
        <v>800</v>
      </c>
      <c r="E2" s="30">
        <v>1</v>
      </c>
      <c r="F2" s="31">
        <f>D2/E2</f>
        <v>800</v>
      </c>
      <c r="I2" t="s">
        <v>1221</v>
      </c>
      <c r="J2">
        <v>0.8</v>
      </c>
      <c r="P2">
        <f t="shared" ref="P2:P25" si="0">E2*100</f>
        <v>100</v>
      </c>
      <c r="U2">
        <v>1000</v>
      </c>
      <c r="V2">
        <v>1</v>
      </c>
      <c r="W2">
        <v>10</v>
      </c>
      <c r="Y2" t="str">
        <f>V2&amp;"级"&amp;W2</f>
        <v>1级10</v>
      </c>
    </row>
    <row r="3" spans="1:25">
      <c r="A3" t="s">
        <v>1222</v>
      </c>
      <c r="D3">
        <v>800</v>
      </c>
      <c r="E3" s="30">
        <v>1</v>
      </c>
      <c r="F3" s="31">
        <f t="shared" ref="F3:F25" si="1">D3/E3</f>
        <v>800</v>
      </c>
      <c r="I3" t="s">
        <v>1223</v>
      </c>
      <c r="J3">
        <v>1</v>
      </c>
      <c r="P3">
        <f t="shared" si="0"/>
        <v>100</v>
      </c>
      <c r="U3">
        <v>3500</v>
      </c>
      <c r="V3">
        <v>2</v>
      </c>
      <c r="W3">
        <v>30</v>
      </c>
      <c r="X3">
        <f>W3-W2</f>
        <v>20</v>
      </c>
      <c r="Y3" t="str">
        <f t="shared" ref="Y3:Y6" si="2">V3&amp;"级"&amp;W3</f>
        <v>2级30</v>
      </c>
    </row>
    <row r="4" spans="1:25">
      <c r="A4" t="s">
        <v>1224</v>
      </c>
      <c r="D4">
        <v>800</v>
      </c>
      <c r="E4" s="30">
        <v>1</v>
      </c>
      <c r="F4" s="31">
        <f t="shared" si="1"/>
        <v>800</v>
      </c>
      <c r="I4" t="s">
        <v>1225</v>
      </c>
      <c r="J4">
        <f>2*24</f>
        <v>48</v>
      </c>
      <c r="P4">
        <f t="shared" si="0"/>
        <v>100</v>
      </c>
      <c r="U4">
        <v>10000</v>
      </c>
      <c r="V4">
        <v>3</v>
      </c>
      <c r="W4">
        <v>55</v>
      </c>
      <c r="X4">
        <f t="shared" ref="X4:X6" si="3">W4-W3</f>
        <v>25</v>
      </c>
      <c r="Y4" t="str">
        <f t="shared" si="2"/>
        <v>3级55</v>
      </c>
    </row>
    <row r="5" spans="1:25">
      <c r="A5" t="s">
        <v>1226</v>
      </c>
      <c r="D5">
        <v>800</v>
      </c>
      <c r="E5" s="30">
        <v>1</v>
      </c>
      <c r="F5" s="31">
        <f t="shared" si="1"/>
        <v>800</v>
      </c>
      <c r="I5" t="s">
        <v>1227</v>
      </c>
      <c r="J5" s="30">
        <v>0.4</v>
      </c>
      <c r="P5">
        <f t="shared" si="0"/>
        <v>100</v>
      </c>
      <c r="U5">
        <v>20000</v>
      </c>
      <c r="V5">
        <v>4</v>
      </c>
      <c r="W5">
        <v>90</v>
      </c>
      <c r="X5">
        <f t="shared" si="3"/>
        <v>35</v>
      </c>
      <c r="Y5" t="str">
        <f t="shared" si="2"/>
        <v>4级90</v>
      </c>
    </row>
    <row r="6" spans="1:25">
      <c r="A6" t="s">
        <v>1228</v>
      </c>
      <c r="D6">
        <v>2500</v>
      </c>
      <c r="E6" s="30">
        <v>1</v>
      </c>
      <c r="F6" s="31">
        <f t="shared" si="1"/>
        <v>2500</v>
      </c>
      <c r="G6">
        <f>SUM(F2:F5)</f>
        <v>3200</v>
      </c>
      <c r="P6">
        <f t="shared" si="0"/>
        <v>100</v>
      </c>
      <c r="U6">
        <v>50000</v>
      </c>
      <c r="V6">
        <v>5</v>
      </c>
      <c r="W6">
        <v>150</v>
      </c>
      <c r="X6">
        <f t="shared" si="3"/>
        <v>60</v>
      </c>
      <c r="Y6" t="str">
        <f t="shared" si="2"/>
        <v>5级150</v>
      </c>
    </row>
    <row r="7" spans="1:25">
      <c r="A7" t="s">
        <v>1229</v>
      </c>
      <c r="D7">
        <v>2500</v>
      </c>
      <c r="E7" s="30">
        <v>0.85</v>
      </c>
      <c r="F7" s="31">
        <f t="shared" si="1"/>
        <v>2941.1764705882401</v>
      </c>
      <c r="J7" t="s">
        <v>1230</v>
      </c>
      <c r="K7" s="10" t="s">
        <v>1231</v>
      </c>
      <c r="L7" s="10" t="s">
        <v>1232</v>
      </c>
      <c r="M7" t="s">
        <v>1233</v>
      </c>
      <c r="N7" t="s">
        <v>1234</v>
      </c>
      <c r="P7">
        <f t="shared" si="0"/>
        <v>85</v>
      </c>
    </row>
    <row r="8" spans="1:25">
      <c r="A8" t="s">
        <v>1235</v>
      </c>
      <c r="D8">
        <v>2500</v>
      </c>
      <c r="E8" s="30">
        <v>0.85</v>
      </c>
      <c r="F8" s="31">
        <f t="shared" si="1"/>
        <v>2941.1764705882401</v>
      </c>
      <c r="I8" t="s">
        <v>1236</v>
      </c>
      <c r="J8" s="31">
        <f>G6/J$1/W2</f>
        <v>29.090909090909101</v>
      </c>
      <c r="K8" s="31">
        <f>D2/J$1/W2*J$2</f>
        <v>5.8181818181818201</v>
      </c>
      <c r="L8" s="31">
        <f>K8*8</f>
        <v>46.545454545454596</v>
      </c>
      <c r="M8">
        <f>W2*J$1/J$2*60</f>
        <v>8250</v>
      </c>
      <c r="N8">
        <f>M8*J$4*J$5/5</f>
        <v>31680</v>
      </c>
      <c r="P8">
        <f t="shared" si="0"/>
        <v>85</v>
      </c>
    </row>
    <row r="9" spans="1:25">
      <c r="A9" t="s">
        <v>1237</v>
      </c>
      <c r="D9">
        <v>2500</v>
      </c>
      <c r="E9" s="30">
        <v>0.85</v>
      </c>
      <c r="F9" s="31">
        <f t="shared" si="1"/>
        <v>2941.1764705882401</v>
      </c>
      <c r="I9" t="s">
        <v>1238</v>
      </c>
      <c r="J9" s="31">
        <f>G11/J$1/W3</f>
        <v>35.650623885918002</v>
      </c>
      <c r="K9" s="31">
        <f>D6/J$1/W3*J$2</f>
        <v>6.0606060606060597</v>
      </c>
      <c r="L9" s="31">
        <f t="shared" ref="L9:L12" si="4">K9*8</f>
        <v>48.484848484848499</v>
      </c>
      <c r="M9">
        <f t="shared" ref="M9:M12" si="5">W3*J$1/J$2*60</f>
        <v>24750</v>
      </c>
      <c r="N9">
        <f t="shared" ref="N9:N12" si="6">M9*J$4*J$5/5</f>
        <v>95040</v>
      </c>
      <c r="P9">
        <f t="shared" si="0"/>
        <v>85</v>
      </c>
    </row>
    <row r="10" spans="1:25">
      <c r="A10" t="s">
        <v>1239</v>
      </c>
      <c r="D10">
        <v>2500</v>
      </c>
      <c r="E10" s="30">
        <v>0.85</v>
      </c>
      <c r="F10" s="31">
        <f t="shared" si="1"/>
        <v>2941.1764705882401</v>
      </c>
      <c r="I10" t="s">
        <v>1240</v>
      </c>
      <c r="J10" s="31">
        <f>G16/J$1/W4</f>
        <v>75.560802833530104</v>
      </c>
      <c r="K10" s="31">
        <f>D11/J$1/W4*J$2</f>
        <v>13.223140495867799</v>
      </c>
      <c r="L10" s="31">
        <f t="shared" si="4"/>
        <v>105.785123966942</v>
      </c>
      <c r="M10">
        <f t="shared" si="5"/>
        <v>45375</v>
      </c>
      <c r="N10">
        <f t="shared" si="6"/>
        <v>174240</v>
      </c>
      <c r="P10">
        <f t="shared" si="0"/>
        <v>85</v>
      </c>
    </row>
    <row r="11" spans="1:25">
      <c r="A11" t="s">
        <v>1241</v>
      </c>
      <c r="D11">
        <v>10000</v>
      </c>
      <c r="E11" s="30">
        <v>1</v>
      </c>
      <c r="F11" s="31">
        <f t="shared" si="1"/>
        <v>10000</v>
      </c>
      <c r="G11">
        <f>SUM(F7:F10)</f>
        <v>11764.705882352901</v>
      </c>
      <c r="I11" t="s">
        <v>1242</v>
      </c>
      <c r="J11" s="31">
        <f>G21/J$1/W5</f>
        <v>134.68013468013501</v>
      </c>
      <c r="K11" s="31">
        <f>D16/J$1/W5*J$2</f>
        <v>24.2424242424242</v>
      </c>
      <c r="L11" s="31">
        <f t="shared" si="4"/>
        <v>193.93939393939399</v>
      </c>
      <c r="M11">
        <f t="shared" si="5"/>
        <v>74250</v>
      </c>
      <c r="N11">
        <f t="shared" si="6"/>
        <v>285120</v>
      </c>
      <c r="P11">
        <f t="shared" si="0"/>
        <v>100</v>
      </c>
    </row>
    <row r="12" spans="1:25">
      <c r="A12" t="s">
        <v>1243</v>
      </c>
      <c r="D12">
        <v>8000</v>
      </c>
      <c r="E12" s="30">
        <v>0.7</v>
      </c>
      <c r="F12" s="31">
        <f t="shared" si="1"/>
        <v>11428.5714285714</v>
      </c>
      <c r="I12" t="s">
        <v>1244</v>
      </c>
      <c r="J12" s="31">
        <f>G26/J$1/W6</f>
        <v>169.69696969697</v>
      </c>
      <c r="K12" s="31">
        <f>D21/J$1/W6*J$2</f>
        <v>16.969696969697001</v>
      </c>
      <c r="L12" s="31">
        <f t="shared" si="4"/>
        <v>135.75757575757601</v>
      </c>
      <c r="M12">
        <f t="shared" si="5"/>
        <v>123750</v>
      </c>
      <c r="N12">
        <f t="shared" si="6"/>
        <v>475200</v>
      </c>
      <c r="P12">
        <f t="shared" si="0"/>
        <v>70</v>
      </c>
    </row>
    <row r="13" spans="1:25">
      <c r="A13" t="s">
        <v>1245</v>
      </c>
      <c r="D13">
        <v>8000</v>
      </c>
      <c r="E13" s="30">
        <v>0.7</v>
      </c>
      <c r="F13" s="31">
        <f t="shared" si="1"/>
        <v>11428.5714285714</v>
      </c>
      <c r="J13" s="31"/>
      <c r="M13" t="s">
        <v>1246</v>
      </c>
      <c r="N13">
        <f>SUM(N8:N12)</f>
        <v>1061280</v>
      </c>
      <c r="P13">
        <f t="shared" si="0"/>
        <v>70</v>
      </c>
    </row>
    <row r="14" spans="1:25">
      <c r="A14" t="s">
        <v>1247</v>
      </c>
      <c r="D14">
        <v>8000</v>
      </c>
      <c r="E14" s="30">
        <v>0.7</v>
      </c>
      <c r="F14" s="31">
        <f t="shared" si="1"/>
        <v>11428.5714285714</v>
      </c>
      <c r="P14">
        <f t="shared" si="0"/>
        <v>70</v>
      </c>
    </row>
    <row r="15" spans="1:25">
      <c r="A15" t="s">
        <v>1248</v>
      </c>
      <c r="D15">
        <v>8000</v>
      </c>
      <c r="E15" s="30">
        <v>0.7</v>
      </c>
      <c r="F15" s="31">
        <f t="shared" si="1"/>
        <v>11428.5714285714</v>
      </c>
      <c r="P15">
        <f t="shared" si="0"/>
        <v>70</v>
      </c>
    </row>
    <row r="16" spans="1:25">
      <c r="A16" t="s">
        <v>1249</v>
      </c>
      <c r="D16">
        <v>30000</v>
      </c>
      <c r="E16" s="30">
        <v>1</v>
      </c>
      <c r="F16" s="31">
        <f t="shared" si="1"/>
        <v>30000</v>
      </c>
      <c r="G16">
        <f>SUM(F12:F15)</f>
        <v>45714.285714285703</v>
      </c>
      <c r="J16">
        <v>1000</v>
      </c>
      <c r="K16" s="30">
        <v>1</v>
      </c>
      <c r="P16">
        <f t="shared" si="0"/>
        <v>100</v>
      </c>
    </row>
    <row r="17" spans="1:16">
      <c r="A17" t="s">
        <v>1250</v>
      </c>
      <c r="D17">
        <v>20000</v>
      </c>
      <c r="E17" s="30">
        <v>0.6</v>
      </c>
      <c r="F17" s="31">
        <f t="shared" si="1"/>
        <v>33333.333333333299</v>
      </c>
      <c r="J17">
        <v>1000</v>
      </c>
      <c r="P17">
        <f t="shared" si="0"/>
        <v>60</v>
      </c>
    </row>
    <row r="18" spans="1:16">
      <c r="A18" t="s">
        <v>1251</v>
      </c>
      <c r="D18">
        <v>20000</v>
      </c>
      <c r="E18" s="30">
        <v>0.6</v>
      </c>
      <c r="F18" s="31">
        <f t="shared" si="1"/>
        <v>33333.333333333299</v>
      </c>
      <c r="J18">
        <v>5000</v>
      </c>
      <c r="P18">
        <f t="shared" si="0"/>
        <v>60</v>
      </c>
    </row>
    <row r="19" spans="1:16">
      <c r="A19" t="s">
        <v>1252</v>
      </c>
      <c r="D19">
        <v>20000</v>
      </c>
      <c r="E19" s="30">
        <v>0.6</v>
      </c>
      <c r="F19" s="31">
        <f t="shared" si="1"/>
        <v>33333.333333333299</v>
      </c>
      <c r="J19">
        <v>2500</v>
      </c>
      <c r="K19" s="30">
        <v>0.85</v>
      </c>
      <c r="P19">
        <f t="shared" si="0"/>
        <v>60</v>
      </c>
    </row>
    <row r="20" spans="1:16">
      <c r="A20" t="s">
        <v>1253</v>
      </c>
      <c r="D20">
        <v>20000</v>
      </c>
      <c r="E20" s="30">
        <v>0.6</v>
      </c>
      <c r="F20" s="31">
        <f t="shared" si="1"/>
        <v>33333.333333333299</v>
      </c>
      <c r="J20">
        <v>2500</v>
      </c>
      <c r="P20">
        <f t="shared" si="0"/>
        <v>60</v>
      </c>
    </row>
    <row r="21" spans="1:16">
      <c r="A21" t="s">
        <v>1254</v>
      </c>
      <c r="D21">
        <v>35000</v>
      </c>
      <c r="E21" s="30">
        <v>1</v>
      </c>
      <c r="F21" s="31">
        <f t="shared" si="1"/>
        <v>35000</v>
      </c>
      <c r="G21">
        <f>SUM(F17:F20)</f>
        <v>133333.33333333299</v>
      </c>
      <c r="J21">
        <v>10000</v>
      </c>
      <c r="P21">
        <f t="shared" si="0"/>
        <v>100</v>
      </c>
    </row>
    <row r="22" spans="1:16">
      <c r="A22" t="s">
        <v>1255</v>
      </c>
      <c r="D22">
        <v>35000</v>
      </c>
      <c r="E22" s="30">
        <v>0.5</v>
      </c>
      <c r="F22" s="31">
        <f t="shared" si="1"/>
        <v>70000</v>
      </c>
      <c r="J22">
        <v>8000</v>
      </c>
      <c r="K22" s="30">
        <v>0.7</v>
      </c>
      <c r="P22">
        <f t="shared" si="0"/>
        <v>50</v>
      </c>
    </row>
    <row r="23" spans="1:16">
      <c r="A23" t="s">
        <v>1256</v>
      </c>
      <c r="D23">
        <v>35000</v>
      </c>
      <c r="E23" s="30">
        <v>0.5</v>
      </c>
      <c r="F23" s="31">
        <f t="shared" si="1"/>
        <v>70000</v>
      </c>
      <c r="J23">
        <v>8000</v>
      </c>
      <c r="P23">
        <f t="shared" si="0"/>
        <v>50</v>
      </c>
    </row>
    <row r="24" spans="1:16">
      <c r="A24" t="s">
        <v>1257</v>
      </c>
      <c r="D24">
        <v>35000</v>
      </c>
      <c r="E24" s="30">
        <v>0.5</v>
      </c>
      <c r="F24" s="31">
        <f t="shared" si="1"/>
        <v>70000</v>
      </c>
      <c r="J24" s="10">
        <v>30000</v>
      </c>
      <c r="P24">
        <f t="shared" si="0"/>
        <v>50</v>
      </c>
    </row>
    <row r="25" spans="1:16">
      <c r="A25" t="s">
        <v>1258</v>
      </c>
      <c r="D25">
        <v>35000</v>
      </c>
      <c r="E25" s="30">
        <v>0.5</v>
      </c>
      <c r="F25" s="31">
        <f t="shared" si="1"/>
        <v>70000</v>
      </c>
      <c r="J25" s="10">
        <v>20000</v>
      </c>
      <c r="K25" s="30">
        <v>0.55000000000000004</v>
      </c>
      <c r="P25">
        <f t="shared" si="0"/>
        <v>50</v>
      </c>
    </row>
    <row r="26" spans="1:16">
      <c r="A26" t="s">
        <v>1259</v>
      </c>
      <c r="E26" t="s">
        <v>1260</v>
      </c>
      <c r="F26" s="31">
        <f>SUM(F2:F25)</f>
        <v>551512.32492997195</v>
      </c>
      <c r="G26">
        <f>SUM(F22:F25)</f>
        <v>280000</v>
      </c>
      <c r="J26" s="10">
        <v>20000</v>
      </c>
    </row>
    <row r="27" spans="1:16">
      <c r="E27" t="s">
        <v>1261</v>
      </c>
      <c r="F27">
        <f>F26*2</f>
        <v>1103024.6498599399</v>
      </c>
    </row>
    <row r="29" spans="1:16">
      <c r="K29" s="10"/>
    </row>
    <row r="30" spans="1:16">
      <c r="J30" s="10"/>
      <c r="K30" s="10"/>
    </row>
    <row r="31" spans="1:16">
      <c r="A31" s="10" t="s">
        <v>1262</v>
      </c>
      <c r="B31" s="10" t="s">
        <v>128</v>
      </c>
      <c r="C31" s="10" t="s">
        <v>138</v>
      </c>
      <c r="F31" s="10" t="s">
        <v>1263</v>
      </c>
      <c r="J31" s="10"/>
      <c r="K31" s="10"/>
    </row>
    <row r="32" spans="1:16">
      <c r="A32">
        <v>1</v>
      </c>
      <c r="B32">
        <v>2000</v>
      </c>
      <c r="C32">
        <v>1</v>
      </c>
      <c r="F32" s="10" t="s">
        <v>1264</v>
      </c>
      <c r="G32" s="10" t="s">
        <v>1265</v>
      </c>
      <c r="H32" s="10" t="s">
        <v>1213</v>
      </c>
      <c r="J32" s="10" t="s">
        <v>1266</v>
      </c>
      <c r="K32" s="10" t="s">
        <v>1267</v>
      </c>
      <c r="L32" s="10" t="s">
        <v>1</v>
      </c>
      <c r="M32" s="10" t="s">
        <v>1213</v>
      </c>
      <c r="N32" s="10" t="s">
        <v>128</v>
      </c>
      <c r="O32" s="10" t="s">
        <v>130</v>
      </c>
    </row>
    <row r="33" spans="1:15">
      <c r="A33">
        <v>2</v>
      </c>
      <c r="B33">
        <v>4000</v>
      </c>
      <c r="C33">
        <v>2</v>
      </c>
      <c r="F33">
        <v>1</v>
      </c>
      <c r="G33" s="30">
        <f>7%+3%*F33</f>
        <v>0.1</v>
      </c>
      <c r="H33" s="30">
        <f>SUM(G$33:G33)</f>
        <v>0.1</v>
      </c>
      <c r="J33" s="10">
        <v>1</v>
      </c>
      <c r="K33" s="10">
        <v>10</v>
      </c>
      <c r="L33" s="10" t="s">
        <v>128</v>
      </c>
      <c r="M33">
        <f>K33*6</f>
        <v>60</v>
      </c>
      <c r="N33">
        <f>IF($L33=N$32,$M33,"")</f>
        <v>60</v>
      </c>
      <c r="O33" t="str">
        <f t="shared" ref="O33:O40" si="7">IF($L33=O$32,$M33,"")</f>
        <v/>
      </c>
    </row>
    <row r="34" spans="1:15">
      <c r="A34">
        <v>3</v>
      </c>
      <c r="B34">
        <v>6000</v>
      </c>
      <c r="C34">
        <v>3</v>
      </c>
      <c r="F34">
        <v>2</v>
      </c>
      <c r="G34" s="30">
        <f t="shared" ref="G34:G42" si="8">7%+3%*F34</f>
        <v>0.13</v>
      </c>
      <c r="H34" s="30">
        <f>SUM(G$33:G34)</f>
        <v>0.23</v>
      </c>
      <c r="I34" s="10"/>
      <c r="J34">
        <v>2</v>
      </c>
      <c r="K34" s="10">
        <v>300</v>
      </c>
      <c r="L34" s="10" t="s">
        <v>128</v>
      </c>
      <c r="M34">
        <f t="shared" ref="M34:M40" si="9">K34*6</f>
        <v>1800</v>
      </c>
      <c r="N34">
        <f t="shared" ref="N34:N40" si="10">IF($L34=N$32,$M34,"")</f>
        <v>1800</v>
      </c>
      <c r="O34" t="str">
        <f t="shared" si="7"/>
        <v/>
      </c>
    </row>
    <row r="35" spans="1:15">
      <c r="A35">
        <v>4</v>
      </c>
      <c r="B35">
        <v>10000</v>
      </c>
      <c r="C35">
        <v>4</v>
      </c>
      <c r="F35">
        <v>3</v>
      </c>
      <c r="G35" s="30">
        <f t="shared" si="8"/>
        <v>0.16</v>
      </c>
      <c r="H35" s="30">
        <f>SUM(G$33:G35)</f>
        <v>0.39</v>
      </c>
      <c r="J35">
        <v>3</v>
      </c>
      <c r="K35" s="10">
        <v>100</v>
      </c>
      <c r="L35" s="10" t="s">
        <v>130</v>
      </c>
      <c r="M35">
        <f t="shared" si="9"/>
        <v>600</v>
      </c>
      <c r="N35" t="str">
        <f t="shared" si="10"/>
        <v/>
      </c>
      <c r="O35">
        <f t="shared" si="7"/>
        <v>600</v>
      </c>
    </row>
    <row r="36" spans="1:15">
      <c r="A36">
        <v>5</v>
      </c>
      <c r="B36">
        <v>15000</v>
      </c>
      <c r="C36">
        <v>5</v>
      </c>
      <c r="F36">
        <v>4</v>
      </c>
      <c r="G36" s="30">
        <f t="shared" si="8"/>
        <v>0.19</v>
      </c>
      <c r="H36" s="30">
        <f>SUM(G$33:G36)</f>
        <v>0.57999999999999996</v>
      </c>
      <c r="J36">
        <v>4</v>
      </c>
      <c r="K36" s="10">
        <v>1500</v>
      </c>
      <c r="L36" s="10" t="s">
        <v>128</v>
      </c>
      <c r="M36">
        <f t="shared" si="9"/>
        <v>9000</v>
      </c>
      <c r="N36">
        <f t="shared" si="10"/>
        <v>9000</v>
      </c>
      <c r="O36" t="str">
        <f t="shared" si="7"/>
        <v/>
      </c>
    </row>
    <row r="37" spans="1:15">
      <c r="A37">
        <v>6</v>
      </c>
      <c r="B37">
        <v>20000</v>
      </c>
      <c r="C37">
        <v>6</v>
      </c>
      <c r="F37">
        <v>5</v>
      </c>
      <c r="G37" s="30">
        <f t="shared" si="8"/>
        <v>0.22</v>
      </c>
      <c r="H37" s="30">
        <f>SUM(G$33:G37)</f>
        <v>0.8</v>
      </c>
      <c r="J37" s="10">
        <v>5</v>
      </c>
      <c r="K37" s="10">
        <v>1</v>
      </c>
      <c r="L37" s="10" t="s">
        <v>138</v>
      </c>
      <c r="M37">
        <f t="shared" si="9"/>
        <v>6</v>
      </c>
      <c r="N37" t="str">
        <f t="shared" si="10"/>
        <v/>
      </c>
      <c r="O37" t="str">
        <f t="shared" si="7"/>
        <v/>
      </c>
    </row>
    <row r="38" spans="1:15">
      <c r="A38">
        <v>7</v>
      </c>
      <c r="B38">
        <v>30000</v>
      </c>
      <c r="C38">
        <v>7</v>
      </c>
      <c r="F38">
        <v>6</v>
      </c>
      <c r="G38" s="30">
        <f t="shared" si="8"/>
        <v>0.25</v>
      </c>
      <c r="H38" s="30">
        <f>SUM(G$33:G38)</f>
        <v>1.05</v>
      </c>
      <c r="J38" s="10">
        <v>6</v>
      </c>
      <c r="K38" s="10">
        <v>500</v>
      </c>
      <c r="L38" s="10" t="s">
        <v>130</v>
      </c>
      <c r="M38">
        <f t="shared" si="9"/>
        <v>3000</v>
      </c>
      <c r="N38" t="str">
        <f t="shared" si="10"/>
        <v/>
      </c>
      <c r="O38">
        <f t="shared" si="7"/>
        <v>3000</v>
      </c>
    </row>
    <row r="39" spans="1:15">
      <c r="A39">
        <v>8</v>
      </c>
      <c r="B39">
        <v>40000</v>
      </c>
      <c r="C39">
        <v>8</v>
      </c>
      <c r="F39">
        <v>7</v>
      </c>
      <c r="G39" s="30">
        <f t="shared" si="8"/>
        <v>0.28000000000000003</v>
      </c>
      <c r="H39" s="30">
        <f>SUM(G$33:G39)</f>
        <v>1.33</v>
      </c>
      <c r="J39" s="10">
        <v>7</v>
      </c>
      <c r="K39" s="10">
        <v>3000</v>
      </c>
      <c r="L39" s="10" t="s">
        <v>128</v>
      </c>
      <c r="M39">
        <f t="shared" si="9"/>
        <v>18000</v>
      </c>
      <c r="N39">
        <f t="shared" si="10"/>
        <v>18000</v>
      </c>
      <c r="O39" t="str">
        <f t="shared" si="7"/>
        <v/>
      </c>
    </row>
    <row r="40" spans="1:15">
      <c r="A40">
        <v>9</v>
      </c>
      <c r="B40">
        <v>50000</v>
      </c>
      <c r="C40">
        <v>9</v>
      </c>
      <c r="F40">
        <v>8</v>
      </c>
      <c r="G40" s="30">
        <f t="shared" si="8"/>
        <v>0.31</v>
      </c>
      <c r="H40" s="30">
        <f>SUM(G$33:G40)</f>
        <v>1.64</v>
      </c>
      <c r="J40" s="10">
        <v>8</v>
      </c>
      <c r="K40" s="10">
        <v>1000</v>
      </c>
      <c r="L40" s="10" t="s">
        <v>130</v>
      </c>
      <c r="M40">
        <f t="shared" si="9"/>
        <v>6000</v>
      </c>
      <c r="N40" t="str">
        <f t="shared" si="10"/>
        <v/>
      </c>
      <c r="O40">
        <f t="shared" si="7"/>
        <v>6000</v>
      </c>
    </row>
    <row r="41" spans="1:15">
      <c r="A41">
        <v>10</v>
      </c>
      <c r="B41">
        <v>80000</v>
      </c>
      <c r="C41">
        <v>10</v>
      </c>
      <c r="F41">
        <v>9</v>
      </c>
      <c r="G41" s="30">
        <f t="shared" si="8"/>
        <v>0.34</v>
      </c>
      <c r="H41" s="30">
        <f>SUM(G$33:G41)</f>
        <v>1.98</v>
      </c>
      <c r="K41" s="10"/>
      <c r="M41" s="10" t="s">
        <v>1260</v>
      </c>
      <c r="N41">
        <f>SUM(N33:N40)</f>
        <v>28860</v>
      </c>
      <c r="O41">
        <f>SUM(O33:O40)</f>
        <v>9600</v>
      </c>
    </row>
    <row r="42" spans="1:15">
      <c r="A42" s="10" t="s">
        <v>1260</v>
      </c>
      <c r="B42">
        <f>SUM(B32:B41)</f>
        <v>257000</v>
      </c>
      <c r="F42">
        <v>10</v>
      </c>
      <c r="G42" s="30">
        <f t="shared" si="8"/>
        <v>0.37</v>
      </c>
      <c r="H42" s="30">
        <f>SUM(G$33:G42)</f>
        <v>2.35</v>
      </c>
      <c r="K42" s="10"/>
    </row>
    <row r="43" spans="1:15">
      <c r="G43" s="30"/>
      <c r="H43" s="30"/>
    </row>
    <row r="44" spans="1:15">
      <c r="G44" s="30"/>
      <c r="H44" s="30"/>
      <c r="J44" s="10"/>
      <c r="K44" s="10"/>
    </row>
    <row r="45" spans="1:15">
      <c r="A45" s="10" t="s">
        <v>1268</v>
      </c>
      <c r="B45" s="10" t="s">
        <v>1269</v>
      </c>
      <c r="C45" s="10" t="s">
        <v>1270</v>
      </c>
      <c r="F45" s="10" t="s">
        <v>1271</v>
      </c>
      <c r="G45" s="30"/>
      <c r="H45" s="30"/>
      <c r="J45" s="10"/>
      <c r="K45" s="10"/>
    </row>
    <row r="46" spans="1:15">
      <c r="A46">
        <v>1</v>
      </c>
      <c r="B46">
        <f t="shared" ref="B46:B48" si="11">A46*100</f>
        <v>100</v>
      </c>
      <c r="C46">
        <f>SUM(B$46:B69)</f>
        <v>30000</v>
      </c>
      <c r="F46" s="10" t="s">
        <v>1272</v>
      </c>
      <c r="G46" s="32" t="s">
        <v>1273</v>
      </c>
      <c r="H46" s="32" t="s">
        <v>179</v>
      </c>
      <c r="I46" s="10" t="s">
        <v>1274</v>
      </c>
      <c r="K46" s="10"/>
    </row>
    <row r="47" spans="1:15">
      <c r="A47">
        <v>2</v>
      </c>
      <c r="B47">
        <f t="shared" si="11"/>
        <v>200</v>
      </c>
      <c r="C47" s="10" t="s">
        <v>1275</v>
      </c>
      <c r="F47">
        <v>1</v>
      </c>
      <c r="G47">
        <f>150+150*F47</f>
        <v>300</v>
      </c>
      <c r="H47">
        <f>F47*30</f>
        <v>30</v>
      </c>
      <c r="I47" s="30">
        <f>30%+5%*F47</f>
        <v>0.35</v>
      </c>
      <c r="K47" s="10"/>
    </row>
    <row r="48" spans="1:15">
      <c r="A48">
        <v>3</v>
      </c>
      <c r="B48">
        <f t="shared" si="11"/>
        <v>300</v>
      </c>
      <c r="C48">
        <f>SUM(B$46:B72)</f>
        <v>37800</v>
      </c>
      <c r="F48">
        <v>2</v>
      </c>
      <c r="G48">
        <f t="shared" ref="G48:G55" si="12">150+150*F48</f>
        <v>450</v>
      </c>
      <c r="H48">
        <f t="shared" ref="H48:H56" si="13">F48*30</f>
        <v>60</v>
      </c>
      <c r="I48" s="30">
        <f t="shared" ref="I48:I56" si="14">30%+5%*F48</f>
        <v>0.4</v>
      </c>
      <c r="K48" s="10"/>
    </row>
    <row r="49" spans="1:11">
      <c r="A49">
        <v>4</v>
      </c>
      <c r="B49">
        <f t="shared" ref="B49:B63" si="15">A49*100</f>
        <v>400</v>
      </c>
      <c r="C49" s="10" t="s">
        <v>1276</v>
      </c>
      <c r="F49">
        <v>3</v>
      </c>
      <c r="G49">
        <f t="shared" si="12"/>
        <v>600</v>
      </c>
      <c r="H49">
        <f t="shared" si="13"/>
        <v>90</v>
      </c>
      <c r="I49" s="30">
        <f t="shared" si="14"/>
        <v>0.45</v>
      </c>
      <c r="K49" s="10"/>
    </row>
    <row r="50" spans="1:11">
      <c r="A50">
        <v>5</v>
      </c>
      <c r="B50">
        <f t="shared" si="15"/>
        <v>500</v>
      </c>
      <c r="C50">
        <f>SUM(B$46:B75)</f>
        <v>46500</v>
      </c>
      <c r="F50">
        <v>4</v>
      </c>
      <c r="G50">
        <f t="shared" si="12"/>
        <v>750</v>
      </c>
      <c r="H50">
        <f t="shared" si="13"/>
        <v>120</v>
      </c>
      <c r="I50" s="30">
        <f t="shared" si="14"/>
        <v>0.5</v>
      </c>
    </row>
    <row r="51" spans="1:11">
      <c r="A51">
        <v>6</v>
      </c>
      <c r="B51">
        <f t="shared" si="15"/>
        <v>600</v>
      </c>
      <c r="F51">
        <v>5</v>
      </c>
      <c r="G51">
        <f t="shared" si="12"/>
        <v>900</v>
      </c>
      <c r="H51">
        <f t="shared" si="13"/>
        <v>150</v>
      </c>
      <c r="I51" s="30">
        <f t="shared" si="14"/>
        <v>0.55000000000000004</v>
      </c>
      <c r="J51" s="10"/>
      <c r="K51" s="10"/>
    </row>
    <row r="52" spans="1:11">
      <c r="A52">
        <v>7</v>
      </c>
      <c r="B52">
        <f t="shared" si="15"/>
        <v>700</v>
      </c>
      <c r="F52">
        <v>6</v>
      </c>
      <c r="G52">
        <f t="shared" si="12"/>
        <v>1050</v>
      </c>
      <c r="H52">
        <f t="shared" si="13"/>
        <v>180</v>
      </c>
      <c r="I52" s="30">
        <f t="shared" si="14"/>
        <v>0.6</v>
      </c>
      <c r="J52" s="10"/>
      <c r="K52" s="10"/>
    </row>
    <row r="53" spans="1:11">
      <c r="A53">
        <v>8</v>
      </c>
      <c r="B53">
        <f t="shared" si="15"/>
        <v>800</v>
      </c>
      <c r="F53">
        <v>7</v>
      </c>
      <c r="G53">
        <f t="shared" si="12"/>
        <v>1200</v>
      </c>
      <c r="H53">
        <f t="shared" si="13"/>
        <v>210</v>
      </c>
      <c r="I53" s="30">
        <f t="shared" si="14"/>
        <v>0.65</v>
      </c>
      <c r="K53" s="10"/>
    </row>
    <row r="54" spans="1:11">
      <c r="A54">
        <v>9</v>
      </c>
      <c r="B54">
        <f t="shared" si="15"/>
        <v>900</v>
      </c>
      <c r="F54">
        <v>8</v>
      </c>
      <c r="G54">
        <f t="shared" si="12"/>
        <v>1350</v>
      </c>
      <c r="H54">
        <f t="shared" si="13"/>
        <v>240</v>
      </c>
      <c r="I54" s="30">
        <f t="shared" si="14"/>
        <v>0.7</v>
      </c>
      <c r="K54" s="10"/>
    </row>
    <row r="55" spans="1:11">
      <c r="A55">
        <v>10</v>
      </c>
      <c r="B55">
        <f t="shared" si="15"/>
        <v>1000</v>
      </c>
      <c r="F55">
        <v>9</v>
      </c>
      <c r="G55">
        <f t="shared" si="12"/>
        <v>1500</v>
      </c>
      <c r="H55">
        <f t="shared" si="13"/>
        <v>270</v>
      </c>
      <c r="I55" s="30">
        <f t="shared" si="14"/>
        <v>0.75</v>
      </c>
      <c r="K55" s="10"/>
    </row>
    <row r="56" spans="1:11">
      <c r="A56">
        <v>11</v>
      </c>
      <c r="B56">
        <f t="shared" si="15"/>
        <v>1100</v>
      </c>
      <c r="F56">
        <v>10</v>
      </c>
      <c r="H56">
        <f t="shared" si="13"/>
        <v>300</v>
      </c>
      <c r="I56" s="30">
        <f t="shared" si="14"/>
        <v>0.8</v>
      </c>
      <c r="K56" s="10"/>
    </row>
    <row r="57" spans="1:11">
      <c r="A57">
        <v>12</v>
      </c>
      <c r="B57">
        <f t="shared" si="15"/>
        <v>1200</v>
      </c>
      <c r="F57" s="10" t="s">
        <v>1260</v>
      </c>
      <c r="G57">
        <f>SUM(G47:G56)</f>
        <v>8100</v>
      </c>
    </row>
    <row r="58" spans="1:11">
      <c r="A58">
        <v>13</v>
      </c>
      <c r="B58">
        <f t="shared" si="15"/>
        <v>1300</v>
      </c>
      <c r="K58" s="10"/>
    </row>
    <row r="59" spans="1:11">
      <c r="A59">
        <v>14</v>
      </c>
      <c r="B59">
        <f t="shared" si="15"/>
        <v>1400</v>
      </c>
      <c r="K59" s="10"/>
    </row>
    <row r="60" spans="1:11">
      <c r="A60">
        <v>15</v>
      </c>
      <c r="B60">
        <f t="shared" si="15"/>
        <v>1500</v>
      </c>
      <c r="K60" s="10"/>
    </row>
    <row r="61" spans="1:11">
      <c r="A61">
        <v>16</v>
      </c>
      <c r="B61">
        <f t="shared" si="15"/>
        <v>1600</v>
      </c>
      <c r="K61" s="10"/>
    </row>
    <row r="62" spans="1:11">
      <c r="A62">
        <v>17</v>
      </c>
      <c r="B62">
        <f t="shared" si="15"/>
        <v>1700</v>
      </c>
      <c r="K62" s="10"/>
    </row>
    <row r="63" spans="1:11">
      <c r="A63">
        <v>18</v>
      </c>
      <c r="B63">
        <f t="shared" si="15"/>
        <v>1800</v>
      </c>
    </row>
    <row r="64" spans="1:11">
      <c r="A64">
        <v>19</v>
      </c>
      <c r="B64">
        <f t="shared" ref="B64:B69" si="16">A64*100</f>
        <v>1900</v>
      </c>
    </row>
    <row r="65" spans="1:2">
      <c r="A65">
        <v>20</v>
      </c>
      <c r="B65">
        <f t="shared" si="16"/>
        <v>2000</v>
      </c>
    </row>
    <row r="66" spans="1:2">
      <c r="A66">
        <v>21</v>
      </c>
      <c r="B66">
        <f t="shared" si="16"/>
        <v>2100</v>
      </c>
    </row>
    <row r="67" spans="1:2">
      <c r="A67">
        <v>22</v>
      </c>
      <c r="B67">
        <f t="shared" si="16"/>
        <v>2200</v>
      </c>
    </row>
    <row r="68" spans="1:2">
      <c r="A68">
        <v>23</v>
      </c>
      <c r="B68">
        <f t="shared" si="16"/>
        <v>2300</v>
      </c>
    </row>
    <row r="69" spans="1:2">
      <c r="A69">
        <v>24</v>
      </c>
      <c r="B69">
        <f t="shared" si="16"/>
        <v>2400</v>
      </c>
    </row>
    <row r="70" spans="1:2">
      <c r="A70">
        <v>25</v>
      </c>
      <c r="B70">
        <f t="shared" ref="B70:B75" si="17">A70*100</f>
        <v>2500</v>
      </c>
    </row>
    <row r="71" spans="1:2">
      <c r="A71">
        <v>26</v>
      </c>
      <c r="B71">
        <f t="shared" si="17"/>
        <v>2600</v>
      </c>
    </row>
    <row r="72" spans="1:2">
      <c r="A72">
        <v>27</v>
      </c>
      <c r="B72">
        <f t="shared" si="17"/>
        <v>2700</v>
      </c>
    </row>
    <row r="73" spans="1:2">
      <c r="A73">
        <v>28</v>
      </c>
      <c r="B73">
        <f t="shared" si="17"/>
        <v>2800</v>
      </c>
    </row>
    <row r="74" spans="1:2">
      <c r="A74">
        <v>29</v>
      </c>
      <c r="B74">
        <f t="shared" si="17"/>
        <v>2900</v>
      </c>
    </row>
    <row r="75" spans="1:2">
      <c r="A75">
        <v>30</v>
      </c>
      <c r="B75">
        <f t="shared" si="17"/>
        <v>3000</v>
      </c>
    </row>
  </sheetData>
  <phoneticPr fontId="34" type="noConversion"/>
  <pageMargins left="0.69930555555555596" right="0.69930555555555596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O248"/>
  <sheetViews>
    <sheetView workbookViewId="0">
      <selection activeCell="I17" sqref="I17"/>
    </sheetView>
  </sheetViews>
  <sheetFormatPr defaultColWidth="9" defaultRowHeight="14.25"/>
  <sheetData>
    <row r="1" spans="1:8" ht="16.5">
      <c r="A1" s="1" t="s">
        <v>193</v>
      </c>
      <c r="B1" s="2" t="s">
        <v>194</v>
      </c>
      <c r="G1" s="3" t="s">
        <v>673</v>
      </c>
      <c r="H1" t="str">
        <f>IF(G1="","",VLOOKUP(G1,A:B,2,FALSE))</f>
        <v>炽星魔盒</v>
      </c>
    </row>
    <row r="2" spans="1:8" ht="16.5">
      <c r="A2" s="1" t="s">
        <v>197</v>
      </c>
      <c r="B2" s="2" t="s">
        <v>198</v>
      </c>
      <c r="G2" s="4" t="s">
        <v>560</v>
      </c>
      <c r="H2" t="str">
        <f t="shared" ref="H2:H65" si="0">IF(G2="","",VLOOKUP(G2,A:B,2,FALSE))</f>
        <v>招魂幡Lv1</v>
      </c>
    </row>
    <row r="3" spans="1:8" ht="16.5">
      <c r="A3" s="1" t="s">
        <v>199</v>
      </c>
      <c r="B3" s="2" t="s">
        <v>200</v>
      </c>
      <c r="G3" s="4" t="s">
        <v>567</v>
      </c>
      <c r="H3" t="str">
        <f t="shared" si="0"/>
        <v>|Cff00BFFF招魂幡Lv3|r</v>
      </c>
    </row>
    <row r="4" spans="1:8" ht="16.5">
      <c r="A4" s="1" t="s">
        <v>201</v>
      </c>
      <c r="B4" s="2" t="s">
        <v>202</v>
      </c>
      <c r="G4" s="4" t="s">
        <v>575</v>
      </c>
      <c r="H4" t="str">
        <f t="shared" si="0"/>
        <v>|CffFF0000招魂幡Lv5|r</v>
      </c>
    </row>
    <row r="5" spans="1:8" ht="16.5">
      <c r="A5" s="1" t="s">
        <v>203</v>
      </c>
      <c r="B5" s="2" t="s">
        <v>204</v>
      </c>
      <c r="G5" s="5" t="s">
        <v>655</v>
      </c>
      <c r="H5" t="str">
        <f t="shared" si="0"/>
        <v>|CffFFD24D后天道果箱|r</v>
      </c>
    </row>
    <row r="6" spans="1:8" ht="16.5">
      <c r="A6" s="1" t="s">
        <v>206</v>
      </c>
      <c r="B6" s="2" t="s">
        <v>207</v>
      </c>
      <c r="G6" s="5" t="s">
        <v>946</v>
      </c>
      <c r="H6" t="str">
        <f t="shared" si="0"/>
        <v>攻击力低</v>
      </c>
    </row>
    <row r="7" spans="1:8" ht="16.5">
      <c r="A7" s="1" t="s">
        <v>209</v>
      </c>
      <c r="B7" s="2" t="s">
        <v>210</v>
      </c>
      <c r="G7" s="5" t="s">
        <v>948</v>
      </c>
      <c r="H7" t="str">
        <f t="shared" si="0"/>
        <v>攻击力中</v>
      </c>
    </row>
    <row r="8" spans="1:8" ht="16.5">
      <c r="A8" s="1" t="s">
        <v>211</v>
      </c>
      <c r="B8" s="2" t="s">
        <v>212</v>
      </c>
      <c r="G8" s="5" t="s">
        <v>952</v>
      </c>
      <c r="H8" t="str">
        <f t="shared" si="0"/>
        <v>生命值低</v>
      </c>
    </row>
    <row r="9" spans="1:8" ht="16.5">
      <c r="A9" s="1" t="s">
        <v>213</v>
      </c>
      <c r="B9" s="2" t="s">
        <v>214</v>
      </c>
      <c r="G9" s="5" t="s">
        <v>954</v>
      </c>
      <c r="H9" t="str">
        <f t="shared" si="0"/>
        <v>生命值中</v>
      </c>
    </row>
    <row r="10" spans="1:8" ht="16.5">
      <c r="A10" s="1" t="s">
        <v>215</v>
      </c>
      <c r="B10" s="2" t="s">
        <v>216</v>
      </c>
      <c r="G10" s="5" t="s">
        <v>958</v>
      </c>
      <c r="H10" t="str">
        <f t="shared" si="0"/>
        <v>业力低</v>
      </c>
    </row>
    <row r="11" spans="1:8" ht="16.5">
      <c r="A11" s="1" t="s">
        <v>218</v>
      </c>
      <c r="B11" s="2" t="s">
        <v>219</v>
      </c>
      <c r="G11" s="5" t="s">
        <v>960</v>
      </c>
      <c r="H11" t="str">
        <f t="shared" si="0"/>
        <v>业力中</v>
      </c>
    </row>
    <row r="12" spans="1:8" ht="16.5">
      <c r="A12" s="1" t="s">
        <v>221</v>
      </c>
      <c r="B12" s="2" t="s">
        <v>222</v>
      </c>
      <c r="G12" s="5" t="s">
        <v>663</v>
      </c>
      <c r="H12" t="str">
        <f t="shared" si="0"/>
        <v>|CffFFD24D技能宝箱|r</v>
      </c>
    </row>
    <row r="13" spans="1:8" ht="16.5">
      <c r="A13" s="1" t="s">
        <v>223</v>
      </c>
      <c r="B13" s="2" t="s">
        <v>224</v>
      </c>
      <c r="G13" s="5" t="s">
        <v>651</v>
      </c>
      <c r="H13" t="str">
        <f t="shared" si="0"/>
        <v>|Cff00BFFF入门道果箱|r</v>
      </c>
    </row>
    <row r="14" spans="1:8" ht="16.5">
      <c r="A14" s="1" t="s">
        <v>225</v>
      </c>
      <c r="B14" s="2" t="s">
        <v>226</v>
      </c>
      <c r="G14" s="5" t="s">
        <v>702</v>
      </c>
      <c r="H14" t="str">
        <f t="shared" si="0"/>
        <v>|CffFF0000时渊碎片|r</v>
      </c>
    </row>
    <row r="15" spans="1:8" ht="16.5">
      <c r="A15" s="1" t="s">
        <v>227</v>
      </c>
      <c r="B15" s="2" t="s">
        <v>228</v>
      </c>
      <c r="G15" s="5" t="s">
        <v>717</v>
      </c>
      <c r="H15" t="str">
        <f t="shared" si="0"/>
        <v>|Cff00FF7F大补丸|r</v>
      </c>
    </row>
    <row r="16" spans="1:8" ht="16.5">
      <c r="A16" s="1" t="s">
        <v>230</v>
      </c>
      <c r="B16" s="2" t="s">
        <v>243</v>
      </c>
      <c r="G16" s="6" t="s">
        <v>1277</v>
      </c>
      <c r="H16" t="str">
        <f t="shared" si="0"/>
        <v>|Cff00FF7F超级大补丸|r</v>
      </c>
    </row>
    <row r="17" spans="1:15" ht="16.5">
      <c r="A17" s="1" t="s">
        <v>233</v>
      </c>
      <c r="B17" s="2" t="s">
        <v>246</v>
      </c>
      <c r="G17" s="5" t="s">
        <v>1278</v>
      </c>
      <c r="H17" t="str">
        <f t="shared" si="0"/>
        <v>|Cff00FF7F特级大补丸|r</v>
      </c>
      <c r="O17" s="10"/>
    </row>
    <row r="18" spans="1:15" ht="16.5">
      <c r="A18" s="1" t="s">
        <v>235</v>
      </c>
      <c r="B18" s="2" t="s">
        <v>248</v>
      </c>
      <c r="G18" s="7" t="s">
        <v>1279</v>
      </c>
      <c r="H18" t="e">
        <f t="shared" si="0"/>
        <v>#N/A</v>
      </c>
      <c r="O18" s="10"/>
    </row>
    <row r="19" spans="1:15" ht="16.5">
      <c r="A19" s="1" t="s">
        <v>237</v>
      </c>
      <c r="B19" s="2" t="s">
        <v>250</v>
      </c>
      <c r="G19" s="8" t="s">
        <v>632</v>
      </c>
      <c r="H19" t="str">
        <f t="shared" si="0"/>
        <v>附魔宝箱</v>
      </c>
      <c r="O19" s="10"/>
    </row>
    <row r="20" spans="1:15" ht="16.5">
      <c r="A20" s="1" t="s">
        <v>239</v>
      </c>
      <c r="B20" s="2" t="s">
        <v>252</v>
      </c>
      <c r="G20" s="5" t="s">
        <v>941</v>
      </c>
      <c r="H20" t="str">
        <f t="shared" si="0"/>
        <v>没抽到任何东西</v>
      </c>
    </row>
    <row r="21" spans="1:15" ht="16.5">
      <c r="A21" s="1" t="s">
        <v>242</v>
      </c>
      <c r="B21" s="2" t="s">
        <v>255</v>
      </c>
      <c r="G21" s="9"/>
      <c r="H21" t="str">
        <f t="shared" si="0"/>
        <v/>
      </c>
    </row>
    <row r="22" spans="1:15" ht="16.5">
      <c r="A22" s="1" t="s">
        <v>245</v>
      </c>
      <c r="B22" s="2" t="s">
        <v>258</v>
      </c>
      <c r="G22" s="9"/>
      <c r="H22" t="str">
        <f t="shared" si="0"/>
        <v/>
      </c>
    </row>
    <row r="23" spans="1:15" ht="16.5">
      <c r="A23" s="1" t="s">
        <v>247</v>
      </c>
      <c r="B23" s="2" t="s">
        <v>260</v>
      </c>
      <c r="G23" s="9"/>
      <c r="H23" t="str">
        <f t="shared" si="0"/>
        <v/>
      </c>
    </row>
    <row r="24" spans="1:15" ht="16.5">
      <c r="A24" s="1" t="s">
        <v>249</v>
      </c>
      <c r="B24" s="2" t="s">
        <v>262</v>
      </c>
      <c r="G24" s="9"/>
      <c r="H24" t="str">
        <f t="shared" si="0"/>
        <v/>
      </c>
    </row>
    <row r="25" spans="1:15" ht="16.5">
      <c r="A25" s="1" t="s">
        <v>251</v>
      </c>
      <c r="B25" s="2" t="s">
        <v>264</v>
      </c>
      <c r="G25" s="9" t="s">
        <v>1280</v>
      </c>
      <c r="H25" t="e">
        <f t="shared" si="0"/>
        <v>#N/A</v>
      </c>
    </row>
    <row r="26" spans="1:15" ht="16.5">
      <c r="A26" s="1" t="s">
        <v>265</v>
      </c>
      <c r="B26" s="10" t="s">
        <v>266</v>
      </c>
      <c r="G26" s="4" t="s">
        <v>711</v>
      </c>
      <c r="H26" t="str">
        <f t="shared" si="0"/>
        <v>|CffFF0000神兽洗灵石|r</v>
      </c>
    </row>
    <row r="27" spans="1:15" ht="16.5">
      <c r="A27" s="1" t="s">
        <v>268</v>
      </c>
      <c r="B27" s="10" t="s">
        <v>269</v>
      </c>
      <c r="G27" s="5" t="s">
        <v>705</v>
      </c>
      <c r="H27" t="str">
        <f t="shared" si="0"/>
        <v>|CffFFD24D补天石|r</v>
      </c>
    </row>
    <row r="28" spans="1:15" ht="16.5">
      <c r="A28" s="1" t="s">
        <v>270</v>
      </c>
      <c r="B28" s="10" t="s">
        <v>271</v>
      </c>
      <c r="G28" s="5" t="s">
        <v>708</v>
      </c>
      <c r="H28" t="str">
        <f t="shared" si="0"/>
        <v>|CffFF0000鸿蒙结晶|r</v>
      </c>
    </row>
    <row r="29" spans="1:15" ht="16.5">
      <c r="A29" s="1" t="s">
        <v>272</v>
      </c>
      <c r="B29" s="10" t="s">
        <v>273</v>
      </c>
      <c r="G29" s="5" t="s">
        <v>948</v>
      </c>
      <c r="H29" t="str">
        <f t="shared" si="0"/>
        <v>攻击力中</v>
      </c>
    </row>
    <row r="30" spans="1:15" ht="16.5">
      <c r="A30" s="1" t="s">
        <v>274</v>
      </c>
      <c r="B30" s="10" t="s">
        <v>275</v>
      </c>
      <c r="G30" s="5" t="s">
        <v>950</v>
      </c>
      <c r="H30" t="str">
        <f t="shared" si="0"/>
        <v>攻击力高</v>
      </c>
    </row>
    <row r="31" spans="1:15" ht="16.5">
      <c r="A31" s="1" t="s">
        <v>276</v>
      </c>
      <c r="B31" s="10" t="s">
        <v>277</v>
      </c>
      <c r="G31" s="5" t="s">
        <v>954</v>
      </c>
      <c r="H31" t="str">
        <f t="shared" si="0"/>
        <v>生命值中</v>
      </c>
    </row>
    <row r="32" spans="1:15" ht="16.5">
      <c r="A32" s="1" t="s">
        <v>279</v>
      </c>
      <c r="B32" s="10" t="s">
        <v>280</v>
      </c>
      <c r="G32" s="5" t="s">
        <v>956</v>
      </c>
      <c r="H32" t="str">
        <f t="shared" si="0"/>
        <v>生命值高</v>
      </c>
    </row>
    <row r="33" spans="1:8" ht="16.5">
      <c r="A33" s="1" t="s">
        <v>281</v>
      </c>
      <c r="B33" s="10" t="s">
        <v>282</v>
      </c>
      <c r="G33" s="5" t="s">
        <v>960</v>
      </c>
      <c r="H33" t="str">
        <f t="shared" si="0"/>
        <v>业力中</v>
      </c>
    </row>
    <row r="34" spans="1:8" ht="16.5">
      <c r="A34" s="1" t="s">
        <v>283</v>
      </c>
      <c r="B34" s="10" t="s">
        <v>284</v>
      </c>
      <c r="G34" s="5" t="s">
        <v>962</v>
      </c>
      <c r="H34" t="str">
        <f t="shared" si="0"/>
        <v>业力高</v>
      </c>
    </row>
    <row r="35" spans="1:8" ht="16.5">
      <c r="A35" s="1" t="s">
        <v>285</v>
      </c>
      <c r="B35" s="10" t="s">
        <v>286</v>
      </c>
      <c r="G35" s="5" t="s">
        <v>655</v>
      </c>
      <c r="H35" t="str">
        <f t="shared" si="0"/>
        <v>|CffFFD24D后天道果箱|r</v>
      </c>
    </row>
    <row r="36" spans="1:8" ht="16.5">
      <c r="A36" s="1" t="s">
        <v>287</v>
      </c>
      <c r="B36" s="10" t="s">
        <v>288</v>
      </c>
      <c r="G36" s="8" t="s">
        <v>659</v>
      </c>
      <c r="H36" t="str">
        <f t="shared" si="0"/>
        <v>|CffFF0000先天道果箱|r</v>
      </c>
    </row>
    <row r="37" spans="1:8" ht="16.5">
      <c r="A37" s="1" t="s">
        <v>290</v>
      </c>
      <c r="B37" s="10" t="s">
        <v>291</v>
      </c>
      <c r="G37" s="4" t="s">
        <v>567</v>
      </c>
      <c r="H37" t="str">
        <f t="shared" si="0"/>
        <v>|Cff00BFFF招魂幡Lv3|r</v>
      </c>
    </row>
    <row r="38" spans="1:8" ht="16.5">
      <c r="A38" s="1" t="s">
        <v>292</v>
      </c>
      <c r="B38" s="10" t="s">
        <v>293</v>
      </c>
      <c r="G38" s="3" t="s">
        <v>575</v>
      </c>
      <c r="H38" t="str">
        <f t="shared" si="0"/>
        <v>|CffFF0000招魂幡Lv5|r</v>
      </c>
    </row>
    <row r="39" spans="1:8" ht="16.5">
      <c r="A39" s="1" t="s">
        <v>294</v>
      </c>
      <c r="B39" s="10" t="s">
        <v>295</v>
      </c>
      <c r="G39" s="5" t="s">
        <v>663</v>
      </c>
      <c r="H39" t="str">
        <f t="shared" si="0"/>
        <v>|CffFFD24D技能宝箱|r</v>
      </c>
    </row>
    <row r="40" spans="1:8" ht="16.5">
      <c r="A40" s="1" t="s">
        <v>296</v>
      </c>
      <c r="B40" s="10" t="s">
        <v>297</v>
      </c>
      <c r="G40" s="7" t="s">
        <v>1279</v>
      </c>
      <c r="H40" t="e">
        <f t="shared" si="0"/>
        <v>#N/A</v>
      </c>
    </row>
    <row r="41" spans="1:8" ht="16.5">
      <c r="A41" s="1" t="s">
        <v>298</v>
      </c>
      <c r="B41" s="10" t="s">
        <v>310</v>
      </c>
      <c r="G41" s="5" t="s">
        <v>632</v>
      </c>
      <c r="H41" t="str">
        <f t="shared" si="0"/>
        <v>附魔宝箱</v>
      </c>
    </row>
    <row r="42" spans="1:8" ht="16.5">
      <c r="A42" s="1" t="s">
        <v>301</v>
      </c>
      <c r="B42" s="10" t="s">
        <v>313</v>
      </c>
      <c r="G42" s="5" t="s">
        <v>702</v>
      </c>
      <c r="H42" t="str">
        <f t="shared" si="0"/>
        <v>|CffFF0000时渊碎片|r</v>
      </c>
    </row>
    <row r="43" spans="1:8" ht="16.5">
      <c r="A43" s="1" t="s">
        <v>303</v>
      </c>
      <c r="B43" s="10" t="s">
        <v>315</v>
      </c>
      <c r="G43" s="5" t="s">
        <v>717</v>
      </c>
      <c r="H43" t="str">
        <f t="shared" si="0"/>
        <v>|Cff00FF7F大补丸|r</v>
      </c>
    </row>
    <row r="44" spans="1:8" ht="16.5">
      <c r="A44" s="1" t="s">
        <v>305</v>
      </c>
      <c r="B44" s="10" t="s">
        <v>317</v>
      </c>
      <c r="G44" s="6" t="s">
        <v>1277</v>
      </c>
      <c r="H44" t="str">
        <f t="shared" si="0"/>
        <v>|Cff00FF7F超级大补丸|r</v>
      </c>
    </row>
    <row r="45" spans="1:8" ht="16.5">
      <c r="A45" s="1" t="s">
        <v>307</v>
      </c>
      <c r="B45" s="10" t="s">
        <v>319</v>
      </c>
      <c r="G45" s="5" t="s">
        <v>941</v>
      </c>
      <c r="H45" t="str">
        <f t="shared" si="0"/>
        <v>没抽到任何东西</v>
      </c>
    </row>
    <row r="46" spans="1:8" ht="16.5">
      <c r="A46" s="1" t="s">
        <v>309</v>
      </c>
      <c r="B46" s="10" t="s">
        <v>321</v>
      </c>
      <c r="G46" s="8" t="s">
        <v>651</v>
      </c>
      <c r="H46" t="str">
        <f t="shared" si="0"/>
        <v>|Cff00BFFF入门道果箱|r</v>
      </c>
    </row>
    <row r="47" spans="1:8" ht="16.5">
      <c r="A47" s="1" t="s">
        <v>312</v>
      </c>
      <c r="B47" s="10" t="s">
        <v>324</v>
      </c>
      <c r="G47" s="3" t="s">
        <v>464</v>
      </c>
      <c r="H47" t="str">
        <f t="shared" si="0"/>
        <v>残缺的中级道果【2】</v>
      </c>
    </row>
    <row r="48" spans="1:8" ht="16.5">
      <c r="A48" s="1" t="s">
        <v>314</v>
      </c>
      <c r="B48" s="10" t="s">
        <v>326</v>
      </c>
      <c r="G48" s="3" t="s">
        <v>466</v>
      </c>
      <c r="H48" t="str">
        <f t="shared" si="0"/>
        <v>|Cff00FF7F残缺的高级道果【3】|r</v>
      </c>
    </row>
    <row r="49" spans="1:8" ht="16.5">
      <c r="A49" s="1" t="s">
        <v>316</v>
      </c>
      <c r="B49" s="10" t="s">
        <v>328</v>
      </c>
      <c r="G49" s="9" t="s">
        <v>435</v>
      </c>
      <c r="H49" t="str">
        <f t="shared" si="0"/>
        <v>完美的中级道果【2】</v>
      </c>
    </row>
    <row r="50" spans="1:8" ht="16.5">
      <c r="A50" s="1" t="s">
        <v>318</v>
      </c>
      <c r="B50" s="10" t="s">
        <v>330</v>
      </c>
      <c r="G50" s="9" t="s">
        <v>438</v>
      </c>
      <c r="H50" t="str">
        <f t="shared" si="0"/>
        <v>|Cff00FF7F完美的高级道果【3】|r</v>
      </c>
    </row>
    <row r="51" spans="1:8" ht="16.5">
      <c r="A51" s="1" t="s">
        <v>331</v>
      </c>
      <c r="B51" s="2" t="s">
        <v>332</v>
      </c>
      <c r="G51" s="9"/>
      <c r="H51" t="str">
        <f t="shared" si="0"/>
        <v/>
      </c>
    </row>
    <row r="52" spans="1:8" ht="16.5">
      <c r="A52" s="1" t="s">
        <v>334</v>
      </c>
      <c r="B52" s="2" t="s">
        <v>335</v>
      </c>
      <c r="G52" s="11"/>
      <c r="H52" t="str">
        <f t="shared" si="0"/>
        <v/>
      </c>
    </row>
    <row r="53" spans="1:8" ht="16.5">
      <c r="A53" s="1" t="s">
        <v>336</v>
      </c>
      <c r="B53" s="2" t="s">
        <v>337</v>
      </c>
      <c r="G53" s="9"/>
      <c r="H53" t="str">
        <f t="shared" si="0"/>
        <v/>
      </c>
    </row>
    <row r="54" spans="1:8" ht="16.5">
      <c r="A54" s="1" t="s">
        <v>338</v>
      </c>
      <c r="B54" s="2" t="s">
        <v>339</v>
      </c>
      <c r="G54" s="11"/>
      <c r="H54" t="str">
        <f t="shared" si="0"/>
        <v/>
      </c>
    </row>
    <row r="55" spans="1:8" ht="16.5">
      <c r="A55" s="1" t="s">
        <v>340</v>
      </c>
      <c r="B55" s="2" t="s">
        <v>341</v>
      </c>
      <c r="G55" s="8" t="s">
        <v>655</v>
      </c>
      <c r="H55" t="str">
        <f t="shared" si="0"/>
        <v>|CffFFD24D后天道果箱|r</v>
      </c>
    </row>
    <row r="56" spans="1:8" ht="16.5">
      <c r="A56" s="1" t="s">
        <v>343</v>
      </c>
      <c r="B56" s="2" t="s">
        <v>344</v>
      </c>
      <c r="G56" s="3" t="s">
        <v>468</v>
      </c>
      <c r="H56" t="str">
        <f t="shared" si="0"/>
        <v>|Cff00FF7F残缺的黄级道果【4】|r</v>
      </c>
    </row>
    <row r="57" spans="1:8" ht="16.5">
      <c r="A57" s="1" t="s">
        <v>346</v>
      </c>
      <c r="B57" s="2" t="s">
        <v>347</v>
      </c>
      <c r="G57" s="3" t="s">
        <v>470</v>
      </c>
      <c r="H57" t="str">
        <f t="shared" si="0"/>
        <v>|Cff00BFFF残缺的玄级道果【5】|r</v>
      </c>
    </row>
    <row r="58" spans="1:8" ht="16.5">
      <c r="A58" s="1" t="s">
        <v>348</v>
      </c>
      <c r="B58" s="2" t="s">
        <v>349</v>
      </c>
      <c r="G58" s="3" t="s">
        <v>472</v>
      </c>
      <c r="H58" t="str">
        <f t="shared" si="0"/>
        <v>|Cff00BFFF残缺的地级道果【6】|r</v>
      </c>
    </row>
    <row r="59" spans="1:8" ht="16.5">
      <c r="A59" s="1" t="s">
        <v>350</v>
      </c>
      <c r="B59" s="2" t="s">
        <v>351</v>
      </c>
      <c r="G59" s="9" t="s">
        <v>441</v>
      </c>
      <c r="H59" t="str">
        <f t="shared" si="0"/>
        <v>|Cff00FF7F完美的黄级道果【4】|r</v>
      </c>
    </row>
    <row r="60" spans="1:8" ht="16.5">
      <c r="A60" s="1" t="s">
        <v>352</v>
      </c>
      <c r="B60" s="2" t="s">
        <v>353</v>
      </c>
      <c r="G60" s="9" t="s">
        <v>444</v>
      </c>
      <c r="H60" t="str">
        <f t="shared" si="0"/>
        <v>|Cff00BFFF完美的玄级道果【5】|r</v>
      </c>
    </row>
    <row r="61" spans="1:8" ht="16.5">
      <c r="A61" s="1" t="s">
        <v>355</v>
      </c>
      <c r="B61" s="2" t="s">
        <v>356</v>
      </c>
      <c r="G61" s="9" t="s">
        <v>447</v>
      </c>
      <c r="H61" t="str">
        <f t="shared" si="0"/>
        <v>|Cff00BFFF完美的地级道果【6】|r</v>
      </c>
    </row>
    <row r="62" spans="1:8" ht="16.5">
      <c r="A62" s="1" t="s">
        <v>358</v>
      </c>
      <c r="B62" s="2" t="s">
        <v>359</v>
      </c>
      <c r="G62" s="11" t="s">
        <v>1277</v>
      </c>
      <c r="H62" t="str">
        <f t="shared" si="0"/>
        <v>|Cff00FF7F超级大补丸|r</v>
      </c>
    </row>
    <row r="63" spans="1:8" ht="16.5">
      <c r="A63" s="1" t="s">
        <v>360</v>
      </c>
      <c r="B63" s="2" t="s">
        <v>361</v>
      </c>
      <c r="G63" s="9" t="s">
        <v>1278</v>
      </c>
      <c r="H63" t="str">
        <f t="shared" si="0"/>
        <v>|Cff00FF7F特级大补丸|r</v>
      </c>
    </row>
    <row r="64" spans="1:8" ht="16.5">
      <c r="A64" s="1" t="s">
        <v>362</v>
      </c>
      <c r="B64" s="2" t="s">
        <v>363</v>
      </c>
      <c r="G64" s="9"/>
      <c r="H64" t="str">
        <f t="shared" si="0"/>
        <v/>
      </c>
    </row>
    <row r="65" spans="1:8" ht="16.5">
      <c r="A65" s="1" t="s">
        <v>364</v>
      </c>
      <c r="B65" s="2" t="s">
        <v>365</v>
      </c>
      <c r="G65" s="11"/>
      <c r="H65" t="str">
        <f t="shared" si="0"/>
        <v/>
      </c>
    </row>
    <row r="66" spans="1:8" ht="16.5">
      <c r="A66" s="1" t="s">
        <v>367</v>
      </c>
      <c r="B66" s="2" t="s">
        <v>380</v>
      </c>
      <c r="G66" s="11"/>
      <c r="H66" t="str">
        <f t="shared" ref="H66:H129" si="1">IF(G66="","",VLOOKUP(G66,A:B,2,FALSE))</f>
        <v/>
      </c>
    </row>
    <row r="67" spans="1:8" ht="16.5">
      <c r="A67" s="1" t="s">
        <v>370</v>
      </c>
      <c r="B67" s="2" t="s">
        <v>383</v>
      </c>
      <c r="G67" s="11"/>
      <c r="H67" t="str">
        <f t="shared" si="1"/>
        <v/>
      </c>
    </row>
    <row r="68" spans="1:8" ht="16.5">
      <c r="A68" s="1" t="s">
        <v>372</v>
      </c>
      <c r="B68" s="2" t="s">
        <v>385</v>
      </c>
      <c r="G68" s="8" t="s">
        <v>659</v>
      </c>
      <c r="H68" t="str">
        <f t="shared" si="1"/>
        <v>|CffFF0000先天道果箱|r</v>
      </c>
    </row>
    <row r="69" spans="1:8" ht="16.5">
      <c r="A69" s="1" t="s">
        <v>374</v>
      </c>
      <c r="B69" s="2" t="s">
        <v>387</v>
      </c>
      <c r="G69" s="3" t="s">
        <v>450</v>
      </c>
      <c r="H69" t="str">
        <f t="shared" si="1"/>
        <v>|CffFFC926完美的天级道果【7】|r</v>
      </c>
    </row>
    <row r="70" spans="1:8" ht="16.5">
      <c r="A70" s="1" t="s">
        <v>376</v>
      </c>
      <c r="B70" s="2" t="s">
        <v>389</v>
      </c>
      <c r="G70" s="3" t="s">
        <v>453</v>
      </c>
      <c r="H70" t="str">
        <f t="shared" si="1"/>
        <v>|CffFFC926完美的仙品道果【8】|r</v>
      </c>
    </row>
    <row r="71" spans="1:8" ht="16.5">
      <c r="A71" s="1" t="s">
        <v>379</v>
      </c>
      <c r="B71" s="2" t="s">
        <v>392</v>
      </c>
      <c r="G71" s="3" t="s">
        <v>456</v>
      </c>
      <c r="H71" t="str">
        <f t="shared" si="1"/>
        <v>|CffFF0000完美的至圣道果【9】|r</v>
      </c>
    </row>
    <row r="72" spans="1:8" ht="16.5">
      <c r="A72" s="1" t="s">
        <v>382</v>
      </c>
      <c r="B72" s="2" t="s">
        <v>395</v>
      </c>
      <c r="G72" s="3" t="s">
        <v>459</v>
      </c>
      <c r="H72" t="str">
        <f t="shared" si="1"/>
        <v>|CffFF0000完美的混沌道果【10】|r</v>
      </c>
    </row>
    <row r="73" spans="1:8" ht="16.5">
      <c r="A73" s="1" t="s">
        <v>384</v>
      </c>
      <c r="B73" s="2" t="s">
        <v>397</v>
      </c>
      <c r="G73" s="9" t="s">
        <v>474</v>
      </c>
      <c r="H73" t="str">
        <f t="shared" si="1"/>
        <v>|CffFFC926残缺的天级道果【7】|r</v>
      </c>
    </row>
    <row r="74" spans="1:8" ht="16.5">
      <c r="A74" s="1" t="s">
        <v>386</v>
      </c>
      <c r="B74" s="2" t="s">
        <v>399</v>
      </c>
      <c r="G74" s="9" t="s">
        <v>476</v>
      </c>
      <c r="H74" t="str">
        <f t="shared" si="1"/>
        <v>|CffFFC926残缺的仙品道果【8】|r</v>
      </c>
    </row>
    <row r="75" spans="1:8" ht="16.5">
      <c r="A75" s="1" t="s">
        <v>388</v>
      </c>
      <c r="B75" s="2" t="s">
        <v>401</v>
      </c>
      <c r="G75" s="9" t="s">
        <v>478</v>
      </c>
      <c r="H75" t="str">
        <f t="shared" si="1"/>
        <v>|CffFF0000残缺的至圣道果【9】|r</v>
      </c>
    </row>
    <row r="76" spans="1:8" ht="16.5">
      <c r="A76" s="1" t="s">
        <v>402</v>
      </c>
      <c r="B76" s="12" t="s">
        <v>403</v>
      </c>
      <c r="G76" s="9" t="s">
        <v>480</v>
      </c>
      <c r="H76" t="str">
        <f t="shared" si="1"/>
        <v>|CffFF0000残缺的混沌道果【10】|r</v>
      </c>
    </row>
    <row r="77" spans="1:8" ht="16.5">
      <c r="A77" s="1" t="s">
        <v>405</v>
      </c>
      <c r="B77" s="12" t="s">
        <v>406</v>
      </c>
      <c r="G77" s="11" t="s">
        <v>1277</v>
      </c>
      <c r="H77" t="str">
        <f t="shared" si="1"/>
        <v>|Cff00FF7F超级大补丸|r</v>
      </c>
    </row>
    <row r="78" spans="1:8" ht="16.5">
      <c r="A78" s="1" t="s">
        <v>408</v>
      </c>
      <c r="B78" s="13" t="s">
        <v>409</v>
      </c>
      <c r="G78" s="9" t="s">
        <v>1278</v>
      </c>
      <c r="H78" t="str">
        <f t="shared" si="1"/>
        <v>|Cff00FF7F特级大补丸|r</v>
      </c>
    </row>
    <row r="79" spans="1:8" ht="16.5">
      <c r="A79" s="1" t="s">
        <v>411</v>
      </c>
      <c r="B79" s="13" t="s">
        <v>412</v>
      </c>
      <c r="G79" s="9"/>
      <c r="H79" t="str">
        <f t="shared" si="1"/>
        <v/>
      </c>
    </row>
    <row r="80" spans="1:8" ht="16.5">
      <c r="A80" s="1" t="s">
        <v>414</v>
      </c>
      <c r="B80" s="13" t="s">
        <v>415</v>
      </c>
      <c r="G80" s="11"/>
      <c r="H80" t="str">
        <f t="shared" si="1"/>
        <v/>
      </c>
    </row>
    <row r="81" spans="1:8" ht="16.5">
      <c r="A81" s="1" t="s">
        <v>417</v>
      </c>
      <c r="B81" s="2" t="s">
        <v>418</v>
      </c>
      <c r="G81" s="3" t="s">
        <v>669</v>
      </c>
      <c r="H81" t="str">
        <f t="shared" si="1"/>
        <v>幸运星盒</v>
      </c>
    </row>
    <row r="82" spans="1:8" ht="16.5">
      <c r="A82" s="1" t="s">
        <v>420</v>
      </c>
      <c r="B82" s="2" t="s">
        <v>421</v>
      </c>
      <c r="G82" s="9" t="s">
        <v>943</v>
      </c>
      <c r="H82" t="str">
        <f t="shared" si="1"/>
        <v>玄铁</v>
      </c>
    </row>
    <row r="83" spans="1:8" ht="16.5">
      <c r="A83" s="1" t="s">
        <v>423</v>
      </c>
      <c r="B83" s="2" t="s">
        <v>424</v>
      </c>
      <c r="G83" s="9" t="s">
        <v>945</v>
      </c>
      <c r="H83" t="str">
        <f t="shared" si="1"/>
        <v>杀敌数</v>
      </c>
    </row>
    <row r="84" spans="1:8" ht="16.5">
      <c r="A84" s="1" t="s">
        <v>426</v>
      </c>
      <c r="B84" s="2" t="s">
        <v>427</v>
      </c>
      <c r="G84" s="9" t="s">
        <v>946</v>
      </c>
      <c r="H84" t="str">
        <f t="shared" si="1"/>
        <v>攻击力低</v>
      </c>
    </row>
    <row r="85" spans="1:8" ht="16.5">
      <c r="A85" s="1" t="s">
        <v>429</v>
      </c>
      <c r="B85" s="2" t="s">
        <v>430</v>
      </c>
      <c r="G85" s="9" t="s">
        <v>948</v>
      </c>
      <c r="H85" t="str">
        <f t="shared" si="1"/>
        <v>攻击力中</v>
      </c>
    </row>
    <row r="86" spans="1:8" ht="16.5">
      <c r="A86" s="9" t="s">
        <v>432</v>
      </c>
      <c r="B86" s="12" t="s">
        <v>433</v>
      </c>
      <c r="G86" s="9" t="s">
        <v>950</v>
      </c>
      <c r="H86" t="str">
        <f t="shared" si="1"/>
        <v>攻击力高</v>
      </c>
    </row>
    <row r="87" spans="1:8" ht="16.5">
      <c r="A87" s="9" t="s">
        <v>435</v>
      </c>
      <c r="B87" s="12" t="s">
        <v>436</v>
      </c>
      <c r="G87" s="9" t="s">
        <v>952</v>
      </c>
      <c r="H87" t="str">
        <f t="shared" si="1"/>
        <v>生命值低</v>
      </c>
    </row>
    <row r="88" spans="1:8" ht="16.5">
      <c r="A88" s="9" t="s">
        <v>438</v>
      </c>
      <c r="B88" s="13" t="s">
        <v>439</v>
      </c>
      <c r="G88" s="9" t="s">
        <v>954</v>
      </c>
      <c r="H88" t="str">
        <f t="shared" si="1"/>
        <v>生命值中</v>
      </c>
    </row>
    <row r="89" spans="1:8" ht="16.5">
      <c r="A89" s="9" t="s">
        <v>441</v>
      </c>
      <c r="B89" s="13" t="s">
        <v>442</v>
      </c>
      <c r="G89" s="9" t="s">
        <v>956</v>
      </c>
      <c r="H89" t="str">
        <f t="shared" si="1"/>
        <v>生命值高</v>
      </c>
    </row>
    <row r="90" spans="1:8" ht="16.5">
      <c r="A90" s="9" t="s">
        <v>444</v>
      </c>
      <c r="B90" s="13" t="s">
        <v>445</v>
      </c>
      <c r="G90" s="9" t="s">
        <v>958</v>
      </c>
      <c r="H90" t="str">
        <f t="shared" si="1"/>
        <v>业力低</v>
      </c>
    </row>
    <row r="91" spans="1:8" ht="16.5">
      <c r="A91" s="9" t="s">
        <v>447</v>
      </c>
      <c r="B91" s="2" t="s">
        <v>448</v>
      </c>
      <c r="G91" s="9" t="s">
        <v>960</v>
      </c>
      <c r="H91" t="str">
        <f t="shared" si="1"/>
        <v>业力中</v>
      </c>
    </row>
    <row r="92" spans="1:8" ht="16.5">
      <c r="A92" s="9" t="s">
        <v>450</v>
      </c>
      <c r="B92" s="2" t="s">
        <v>451</v>
      </c>
      <c r="G92" s="9" t="s">
        <v>962</v>
      </c>
      <c r="H92" t="str">
        <f t="shared" si="1"/>
        <v>业力高</v>
      </c>
    </row>
    <row r="93" spans="1:8" ht="16.5">
      <c r="A93" s="9" t="s">
        <v>453</v>
      </c>
      <c r="B93" s="2" t="s">
        <v>454</v>
      </c>
      <c r="G93" s="9" t="s">
        <v>720</v>
      </c>
      <c r="H93" t="str">
        <f t="shared" si="1"/>
        <v>|Cff00FF7F抽奖抵用券|r</v>
      </c>
    </row>
    <row r="94" spans="1:8" ht="16.5">
      <c r="A94" s="9" t="s">
        <v>456</v>
      </c>
      <c r="B94" s="2" t="s">
        <v>457</v>
      </c>
      <c r="G94" s="9" t="s">
        <v>941</v>
      </c>
      <c r="H94" t="str">
        <f t="shared" si="1"/>
        <v>没抽到任何东西</v>
      </c>
    </row>
    <row r="95" spans="1:8" ht="16.5">
      <c r="A95" s="9" t="s">
        <v>459</v>
      </c>
      <c r="B95" s="2" t="s">
        <v>460</v>
      </c>
      <c r="G95" s="11"/>
      <c r="H95" t="str">
        <f t="shared" si="1"/>
        <v/>
      </c>
    </row>
    <row r="96" spans="1:8" ht="16.5">
      <c r="A96" s="9" t="s">
        <v>462</v>
      </c>
      <c r="B96" s="12" t="s">
        <v>1281</v>
      </c>
      <c r="G96" s="8" t="s">
        <v>593</v>
      </c>
      <c r="H96" t="str">
        <f t="shared" si="1"/>
        <v>锦囊</v>
      </c>
    </row>
    <row r="97" spans="1:8" ht="16.5">
      <c r="A97" s="9" t="s">
        <v>464</v>
      </c>
      <c r="B97" s="12" t="s">
        <v>1282</v>
      </c>
      <c r="G97" s="9" t="s">
        <v>596</v>
      </c>
      <c r="H97" t="str">
        <f t="shared" si="1"/>
        <v>来份快餐</v>
      </c>
    </row>
    <row r="98" spans="1:8" ht="16.5">
      <c r="A98" s="9" t="s">
        <v>466</v>
      </c>
      <c r="B98" s="13" t="s">
        <v>1283</v>
      </c>
      <c r="G98" s="9" t="s">
        <v>599</v>
      </c>
      <c r="H98" t="str">
        <f t="shared" si="1"/>
        <v>抬你一手</v>
      </c>
    </row>
    <row r="99" spans="1:8" ht="16.5">
      <c r="A99" s="9" t="s">
        <v>468</v>
      </c>
      <c r="B99" s="13" t="s">
        <v>1284</v>
      </c>
      <c r="G99" s="9" t="s">
        <v>602</v>
      </c>
      <c r="H99" t="str">
        <f t="shared" si="1"/>
        <v>死者苏生</v>
      </c>
    </row>
    <row r="100" spans="1:8" ht="16.5">
      <c r="A100" s="9" t="s">
        <v>470</v>
      </c>
      <c r="B100" s="13" t="s">
        <v>1285</v>
      </c>
      <c r="G100" s="9" t="s">
        <v>605</v>
      </c>
      <c r="H100" t="str">
        <f t="shared" si="1"/>
        <v>福娃这么可爱..</v>
      </c>
    </row>
    <row r="101" spans="1:8" ht="16.5">
      <c r="A101" s="9" t="s">
        <v>472</v>
      </c>
      <c r="B101" s="2" t="s">
        <v>1286</v>
      </c>
      <c r="G101" s="9" t="s">
        <v>608</v>
      </c>
      <c r="H101" t="str">
        <f t="shared" si="1"/>
        <v>奥里给Lo他</v>
      </c>
    </row>
    <row r="102" spans="1:8" ht="16.5">
      <c r="A102" s="9" t="s">
        <v>474</v>
      </c>
      <c r="B102" s="2" t="s">
        <v>1287</v>
      </c>
      <c r="G102" s="9" t="s">
        <v>611</v>
      </c>
      <c r="H102" t="str">
        <f t="shared" si="1"/>
        <v>以逸待劳</v>
      </c>
    </row>
    <row r="103" spans="1:8" ht="16.5">
      <c r="A103" s="9" t="s">
        <v>476</v>
      </c>
      <c r="B103" s="2" t="s">
        <v>1288</v>
      </c>
      <c r="G103" s="9" t="s">
        <v>614</v>
      </c>
      <c r="H103" t="str">
        <f t="shared" si="1"/>
        <v>全军出击</v>
      </c>
    </row>
    <row r="104" spans="1:8" ht="16.5">
      <c r="A104" s="9" t="s">
        <v>478</v>
      </c>
      <c r="B104" s="2" t="s">
        <v>1289</v>
      </c>
      <c r="G104" s="9" t="s">
        <v>617</v>
      </c>
      <c r="H104" t="str">
        <f t="shared" si="1"/>
        <v>心跳时刻</v>
      </c>
    </row>
    <row r="105" spans="1:8" ht="16.5">
      <c r="A105" s="9" t="s">
        <v>480</v>
      </c>
      <c r="B105" s="2" t="s">
        <v>1290</v>
      </c>
      <c r="G105" s="9" t="s">
        <v>620</v>
      </c>
      <c r="H105" t="str">
        <f t="shared" si="1"/>
        <v>据守</v>
      </c>
    </row>
    <row r="106" spans="1:8" ht="16.5">
      <c r="A106" s="9" t="s">
        <v>482</v>
      </c>
      <c r="B106" s="9" t="s">
        <v>1291</v>
      </c>
      <c r="G106" s="9" t="s">
        <v>623</v>
      </c>
      <c r="H106" t="str">
        <f t="shared" si="1"/>
        <v>赌输可退</v>
      </c>
    </row>
    <row r="107" spans="1:8" ht="16.5">
      <c r="A107" s="9" t="s">
        <v>518</v>
      </c>
      <c r="B107" s="9" t="s">
        <v>505</v>
      </c>
      <c r="G107" s="9" t="s">
        <v>626</v>
      </c>
      <c r="H107" t="str">
        <f t="shared" si="1"/>
        <v>来点玄铁</v>
      </c>
    </row>
    <row r="108" spans="1:8" ht="16.5">
      <c r="A108" s="9" t="s">
        <v>520</v>
      </c>
      <c r="B108" s="9" t="s">
        <v>1292</v>
      </c>
      <c r="G108" s="9" t="s">
        <v>629</v>
      </c>
      <c r="H108" t="str">
        <f t="shared" si="1"/>
        <v>恭喜发财</v>
      </c>
    </row>
    <row r="109" spans="1:8" ht="16.5">
      <c r="A109" s="9" t="s">
        <v>523</v>
      </c>
      <c r="B109" s="9" t="s">
        <v>513</v>
      </c>
      <c r="G109" s="9" t="s">
        <v>636</v>
      </c>
      <c r="H109" t="str">
        <f t="shared" si="1"/>
        <v>鼠年大吉</v>
      </c>
    </row>
    <row r="110" spans="1:8" ht="16.5">
      <c r="A110" s="9" t="s">
        <v>525</v>
      </c>
      <c r="B110" s="9" t="s">
        <v>1293</v>
      </c>
      <c r="G110" s="9" t="s">
        <v>639</v>
      </c>
      <c r="H110" t="str">
        <f t="shared" si="1"/>
        <v>兄弟们拼了</v>
      </c>
    </row>
    <row r="111" spans="1:8" ht="16.5">
      <c r="A111" s="9" t="s">
        <v>538</v>
      </c>
      <c r="B111" s="14" t="s">
        <v>539</v>
      </c>
      <c r="G111" s="9" t="s">
        <v>642</v>
      </c>
      <c r="H111" t="str">
        <f t="shared" si="1"/>
        <v>老铁忍住啊</v>
      </c>
    </row>
    <row r="112" spans="1:8" ht="16.5">
      <c r="A112" s="9" t="s">
        <v>541</v>
      </c>
      <c r="B112" s="9" t="s">
        <v>542</v>
      </c>
      <c r="G112" s="9" t="s">
        <v>645</v>
      </c>
      <c r="H112" t="str">
        <f t="shared" si="1"/>
        <v>老铁忍住呀</v>
      </c>
    </row>
    <row r="113" spans="1:8" ht="16.5">
      <c r="A113" s="9" t="s">
        <v>544</v>
      </c>
      <c r="B113" s="9" t="s">
        <v>545</v>
      </c>
      <c r="G113" s="9" t="s">
        <v>648</v>
      </c>
      <c r="H113" t="str">
        <f t="shared" si="1"/>
        <v>跳不动了</v>
      </c>
    </row>
    <row r="114" spans="1:8" ht="16.5">
      <c r="A114" s="9" t="s">
        <v>547</v>
      </c>
      <c r="B114" s="9" t="s">
        <v>548</v>
      </c>
      <c r="G114" s="9" t="s">
        <v>946</v>
      </c>
      <c r="H114" t="str">
        <f t="shared" si="1"/>
        <v>攻击力低</v>
      </c>
    </row>
    <row r="115" spans="1:8" ht="16.5">
      <c r="A115" s="9" t="s">
        <v>550</v>
      </c>
      <c r="B115" s="9" t="s">
        <v>551</v>
      </c>
      <c r="G115" s="9" t="s">
        <v>952</v>
      </c>
      <c r="H115" t="str">
        <f t="shared" si="1"/>
        <v>生命值低</v>
      </c>
    </row>
    <row r="116" spans="1:8" ht="16.5">
      <c r="A116" s="9" t="s">
        <v>553</v>
      </c>
      <c r="B116" s="9" t="s">
        <v>554</v>
      </c>
      <c r="G116" s="9" t="s">
        <v>958</v>
      </c>
      <c r="H116" t="str">
        <f t="shared" si="1"/>
        <v>业力低</v>
      </c>
    </row>
    <row r="117" spans="1:8" ht="16.5">
      <c r="A117" s="9" t="s">
        <v>560</v>
      </c>
      <c r="B117" s="15" t="s">
        <v>561</v>
      </c>
      <c r="G117" s="11"/>
      <c r="H117" t="str">
        <f t="shared" si="1"/>
        <v/>
      </c>
    </row>
    <row r="118" spans="1:8" ht="16.5">
      <c r="A118" s="9" t="s">
        <v>563</v>
      </c>
      <c r="B118" s="16" t="s">
        <v>564</v>
      </c>
      <c r="G118" s="8" t="s">
        <v>632</v>
      </c>
      <c r="H118" t="str">
        <f t="shared" si="1"/>
        <v>附魔宝箱</v>
      </c>
    </row>
    <row r="119" spans="1:8" ht="16.5">
      <c r="A119" s="9" t="s">
        <v>567</v>
      </c>
      <c r="B119" s="16" t="s">
        <v>568</v>
      </c>
      <c r="G119" s="9" t="s">
        <v>806</v>
      </c>
      <c r="H119" t="str">
        <f t="shared" si="1"/>
        <v>Q技能附魔卷</v>
      </c>
    </row>
    <row r="120" spans="1:8" ht="16.5">
      <c r="A120" s="9" t="s">
        <v>571</v>
      </c>
      <c r="B120" s="16" t="s">
        <v>572</v>
      </c>
      <c r="G120" s="9" t="s">
        <v>810</v>
      </c>
      <c r="H120" t="str">
        <f t="shared" si="1"/>
        <v>W技能附魔卷</v>
      </c>
    </row>
    <row r="121" spans="1:8" ht="16.5">
      <c r="A121" s="9" t="s">
        <v>575</v>
      </c>
      <c r="B121" s="16" t="s">
        <v>576</v>
      </c>
      <c r="G121" s="9" t="s">
        <v>814</v>
      </c>
      <c r="H121" t="str">
        <f t="shared" si="1"/>
        <v>E技能附魔卷</v>
      </c>
    </row>
    <row r="122" spans="1:8" ht="16.5">
      <c r="A122" s="9" t="s">
        <v>593</v>
      </c>
      <c r="B122" s="9" t="s">
        <v>1294</v>
      </c>
      <c r="G122" s="9" t="s">
        <v>818</v>
      </c>
      <c r="H122" t="str">
        <f t="shared" si="1"/>
        <v>|CffFFD24DQ强力附魔卷|r</v>
      </c>
    </row>
    <row r="123" spans="1:8" ht="16.5">
      <c r="A123" s="17" t="s">
        <v>596</v>
      </c>
      <c r="B123" s="18" t="s">
        <v>1295</v>
      </c>
      <c r="G123" s="9" t="s">
        <v>821</v>
      </c>
      <c r="H123" t="str">
        <f t="shared" si="1"/>
        <v>|CffFFD24DW强力附魔卷|r</v>
      </c>
    </row>
    <row r="124" spans="1:8" ht="16.5">
      <c r="A124" s="9" t="s">
        <v>599</v>
      </c>
      <c r="B124" s="19" t="s">
        <v>1296</v>
      </c>
      <c r="G124" s="9" t="s">
        <v>824</v>
      </c>
      <c r="H124" t="str">
        <f t="shared" si="1"/>
        <v>|CffFFD24DE强力附魔卷|r</v>
      </c>
    </row>
    <row r="125" spans="1:8" ht="16.5">
      <c r="A125" s="17" t="s">
        <v>602</v>
      </c>
      <c r="B125" s="18" t="s">
        <v>1297</v>
      </c>
      <c r="G125" s="11"/>
      <c r="H125" t="str">
        <f t="shared" si="1"/>
        <v/>
      </c>
    </row>
    <row r="126" spans="1:8" ht="16.5">
      <c r="A126" s="17" t="s">
        <v>605</v>
      </c>
      <c r="B126" s="18" t="s">
        <v>1298</v>
      </c>
      <c r="G126" s="8" t="s">
        <v>663</v>
      </c>
      <c r="H126" t="str">
        <f t="shared" si="1"/>
        <v>|CffFFD24D技能宝箱|r</v>
      </c>
    </row>
    <row r="127" spans="1:8" ht="16.5">
      <c r="A127" s="17" t="s">
        <v>608</v>
      </c>
      <c r="B127" s="18" t="s">
        <v>1299</v>
      </c>
      <c r="G127" s="9" t="s">
        <v>523</v>
      </c>
      <c r="H127" t="str">
        <f t="shared" si="1"/>
        <v>|Cff00FF7F技能进阶石【残缺】|r</v>
      </c>
    </row>
    <row r="128" spans="1:8" ht="16.5">
      <c r="A128" s="17" t="s">
        <v>611</v>
      </c>
      <c r="B128" s="18" t="s">
        <v>1300</v>
      </c>
      <c r="G128" s="9" t="s">
        <v>518</v>
      </c>
      <c r="H128" t="str">
        <f t="shared" si="1"/>
        <v>|Cff00BFFF技能进阶石【完美】|r</v>
      </c>
    </row>
    <row r="129" spans="1:8" ht="16.5">
      <c r="A129" s="17" t="s">
        <v>614</v>
      </c>
      <c r="B129" s="18" t="s">
        <v>1301</v>
      </c>
      <c r="G129" s="9" t="s">
        <v>520</v>
      </c>
      <c r="H129" t="str">
        <f t="shared" si="1"/>
        <v>|CffFF0000技能进化石【完美】|r</v>
      </c>
    </row>
    <row r="130" spans="1:8" ht="16.5">
      <c r="A130" s="17" t="s">
        <v>617</v>
      </c>
      <c r="B130" s="18" t="s">
        <v>1302</v>
      </c>
      <c r="G130" s="9" t="s">
        <v>525</v>
      </c>
      <c r="H130" t="str">
        <f t="shared" ref="H130:H174" si="2">IF(G130="","",VLOOKUP(G130,A:B,2,FALSE))</f>
        <v>|CffFFD24D技能进化石【残缺】|r</v>
      </c>
    </row>
    <row r="131" spans="1:8" ht="16.5">
      <c r="A131" s="17" t="s">
        <v>620</v>
      </c>
      <c r="B131" s="18" t="s">
        <v>1303</v>
      </c>
      <c r="G131" s="11"/>
      <c r="H131" t="str">
        <f t="shared" si="2"/>
        <v/>
      </c>
    </row>
    <row r="132" spans="1:8" ht="16.5">
      <c r="A132" s="17" t="s">
        <v>623</v>
      </c>
      <c r="B132" s="17" t="s">
        <v>624</v>
      </c>
      <c r="G132" s="8" t="s">
        <v>677</v>
      </c>
      <c r="H132" t="str">
        <f t="shared" si="2"/>
        <v>|CffFFD24D技能宝箱|r</v>
      </c>
    </row>
    <row r="133" spans="1:8" ht="16.5">
      <c r="A133" s="17" t="s">
        <v>626</v>
      </c>
      <c r="B133" s="18" t="s">
        <v>1304</v>
      </c>
      <c r="G133" s="9" t="s">
        <v>523</v>
      </c>
      <c r="H133" t="str">
        <f t="shared" si="2"/>
        <v>|Cff00FF7F技能进阶石【残缺】|r</v>
      </c>
    </row>
    <row r="134" spans="1:8" ht="16.5">
      <c r="A134" s="17" t="s">
        <v>629</v>
      </c>
      <c r="B134" s="18" t="s">
        <v>1305</v>
      </c>
      <c r="G134" s="9" t="s">
        <v>518</v>
      </c>
      <c r="H134" t="str">
        <f t="shared" si="2"/>
        <v>|Cff00BFFF技能进阶石【完美】|r</v>
      </c>
    </row>
    <row r="135" spans="1:8" ht="16.5">
      <c r="A135" s="9" t="s">
        <v>632</v>
      </c>
      <c r="B135" s="20" t="s">
        <v>633</v>
      </c>
      <c r="G135" s="11"/>
      <c r="H135" t="str">
        <f t="shared" si="2"/>
        <v/>
      </c>
    </row>
    <row r="136" spans="1:8" ht="16.5">
      <c r="A136" s="17" t="s">
        <v>636</v>
      </c>
      <c r="B136" s="21" t="s">
        <v>1306</v>
      </c>
      <c r="G136" s="8" t="s">
        <v>667</v>
      </c>
      <c r="H136" t="str">
        <f t="shared" si="2"/>
        <v>|CffFFD24D附魔宝箱|r</v>
      </c>
    </row>
    <row r="137" spans="1:8" ht="16.5">
      <c r="A137" s="17" t="s">
        <v>639</v>
      </c>
      <c r="B137" s="22" t="s">
        <v>1307</v>
      </c>
      <c r="G137" s="9" t="s">
        <v>806</v>
      </c>
      <c r="H137" t="str">
        <f t="shared" si="2"/>
        <v>Q技能附魔卷</v>
      </c>
    </row>
    <row r="138" spans="1:8" ht="16.5">
      <c r="A138" s="9" t="s">
        <v>642</v>
      </c>
      <c r="B138" s="23" t="s">
        <v>1308</v>
      </c>
      <c r="G138" s="9" t="s">
        <v>818</v>
      </c>
      <c r="H138" t="str">
        <f t="shared" si="2"/>
        <v>|CffFFD24DQ强力附魔卷|r</v>
      </c>
    </row>
    <row r="139" spans="1:8" ht="16.5">
      <c r="A139" s="17" t="s">
        <v>645</v>
      </c>
      <c r="B139" s="21" t="s">
        <v>1309</v>
      </c>
      <c r="G139" s="9"/>
      <c r="H139" t="str">
        <f t="shared" si="2"/>
        <v/>
      </c>
    </row>
    <row r="140" spans="1:8" ht="16.5">
      <c r="A140" s="17" t="s">
        <v>648</v>
      </c>
      <c r="B140" s="21" t="s">
        <v>1310</v>
      </c>
      <c r="G140" s="8"/>
      <c r="H140" t="str">
        <f t="shared" si="2"/>
        <v/>
      </c>
    </row>
    <row r="141" spans="1:8" ht="16.5">
      <c r="A141" s="24" t="s">
        <v>651</v>
      </c>
      <c r="B141" s="23" t="s">
        <v>652</v>
      </c>
      <c r="G141" s="9" t="s">
        <v>908</v>
      </c>
      <c r="H141" t="str">
        <f t="shared" si="2"/>
        <v>附魔</v>
      </c>
    </row>
    <row r="142" spans="1:8" ht="16.5">
      <c r="A142" s="24" t="s">
        <v>655</v>
      </c>
      <c r="B142" s="23" t="s">
        <v>656</v>
      </c>
      <c r="G142" s="9" t="s">
        <v>910</v>
      </c>
      <c r="H142" t="str">
        <f t="shared" si="2"/>
        <v>附魔</v>
      </c>
    </row>
    <row r="143" spans="1:8" ht="16.5">
      <c r="A143" s="24" t="s">
        <v>659</v>
      </c>
      <c r="B143" s="23" t="s">
        <v>660</v>
      </c>
      <c r="G143" s="9" t="s">
        <v>911</v>
      </c>
      <c r="H143" t="str">
        <f t="shared" si="2"/>
        <v>附魔</v>
      </c>
    </row>
    <row r="144" spans="1:8" ht="16.5">
      <c r="A144" s="24" t="s">
        <v>663</v>
      </c>
      <c r="B144" s="20" t="s">
        <v>664</v>
      </c>
      <c r="G144" s="9" t="s">
        <v>912</v>
      </c>
      <c r="H144" t="str">
        <f t="shared" si="2"/>
        <v>附魔</v>
      </c>
    </row>
    <row r="145" spans="1:8" ht="16.5">
      <c r="A145" s="24" t="s">
        <v>667</v>
      </c>
      <c r="B145" s="20" t="s">
        <v>668</v>
      </c>
      <c r="G145" s="9" t="s">
        <v>913</v>
      </c>
      <c r="H145" t="str">
        <f t="shared" si="2"/>
        <v>附魔</v>
      </c>
    </row>
    <row r="146" spans="1:8" ht="16.5">
      <c r="A146" s="24" t="s">
        <v>669</v>
      </c>
      <c r="B146" s="20" t="s">
        <v>1311</v>
      </c>
      <c r="G146" s="9" t="s">
        <v>914</v>
      </c>
      <c r="H146" t="str">
        <f t="shared" si="2"/>
        <v>附魔</v>
      </c>
    </row>
    <row r="147" spans="1:8" ht="16.5">
      <c r="A147" s="24" t="s">
        <v>673</v>
      </c>
      <c r="B147" s="20" t="s">
        <v>1312</v>
      </c>
      <c r="G147" s="9" t="s">
        <v>915</v>
      </c>
      <c r="H147" t="str">
        <f t="shared" si="2"/>
        <v>附魔</v>
      </c>
    </row>
    <row r="148" spans="1:8" ht="16.5">
      <c r="A148" s="24" t="s">
        <v>677</v>
      </c>
      <c r="B148" s="20" t="s">
        <v>664</v>
      </c>
      <c r="G148" s="9" t="s">
        <v>916</v>
      </c>
      <c r="H148" t="str">
        <f t="shared" si="2"/>
        <v>附魔</v>
      </c>
    </row>
    <row r="149" spans="1:8" ht="16.5">
      <c r="A149" s="9" t="s">
        <v>702</v>
      </c>
      <c r="B149" s="9" t="s">
        <v>1313</v>
      </c>
      <c r="G149" s="9" t="s">
        <v>917</v>
      </c>
      <c r="H149" t="str">
        <f t="shared" si="2"/>
        <v>附魔</v>
      </c>
    </row>
    <row r="150" spans="1:8" ht="16.5">
      <c r="A150" s="9" t="s">
        <v>705</v>
      </c>
      <c r="B150" s="15" t="s">
        <v>706</v>
      </c>
      <c r="G150" s="9" t="s">
        <v>918</v>
      </c>
      <c r="H150" t="str">
        <f t="shared" si="2"/>
        <v>附魔</v>
      </c>
    </row>
    <row r="151" spans="1:8" ht="16.5">
      <c r="A151" s="9" t="s">
        <v>708</v>
      </c>
      <c r="B151" s="15" t="s">
        <v>709</v>
      </c>
      <c r="G151" s="9" t="s">
        <v>919</v>
      </c>
      <c r="H151" t="str">
        <f t="shared" si="2"/>
        <v>附魔</v>
      </c>
    </row>
    <row r="152" spans="1:8" ht="16.5">
      <c r="A152" s="9" t="s">
        <v>711</v>
      </c>
      <c r="B152" s="15" t="s">
        <v>712</v>
      </c>
      <c r="G152" s="9" t="s">
        <v>920</v>
      </c>
      <c r="H152" t="str">
        <f t="shared" si="2"/>
        <v>附魔</v>
      </c>
    </row>
    <row r="153" spans="1:8" ht="16.5">
      <c r="A153" s="9" t="s">
        <v>714</v>
      </c>
      <c r="B153" s="15" t="s">
        <v>715</v>
      </c>
      <c r="G153" s="9" t="s">
        <v>921</v>
      </c>
      <c r="H153" t="str">
        <f t="shared" si="2"/>
        <v>附魔</v>
      </c>
    </row>
    <row r="154" spans="1:8" ht="16.5">
      <c r="A154" s="9" t="s">
        <v>717</v>
      </c>
      <c r="B154" s="25" t="s">
        <v>1314</v>
      </c>
      <c r="G154" s="9" t="s">
        <v>922</v>
      </c>
      <c r="H154" t="str">
        <f t="shared" si="2"/>
        <v>附魔</v>
      </c>
    </row>
    <row r="155" spans="1:8" ht="16.5">
      <c r="A155" s="9" t="s">
        <v>720</v>
      </c>
      <c r="B155" s="25" t="s">
        <v>1315</v>
      </c>
      <c r="G155" s="9" t="s">
        <v>923</v>
      </c>
      <c r="H155" t="str">
        <f t="shared" si="2"/>
        <v>附魔</v>
      </c>
    </row>
    <row r="156" spans="1:8" ht="16.5">
      <c r="A156" s="9" t="s">
        <v>1277</v>
      </c>
      <c r="B156" s="25" t="s">
        <v>1316</v>
      </c>
      <c r="G156" s="9" t="s">
        <v>924</v>
      </c>
      <c r="H156" t="str">
        <f t="shared" si="2"/>
        <v>附魔</v>
      </c>
    </row>
    <row r="157" spans="1:8" ht="16.5">
      <c r="A157" s="9" t="s">
        <v>1278</v>
      </c>
      <c r="B157" s="25" t="s">
        <v>1317</v>
      </c>
      <c r="G157" s="11"/>
      <c r="H157" t="str">
        <f t="shared" si="2"/>
        <v/>
      </c>
    </row>
    <row r="158" spans="1:8" ht="16.5">
      <c r="A158" s="9" t="s">
        <v>724</v>
      </c>
      <c r="B158" s="15" t="s">
        <v>725</v>
      </c>
      <c r="G158" s="8"/>
      <c r="H158" t="str">
        <f t="shared" si="2"/>
        <v/>
      </c>
    </row>
    <row r="159" spans="1:8" ht="16.5">
      <c r="A159" s="9" t="s">
        <v>726</v>
      </c>
      <c r="B159" s="15" t="s">
        <v>727</v>
      </c>
      <c r="G159" s="9" t="s">
        <v>925</v>
      </c>
      <c r="H159" t="str">
        <f t="shared" si="2"/>
        <v>附魔</v>
      </c>
    </row>
    <row r="160" spans="1:8" ht="16.5">
      <c r="A160" s="9" t="s">
        <v>728</v>
      </c>
      <c r="B160" s="15" t="s">
        <v>729</v>
      </c>
      <c r="G160" s="9" t="s">
        <v>926</v>
      </c>
      <c r="H160" t="str">
        <f t="shared" si="2"/>
        <v>附魔</v>
      </c>
    </row>
    <row r="161" spans="1:8" ht="16.5">
      <c r="A161" s="9" t="s">
        <v>730</v>
      </c>
      <c r="B161" s="15" t="s">
        <v>731</v>
      </c>
      <c r="G161" s="9" t="s">
        <v>927</v>
      </c>
      <c r="H161" t="str">
        <f t="shared" si="2"/>
        <v>附魔</v>
      </c>
    </row>
    <row r="162" spans="1:8" ht="16.5">
      <c r="A162" s="9" t="s">
        <v>732</v>
      </c>
      <c r="B162" s="15" t="s">
        <v>733</v>
      </c>
      <c r="G162" s="9" t="s">
        <v>928</v>
      </c>
      <c r="H162" t="str">
        <f t="shared" si="2"/>
        <v>附魔</v>
      </c>
    </row>
    <row r="163" spans="1:8" ht="16.5">
      <c r="A163" s="9" t="s">
        <v>734</v>
      </c>
      <c r="B163" s="15" t="s">
        <v>735</v>
      </c>
      <c r="G163" s="9" t="s">
        <v>929</v>
      </c>
      <c r="H163" t="str">
        <f t="shared" si="2"/>
        <v>附魔</v>
      </c>
    </row>
    <row r="164" spans="1:8" ht="16.5">
      <c r="A164" s="9" t="s">
        <v>736</v>
      </c>
      <c r="B164" s="15" t="s">
        <v>737</v>
      </c>
      <c r="G164" s="9" t="s">
        <v>930</v>
      </c>
      <c r="H164" t="str">
        <f t="shared" si="2"/>
        <v>附魔</v>
      </c>
    </row>
    <row r="165" spans="1:8" ht="16.5">
      <c r="A165" s="9" t="s">
        <v>739</v>
      </c>
      <c r="B165" s="15" t="s">
        <v>740</v>
      </c>
      <c r="G165" s="9" t="s">
        <v>931</v>
      </c>
      <c r="H165" t="str">
        <f t="shared" si="2"/>
        <v>附魔</v>
      </c>
    </row>
    <row r="166" spans="1:8" ht="16.5">
      <c r="A166" s="9" t="s">
        <v>741</v>
      </c>
      <c r="B166" s="15" t="s">
        <v>742</v>
      </c>
      <c r="G166" s="9" t="s">
        <v>932</v>
      </c>
      <c r="H166" t="str">
        <f t="shared" si="2"/>
        <v>附魔</v>
      </c>
    </row>
    <row r="167" spans="1:8" ht="16.5">
      <c r="A167" s="9" t="s">
        <v>743</v>
      </c>
      <c r="B167" s="15" t="s">
        <v>744</v>
      </c>
      <c r="G167" s="9" t="s">
        <v>933</v>
      </c>
      <c r="H167" t="str">
        <f t="shared" si="2"/>
        <v>附魔</v>
      </c>
    </row>
    <row r="168" spans="1:8" ht="16.5">
      <c r="A168" s="9" t="s">
        <v>745</v>
      </c>
      <c r="B168" s="15" t="s">
        <v>746</v>
      </c>
      <c r="G168" s="9" t="s">
        <v>934</v>
      </c>
      <c r="H168" t="str">
        <f t="shared" si="2"/>
        <v>附魔</v>
      </c>
    </row>
    <row r="169" spans="1:8" ht="16.5">
      <c r="A169" s="9" t="s">
        <v>748</v>
      </c>
      <c r="B169" s="15" t="s">
        <v>749</v>
      </c>
      <c r="G169" s="9" t="s">
        <v>935</v>
      </c>
      <c r="H169" t="str">
        <f t="shared" si="2"/>
        <v>附魔</v>
      </c>
    </row>
    <row r="170" spans="1:8" ht="16.5">
      <c r="A170" s="9" t="s">
        <v>751</v>
      </c>
      <c r="B170" s="15" t="s">
        <v>752</v>
      </c>
      <c r="G170" s="9" t="s">
        <v>936</v>
      </c>
      <c r="H170" t="str">
        <f t="shared" si="2"/>
        <v>附魔</v>
      </c>
    </row>
    <row r="171" spans="1:8" ht="16.5">
      <c r="A171" s="9" t="s">
        <v>754</v>
      </c>
      <c r="B171" s="15" t="s">
        <v>755</v>
      </c>
      <c r="G171" s="9" t="s">
        <v>937</v>
      </c>
      <c r="H171" t="str">
        <f t="shared" si="2"/>
        <v>附魔</v>
      </c>
    </row>
    <row r="172" spans="1:8" ht="16.5">
      <c r="A172" s="9" t="s">
        <v>756</v>
      </c>
      <c r="B172" s="15" t="s">
        <v>757</v>
      </c>
      <c r="G172" s="9" t="s">
        <v>938</v>
      </c>
      <c r="H172" t="str">
        <f t="shared" si="2"/>
        <v>附魔</v>
      </c>
    </row>
    <row r="173" spans="1:8" ht="16.5">
      <c r="A173" s="9" t="s">
        <v>759</v>
      </c>
      <c r="B173" s="15" t="s">
        <v>760</v>
      </c>
      <c r="G173" s="9" t="s">
        <v>939</v>
      </c>
      <c r="H173" t="str">
        <f t="shared" si="2"/>
        <v>附魔</v>
      </c>
    </row>
    <row r="174" spans="1:8" ht="16.5">
      <c r="A174" s="9" t="s">
        <v>770</v>
      </c>
      <c r="B174" s="15" t="s">
        <v>771</v>
      </c>
      <c r="G174" s="9" t="s">
        <v>940</v>
      </c>
      <c r="H174" t="e">
        <f t="shared" si="2"/>
        <v>#N/A</v>
      </c>
    </row>
    <row r="175" spans="1:8" ht="16.5">
      <c r="A175" s="9" t="s">
        <v>788</v>
      </c>
      <c r="B175" s="15" t="s">
        <v>1318</v>
      </c>
    </row>
    <row r="176" spans="1:8" ht="16.5">
      <c r="A176" s="9" t="s">
        <v>791</v>
      </c>
      <c r="B176" s="15" t="s">
        <v>1319</v>
      </c>
    </row>
    <row r="177" spans="1:2" ht="16.5">
      <c r="A177" s="9" t="s">
        <v>794</v>
      </c>
      <c r="B177" s="15" t="s">
        <v>1320</v>
      </c>
    </row>
    <row r="178" spans="1:2" ht="16.5">
      <c r="A178" s="9" t="s">
        <v>806</v>
      </c>
      <c r="B178" s="15" t="s">
        <v>1321</v>
      </c>
    </row>
    <row r="179" spans="1:2" ht="16.5">
      <c r="A179" s="9" t="s">
        <v>810</v>
      </c>
      <c r="B179" s="15" t="s">
        <v>1322</v>
      </c>
    </row>
    <row r="180" spans="1:2" ht="16.5">
      <c r="A180" s="9" t="s">
        <v>814</v>
      </c>
      <c r="B180" s="15" t="s">
        <v>1323</v>
      </c>
    </row>
    <row r="181" spans="1:2" ht="16.5">
      <c r="A181" s="9" t="s">
        <v>818</v>
      </c>
      <c r="B181" s="25" t="s">
        <v>1324</v>
      </c>
    </row>
    <row r="182" spans="1:2" ht="16.5">
      <c r="A182" s="9" t="s">
        <v>821</v>
      </c>
      <c r="B182" s="26" t="s">
        <v>1325</v>
      </c>
    </row>
    <row r="183" spans="1:2" ht="16.5">
      <c r="A183" s="9" t="s">
        <v>824</v>
      </c>
      <c r="B183" s="26" t="s">
        <v>1326</v>
      </c>
    </row>
    <row r="184" spans="1:2" ht="16.5">
      <c r="A184" s="9" t="s">
        <v>827</v>
      </c>
      <c r="B184" s="15" t="s">
        <v>828</v>
      </c>
    </row>
    <row r="185" spans="1:2" ht="16.5">
      <c r="A185" s="9" t="s">
        <v>829</v>
      </c>
      <c r="B185" s="15" t="s">
        <v>830</v>
      </c>
    </row>
    <row r="186" spans="1:2" ht="16.5">
      <c r="A186" s="9" t="s">
        <v>839</v>
      </c>
      <c r="B186" s="15" t="s">
        <v>840</v>
      </c>
    </row>
    <row r="187" spans="1:2" ht="16.5">
      <c r="A187" s="9" t="s">
        <v>842</v>
      </c>
      <c r="B187" s="15" t="s">
        <v>843</v>
      </c>
    </row>
    <row r="188" spans="1:2">
      <c r="A188" s="27" t="s">
        <v>849</v>
      </c>
      <c r="B188" s="28" t="s">
        <v>850</v>
      </c>
    </row>
    <row r="189" spans="1:2">
      <c r="A189" s="27" t="s">
        <v>852</v>
      </c>
      <c r="B189" s="28" t="s">
        <v>853</v>
      </c>
    </row>
    <row r="190" spans="1:2">
      <c r="A190" s="27" t="s">
        <v>855</v>
      </c>
      <c r="B190" s="28" t="s">
        <v>856</v>
      </c>
    </row>
    <row r="191" spans="1:2">
      <c r="A191" s="27" t="s">
        <v>858</v>
      </c>
      <c r="B191" s="28" t="s">
        <v>859</v>
      </c>
    </row>
    <row r="192" spans="1:2">
      <c r="A192" s="27" t="s">
        <v>861</v>
      </c>
      <c r="B192" s="28" t="s">
        <v>862</v>
      </c>
    </row>
    <row r="193" spans="1:2">
      <c r="A193" s="27" t="s">
        <v>864</v>
      </c>
      <c r="B193" s="28" t="s">
        <v>865</v>
      </c>
    </row>
    <row r="194" spans="1:2">
      <c r="A194" s="27" t="s">
        <v>867</v>
      </c>
      <c r="B194" s="28" t="s">
        <v>868</v>
      </c>
    </row>
    <row r="195" spans="1:2">
      <c r="A195" s="27" t="s">
        <v>870</v>
      </c>
      <c r="B195" s="28" t="s">
        <v>871</v>
      </c>
    </row>
    <row r="196" spans="1:2">
      <c r="A196" s="27" t="s">
        <v>873</v>
      </c>
      <c r="B196" s="28" t="s">
        <v>874</v>
      </c>
    </row>
    <row r="197" spans="1:2">
      <c r="A197" s="27" t="s">
        <v>1327</v>
      </c>
      <c r="B197" s="28" t="str">
        <f>"已领取"&amp;B188</f>
        <v>已领取公众号礼包</v>
      </c>
    </row>
    <row r="198" spans="1:2">
      <c r="A198" s="27" t="s">
        <v>1328</v>
      </c>
      <c r="B198" s="28" t="str">
        <f t="shared" ref="B198:B205" si="3">"已领取"&amp;B189</f>
        <v>已领取入群礼包</v>
      </c>
    </row>
    <row r="199" spans="1:2">
      <c r="A199" s="27" t="s">
        <v>1329</v>
      </c>
      <c r="B199" s="28" t="str">
        <f t="shared" si="3"/>
        <v>已领取拜年礼包</v>
      </c>
    </row>
    <row r="200" spans="1:2">
      <c r="A200" s="27" t="s">
        <v>1330</v>
      </c>
      <c r="B200" s="28" t="str">
        <f t="shared" si="3"/>
        <v>已领取收藏礼包</v>
      </c>
    </row>
    <row r="201" spans="1:2">
      <c r="A201" s="27" t="s">
        <v>1331</v>
      </c>
      <c r="B201" s="28" t="str">
        <f t="shared" si="3"/>
        <v>已领取重置版礼包</v>
      </c>
    </row>
    <row r="202" spans="1:2">
      <c r="A202" s="27" t="s">
        <v>1332</v>
      </c>
      <c r="B202" s="28" t="str">
        <f t="shared" si="3"/>
        <v>已领取公会福利</v>
      </c>
    </row>
    <row r="203" spans="1:2">
      <c r="A203" s="27" t="s">
        <v>1333</v>
      </c>
      <c r="B203" s="28" t="str">
        <f t="shared" si="3"/>
        <v>已领取星耀礼包</v>
      </c>
    </row>
    <row r="204" spans="1:2">
      <c r="A204" s="27" t="s">
        <v>1334</v>
      </c>
      <c r="B204" s="28" t="str">
        <f t="shared" si="3"/>
        <v>已领取魔芝RPG礼包</v>
      </c>
    </row>
    <row r="205" spans="1:2">
      <c r="A205" s="27" t="s">
        <v>1335</v>
      </c>
      <c r="B205" s="28" t="str">
        <f t="shared" si="3"/>
        <v>已领取老铁礼包</v>
      </c>
    </row>
    <row r="206" spans="1:2">
      <c r="A206" s="27" t="s">
        <v>908</v>
      </c>
      <c r="B206" s="29" t="s">
        <v>909</v>
      </c>
    </row>
    <row r="207" spans="1:2">
      <c r="A207" s="27" t="s">
        <v>910</v>
      </c>
      <c r="B207" s="29" t="s">
        <v>909</v>
      </c>
    </row>
    <row r="208" spans="1:2">
      <c r="A208" s="27" t="s">
        <v>911</v>
      </c>
      <c r="B208" s="29" t="s">
        <v>909</v>
      </c>
    </row>
    <row r="209" spans="1:2">
      <c r="A209" s="27" t="s">
        <v>912</v>
      </c>
      <c r="B209" s="29" t="s">
        <v>909</v>
      </c>
    </row>
    <row r="210" spans="1:2">
      <c r="A210" s="27" t="s">
        <v>913</v>
      </c>
      <c r="B210" s="29" t="s">
        <v>909</v>
      </c>
    </row>
    <row r="211" spans="1:2">
      <c r="A211" s="27" t="s">
        <v>914</v>
      </c>
      <c r="B211" s="29" t="s">
        <v>909</v>
      </c>
    </row>
    <row r="212" spans="1:2">
      <c r="A212" s="27" t="s">
        <v>915</v>
      </c>
      <c r="B212" s="29" t="s">
        <v>909</v>
      </c>
    </row>
    <row r="213" spans="1:2">
      <c r="A213" s="27" t="s">
        <v>916</v>
      </c>
      <c r="B213" s="29" t="s">
        <v>909</v>
      </c>
    </row>
    <row r="214" spans="1:2">
      <c r="A214" s="27" t="s">
        <v>917</v>
      </c>
      <c r="B214" s="29" t="s">
        <v>909</v>
      </c>
    </row>
    <row r="215" spans="1:2">
      <c r="A215" s="27" t="s">
        <v>918</v>
      </c>
      <c r="B215" s="29" t="s">
        <v>909</v>
      </c>
    </row>
    <row r="216" spans="1:2">
      <c r="A216" s="27" t="s">
        <v>919</v>
      </c>
      <c r="B216" s="29" t="s">
        <v>909</v>
      </c>
    </row>
    <row r="217" spans="1:2">
      <c r="A217" s="27" t="s">
        <v>920</v>
      </c>
      <c r="B217" s="29" t="s">
        <v>909</v>
      </c>
    </row>
    <row r="218" spans="1:2">
      <c r="A218" s="27" t="s">
        <v>921</v>
      </c>
      <c r="B218" s="29" t="s">
        <v>909</v>
      </c>
    </row>
    <row r="219" spans="1:2">
      <c r="A219" s="27" t="s">
        <v>922</v>
      </c>
      <c r="B219" s="29" t="s">
        <v>909</v>
      </c>
    </row>
    <row r="220" spans="1:2">
      <c r="A220" s="27" t="s">
        <v>923</v>
      </c>
      <c r="B220" s="29" t="s">
        <v>909</v>
      </c>
    </row>
    <row r="221" spans="1:2">
      <c r="A221" s="27" t="s">
        <v>924</v>
      </c>
      <c r="B221" s="29" t="s">
        <v>909</v>
      </c>
    </row>
    <row r="222" spans="1:2">
      <c r="A222" s="27" t="s">
        <v>925</v>
      </c>
      <c r="B222" s="29" t="s">
        <v>909</v>
      </c>
    </row>
    <row r="223" spans="1:2">
      <c r="A223" s="27" t="s">
        <v>926</v>
      </c>
      <c r="B223" s="29" t="s">
        <v>909</v>
      </c>
    </row>
    <row r="224" spans="1:2">
      <c r="A224" s="27" t="s">
        <v>927</v>
      </c>
      <c r="B224" s="29" t="s">
        <v>909</v>
      </c>
    </row>
    <row r="225" spans="1:2">
      <c r="A225" s="27" t="s">
        <v>928</v>
      </c>
      <c r="B225" s="29" t="s">
        <v>909</v>
      </c>
    </row>
    <row r="226" spans="1:2">
      <c r="A226" s="27" t="s">
        <v>929</v>
      </c>
      <c r="B226" s="29" t="s">
        <v>909</v>
      </c>
    </row>
    <row r="227" spans="1:2">
      <c r="A227" s="27" t="s">
        <v>930</v>
      </c>
      <c r="B227" s="29" t="s">
        <v>909</v>
      </c>
    </row>
    <row r="228" spans="1:2">
      <c r="A228" s="27" t="s">
        <v>931</v>
      </c>
      <c r="B228" s="29" t="s">
        <v>909</v>
      </c>
    </row>
    <row r="229" spans="1:2">
      <c r="A229" s="27" t="s">
        <v>932</v>
      </c>
      <c r="B229" s="29" t="s">
        <v>909</v>
      </c>
    </row>
    <row r="230" spans="1:2">
      <c r="A230" s="27" t="s">
        <v>933</v>
      </c>
      <c r="B230" s="29" t="s">
        <v>909</v>
      </c>
    </row>
    <row r="231" spans="1:2">
      <c r="A231" s="27" t="s">
        <v>934</v>
      </c>
      <c r="B231" s="29" t="s">
        <v>909</v>
      </c>
    </row>
    <row r="232" spans="1:2">
      <c r="A232" s="27" t="s">
        <v>935</v>
      </c>
      <c r="B232" s="29" t="s">
        <v>909</v>
      </c>
    </row>
    <row r="233" spans="1:2">
      <c r="A233" s="27" t="s">
        <v>936</v>
      </c>
      <c r="B233" s="29" t="s">
        <v>909</v>
      </c>
    </row>
    <row r="234" spans="1:2">
      <c r="A234" s="27" t="s">
        <v>937</v>
      </c>
      <c r="B234" s="29" t="s">
        <v>909</v>
      </c>
    </row>
    <row r="235" spans="1:2">
      <c r="A235" s="27" t="s">
        <v>938</v>
      </c>
      <c r="B235" s="29" t="s">
        <v>909</v>
      </c>
    </row>
    <row r="236" spans="1:2">
      <c r="A236" s="27" t="s">
        <v>939</v>
      </c>
      <c r="B236" s="29" t="s">
        <v>909</v>
      </c>
    </row>
    <row r="237" spans="1:2" ht="16.5">
      <c r="A237" s="9" t="s">
        <v>941</v>
      </c>
      <c r="B237" s="9" t="s">
        <v>942</v>
      </c>
    </row>
    <row r="238" spans="1:2" ht="16.5">
      <c r="A238" s="9" t="s">
        <v>943</v>
      </c>
      <c r="B238" s="9" t="s">
        <v>944</v>
      </c>
    </row>
    <row r="239" spans="1:2" ht="16.5">
      <c r="A239" s="9" t="s">
        <v>945</v>
      </c>
      <c r="B239" s="9" t="s">
        <v>130</v>
      </c>
    </row>
    <row r="240" spans="1:2" ht="16.5">
      <c r="A240" s="9" t="s">
        <v>946</v>
      </c>
      <c r="B240" s="9" t="s">
        <v>947</v>
      </c>
    </row>
    <row r="241" spans="1:2" ht="16.5">
      <c r="A241" s="9" t="s">
        <v>948</v>
      </c>
      <c r="B241" s="9" t="s">
        <v>949</v>
      </c>
    </row>
    <row r="242" spans="1:2" ht="16.5">
      <c r="A242" s="9" t="s">
        <v>950</v>
      </c>
      <c r="B242" s="9" t="s">
        <v>951</v>
      </c>
    </row>
    <row r="243" spans="1:2" ht="16.5">
      <c r="A243" s="9" t="s">
        <v>952</v>
      </c>
      <c r="B243" s="9" t="s">
        <v>953</v>
      </c>
    </row>
    <row r="244" spans="1:2" ht="16.5">
      <c r="A244" s="9" t="s">
        <v>954</v>
      </c>
      <c r="B244" s="9" t="s">
        <v>955</v>
      </c>
    </row>
    <row r="245" spans="1:2" ht="16.5">
      <c r="A245" s="9" t="s">
        <v>956</v>
      </c>
      <c r="B245" s="9" t="s">
        <v>957</v>
      </c>
    </row>
    <row r="246" spans="1:2" ht="16.5">
      <c r="A246" s="9" t="s">
        <v>958</v>
      </c>
      <c r="B246" s="9" t="s">
        <v>959</v>
      </c>
    </row>
    <row r="247" spans="1:2" ht="16.5">
      <c r="A247" s="9" t="s">
        <v>960</v>
      </c>
      <c r="B247" s="9" t="s">
        <v>961</v>
      </c>
    </row>
    <row r="248" spans="1:2" ht="16.5">
      <c r="A248" s="9" t="s">
        <v>962</v>
      </c>
      <c r="B248" s="9" t="s">
        <v>963</v>
      </c>
    </row>
  </sheetData>
  <phoneticPr fontId="34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P000</vt:lpstr>
      <vt:lpstr>物品</vt:lpstr>
      <vt:lpstr>合成公式</vt:lpstr>
      <vt:lpstr>UI数据注册</vt:lpstr>
      <vt:lpstr>属性注册</vt:lpstr>
      <vt:lpstr>导出用</vt:lpstr>
      <vt:lpstr>计算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dreamsummit</cp:lastModifiedBy>
  <dcterms:created xsi:type="dcterms:W3CDTF">2015-06-05T18:19:00Z</dcterms:created>
  <dcterms:modified xsi:type="dcterms:W3CDTF">2020-04-20T12:14:36Z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